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workspace_r\gvl_data_utilities\KPI_PRODUCTION\output\Agency Performance by Segmentation\"/>
    </mc:Choice>
  </mc:AlternateContent>
  <bookViews>
    <workbookView xWindow="0" yWindow="0" windowWidth="28800" windowHeight="12450" tabRatio="777" activeTab="8"/>
  </bookViews>
  <sheets>
    <sheet name="TeamRecruit" sheetId="8" r:id="rId1"/>
    <sheet name="RookieRecruit" sheetId="7" r:id="rId2"/>
    <sheet name="306090_Pivot" sheetId="3" r:id="rId3"/>
    <sheet name="3.0 New AGs_306090" sheetId="2" r:id="rId4"/>
    <sheet name="Actv AL" sheetId="6" r:id="rId5"/>
    <sheet name="RecruitbyTeam" sheetId="5" r:id="rId6"/>
    <sheet name="Retention" sheetId="1" r:id="rId7"/>
    <sheet name="GA" sheetId="9" r:id="rId8"/>
    <sheet name="BD" sheetId="11" r:id="rId9"/>
    <sheet name="Sheet3" sheetId="12" r:id="rId10"/>
  </sheets>
  <calcPr calcId="152511" calcOnSave="0"/>
  <pivotCaches>
    <pivotCache cacheId="32" r:id="rId11"/>
    <pivotCache cacheId="33" r:id="rId12"/>
    <pivotCache cacheId="34" r:id="rId13"/>
    <pivotCache cacheId="35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474" i="2" l="1"/>
  <c r="AD75" i="11"/>
  <c r="AB75" i="11"/>
  <c r="AA75" i="11"/>
  <c r="X75" i="11"/>
  <c r="W75" i="11"/>
  <c r="V75" i="11"/>
  <c r="U75" i="11"/>
  <c r="S75" i="11"/>
  <c r="Q75" i="11"/>
  <c r="O75" i="11"/>
  <c r="N75" i="11"/>
  <c r="M75" i="11"/>
  <c r="L75" i="11"/>
  <c r="K75" i="11"/>
  <c r="J75" i="11"/>
  <c r="I75" i="11"/>
  <c r="H75" i="11"/>
  <c r="G75" i="11"/>
  <c r="F75" i="11"/>
  <c r="E75" i="11"/>
  <c r="AC75" i="11" l="1"/>
  <c r="AB3775" i="2"/>
  <c r="AB3776" i="2"/>
  <c r="AB3777" i="2"/>
  <c r="AB3778" i="2"/>
  <c r="AB3779" i="2"/>
  <c r="AB3780" i="2"/>
  <c r="AB3781" i="2"/>
  <c r="AB3782" i="2"/>
  <c r="AB3783" i="2"/>
  <c r="AB3784" i="2"/>
  <c r="AB3785" i="2"/>
  <c r="AB3786" i="2"/>
  <c r="AB3787" i="2"/>
  <c r="AB3788" i="2"/>
  <c r="AB3789" i="2"/>
  <c r="AB3790" i="2"/>
  <c r="AB3791" i="2"/>
  <c r="AB3792" i="2"/>
  <c r="AB3793" i="2"/>
  <c r="AB3794" i="2"/>
  <c r="AB3795" i="2"/>
  <c r="AB3796" i="2"/>
  <c r="AB3797" i="2"/>
  <c r="AB3798" i="2"/>
  <c r="AB3799" i="2"/>
  <c r="AB3800" i="2"/>
  <c r="AB3801" i="2"/>
  <c r="AB3802" i="2"/>
  <c r="AB3803" i="2"/>
  <c r="AB3804" i="2"/>
  <c r="AB3805" i="2"/>
  <c r="AB3806" i="2"/>
  <c r="AB3807" i="2"/>
  <c r="AB3808" i="2"/>
  <c r="AB3809" i="2"/>
  <c r="AB3810" i="2"/>
  <c r="AB3811" i="2"/>
  <c r="AB3812" i="2"/>
  <c r="AB3813" i="2"/>
  <c r="AB3814" i="2"/>
  <c r="AB3815" i="2"/>
  <c r="AB3816" i="2"/>
  <c r="AB3817" i="2"/>
  <c r="AB3818" i="2"/>
  <c r="AB3819" i="2"/>
  <c r="AB3820" i="2"/>
  <c r="AB3821" i="2"/>
  <c r="AB3822" i="2"/>
  <c r="AB3823" i="2"/>
  <c r="AB3824" i="2"/>
  <c r="AB3825" i="2"/>
  <c r="AB3826" i="2"/>
  <c r="AB3827" i="2"/>
  <c r="AB3828" i="2"/>
  <c r="AB3829" i="2"/>
  <c r="AB3830" i="2"/>
  <c r="AB3831" i="2"/>
  <c r="AB3832" i="2"/>
  <c r="AB3833" i="2"/>
  <c r="AB3834" i="2"/>
  <c r="AB3835" i="2"/>
  <c r="AB3836" i="2"/>
  <c r="AB3837" i="2"/>
  <c r="AB3838" i="2"/>
  <c r="AB3839" i="2"/>
  <c r="AB3840" i="2"/>
  <c r="AB3841" i="2"/>
  <c r="AB3842" i="2"/>
  <c r="AB3843" i="2"/>
  <c r="AB3844" i="2"/>
  <c r="AB3845" i="2"/>
  <c r="AB3846" i="2"/>
  <c r="AB3847" i="2"/>
  <c r="AB3848" i="2"/>
  <c r="AB3849" i="2"/>
  <c r="AB3850" i="2"/>
  <c r="AB3851" i="2"/>
  <c r="AB3852" i="2"/>
  <c r="AB3853" i="2"/>
  <c r="AB3854" i="2"/>
  <c r="AB3855" i="2"/>
  <c r="AB3856" i="2"/>
  <c r="AB3857" i="2"/>
  <c r="AB3858" i="2"/>
  <c r="AB3859" i="2"/>
  <c r="AB3860" i="2"/>
  <c r="AB3861" i="2"/>
  <c r="AB3862" i="2"/>
  <c r="AB3863" i="2"/>
  <c r="AB3864" i="2"/>
  <c r="AB3865" i="2"/>
  <c r="AB3866" i="2"/>
  <c r="AB3867" i="2"/>
  <c r="AB3868" i="2"/>
  <c r="AB3869" i="2"/>
  <c r="AB3870" i="2"/>
  <c r="AB3871" i="2"/>
  <c r="AB3872" i="2"/>
  <c r="AB3873" i="2"/>
  <c r="AB3874" i="2"/>
  <c r="AB3875" i="2"/>
  <c r="AB3876" i="2"/>
  <c r="AB3877" i="2"/>
  <c r="AB3878" i="2"/>
  <c r="AB3879" i="2"/>
  <c r="AB3880" i="2"/>
  <c r="AB3881" i="2"/>
  <c r="AB3882" i="2"/>
  <c r="AB3883" i="2"/>
  <c r="AB3884" i="2"/>
  <c r="AB3885" i="2"/>
  <c r="AB3886" i="2"/>
  <c r="AB3887" i="2"/>
  <c r="AB3888" i="2"/>
  <c r="AB3889" i="2"/>
  <c r="AB3890" i="2"/>
  <c r="AB3891" i="2"/>
  <c r="AB3892" i="2"/>
  <c r="AB3893" i="2"/>
  <c r="AB3894" i="2"/>
  <c r="AB3895" i="2"/>
  <c r="AB3896" i="2"/>
  <c r="AB3897" i="2"/>
  <c r="AB3898" i="2"/>
  <c r="AB3899" i="2"/>
  <c r="AB3900" i="2"/>
  <c r="AB3901" i="2"/>
  <c r="AB3902" i="2"/>
  <c r="AB3903" i="2"/>
  <c r="AB3904" i="2"/>
  <c r="AB3905" i="2"/>
  <c r="AB3906" i="2"/>
  <c r="AB3907" i="2"/>
  <c r="AB3908" i="2"/>
  <c r="AB3909" i="2"/>
  <c r="AB3910" i="2"/>
  <c r="AB3911" i="2"/>
  <c r="AB3912" i="2"/>
  <c r="AB3913" i="2"/>
  <c r="AB3914" i="2"/>
  <c r="AB3915" i="2"/>
  <c r="AB3916" i="2"/>
  <c r="AB3917" i="2"/>
  <c r="AB3918" i="2"/>
  <c r="AB3919" i="2"/>
  <c r="AB3920" i="2"/>
  <c r="AB3921" i="2"/>
  <c r="AB3922" i="2"/>
  <c r="AB3923" i="2"/>
  <c r="AB3924" i="2"/>
  <c r="AB3925" i="2"/>
  <c r="AB3926" i="2"/>
  <c r="AB3927" i="2"/>
  <c r="AB3928" i="2"/>
  <c r="AB3929" i="2"/>
  <c r="AB3930" i="2"/>
  <c r="AB3931" i="2"/>
  <c r="AB3932" i="2"/>
  <c r="AB3933" i="2"/>
  <c r="AB3934" i="2"/>
  <c r="AB3935" i="2"/>
  <c r="AB3936" i="2"/>
  <c r="AB3937" i="2"/>
  <c r="AB3938" i="2"/>
  <c r="AB3939" i="2"/>
  <c r="AB3940" i="2"/>
  <c r="AB3941" i="2"/>
  <c r="AB3942" i="2"/>
  <c r="AB3943" i="2"/>
  <c r="AB3944" i="2"/>
  <c r="AB3945" i="2"/>
  <c r="AB3946" i="2"/>
  <c r="AB3947" i="2"/>
  <c r="AB3948" i="2"/>
  <c r="AB3949" i="2"/>
  <c r="AB3950" i="2"/>
  <c r="AB3951" i="2"/>
  <c r="AB3952" i="2"/>
  <c r="AB3953" i="2"/>
  <c r="AB3954" i="2"/>
  <c r="AB3955" i="2"/>
  <c r="AB3956" i="2"/>
  <c r="AB3957" i="2"/>
  <c r="AB3958" i="2"/>
  <c r="AB3959" i="2"/>
  <c r="AB3960" i="2"/>
  <c r="AB3961" i="2"/>
  <c r="AB3962" i="2"/>
  <c r="AB3963" i="2"/>
  <c r="AB3964" i="2"/>
  <c r="AB3965" i="2"/>
  <c r="AB3966" i="2"/>
  <c r="AB3967" i="2"/>
  <c r="AB3968" i="2"/>
  <c r="AB3969" i="2"/>
  <c r="AB3970" i="2"/>
  <c r="AB3971" i="2"/>
  <c r="AB3972" i="2"/>
  <c r="AB3973" i="2"/>
  <c r="AB3974" i="2"/>
  <c r="AB3975" i="2"/>
  <c r="AB3976" i="2"/>
  <c r="AB3977" i="2"/>
  <c r="AB3978" i="2"/>
  <c r="AB3979" i="2"/>
  <c r="AB3980" i="2"/>
  <c r="AB3981" i="2"/>
  <c r="AB3982" i="2"/>
  <c r="AB3983" i="2"/>
  <c r="AB3984" i="2"/>
  <c r="AB3985" i="2"/>
  <c r="AB3986" i="2"/>
  <c r="AB3987" i="2"/>
  <c r="AB3988" i="2"/>
  <c r="AB3989" i="2"/>
  <c r="AB3990" i="2"/>
  <c r="AB3991" i="2"/>
  <c r="AB3992" i="2"/>
  <c r="AB3993" i="2"/>
  <c r="AB3994" i="2"/>
  <c r="AB3995" i="2"/>
  <c r="AB3996" i="2"/>
  <c r="AB3997" i="2"/>
  <c r="AB3998" i="2"/>
  <c r="AB3999" i="2"/>
  <c r="AB4000" i="2"/>
  <c r="AB4001" i="2"/>
  <c r="AB4002" i="2"/>
  <c r="AB4003" i="2"/>
  <c r="AB4004" i="2"/>
  <c r="AB4005" i="2"/>
  <c r="AB4006" i="2"/>
  <c r="AB4007" i="2"/>
  <c r="AB4008" i="2"/>
  <c r="AB4009" i="2"/>
  <c r="AB4010" i="2"/>
  <c r="AB4011" i="2"/>
  <c r="AB4012" i="2"/>
  <c r="AB4013" i="2"/>
  <c r="AB4014" i="2"/>
  <c r="AB4015" i="2"/>
  <c r="AB4016" i="2"/>
  <c r="AB4017" i="2"/>
  <c r="AB4018" i="2"/>
  <c r="AB4019" i="2"/>
  <c r="AB4020" i="2"/>
  <c r="AB4021" i="2"/>
  <c r="AB4022" i="2"/>
  <c r="AB4023" i="2"/>
  <c r="AB4024" i="2"/>
  <c r="AB4025" i="2"/>
  <c r="AB4026" i="2"/>
  <c r="AB4027" i="2"/>
  <c r="AB4028" i="2"/>
  <c r="AB4029" i="2"/>
  <c r="AB4030" i="2"/>
  <c r="AB4031" i="2"/>
  <c r="AB4032" i="2"/>
  <c r="AB4033" i="2"/>
  <c r="AB4034" i="2"/>
  <c r="AB4035" i="2"/>
  <c r="AB4036" i="2"/>
  <c r="AB4037" i="2"/>
  <c r="AB4038" i="2"/>
  <c r="AB4039" i="2"/>
  <c r="AB4040" i="2"/>
  <c r="AB4041" i="2"/>
  <c r="AB4042" i="2"/>
  <c r="AB4043" i="2"/>
  <c r="AB4044" i="2"/>
  <c r="AB4045" i="2"/>
  <c r="AB4046" i="2"/>
  <c r="AB4047" i="2"/>
  <c r="AB4048" i="2"/>
  <c r="AB4049" i="2"/>
  <c r="AB4050" i="2"/>
  <c r="AB4051" i="2"/>
  <c r="AB4052" i="2"/>
  <c r="AB4053" i="2"/>
  <c r="AB4054" i="2"/>
  <c r="AB4055" i="2"/>
  <c r="AB4056" i="2"/>
  <c r="AB4057" i="2"/>
  <c r="AB4058" i="2"/>
  <c r="AB4059" i="2"/>
  <c r="AB4060" i="2"/>
  <c r="AB4061" i="2"/>
  <c r="AB4062" i="2"/>
  <c r="AB4063" i="2"/>
  <c r="AB4064" i="2"/>
  <c r="AB4065" i="2"/>
  <c r="AB4066" i="2"/>
  <c r="AB4067" i="2"/>
  <c r="AB4068" i="2"/>
  <c r="AB4069" i="2"/>
  <c r="AB4070" i="2"/>
  <c r="AB4071" i="2"/>
  <c r="AB4072" i="2"/>
  <c r="AB4073" i="2"/>
  <c r="AB4074" i="2"/>
  <c r="AB4075" i="2"/>
  <c r="AB4076" i="2"/>
  <c r="AB4077" i="2"/>
  <c r="AB4078" i="2"/>
  <c r="AB4079" i="2"/>
  <c r="AB4080" i="2"/>
  <c r="AB4081" i="2"/>
  <c r="AB4082" i="2"/>
  <c r="AB4083" i="2"/>
  <c r="AB4084" i="2"/>
  <c r="AB4085" i="2"/>
  <c r="AB4086" i="2"/>
  <c r="AB4087" i="2"/>
  <c r="AB4088" i="2"/>
  <c r="AB4089" i="2"/>
  <c r="AB4090" i="2"/>
  <c r="AB4091" i="2"/>
  <c r="AB4092" i="2"/>
  <c r="AB4093" i="2"/>
  <c r="AB4094" i="2"/>
  <c r="AB4095" i="2"/>
  <c r="AB4096" i="2"/>
  <c r="AB4097" i="2"/>
  <c r="AB4098" i="2"/>
  <c r="AB4099" i="2"/>
  <c r="AB4100" i="2"/>
  <c r="AB4101" i="2"/>
  <c r="AB4102" i="2"/>
  <c r="AB4103" i="2"/>
  <c r="AB4104" i="2"/>
  <c r="AB4105" i="2"/>
  <c r="AB4106" i="2"/>
  <c r="AB4107" i="2"/>
  <c r="AB4108" i="2"/>
  <c r="AB4109" i="2"/>
  <c r="AB4110" i="2"/>
  <c r="AB4111" i="2"/>
  <c r="AB4112" i="2"/>
  <c r="AB4113" i="2"/>
  <c r="AB4114" i="2"/>
  <c r="AB4115" i="2"/>
  <c r="AB4116" i="2"/>
  <c r="AB4117" i="2"/>
  <c r="AB4118" i="2"/>
  <c r="AB4119" i="2"/>
  <c r="AB4120" i="2"/>
  <c r="AB4121" i="2"/>
  <c r="AB4122" i="2"/>
  <c r="AB4123" i="2"/>
  <c r="AB4124" i="2"/>
  <c r="AB4125" i="2"/>
  <c r="AB4126" i="2"/>
  <c r="AB4127" i="2"/>
  <c r="AB4128" i="2"/>
  <c r="AB4129" i="2"/>
  <c r="AB4130" i="2"/>
  <c r="AB4131" i="2"/>
  <c r="AB4132" i="2"/>
  <c r="AB4133" i="2"/>
  <c r="AB4134" i="2"/>
  <c r="AB4135" i="2"/>
  <c r="AB4136" i="2"/>
  <c r="AB4137" i="2"/>
  <c r="AB4138" i="2"/>
  <c r="AB4139" i="2"/>
  <c r="AB4140" i="2"/>
  <c r="AB4141" i="2"/>
  <c r="AB4142" i="2"/>
  <c r="AB4143" i="2"/>
  <c r="AB4144" i="2"/>
  <c r="AB4145" i="2"/>
  <c r="AB4146" i="2"/>
  <c r="AB4147" i="2"/>
  <c r="AB4148" i="2"/>
  <c r="AB4149" i="2"/>
  <c r="AB4150" i="2"/>
  <c r="AB4151" i="2"/>
  <c r="AB4152" i="2"/>
  <c r="AB4153" i="2"/>
  <c r="AB4154" i="2"/>
  <c r="AB4155" i="2"/>
  <c r="AB4156" i="2"/>
  <c r="AB4157" i="2"/>
  <c r="AB4158" i="2"/>
  <c r="AB4159" i="2"/>
  <c r="AB4160" i="2"/>
  <c r="AB4161" i="2"/>
  <c r="AB4162" i="2"/>
  <c r="AB4163" i="2"/>
  <c r="AB4164" i="2"/>
  <c r="AB4165" i="2"/>
  <c r="AB4166" i="2"/>
  <c r="AB4167" i="2"/>
  <c r="AB4168" i="2"/>
  <c r="AB4169" i="2"/>
  <c r="AB4170" i="2"/>
  <c r="AB4171" i="2"/>
  <c r="AB4172" i="2"/>
  <c r="AB4173" i="2"/>
  <c r="AB4174" i="2"/>
  <c r="AB4175" i="2"/>
  <c r="AB4176" i="2"/>
  <c r="AB4177" i="2"/>
  <c r="AB4178" i="2"/>
  <c r="AB4179" i="2"/>
  <c r="AB4180" i="2"/>
  <c r="AB4181" i="2"/>
  <c r="AB4182" i="2"/>
  <c r="AB4183" i="2"/>
  <c r="AB4184" i="2"/>
  <c r="AB4185" i="2"/>
  <c r="AB4186" i="2"/>
  <c r="AB4187" i="2"/>
  <c r="AB4188" i="2"/>
  <c r="AB4189" i="2"/>
  <c r="AB4190" i="2"/>
  <c r="AB4191" i="2"/>
  <c r="AB4192" i="2"/>
  <c r="AB4193" i="2"/>
  <c r="AB4194" i="2"/>
  <c r="AB4195" i="2"/>
  <c r="AB4196" i="2"/>
  <c r="AB4197" i="2"/>
  <c r="AB4198" i="2"/>
  <c r="AB4199" i="2"/>
  <c r="AB4200" i="2"/>
  <c r="AB4201" i="2"/>
  <c r="AB4202" i="2"/>
  <c r="AB4203" i="2"/>
  <c r="AB4204" i="2"/>
  <c r="AB4205" i="2"/>
  <c r="AB4206" i="2"/>
  <c r="AB4207" i="2"/>
  <c r="AB4208" i="2"/>
  <c r="AB4209" i="2"/>
  <c r="AB4210" i="2"/>
  <c r="AB4211" i="2"/>
  <c r="AB4212" i="2"/>
  <c r="AB4213" i="2"/>
  <c r="AB4214" i="2"/>
  <c r="AB4215" i="2"/>
  <c r="AB4216" i="2"/>
  <c r="AB4217" i="2"/>
  <c r="AB4218" i="2"/>
  <c r="AB4219" i="2"/>
  <c r="AB4220" i="2"/>
  <c r="AB4221" i="2"/>
  <c r="AB4222" i="2"/>
  <c r="AB4223" i="2"/>
  <c r="AB4224" i="2"/>
  <c r="AB4225" i="2"/>
  <c r="AB4226" i="2"/>
  <c r="AB4227" i="2"/>
  <c r="AB4228" i="2"/>
  <c r="AB4229" i="2"/>
  <c r="AB4230" i="2"/>
  <c r="AB4231" i="2"/>
  <c r="AB4232" i="2"/>
  <c r="AB4233" i="2"/>
  <c r="AB4234" i="2"/>
  <c r="AB4235" i="2"/>
  <c r="AB4236" i="2"/>
  <c r="AB4237" i="2"/>
  <c r="AB4238" i="2"/>
  <c r="AB4239" i="2"/>
  <c r="AB4240" i="2"/>
  <c r="AB4241" i="2"/>
  <c r="AB4242" i="2"/>
  <c r="AB4243" i="2"/>
  <c r="AB4244" i="2"/>
  <c r="AB4245" i="2"/>
  <c r="AB4246" i="2"/>
  <c r="AB4247" i="2"/>
  <c r="AB4248" i="2"/>
  <c r="AB4249" i="2"/>
  <c r="AB4250" i="2"/>
  <c r="AB4251" i="2"/>
  <c r="AB4252" i="2"/>
  <c r="AB4253" i="2"/>
  <c r="AB4254" i="2"/>
  <c r="AB4255" i="2"/>
  <c r="AB4256" i="2"/>
  <c r="AB4257" i="2"/>
  <c r="AB4258" i="2"/>
  <c r="AB4259" i="2"/>
  <c r="AB4260" i="2"/>
  <c r="AB4261" i="2"/>
  <c r="AB4262" i="2"/>
  <c r="AB4263" i="2"/>
  <c r="AB4264" i="2"/>
  <c r="AB4265" i="2"/>
  <c r="AB4266" i="2"/>
  <c r="AB4267" i="2"/>
  <c r="AB4268" i="2"/>
  <c r="AB4269" i="2"/>
  <c r="AB4270" i="2"/>
  <c r="AB4271" i="2"/>
  <c r="AB4272" i="2"/>
  <c r="AB4273" i="2"/>
  <c r="AB4274" i="2"/>
  <c r="AB4275" i="2"/>
  <c r="AB4276" i="2"/>
  <c r="AB4277" i="2"/>
  <c r="AB4278" i="2"/>
  <c r="AB4279" i="2"/>
  <c r="AB4280" i="2"/>
  <c r="AB4281" i="2"/>
  <c r="AB4282" i="2"/>
  <c r="AB4283" i="2"/>
  <c r="AB4284" i="2"/>
  <c r="AB4285" i="2"/>
  <c r="AB4286" i="2"/>
  <c r="AB4287" i="2"/>
  <c r="AB4288" i="2"/>
  <c r="AB4289" i="2"/>
  <c r="AB4290" i="2"/>
  <c r="AB4291" i="2"/>
  <c r="AB4292" i="2"/>
  <c r="AB4293" i="2"/>
  <c r="AB4294" i="2"/>
  <c r="AB4295" i="2"/>
  <c r="AB4296" i="2"/>
  <c r="AB4297" i="2"/>
  <c r="AB4298" i="2"/>
  <c r="AB4299" i="2"/>
  <c r="AB4300" i="2"/>
  <c r="AB4301" i="2"/>
  <c r="AB4302" i="2"/>
  <c r="AB4303" i="2"/>
  <c r="AB4304" i="2"/>
  <c r="AB4305" i="2"/>
  <c r="AB4306" i="2"/>
  <c r="AB4307" i="2"/>
  <c r="AB4308" i="2"/>
  <c r="AB4309" i="2"/>
  <c r="AB4310" i="2"/>
  <c r="AB4311" i="2"/>
  <c r="AB4312" i="2"/>
  <c r="AB4313" i="2"/>
  <c r="AB4314" i="2"/>
  <c r="AB4315" i="2"/>
  <c r="AB4316" i="2"/>
  <c r="AB4317" i="2"/>
  <c r="AB4318" i="2"/>
  <c r="AB4319" i="2"/>
  <c r="AB4320" i="2"/>
  <c r="AB4321" i="2"/>
  <c r="AB4322" i="2"/>
  <c r="AB4323" i="2"/>
  <c r="AB4324" i="2"/>
  <c r="AB4325" i="2"/>
  <c r="AB4326" i="2"/>
  <c r="AB4327" i="2"/>
  <c r="AB4328" i="2"/>
  <c r="AB4329" i="2"/>
  <c r="AB4330" i="2"/>
  <c r="AB4331" i="2"/>
  <c r="AB4332" i="2"/>
  <c r="AB4333" i="2"/>
  <c r="AB4334" i="2"/>
  <c r="AB4335" i="2"/>
  <c r="AB4336" i="2"/>
  <c r="AB4337" i="2"/>
  <c r="AB4338" i="2"/>
  <c r="AB4339" i="2"/>
  <c r="AB4340" i="2"/>
  <c r="AB4341" i="2"/>
  <c r="AB4342" i="2"/>
  <c r="AB4343" i="2"/>
  <c r="AB4344" i="2"/>
  <c r="AB4345" i="2"/>
  <c r="AB4346" i="2"/>
  <c r="AB4347" i="2"/>
  <c r="AB4348" i="2"/>
  <c r="AB4349" i="2"/>
  <c r="AB4350" i="2"/>
  <c r="AB4351" i="2"/>
  <c r="AB4352" i="2"/>
  <c r="AB4353" i="2"/>
  <c r="AB4354" i="2"/>
  <c r="AB4355" i="2"/>
  <c r="AB4356" i="2"/>
  <c r="AB4357" i="2"/>
  <c r="AB4358" i="2"/>
  <c r="AB4359" i="2"/>
  <c r="AB4360" i="2"/>
  <c r="AB4361" i="2"/>
  <c r="AB4362" i="2"/>
  <c r="AB4363" i="2"/>
  <c r="AB4364" i="2"/>
  <c r="AB4365" i="2"/>
  <c r="AB4366" i="2"/>
  <c r="AB4367" i="2"/>
  <c r="AB4368" i="2"/>
  <c r="AB4369" i="2"/>
  <c r="AB4370" i="2"/>
  <c r="AB4371" i="2"/>
  <c r="AB4372" i="2"/>
  <c r="AB4373" i="2"/>
  <c r="AB4374" i="2"/>
  <c r="AB4375" i="2"/>
  <c r="AB4376" i="2"/>
  <c r="AB4377" i="2"/>
  <c r="AB4378" i="2"/>
  <c r="AB4379" i="2"/>
  <c r="AB4380" i="2"/>
  <c r="AB4381" i="2"/>
  <c r="AB4382" i="2"/>
  <c r="AB4383" i="2"/>
  <c r="AB4384" i="2"/>
  <c r="AB4385" i="2"/>
  <c r="AB4386" i="2"/>
  <c r="AB4387" i="2"/>
  <c r="AB4388" i="2"/>
  <c r="AB4389" i="2"/>
  <c r="AB4390" i="2"/>
  <c r="AB4391" i="2"/>
  <c r="AB4392" i="2"/>
  <c r="AB4393" i="2"/>
  <c r="AB4394" i="2"/>
  <c r="AB4395" i="2"/>
  <c r="AB4396" i="2"/>
  <c r="AB4397" i="2"/>
  <c r="AB4398" i="2"/>
  <c r="AB4399" i="2"/>
  <c r="AB4400" i="2"/>
  <c r="AB4401" i="2"/>
  <c r="AB4402" i="2"/>
  <c r="AB4403" i="2"/>
  <c r="AB4404" i="2"/>
  <c r="AB4405" i="2"/>
  <c r="AB4406" i="2"/>
  <c r="AB4407" i="2"/>
  <c r="AB4408" i="2"/>
  <c r="AB4409" i="2"/>
  <c r="AB4410" i="2"/>
  <c r="AB4411" i="2"/>
  <c r="AB4412" i="2"/>
  <c r="AB4413" i="2"/>
  <c r="AB4414" i="2"/>
  <c r="AB4415" i="2"/>
  <c r="AB4416" i="2"/>
  <c r="AB4417" i="2"/>
  <c r="AB4418" i="2"/>
  <c r="AB4419" i="2"/>
  <c r="AB4420" i="2"/>
  <c r="AB4421" i="2"/>
  <c r="AB4422" i="2"/>
  <c r="AB4423" i="2"/>
  <c r="AB4424" i="2"/>
  <c r="AB4425" i="2"/>
  <c r="AB4426" i="2"/>
  <c r="AB4427" i="2"/>
  <c r="AB4428" i="2"/>
  <c r="AB4429" i="2"/>
  <c r="AB4430" i="2"/>
  <c r="AB4431" i="2"/>
  <c r="AB4432" i="2"/>
  <c r="AB4433" i="2"/>
  <c r="AB4434" i="2"/>
  <c r="AB4435" i="2"/>
  <c r="AB4436" i="2"/>
  <c r="AB4437" i="2"/>
  <c r="AB4438" i="2"/>
  <c r="AB4439" i="2"/>
  <c r="AB4440" i="2"/>
  <c r="AB4441" i="2"/>
  <c r="AB4442" i="2"/>
  <c r="AB4443" i="2"/>
  <c r="AB4444" i="2"/>
  <c r="AB4445" i="2"/>
  <c r="AB4446" i="2"/>
  <c r="AB4447" i="2"/>
  <c r="AB4448" i="2"/>
  <c r="AB4449" i="2"/>
  <c r="AB4450" i="2"/>
  <c r="AB4451" i="2"/>
  <c r="AB4452" i="2"/>
  <c r="AB4453" i="2"/>
  <c r="AB4454" i="2"/>
  <c r="AB4455" i="2"/>
  <c r="AB4456" i="2"/>
  <c r="AB4457" i="2"/>
  <c r="AB4458" i="2"/>
  <c r="AB4459" i="2"/>
  <c r="AB4460" i="2"/>
  <c r="AB4461" i="2"/>
  <c r="AB4462" i="2"/>
  <c r="AB4463" i="2"/>
  <c r="AB4464" i="2"/>
  <c r="AB4465" i="2"/>
  <c r="AB4466" i="2"/>
  <c r="AB4467" i="2"/>
  <c r="AB4468" i="2"/>
  <c r="AB4469" i="2"/>
  <c r="AB4470" i="2"/>
  <c r="AB4471" i="2"/>
  <c r="AB4472" i="2"/>
  <c r="AB4473" i="2"/>
  <c r="AB4474" i="2"/>
  <c r="AB4475" i="2"/>
  <c r="AB4476" i="2"/>
  <c r="AB4477" i="2"/>
  <c r="AB4478" i="2"/>
  <c r="AB4479" i="2"/>
  <c r="AB4480" i="2"/>
  <c r="AB4481" i="2"/>
  <c r="AB4482" i="2"/>
  <c r="AB4483" i="2"/>
  <c r="AB4484" i="2"/>
  <c r="AB4485" i="2"/>
  <c r="AB4486" i="2"/>
  <c r="AB4487" i="2"/>
  <c r="AB4488" i="2"/>
  <c r="AB4489" i="2"/>
  <c r="AB4490" i="2"/>
  <c r="AB4491" i="2"/>
  <c r="AB4492" i="2"/>
  <c r="AB4493" i="2"/>
  <c r="AB4494" i="2"/>
  <c r="AB4495" i="2"/>
  <c r="AB4496" i="2"/>
  <c r="AB4497" i="2"/>
  <c r="AB4498" i="2"/>
  <c r="AB4499" i="2"/>
  <c r="AB4500" i="2"/>
  <c r="AB4501" i="2"/>
  <c r="AB4502" i="2"/>
  <c r="AB4503" i="2"/>
  <c r="AB4504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44" i="2"/>
  <c r="AC3845" i="2"/>
  <c r="AC3846" i="2"/>
  <c r="AC3847" i="2"/>
  <c r="AC3848" i="2"/>
  <c r="AC3849" i="2"/>
  <c r="AC3850" i="2"/>
  <c r="AC3851" i="2"/>
  <c r="AC3852" i="2"/>
  <c r="AC3853" i="2"/>
  <c r="AC3854" i="2"/>
  <c r="AC3855" i="2"/>
  <c r="AC3856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72" i="2"/>
  <c r="AC3873" i="2"/>
  <c r="AC3874" i="2"/>
  <c r="AC3875" i="2"/>
  <c r="AC3876" i="2"/>
  <c r="AC3877" i="2"/>
  <c r="AC3878" i="2"/>
  <c r="AC3879" i="2"/>
  <c r="AC3880" i="2"/>
  <c r="AC3881" i="2"/>
  <c r="AC3882" i="2"/>
  <c r="AC3883" i="2"/>
  <c r="AC3884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C3981" i="2"/>
  <c r="AC3982" i="2"/>
  <c r="AC3983" i="2"/>
  <c r="AC3984" i="2"/>
  <c r="AC3985" i="2"/>
  <c r="AC3986" i="2"/>
  <c r="AC3987" i="2"/>
  <c r="AC3988" i="2"/>
  <c r="AC3989" i="2"/>
  <c r="AC3990" i="2"/>
  <c r="AC3991" i="2"/>
  <c r="AC3992" i="2"/>
  <c r="AC3993" i="2"/>
  <c r="AC3994" i="2"/>
  <c r="AC3995" i="2"/>
  <c r="AC3996" i="2"/>
  <c r="AC3997" i="2"/>
  <c r="AC3998" i="2"/>
  <c r="AC3999" i="2"/>
  <c r="AC4000" i="2"/>
  <c r="AC4001" i="2"/>
  <c r="AC4002" i="2"/>
  <c r="AC4003" i="2"/>
  <c r="AC4004" i="2"/>
  <c r="AC4005" i="2"/>
  <c r="AC4006" i="2"/>
  <c r="AC4007" i="2"/>
  <c r="AC4008" i="2"/>
  <c r="AC4009" i="2"/>
  <c r="AC4010" i="2"/>
  <c r="AC4011" i="2"/>
  <c r="AC4012" i="2"/>
  <c r="AC4013" i="2"/>
  <c r="AC4014" i="2"/>
  <c r="AC4015" i="2"/>
  <c r="AC4016" i="2"/>
  <c r="AC4017" i="2"/>
  <c r="AC4018" i="2"/>
  <c r="AC4019" i="2"/>
  <c r="AC4020" i="2"/>
  <c r="AC4021" i="2"/>
  <c r="AC4022" i="2"/>
  <c r="AC4023" i="2"/>
  <c r="AC4024" i="2"/>
  <c r="AC4025" i="2"/>
  <c r="AC4026" i="2"/>
  <c r="AC4027" i="2"/>
  <c r="AC4028" i="2"/>
  <c r="AC4029" i="2"/>
  <c r="AC4030" i="2"/>
  <c r="AC4031" i="2"/>
  <c r="AC4032" i="2"/>
  <c r="AC4033" i="2"/>
  <c r="AC4034" i="2"/>
  <c r="AC4035" i="2"/>
  <c r="AC4036" i="2"/>
  <c r="AC4037" i="2"/>
  <c r="AC4038" i="2"/>
  <c r="AC4039" i="2"/>
  <c r="AC4040" i="2"/>
  <c r="AC4041" i="2"/>
  <c r="AC4042" i="2"/>
  <c r="AC4043" i="2"/>
  <c r="AC4044" i="2"/>
  <c r="AC4045" i="2"/>
  <c r="AC4046" i="2"/>
  <c r="AC4047" i="2"/>
  <c r="AC4048" i="2"/>
  <c r="AC4049" i="2"/>
  <c r="AC4050" i="2"/>
  <c r="AC4051" i="2"/>
  <c r="AC4052" i="2"/>
  <c r="AC4053" i="2"/>
  <c r="AC4054" i="2"/>
  <c r="AC4055" i="2"/>
  <c r="AC4056" i="2"/>
  <c r="AC4057" i="2"/>
  <c r="AC4058" i="2"/>
  <c r="AC4059" i="2"/>
  <c r="AC4060" i="2"/>
  <c r="AC4061" i="2"/>
  <c r="AC4062" i="2"/>
  <c r="AC4063" i="2"/>
  <c r="AC4064" i="2"/>
  <c r="AC4065" i="2"/>
  <c r="AC4066" i="2"/>
  <c r="AC4067" i="2"/>
  <c r="AC4068" i="2"/>
  <c r="AC4069" i="2"/>
  <c r="AC4070" i="2"/>
  <c r="AC4071" i="2"/>
  <c r="AC4072" i="2"/>
  <c r="AC4073" i="2"/>
  <c r="AC4074" i="2"/>
  <c r="AC4075" i="2"/>
  <c r="AC4076" i="2"/>
  <c r="AC4077" i="2"/>
  <c r="AC4078" i="2"/>
  <c r="AC4079" i="2"/>
  <c r="AC4080" i="2"/>
  <c r="AC4081" i="2"/>
  <c r="AC4082" i="2"/>
  <c r="AC4083" i="2"/>
  <c r="AC4084" i="2"/>
  <c r="AC4085" i="2"/>
  <c r="AC4086" i="2"/>
  <c r="AC4087" i="2"/>
  <c r="AC4088" i="2"/>
  <c r="AC4089" i="2"/>
  <c r="AC4090" i="2"/>
  <c r="AC4091" i="2"/>
  <c r="AC4092" i="2"/>
  <c r="AC4093" i="2"/>
  <c r="AC4094" i="2"/>
  <c r="AC4095" i="2"/>
  <c r="AC4096" i="2"/>
  <c r="AC4097" i="2"/>
  <c r="AC4098" i="2"/>
  <c r="AC4099" i="2"/>
  <c r="AC4100" i="2"/>
  <c r="AC4101" i="2"/>
  <c r="AC4102" i="2"/>
  <c r="AC4103" i="2"/>
  <c r="AC4104" i="2"/>
  <c r="AC4105" i="2"/>
  <c r="AC4106" i="2"/>
  <c r="AC4107" i="2"/>
  <c r="AC4108" i="2"/>
  <c r="AC4109" i="2"/>
  <c r="AC4110" i="2"/>
  <c r="AC4111" i="2"/>
  <c r="AC4112" i="2"/>
  <c r="AC4113" i="2"/>
  <c r="AC4114" i="2"/>
  <c r="AC4115" i="2"/>
  <c r="AC4116" i="2"/>
  <c r="AC4117" i="2"/>
  <c r="AC4118" i="2"/>
  <c r="AC4119" i="2"/>
  <c r="AC4120" i="2"/>
  <c r="AC4121" i="2"/>
  <c r="AC4122" i="2"/>
  <c r="AC4123" i="2"/>
  <c r="AC4124" i="2"/>
  <c r="AC4125" i="2"/>
  <c r="AC4126" i="2"/>
  <c r="AC4127" i="2"/>
  <c r="AC4128" i="2"/>
  <c r="AC4129" i="2"/>
  <c r="AC4130" i="2"/>
  <c r="AC4131" i="2"/>
  <c r="AC4132" i="2"/>
  <c r="AC4133" i="2"/>
  <c r="AC4134" i="2"/>
  <c r="AC4135" i="2"/>
  <c r="AC4136" i="2"/>
  <c r="AC4137" i="2"/>
  <c r="AC4138" i="2"/>
  <c r="AC4139" i="2"/>
  <c r="AC4140" i="2"/>
  <c r="AC4141" i="2"/>
  <c r="AC4142" i="2"/>
  <c r="AC4143" i="2"/>
  <c r="AC4144" i="2"/>
  <c r="AC4145" i="2"/>
  <c r="AC4146" i="2"/>
  <c r="AC4147" i="2"/>
  <c r="AC4148" i="2"/>
  <c r="AC4149" i="2"/>
  <c r="AC4150" i="2"/>
  <c r="AC4151" i="2"/>
  <c r="AC4152" i="2"/>
  <c r="AC4153" i="2"/>
  <c r="AC4154" i="2"/>
  <c r="AC4155" i="2"/>
  <c r="AC4156" i="2"/>
  <c r="AC4157" i="2"/>
  <c r="AC4158" i="2"/>
  <c r="AC4159" i="2"/>
  <c r="AC4160" i="2"/>
  <c r="AC4161" i="2"/>
  <c r="AC4162" i="2"/>
  <c r="AC4163" i="2"/>
  <c r="AC4164" i="2"/>
  <c r="AC4165" i="2"/>
  <c r="AC4166" i="2"/>
  <c r="AC4167" i="2"/>
  <c r="AC4168" i="2"/>
  <c r="AC4169" i="2"/>
  <c r="AC4170" i="2"/>
  <c r="AC4171" i="2"/>
  <c r="AC4172" i="2"/>
  <c r="AC4173" i="2"/>
  <c r="AC4174" i="2"/>
  <c r="AC4175" i="2"/>
  <c r="AC4176" i="2"/>
  <c r="AC4177" i="2"/>
  <c r="AC4178" i="2"/>
  <c r="AC4179" i="2"/>
  <c r="AC4180" i="2"/>
  <c r="AC4181" i="2"/>
  <c r="AC4182" i="2"/>
  <c r="AC4183" i="2"/>
  <c r="AC4184" i="2"/>
  <c r="AC4185" i="2"/>
  <c r="AC4186" i="2"/>
  <c r="AC4187" i="2"/>
  <c r="AC4188" i="2"/>
  <c r="AC4189" i="2"/>
  <c r="AC4190" i="2"/>
  <c r="AC4191" i="2"/>
  <c r="AC4192" i="2"/>
  <c r="AC4193" i="2"/>
  <c r="AC4194" i="2"/>
  <c r="AC4195" i="2"/>
  <c r="AC4196" i="2"/>
  <c r="AC4197" i="2"/>
  <c r="AC4198" i="2"/>
  <c r="AC4199" i="2"/>
  <c r="AC4200" i="2"/>
  <c r="AC4201" i="2"/>
  <c r="AC4202" i="2"/>
  <c r="AC4203" i="2"/>
  <c r="AC4204" i="2"/>
  <c r="AC4205" i="2"/>
  <c r="AC4206" i="2"/>
  <c r="AC4207" i="2"/>
  <c r="AC4208" i="2"/>
  <c r="AC4209" i="2"/>
  <c r="AC4210" i="2"/>
  <c r="AC4211" i="2"/>
  <c r="AC4212" i="2"/>
  <c r="AC4213" i="2"/>
  <c r="AC4214" i="2"/>
  <c r="AC4215" i="2"/>
  <c r="AC4216" i="2"/>
  <c r="AC4217" i="2"/>
  <c r="AC4218" i="2"/>
  <c r="AC4219" i="2"/>
  <c r="AC4220" i="2"/>
  <c r="AC4221" i="2"/>
  <c r="AC4222" i="2"/>
  <c r="AC4223" i="2"/>
  <c r="AC4224" i="2"/>
  <c r="AC4225" i="2"/>
  <c r="AC4226" i="2"/>
  <c r="AC4227" i="2"/>
  <c r="AC4228" i="2"/>
  <c r="AC4229" i="2"/>
  <c r="AC4230" i="2"/>
  <c r="AC4231" i="2"/>
  <c r="AC4232" i="2"/>
  <c r="AC4233" i="2"/>
  <c r="AC4234" i="2"/>
  <c r="AC4235" i="2"/>
  <c r="AC4236" i="2"/>
  <c r="AC4237" i="2"/>
  <c r="AC4238" i="2"/>
  <c r="AC4239" i="2"/>
  <c r="AC4240" i="2"/>
  <c r="AC4241" i="2"/>
  <c r="AC4242" i="2"/>
  <c r="AC4243" i="2"/>
  <c r="AC4244" i="2"/>
  <c r="AC4245" i="2"/>
  <c r="AC4246" i="2"/>
  <c r="AC4247" i="2"/>
  <c r="AC4248" i="2"/>
  <c r="AC4249" i="2"/>
  <c r="AC4250" i="2"/>
  <c r="AC4251" i="2"/>
  <c r="AC4252" i="2"/>
  <c r="AC4253" i="2"/>
  <c r="AC4254" i="2"/>
  <c r="AC4255" i="2"/>
  <c r="AC4256" i="2"/>
  <c r="AC4257" i="2"/>
  <c r="AC4258" i="2"/>
  <c r="AC4259" i="2"/>
  <c r="AC4260" i="2"/>
  <c r="AC4261" i="2"/>
  <c r="AC4262" i="2"/>
  <c r="AC4263" i="2"/>
  <c r="AC4264" i="2"/>
  <c r="AC4265" i="2"/>
  <c r="AC4266" i="2"/>
  <c r="AC4267" i="2"/>
  <c r="AC4268" i="2"/>
  <c r="AC4269" i="2"/>
  <c r="AC4270" i="2"/>
  <c r="AC4271" i="2"/>
  <c r="AC4272" i="2"/>
  <c r="AC4273" i="2"/>
  <c r="AC4274" i="2"/>
  <c r="AC4275" i="2"/>
  <c r="AC4276" i="2"/>
  <c r="AC4277" i="2"/>
  <c r="AC4278" i="2"/>
  <c r="AC4279" i="2"/>
  <c r="AC4280" i="2"/>
  <c r="AC4281" i="2"/>
  <c r="AC4282" i="2"/>
  <c r="AC4283" i="2"/>
  <c r="AC4284" i="2"/>
  <c r="AC4285" i="2"/>
  <c r="AC4286" i="2"/>
  <c r="AC4287" i="2"/>
  <c r="AC4288" i="2"/>
  <c r="AC4289" i="2"/>
  <c r="AC4290" i="2"/>
  <c r="AC4291" i="2"/>
  <c r="AC4292" i="2"/>
  <c r="AC4293" i="2"/>
  <c r="AC4294" i="2"/>
  <c r="AC4295" i="2"/>
  <c r="AC4296" i="2"/>
  <c r="AC4297" i="2"/>
  <c r="AC4298" i="2"/>
  <c r="AC4299" i="2"/>
  <c r="AC4300" i="2"/>
  <c r="AC4301" i="2"/>
  <c r="AC4302" i="2"/>
  <c r="AC4303" i="2"/>
  <c r="AC4304" i="2"/>
  <c r="AC4305" i="2"/>
  <c r="AC4306" i="2"/>
  <c r="AC4307" i="2"/>
  <c r="AC4308" i="2"/>
  <c r="AC4309" i="2"/>
  <c r="AC4310" i="2"/>
  <c r="AC4311" i="2"/>
  <c r="AC4312" i="2"/>
  <c r="AC4313" i="2"/>
  <c r="AC4314" i="2"/>
  <c r="AC4315" i="2"/>
  <c r="AC4316" i="2"/>
  <c r="AC4317" i="2"/>
  <c r="AC4318" i="2"/>
  <c r="AC4319" i="2"/>
  <c r="AC4320" i="2"/>
  <c r="AC4321" i="2"/>
  <c r="AC4322" i="2"/>
  <c r="AC4323" i="2"/>
  <c r="AC4324" i="2"/>
  <c r="AC4325" i="2"/>
  <c r="AC4326" i="2"/>
  <c r="AC4327" i="2"/>
  <c r="AC4328" i="2"/>
  <c r="AC4329" i="2"/>
  <c r="AC4330" i="2"/>
  <c r="AC4331" i="2"/>
  <c r="AC4332" i="2"/>
  <c r="AC4333" i="2"/>
  <c r="AC4334" i="2"/>
  <c r="AC4335" i="2"/>
  <c r="AC4336" i="2"/>
  <c r="AC4337" i="2"/>
  <c r="AC4338" i="2"/>
  <c r="AC4339" i="2"/>
  <c r="AC4340" i="2"/>
  <c r="AC4341" i="2"/>
  <c r="AC4342" i="2"/>
  <c r="AC4343" i="2"/>
  <c r="AC4344" i="2"/>
  <c r="AC4345" i="2"/>
  <c r="AC4346" i="2"/>
  <c r="AC4347" i="2"/>
  <c r="AC4348" i="2"/>
  <c r="AC4349" i="2"/>
  <c r="AC4350" i="2"/>
  <c r="AC4351" i="2"/>
  <c r="AC4352" i="2"/>
  <c r="AC4353" i="2"/>
  <c r="AC4354" i="2"/>
  <c r="AC4355" i="2"/>
  <c r="AC4356" i="2"/>
  <c r="AC4357" i="2"/>
  <c r="AC4358" i="2"/>
  <c r="AC4359" i="2"/>
  <c r="AC4360" i="2"/>
  <c r="AC4361" i="2"/>
  <c r="AC4362" i="2"/>
  <c r="AC4363" i="2"/>
  <c r="AC4364" i="2"/>
  <c r="AC4365" i="2"/>
  <c r="AC4366" i="2"/>
  <c r="AC4367" i="2"/>
  <c r="AC4368" i="2"/>
  <c r="AC4369" i="2"/>
  <c r="AC4370" i="2"/>
  <c r="AC4371" i="2"/>
  <c r="AC4372" i="2"/>
  <c r="AC4373" i="2"/>
  <c r="AC4374" i="2"/>
  <c r="AC4375" i="2"/>
  <c r="AC4376" i="2"/>
  <c r="AC4377" i="2"/>
  <c r="AC4378" i="2"/>
  <c r="AC4379" i="2"/>
  <c r="AC4380" i="2"/>
  <c r="AC4381" i="2"/>
  <c r="AC4382" i="2"/>
  <c r="AC4383" i="2"/>
  <c r="AC4384" i="2"/>
  <c r="AC4385" i="2"/>
  <c r="AC4386" i="2"/>
  <c r="AC4387" i="2"/>
  <c r="AC4388" i="2"/>
  <c r="AC4389" i="2"/>
  <c r="AC4390" i="2"/>
  <c r="AC4391" i="2"/>
  <c r="AC4392" i="2"/>
  <c r="AC4393" i="2"/>
  <c r="AC4394" i="2"/>
  <c r="AC4395" i="2"/>
  <c r="AC4396" i="2"/>
  <c r="AC4397" i="2"/>
  <c r="AC4398" i="2"/>
  <c r="AC4399" i="2"/>
  <c r="AC4400" i="2"/>
  <c r="AC4401" i="2"/>
  <c r="AC4402" i="2"/>
  <c r="AC4403" i="2"/>
  <c r="AC4404" i="2"/>
  <c r="AC4405" i="2"/>
  <c r="AC4406" i="2"/>
  <c r="AC4407" i="2"/>
  <c r="AC4408" i="2"/>
  <c r="AC4409" i="2"/>
  <c r="AC4410" i="2"/>
  <c r="AC4411" i="2"/>
  <c r="AC4412" i="2"/>
  <c r="AC4413" i="2"/>
  <c r="AC4414" i="2"/>
  <c r="AC4415" i="2"/>
  <c r="AC4416" i="2"/>
  <c r="AC4417" i="2"/>
  <c r="AC4418" i="2"/>
  <c r="AC4419" i="2"/>
  <c r="AC4420" i="2"/>
  <c r="AC4421" i="2"/>
  <c r="AC4422" i="2"/>
  <c r="AC4423" i="2"/>
  <c r="AC4424" i="2"/>
  <c r="AC4425" i="2"/>
  <c r="AC4426" i="2"/>
  <c r="AC4427" i="2"/>
  <c r="AC4428" i="2"/>
  <c r="AC4429" i="2"/>
  <c r="AC4430" i="2"/>
  <c r="AC4431" i="2"/>
  <c r="AC4432" i="2"/>
  <c r="AC4433" i="2"/>
  <c r="AC4434" i="2"/>
  <c r="AC4435" i="2"/>
  <c r="AC4436" i="2"/>
  <c r="AC4437" i="2"/>
  <c r="AC4438" i="2"/>
  <c r="AC4439" i="2"/>
  <c r="AC4440" i="2"/>
  <c r="AC4441" i="2"/>
  <c r="AC4442" i="2"/>
  <c r="AC4443" i="2"/>
  <c r="AC4444" i="2"/>
  <c r="AC4445" i="2"/>
  <c r="AC4446" i="2"/>
  <c r="AC4447" i="2"/>
  <c r="AC4448" i="2"/>
  <c r="AC4449" i="2"/>
  <c r="AC4450" i="2"/>
  <c r="AC4451" i="2"/>
  <c r="AC4452" i="2"/>
  <c r="AC4453" i="2"/>
  <c r="AC4454" i="2"/>
  <c r="AC4455" i="2"/>
  <c r="AC4456" i="2"/>
  <c r="AC4457" i="2"/>
  <c r="AC4458" i="2"/>
  <c r="AC4459" i="2"/>
  <c r="AC4460" i="2"/>
  <c r="AC4461" i="2"/>
  <c r="AC4462" i="2"/>
  <c r="AC4463" i="2"/>
  <c r="AC4464" i="2"/>
  <c r="AC4465" i="2"/>
  <c r="AC4466" i="2"/>
  <c r="AC4467" i="2"/>
  <c r="AC4468" i="2"/>
  <c r="AC4469" i="2"/>
  <c r="AC4470" i="2"/>
  <c r="AC4471" i="2"/>
  <c r="AC4472" i="2"/>
  <c r="AC4473" i="2"/>
  <c r="AC4474" i="2"/>
  <c r="AC4475" i="2"/>
  <c r="AC4476" i="2"/>
  <c r="AC4477" i="2"/>
  <c r="AC4478" i="2"/>
  <c r="AC4479" i="2"/>
  <c r="AC4480" i="2"/>
  <c r="AC4481" i="2"/>
  <c r="AC4482" i="2"/>
  <c r="AC4483" i="2"/>
  <c r="AC4484" i="2"/>
  <c r="AC4485" i="2"/>
  <c r="AC4486" i="2"/>
  <c r="AC4487" i="2"/>
  <c r="AC4488" i="2"/>
  <c r="AC4489" i="2"/>
  <c r="AC4490" i="2"/>
  <c r="AC4491" i="2"/>
  <c r="AC4492" i="2"/>
  <c r="AC4493" i="2"/>
  <c r="AC4494" i="2"/>
  <c r="AC4495" i="2"/>
  <c r="AC4496" i="2"/>
  <c r="AC4497" i="2"/>
  <c r="AC4498" i="2"/>
  <c r="AC4499" i="2"/>
  <c r="AC4500" i="2"/>
  <c r="AC4501" i="2"/>
  <c r="AC4502" i="2"/>
  <c r="AC4503" i="2"/>
  <c r="AC4504" i="2"/>
  <c r="AD3775" i="2"/>
  <c r="AD3776" i="2"/>
  <c r="AD3777" i="2"/>
  <c r="AD3778" i="2"/>
  <c r="AD3779" i="2"/>
  <c r="AD3780" i="2"/>
  <c r="AD3781" i="2"/>
  <c r="AD3782" i="2"/>
  <c r="AD3783" i="2"/>
  <c r="AD3784" i="2"/>
  <c r="AD3785" i="2"/>
  <c r="AD3786" i="2"/>
  <c r="AD3787" i="2"/>
  <c r="AD3788" i="2"/>
  <c r="AD3789" i="2"/>
  <c r="AD3790" i="2"/>
  <c r="AD3791" i="2"/>
  <c r="AD3792" i="2"/>
  <c r="AD3793" i="2"/>
  <c r="AD3794" i="2"/>
  <c r="AD3795" i="2"/>
  <c r="AD3796" i="2"/>
  <c r="AD3797" i="2"/>
  <c r="AD3798" i="2"/>
  <c r="AD3799" i="2"/>
  <c r="AD3800" i="2"/>
  <c r="AD3801" i="2"/>
  <c r="AD3802" i="2"/>
  <c r="AD3803" i="2"/>
  <c r="AD3804" i="2"/>
  <c r="AD3805" i="2"/>
  <c r="AD3806" i="2"/>
  <c r="AD3807" i="2"/>
  <c r="AD3808" i="2"/>
  <c r="AD3809" i="2"/>
  <c r="AD3810" i="2"/>
  <c r="AD3811" i="2"/>
  <c r="AD3812" i="2"/>
  <c r="AD3813" i="2"/>
  <c r="AD3814" i="2"/>
  <c r="AD3815" i="2"/>
  <c r="AD3816" i="2"/>
  <c r="AD3817" i="2"/>
  <c r="AD3818" i="2"/>
  <c r="AD3819" i="2"/>
  <c r="AD3820" i="2"/>
  <c r="AD3821" i="2"/>
  <c r="AD3822" i="2"/>
  <c r="AD3823" i="2"/>
  <c r="AD3824" i="2"/>
  <c r="AD3825" i="2"/>
  <c r="AD3826" i="2"/>
  <c r="AD3827" i="2"/>
  <c r="AD3828" i="2"/>
  <c r="AD3829" i="2"/>
  <c r="AD3830" i="2"/>
  <c r="AD3831" i="2"/>
  <c r="AD3832" i="2"/>
  <c r="AD3833" i="2"/>
  <c r="AD3834" i="2"/>
  <c r="AD3835" i="2"/>
  <c r="AD3836" i="2"/>
  <c r="AD3837" i="2"/>
  <c r="AD3838" i="2"/>
  <c r="AD3839" i="2"/>
  <c r="AD3840" i="2"/>
  <c r="AD3841" i="2"/>
  <c r="AD3842" i="2"/>
  <c r="AD3843" i="2"/>
  <c r="AD3844" i="2"/>
  <c r="AD3845" i="2"/>
  <c r="AD3846" i="2"/>
  <c r="AD3847" i="2"/>
  <c r="AD3848" i="2"/>
  <c r="AD3849" i="2"/>
  <c r="AD3850" i="2"/>
  <c r="AD3851" i="2"/>
  <c r="AD3852" i="2"/>
  <c r="AD3853" i="2"/>
  <c r="AD3854" i="2"/>
  <c r="AD3855" i="2"/>
  <c r="AD3856" i="2"/>
  <c r="AD3857" i="2"/>
  <c r="AD3858" i="2"/>
  <c r="AD3859" i="2"/>
  <c r="AD3860" i="2"/>
  <c r="AD3861" i="2"/>
  <c r="AD3862" i="2"/>
  <c r="AD3863" i="2"/>
  <c r="AD3864" i="2"/>
  <c r="AD3865" i="2"/>
  <c r="AD3866" i="2"/>
  <c r="AD3867" i="2"/>
  <c r="AD3868" i="2"/>
  <c r="AD3869" i="2"/>
  <c r="AD3870" i="2"/>
  <c r="AD3871" i="2"/>
  <c r="AD3872" i="2"/>
  <c r="AD3873" i="2"/>
  <c r="AD3874" i="2"/>
  <c r="AD3875" i="2"/>
  <c r="AD3876" i="2"/>
  <c r="AD3877" i="2"/>
  <c r="AD3878" i="2"/>
  <c r="AD3879" i="2"/>
  <c r="AD3880" i="2"/>
  <c r="AD3881" i="2"/>
  <c r="AD3882" i="2"/>
  <c r="AD3883" i="2"/>
  <c r="AD3884" i="2"/>
  <c r="AD3885" i="2"/>
  <c r="AD3886" i="2"/>
  <c r="AD3887" i="2"/>
  <c r="AD3888" i="2"/>
  <c r="AD3889" i="2"/>
  <c r="AD3890" i="2"/>
  <c r="AD3891" i="2"/>
  <c r="AD3892" i="2"/>
  <c r="AD3893" i="2"/>
  <c r="AD3894" i="2"/>
  <c r="AD3895" i="2"/>
  <c r="AD3896" i="2"/>
  <c r="AD3897" i="2"/>
  <c r="AD3898" i="2"/>
  <c r="AD3899" i="2"/>
  <c r="AD3900" i="2"/>
  <c r="AD3901" i="2"/>
  <c r="AD3902" i="2"/>
  <c r="AD3903" i="2"/>
  <c r="AD3904" i="2"/>
  <c r="AD3905" i="2"/>
  <c r="AD3906" i="2"/>
  <c r="AD3907" i="2"/>
  <c r="AD3908" i="2"/>
  <c r="AD3909" i="2"/>
  <c r="AD3910" i="2"/>
  <c r="AD3911" i="2"/>
  <c r="AD3912" i="2"/>
  <c r="AD3913" i="2"/>
  <c r="AD3914" i="2"/>
  <c r="AD3915" i="2"/>
  <c r="AD3916" i="2"/>
  <c r="AD3917" i="2"/>
  <c r="AD3918" i="2"/>
  <c r="AD3919" i="2"/>
  <c r="AD3920" i="2"/>
  <c r="AD3921" i="2"/>
  <c r="AD3922" i="2"/>
  <c r="AD3923" i="2"/>
  <c r="AD3924" i="2"/>
  <c r="AD3925" i="2"/>
  <c r="AD3926" i="2"/>
  <c r="AD3927" i="2"/>
  <c r="AD3928" i="2"/>
  <c r="AD3929" i="2"/>
  <c r="AD3930" i="2"/>
  <c r="AD3931" i="2"/>
  <c r="AD3932" i="2"/>
  <c r="AD3933" i="2"/>
  <c r="AD3934" i="2"/>
  <c r="AD3935" i="2"/>
  <c r="AD3936" i="2"/>
  <c r="AD3937" i="2"/>
  <c r="AD3938" i="2"/>
  <c r="AD3939" i="2"/>
  <c r="AD3940" i="2"/>
  <c r="AD3941" i="2"/>
  <c r="AD3942" i="2"/>
  <c r="AD3943" i="2"/>
  <c r="AD3944" i="2"/>
  <c r="AD3945" i="2"/>
  <c r="AD3946" i="2"/>
  <c r="AD3947" i="2"/>
  <c r="AD3948" i="2"/>
  <c r="AD3949" i="2"/>
  <c r="AD3950" i="2"/>
  <c r="AD3951" i="2"/>
  <c r="AD3952" i="2"/>
  <c r="AD3953" i="2"/>
  <c r="AD3954" i="2"/>
  <c r="AD3955" i="2"/>
  <c r="AD3956" i="2"/>
  <c r="AD3957" i="2"/>
  <c r="AD3958" i="2"/>
  <c r="AD3959" i="2"/>
  <c r="AD3960" i="2"/>
  <c r="AD3961" i="2"/>
  <c r="AD3962" i="2"/>
  <c r="AD3963" i="2"/>
  <c r="AD3964" i="2"/>
  <c r="AD3965" i="2"/>
  <c r="AD3966" i="2"/>
  <c r="AD3967" i="2"/>
  <c r="AD3968" i="2"/>
  <c r="AD3969" i="2"/>
  <c r="AD3970" i="2"/>
  <c r="AD3971" i="2"/>
  <c r="AD3972" i="2"/>
  <c r="AD3973" i="2"/>
  <c r="AD3974" i="2"/>
  <c r="AD3975" i="2"/>
  <c r="AD3976" i="2"/>
  <c r="AD3977" i="2"/>
  <c r="AD3978" i="2"/>
  <c r="AD3979" i="2"/>
  <c r="AD3980" i="2"/>
  <c r="AD3981" i="2"/>
  <c r="AD3982" i="2"/>
  <c r="AD3983" i="2"/>
  <c r="AD3984" i="2"/>
  <c r="AD3985" i="2"/>
  <c r="AD3986" i="2"/>
  <c r="AD3987" i="2"/>
  <c r="AD3988" i="2"/>
  <c r="AD3989" i="2"/>
  <c r="AD3990" i="2"/>
  <c r="AD3991" i="2"/>
  <c r="AD3992" i="2"/>
  <c r="AD3993" i="2"/>
  <c r="AD3994" i="2"/>
  <c r="AD3995" i="2"/>
  <c r="AD3996" i="2"/>
  <c r="AD3997" i="2"/>
  <c r="AD3998" i="2"/>
  <c r="AD3999" i="2"/>
  <c r="AD4000" i="2"/>
  <c r="AD4001" i="2"/>
  <c r="AD4002" i="2"/>
  <c r="AD4003" i="2"/>
  <c r="AD4004" i="2"/>
  <c r="AD4005" i="2"/>
  <c r="AD4006" i="2"/>
  <c r="AD4007" i="2"/>
  <c r="AD4008" i="2"/>
  <c r="AD4009" i="2"/>
  <c r="AD4010" i="2"/>
  <c r="AD4011" i="2"/>
  <c r="AD4012" i="2"/>
  <c r="AD4013" i="2"/>
  <c r="AD4014" i="2"/>
  <c r="AD4015" i="2"/>
  <c r="AD4016" i="2"/>
  <c r="AD4017" i="2"/>
  <c r="AD4018" i="2"/>
  <c r="AD4019" i="2"/>
  <c r="AD4020" i="2"/>
  <c r="AD4021" i="2"/>
  <c r="AD4022" i="2"/>
  <c r="AD4023" i="2"/>
  <c r="AD4024" i="2"/>
  <c r="AD4025" i="2"/>
  <c r="AD4026" i="2"/>
  <c r="AD4027" i="2"/>
  <c r="AD4028" i="2"/>
  <c r="AD4029" i="2"/>
  <c r="AD4030" i="2"/>
  <c r="AD4031" i="2"/>
  <c r="AD4032" i="2"/>
  <c r="AD4033" i="2"/>
  <c r="AD4034" i="2"/>
  <c r="AD4035" i="2"/>
  <c r="AD4036" i="2"/>
  <c r="AD4037" i="2"/>
  <c r="AD4038" i="2"/>
  <c r="AD4039" i="2"/>
  <c r="AD4040" i="2"/>
  <c r="AD4041" i="2"/>
  <c r="AD4042" i="2"/>
  <c r="AD4043" i="2"/>
  <c r="AD4044" i="2"/>
  <c r="AD4045" i="2"/>
  <c r="AD4046" i="2"/>
  <c r="AD4047" i="2"/>
  <c r="AD4048" i="2"/>
  <c r="AD4049" i="2"/>
  <c r="AD4050" i="2"/>
  <c r="AD4051" i="2"/>
  <c r="AD4052" i="2"/>
  <c r="AD4053" i="2"/>
  <c r="AD4054" i="2"/>
  <c r="AD4055" i="2"/>
  <c r="AD4056" i="2"/>
  <c r="AD4057" i="2"/>
  <c r="AD4058" i="2"/>
  <c r="AD4059" i="2"/>
  <c r="AD4060" i="2"/>
  <c r="AD4061" i="2"/>
  <c r="AD4062" i="2"/>
  <c r="AD4063" i="2"/>
  <c r="AD4064" i="2"/>
  <c r="AD4065" i="2"/>
  <c r="AD4066" i="2"/>
  <c r="AD4067" i="2"/>
  <c r="AD4068" i="2"/>
  <c r="AD4069" i="2"/>
  <c r="AD4070" i="2"/>
  <c r="AD4071" i="2"/>
  <c r="AD4072" i="2"/>
  <c r="AD4073" i="2"/>
  <c r="AD4074" i="2"/>
  <c r="AD4075" i="2"/>
  <c r="AD4076" i="2"/>
  <c r="AD4077" i="2"/>
  <c r="AD4078" i="2"/>
  <c r="AD4079" i="2"/>
  <c r="AD4080" i="2"/>
  <c r="AD4081" i="2"/>
  <c r="AD4082" i="2"/>
  <c r="AD4083" i="2"/>
  <c r="AD4084" i="2"/>
  <c r="AD4085" i="2"/>
  <c r="AD4086" i="2"/>
  <c r="AD4087" i="2"/>
  <c r="AD4088" i="2"/>
  <c r="AD4089" i="2"/>
  <c r="AD4090" i="2"/>
  <c r="AD4091" i="2"/>
  <c r="AD4092" i="2"/>
  <c r="AD4093" i="2"/>
  <c r="AD4094" i="2"/>
  <c r="AD4095" i="2"/>
  <c r="AD4096" i="2"/>
  <c r="AD4097" i="2"/>
  <c r="AD4098" i="2"/>
  <c r="AD4099" i="2"/>
  <c r="AD4100" i="2"/>
  <c r="AD4101" i="2"/>
  <c r="AD4102" i="2"/>
  <c r="AD4103" i="2"/>
  <c r="AD4104" i="2"/>
  <c r="AD4105" i="2"/>
  <c r="AD4106" i="2"/>
  <c r="AD4107" i="2"/>
  <c r="AD4108" i="2"/>
  <c r="AD4109" i="2"/>
  <c r="AD4110" i="2"/>
  <c r="AD4111" i="2"/>
  <c r="AD4112" i="2"/>
  <c r="AD4113" i="2"/>
  <c r="AD4114" i="2"/>
  <c r="AD4115" i="2"/>
  <c r="AD4116" i="2"/>
  <c r="AD4117" i="2"/>
  <c r="AD4118" i="2"/>
  <c r="AD4119" i="2"/>
  <c r="AD4120" i="2"/>
  <c r="AD4121" i="2"/>
  <c r="AD4122" i="2"/>
  <c r="AD4123" i="2"/>
  <c r="AD4124" i="2"/>
  <c r="AD4125" i="2"/>
  <c r="AD4126" i="2"/>
  <c r="AD4127" i="2"/>
  <c r="AD4128" i="2"/>
  <c r="AD4129" i="2"/>
  <c r="AD4130" i="2"/>
  <c r="AD4131" i="2"/>
  <c r="AD4132" i="2"/>
  <c r="AD4133" i="2"/>
  <c r="AD4134" i="2"/>
  <c r="AD4135" i="2"/>
  <c r="AD4136" i="2"/>
  <c r="AD4137" i="2"/>
  <c r="AD4138" i="2"/>
  <c r="AD4139" i="2"/>
  <c r="AD4140" i="2"/>
  <c r="AD4141" i="2"/>
  <c r="AD4142" i="2"/>
  <c r="AD4143" i="2"/>
  <c r="AD4144" i="2"/>
  <c r="AD4145" i="2"/>
  <c r="AD4146" i="2"/>
  <c r="AD4147" i="2"/>
  <c r="AD4148" i="2"/>
  <c r="AD4149" i="2"/>
  <c r="AD4150" i="2"/>
  <c r="AD4151" i="2"/>
  <c r="AD4152" i="2"/>
  <c r="AD4153" i="2"/>
  <c r="AD4154" i="2"/>
  <c r="AD4155" i="2"/>
  <c r="AD4156" i="2"/>
  <c r="AD4157" i="2"/>
  <c r="AD4158" i="2"/>
  <c r="AD4159" i="2"/>
  <c r="AD4160" i="2"/>
  <c r="AD4161" i="2"/>
  <c r="AD4162" i="2"/>
  <c r="AD4163" i="2"/>
  <c r="AD4164" i="2"/>
  <c r="AD4165" i="2"/>
  <c r="AD4166" i="2"/>
  <c r="AD4167" i="2"/>
  <c r="AD4168" i="2"/>
  <c r="AD4169" i="2"/>
  <c r="AD4170" i="2"/>
  <c r="AD4171" i="2"/>
  <c r="AD4172" i="2"/>
  <c r="AD4173" i="2"/>
  <c r="AD4174" i="2"/>
  <c r="AD4175" i="2"/>
  <c r="AD4176" i="2"/>
  <c r="AD4177" i="2"/>
  <c r="AD4178" i="2"/>
  <c r="AD4179" i="2"/>
  <c r="AD4180" i="2"/>
  <c r="AD4181" i="2"/>
  <c r="AD4182" i="2"/>
  <c r="AD4183" i="2"/>
  <c r="AD4184" i="2"/>
  <c r="AD4185" i="2"/>
  <c r="AD4186" i="2"/>
  <c r="AD4187" i="2"/>
  <c r="AD4188" i="2"/>
  <c r="AD4189" i="2"/>
  <c r="AD4190" i="2"/>
  <c r="AD4191" i="2"/>
  <c r="AD4192" i="2"/>
  <c r="AD4193" i="2"/>
  <c r="AD4194" i="2"/>
  <c r="AD4195" i="2"/>
  <c r="AD4196" i="2"/>
  <c r="AD4197" i="2"/>
  <c r="AD4198" i="2"/>
  <c r="AD4199" i="2"/>
  <c r="AD4200" i="2"/>
  <c r="AD4201" i="2"/>
  <c r="AD4202" i="2"/>
  <c r="AD4203" i="2"/>
  <c r="AD4204" i="2"/>
  <c r="AD4205" i="2"/>
  <c r="AD4206" i="2"/>
  <c r="AD4207" i="2"/>
  <c r="AD4208" i="2"/>
  <c r="AD4209" i="2"/>
  <c r="AD4210" i="2"/>
  <c r="AD4211" i="2"/>
  <c r="AD4212" i="2"/>
  <c r="AD4213" i="2"/>
  <c r="AD4214" i="2"/>
  <c r="AD4215" i="2"/>
  <c r="AD4216" i="2"/>
  <c r="AD4217" i="2"/>
  <c r="AD4218" i="2"/>
  <c r="AD4219" i="2"/>
  <c r="AD4220" i="2"/>
  <c r="AD4221" i="2"/>
  <c r="AD4222" i="2"/>
  <c r="AD4223" i="2"/>
  <c r="AD4224" i="2"/>
  <c r="AD4225" i="2"/>
  <c r="AD4226" i="2"/>
  <c r="AD4227" i="2"/>
  <c r="AD4228" i="2"/>
  <c r="AD4229" i="2"/>
  <c r="AD4230" i="2"/>
  <c r="AD4231" i="2"/>
  <c r="AD4232" i="2"/>
  <c r="AD4233" i="2"/>
  <c r="AD4234" i="2"/>
  <c r="AD4235" i="2"/>
  <c r="AD4236" i="2"/>
  <c r="AD4237" i="2"/>
  <c r="AD4238" i="2"/>
  <c r="AD4239" i="2"/>
  <c r="AD4240" i="2"/>
  <c r="AD4241" i="2"/>
  <c r="AD4242" i="2"/>
  <c r="AD4243" i="2"/>
  <c r="AD4244" i="2"/>
  <c r="AD4245" i="2"/>
  <c r="AD4246" i="2"/>
  <c r="AD4247" i="2"/>
  <c r="AD4248" i="2"/>
  <c r="AD4249" i="2"/>
  <c r="AD4250" i="2"/>
  <c r="AD4251" i="2"/>
  <c r="AD4252" i="2"/>
  <c r="AD4253" i="2"/>
  <c r="AD4254" i="2"/>
  <c r="AD4255" i="2"/>
  <c r="AD4256" i="2"/>
  <c r="AD4257" i="2"/>
  <c r="AD4258" i="2"/>
  <c r="AD4259" i="2"/>
  <c r="AD4260" i="2"/>
  <c r="AD4261" i="2"/>
  <c r="AD4262" i="2"/>
  <c r="AD4263" i="2"/>
  <c r="AD4264" i="2"/>
  <c r="AD4265" i="2"/>
  <c r="AD4266" i="2"/>
  <c r="AD4267" i="2"/>
  <c r="AD4268" i="2"/>
  <c r="AD4269" i="2"/>
  <c r="AD4270" i="2"/>
  <c r="AD4271" i="2"/>
  <c r="AD4272" i="2"/>
  <c r="AD4273" i="2"/>
  <c r="AD4274" i="2"/>
  <c r="AD4275" i="2"/>
  <c r="AD4276" i="2"/>
  <c r="AD4277" i="2"/>
  <c r="AD4278" i="2"/>
  <c r="AD4279" i="2"/>
  <c r="AD4280" i="2"/>
  <c r="AD4281" i="2"/>
  <c r="AD4282" i="2"/>
  <c r="AD4283" i="2"/>
  <c r="AD4284" i="2"/>
  <c r="AD4285" i="2"/>
  <c r="AD4286" i="2"/>
  <c r="AD4287" i="2"/>
  <c r="AD4288" i="2"/>
  <c r="AD4289" i="2"/>
  <c r="AD4290" i="2"/>
  <c r="AD4291" i="2"/>
  <c r="AD4292" i="2"/>
  <c r="AD4293" i="2"/>
  <c r="AD4294" i="2"/>
  <c r="AD4295" i="2"/>
  <c r="AD4296" i="2"/>
  <c r="AD4297" i="2"/>
  <c r="AD4298" i="2"/>
  <c r="AD4299" i="2"/>
  <c r="AD4300" i="2"/>
  <c r="AD4301" i="2"/>
  <c r="AD4302" i="2"/>
  <c r="AD4303" i="2"/>
  <c r="AD4304" i="2"/>
  <c r="AD4305" i="2"/>
  <c r="AD4306" i="2"/>
  <c r="AD4307" i="2"/>
  <c r="AD4308" i="2"/>
  <c r="AD4309" i="2"/>
  <c r="AD4310" i="2"/>
  <c r="AD4311" i="2"/>
  <c r="AD4312" i="2"/>
  <c r="AD4313" i="2"/>
  <c r="AD4314" i="2"/>
  <c r="AD4315" i="2"/>
  <c r="AD4316" i="2"/>
  <c r="AD4317" i="2"/>
  <c r="AD4318" i="2"/>
  <c r="AD4319" i="2"/>
  <c r="AD4320" i="2"/>
  <c r="AD4321" i="2"/>
  <c r="AD4322" i="2"/>
  <c r="AD4323" i="2"/>
  <c r="AD4324" i="2"/>
  <c r="AD4325" i="2"/>
  <c r="AD4326" i="2"/>
  <c r="AD4327" i="2"/>
  <c r="AD4328" i="2"/>
  <c r="AD4329" i="2"/>
  <c r="AD4330" i="2"/>
  <c r="AD4331" i="2"/>
  <c r="AD4332" i="2"/>
  <c r="AD4333" i="2"/>
  <c r="AD4334" i="2"/>
  <c r="AD4335" i="2"/>
  <c r="AD4336" i="2"/>
  <c r="AD4337" i="2"/>
  <c r="AD4338" i="2"/>
  <c r="AD4339" i="2"/>
  <c r="AD4340" i="2"/>
  <c r="AD4341" i="2"/>
  <c r="AD4342" i="2"/>
  <c r="AD4343" i="2"/>
  <c r="AD4344" i="2"/>
  <c r="AD4345" i="2"/>
  <c r="AD4346" i="2"/>
  <c r="AD4347" i="2"/>
  <c r="AD4348" i="2"/>
  <c r="AD4349" i="2"/>
  <c r="AD4350" i="2"/>
  <c r="AD4351" i="2"/>
  <c r="AD4352" i="2"/>
  <c r="AD4353" i="2"/>
  <c r="AD4354" i="2"/>
  <c r="AD4355" i="2"/>
  <c r="AD4356" i="2"/>
  <c r="AD4357" i="2"/>
  <c r="AD4358" i="2"/>
  <c r="AD4359" i="2"/>
  <c r="AD4360" i="2"/>
  <c r="AD4361" i="2"/>
  <c r="AD4362" i="2"/>
  <c r="AD4363" i="2"/>
  <c r="AD4364" i="2"/>
  <c r="AD4365" i="2"/>
  <c r="AD4366" i="2"/>
  <c r="AD4367" i="2"/>
  <c r="AD4368" i="2"/>
  <c r="AD4369" i="2"/>
  <c r="AD4370" i="2"/>
  <c r="AD4371" i="2"/>
  <c r="AD4372" i="2"/>
  <c r="AD4373" i="2"/>
  <c r="AD4374" i="2"/>
  <c r="AD4375" i="2"/>
  <c r="AD4376" i="2"/>
  <c r="AD4377" i="2"/>
  <c r="AD4378" i="2"/>
  <c r="AD4379" i="2"/>
  <c r="AD4380" i="2"/>
  <c r="AD4381" i="2"/>
  <c r="AD4382" i="2"/>
  <c r="AD4383" i="2"/>
  <c r="AD4384" i="2"/>
  <c r="AD4385" i="2"/>
  <c r="AD4386" i="2"/>
  <c r="AD4387" i="2"/>
  <c r="AD4388" i="2"/>
  <c r="AD4389" i="2"/>
  <c r="AD4390" i="2"/>
  <c r="AD4391" i="2"/>
  <c r="AD4392" i="2"/>
  <c r="AD4393" i="2"/>
  <c r="AD4394" i="2"/>
  <c r="AD4395" i="2"/>
  <c r="AD4396" i="2"/>
  <c r="AD4397" i="2"/>
  <c r="AD4398" i="2"/>
  <c r="AD4399" i="2"/>
  <c r="AD4400" i="2"/>
  <c r="AD4401" i="2"/>
  <c r="AD4402" i="2"/>
  <c r="AD4403" i="2"/>
  <c r="AD4404" i="2"/>
  <c r="AD4405" i="2"/>
  <c r="AD4406" i="2"/>
  <c r="AD4407" i="2"/>
  <c r="AD4408" i="2"/>
  <c r="AD4409" i="2"/>
  <c r="AD4410" i="2"/>
  <c r="AD4411" i="2"/>
  <c r="AD4412" i="2"/>
  <c r="AD4413" i="2"/>
  <c r="AD4414" i="2"/>
  <c r="AD4415" i="2"/>
  <c r="AD4416" i="2"/>
  <c r="AD4417" i="2"/>
  <c r="AD4418" i="2"/>
  <c r="AD4419" i="2"/>
  <c r="AD4420" i="2"/>
  <c r="AD4421" i="2"/>
  <c r="AD4422" i="2"/>
  <c r="AD4423" i="2"/>
  <c r="AD4424" i="2"/>
  <c r="AD4425" i="2"/>
  <c r="AD4426" i="2"/>
  <c r="AD4427" i="2"/>
  <c r="AD4428" i="2"/>
  <c r="AD4429" i="2"/>
  <c r="AD4430" i="2"/>
  <c r="AD4431" i="2"/>
  <c r="AD4432" i="2"/>
  <c r="AD4433" i="2"/>
  <c r="AD4434" i="2"/>
  <c r="AD4435" i="2"/>
  <c r="AD4436" i="2"/>
  <c r="AD4437" i="2"/>
  <c r="AD4438" i="2"/>
  <c r="AD4439" i="2"/>
  <c r="AD4440" i="2"/>
  <c r="AD4441" i="2"/>
  <c r="AD4442" i="2"/>
  <c r="AD4443" i="2"/>
  <c r="AD4444" i="2"/>
  <c r="AD4445" i="2"/>
  <c r="AD4446" i="2"/>
  <c r="AD4447" i="2"/>
  <c r="AD4448" i="2"/>
  <c r="AD4449" i="2"/>
  <c r="AD4450" i="2"/>
  <c r="AD4451" i="2"/>
  <c r="AD4452" i="2"/>
  <c r="AD4453" i="2"/>
  <c r="AD4454" i="2"/>
  <c r="AD4455" i="2"/>
  <c r="AD4456" i="2"/>
  <c r="AD4457" i="2"/>
  <c r="AD4458" i="2"/>
  <c r="AD4459" i="2"/>
  <c r="AD4460" i="2"/>
  <c r="AD4461" i="2"/>
  <c r="AD4462" i="2"/>
  <c r="AD4463" i="2"/>
  <c r="AD4464" i="2"/>
  <c r="AD4465" i="2"/>
  <c r="AD4466" i="2"/>
  <c r="AD4467" i="2"/>
  <c r="AD4468" i="2"/>
  <c r="AD4469" i="2"/>
  <c r="AD4470" i="2"/>
  <c r="AD4471" i="2"/>
  <c r="AD4472" i="2"/>
  <c r="AD4473" i="2"/>
  <c r="AD4475" i="2"/>
  <c r="AD4476" i="2"/>
  <c r="AD4477" i="2"/>
  <c r="AD4478" i="2"/>
  <c r="AD4479" i="2"/>
  <c r="AD4480" i="2"/>
  <c r="AD4481" i="2"/>
  <c r="AD4482" i="2"/>
  <c r="AD4483" i="2"/>
  <c r="AD4484" i="2"/>
  <c r="AD4485" i="2"/>
  <c r="AD4486" i="2"/>
  <c r="AD4487" i="2"/>
  <c r="AD4488" i="2"/>
  <c r="AD4489" i="2"/>
  <c r="AD4490" i="2"/>
  <c r="AD4491" i="2"/>
  <c r="AD4492" i="2"/>
  <c r="AD4493" i="2"/>
  <c r="AD4494" i="2"/>
  <c r="AD4495" i="2"/>
  <c r="AD4496" i="2"/>
  <c r="AD4497" i="2"/>
  <c r="AD4498" i="2"/>
  <c r="AD4499" i="2"/>
  <c r="AD4500" i="2"/>
  <c r="AD4501" i="2"/>
  <c r="AD4502" i="2"/>
  <c r="AD4503" i="2"/>
  <c r="AD4504" i="2"/>
  <c r="AB3345" i="2" l="1"/>
  <c r="AB3346" i="2"/>
  <c r="AB3347" i="2"/>
  <c r="AB3348" i="2"/>
  <c r="AB3349" i="2"/>
  <c r="AB3350" i="2"/>
  <c r="AB3351" i="2"/>
  <c r="AB3352" i="2"/>
  <c r="AB3353" i="2"/>
  <c r="AB3354" i="2"/>
  <c r="AB3355" i="2"/>
  <c r="AB3356" i="2"/>
  <c r="AB3357" i="2"/>
  <c r="AB3358" i="2"/>
  <c r="AB3359" i="2"/>
  <c r="AB3360" i="2"/>
  <c r="AB3361" i="2"/>
  <c r="AB3362" i="2"/>
  <c r="AB3363" i="2"/>
  <c r="AB3364" i="2"/>
  <c r="AB3365" i="2"/>
  <c r="AB3366" i="2"/>
  <c r="AB3367" i="2"/>
  <c r="AB3368" i="2"/>
  <c r="AB3369" i="2"/>
  <c r="AB3370" i="2"/>
  <c r="AB3371" i="2"/>
  <c r="AB3372" i="2"/>
  <c r="AB3373" i="2"/>
  <c r="AB3374" i="2"/>
  <c r="AB3375" i="2"/>
  <c r="AB3376" i="2"/>
  <c r="AB3377" i="2"/>
  <c r="AB3378" i="2"/>
  <c r="AB3379" i="2"/>
  <c r="AB3380" i="2"/>
  <c r="AB3381" i="2"/>
  <c r="AB3382" i="2"/>
  <c r="AB3383" i="2"/>
  <c r="AB3384" i="2"/>
  <c r="AB3385" i="2"/>
  <c r="AB3386" i="2"/>
  <c r="AB3387" i="2"/>
  <c r="AB3388" i="2"/>
  <c r="AB3389" i="2"/>
  <c r="AB3390" i="2"/>
  <c r="AB3391" i="2"/>
  <c r="AB3392" i="2"/>
  <c r="AB3393" i="2"/>
  <c r="AB3394" i="2"/>
  <c r="AB3395" i="2"/>
  <c r="AB3396" i="2"/>
  <c r="AB3397" i="2"/>
  <c r="AB3398" i="2"/>
  <c r="AB3399" i="2"/>
  <c r="AB3400" i="2"/>
  <c r="AB3401" i="2"/>
  <c r="AB3402" i="2"/>
  <c r="AB3403" i="2"/>
  <c r="AB3404" i="2"/>
  <c r="AB3405" i="2"/>
  <c r="AB3406" i="2"/>
  <c r="AB3407" i="2"/>
  <c r="AB3408" i="2"/>
  <c r="AB3409" i="2"/>
  <c r="AB3410" i="2"/>
  <c r="AB3411" i="2"/>
  <c r="AB3412" i="2"/>
  <c r="AB3413" i="2"/>
  <c r="AB3414" i="2"/>
  <c r="AB3415" i="2"/>
  <c r="AB3416" i="2"/>
  <c r="AB3417" i="2"/>
  <c r="AB3418" i="2"/>
  <c r="AB3419" i="2"/>
  <c r="AB3420" i="2"/>
  <c r="AB3421" i="2"/>
  <c r="AB3422" i="2"/>
  <c r="AB3423" i="2"/>
  <c r="AB3424" i="2"/>
  <c r="AB3425" i="2"/>
  <c r="AB3426" i="2"/>
  <c r="AB3427" i="2"/>
  <c r="AB3428" i="2"/>
  <c r="AB3429" i="2"/>
  <c r="AB3430" i="2"/>
  <c r="AB3431" i="2"/>
  <c r="AB3432" i="2"/>
  <c r="AB3433" i="2"/>
  <c r="AB3434" i="2"/>
  <c r="AB3435" i="2"/>
  <c r="AB3436" i="2"/>
  <c r="AB3437" i="2"/>
  <c r="AB3438" i="2"/>
  <c r="AB3439" i="2"/>
  <c r="AB3440" i="2"/>
  <c r="AB3441" i="2"/>
  <c r="AB3442" i="2"/>
  <c r="AB3443" i="2"/>
  <c r="AB3444" i="2"/>
  <c r="AB3445" i="2"/>
  <c r="AB3446" i="2"/>
  <c r="AB3447" i="2"/>
  <c r="AB3448" i="2"/>
  <c r="AB3449" i="2"/>
  <c r="AB3450" i="2"/>
  <c r="AB3451" i="2"/>
  <c r="AB3452" i="2"/>
  <c r="AB3453" i="2"/>
  <c r="AB3454" i="2"/>
  <c r="AB3455" i="2"/>
  <c r="AB3456" i="2"/>
  <c r="AB3457" i="2"/>
  <c r="AB3458" i="2"/>
  <c r="AB3459" i="2"/>
  <c r="AB3460" i="2"/>
  <c r="AB3461" i="2"/>
  <c r="AB3462" i="2"/>
  <c r="AB3463" i="2"/>
  <c r="AB3464" i="2"/>
  <c r="AB3465" i="2"/>
  <c r="AB3466" i="2"/>
  <c r="AB3467" i="2"/>
  <c r="AB3468" i="2"/>
  <c r="AB3469" i="2"/>
  <c r="AB3470" i="2"/>
  <c r="AB3471" i="2"/>
  <c r="AB3472" i="2"/>
  <c r="AB3473" i="2"/>
  <c r="AB3474" i="2"/>
  <c r="AB3475" i="2"/>
  <c r="AB3476" i="2"/>
  <c r="AB3477" i="2"/>
  <c r="AB3478" i="2"/>
  <c r="AB3479" i="2"/>
  <c r="AB3480" i="2"/>
  <c r="AB3481" i="2"/>
  <c r="AB3482" i="2"/>
  <c r="AB3483" i="2"/>
  <c r="AB3484" i="2"/>
  <c r="AB3485" i="2"/>
  <c r="AB3486" i="2"/>
  <c r="AB3487" i="2"/>
  <c r="AB3488" i="2"/>
  <c r="AB3489" i="2"/>
  <c r="AB3490" i="2"/>
  <c r="AB3491" i="2"/>
  <c r="AB3492" i="2"/>
  <c r="AB3493" i="2"/>
  <c r="AB3494" i="2"/>
  <c r="AB3495" i="2"/>
  <c r="AB3496" i="2"/>
  <c r="AB3497" i="2"/>
  <c r="AB3498" i="2"/>
  <c r="AB3499" i="2"/>
  <c r="AB3500" i="2"/>
  <c r="AB3501" i="2"/>
  <c r="AB3502" i="2"/>
  <c r="AB3503" i="2"/>
  <c r="AB3504" i="2"/>
  <c r="AB3505" i="2"/>
  <c r="AB3506" i="2"/>
  <c r="AB3507" i="2"/>
  <c r="AB3508" i="2"/>
  <c r="AB3509" i="2"/>
  <c r="AB3510" i="2"/>
  <c r="AB3511" i="2"/>
  <c r="AB3512" i="2"/>
  <c r="AB3513" i="2"/>
  <c r="AB3514" i="2"/>
  <c r="AB3515" i="2"/>
  <c r="AB3516" i="2"/>
  <c r="AB3517" i="2"/>
  <c r="AB3518" i="2"/>
  <c r="AB3519" i="2"/>
  <c r="AB3520" i="2"/>
  <c r="AB3521" i="2"/>
  <c r="AB3522" i="2"/>
  <c r="AB3523" i="2"/>
  <c r="AB3524" i="2"/>
  <c r="AB3525" i="2"/>
  <c r="AB3526" i="2"/>
  <c r="AB3527" i="2"/>
  <c r="AB3528" i="2"/>
  <c r="AB3529" i="2"/>
  <c r="AB3530" i="2"/>
  <c r="AB3531" i="2"/>
  <c r="AB3532" i="2"/>
  <c r="AB3533" i="2"/>
  <c r="AB3534" i="2"/>
  <c r="AB3535" i="2"/>
  <c r="AB3536" i="2"/>
  <c r="AB3537" i="2"/>
  <c r="AB3538" i="2"/>
  <c r="AB3539" i="2"/>
  <c r="AB3540" i="2"/>
  <c r="AB3541" i="2"/>
  <c r="AB3542" i="2"/>
  <c r="AB3543" i="2"/>
  <c r="AB3544" i="2"/>
  <c r="AB3545" i="2"/>
  <c r="AB3546" i="2"/>
  <c r="AB3547" i="2"/>
  <c r="AB3548" i="2"/>
  <c r="AB3549" i="2"/>
  <c r="AB3550" i="2"/>
  <c r="AB3551" i="2"/>
  <c r="AB3552" i="2"/>
  <c r="AB3553" i="2"/>
  <c r="AB3554" i="2"/>
  <c r="AB3555" i="2"/>
  <c r="AB3556" i="2"/>
  <c r="AB3557" i="2"/>
  <c r="AB3558" i="2"/>
  <c r="AB3559" i="2"/>
  <c r="AB3560" i="2"/>
  <c r="AB3561" i="2"/>
  <c r="AB3562" i="2"/>
  <c r="AB3563" i="2"/>
  <c r="AB3564" i="2"/>
  <c r="AB3565" i="2"/>
  <c r="AB3566" i="2"/>
  <c r="AB3567" i="2"/>
  <c r="AB3568" i="2"/>
  <c r="AB3569" i="2"/>
  <c r="AB3570" i="2"/>
  <c r="AB3571" i="2"/>
  <c r="AB3572" i="2"/>
  <c r="AB3573" i="2"/>
  <c r="AB3574" i="2"/>
  <c r="AB3575" i="2"/>
  <c r="AB3576" i="2"/>
  <c r="AB3577" i="2"/>
  <c r="AB3578" i="2"/>
  <c r="AB3579" i="2"/>
  <c r="AB3580" i="2"/>
  <c r="AB3581" i="2"/>
  <c r="AB3582" i="2"/>
  <c r="AB3583" i="2"/>
  <c r="AB3584" i="2"/>
  <c r="AB3585" i="2"/>
  <c r="AB3586" i="2"/>
  <c r="AB3587" i="2"/>
  <c r="AB3588" i="2"/>
  <c r="AB3589" i="2"/>
  <c r="AB3590" i="2"/>
  <c r="AB3591" i="2"/>
  <c r="AB3592" i="2"/>
  <c r="AB3593" i="2"/>
  <c r="AB3594" i="2"/>
  <c r="AB3595" i="2"/>
  <c r="AB3596" i="2"/>
  <c r="AB3597" i="2"/>
  <c r="AB3598" i="2"/>
  <c r="AB3599" i="2"/>
  <c r="AB3600" i="2"/>
  <c r="AB3601" i="2"/>
  <c r="AB3602" i="2"/>
  <c r="AB3603" i="2"/>
  <c r="AB3604" i="2"/>
  <c r="AB3605" i="2"/>
  <c r="AB3606" i="2"/>
  <c r="AB3607" i="2"/>
  <c r="AB3608" i="2"/>
  <c r="AB3609" i="2"/>
  <c r="AB3610" i="2"/>
  <c r="AB3611" i="2"/>
  <c r="AB3612" i="2"/>
  <c r="AB3613" i="2"/>
  <c r="AB3614" i="2"/>
  <c r="AB3615" i="2"/>
  <c r="AB3616" i="2"/>
  <c r="AB3617" i="2"/>
  <c r="AB3618" i="2"/>
  <c r="AB3619" i="2"/>
  <c r="AB3620" i="2"/>
  <c r="AB3621" i="2"/>
  <c r="AB3622" i="2"/>
  <c r="AB3623" i="2"/>
  <c r="AB3624" i="2"/>
  <c r="AB3625" i="2"/>
  <c r="AB3626" i="2"/>
  <c r="AB3627" i="2"/>
  <c r="AB3628" i="2"/>
  <c r="AB3629" i="2"/>
  <c r="AB3630" i="2"/>
  <c r="AB3631" i="2"/>
  <c r="AB3632" i="2"/>
  <c r="AB3633" i="2"/>
  <c r="AB3634" i="2"/>
  <c r="AB3635" i="2"/>
  <c r="AB3636" i="2"/>
  <c r="AB3637" i="2"/>
  <c r="AB3638" i="2"/>
  <c r="AB3639" i="2"/>
  <c r="AB3640" i="2"/>
  <c r="AB3641" i="2"/>
  <c r="AB3642" i="2"/>
  <c r="AB3643" i="2"/>
  <c r="AB3644" i="2"/>
  <c r="AB3645" i="2"/>
  <c r="AB3646" i="2"/>
  <c r="AB3647" i="2"/>
  <c r="AB3648" i="2"/>
  <c r="AB3649" i="2"/>
  <c r="AB3650" i="2"/>
  <c r="AB3651" i="2"/>
  <c r="AB3652" i="2"/>
  <c r="AB3653" i="2"/>
  <c r="AB3654" i="2"/>
  <c r="AB3655" i="2"/>
  <c r="AB3656" i="2"/>
  <c r="AB3657" i="2"/>
  <c r="AB3658" i="2"/>
  <c r="AB3659" i="2"/>
  <c r="AB3660" i="2"/>
  <c r="AB3661" i="2"/>
  <c r="AB3662" i="2"/>
  <c r="AB3663" i="2"/>
  <c r="AB3664" i="2"/>
  <c r="AB3665" i="2"/>
  <c r="AB3666" i="2"/>
  <c r="AB3667" i="2"/>
  <c r="AB3668" i="2"/>
  <c r="AB3669" i="2"/>
  <c r="AB3670" i="2"/>
  <c r="AB3671" i="2"/>
  <c r="AB3672" i="2"/>
  <c r="AB3673" i="2"/>
  <c r="AB3674" i="2"/>
  <c r="AB3675" i="2"/>
  <c r="AB3676" i="2"/>
  <c r="AB3677" i="2"/>
  <c r="AB3678" i="2"/>
  <c r="AB3679" i="2"/>
  <c r="AB3680" i="2"/>
  <c r="AB3681" i="2"/>
  <c r="AB3682" i="2"/>
  <c r="AB3683" i="2"/>
  <c r="AB3684" i="2"/>
  <c r="AB3685" i="2"/>
  <c r="AB3686" i="2"/>
  <c r="AB3687" i="2"/>
  <c r="AB3688" i="2"/>
  <c r="AB3689" i="2"/>
  <c r="AB3690" i="2"/>
  <c r="AB3691" i="2"/>
  <c r="AB3692" i="2"/>
  <c r="AB3693" i="2"/>
  <c r="AB3694" i="2"/>
  <c r="AB3695" i="2"/>
  <c r="AB3696" i="2"/>
  <c r="AB3697" i="2"/>
  <c r="AB3698" i="2"/>
  <c r="AB3699" i="2"/>
  <c r="AB3700" i="2"/>
  <c r="AB3701" i="2"/>
  <c r="AB3702" i="2"/>
  <c r="AB3703" i="2"/>
  <c r="AB3704" i="2"/>
  <c r="AB3705" i="2"/>
  <c r="AB3706" i="2"/>
  <c r="AB3707" i="2"/>
  <c r="AB3708" i="2"/>
  <c r="AB3709" i="2"/>
  <c r="AB3710" i="2"/>
  <c r="AB3711" i="2"/>
  <c r="AB3712" i="2"/>
  <c r="AB3713" i="2"/>
  <c r="AB3714" i="2"/>
  <c r="AB3715" i="2"/>
  <c r="AB3716" i="2"/>
  <c r="AB3717" i="2"/>
  <c r="AB3718" i="2"/>
  <c r="AB3719" i="2"/>
  <c r="AB3720" i="2"/>
  <c r="AB3721" i="2"/>
  <c r="AB3722" i="2"/>
  <c r="AB3723" i="2"/>
  <c r="AB3724" i="2"/>
  <c r="AB3725" i="2"/>
  <c r="AB3726" i="2"/>
  <c r="AB3727" i="2"/>
  <c r="AB3728" i="2"/>
  <c r="AB3729" i="2"/>
  <c r="AB3730" i="2"/>
  <c r="AB3731" i="2"/>
  <c r="AB3732" i="2"/>
  <c r="AB3733" i="2"/>
  <c r="AB3734" i="2"/>
  <c r="AB3735" i="2"/>
  <c r="AB3736" i="2"/>
  <c r="AB3737" i="2"/>
  <c r="AB3738" i="2"/>
  <c r="AB3739" i="2"/>
  <c r="AB3740" i="2"/>
  <c r="AB3741" i="2"/>
  <c r="AB3742" i="2"/>
  <c r="AB3743" i="2"/>
  <c r="AB3744" i="2"/>
  <c r="AB3745" i="2"/>
  <c r="AB3746" i="2"/>
  <c r="AB3747" i="2"/>
  <c r="AB3748" i="2"/>
  <c r="AB3749" i="2"/>
  <c r="AB3750" i="2"/>
  <c r="AB3751" i="2"/>
  <c r="AB3752" i="2"/>
  <c r="AB3753" i="2"/>
  <c r="AB3754" i="2"/>
  <c r="AB3755" i="2"/>
  <c r="AB3756" i="2"/>
  <c r="AB3757" i="2"/>
  <c r="AB3758" i="2"/>
  <c r="AB3759" i="2"/>
  <c r="AB3760" i="2"/>
  <c r="AB3761" i="2"/>
  <c r="AB3762" i="2"/>
  <c r="AB3763" i="2"/>
  <c r="AB3764" i="2"/>
  <c r="AB3765" i="2"/>
  <c r="AB3766" i="2"/>
  <c r="AB3767" i="2"/>
  <c r="AB3768" i="2"/>
  <c r="AB3769" i="2"/>
  <c r="AB3770" i="2"/>
  <c r="AB3771" i="2"/>
  <c r="AB3772" i="2"/>
  <c r="AB3773" i="2"/>
  <c r="AB377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D3345" i="2"/>
  <c r="AD3346" i="2"/>
  <c r="AD3347" i="2"/>
  <c r="AD3348" i="2"/>
  <c r="AD3349" i="2"/>
  <c r="AD3350" i="2"/>
  <c r="AD3351" i="2"/>
  <c r="AD3352" i="2"/>
  <c r="AD3353" i="2"/>
  <c r="AD3354" i="2"/>
  <c r="AD3355" i="2"/>
  <c r="AD3356" i="2"/>
  <c r="AD3357" i="2"/>
  <c r="AD3358" i="2"/>
  <c r="AD3359" i="2"/>
  <c r="AD3360" i="2"/>
  <c r="AD3361" i="2"/>
  <c r="AD3362" i="2"/>
  <c r="AD3363" i="2"/>
  <c r="AD3364" i="2"/>
  <c r="AD3365" i="2"/>
  <c r="AD3366" i="2"/>
  <c r="AD3367" i="2"/>
  <c r="AD3368" i="2"/>
  <c r="AD3369" i="2"/>
  <c r="AD3370" i="2"/>
  <c r="AD3371" i="2"/>
  <c r="AD3372" i="2"/>
  <c r="AD3373" i="2"/>
  <c r="AD3374" i="2"/>
  <c r="AD3375" i="2"/>
  <c r="AD3376" i="2"/>
  <c r="AD3377" i="2"/>
  <c r="AD3378" i="2"/>
  <c r="AD3379" i="2"/>
  <c r="AD3380" i="2"/>
  <c r="AD3381" i="2"/>
  <c r="AD3382" i="2"/>
  <c r="AD3383" i="2"/>
  <c r="AD3384" i="2"/>
  <c r="AD3385" i="2"/>
  <c r="AD3386" i="2"/>
  <c r="AD3387" i="2"/>
  <c r="AD3388" i="2"/>
  <c r="AD3389" i="2"/>
  <c r="AD3390" i="2"/>
  <c r="AD3391" i="2"/>
  <c r="AD3392" i="2"/>
  <c r="AD3393" i="2"/>
  <c r="AD3394" i="2"/>
  <c r="AD3395" i="2"/>
  <c r="AD3396" i="2"/>
  <c r="AD3397" i="2"/>
  <c r="AD3398" i="2"/>
  <c r="AD3399" i="2"/>
  <c r="AD3400" i="2"/>
  <c r="AD3401" i="2"/>
  <c r="AD3402" i="2"/>
  <c r="AD3403" i="2"/>
  <c r="AD3404" i="2"/>
  <c r="AD3405" i="2"/>
  <c r="AD3406" i="2"/>
  <c r="AD3407" i="2"/>
  <c r="AD3408" i="2"/>
  <c r="AD3409" i="2"/>
  <c r="AD3410" i="2"/>
  <c r="AD3411" i="2"/>
  <c r="AD3412" i="2"/>
  <c r="AD3413" i="2"/>
  <c r="AD3414" i="2"/>
  <c r="AD3415" i="2"/>
  <c r="AD3416" i="2"/>
  <c r="AD3417" i="2"/>
  <c r="AD3418" i="2"/>
  <c r="AD3419" i="2"/>
  <c r="AD3420" i="2"/>
  <c r="AD3421" i="2"/>
  <c r="AD3422" i="2"/>
  <c r="AD3423" i="2"/>
  <c r="AD3424" i="2"/>
  <c r="AD3425" i="2"/>
  <c r="AD3426" i="2"/>
  <c r="AD3427" i="2"/>
  <c r="AD3428" i="2"/>
  <c r="AD3429" i="2"/>
  <c r="AD3430" i="2"/>
  <c r="AD3431" i="2"/>
  <c r="AD3432" i="2"/>
  <c r="AD3433" i="2"/>
  <c r="AD3434" i="2"/>
  <c r="AD3435" i="2"/>
  <c r="AD3436" i="2"/>
  <c r="AD3437" i="2"/>
  <c r="AD3438" i="2"/>
  <c r="AD3439" i="2"/>
  <c r="AD3440" i="2"/>
  <c r="AD3441" i="2"/>
  <c r="AD3442" i="2"/>
  <c r="AD3443" i="2"/>
  <c r="AD3444" i="2"/>
  <c r="AD3445" i="2"/>
  <c r="AD3446" i="2"/>
  <c r="AD3447" i="2"/>
  <c r="AD3448" i="2"/>
  <c r="AD3449" i="2"/>
  <c r="AD3450" i="2"/>
  <c r="AD3451" i="2"/>
  <c r="AD3452" i="2"/>
  <c r="AD3453" i="2"/>
  <c r="AD3454" i="2"/>
  <c r="AD3455" i="2"/>
  <c r="AD3456" i="2"/>
  <c r="AD3457" i="2"/>
  <c r="AD3458" i="2"/>
  <c r="AD3459" i="2"/>
  <c r="AD3460" i="2"/>
  <c r="AD3461" i="2"/>
  <c r="AD3462" i="2"/>
  <c r="AD3463" i="2"/>
  <c r="AD3464" i="2"/>
  <c r="AD3465" i="2"/>
  <c r="AD3466" i="2"/>
  <c r="AD3467" i="2"/>
  <c r="AD3468" i="2"/>
  <c r="AD3469" i="2"/>
  <c r="AD3470" i="2"/>
  <c r="AD3471" i="2"/>
  <c r="AD3472" i="2"/>
  <c r="AD3473" i="2"/>
  <c r="AD3474" i="2"/>
  <c r="AD3475" i="2"/>
  <c r="AD3476" i="2"/>
  <c r="AD3477" i="2"/>
  <c r="AD3478" i="2"/>
  <c r="AD3479" i="2"/>
  <c r="AD3480" i="2"/>
  <c r="AD3481" i="2"/>
  <c r="AD3482" i="2"/>
  <c r="AD3483" i="2"/>
  <c r="AD3484" i="2"/>
  <c r="AD3485" i="2"/>
  <c r="AD3486" i="2"/>
  <c r="AD3487" i="2"/>
  <c r="AD3488" i="2"/>
  <c r="AD3489" i="2"/>
  <c r="AD3490" i="2"/>
  <c r="AD3491" i="2"/>
  <c r="AD3492" i="2"/>
  <c r="AD3493" i="2"/>
  <c r="AD3494" i="2"/>
  <c r="AD3495" i="2"/>
  <c r="AD3496" i="2"/>
  <c r="AD3497" i="2"/>
  <c r="AD3498" i="2"/>
  <c r="AD3499" i="2"/>
  <c r="AD3500" i="2"/>
  <c r="AD3501" i="2"/>
  <c r="AD3502" i="2"/>
  <c r="AD3503" i="2"/>
  <c r="AD3504" i="2"/>
  <c r="AD3505" i="2"/>
  <c r="AD3506" i="2"/>
  <c r="AD3507" i="2"/>
  <c r="AD3508" i="2"/>
  <c r="AD3509" i="2"/>
  <c r="AD3510" i="2"/>
  <c r="AD3511" i="2"/>
  <c r="AD3512" i="2"/>
  <c r="AD3513" i="2"/>
  <c r="AD3514" i="2"/>
  <c r="AD3515" i="2"/>
  <c r="AD3516" i="2"/>
  <c r="AD3517" i="2"/>
  <c r="AD3518" i="2"/>
  <c r="AD3519" i="2"/>
  <c r="AD3520" i="2"/>
  <c r="AD3521" i="2"/>
  <c r="AD3522" i="2"/>
  <c r="AD3523" i="2"/>
  <c r="AD3524" i="2"/>
  <c r="AD3525" i="2"/>
  <c r="AD3526" i="2"/>
  <c r="AD3527" i="2"/>
  <c r="AD3528" i="2"/>
  <c r="AD3529" i="2"/>
  <c r="AD3530" i="2"/>
  <c r="AD3531" i="2"/>
  <c r="AD3532" i="2"/>
  <c r="AD3533" i="2"/>
  <c r="AD3534" i="2"/>
  <c r="AD3535" i="2"/>
  <c r="AD3536" i="2"/>
  <c r="AD3537" i="2"/>
  <c r="AD3538" i="2"/>
  <c r="AD3539" i="2"/>
  <c r="AD3540" i="2"/>
  <c r="AD3541" i="2"/>
  <c r="AD3542" i="2"/>
  <c r="AD3543" i="2"/>
  <c r="AD3544" i="2"/>
  <c r="AD3545" i="2"/>
  <c r="AD3546" i="2"/>
  <c r="AD3547" i="2"/>
  <c r="AD3548" i="2"/>
  <c r="AD3549" i="2"/>
  <c r="AD3550" i="2"/>
  <c r="AD3551" i="2"/>
  <c r="AD3552" i="2"/>
  <c r="AD3553" i="2"/>
  <c r="AD3554" i="2"/>
  <c r="AD3555" i="2"/>
  <c r="AD3556" i="2"/>
  <c r="AD3557" i="2"/>
  <c r="AD3558" i="2"/>
  <c r="AD3559" i="2"/>
  <c r="AD3560" i="2"/>
  <c r="AD3561" i="2"/>
  <c r="AD3562" i="2"/>
  <c r="AD3563" i="2"/>
  <c r="AD3564" i="2"/>
  <c r="AD3565" i="2"/>
  <c r="AD3566" i="2"/>
  <c r="AD3567" i="2"/>
  <c r="AD3568" i="2"/>
  <c r="AD3569" i="2"/>
  <c r="AD3570" i="2"/>
  <c r="AD3571" i="2"/>
  <c r="AD3572" i="2"/>
  <c r="AD3573" i="2"/>
  <c r="AD3574" i="2"/>
  <c r="AD3575" i="2"/>
  <c r="AD3576" i="2"/>
  <c r="AD3577" i="2"/>
  <c r="AD3578" i="2"/>
  <c r="AD3579" i="2"/>
  <c r="AD3580" i="2"/>
  <c r="AD3581" i="2"/>
  <c r="AD3582" i="2"/>
  <c r="AD3583" i="2"/>
  <c r="AD3584" i="2"/>
  <c r="AD3585" i="2"/>
  <c r="AD3586" i="2"/>
  <c r="AD3587" i="2"/>
  <c r="AD3588" i="2"/>
  <c r="AD3589" i="2"/>
  <c r="AD3590" i="2"/>
  <c r="AD3591" i="2"/>
  <c r="AD3592" i="2"/>
  <c r="AD3593" i="2"/>
  <c r="AD3594" i="2"/>
  <c r="AD3595" i="2"/>
  <c r="AD3596" i="2"/>
  <c r="AD3597" i="2"/>
  <c r="AD3598" i="2"/>
  <c r="AD3599" i="2"/>
  <c r="AD3600" i="2"/>
  <c r="AD3601" i="2"/>
  <c r="AD3602" i="2"/>
  <c r="AD3603" i="2"/>
  <c r="AD3604" i="2"/>
  <c r="AD3605" i="2"/>
  <c r="AD3606" i="2"/>
  <c r="AD3607" i="2"/>
  <c r="AD3608" i="2"/>
  <c r="AD3609" i="2"/>
  <c r="AD3610" i="2"/>
  <c r="AD3611" i="2"/>
  <c r="AD3612" i="2"/>
  <c r="AD3613" i="2"/>
  <c r="AD3614" i="2"/>
  <c r="AD3615" i="2"/>
  <c r="AD3616" i="2"/>
  <c r="AD3617" i="2"/>
  <c r="AD3618" i="2"/>
  <c r="AD3619" i="2"/>
  <c r="AD3620" i="2"/>
  <c r="AD3621" i="2"/>
  <c r="AD3622" i="2"/>
  <c r="AD3623" i="2"/>
  <c r="AD3624" i="2"/>
  <c r="AD3625" i="2"/>
  <c r="AD3626" i="2"/>
  <c r="AD3627" i="2"/>
  <c r="AD3628" i="2"/>
  <c r="AD3629" i="2"/>
  <c r="AD3630" i="2"/>
  <c r="AD3631" i="2"/>
  <c r="AD3632" i="2"/>
  <c r="AD3633" i="2"/>
  <c r="AD3634" i="2"/>
  <c r="AD3635" i="2"/>
  <c r="AD3636" i="2"/>
  <c r="AD3637" i="2"/>
  <c r="AD3638" i="2"/>
  <c r="AD3639" i="2"/>
  <c r="AD3640" i="2"/>
  <c r="AD3641" i="2"/>
  <c r="AD3642" i="2"/>
  <c r="AD3643" i="2"/>
  <c r="AD3644" i="2"/>
  <c r="AD3645" i="2"/>
  <c r="AD3646" i="2"/>
  <c r="AD3647" i="2"/>
  <c r="AD3648" i="2"/>
  <c r="AD3649" i="2"/>
  <c r="AD3650" i="2"/>
  <c r="AD3651" i="2"/>
  <c r="AD3652" i="2"/>
  <c r="AD3653" i="2"/>
  <c r="AD3654" i="2"/>
  <c r="AD3655" i="2"/>
  <c r="AD3656" i="2"/>
  <c r="AD3657" i="2"/>
  <c r="AD3658" i="2"/>
  <c r="AD3659" i="2"/>
  <c r="AD3660" i="2"/>
  <c r="AD3661" i="2"/>
  <c r="AD3662" i="2"/>
  <c r="AD3663" i="2"/>
  <c r="AD3664" i="2"/>
  <c r="AD3665" i="2"/>
  <c r="AD3666" i="2"/>
  <c r="AD3667" i="2"/>
  <c r="AD3668" i="2"/>
  <c r="AD3669" i="2"/>
  <c r="AD3670" i="2"/>
  <c r="AD3671" i="2"/>
  <c r="AD3672" i="2"/>
  <c r="AD3673" i="2"/>
  <c r="AD3674" i="2"/>
  <c r="AD3675" i="2"/>
  <c r="AD3676" i="2"/>
  <c r="AD3677" i="2"/>
  <c r="AD3678" i="2"/>
  <c r="AD3679" i="2"/>
  <c r="AD3680" i="2"/>
  <c r="AD3681" i="2"/>
  <c r="AD3682" i="2"/>
  <c r="AD3683" i="2"/>
  <c r="AD3684" i="2"/>
  <c r="AD3685" i="2"/>
  <c r="AD3686" i="2"/>
  <c r="AD3687" i="2"/>
  <c r="AD3688" i="2"/>
  <c r="AD3689" i="2"/>
  <c r="AD3690" i="2"/>
  <c r="AD3691" i="2"/>
  <c r="AD3692" i="2"/>
  <c r="AD3693" i="2"/>
  <c r="AD3694" i="2"/>
  <c r="AD3695" i="2"/>
  <c r="AD3696" i="2"/>
  <c r="AD3697" i="2"/>
  <c r="AD3698" i="2"/>
  <c r="AD3699" i="2"/>
  <c r="AD3700" i="2"/>
  <c r="AD3701" i="2"/>
  <c r="AD3702" i="2"/>
  <c r="AD3703" i="2"/>
  <c r="AD3704" i="2"/>
  <c r="AD3705" i="2"/>
  <c r="AD3706" i="2"/>
  <c r="AD3707" i="2"/>
  <c r="AD3708" i="2"/>
  <c r="AD3709" i="2"/>
  <c r="AD3710" i="2"/>
  <c r="AD3711" i="2"/>
  <c r="AD3712" i="2"/>
  <c r="AD3713" i="2"/>
  <c r="AD3714" i="2"/>
  <c r="AD3715" i="2"/>
  <c r="AD3716" i="2"/>
  <c r="AD3717" i="2"/>
  <c r="AD3718" i="2"/>
  <c r="AD3719" i="2"/>
  <c r="AD3720" i="2"/>
  <c r="AD3721" i="2"/>
  <c r="AD3722" i="2"/>
  <c r="AD3723" i="2"/>
  <c r="AD3724" i="2"/>
  <c r="AD3725" i="2"/>
  <c r="AD3726" i="2"/>
  <c r="AD3727" i="2"/>
  <c r="AD3728" i="2"/>
  <c r="AD3729" i="2"/>
  <c r="AD3730" i="2"/>
  <c r="AD3731" i="2"/>
  <c r="AD3732" i="2"/>
  <c r="AD3733" i="2"/>
  <c r="AD3734" i="2"/>
  <c r="AD3735" i="2"/>
  <c r="AD3736" i="2"/>
  <c r="AD3737" i="2"/>
  <c r="AD3738" i="2"/>
  <c r="AD3739" i="2"/>
  <c r="AD3740" i="2"/>
  <c r="AD3741" i="2"/>
  <c r="AD3742" i="2"/>
  <c r="AD3743" i="2"/>
  <c r="AD3744" i="2"/>
  <c r="AD3745" i="2"/>
  <c r="AD3746" i="2"/>
  <c r="AD3747" i="2"/>
  <c r="AD3748" i="2"/>
  <c r="AD3749" i="2"/>
  <c r="AD3750" i="2"/>
  <c r="AD3751" i="2"/>
  <c r="AD3752" i="2"/>
  <c r="AD3753" i="2"/>
  <c r="AD3754" i="2"/>
  <c r="AD3755" i="2"/>
  <c r="AD3756" i="2"/>
  <c r="AD3757" i="2"/>
  <c r="AD3758" i="2"/>
  <c r="AD3759" i="2"/>
  <c r="AD3760" i="2"/>
  <c r="AD3761" i="2"/>
  <c r="AD3762" i="2"/>
  <c r="AD3763" i="2"/>
  <c r="AD3764" i="2"/>
  <c r="AD3765" i="2"/>
  <c r="AD3766" i="2"/>
  <c r="AD3767" i="2"/>
  <c r="AD3768" i="2"/>
  <c r="AD3769" i="2"/>
  <c r="AD3770" i="2"/>
  <c r="AD3771" i="2"/>
  <c r="AD3772" i="2"/>
  <c r="AD3773" i="2"/>
  <c r="AD3774" i="2"/>
  <c r="AB8" i="2" l="1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1253" i="2"/>
  <c r="AB1254" i="2"/>
  <c r="AB1255" i="2"/>
  <c r="AB1256" i="2"/>
  <c r="AB1257" i="2"/>
  <c r="AB1258" i="2"/>
  <c r="AB1259" i="2"/>
  <c r="AB1260" i="2"/>
  <c r="AB1261" i="2"/>
  <c r="AB1262" i="2"/>
  <c r="AB1263" i="2"/>
  <c r="AB1264" i="2"/>
  <c r="AB1265" i="2"/>
  <c r="AB1266" i="2"/>
  <c r="AB1267" i="2"/>
  <c r="AB1268" i="2"/>
  <c r="AB1269" i="2"/>
  <c r="AB1270" i="2"/>
  <c r="AB1271" i="2"/>
  <c r="AB1272" i="2"/>
  <c r="AB1273" i="2"/>
  <c r="AB1274" i="2"/>
  <c r="AB1275" i="2"/>
  <c r="AB1276" i="2"/>
  <c r="AB1277" i="2"/>
  <c r="AB1278" i="2"/>
  <c r="AB1279" i="2"/>
  <c r="AB1280" i="2"/>
  <c r="AB1281" i="2"/>
  <c r="AB1282" i="2"/>
  <c r="AB1283" i="2"/>
  <c r="AB1284" i="2"/>
  <c r="AB1285" i="2"/>
  <c r="AB1286" i="2"/>
  <c r="AB1287" i="2"/>
  <c r="AB1288" i="2"/>
  <c r="AB1289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4" i="2"/>
  <c r="AB1305" i="2"/>
  <c r="AB1306" i="2"/>
  <c r="AB1307" i="2"/>
  <c r="AB1308" i="2"/>
  <c r="AB1309" i="2"/>
  <c r="AB1310" i="2"/>
  <c r="AB1311" i="2"/>
  <c r="AB1312" i="2"/>
  <c r="AB1313" i="2"/>
  <c r="AB1314" i="2"/>
  <c r="AB1315" i="2"/>
  <c r="AB1316" i="2"/>
  <c r="AB1317" i="2"/>
  <c r="AB1318" i="2"/>
  <c r="AB1319" i="2"/>
  <c r="AB1320" i="2"/>
  <c r="AB1321" i="2"/>
  <c r="AB1322" i="2"/>
  <c r="AB1323" i="2"/>
  <c r="AB1324" i="2"/>
  <c r="AB1325" i="2"/>
  <c r="AB1326" i="2"/>
  <c r="AB1327" i="2"/>
  <c r="AB1328" i="2"/>
  <c r="AB1329" i="2"/>
  <c r="AB1330" i="2"/>
  <c r="AB1331" i="2"/>
  <c r="AB1332" i="2"/>
  <c r="AB1333" i="2"/>
  <c r="AB1334" i="2"/>
  <c r="AB1335" i="2"/>
  <c r="AB1336" i="2"/>
  <c r="AB1337" i="2"/>
  <c r="AB1338" i="2"/>
  <c r="AB1339" i="2"/>
  <c r="AB1340" i="2"/>
  <c r="AB1341" i="2"/>
  <c r="AB1342" i="2"/>
  <c r="AB1343" i="2"/>
  <c r="AB1344" i="2"/>
  <c r="AB1345" i="2"/>
  <c r="AB1346" i="2"/>
  <c r="AB1347" i="2"/>
  <c r="AB1348" i="2"/>
  <c r="AB1349" i="2"/>
  <c r="AB1350" i="2"/>
  <c r="AB1351" i="2"/>
  <c r="AB1352" i="2"/>
  <c r="AB1353" i="2"/>
  <c r="AB1354" i="2"/>
  <c r="AB1355" i="2"/>
  <c r="AB1356" i="2"/>
  <c r="AB1357" i="2"/>
  <c r="AB1358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1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4" i="2"/>
  <c r="AB1385" i="2"/>
  <c r="AB1386" i="2"/>
  <c r="AB1387" i="2"/>
  <c r="AB1388" i="2"/>
  <c r="AB1389" i="2"/>
  <c r="AB1390" i="2"/>
  <c r="AB1391" i="2"/>
  <c r="AB1392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5" i="2"/>
  <c r="AB1406" i="2"/>
  <c r="AB1407" i="2"/>
  <c r="AB1408" i="2"/>
  <c r="AB1409" i="2"/>
  <c r="AB1410" i="2"/>
  <c r="AB1411" i="2"/>
  <c r="AB1412" i="2"/>
  <c r="AB1413" i="2"/>
  <c r="AB1414" i="2"/>
  <c r="AB1415" i="2"/>
  <c r="AB1416" i="2"/>
  <c r="AB1417" i="2"/>
  <c r="AB1418" i="2"/>
  <c r="AB1419" i="2"/>
  <c r="AB1420" i="2"/>
  <c r="AB1421" i="2"/>
  <c r="AB1422" i="2"/>
  <c r="AB1423" i="2"/>
  <c r="AB1424" i="2"/>
  <c r="AB1425" i="2"/>
  <c r="AB1426" i="2"/>
  <c r="AB1427" i="2"/>
  <c r="AB1428" i="2"/>
  <c r="AB1429" i="2"/>
  <c r="AB1430" i="2"/>
  <c r="AB1431" i="2"/>
  <c r="AB1432" i="2"/>
  <c r="AB1433" i="2"/>
  <c r="AB1434" i="2"/>
  <c r="AB1435" i="2"/>
  <c r="AB1436" i="2"/>
  <c r="AB1437" i="2"/>
  <c r="AB1438" i="2"/>
  <c r="AB1439" i="2"/>
  <c r="AB1440" i="2"/>
  <c r="AB1441" i="2"/>
  <c r="AB1442" i="2"/>
  <c r="AB1443" i="2"/>
  <c r="AB1444" i="2"/>
  <c r="AB1445" i="2"/>
  <c r="AB1446" i="2"/>
  <c r="AB1447" i="2"/>
  <c r="AB1448" i="2"/>
  <c r="AB1449" i="2"/>
  <c r="AB1450" i="2"/>
  <c r="AB1451" i="2"/>
  <c r="AB1452" i="2"/>
  <c r="AB1453" i="2"/>
  <c r="AB1454" i="2"/>
  <c r="AB1455" i="2"/>
  <c r="AB1456" i="2"/>
  <c r="AB1457" i="2"/>
  <c r="AB1458" i="2"/>
  <c r="AB1459" i="2"/>
  <c r="AB1460" i="2"/>
  <c r="AB1461" i="2"/>
  <c r="AB1462" i="2"/>
  <c r="AB1463" i="2"/>
  <c r="AB1464" i="2"/>
  <c r="AB1465" i="2"/>
  <c r="AB1466" i="2"/>
  <c r="AB1467" i="2"/>
  <c r="AB1468" i="2"/>
  <c r="AB1469" i="2"/>
  <c r="AB1470" i="2"/>
  <c r="AB1471" i="2"/>
  <c r="AB1472" i="2"/>
  <c r="AB1473" i="2"/>
  <c r="AB1474" i="2"/>
  <c r="AB1475" i="2"/>
  <c r="AB1476" i="2"/>
  <c r="AB1477" i="2"/>
  <c r="AB1478" i="2"/>
  <c r="AB1479" i="2"/>
  <c r="AB1480" i="2"/>
  <c r="AB1481" i="2"/>
  <c r="AB1482" i="2"/>
  <c r="AB1483" i="2"/>
  <c r="AB1484" i="2"/>
  <c r="AB1485" i="2"/>
  <c r="AB1486" i="2"/>
  <c r="AB1487" i="2"/>
  <c r="AB1488" i="2"/>
  <c r="AB1489" i="2"/>
  <c r="AB1490" i="2"/>
  <c r="AB1491" i="2"/>
  <c r="AB1492" i="2"/>
  <c r="AB1493" i="2"/>
  <c r="AB1494" i="2"/>
  <c r="AB1495" i="2"/>
  <c r="AB1496" i="2"/>
  <c r="AB1497" i="2"/>
  <c r="AB1498" i="2"/>
  <c r="AB1499" i="2"/>
  <c r="AB1500" i="2"/>
  <c r="AB1501" i="2"/>
  <c r="AB1502" i="2"/>
  <c r="AB1503" i="2"/>
  <c r="AB1504" i="2"/>
  <c r="AB1505" i="2"/>
  <c r="AB1506" i="2"/>
  <c r="AB1507" i="2"/>
  <c r="AB1508" i="2"/>
  <c r="AB1509" i="2"/>
  <c r="AB1510" i="2"/>
  <c r="AB1511" i="2"/>
  <c r="AB1512" i="2"/>
  <c r="AB1513" i="2"/>
  <c r="AB1514" i="2"/>
  <c r="AB1515" i="2"/>
  <c r="AB1516" i="2"/>
  <c r="AB1517" i="2"/>
  <c r="AB1518" i="2"/>
  <c r="AB1519" i="2"/>
  <c r="AB1520" i="2"/>
  <c r="AB1521" i="2"/>
  <c r="AB1522" i="2"/>
  <c r="AB1523" i="2"/>
  <c r="AB1524" i="2"/>
  <c r="AB1525" i="2"/>
  <c r="AB1526" i="2"/>
  <c r="AB1527" i="2"/>
  <c r="AB1528" i="2"/>
  <c r="AB1529" i="2"/>
  <c r="AB1530" i="2"/>
  <c r="AB1531" i="2"/>
  <c r="AB1532" i="2"/>
  <c r="AB1533" i="2"/>
  <c r="AB1534" i="2"/>
  <c r="AB1535" i="2"/>
  <c r="AB1536" i="2"/>
  <c r="AB1537" i="2"/>
  <c r="AB1538" i="2"/>
  <c r="AB1539" i="2"/>
  <c r="AB1540" i="2"/>
  <c r="AB1541" i="2"/>
  <c r="AB1542" i="2"/>
  <c r="AB1543" i="2"/>
  <c r="AB1544" i="2"/>
  <c r="AB1545" i="2"/>
  <c r="AB1546" i="2"/>
  <c r="AB1547" i="2"/>
  <c r="AB1548" i="2"/>
  <c r="AB1549" i="2"/>
  <c r="AB1550" i="2"/>
  <c r="AB1551" i="2"/>
  <c r="AB1552" i="2"/>
  <c r="AB1553" i="2"/>
  <c r="AB1554" i="2"/>
  <c r="AB1555" i="2"/>
  <c r="AB1556" i="2"/>
  <c r="AB1557" i="2"/>
  <c r="AB1558" i="2"/>
  <c r="AB1559" i="2"/>
  <c r="AB1560" i="2"/>
  <c r="AB1561" i="2"/>
  <c r="AB1562" i="2"/>
  <c r="AB1563" i="2"/>
  <c r="AB1564" i="2"/>
  <c r="AB1565" i="2"/>
  <c r="AB1566" i="2"/>
  <c r="AB1567" i="2"/>
  <c r="AB1568" i="2"/>
  <c r="AB1569" i="2"/>
  <c r="AB1570" i="2"/>
  <c r="AB1571" i="2"/>
  <c r="AB1572" i="2"/>
  <c r="AB1573" i="2"/>
  <c r="AB1574" i="2"/>
  <c r="AB1575" i="2"/>
  <c r="AB1576" i="2"/>
  <c r="AB1577" i="2"/>
  <c r="AB1578" i="2"/>
  <c r="AB1579" i="2"/>
  <c r="AB1580" i="2"/>
  <c r="AB1581" i="2"/>
  <c r="AB1582" i="2"/>
  <c r="AB1583" i="2"/>
  <c r="AB1584" i="2"/>
  <c r="AB1585" i="2"/>
  <c r="AB1586" i="2"/>
  <c r="AB1587" i="2"/>
  <c r="AB1588" i="2"/>
  <c r="AB1589" i="2"/>
  <c r="AB1590" i="2"/>
  <c r="AB1591" i="2"/>
  <c r="AB1592" i="2"/>
  <c r="AB1593" i="2"/>
  <c r="AB1594" i="2"/>
  <c r="AB1595" i="2"/>
  <c r="AB1596" i="2"/>
  <c r="AB1597" i="2"/>
  <c r="AB1598" i="2"/>
  <c r="AB1599" i="2"/>
  <c r="AB1600" i="2"/>
  <c r="AB1601" i="2"/>
  <c r="AB1602" i="2"/>
  <c r="AB1603" i="2"/>
  <c r="AB1604" i="2"/>
  <c r="AB1605" i="2"/>
  <c r="AB1606" i="2"/>
  <c r="AB1607" i="2"/>
  <c r="AB1608" i="2"/>
  <c r="AB1609" i="2"/>
  <c r="AB1610" i="2"/>
  <c r="AB1611" i="2"/>
  <c r="AB1612" i="2"/>
  <c r="AB1613" i="2"/>
  <c r="AB1614" i="2"/>
  <c r="AB1615" i="2"/>
  <c r="AB1616" i="2"/>
  <c r="AB1617" i="2"/>
  <c r="AB1618" i="2"/>
  <c r="AB1619" i="2"/>
  <c r="AB1620" i="2"/>
  <c r="AB1621" i="2"/>
  <c r="AB1622" i="2"/>
  <c r="AB1623" i="2"/>
  <c r="AB1624" i="2"/>
  <c r="AB1625" i="2"/>
  <c r="AB1626" i="2"/>
  <c r="AB1627" i="2"/>
  <c r="AB1628" i="2"/>
  <c r="AB1629" i="2"/>
  <c r="AB1630" i="2"/>
  <c r="AB1631" i="2"/>
  <c r="AB1632" i="2"/>
  <c r="AB1633" i="2"/>
  <c r="AB1634" i="2"/>
  <c r="AB1635" i="2"/>
  <c r="AB1636" i="2"/>
  <c r="AB1637" i="2"/>
  <c r="AB1638" i="2"/>
  <c r="AB1639" i="2"/>
  <c r="AB1640" i="2"/>
  <c r="AB1641" i="2"/>
  <c r="AB1642" i="2"/>
  <c r="AB1643" i="2"/>
  <c r="AB1644" i="2"/>
  <c r="AB1645" i="2"/>
  <c r="AB1646" i="2"/>
  <c r="AB1647" i="2"/>
  <c r="AB1648" i="2"/>
  <c r="AB1649" i="2"/>
  <c r="AB1650" i="2"/>
  <c r="AB1651" i="2"/>
  <c r="AB1652" i="2"/>
  <c r="AB1653" i="2"/>
  <c r="AB1654" i="2"/>
  <c r="AB1655" i="2"/>
  <c r="AB1656" i="2"/>
  <c r="AB1657" i="2"/>
  <c r="AB1658" i="2"/>
  <c r="AB1659" i="2"/>
  <c r="AB1660" i="2"/>
  <c r="AB1661" i="2"/>
  <c r="AB1662" i="2"/>
  <c r="AB1663" i="2"/>
  <c r="AB1664" i="2"/>
  <c r="AB1665" i="2"/>
  <c r="AB1666" i="2"/>
  <c r="AB1667" i="2"/>
  <c r="AB1668" i="2"/>
  <c r="AB1669" i="2"/>
  <c r="AB1670" i="2"/>
  <c r="AB1671" i="2"/>
  <c r="AB1672" i="2"/>
  <c r="AB1673" i="2"/>
  <c r="AB1674" i="2"/>
  <c r="AB1675" i="2"/>
  <c r="AB1676" i="2"/>
  <c r="AB1677" i="2"/>
  <c r="AB1678" i="2"/>
  <c r="AB1679" i="2"/>
  <c r="AB1680" i="2"/>
  <c r="AB1681" i="2"/>
  <c r="AB1682" i="2"/>
  <c r="AB1683" i="2"/>
  <c r="AB1684" i="2"/>
  <c r="AB1685" i="2"/>
  <c r="AB1686" i="2"/>
  <c r="AB1687" i="2"/>
  <c r="AB1688" i="2"/>
  <c r="AB1689" i="2"/>
  <c r="AB1690" i="2"/>
  <c r="AB1691" i="2"/>
  <c r="AB1692" i="2"/>
  <c r="AB1693" i="2"/>
  <c r="AB1694" i="2"/>
  <c r="AB1695" i="2"/>
  <c r="AB1696" i="2"/>
  <c r="AB1697" i="2"/>
  <c r="AB1698" i="2"/>
  <c r="AB1699" i="2"/>
  <c r="AB1700" i="2"/>
  <c r="AB1701" i="2"/>
  <c r="AB1702" i="2"/>
  <c r="AB1703" i="2"/>
  <c r="AB1704" i="2"/>
  <c r="AB1705" i="2"/>
  <c r="AB1706" i="2"/>
  <c r="AB1707" i="2"/>
  <c r="AB1708" i="2"/>
  <c r="AB1709" i="2"/>
  <c r="AB1710" i="2"/>
  <c r="AB1711" i="2"/>
  <c r="AB1712" i="2"/>
  <c r="AB1713" i="2"/>
  <c r="AB1714" i="2"/>
  <c r="AB1715" i="2"/>
  <c r="AB1716" i="2"/>
  <c r="AB1717" i="2"/>
  <c r="AB1718" i="2"/>
  <c r="AB1719" i="2"/>
  <c r="AB1720" i="2"/>
  <c r="AB1721" i="2"/>
  <c r="AB1722" i="2"/>
  <c r="AB1723" i="2"/>
  <c r="AB1724" i="2"/>
  <c r="AB1725" i="2"/>
  <c r="AB1726" i="2"/>
  <c r="AB1727" i="2"/>
  <c r="AB1728" i="2"/>
  <c r="AB1729" i="2"/>
  <c r="AB1730" i="2"/>
  <c r="AB1731" i="2"/>
  <c r="AB1732" i="2"/>
  <c r="AB1733" i="2"/>
  <c r="AB1734" i="2"/>
  <c r="AB1735" i="2"/>
  <c r="AB1736" i="2"/>
  <c r="AB1737" i="2"/>
  <c r="AB1738" i="2"/>
  <c r="AB1739" i="2"/>
  <c r="AB1740" i="2"/>
  <c r="AB1741" i="2"/>
  <c r="AB1742" i="2"/>
  <c r="AB1743" i="2"/>
  <c r="AB1744" i="2"/>
  <c r="AB1745" i="2"/>
  <c r="AB1746" i="2"/>
  <c r="AB1747" i="2"/>
  <c r="AB1748" i="2"/>
  <c r="AB1749" i="2"/>
  <c r="AB1750" i="2"/>
  <c r="AB1751" i="2"/>
  <c r="AB1752" i="2"/>
  <c r="AB1753" i="2"/>
  <c r="AB1754" i="2"/>
  <c r="AB1755" i="2"/>
  <c r="AB1756" i="2"/>
  <c r="AB1757" i="2"/>
  <c r="AB1758" i="2"/>
  <c r="AB1759" i="2"/>
  <c r="AB1760" i="2"/>
  <c r="AB1761" i="2"/>
  <c r="AB1762" i="2"/>
  <c r="AB1763" i="2"/>
  <c r="AB1764" i="2"/>
  <c r="AB1765" i="2"/>
  <c r="AB1766" i="2"/>
  <c r="AB1767" i="2"/>
  <c r="AB1768" i="2"/>
  <c r="AB1769" i="2"/>
  <c r="AB1770" i="2"/>
  <c r="AB1771" i="2"/>
  <c r="AB1772" i="2"/>
  <c r="AB1773" i="2"/>
  <c r="AB1774" i="2"/>
  <c r="AB1775" i="2"/>
  <c r="AB1776" i="2"/>
  <c r="AB1777" i="2"/>
  <c r="AB1778" i="2"/>
  <c r="AB1779" i="2"/>
  <c r="AB1780" i="2"/>
  <c r="AB1781" i="2"/>
  <c r="AB1782" i="2"/>
  <c r="AB1783" i="2"/>
  <c r="AB1784" i="2"/>
  <c r="AB1785" i="2"/>
  <c r="AB1786" i="2"/>
  <c r="AB1787" i="2"/>
  <c r="AB1788" i="2"/>
  <c r="AB1789" i="2"/>
  <c r="AB1790" i="2"/>
  <c r="AB1791" i="2"/>
  <c r="AB1792" i="2"/>
  <c r="AB1793" i="2"/>
  <c r="AB1794" i="2"/>
  <c r="AB1795" i="2"/>
  <c r="AB1796" i="2"/>
  <c r="AB1797" i="2"/>
  <c r="AB1798" i="2"/>
  <c r="AB1799" i="2"/>
  <c r="AB1800" i="2"/>
  <c r="AB1801" i="2"/>
  <c r="AB1802" i="2"/>
  <c r="AB1803" i="2"/>
  <c r="AB1804" i="2"/>
  <c r="AB1805" i="2"/>
  <c r="AB1806" i="2"/>
  <c r="AB1807" i="2"/>
  <c r="AB1808" i="2"/>
  <c r="AB1809" i="2"/>
  <c r="AB1810" i="2"/>
  <c r="AB1811" i="2"/>
  <c r="AB1812" i="2"/>
  <c r="AB1813" i="2"/>
  <c r="AB1814" i="2"/>
  <c r="AB1815" i="2"/>
  <c r="AB1816" i="2"/>
  <c r="AB1817" i="2"/>
  <c r="AB1818" i="2"/>
  <c r="AB1819" i="2"/>
  <c r="AB1820" i="2"/>
  <c r="AB1821" i="2"/>
  <c r="AB1822" i="2"/>
  <c r="AB1823" i="2"/>
  <c r="AB1824" i="2"/>
  <c r="AB1825" i="2"/>
  <c r="AB1826" i="2"/>
  <c r="AB1827" i="2"/>
  <c r="AB1828" i="2"/>
  <c r="AB1829" i="2"/>
  <c r="AB1830" i="2"/>
  <c r="AB1831" i="2"/>
  <c r="AB1832" i="2"/>
  <c r="AB1833" i="2"/>
  <c r="AB1834" i="2"/>
  <c r="AB1835" i="2"/>
  <c r="AB1836" i="2"/>
  <c r="AB1837" i="2"/>
  <c r="AB1838" i="2"/>
  <c r="AB1839" i="2"/>
  <c r="AB1840" i="2"/>
  <c r="AB1841" i="2"/>
  <c r="AB1842" i="2"/>
  <c r="AB1843" i="2"/>
  <c r="AB1844" i="2"/>
  <c r="AB1845" i="2"/>
  <c r="AB1846" i="2"/>
  <c r="AB1847" i="2"/>
  <c r="AB1848" i="2"/>
  <c r="AB1849" i="2"/>
  <c r="AB1850" i="2"/>
  <c r="AB1851" i="2"/>
  <c r="AB1852" i="2"/>
  <c r="AB1853" i="2"/>
  <c r="AB1854" i="2"/>
  <c r="AB1855" i="2"/>
  <c r="AB1856" i="2"/>
  <c r="AB1857" i="2"/>
  <c r="AB1858" i="2"/>
  <c r="AB1859" i="2"/>
  <c r="AB1860" i="2"/>
  <c r="AB1861" i="2"/>
  <c r="AB1862" i="2"/>
  <c r="AB1863" i="2"/>
  <c r="AB1864" i="2"/>
  <c r="AB1865" i="2"/>
  <c r="AB1866" i="2"/>
  <c r="AB1867" i="2"/>
  <c r="AB1868" i="2"/>
  <c r="AB1869" i="2"/>
  <c r="AB1870" i="2"/>
  <c r="AB1871" i="2"/>
  <c r="AB1872" i="2"/>
  <c r="AB1873" i="2"/>
  <c r="AB1874" i="2"/>
  <c r="AB1875" i="2"/>
  <c r="AB1876" i="2"/>
  <c r="AB1877" i="2"/>
  <c r="AB1878" i="2"/>
  <c r="AB1879" i="2"/>
  <c r="AB1880" i="2"/>
  <c r="AB1881" i="2"/>
  <c r="AB1882" i="2"/>
  <c r="AB1883" i="2"/>
  <c r="AB1884" i="2"/>
  <c r="AB1885" i="2"/>
  <c r="AB1886" i="2"/>
  <c r="AB1887" i="2"/>
  <c r="AB1888" i="2"/>
  <c r="AB1889" i="2"/>
  <c r="AB1890" i="2"/>
  <c r="AB1891" i="2"/>
  <c r="AB1892" i="2"/>
  <c r="AB1893" i="2"/>
  <c r="AB1894" i="2"/>
  <c r="AB1895" i="2"/>
  <c r="AB1896" i="2"/>
  <c r="AB1897" i="2"/>
  <c r="AB1898" i="2"/>
  <c r="AB1899" i="2"/>
  <c r="AB1900" i="2"/>
  <c r="AB1901" i="2"/>
  <c r="AB1902" i="2"/>
  <c r="AB1903" i="2"/>
  <c r="AB1904" i="2"/>
  <c r="AB1905" i="2"/>
  <c r="AB1906" i="2"/>
  <c r="AB1907" i="2"/>
  <c r="AB1908" i="2"/>
  <c r="AB1909" i="2"/>
  <c r="AB1910" i="2"/>
  <c r="AB1911" i="2"/>
  <c r="AB1912" i="2"/>
  <c r="AB1913" i="2"/>
  <c r="AB1914" i="2"/>
  <c r="AB1915" i="2"/>
  <c r="AB1916" i="2"/>
  <c r="AB1917" i="2"/>
  <c r="AB1918" i="2"/>
  <c r="AB1919" i="2"/>
  <c r="AB1920" i="2"/>
  <c r="AB1921" i="2"/>
  <c r="AB1922" i="2"/>
  <c r="AB1923" i="2"/>
  <c r="AB1924" i="2"/>
  <c r="AB1925" i="2"/>
  <c r="AB1926" i="2"/>
  <c r="AB1927" i="2"/>
  <c r="AB1928" i="2"/>
  <c r="AB1929" i="2"/>
  <c r="AB1930" i="2"/>
  <c r="AB1931" i="2"/>
  <c r="AB1932" i="2"/>
  <c r="AB1933" i="2"/>
  <c r="AB1934" i="2"/>
  <c r="AB1935" i="2"/>
  <c r="AB1936" i="2"/>
  <c r="AB1937" i="2"/>
  <c r="AB1938" i="2"/>
  <c r="AB1939" i="2"/>
  <c r="AB1940" i="2"/>
  <c r="AB1941" i="2"/>
  <c r="AB1942" i="2"/>
  <c r="AB1943" i="2"/>
  <c r="AB1944" i="2"/>
  <c r="AB1945" i="2"/>
  <c r="AB1946" i="2"/>
  <c r="AB1947" i="2"/>
  <c r="AB1948" i="2"/>
  <c r="AB1949" i="2"/>
  <c r="AB1950" i="2"/>
  <c r="AB1951" i="2"/>
  <c r="AB1952" i="2"/>
  <c r="AB1953" i="2"/>
  <c r="AB1954" i="2"/>
  <c r="AB1955" i="2"/>
  <c r="AB1956" i="2"/>
  <c r="AB1957" i="2"/>
  <c r="AB1958" i="2"/>
  <c r="AB1959" i="2"/>
  <c r="AB1960" i="2"/>
  <c r="AB1961" i="2"/>
  <c r="AB1962" i="2"/>
  <c r="AB1963" i="2"/>
  <c r="AB1964" i="2"/>
  <c r="AB1965" i="2"/>
  <c r="AB1966" i="2"/>
  <c r="AB1967" i="2"/>
  <c r="AB1968" i="2"/>
  <c r="AB1969" i="2"/>
  <c r="AB1970" i="2"/>
  <c r="AB1971" i="2"/>
  <c r="AB1972" i="2"/>
  <c r="AB1973" i="2"/>
  <c r="AB1974" i="2"/>
  <c r="AB1975" i="2"/>
  <c r="AB1976" i="2"/>
  <c r="AB1977" i="2"/>
  <c r="AB1978" i="2"/>
  <c r="AB1979" i="2"/>
  <c r="AB1980" i="2"/>
  <c r="AB1981" i="2"/>
  <c r="AB1982" i="2"/>
  <c r="AB1983" i="2"/>
  <c r="AB1984" i="2"/>
  <c r="AB1985" i="2"/>
  <c r="AB1986" i="2"/>
  <c r="AB1987" i="2"/>
  <c r="AB1988" i="2"/>
  <c r="AB1989" i="2"/>
  <c r="AB1990" i="2"/>
  <c r="AB1991" i="2"/>
  <c r="AB1992" i="2"/>
  <c r="AB1993" i="2"/>
  <c r="AB1994" i="2"/>
  <c r="AB1995" i="2"/>
  <c r="AB1996" i="2"/>
  <c r="AB1997" i="2"/>
  <c r="AB1998" i="2"/>
  <c r="AB1999" i="2"/>
  <c r="AB2000" i="2"/>
  <c r="AB2001" i="2"/>
  <c r="AB2002" i="2"/>
  <c r="AB2003" i="2"/>
  <c r="AB2004" i="2"/>
  <c r="AB2005" i="2"/>
  <c r="AB2006" i="2"/>
  <c r="AB2007" i="2"/>
  <c r="AB2008" i="2"/>
  <c r="AB2009" i="2"/>
  <c r="AB2010" i="2"/>
  <c r="AB2011" i="2"/>
  <c r="AB2012" i="2"/>
  <c r="AB2013" i="2"/>
  <c r="AB2014" i="2"/>
  <c r="AB2015" i="2"/>
  <c r="AB2016" i="2"/>
  <c r="AB2017" i="2"/>
  <c r="AB2018" i="2"/>
  <c r="AB2019" i="2"/>
  <c r="AB2020" i="2"/>
  <c r="AB2021" i="2"/>
  <c r="AB2022" i="2"/>
  <c r="AB2023" i="2"/>
  <c r="AB2024" i="2"/>
  <c r="AB2025" i="2"/>
  <c r="AB2026" i="2"/>
  <c r="AB2027" i="2"/>
  <c r="AB2028" i="2"/>
  <c r="AB2029" i="2"/>
  <c r="AB2030" i="2"/>
  <c r="AB2031" i="2"/>
  <c r="AB2032" i="2"/>
  <c r="AB2033" i="2"/>
  <c r="AB2034" i="2"/>
  <c r="AB2035" i="2"/>
  <c r="AB2036" i="2"/>
  <c r="AB2037" i="2"/>
  <c r="AB2038" i="2"/>
  <c r="AB2039" i="2"/>
  <c r="AB2040" i="2"/>
  <c r="AB2041" i="2"/>
  <c r="AB2042" i="2"/>
  <c r="AB2043" i="2"/>
  <c r="AB2044" i="2"/>
  <c r="AB2045" i="2"/>
  <c r="AB2046" i="2"/>
  <c r="AB2047" i="2"/>
  <c r="AB2048" i="2"/>
  <c r="AB2049" i="2"/>
  <c r="AB2050" i="2"/>
  <c r="AB2051" i="2"/>
  <c r="AB2052" i="2"/>
  <c r="AB2053" i="2"/>
  <c r="AB2054" i="2"/>
  <c r="AB2055" i="2"/>
  <c r="AB2056" i="2"/>
  <c r="AB2057" i="2"/>
  <c r="AB2058" i="2"/>
  <c r="AB2059" i="2"/>
  <c r="AB2060" i="2"/>
  <c r="AB2061" i="2"/>
  <c r="AB2062" i="2"/>
  <c r="AB2063" i="2"/>
  <c r="AB2064" i="2"/>
  <c r="AB2065" i="2"/>
  <c r="AB2066" i="2"/>
  <c r="AB2067" i="2"/>
  <c r="AB2068" i="2"/>
  <c r="AB2069" i="2"/>
  <c r="AB2070" i="2"/>
  <c r="AB2071" i="2"/>
  <c r="AB2072" i="2"/>
  <c r="AB2073" i="2"/>
  <c r="AB2074" i="2"/>
  <c r="AB2075" i="2"/>
  <c r="AB2076" i="2"/>
  <c r="AB2077" i="2"/>
  <c r="AB2078" i="2"/>
  <c r="AB2079" i="2"/>
  <c r="AB2080" i="2"/>
  <c r="AB2081" i="2"/>
  <c r="AB2082" i="2"/>
  <c r="AB2083" i="2"/>
  <c r="AB2084" i="2"/>
  <c r="AB2085" i="2"/>
  <c r="AB2086" i="2"/>
  <c r="AB2087" i="2"/>
  <c r="AB2088" i="2"/>
  <c r="AB2089" i="2"/>
  <c r="AB2090" i="2"/>
  <c r="AB2091" i="2"/>
  <c r="AB2092" i="2"/>
  <c r="AB2093" i="2"/>
  <c r="AB2094" i="2"/>
  <c r="AB2095" i="2"/>
  <c r="AB2096" i="2"/>
  <c r="AB2097" i="2"/>
  <c r="AB2098" i="2"/>
  <c r="AB2099" i="2"/>
  <c r="AB2100" i="2"/>
  <c r="AB2101" i="2"/>
  <c r="AB2102" i="2"/>
  <c r="AB2103" i="2"/>
  <c r="AB2104" i="2"/>
  <c r="AB2105" i="2"/>
  <c r="AB2106" i="2"/>
  <c r="AB2107" i="2"/>
  <c r="AB2108" i="2"/>
  <c r="AB2109" i="2"/>
  <c r="AB2110" i="2"/>
  <c r="AB2111" i="2"/>
  <c r="AB2112" i="2"/>
  <c r="AB2113" i="2"/>
  <c r="AB2114" i="2"/>
  <c r="AB2115" i="2"/>
  <c r="AB2116" i="2"/>
  <c r="AB2117" i="2"/>
  <c r="AB2118" i="2"/>
  <c r="AB2119" i="2"/>
  <c r="AB2120" i="2"/>
  <c r="AB2121" i="2"/>
  <c r="AB2122" i="2"/>
  <c r="AB2123" i="2"/>
  <c r="AB2124" i="2"/>
  <c r="AB2125" i="2"/>
  <c r="AB2126" i="2"/>
  <c r="AB2127" i="2"/>
  <c r="AB2128" i="2"/>
  <c r="AB2129" i="2"/>
  <c r="AB2130" i="2"/>
  <c r="AB2131" i="2"/>
  <c r="AB2132" i="2"/>
  <c r="AB2133" i="2"/>
  <c r="AB2134" i="2"/>
  <c r="AB2135" i="2"/>
  <c r="AB2136" i="2"/>
  <c r="AB2137" i="2"/>
  <c r="AB2138" i="2"/>
  <c r="AB2139" i="2"/>
  <c r="AB2140" i="2"/>
  <c r="AB2141" i="2"/>
  <c r="AB2142" i="2"/>
  <c r="AB2143" i="2"/>
  <c r="AB2144" i="2"/>
  <c r="AB2145" i="2"/>
  <c r="AB2146" i="2"/>
  <c r="AB2147" i="2"/>
  <c r="AB2148" i="2"/>
  <c r="AB2149" i="2"/>
  <c r="AB2150" i="2"/>
  <c r="AB2151" i="2"/>
  <c r="AB2152" i="2"/>
  <c r="AB2153" i="2"/>
  <c r="AB2154" i="2"/>
  <c r="AB2155" i="2"/>
  <c r="AB2156" i="2"/>
  <c r="AB2157" i="2"/>
  <c r="AB2158" i="2"/>
  <c r="AB2159" i="2"/>
  <c r="AB2160" i="2"/>
  <c r="AB2161" i="2"/>
  <c r="AB2162" i="2"/>
  <c r="AB2163" i="2"/>
  <c r="AB2164" i="2"/>
  <c r="AB2165" i="2"/>
  <c r="AB2166" i="2"/>
  <c r="AB2167" i="2"/>
  <c r="AB2168" i="2"/>
  <c r="AB2169" i="2"/>
  <c r="AB2170" i="2"/>
  <c r="AB2171" i="2"/>
  <c r="AB2172" i="2"/>
  <c r="AB2173" i="2"/>
  <c r="AB2174" i="2"/>
  <c r="AB2175" i="2"/>
  <c r="AB2176" i="2"/>
  <c r="AB2177" i="2"/>
  <c r="AB2178" i="2"/>
  <c r="AB2179" i="2"/>
  <c r="AB2180" i="2"/>
  <c r="AB2181" i="2"/>
  <c r="AB2182" i="2"/>
  <c r="AB2183" i="2"/>
  <c r="AB2184" i="2"/>
  <c r="AB2185" i="2"/>
  <c r="AB2186" i="2"/>
  <c r="AB2187" i="2"/>
  <c r="AB2188" i="2"/>
  <c r="AB2189" i="2"/>
  <c r="AB2190" i="2"/>
  <c r="AB2191" i="2"/>
  <c r="AB2192" i="2"/>
  <c r="AB2193" i="2"/>
  <c r="AB2194" i="2"/>
  <c r="AB2195" i="2"/>
  <c r="AB2196" i="2"/>
  <c r="AB2197" i="2"/>
  <c r="AB2198" i="2"/>
  <c r="AB2199" i="2"/>
  <c r="AB2200" i="2"/>
  <c r="AB2201" i="2"/>
  <c r="AB2202" i="2"/>
  <c r="AB2203" i="2"/>
  <c r="AB2204" i="2"/>
  <c r="AB2205" i="2"/>
  <c r="AB2206" i="2"/>
  <c r="AB2207" i="2"/>
  <c r="AB2208" i="2"/>
  <c r="AB2209" i="2"/>
  <c r="AB2210" i="2"/>
  <c r="AB2211" i="2"/>
  <c r="AB2212" i="2"/>
  <c r="AB2213" i="2"/>
  <c r="AB2214" i="2"/>
  <c r="AB2215" i="2"/>
  <c r="AB2216" i="2"/>
  <c r="AB2217" i="2"/>
  <c r="AB2218" i="2"/>
  <c r="AB2219" i="2"/>
  <c r="AB2220" i="2"/>
  <c r="AB2221" i="2"/>
  <c r="AB2222" i="2"/>
  <c r="AB2223" i="2"/>
  <c r="AB2224" i="2"/>
  <c r="AB2225" i="2"/>
  <c r="AB2226" i="2"/>
  <c r="AB2227" i="2"/>
  <c r="AB2228" i="2"/>
  <c r="AB2229" i="2"/>
  <c r="AB2230" i="2"/>
  <c r="AB2231" i="2"/>
  <c r="AB2232" i="2"/>
  <c r="AB2233" i="2"/>
  <c r="AB2234" i="2"/>
  <c r="AB2235" i="2"/>
  <c r="AB2236" i="2"/>
  <c r="AB2237" i="2"/>
  <c r="AB2238" i="2"/>
  <c r="AB2239" i="2"/>
  <c r="AB2240" i="2"/>
  <c r="AB2241" i="2"/>
  <c r="AB2242" i="2"/>
  <c r="AB2243" i="2"/>
  <c r="AB2244" i="2"/>
  <c r="AB2245" i="2"/>
  <c r="AB2246" i="2"/>
  <c r="AB2247" i="2"/>
  <c r="AB2248" i="2"/>
  <c r="AB2249" i="2"/>
  <c r="AB2250" i="2"/>
  <c r="AB2251" i="2"/>
  <c r="AB2252" i="2"/>
  <c r="AB2253" i="2"/>
  <c r="AB2254" i="2"/>
  <c r="AB2255" i="2"/>
  <c r="AB2256" i="2"/>
  <c r="AB2257" i="2"/>
  <c r="AB2258" i="2"/>
  <c r="AB2259" i="2"/>
  <c r="AB2260" i="2"/>
  <c r="AB2261" i="2"/>
  <c r="AB2262" i="2"/>
  <c r="AB2263" i="2"/>
  <c r="AB2264" i="2"/>
  <c r="AB2265" i="2"/>
  <c r="AB2266" i="2"/>
  <c r="AB2267" i="2"/>
  <c r="AB2268" i="2"/>
  <c r="AB2269" i="2"/>
  <c r="AB2270" i="2"/>
  <c r="AB2271" i="2"/>
  <c r="AB2272" i="2"/>
  <c r="AB2273" i="2"/>
  <c r="AB2274" i="2"/>
  <c r="AB2275" i="2"/>
  <c r="AB2276" i="2"/>
  <c r="AB2277" i="2"/>
  <c r="AB2278" i="2"/>
  <c r="AB2279" i="2"/>
  <c r="AB2280" i="2"/>
  <c r="AB2281" i="2"/>
  <c r="AB2282" i="2"/>
  <c r="AB2283" i="2"/>
  <c r="AB2284" i="2"/>
  <c r="AB2285" i="2"/>
  <c r="AB2286" i="2"/>
  <c r="AB2287" i="2"/>
  <c r="AB2288" i="2"/>
  <c r="AB2289" i="2"/>
  <c r="AB2290" i="2"/>
  <c r="AB2291" i="2"/>
  <c r="AB2292" i="2"/>
  <c r="AB2293" i="2"/>
  <c r="AB2294" i="2"/>
  <c r="AB2295" i="2"/>
  <c r="AB2296" i="2"/>
  <c r="AB2297" i="2"/>
  <c r="AB2298" i="2"/>
  <c r="AB2299" i="2"/>
  <c r="AB2300" i="2"/>
  <c r="AB2301" i="2"/>
  <c r="AB2302" i="2"/>
  <c r="AB2303" i="2"/>
  <c r="AB2304" i="2"/>
  <c r="AB2305" i="2"/>
  <c r="AB2306" i="2"/>
  <c r="AB2307" i="2"/>
  <c r="AB2308" i="2"/>
  <c r="AB2309" i="2"/>
  <c r="AB2310" i="2"/>
  <c r="AB2311" i="2"/>
  <c r="AB2312" i="2"/>
  <c r="AB2313" i="2"/>
  <c r="AB2314" i="2"/>
  <c r="AB2315" i="2"/>
  <c r="AB2316" i="2"/>
  <c r="AB2317" i="2"/>
  <c r="AB2318" i="2"/>
  <c r="AB2319" i="2"/>
  <c r="AB2320" i="2"/>
  <c r="AB2321" i="2"/>
  <c r="AB2322" i="2"/>
  <c r="AB2323" i="2"/>
  <c r="AB2324" i="2"/>
  <c r="AB2325" i="2"/>
  <c r="AB2326" i="2"/>
  <c r="AB2327" i="2"/>
  <c r="AB2328" i="2"/>
  <c r="AB2329" i="2"/>
  <c r="AB2330" i="2"/>
  <c r="AB2331" i="2"/>
  <c r="AB2332" i="2"/>
  <c r="AB2333" i="2"/>
  <c r="AB2334" i="2"/>
  <c r="AB2335" i="2"/>
  <c r="AB2336" i="2"/>
  <c r="AB2337" i="2"/>
  <c r="AB2338" i="2"/>
  <c r="AB2339" i="2"/>
  <c r="AB2340" i="2"/>
  <c r="AB2341" i="2"/>
  <c r="AB2342" i="2"/>
  <c r="AB2343" i="2"/>
  <c r="AB2344" i="2"/>
  <c r="AB2345" i="2"/>
  <c r="AB2346" i="2"/>
  <c r="AB2347" i="2"/>
  <c r="AB2348" i="2"/>
  <c r="AB2349" i="2"/>
  <c r="AB2350" i="2"/>
  <c r="AB2351" i="2"/>
  <c r="AB2352" i="2"/>
  <c r="AB2353" i="2"/>
  <c r="AB2354" i="2"/>
  <c r="AB2355" i="2"/>
  <c r="AB2356" i="2"/>
  <c r="AB2357" i="2"/>
  <c r="AB2358" i="2"/>
  <c r="AB2359" i="2"/>
  <c r="AB2360" i="2"/>
  <c r="AB2361" i="2"/>
  <c r="AB2362" i="2"/>
  <c r="AB2363" i="2"/>
  <c r="AB2364" i="2"/>
  <c r="AB2365" i="2"/>
  <c r="AB2366" i="2"/>
  <c r="AB2367" i="2"/>
  <c r="AB2368" i="2"/>
  <c r="AB2369" i="2"/>
  <c r="AB2370" i="2"/>
  <c r="AB2371" i="2"/>
  <c r="AB2372" i="2"/>
  <c r="AB2373" i="2"/>
  <c r="AB2374" i="2"/>
  <c r="AB2375" i="2"/>
  <c r="AB2376" i="2"/>
  <c r="AB2377" i="2"/>
  <c r="AB2378" i="2"/>
  <c r="AB2379" i="2"/>
  <c r="AB2380" i="2"/>
  <c r="AB2381" i="2"/>
  <c r="AB2382" i="2"/>
  <c r="AB2383" i="2"/>
  <c r="AB2384" i="2"/>
  <c r="AB2385" i="2"/>
  <c r="AB2386" i="2"/>
  <c r="AB2387" i="2"/>
  <c r="AB2388" i="2"/>
  <c r="AB2389" i="2"/>
  <c r="AB2390" i="2"/>
  <c r="AB2391" i="2"/>
  <c r="AB2392" i="2"/>
  <c r="AB2393" i="2"/>
  <c r="AB2394" i="2"/>
  <c r="AB2395" i="2"/>
  <c r="AB2396" i="2"/>
  <c r="AB2397" i="2"/>
  <c r="AB2398" i="2"/>
  <c r="AB2399" i="2"/>
  <c r="AB2400" i="2"/>
  <c r="AB2401" i="2"/>
  <c r="AB2402" i="2"/>
  <c r="AB2403" i="2"/>
  <c r="AB2404" i="2"/>
  <c r="AB2405" i="2"/>
  <c r="AB2406" i="2"/>
  <c r="AB2407" i="2"/>
  <c r="AB2408" i="2"/>
  <c r="AB2409" i="2"/>
  <c r="AB2410" i="2"/>
  <c r="AB2411" i="2"/>
  <c r="AB2412" i="2"/>
  <c r="AB2413" i="2"/>
  <c r="AB2414" i="2"/>
  <c r="AB2415" i="2"/>
  <c r="AB2416" i="2"/>
  <c r="AB2417" i="2"/>
  <c r="AB2418" i="2"/>
  <c r="AB2419" i="2"/>
  <c r="AB2420" i="2"/>
  <c r="AB2421" i="2"/>
  <c r="AB2422" i="2"/>
  <c r="AB2423" i="2"/>
  <c r="AB2424" i="2"/>
  <c r="AB2425" i="2"/>
  <c r="AB2426" i="2"/>
  <c r="AB2427" i="2"/>
  <c r="AB2428" i="2"/>
  <c r="AB2429" i="2"/>
  <c r="AB2430" i="2"/>
  <c r="AB2431" i="2"/>
  <c r="AB2432" i="2"/>
  <c r="AB2433" i="2"/>
  <c r="AB2434" i="2"/>
  <c r="AB2435" i="2"/>
  <c r="AB2436" i="2"/>
  <c r="AB2437" i="2"/>
  <c r="AB2438" i="2"/>
  <c r="AB2439" i="2"/>
  <c r="AB2440" i="2"/>
  <c r="AB2441" i="2"/>
  <c r="AB2442" i="2"/>
  <c r="AB2443" i="2"/>
  <c r="AB2444" i="2"/>
  <c r="AB2445" i="2"/>
  <c r="AB2446" i="2"/>
  <c r="AB2447" i="2"/>
  <c r="AB2448" i="2"/>
  <c r="AB2449" i="2"/>
  <c r="AB2450" i="2"/>
  <c r="AB2451" i="2"/>
  <c r="AB2452" i="2"/>
  <c r="AB2453" i="2"/>
  <c r="AB2454" i="2"/>
  <c r="AB2455" i="2"/>
  <c r="AB2456" i="2"/>
  <c r="AB2457" i="2"/>
  <c r="AB2458" i="2"/>
  <c r="AB2459" i="2"/>
  <c r="AB2460" i="2"/>
  <c r="AB2461" i="2"/>
  <c r="AB2462" i="2"/>
  <c r="AB2463" i="2"/>
  <c r="AB2464" i="2"/>
  <c r="AB2465" i="2"/>
  <c r="AB2466" i="2"/>
  <c r="AB2467" i="2"/>
  <c r="AB2468" i="2"/>
  <c r="AB2469" i="2"/>
  <c r="AB2470" i="2"/>
  <c r="AB2471" i="2"/>
  <c r="AB2472" i="2"/>
  <c r="AB2473" i="2"/>
  <c r="AB2474" i="2"/>
  <c r="AB2475" i="2"/>
  <c r="AB2476" i="2"/>
  <c r="AB2477" i="2"/>
  <c r="AB2478" i="2"/>
  <c r="AB2479" i="2"/>
  <c r="AB2480" i="2"/>
  <c r="AB2481" i="2"/>
  <c r="AB2482" i="2"/>
  <c r="AB2483" i="2"/>
  <c r="AB2484" i="2"/>
  <c r="AB2485" i="2"/>
  <c r="AB2486" i="2"/>
  <c r="AB2487" i="2"/>
  <c r="AB2488" i="2"/>
  <c r="AB2489" i="2"/>
  <c r="AB2490" i="2"/>
  <c r="AB2491" i="2"/>
  <c r="AB2492" i="2"/>
  <c r="AB2493" i="2"/>
  <c r="AB2494" i="2"/>
  <c r="AB2495" i="2"/>
  <c r="AB2496" i="2"/>
  <c r="AB2497" i="2"/>
  <c r="AB2498" i="2"/>
  <c r="AB2499" i="2"/>
  <c r="AB2500" i="2"/>
  <c r="AB2501" i="2"/>
  <c r="AB2502" i="2"/>
  <c r="AB2503" i="2"/>
  <c r="AB2504" i="2"/>
  <c r="AB2505" i="2"/>
  <c r="AB2506" i="2"/>
  <c r="AB2507" i="2"/>
  <c r="AB2508" i="2"/>
  <c r="AB2509" i="2"/>
  <c r="AB2510" i="2"/>
  <c r="AB2511" i="2"/>
  <c r="AB2512" i="2"/>
  <c r="AB2513" i="2"/>
  <c r="AB2514" i="2"/>
  <c r="AB2515" i="2"/>
  <c r="AB2516" i="2"/>
  <c r="AB2517" i="2"/>
  <c r="AB2518" i="2"/>
  <c r="AB2519" i="2"/>
  <c r="AB2520" i="2"/>
  <c r="AB2521" i="2"/>
  <c r="AB2522" i="2"/>
  <c r="AB2523" i="2"/>
  <c r="AB2524" i="2"/>
  <c r="AB2525" i="2"/>
  <c r="AB2526" i="2"/>
  <c r="AB2527" i="2"/>
  <c r="AB2528" i="2"/>
  <c r="AB2529" i="2"/>
  <c r="AB2530" i="2"/>
  <c r="AB2531" i="2"/>
  <c r="AB2532" i="2"/>
  <c r="AB2533" i="2"/>
  <c r="AB2534" i="2"/>
  <c r="AB2535" i="2"/>
  <c r="AB2536" i="2"/>
  <c r="AB2537" i="2"/>
  <c r="AB2538" i="2"/>
  <c r="AB2539" i="2"/>
  <c r="AB2540" i="2"/>
  <c r="AB2541" i="2"/>
  <c r="AB2542" i="2"/>
  <c r="AB2543" i="2"/>
  <c r="AB2544" i="2"/>
  <c r="AB2545" i="2"/>
  <c r="AB2546" i="2"/>
  <c r="AB2547" i="2"/>
  <c r="AB2548" i="2"/>
  <c r="AB2549" i="2"/>
  <c r="AB2550" i="2"/>
  <c r="AB2551" i="2"/>
  <c r="AB2552" i="2"/>
  <c r="AB2553" i="2"/>
  <c r="AB2554" i="2"/>
  <c r="AB2555" i="2"/>
  <c r="AB2556" i="2"/>
  <c r="AB2557" i="2"/>
  <c r="AB2558" i="2"/>
  <c r="AB2559" i="2"/>
  <c r="AB2560" i="2"/>
  <c r="AB2561" i="2"/>
  <c r="AB2562" i="2"/>
  <c r="AB2563" i="2"/>
  <c r="AB2564" i="2"/>
  <c r="AB2565" i="2"/>
  <c r="AB2566" i="2"/>
  <c r="AB2567" i="2"/>
  <c r="AB2568" i="2"/>
  <c r="AB2569" i="2"/>
  <c r="AB2570" i="2"/>
  <c r="AB2571" i="2"/>
  <c r="AB2572" i="2"/>
  <c r="AB2573" i="2"/>
  <c r="AB2574" i="2"/>
  <c r="AB2575" i="2"/>
  <c r="AB2576" i="2"/>
  <c r="AB2577" i="2"/>
  <c r="AB2578" i="2"/>
  <c r="AB2579" i="2"/>
  <c r="AB2580" i="2"/>
  <c r="AB2581" i="2"/>
  <c r="AB2582" i="2"/>
  <c r="AB2583" i="2"/>
  <c r="AB2584" i="2"/>
  <c r="AB2585" i="2"/>
  <c r="AB2586" i="2"/>
  <c r="AB2587" i="2"/>
  <c r="AB2588" i="2"/>
  <c r="AB2589" i="2"/>
  <c r="AB2590" i="2"/>
  <c r="AB2591" i="2"/>
  <c r="AB2592" i="2"/>
  <c r="AB2593" i="2"/>
  <c r="AB2594" i="2"/>
  <c r="AB2595" i="2"/>
  <c r="AB2596" i="2"/>
  <c r="AB2597" i="2"/>
  <c r="AB2598" i="2"/>
  <c r="AB2599" i="2"/>
  <c r="AB2600" i="2"/>
  <c r="AB2601" i="2"/>
  <c r="AB2602" i="2"/>
  <c r="AB2603" i="2"/>
  <c r="AB2604" i="2"/>
  <c r="AB2605" i="2"/>
  <c r="AB2606" i="2"/>
  <c r="AB2607" i="2"/>
  <c r="AB2608" i="2"/>
  <c r="AB2609" i="2"/>
  <c r="AB2610" i="2"/>
  <c r="AB2611" i="2"/>
  <c r="AB2612" i="2"/>
  <c r="AB2613" i="2"/>
  <c r="AB2614" i="2"/>
  <c r="AB2615" i="2"/>
  <c r="AB2616" i="2"/>
  <c r="AB2617" i="2"/>
  <c r="AB2618" i="2"/>
  <c r="AB2619" i="2"/>
  <c r="AB2620" i="2"/>
  <c r="AB2621" i="2"/>
  <c r="AB2622" i="2"/>
  <c r="AB2623" i="2"/>
  <c r="AB2624" i="2"/>
  <c r="AB2625" i="2"/>
  <c r="AB2626" i="2"/>
  <c r="AB2627" i="2"/>
  <c r="AB2628" i="2"/>
  <c r="AB2629" i="2"/>
  <c r="AB2630" i="2"/>
  <c r="AB2631" i="2"/>
  <c r="AB2632" i="2"/>
  <c r="AB2633" i="2"/>
  <c r="AB2634" i="2"/>
  <c r="AB2635" i="2"/>
  <c r="AB2636" i="2"/>
  <c r="AB2637" i="2"/>
  <c r="AB2638" i="2"/>
  <c r="AB2639" i="2"/>
  <c r="AB2640" i="2"/>
  <c r="AB2641" i="2"/>
  <c r="AB2642" i="2"/>
  <c r="AB2643" i="2"/>
  <c r="AB2644" i="2"/>
  <c r="AB2645" i="2"/>
  <c r="AB2646" i="2"/>
  <c r="AB2647" i="2"/>
  <c r="AB2648" i="2"/>
  <c r="AB2649" i="2"/>
  <c r="AB2650" i="2"/>
  <c r="AB2651" i="2"/>
  <c r="AB2652" i="2"/>
  <c r="AB2653" i="2"/>
  <c r="AB2654" i="2"/>
  <c r="AB2655" i="2"/>
  <c r="AB2656" i="2"/>
  <c r="AB2657" i="2"/>
  <c r="AB2658" i="2"/>
  <c r="AB2659" i="2"/>
  <c r="AB2660" i="2"/>
  <c r="AB2661" i="2"/>
  <c r="AB2662" i="2"/>
  <c r="AB2663" i="2"/>
  <c r="AB2664" i="2"/>
  <c r="AB2665" i="2"/>
  <c r="AB2666" i="2"/>
  <c r="AB2667" i="2"/>
  <c r="AB2668" i="2"/>
  <c r="AB2669" i="2"/>
  <c r="AB2670" i="2"/>
  <c r="AB2671" i="2"/>
  <c r="AB2672" i="2"/>
  <c r="AB2673" i="2"/>
  <c r="AB2674" i="2"/>
  <c r="AB2675" i="2"/>
  <c r="AB2676" i="2"/>
  <c r="AB2677" i="2"/>
  <c r="AB2678" i="2"/>
  <c r="AB2679" i="2"/>
  <c r="AB2680" i="2"/>
  <c r="AB2681" i="2"/>
  <c r="AB2682" i="2"/>
  <c r="AB2683" i="2"/>
  <c r="AB2684" i="2"/>
  <c r="AB2685" i="2"/>
  <c r="AB2686" i="2"/>
  <c r="AB2687" i="2"/>
  <c r="AB2688" i="2"/>
  <c r="AB2689" i="2"/>
  <c r="AB2690" i="2"/>
  <c r="AB2691" i="2"/>
  <c r="AB2692" i="2"/>
  <c r="AB2693" i="2"/>
  <c r="AB2694" i="2"/>
  <c r="AB2695" i="2"/>
  <c r="AB2696" i="2"/>
  <c r="AB2697" i="2"/>
  <c r="AB2698" i="2"/>
  <c r="AB2699" i="2"/>
  <c r="AB2700" i="2"/>
  <c r="AB2701" i="2"/>
  <c r="AB2702" i="2"/>
  <c r="AB2703" i="2"/>
  <c r="AB2704" i="2"/>
  <c r="AB2705" i="2"/>
  <c r="AB2706" i="2"/>
  <c r="AB2707" i="2"/>
  <c r="AB2708" i="2"/>
  <c r="AB2709" i="2"/>
  <c r="AB2710" i="2"/>
  <c r="AB2711" i="2"/>
  <c r="AB2712" i="2"/>
  <c r="AB2713" i="2"/>
  <c r="AB2714" i="2"/>
  <c r="AB2715" i="2"/>
  <c r="AB2716" i="2"/>
  <c r="AB2717" i="2"/>
  <c r="AB2718" i="2"/>
  <c r="AB2719" i="2"/>
  <c r="AB2720" i="2"/>
  <c r="AB2721" i="2"/>
  <c r="AB2722" i="2"/>
  <c r="AB2723" i="2"/>
  <c r="AB2724" i="2"/>
  <c r="AB2725" i="2"/>
  <c r="AB2726" i="2"/>
  <c r="AB2727" i="2"/>
  <c r="AB2728" i="2"/>
  <c r="AB2729" i="2"/>
  <c r="AB2730" i="2"/>
  <c r="AB2731" i="2"/>
  <c r="AB2732" i="2"/>
  <c r="AB2733" i="2"/>
  <c r="AB2734" i="2"/>
  <c r="AB2735" i="2"/>
  <c r="AB2736" i="2"/>
  <c r="AB2737" i="2"/>
  <c r="AB2738" i="2"/>
  <c r="AB2739" i="2"/>
  <c r="AB2740" i="2"/>
  <c r="AB2741" i="2"/>
  <c r="AB2742" i="2"/>
  <c r="AB2743" i="2"/>
  <c r="AB2744" i="2"/>
  <c r="AB2745" i="2"/>
  <c r="AB2746" i="2"/>
  <c r="AB2747" i="2"/>
  <c r="AB2748" i="2"/>
  <c r="AB2749" i="2"/>
  <c r="AB2750" i="2"/>
  <c r="AB2751" i="2"/>
  <c r="AB2752" i="2"/>
  <c r="AB2753" i="2"/>
  <c r="AB2754" i="2"/>
  <c r="AB2755" i="2"/>
  <c r="AB2756" i="2"/>
  <c r="AB2757" i="2"/>
  <c r="AB2758" i="2"/>
  <c r="AB2759" i="2"/>
  <c r="AB2760" i="2"/>
  <c r="AB2761" i="2"/>
  <c r="AB2762" i="2"/>
  <c r="AB2763" i="2"/>
  <c r="AB2764" i="2"/>
  <c r="AB2765" i="2"/>
  <c r="AB2766" i="2"/>
  <c r="AB2767" i="2"/>
  <c r="AB2768" i="2"/>
  <c r="AB2769" i="2"/>
  <c r="AB2770" i="2"/>
  <c r="AB2771" i="2"/>
  <c r="AB2772" i="2"/>
  <c r="AB2773" i="2"/>
  <c r="AB2774" i="2"/>
  <c r="AB2775" i="2"/>
  <c r="AB2776" i="2"/>
  <c r="AB2777" i="2"/>
  <c r="AB2778" i="2"/>
  <c r="AB2779" i="2"/>
  <c r="AB2780" i="2"/>
  <c r="AB2781" i="2"/>
  <c r="AB2782" i="2"/>
  <c r="AB2783" i="2"/>
  <c r="AB2784" i="2"/>
  <c r="AB2785" i="2"/>
  <c r="AB2786" i="2"/>
  <c r="AB2787" i="2"/>
  <c r="AB2788" i="2"/>
  <c r="AB2789" i="2"/>
  <c r="AB2790" i="2"/>
  <c r="AB2791" i="2"/>
  <c r="AB2792" i="2"/>
  <c r="AB2793" i="2"/>
  <c r="AB2794" i="2"/>
  <c r="AB2795" i="2"/>
  <c r="AB2796" i="2"/>
  <c r="AB2797" i="2"/>
  <c r="AB2798" i="2"/>
  <c r="AB2799" i="2"/>
  <c r="AB2800" i="2"/>
  <c r="AB2801" i="2"/>
  <c r="AB2802" i="2"/>
  <c r="AB2803" i="2"/>
  <c r="AB2804" i="2"/>
  <c r="AB2805" i="2"/>
  <c r="AB2806" i="2"/>
  <c r="AB2807" i="2"/>
  <c r="AB2808" i="2"/>
  <c r="AB2809" i="2"/>
  <c r="AB2810" i="2"/>
  <c r="AB2811" i="2"/>
  <c r="AB2812" i="2"/>
  <c r="AB2813" i="2"/>
  <c r="AB2814" i="2"/>
  <c r="AB2815" i="2"/>
  <c r="AB2816" i="2"/>
  <c r="AB2817" i="2"/>
  <c r="AB2818" i="2"/>
  <c r="AB2819" i="2"/>
  <c r="AB2820" i="2"/>
  <c r="AB2821" i="2"/>
  <c r="AB2822" i="2"/>
  <c r="AB2823" i="2"/>
  <c r="AB2824" i="2"/>
  <c r="AB2825" i="2"/>
  <c r="AB2826" i="2"/>
  <c r="AB2827" i="2"/>
  <c r="AB2828" i="2"/>
  <c r="AB2829" i="2"/>
  <c r="AB2830" i="2"/>
  <c r="AB2831" i="2"/>
  <c r="AB2832" i="2"/>
  <c r="AB2833" i="2"/>
  <c r="AB2834" i="2"/>
  <c r="AB2835" i="2"/>
  <c r="AB2836" i="2"/>
  <c r="AB2837" i="2"/>
  <c r="AB2838" i="2"/>
  <c r="AB2839" i="2"/>
  <c r="AB2840" i="2"/>
  <c r="AB2841" i="2"/>
  <c r="AB2842" i="2"/>
  <c r="AB2843" i="2"/>
  <c r="AB2844" i="2"/>
  <c r="AB2845" i="2"/>
  <c r="AB2846" i="2"/>
  <c r="AB2847" i="2"/>
  <c r="AB2848" i="2"/>
  <c r="AB2849" i="2"/>
  <c r="AB2850" i="2"/>
  <c r="AB2851" i="2"/>
  <c r="AB2852" i="2"/>
  <c r="AB2853" i="2"/>
  <c r="AB2854" i="2"/>
  <c r="AB2855" i="2"/>
  <c r="AB2856" i="2"/>
  <c r="AB2857" i="2"/>
  <c r="AB2858" i="2"/>
  <c r="AB2859" i="2"/>
  <c r="AB2860" i="2"/>
  <c r="AB2861" i="2"/>
  <c r="AB2862" i="2"/>
  <c r="AB2863" i="2"/>
  <c r="AB2864" i="2"/>
  <c r="AB2865" i="2"/>
  <c r="AB2866" i="2"/>
  <c r="AB2867" i="2"/>
  <c r="AB2868" i="2"/>
  <c r="AB2869" i="2"/>
  <c r="AB2870" i="2"/>
  <c r="AB2871" i="2"/>
  <c r="AB2872" i="2"/>
  <c r="AB2873" i="2"/>
  <c r="AB2874" i="2"/>
  <c r="AB2875" i="2"/>
  <c r="AB2876" i="2"/>
  <c r="AB2877" i="2"/>
  <c r="AB2878" i="2"/>
  <c r="AB2879" i="2"/>
  <c r="AB2880" i="2"/>
  <c r="AB2881" i="2"/>
  <c r="AB2882" i="2"/>
  <c r="AB2883" i="2"/>
  <c r="AB2884" i="2"/>
  <c r="AB2885" i="2"/>
  <c r="AB2886" i="2"/>
  <c r="AB2887" i="2"/>
  <c r="AB2888" i="2"/>
  <c r="AB2889" i="2"/>
  <c r="AB2890" i="2"/>
  <c r="AB2891" i="2"/>
  <c r="AB2892" i="2"/>
  <c r="AB2893" i="2"/>
  <c r="AB2894" i="2"/>
  <c r="AB2895" i="2"/>
  <c r="AB2896" i="2"/>
  <c r="AB2897" i="2"/>
  <c r="AB2898" i="2"/>
  <c r="AB2899" i="2"/>
  <c r="AB2900" i="2"/>
  <c r="AB2901" i="2"/>
  <c r="AB2902" i="2"/>
  <c r="AB2903" i="2"/>
  <c r="AB2904" i="2"/>
  <c r="AB2905" i="2"/>
  <c r="AB2906" i="2"/>
  <c r="AB2907" i="2"/>
  <c r="AB2908" i="2"/>
  <c r="AB2909" i="2"/>
  <c r="AB2910" i="2"/>
  <c r="AB2911" i="2"/>
  <c r="AB2912" i="2"/>
  <c r="AB2913" i="2"/>
  <c r="AB2914" i="2"/>
  <c r="AB2915" i="2"/>
  <c r="AB2916" i="2"/>
  <c r="AB2917" i="2"/>
  <c r="AB2918" i="2"/>
  <c r="AB2919" i="2"/>
  <c r="AB2920" i="2"/>
  <c r="AB2921" i="2"/>
  <c r="AB2922" i="2"/>
  <c r="AB2923" i="2"/>
  <c r="AB2924" i="2"/>
  <c r="AB2925" i="2"/>
  <c r="AB2926" i="2"/>
  <c r="AB2927" i="2"/>
  <c r="AB2928" i="2"/>
  <c r="AB2929" i="2"/>
  <c r="AB2930" i="2"/>
  <c r="AB2931" i="2"/>
  <c r="AB2932" i="2"/>
  <c r="AB2933" i="2"/>
  <c r="AB2934" i="2"/>
  <c r="AB2935" i="2"/>
  <c r="AB2936" i="2"/>
  <c r="AB2937" i="2"/>
  <c r="AB2938" i="2"/>
  <c r="AB2939" i="2"/>
  <c r="AB2940" i="2"/>
  <c r="AB2941" i="2"/>
  <c r="AB2942" i="2"/>
  <c r="AB2943" i="2"/>
  <c r="AB2944" i="2"/>
  <c r="AB2945" i="2"/>
  <c r="AB2946" i="2"/>
  <c r="AB2947" i="2"/>
  <c r="AB2948" i="2"/>
  <c r="AB2949" i="2"/>
  <c r="AB2950" i="2"/>
  <c r="AB2951" i="2"/>
  <c r="AB2952" i="2"/>
  <c r="AB2953" i="2"/>
  <c r="AB2954" i="2"/>
  <c r="AB2955" i="2"/>
  <c r="AB2956" i="2"/>
  <c r="AB2957" i="2"/>
  <c r="AB2958" i="2"/>
  <c r="AB2959" i="2"/>
  <c r="AB2960" i="2"/>
  <c r="AB2961" i="2"/>
  <c r="AB2962" i="2"/>
  <c r="AB2963" i="2"/>
  <c r="AB2964" i="2"/>
  <c r="AB2965" i="2"/>
  <c r="AB2966" i="2"/>
  <c r="AB2967" i="2"/>
  <c r="AB2968" i="2"/>
  <c r="AB2969" i="2"/>
  <c r="AB2970" i="2"/>
  <c r="AB2971" i="2"/>
  <c r="AB2972" i="2"/>
  <c r="AB2973" i="2"/>
  <c r="AB2974" i="2"/>
  <c r="AB2975" i="2"/>
  <c r="AB2976" i="2"/>
  <c r="AB2977" i="2"/>
  <c r="AB2978" i="2"/>
  <c r="AB2979" i="2"/>
  <c r="AB2980" i="2"/>
  <c r="AB2981" i="2"/>
  <c r="AB2982" i="2"/>
  <c r="AB2983" i="2"/>
  <c r="AB2984" i="2"/>
  <c r="AB2985" i="2"/>
  <c r="AB2986" i="2"/>
  <c r="AB2987" i="2"/>
  <c r="AB2988" i="2"/>
  <c r="AB2989" i="2"/>
  <c r="AB2990" i="2"/>
  <c r="AB2991" i="2"/>
  <c r="AB2992" i="2"/>
  <c r="AB2993" i="2"/>
  <c r="AB2994" i="2"/>
  <c r="AB2995" i="2"/>
  <c r="AB2996" i="2"/>
  <c r="AB2997" i="2"/>
  <c r="AB2998" i="2"/>
  <c r="AB2999" i="2"/>
  <c r="AB3000" i="2"/>
  <c r="AB3001" i="2"/>
  <c r="AB3002" i="2"/>
  <c r="AB3003" i="2"/>
  <c r="AB3004" i="2"/>
  <c r="AB3005" i="2"/>
  <c r="AB3006" i="2"/>
  <c r="AB3007" i="2"/>
  <c r="AB3008" i="2"/>
  <c r="AB3009" i="2"/>
  <c r="AB3010" i="2"/>
  <c r="AB3011" i="2"/>
  <c r="AB3012" i="2"/>
  <c r="AB3013" i="2"/>
  <c r="AB3014" i="2"/>
  <c r="AB3015" i="2"/>
  <c r="AB3016" i="2"/>
  <c r="AB3017" i="2"/>
  <c r="AB3018" i="2"/>
  <c r="AB3019" i="2"/>
  <c r="AB3020" i="2"/>
  <c r="AB3021" i="2"/>
  <c r="AB3022" i="2"/>
  <c r="AB3023" i="2"/>
  <c r="AB3024" i="2"/>
  <c r="AB3025" i="2"/>
  <c r="AB3026" i="2"/>
  <c r="AB3027" i="2"/>
  <c r="AB3028" i="2"/>
  <c r="AB3029" i="2"/>
  <c r="AB3030" i="2"/>
  <c r="AB3031" i="2"/>
  <c r="AB3032" i="2"/>
  <c r="AB3033" i="2"/>
  <c r="AB3034" i="2"/>
  <c r="AB3035" i="2"/>
  <c r="AB3036" i="2"/>
  <c r="AB3037" i="2"/>
  <c r="AB3038" i="2"/>
  <c r="AB3039" i="2"/>
  <c r="AB3040" i="2"/>
  <c r="AB3041" i="2"/>
  <c r="AB3042" i="2"/>
  <c r="AB3043" i="2"/>
  <c r="AB3044" i="2"/>
  <c r="AB3045" i="2"/>
  <c r="AB3046" i="2"/>
  <c r="AB3047" i="2"/>
  <c r="AB3048" i="2"/>
  <c r="AB3049" i="2"/>
  <c r="AB3050" i="2"/>
  <c r="AB3051" i="2"/>
  <c r="AB3052" i="2"/>
  <c r="AB3053" i="2"/>
  <c r="AB3054" i="2"/>
  <c r="AB3055" i="2"/>
  <c r="AB3056" i="2"/>
  <c r="AB3057" i="2"/>
  <c r="AB3058" i="2"/>
  <c r="AB3059" i="2"/>
  <c r="AB3060" i="2"/>
  <c r="AB3061" i="2"/>
  <c r="AB3062" i="2"/>
  <c r="AB3063" i="2"/>
  <c r="AB3064" i="2"/>
  <c r="AB3065" i="2"/>
  <c r="AB3066" i="2"/>
  <c r="AB3067" i="2"/>
  <c r="AB3068" i="2"/>
  <c r="AB3069" i="2"/>
  <c r="AB3070" i="2"/>
  <c r="AB3071" i="2"/>
  <c r="AB3072" i="2"/>
  <c r="AB3073" i="2"/>
  <c r="AB3074" i="2"/>
  <c r="AB3075" i="2"/>
  <c r="AB3076" i="2"/>
  <c r="AB3077" i="2"/>
  <c r="AB3078" i="2"/>
  <c r="AB3079" i="2"/>
  <c r="AB3080" i="2"/>
  <c r="AB3081" i="2"/>
  <c r="AB3082" i="2"/>
  <c r="AB3083" i="2"/>
  <c r="AB3084" i="2"/>
  <c r="AB3085" i="2"/>
  <c r="AB3086" i="2"/>
  <c r="AB3087" i="2"/>
  <c r="AB3088" i="2"/>
  <c r="AB3089" i="2"/>
  <c r="AB3090" i="2"/>
  <c r="AB3091" i="2"/>
  <c r="AB3092" i="2"/>
  <c r="AB3093" i="2"/>
  <c r="AB3094" i="2"/>
  <c r="AB3095" i="2"/>
  <c r="AB3096" i="2"/>
  <c r="AB3097" i="2"/>
  <c r="AB3098" i="2"/>
  <c r="AB3099" i="2"/>
  <c r="AB3100" i="2"/>
  <c r="AB3101" i="2"/>
  <c r="AB3102" i="2"/>
  <c r="AB3103" i="2"/>
  <c r="AB3104" i="2"/>
  <c r="AB3105" i="2"/>
  <c r="AB3106" i="2"/>
  <c r="AB3107" i="2"/>
  <c r="AB3108" i="2"/>
  <c r="AB3109" i="2"/>
  <c r="AB3110" i="2"/>
  <c r="AB3111" i="2"/>
  <c r="AB3112" i="2"/>
  <c r="AB3113" i="2"/>
  <c r="AB3114" i="2"/>
  <c r="AB3115" i="2"/>
  <c r="AB3116" i="2"/>
  <c r="AB3117" i="2"/>
  <c r="AB3118" i="2"/>
  <c r="AB3119" i="2"/>
  <c r="AB3120" i="2"/>
  <c r="AB3121" i="2"/>
  <c r="AB3122" i="2"/>
  <c r="AB3123" i="2"/>
  <c r="AB3124" i="2"/>
  <c r="AB3125" i="2"/>
  <c r="AB3126" i="2"/>
  <c r="AB3127" i="2"/>
  <c r="AB3128" i="2"/>
  <c r="AB3129" i="2"/>
  <c r="AB3130" i="2"/>
  <c r="AB3131" i="2"/>
  <c r="AB3132" i="2"/>
  <c r="AB3133" i="2"/>
  <c r="AB3134" i="2"/>
  <c r="AB3135" i="2"/>
  <c r="AB3136" i="2"/>
  <c r="AB3137" i="2"/>
  <c r="AB3138" i="2"/>
  <c r="AB3139" i="2"/>
  <c r="AB3140" i="2"/>
  <c r="AB3141" i="2"/>
  <c r="AB3142" i="2"/>
  <c r="AB3143" i="2"/>
  <c r="AB3144" i="2"/>
  <c r="AB3145" i="2"/>
  <c r="AB3146" i="2"/>
  <c r="AB3147" i="2"/>
  <c r="AB3148" i="2"/>
  <c r="AB3149" i="2"/>
  <c r="AB3150" i="2"/>
  <c r="AB3151" i="2"/>
  <c r="AB3152" i="2"/>
  <c r="AB3153" i="2"/>
  <c r="AB3154" i="2"/>
  <c r="AB3155" i="2"/>
  <c r="AB3156" i="2"/>
  <c r="AB3157" i="2"/>
  <c r="AB3158" i="2"/>
  <c r="AB3159" i="2"/>
  <c r="AB3160" i="2"/>
  <c r="AB3161" i="2"/>
  <c r="AB3162" i="2"/>
  <c r="AB3163" i="2"/>
  <c r="AB3164" i="2"/>
  <c r="AB3165" i="2"/>
  <c r="AB3166" i="2"/>
  <c r="AB3167" i="2"/>
  <c r="AB3168" i="2"/>
  <c r="AB3169" i="2"/>
  <c r="AB3170" i="2"/>
  <c r="AB3171" i="2"/>
  <c r="AB3172" i="2"/>
  <c r="AB3173" i="2"/>
  <c r="AB3174" i="2"/>
  <c r="AB3175" i="2"/>
  <c r="AB3176" i="2"/>
  <c r="AB3177" i="2"/>
  <c r="AB3178" i="2"/>
  <c r="AB3179" i="2"/>
  <c r="AB3180" i="2"/>
  <c r="AB3181" i="2"/>
  <c r="AB3182" i="2"/>
  <c r="AB3183" i="2"/>
  <c r="AB3184" i="2"/>
  <c r="AB3185" i="2"/>
  <c r="AB3186" i="2"/>
  <c r="AB3187" i="2"/>
  <c r="AB3188" i="2"/>
  <c r="AB3189" i="2"/>
  <c r="AB3190" i="2"/>
  <c r="AB3191" i="2"/>
  <c r="AB3192" i="2"/>
  <c r="AB3193" i="2"/>
  <c r="AB3194" i="2"/>
  <c r="AB3195" i="2"/>
  <c r="AB3196" i="2"/>
  <c r="AB3197" i="2"/>
  <c r="AB3198" i="2"/>
  <c r="AB3199" i="2"/>
  <c r="AB3200" i="2"/>
  <c r="AB3201" i="2"/>
  <c r="AB3202" i="2"/>
  <c r="AB3203" i="2"/>
  <c r="AB3204" i="2"/>
  <c r="AB3205" i="2"/>
  <c r="AB3206" i="2"/>
  <c r="AB3207" i="2"/>
  <c r="AB3208" i="2"/>
  <c r="AB3209" i="2"/>
  <c r="AB3210" i="2"/>
  <c r="AB3211" i="2"/>
  <c r="AB3212" i="2"/>
  <c r="AB3213" i="2"/>
  <c r="AB3214" i="2"/>
  <c r="AB3215" i="2"/>
  <c r="AB3216" i="2"/>
  <c r="AB3217" i="2"/>
  <c r="AB3218" i="2"/>
  <c r="AB3219" i="2"/>
  <c r="AB3220" i="2"/>
  <c r="AB3221" i="2"/>
  <c r="AB3222" i="2"/>
  <c r="AB3223" i="2"/>
  <c r="AB3224" i="2"/>
  <c r="AB3225" i="2"/>
  <c r="AB3226" i="2"/>
  <c r="AB3227" i="2"/>
  <c r="AB3228" i="2"/>
  <c r="AB3229" i="2"/>
  <c r="AB3230" i="2"/>
  <c r="AB3231" i="2"/>
  <c r="AB3232" i="2"/>
  <c r="AB3233" i="2"/>
  <c r="AB3234" i="2"/>
  <c r="AB3235" i="2"/>
  <c r="AB3236" i="2"/>
  <c r="AB3237" i="2"/>
  <c r="AB3238" i="2"/>
  <c r="AB3239" i="2"/>
  <c r="AB3240" i="2"/>
  <c r="AB3241" i="2"/>
  <c r="AB3242" i="2"/>
  <c r="AB3243" i="2"/>
  <c r="AB3244" i="2"/>
  <c r="AB3245" i="2"/>
  <c r="AB3246" i="2"/>
  <c r="AB3247" i="2"/>
  <c r="AB3248" i="2"/>
  <c r="AB3249" i="2"/>
  <c r="AB3250" i="2"/>
  <c r="AB3251" i="2"/>
  <c r="AB3252" i="2"/>
  <c r="AB3253" i="2"/>
  <c r="AB3254" i="2"/>
  <c r="AB3255" i="2"/>
  <c r="AB3256" i="2"/>
  <c r="AB3257" i="2"/>
  <c r="AB3258" i="2"/>
  <c r="AB3259" i="2"/>
  <c r="AB3260" i="2"/>
  <c r="AB3261" i="2"/>
  <c r="AB3262" i="2"/>
  <c r="AB3263" i="2"/>
  <c r="AB3264" i="2"/>
  <c r="AB3265" i="2"/>
  <c r="AB3266" i="2"/>
  <c r="AB3267" i="2"/>
  <c r="AB3268" i="2"/>
  <c r="AB3269" i="2"/>
  <c r="AB3270" i="2"/>
  <c r="AB3271" i="2"/>
  <c r="AB3272" i="2"/>
  <c r="AB3273" i="2"/>
  <c r="AB3274" i="2"/>
  <c r="AB3275" i="2"/>
  <c r="AB3276" i="2"/>
  <c r="AB3277" i="2"/>
  <c r="AB3278" i="2"/>
  <c r="AB3279" i="2"/>
  <c r="AB3280" i="2"/>
  <c r="AB3281" i="2"/>
  <c r="AB3282" i="2"/>
  <c r="AB3283" i="2"/>
  <c r="AB3284" i="2"/>
  <c r="AB3285" i="2"/>
  <c r="AB3286" i="2"/>
  <c r="AB3287" i="2"/>
  <c r="AB3288" i="2"/>
  <c r="AB3289" i="2"/>
  <c r="AB3290" i="2"/>
  <c r="AB3291" i="2"/>
  <c r="AB3292" i="2"/>
  <c r="AB3293" i="2"/>
  <c r="AB3294" i="2"/>
  <c r="AB3295" i="2"/>
  <c r="AB3296" i="2"/>
  <c r="AB3297" i="2"/>
  <c r="AB3298" i="2"/>
  <c r="AB3299" i="2"/>
  <c r="AB3300" i="2"/>
  <c r="AB3301" i="2"/>
  <c r="AB3302" i="2"/>
  <c r="AB3303" i="2"/>
  <c r="AB3304" i="2"/>
  <c r="AB3305" i="2"/>
  <c r="AB3306" i="2"/>
  <c r="AB3307" i="2"/>
  <c r="AB3308" i="2"/>
  <c r="AB3309" i="2"/>
  <c r="AB3310" i="2"/>
  <c r="AB3311" i="2"/>
  <c r="AB3312" i="2"/>
  <c r="AB3313" i="2"/>
  <c r="AB3314" i="2"/>
  <c r="AB3315" i="2"/>
  <c r="AB3316" i="2"/>
  <c r="AB3317" i="2"/>
  <c r="AB3318" i="2"/>
  <c r="AB3319" i="2"/>
  <c r="AB3320" i="2"/>
  <c r="AB3321" i="2"/>
  <c r="AB3322" i="2"/>
  <c r="AB3323" i="2"/>
  <c r="AB3324" i="2"/>
  <c r="AB3325" i="2"/>
  <c r="AB3326" i="2"/>
  <c r="AB3327" i="2"/>
  <c r="AB3328" i="2"/>
  <c r="AB3329" i="2"/>
  <c r="AB3330" i="2"/>
  <c r="AB3331" i="2"/>
  <c r="AB3332" i="2"/>
  <c r="AB3333" i="2"/>
  <c r="AB3334" i="2"/>
  <c r="AB3335" i="2"/>
  <c r="AB3336" i="2"/>
  <c r="AB3337" i="2"/>
  <c r="AB3338" i="2"/>
  <c r="AB3339" i="2"/>
  <c r="AB3340" i="2"/>
  <c r="AB3341" i="2"/>
  <c r="AB3342" i="2"/>
  <c r="AB3343" i="2"/>
  <c r="AB3344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674" i="2"/>
  <c r="AC1675" i="2"/>
  <c r="AC1676" i="2"/>
  <c r="AC1677" i="2"/>
  <c r="AC1678" i="2"/>
  <c r="AC1679" i="2"/>
  <c r="AC1680" i="2"/>
  <c r="AC1681" i="2"/>
  <c r="AC1682" i="2"/>
  <c r="AC1683" i="2"/>
  <c r="AC1684" i="2"/>
  <c r="AC1685" i="2"/>
  <c r="AC1686" i="2"/>
  <c r="AC1687" i="2"/>
  <c r="AC1688" i="2"/>
  <c r="AC1689" i="2"/>
  <c r="AC1690" i="2"/>
  <c r="AC1691" i="2"/>
  <c r="AC1692" i="2"/>
  <c r="AC1693" i="2"/>
  <c r="AC1694" i="2"/>
  <c r="AC1695" i="2"/>
  <c r="AC1696" i="2"/>
  <c r="AC1697" i="2"/>
  <c r="AC1698" i="2"/>
  <c r="AC1699" i="2"/>
  <c r="AC1700" i="2"/>
  <c r="AC1701" i="2"/>
  <c r="AC1702" i="2"/>
  <c r="AC1703" i="2"/>
  <c r="AC1704" i="2"/>
  <c r="AC1705" i="2"/>
  <c r="AC1706" i="2"/>
  <c r="AC1707" i="2"/>
  <c r="AC1708" i="2"/>
  <c r="AC1709" i="2"/>
  <c r="AC1710" i="2"/>
  <c r="AC1711" i="2"/>
  <c r="AC1712" i="2"/>
  <c r="AC1713" i="2"/>
  <c r="AC1714" i="2"/>
  <c r="AC171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908" i="2"/>
  <c r="AD909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3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8" i="2"/>
  <c r="AD949" i="2"/>
  <c r="AD950" i="2"/>
  <c r="AD951" i="2"/>
  <c r="AD952" i="2"/>
  <c r="AD953" i="2"/>
  <c r="AD954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7" i="2"/>
  <c r="AD1008" i="2"/>
  <c r="AD1009" i="2"/>
  <c r="AD1010" i="2"/>
  <c r="AD1011" i="2"/>
  <c r="AD1012" i="2"/>
  <c r="AD1013" i="2"/>
  <c r="AD1014" i="2"/>
  <c r="AD1015" i="2"/>
  <c r="AD1016" i="2"/>
  <c r="AD1017" i="2"/>
  <c r="AD1018" i="2"/>
  <c r="AD1019" i="2"/>
  <c r="AD1020" i="2"/>
  <c r="AD1021" i="2"/>
  <c r="AD1022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5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2" i="2"/>
  <c r="AD1283" i="2"/>
  <c r="AD1284" i="2"/>
  <c r="AD1285" i="2"/>
  <c r="AD1286" i="2"/>
  <c r="AD1287" i="2"/>
  <c r="AD1288" i="2"/>
  <c r="AD1289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4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6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1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D1414" i="2"/>
  <c r="AD1415" i="2"/>
  <c r="AD1416" i="2"/>
  <c r="AD1417" i="2"/>
  <c r="AD1418" i="2"/>
  <c r="AD1419" i="2"/>
  <c r="AD1420" i="2"/>
  <c r="AD1421" i="2"/>
  <c r="AD1422" i="2"/>
  <c r="AD1423" i="2"/>
  <c r="AD1424" i="2"/>
  <c r="AD1425" i="2"/>
  <c r="AD1426" i="2"/>
  <c r="AD1427" i="2"/>
  <c r="AD1428" i="2"/>
  <c r="AD1429" i="2"/>
  <c r="AD1430" i="2"/>
  <c r="AD1431" i="2"/>
  <c r="AD1432" i="2"/>
  <c r="AD1433" i="2"/>
  <c r="AD1434" i="2"/>
  <c r="AD1435" i="2"/>
  <c r="AD1436" i="2"/>
  <c r="AD1437" i="2"/>
  <c r="AD1438" i="2"/>
  <c r="AD1439" i="2"/>
  <c r="AD1440" i="2"/>
  <c r="AD1441" i="2"/>
  <c r="AD1442" i="2"/>
  <c r="AD1443" i="2"/>
  <c r="AD1444" i="2"/>
  <c r="AD1445" i="2"/>
  <c r="AD1446" i="2"/>
  <c r="AD1447" i="2"/>
  <c r="AD1448" i="2"/>
  <c r="AD1449" i="2"/>
  <c r="AD1450" i="2"/>
  <c r="AD1451" i="2"/>
  <c r="AD1452" i="2"/>
  <c r="AD1453" i="2"/>
  <c r="AD1454" i="2"/>
  <c r="AD1455" i="2"/>
  <c r="AD1456" i="2"/>
  <c r="AD1457" i="2"/>
  <c r="AD1458" i="2"/>
  <c r="AD1459" i="2"/>
  <c r="AD1460" i="2"/>
  <c r="AD1461" i="2"/>
  <c r="AD1462" i="2"/>
  <c r="AD1463" i="2"/>
  <c r="AD1464" i="2"/>
  <c r="AD1465" i="2"/>
  <c r="AD1466" i="2"/>
  <c r="AD1467" i="2"/>
  <c r="AD1468" i="2"/>
  <c r="AD1469" i="2"/>
  <c r="AD1470" i="2"/>
  <c r="AD1471" i="2"/>
  <c r="AD1472" i="2"/>
  <c r="AD1473" i="2"/>
  <c r="AD1474" i="2"/>
  <c r="AD1475" i="2"/>
  <c r="AD1476" i="2"/>
  <c r="AD1477" i="2"/>
  <c r="AD1478" i="2"/>
  <c r="AD1479" i="2"/>
  <c r="AD1480" i="2"/>
  <c r="AD1481" i="2"/>
  <c r="AD1482" i="2"/>
  <c r="AD1483" i="2"/>
  <c r="AD1484" i="2"/>
  <c r="AD1485" i="2"/>
  <c r="AD1486" i="2"/>
  <c r="AD1487" i="2"/>
  <c r="AD1488" i="2"/>
  <c r="AD1489" i="2"/>
  <c r="AD1490" i="2"/>
  <c r="AD1491" i="2"/>
  <c r="AD1492" i="2"/>
  <c r="AD1493" i="2"/>
  <c r="AD1494" i="2"/>
  <c r="AD1495" i="2"/>
  <c r="AD1496" i="2"/>
  <c r="AD1497" i="2"/>
  <c r="AD1498" i="2"/>
  <c r="AD1499" i="2"/>
  <c r="AD1500" i="2"/>
  <c r="AD1501" i="2"/>
  <c r="AD1502" i="2"/>
  <c r="AD1503" i="2"/>
  <c r="AD1504" i="2"/>
  <c r="AD1505" i="2"/>
  <c r="AD1506" i="2"/>
  <c r="AD1507" i="2"/>
  <c r="AD1508" i="2"/>
  <c r="AD1509" i="2"/>
  <c r="AD1510" i="2"/>
  <c r="AD1511" i="2"/>
  <c r="AD1512" i="2"/>
  <c r="AD1513" i="2"/>
  <c r="AD1514" i="2"/>
  <c r="AD1515" i="2"/>
  <c r="AD1516" i="2"/>
  <c r="AD1517" i="2"/>
  <c r="AD1518" i="2"/>
  <c r="AD1519" i="2"/>
  <c r="AD1520" i="2"/>
  <c r="AD1521" i="2"/>
  <c r="AD1522" i="2"/>
  <c r="AD1523" i="2"/>
  <c r="AD1524" i="2"/>
  <c r="AD1525" i="2"/>
  <c r="AD1526" i="2"/>
  <c r="AD1527" i="2"/>
  <c r="AD1528" i="2"/>
  <c r="AD1529" i="2"/>
  <c r="AD1530" i="2"/>
  <c r="AD1531" i="2"/>
  <c r="AD1532" i="2"/>
  <c r="AD1533" i="2"/>
  <c r="AD1534" i="2"/>
  <c r="AD1535" i="2"/>
  <c r="AD1536" i="2"/>
  <c r="AD1537" i="2"/>
  <c r="AD1538" i="2"/>
  <c r="AD1539" i="2"/>
  <c r="AD1540" i="2"/>
  <c r="AD1541" i="2"/>
  <c r="AD1542" i="2"/>
  <c r="AD1543" i="2"/>
  <c r="AD1544" i="2"/>
  <c r="AD1545" i="2"/>
  <c r="AD1546" i="2"/>
  <c r="AD1547" i="2"/>
  <c r="AD1548" i="2"/>
  <c r="AD1549" i="2"/>
  <c r="AD1550" i="2"/>
  <c r="AD1551" i="2"/>
  <c r="AD1552" i="2"/>
  <c r="AD1553" i="2"/>
  <c r="AD1554" i="2"/>
  <c r="AD1555" i="2"/>
  <c r="AD1556" i="2"/>
  <c r="AD1557" i="2"/>
  <c r="AD1558" i="2"/>
  <c r="AD1559" i="2"/>
  <c r="AD1560" i="2"/>
  <c r="AD1561" i="2"/>
  <c r="AD1562" i="2"/>
  <c r="AD1563" i="2"/>
  <c r="AD1564" i="2"/>
  <c r="AD1565" i="2"/>
  <c r="AD1566" i="2"/>
  <c r="AD1567" i="2"/>
  <c r="AD1568" i="2"/>
  <c r="AD1569" i="2"/>
  <c r="AD1570" i="2"/>
  <c r="AD1571" i="2"/>
  <c r="AD1572" i="2"/>
  <c r="AD1573" i="2"/>
  <c r="AD1574" i="2"/>
  <c r="AD1575" i="2"/>
  <c r="AD1576" i="2"/>
  <c r="AD1577" i="2"/>
  <c r="AD1578" i="2"/>
  <c r="AD1579" i="2"/>
  <c r="AD1580" i="2"/>
  <c r="AD1581" i="2"/>
  <c r="AD1582" i="2"/>
  <c r="AD1583" i="2"/>
  <c r="AD1584" i="2"/>
  <c r="AD1585" i="2"/>
  <c r="AD1586" i="2"/>
  <c r="AD1587" i="2"/>
  <c r="AD1588" i="2"/>
  <c r="AD1589" i="2"/>
  <c r="AD1590" i="2"/>
  <c r="AD1591" i="2"/>
  <c r="AD1592" i="2"/>
  <c r="AD1593" i="2"/>
  <c r="AD1594" i="2"/>
  <c r="AD1595" i="2"/>
  <c r="AD1596" i="2"/>
  <c r="AD1597" i="2"/>
  <c r="AD1598" i="2"/>
  <c r="AD1599" i="2"/>
  <c r="AD1600" i="2"/>
  <c r="AD1601" i="2"/>
  <c r="AD1602" i="2"/>
  <c r="AD1603" i="2"/>
  <c r="AD1604" i="2"/>
  <c r="AD1605" i="2"/>
  <c r="AD1606" i="2"/>
  <c r="AD1607" i="2"/>
  <c r="AD1608" i="2"/>
  <c r="AD1609" i="2"/>
  <c r="AD1610" i="2"/>
  <c r="AD1611" i="2"/>
  <c r="AD1612" i="2"/>
  <c r="AD1613" i="2"/>
  <c r="AD1614" i="2"/>
  <c r="AD1615" i="2"/>
  <c r="AD1616" i="2"/>
  <c r="AD1617" i="2"/>
  <c r="AD1618" i="2"/>
  <c r="AD1619" i="2"/>
  <c r="AD1620" i="2"/>
  <c r="AD1621" i="2"/>
  <c r="AD1622" i="2"/>
  <c r="AD1623" i="2"/>
  <c r="AD1624" i="2"/>
  <c r="AD1625" i="2"/>
  <c r="AD1626" i="2"/>
  <c r="AD1627" i="2"/>
  <c r="AD1628" i="2"/>
  <c r="AD1629" i="2"/>
  <c r="AD1630" i="2"/>
  <c r="AD1631" i="2"/>
  <c r="AD1632" i="2"/>
  <c r="AD1633" i="2"/>
  <c r="AD1634" i="2"/>
  <c r="AD1635" i="2"/>
  <c r="AD1636" i="2"/>
  <c r="AD1637" i="2"/>
  <c r="AD1638" i="2"/>
  <c r="AD1639" i="2"/>
  <c r="AD1640" i="2"/>
  <c r="AD1641" i="2"/>
  <c r="AD1642" i="2"/>
  <c r="AD1643" i="2"/>
  <c r="AD1644" i="2"/>
  <c r="AD1645" i="2"/>
  <c r="AD1646" i="2"/>
  <c r="AD1647" i="2"/>
  <c r="AD1648" i="2"/>
  <c r="AD1649" i="2"/>
  <c r="AD1650" i="2"/>
  <c r="AD1651" i="2"/>
  <c r="AD1652" i="2"/>
  <c r="AD1653" i="2"/>
  <c r="AD1654" i="2"/>
  <c r="AD1655" i="2"/>
  <c r="AD1656" i="2"/>
  <c r="AD1657" i="2"/>
  <c r="AD1658" i="2"/>
  <c r="AD1659" i="2"/>
  <c r="AD1660" i="2"/>
  <c r="AD1661" i="2"/>
  <c r="AD1662" i="2"/>
  <c r="AD1663" i="2"/>
  <c r="AD1664" i="2"/>
  <c r="AD1665" i="2"/>
  <c r="AD1666" i="2"/>
  <c r="AD1667" i="2"/>
  <c r="AD1668" i="2"/>
  <c r="AD1669" i="2"/>
  <c r="AD1670" i="2"/>
  <c r="AD1671" i="2"/>
  <c r="AD1672" i="2"/>
  <c r="AD1673" i="2"/>
  <c r="AD1674" i="2"/>
  <c r="AD1675" i="2"/>
  <c r="AD1676" i="2"/>
  <c r="AD1677" i="2"/>
  <c r="AD1678" i="2"/>
  <c r="AD1679" i="2"/>
  <c r="AD1680" i="2"/>
  <c r="AD1681" i="2"/>
  <c r="AD1682" i="2"/>
  <c r="AD1683" i="2"/>
  <c r="AD1684" i="2"/>
  <c r="AD1685" i="2"/>
  <c r="AD1686" i="2"/>
  <c r="AD1687" i="2"/>
  <c r="AD1688" i="2"/>
  <c r="AD1689" i="2"/>
  <c r="AD1690" i="2"/>
  <c r="AD1691" i="2"/>
  <c r="AD1692" i="2"/>
  <c r="AD1693" i="2"/>
  <c r="AD1694" i="2"/>
  <c r="AD1695" i="2"/>
  <c r="AD1696" i="2"/>
  <c r="AD1697" i="2"/>
  <c r="AD1698" i="2"/>
  <c r="AD1699" i="2"/>
  <c r="AD1700" i="2"/>
  <c r="AD1701" i="2"/>
  <c r="AD1702" i="2"/>
  <c r="AD1703" i="2"/>
  <c r="AD1704" i="2"/>
  <c r="AD1705" i="2"/>
  <c r="AD1706" i="2"/>
  <c r="AD1707" i="2"/>
  <c r="AD1708" i="2"/>
  <c r="AD1709" i="2"/>
  <c r="AD1710" i="2"/>
  <c r="AD1711" i="2"/>
  <c r="AD1712" i="2"/>
  <c r="AD1713" i="2"/>
  <c r="AD1714" i="2"/>
  <c r="AD1715" i="2"/>
  <c r="AD1716" i="2"/>
  <c r="AD1717" i="2"/>
  <c r="AD1718" i="2"/>
  <c r="AD1719" i="2"/>
  <c r="AD1720" i="2"/>
  <c r="AD1721" i="2"/>
  <c r="AD1722" i="2"/>
  <c r="AD1723" i="2"/>
  <c r="AD1724" i="2"/>
  <c r="AD1725" i="2"/>
  <c r="AD1726" i="2"/>
  <c r="AD1727" i="2"/>
  <c r="AD1728" i="2"/>
  <c r="AD1729" i="2"/>
  <c r="AD1730" i="2"/>
  <c r="AD1731" i="2"/>
  <c r="AD1732" i="2"/>
  <c r="AD1733" i="2"/>
  <c r="AD1734" i="2"/>
  <c r="AD1735" i="2"/>
  <c r="AD1736" i="2"/>
  <c r="AD1737" i="2"/>
  <c r="AD1738" i="2"/>
  <c r="AD1739" i="2"/>
  <c r="AD1740" i="2"/>
  <c r="AD1741" i="2"/>
  <c r="AD1742" i="2"/>
  <c r="AD1743" i="2"/>
  <c r="AD1744" i="2"/>
  <c r="AD1745" i="2"/>
  <c r="AD1746" i="2"/>
  <c r="AD1747" i="2"/>
  <c r="AD1748" i="2"/>
  <c r="AD1749" i="2"/>
  <c r="AD1750" i="2"/>
  <c r="AD1751" i="2"/>
  <c r="AD1752" i="2"/>
  <c r="AD1753" i="2"/>
  <c r="AD1754" i="2"/>
  <c r="AD1755" i="2"/>
  <c r="AD1756" i="2"/>
  <c r="AD1757" i="2"/>
  <c r="AD1758" i="2"/>
  <c r="AD1759" i="2"/>
  <c r="AD1760" i="2"/>
  <c r="AD1761" i="2"/>
  <c r="AD1762" i="2"/>
  <c r="AD1763" i="2"/>
  <c r="AD1764" i="2"/>
  <c r="AD1765" i="2"/>
  <c r="AD1766" i="2"/>
  <c r="AD1767" i="2"/>
  <c r="AD1768" i="2"/>
  <c r="AD1769" i="2"/>
  <c r="AD1770" i="2"/>
  <c r="AD1771" i="2"/>
  <c r="AD1772" i="2"/>
  <c r="AD1773" i="2"/>
  <c r="AD1774" i="2"/>
  <c r="AD1775" i="2"/>
  <c r="AD1776" i="2"/>
  <c r="AD1777" i="2"/>
  <c r="AD1778" i="2"/>
  <c r="AD1779" i="2"/>
  <c r="AD1780" i="2"/>
  <c r="AD1781" i="2"/>
  <c r="AD1782" i="2"/>
  <c r="AD1783" i="2"/>
  <c r="AD1784" i="2"/>
  <c r="AD1785" i="2"/>
  <c r="AD1786" i="2"/>
  <c r="AD1787" i="2"/>
  <c r="AD1788" i="2"/>
  <c r="AD1789" i="2"/>
  <c r="AD1790" i="2"/>
  <c r="AD1791" i="2"/>
  <c r="AD1792" i="2"/>
  <c r="AD1793" i="2"/>
  <c r="AD1794" i="2"/>
  <c r="AD1795" i="2"/>
  <c r="AD1796" i="2"/>
  <c r="AD1797" i="2"/>
  <c r="AD1798" i="2"/>
  <c r="AD1799" i="2"/>
  <c r="AD1800" i="2"/>
  <c r="AD1801" i="2"/>
  <c r="AD1802" i="2"/>
  <c r="AD1803" i="2"/>
  <c r="AD1804" i="2"/>
  <c r="AD1805" i="2"/>
  <c r="AD1806" i="2"/>
  <c r="AD1807" i="2"/>
  <c r="AD1808" i="2"/>
  <c r="AD1809" i="2"/>
  <c r="AD1810" i="2"/>
  <c r="AD1811" i="2"/>
  <c r="AD1812" i="2"/>
  <c r="AD1813" i="2"/>
  <c r="AD1814" i="2"/>
  <c r="AD1815" i="2"/>
  <c r="AD1816" i="2"/>
  <c r="AD1817" i="2"/>
  <c r="AD1818" i="2"/>
  <c r="AD1819" i="2"/>
  <c r="AD1820" i="2"/>
  <c r="AD1821" i="2"/>
  <c r="AD1822" i="2"/>
  <c r="AD1823" i="2"/>
  <c r="AD1824" i="2"/>
  <c r="AD1825" i="2"/>
  <c r="AD1826" i="2"/>
  <c r="AD1827" i="2"/>
  <c r="AD1828" i="2"/>
  <c r="AD1829" i="2"/>
  <c r="AD1830" i="2"/>
  <c r="AD1831" i="2"/>
  <c r="AD1832" i="2"/>
  <c r="AD1833" i="2"/>
  <c r="AD1834" i="2"/>
  <c r="AD1835" i="2"/>
  <c r="AD1836" i="2"/>
  <c r="AD1837" i="2"/>
  <c r="AD1838" i="2"/>
  <c r="AD1839" i="2"/>
  <c r="AD1840" i="2"/>
  <c r="AD1841" i="2"/>
  <c r="AD1842" i="2"/>
  <c r="AD1843" i="2"/>
  <c r="AD1844" i="2"/>
  <c r="AD1845" i="2"/>
  <c r="AD1846" i="2"/>
  <c r="AD1847" i="2"/>
  <c r="AD1848" i="2"/>
  <c r="AD1849" i="2"/>
  <c r="AD1850" i="2"/>
  <c r="AD1851" i="2"/>
  <c r="AD1852" i="2"/>
  <c r="AD1853" i="2"/>
  <c r="AD1854" i="2"/>
  <c r="AD1855" i="2"/>
  <c r="AD1856" i="2"/>
  <c r="AD1857" i="2"/>
  <c r="AD1858" i="2"/>
  <c r="AD1859" i="2"/>
  <c r="AD1860" i="2"/>
  <c r="AD1861" i="2"/>
  <c r="AD1862" i="2"/>
  <c r="AD1863" i="2"/>
  <c r="AD1864" i="2"/>
  <c r="AD1865" i="2"/>
  <c r="AD1866" i="2"/>
  <c r="AD1867" i="2"/>
  <c r="AD1868" i="2"/>
  <c r="AD1869" i="2"/>
  <c r="AD1870" i="2"/>
  <c r="AD1871" i="2"/>
  <c r="AD1872" i="2"/>
  <c r="AD1873" i="2"/>
  <c r="AD1874" i="2"/>
  <c r="AD1875" i="2"/>
  <c r="AD1876" i="2"/>
  <c r="AD1877" i="2"/>
  <c r="AD1878" i="2"/>
  <c r="AD1879" i="2"/>
  <c r="AD1880" i="2"/>
  <c r="AD1881" i="2"/>
  <c r="AD1882" i="2"/>
  <c r="AD1883" i="2"/>
  <c r="AD1884" i="2"/>
  <c r="AD1885" i="2"/>
  <c r="AD1886" i="2"/>
  <c r="AD1887" i="2"/>
  <c r="AD1888" i="2"/>
  <c r="AD1889" i="2"/>
  <c r="AD1890" i="2"/>
  <c r="AD1891" i="2"/>
  <c r="AD1892" i="2"/>
  <c r="AD1893" i="2"/>
  <c r="AD1894" i="2"/>
  <c r="AD1895" i="2"/>
  <c r="AD1896" i="2"/>
  <c r="AD1897" i="2"/>
  <c r="AD1898" i="2"/>
  <c r="AD1899" i="2"/>
  <c r="AD1900" i="2"/>
  <c r="AD1901" i="2"/>
  <c r="AD1902" i="2"/>
  <c r="AD1903" i="2"/>
  <c r="AD1904" i="2"/>
  <c r="AD1905" i="2"/>
  <c r="AD1906" i="2"/>
  <c r="AD1907" i="2"/>
  <c r="AD1908" i="2"/>
  <c r="AD1909" i="2"/>
  <c r="AD1910" i="2"/>
  <c r="AD1911" i="2"/>
  <c r="AD1912" i="2"/>
  <c r="AD1913" i="2"/>
  <c r="AD1914" i="2"/>
  <c r="AD1915" i="2"/>
  <c r="AD1916" i="2"/>
  <c r="AD1917" i="2"/>
  <c r="AD1918" i="2"/>
  <c r="AD1919" i="2"/>
  <c r="AD1920" i="2"/>
  <c r="AD1921" i="2"/>
  <c r="AD1922" i="2"/>
  <c r="AD1923" i="2"/>
  <c r="AD1924" i="2"/>
  <c r="AD1925" i="2"/>
  <c r="AD1926" i="2"/>
  <c r="AD1927" i="2"/>
  <c r="AD1928" i="2"/>
  <c r="AD1929" i="2"/>
  <c r="AD1930" i="2"/>
  <c r="AD1931" i="2"/>
  <c r="AD1932" i="2"/>
  <c r="AD1933" i="2"/>
  <c r="AD1934" i="2"/>
  <c r="AD1935" i="2"/>
  <c r="AD1936" i="2"/>
  <c r="AD1937" i="2"/>
  <c r="AD1938" i="2"/>
  <c r="AD1939" i="2"/>
  <c r="AD1940" i="2"/>
  <c r="AD1941" i="2"/>
  <c r="AD1942" i="2"/>
  <c r="AD1943" i="2"/>
  <c r="AD1944" i="2"/>
  <c r="AD1945" i="2"/>
  <c r="AD1946" i="2"/>
  <c r="AD1947" i="2"/>
  <c r="AD1948" i="2"/>
  <c r="AD1949" i="2"/>
  <c r="AD1950" i="2"/>
  <c r="AD1951" i="2"/>
  <c r="AD1952" i="2"/>
  <c r="AD1953" i="2"/>
  <c r="AD1954" i="2"/>
  <c r="AD1955" i="2"/>
  <c r="AD1956" i="2"/>
  <c r="AD1957" i="2"/>
  <c r="AD1958" i="2"/>
  <c r="AD1959" i="2"/>
  <c r="AD1960" i="2"/>
  <c r="AD1961" i="2"/>
  <c r="AD1962" i="2"/>
  <c r="AD1963" i="2"/>
  <c r="AD1964" i="2"/>
  <c r="AD1965" i="2"/>
  <c r="AD1966" i="2"/>
  <c r="AD1967" i="2"/>
  <c r="AD1968" i="2"/>
  <c r="AD1969" i="2"/>
  <c r="AD1970" i="2"/>
  <c r="AD1971" i="2"/>
  <c r="AD1972" i="2"/>
  <c r="AD1973" i="2"/>
  <c r="AD1974" i="2"/>
  <c r="AD1975" i="2"/>
  <c r="AD1976" i="2"/>
  <c r="AD1977" i="2"/>
  <c r="AD1978" i="2"/>
  <c r="AD1979" i="2"/>
  <c r="AD1980" i="2"/>
  <c r="AD1981" i="2"/>
  <c r="AD1982" i="2"/>
  <c r="AD1983" i="2"/>
  <c r="AD1984" i="2"/>
  <c r="AD1985" i="2"/>
  <c r="AD1986" i="2"/>
  <c r="AD1987" i="2"/>
  <c r="AD1988" i="2"/>
  <c r="AD1989" i="2"/>
  <c r="AD1990" i="2"/>
  <c r="AD1991" i="2"/>
  <c r="AD1992" i="2"/>
  <c r="AD1993" i="2"/>
  <c r="AD1994" i="2"/>
  <c r="AD1995" i="2"/>
  <c r="AD1996" i="2"/>
  <c r="AD1997" i="2"/>
  <c r="AD1998" i="2"/>
  <c r="AD1999" i="2"/>
  <c r="AD2000" i="2"/>
  <c r="AD2001" i="2"/>
  <c r="AD2002" i="2"/>
  <c r="AD2003" i="2"/>
  <c r="AD2004" i="2"/>
  <c r="AD2005" i="2"/>
  <c r="AD2006" i="2"/>
  <c r="AD2007" i="2"/>
  <c r="AD2008" i="2"/>
  <c r="AD2009" i="2"/>
  <c r="AD2010" i="2"/>
  <c r="AD2011" i="2"/>
  <c r="AD2012" i="2"/>
  <c r="AD2013" i="2"/>
  <c r="AD2014" i="2"/>
  <c r="AD2015" i="2"/>
  <c r="AD2016" i="2"/>
  <c r="AD2017" i="2"/>
  <c r="AD2018" i="2"/>
  <c r="AD2019" i="2"/>
  <c r="AD2020" i="2"/>
  <c r="AD2021" i="2"/>
  <c r="AD2022" i="2"/>
  <c r="AD2023" i="2"/>
  <c r="AD2024" i="2"/>
  <c r="AD2025" i="2"/>
  <c r="AD2026" i="2"/>
  <c r="AD2027" i="2"/>
  <c r="AD2028" i="2"/>
  <c r="AD2029" i="2"/>
  <c r="AD2030" i="2"/>
  <c r="AD2031" i="2"/>
  <c r="AD2032" i="2"/>
  <c r="AD2033" i="2"/>
  <c r="AD2034" i="2"/>
  <c r="AD2035" i="2"/>
  <c r="AD2036" i="2"/>
  <c r="AD2037" i="2"/>
  <c r="AD2038" i="2"/>
  <c r="AD2039" i="2"/>
  <c r="AD2040" i="2"/>
  <c r="AD2041" i="2"/>
  <c r="AD2042" i="2"/>
  <c r="AD2043" i="2"/>
  <c r="AD2044" i="2"/>
  <c r="AD2045" i="2"/>
  <c r="AD2046" i="2"/>
  <c r="AD2047" i="2"/>
  <c r="AD2048" i="2"/>
  <c r="AD2049" i="2"/>
  <c r="AD2050" i="2"/>
  <c r="AD2051" i="2"/>
  <c r="AD2052" i="2"/>
  <c r="AD2053" i="2"/>
  <c r="AD2054" i="2"/>
  <c r="AD2055" i="2"/>
  <c r="AD2056" i="2"/>
  <c r="AD2057" i="2"/>
  <c r="AD2058" i="2"/>
  <c r="AD2059" i="2"/>
  <c r="AD2060" i="2"/>
  <c r="AD2061" i="2"/>
  <c r="AD2062" i="2"/>
  <c r="AD2063" i="2"/>
  <c r="AD2064" i="2"/>
  <c r="AD2065" i="2"/>
  <c r="AD2066" i="2"/>
  <c r="AD2067" i="2"/>
  <c r="AD2068" i="2"/>
  <c r="AD2069" i="2"/>
  <c r="AD2070" i="2"/>
  <c r="AD2071" i="2"/>
  <c r="AD2072" i="2"/>
  <c r="AD2073" i="2"/>
  <c r="AD2074" i="2"/>
  <c r="AD2075" i="2"/>
  <c r="AD2076" i="2"/>
  <c r="AD2077" i="2"/>
  <c r="AD2078" i="2"/>
  <c r="AD2079" i="2"/>
  <c r="AD2080" i="2"/>
  <c r="AD2081" i="2"/>
  <c r="AD2082" i="2"/>
  <c r="AD2083" i="2"/>
  <c r="AD2084" i="2"/>
  <c r="AD2085" i="2"/>
  <c r="AD2086" i="2"/>
  <c r="AD2087" i="2"/>
  <c r="AD2088" i="2"/>
  <c r="AD2089" i="2"/>
  <c r="AD2090" i="2"/>
  <c r="AD2091" i="2"/>
  <c r="AD2092" i="2"/>
  <c r="AD2093" i="2"/>
  <c r="AD2094" i="2"/>
  <c r="AD2095" i="2"/>
  <c r="AD2096" i="2"/>
  <c r="AD2097" i="2"/>
  <c r="AD2098" i="2"/>
  <c r="AD2099" i="2"/>
  <c r="AD2100" i="2"/>
  <c r="AD2101" i="2"/>
  <c r="AD2102" i="2"/>
  <c r="AD2103" i="2"/>
  <c r="AD2104" i="2"/>
  <c r="AD2105" i="2"/>
  <c r="AD2106" i="2"/>
  <c r="AD2107" i="2"/>
  <c r="AD2108" i="2"/>
  <c r="AD2109" i="2"/>
  <c r="AD2110" i="2"/>
  <c r="AD2111" i="2"/>
  <c r="AD2112" i="2"/>
  <c r="AD2113" i="2"/>
  <c r="AD2114" i="2"/>
  <c r="AD2115" i="2"/>
  <c r="AD2116" i="2"/>
  <c r="AD2117" i="2"/>
  <c r="AD2118" i="2"/>
  <c r="AD2119" i="2"/>
  <c r="AD2120" i="2"/>
  <c r="AD2121" i="2"/>
  <c r="AD2122" i="2"/>
  <c r="AD2123" i="2"/>
  <c r="AD2124" i="2"/>
  <c r="AD2125" i="2"/>
  <c r="AD2126" i="2"/>
  <c r="AD2127" i="2"/>
  <c r="AD2128" i="2"/>
  <c r="AD2129" i="2"/>
  <c r="AD2130" i="2"/>
  <c r="AD2131" i="2"/>
  <c r="AD2132" i="2"/>
  <c r="AD2133" i="2"/>
  <c r="AD2134" i="2"/>
  <c r="AD2135" i="2"/>
  <c r="AD2136" i="2"/>
  <c r="AD2137" i="2"/>
  <c r="AD2138" i="2"/>
  <c r="AD2139" i="2"/>
  <c r="AD2140" i="2"/>
  <c r="AD2141" i="2"/>
  <c r="AD2142" i="2"/>
  <c r="AD2143" i="2"/>
  <c r="AD2144" i="2"/>
  <c r="AD2145" i="2"/>
  <c r="AD2146" i="2"/>
  <c r="AD2147" i="2"/>
  <c r="AD2148" i="2"/>
  <c r="AD2149" i="2"/>
  <c r="AD2150" i="2"/>
  <c r="AD2151" i="2"/>
  <c r="AD2152" i="2"/>
  <c r="AD2153" i="2"/>
  <c r="AD2154" i="2"/>
  <c r="AD2155" i="2"/>
  <c r="AD2156" i="2"/>
  <c r="AD2157" i="2"/>
  <c r="AD2158" i="2"/>
  <c r="AD2159" i="2"/>
  <c r="AD2160" i="2"/>
  <c r="AD2161" i="2"/>
  <c r="AD2162" i="2"/>
  <c r="AD2163" i="2"/>
  <c r="AD2164" i="2"/>
  <c r="AD2165" i="2"/>
  <c r="AD2166" i="2"/>
  <c r="AD2167" i="2"/>
  <c r="AD2168" i="2"/>
  <c r="AD2169" i="2"/>
  <c r="AD2170" i="2"/>
  <c r="AD2171" i="2"/>
  <c r="AD2172" i="2"/>
  <c r="AD2173" i="2"/>
  <c r="AD2174" i="2"/>
  <c r="AD2175" i="2"/>
  <c r="AD2176" i="2"/>
  <c r="AD2177" i="2"/>
  <c r="AD2178" i="2"/>
  <c r="AD2179" i="2"/>
  <c r="AD2180" i="2"/>
  <c r="AD2181" i="2"/>
  <c r="AD2182" i="2"/>
  <c r="AD2183" i="2"/>
  <c r="AD2184" i="2"/>
  <c r="AD2185" i="2"/>
  <c r="AD2186" i="2"/>
  <c r="AD2187" i="2"/>
  <c r="AD2188" i="2"/>
  <c r="AD2189" i="2"/>
  <c r="AD2190" i="2"/>
  <c r="AD2191" i="2"/>
  <c r="AD2192" i="2"/>
  <c r="AD2193" i="2"/>
  <c r="AD2194" i="2"/>
  <c r="AD2195" i="2"/>
  <c r="AD2196" i="2"/>
  <c r="AD2197" i="2"/>
  <c r="AD2198" i="2"/>
  <c r="AD2199" i="2"/>
  <c r="AD2200" i="2"/>
  <c r="AD2201" i="2"/>
  <c r="AD2202" i="2"/>
  <c r="AD2203" i="2"/>
  <c r="AD2204" i="2"/>
  <c r="AD2205" i="2"/>
  <c r="AD2206" i="2"/>
  <c r="AD2207" i="2"/>
  <c r="AD2208" i="2"/>
  <c r="AD2209" i="2"/>
  <c r="AD2210" i="2"/>
  <c r="AD2211" i="2"/>
  <c r="AD2212" i="2"/>
  <c r="AD2213" i="2"/>
  <c r="AD2214" i="2"/>
  <c r="AD2215" i="2"/>
  <c r="AD2216" i="2"/>
  <c r="AD2217" i="2"/>
  <c r="AD2218" i="2"/>
  <c r="AD2219" i="2"/>
  <c r="AD2220" i="2"/>
  <c r="AD2221" i="2"/>
  <c r="AD2222" i="2"/>
  <c r="AD2223" i="2"/>
  <c r="AD2224" i="2"/>
  <c r="AD2225" i="2"/>
  <c r="AD2226" i="2"/>
  <c r="AD2227" i="2"/>
  <c r="AD2228" i="2"/>
  <c r="AD2229" i="2"/>
  <c r="AD2230" i="2"/>
  <c r="AD2231" i="2"/>
  <c r="AD2232" i="2"/>
  <c r="AD2233" i="2"/>
  <c r="AD2234" i="2"/>
  <c r="AD2235" i="2"/>
  <c r="AD2236" i="2"/>
  <c r="AD2237" i="2"/>
  <c r="AD2238" i="2"/>
  <c r="AD2239" i="2"/>
  <c r="AD2240" i="2"/>
  <c r="AD2241" i="2"/>
  <c r="AD2242" i="2"/>
  <c r="AD2243" i="2"/>
  <c r="AD2244" i="2"/>
  <c r="AD2245" i="2"/>
  <c r="AD2246" i="2"/>
  <c r="AD2247" i="2"/>
  <c r="AD2248" i="2"/>
  <c r="AD2249" i="2"/>
  <c r="AD2250" i="2"/>
  <c r="AD2251" i="2"/>
  <c r="AD2252" i="2"/>
  <c r="AD2253" i="2"/>
  <c r="AD2254" i="2"/>
  <c r="AD2255" i="2"/>
  <c r="AD2256" i="2"/>
  <c r="AD2257" i="2"/>
  <c r="AD2258" i="2"/>
  <c r="AD2259" i="2"/>
  <c r="AD2260" i="2"/>
  <c r="AD2261" i="2"/>
  <c r="AD2262" i="2"/>
  <c r="AD2263" i="2"/>
  <c r="AD2264" i="2"/>
  <c r="AD2265" i="2"/>
  <c r="AD2266" i="2"/>
  <c r="AD2267" i="2"/>
  <c r="AD2268" i="2"/>
  <c r="AD2269" i="2"/>
  <c r="AD2270" i="2"/>
  <c r="AD2271" i="2"/>
  <c r="AD2272" i="2"/>
  <c r="AD2273" i="2"/>
  <c r="AD2274" i="2"/>
  <c r="AD2275" i="2"/>
  <c r="AD2276" i="2"/>
  <c r="AD2277" i="2"/>
  <c r="AD2278" i="2"/>
  <c r="AD2279" i="2"/>
  <c r="AD2280" i="2"/>
  <c r="AD2281" i="2"/>
  <c r="AD2282" i="2"/>
  <c r="AD2283" i="2"/>
  <c r="AD2284" i="2"/>
  <c r="AD2285" i="2"/>
  <c r="AD2286" i="2"/>
  <c r="AD2287" i="2"/>
  <c r="AD2288" i="2"/>
  <c r="AD2289" i="2"/>
  <c r="AD2290" i="2"/>
  <c r="AD2291" i="2"/>
  <c r="AD2292" i="2"/>
  <c r="AD2293" i="2"/>
  <c r="AD2294" i="2"/>
  <c r="AD2295" i="2"/>
  <c r="AD2296" i="2"/>
  <c r="AD2297" i="2"/>
  <c r="AD2298" i="2"/>
  <c r="AD2299" i="2"/>
  <c r="AD2300" i="2"/>
  <c r="AD2301" i="2"/>
  <c r="AD2302" i="2"/>
  <c r="AD2303" i="2"/>
  <c r="AD2304" i="2"/>
  <c r="AD2305" i="2"/>
  <c r="AD2306" i="2"/>
  <c r="AD2307" i="2"/>
  <c r="AD2308" i="2"/>
  <c r="AD2309" i="2"/>
  <c r="AD2310" i="2"/>
  <c r="AD2311" i="2"/>
  <c r="AD2312" i="2"/>
  <c r="AD2313" i="2"/>
  <c r="AD2314" i="2"/>
  <c r="AD2315" i="2"/>
  <c r="AD2316" i="2"/>
  <c r="AD2317" i="2"/>
  <c r="AD2318" i="2"/>
  <c r="AD2319" i="2"/>
  <c r="AD2320" i="2"/>
  <c r="AD2321" i="2"/>
  <c r="AD2322" i="2"/>
  <c r="AD2323" i="2"/>
  <c r="AD2324" i="2"/>
  <c r="AD2325" i="2"/>
  <c r="AD2326" i="2"/>
  <c r="AD2327" i="2"/>
  <c r="AD2328" i="2"/>
  <c r="AD2329" i="2"/>
  <c r="AD2330" i="2"/>
  <c r="AD2331" i="2"/>
  <c r="AD2332" i="2"/>
  <c r="AD2333" i="2"/>
  <c r="AD2334" i="2"/>
  <c r="AD2335" i="2"/>
  <c r="AD2336" i="2"/>
  <c r="AD2337" i="2"/>
  <c r="AD2338" i="2"/>
  <c r="AD2339" i="2"/>
  <c r="AD2340" i="2"/>
  <c r="AD2341" i="2"/>
  <c r="AD2342" i="2"/>
  <c r="AD2343" i="2"/>
  <c r="AD2344" i="2"/>
  <c r="AD2345" i="2"/>
  <c r="AD2346" i="2"/>
  <c r="AD2347" i="2"/>
  <c r="AD2348" i="2"/>
  <c r="AD2349" i="2"/>
  <c r="AD2350" i="2"/>
  <c r="AD2351" i="2"/>
  <c r="AD2352" i="2"/>
  <c r="AD2353" i="2"/>
  <c r="AD2354" i="2"/>
  <c r="AD2355" i="2"/>
  <c r="AD2356" i="2"/>
  <c r="AD2357" i="2"/>
  <c r="AD2358" i="2"/>
  <c r="AD2359" i="2"/>
  <c r="AD2360" i="2"/>
  <c r="AD2361" i="2"/>
  <c r="AD2362" i="2"/>
  <c r="AD2363" i="2"/>
  <c r="AD2364" i="2"/>
  <c r="AD2365" i="2"/>
  <c r="AD2366" i="2"/>
  <c r="AD2367" i="2"/>
  <c r="AD2368" i="2"/>
  <c r="AD2369" i="2"/>
  <c r="AD2370" i="2"/>
  <c r="AD2371" i="2"/>
  <c r="AD2372" i="2"/>
  <c r="AD2373" i="2"/>
  <c r="AD2374" i="2"/>
  <c r="AD2375" i="2"/>
  <c r="AD2376" i="2"/>
  <c r="AD2377" i="2"/>
  <c r="AD2378" i="2"/>
  <c r="AD2379" i="2"/>
  <c r="AD2380" i="2"/>
  <c r="AD2381" i="2"/>
  <c r="AD2382" i="2"/>
  <c r="AD2383" i="2"/>
  <c r="AD2384" i="2"/>
  <c r="AD2385" i="2"/>
  <c r="AD2386" i="2"/>
  <c r="AD2387" i="2"/>
  <c r="AD2388" i="2"/>
  <c r="AD2389" i="2"/>
  <c r="AD2390" i="2"/>
  <c r="AD2391" i="2"/>
  <c r="AD2392" i="2"/>
  <c r="AD2393" i="2"/>
  <c r="AD2394" i="2"/>
  <c r="AD2395" i="2"/>
  <c r="AD2396" i="2"/>
  <c r="AD2397" i="2"/>
  <c r="AD2398" i="2"/>
  <c r="AD2399" i="2"/>
  <c r="AD2400" i="2"/>
  <c r="AD2401" i="2"/>
  <c r="AD2402" i="2"/>
  <c r="AD2403" i="2"/>
  <c r="AD2404" i="2"/>
  <c r="AD2405" i="2"/>
  <c r="AD2406" i="2"/>
  <c r="AD2407" i="2"/>
  <c r="AD2408" i="2"/>
  <c r="AD2409" i="2"/>
  <c r="AD2410" i="2"/>
  <c r="AD2411" i="2"/>
  <c r="AD2412" i="2"/>
  <c r="AD2413" i="2"/>
  <c r="AD2414" i="2"/>
  <c r="AD2415" i="2"/>
  <c r="AD2416" i="2"/>
  <c r="AD2417" i="2"/>
  <c r="AD2418" i="2"/>
  <c r="AD2419" i="2"/>
  <c r="AD2420" i="2"/>
  <c r="AD2421" i="2"/>
  <c r="AD2422" i="2"/>
  <c r="AD2423" i="2"/>
  <c r="AD2424" i="2"/>
  <c r="AD2425" i="2"/>
  <c r="AD2426" i="2"/>
  <c r="AD2427" i="2"/>
  <c r="AD2428" i="2"/>
  <c r="AD2429" i="2"/>
  <c r="AD2430" i="2"/>
  <c r="AD2431" i="2"/>
  <c r="AD2432" i="2"/>
  <c r="AD2433" i="2"/>
  <c r="AD2434" i="2"/>
  <c r="AD2435" i="2"/>
  <c r="AD2436" i="2"/>
  <c r="AD2437" i="2"/>
  <c r="AD2438" i="2"/>
  <c r="AD2439" i="2"/>
  <c r="AD2440" i="2"/>
  <c r="AD2441" i="2"/>
  <c r="AD2442" i="2"/>
  <c r="AD2443" i="2"/>
  <c r="AD2444" i="2"/>
  <c r="AD2445" i="2"/>
  <c r="AD2446" i="2"/>
  <c r="AD2447" i="2"/>
  <c r="AD2448" i="2"/>
  <c r="AD2449" i="2"/>
  <c r="AD2450" i="2"/>
  <c r="AD2451" i="2"/>
  <c r="AD2452" i="2"/>
  <c r="AD2453" i="2"/>
  <c r="AD2454" i="2"/>
  <c r="AD2455" i="2"/>
  <c r="AD2456" i="2"/>
  <c r="AD2457" i="2"/>
  <c r="AD2458" i="2"/>
  <c r="AD2459" i="2"/>
  <c r="AD2460" i="2"/>
  <c r="AD2461" i="2"/>
  <c r="AD2462" i="2"/>
  <c r="AD2463" i="2"/>
  <c r="AD2464" i="2"/>
  <c r="AD2465" i="2"/>
  <c r="AD2466" i="2"/>
  <c r="AD2467" i="2"/>
  <c r="AD2468" i="2"/>
  <c r="AD2469" i="2"/>
  <c r="AD2470" i="2"/>
  <c r="AD2471" i="2"/>
  <c r="AD2472" i="2"/>
  <c r="AD2473" i="2"/>
  <c r="AD2474" i="2"/>
  <c r="AD2475" i="2"/>
  <c r="AD2476" i="2"/>
  <c r="AD2477" i="2"/>
  <c r="AD2478" i="2"/>
  <c r="AD2479" i="2"/>
  <c r="AD2480" i="2"/>
  <c r="AD2481" i="2"/>
  <c r="AD2482" i="2"/>
  <c r="AD2483" i="2"/>
  <c r="AD2484" i="2"/>
  <c r="AD2485" i="2"/>
  <c r="AD2486" i="2"/>
  <c r="AD2487" i="2"/>
  <c r="AD2488" i="2"/>
  <c r="AD2489" i="2"/>
  <c r="AD2490" i="2"/>
  <c r="AD2491" i="2"/>
  <c r="AD2492" i="2"/>
  <c r="AD2493" i="2"/>
  <c r="AD2494" i="2"/>
  <c r="AD2495" i="2"/>
  <c r="AD2496" i="2"/>
  <c r="AD2497" i="2"/>
  <c r="AD2498" i="2"/>
  <c r="AD2499" i="2"/>
  <c r="AD2500" i="2"/>
  <c r="AD2501" i="2"/>
  <c r="AD2502" i="2"/>
  <c r="AD2503" i="2"/>
  <c r="AD2504" i="2"/>
  <c r="AD2505" i="2"/>
  <c r="AD2506" i="2"/>
  <c r="AD2507" i="2"/>
  <c r="AD2508" i="2"/>
  <c r="AD2509" i="2"/>
  <c r="AD2510" i="2"/>
  <c r="AD2511" i="2"/>
  <c r="AD2512" i="2"/>
  <c r="AD2513" i="2"/>
  <c r="AD2514" i="2"/>
  <c r="AD2515" i="2"/>
  <c r="AD2516" i="2"/>
  <c r="AD2517" i="2"/>
  <c r="AD2518" i="2"/>
  <c r="AD2519" i="2"/>
  <c r="AD2520" i="2"/>
  <c r="AD2521" i="2"/>
  <c r="AD2522" i="2"/>
  <c r="AD2523" i="2"/>
  <c r="AD2524" i="2"/>
  <c r="AD2525" i="2"/>
  <c r="AD2526" i="2"/>
  <c r="AD2527" i="2"/>
  <c r="AD2528" i="2"/>
  <c r="AD2529" i="2"/>
  <c r="AD2530" i="2"/>
  <c r="AD2531" i="2"/>
  <c r="AD2532" i="2"/>
  <c r="AD2533" i="2"/>
  <c r="AD2534" i="2"/>
  <c r="AD2535" i="2"/>
  <c r="AD2536" i="2"/>
  <c r="AD2537" i="2"/>
  <c r="AD2538" i="2"/>
  <c r="AD2539" i="2"/>
  <c r="AD2540" i="2"/>
  <c r="AD2541" i="2"/>
  <c r="AD2542" i="2"/>
  <c r="AD2543" i="2"/>
  <c r="AD2544" i="2"/>
  <c r="AD2545" i="2"/>
  <c r="AD2546" i="2"/>
  <c r="AD2547" i="2"/>
  <c r="AD2548" i="2"/>
  <c r="AD2549" i="2"/>
  <c r="AD2550" i="2"/>
  <c r="AD2551" i="2"/>
  <c r="AD2552" i="2"/>
  <c r="AD2553" i="2"/>
  <c r="AD2554" i="2"/>
  <c r="AD2555" i="2"/>
  <c r="AD2556" i="2"/>
  <c r="AD2557" i="2"/>
  <c r="AD2558" i="2"/>
  <c r="AD2559" i="2"/>
  <c r="AD2560" i="2"/>
  <c r="AD2561" i="2"/>
  <c r="AD2562" i="2"/>
  <c r="AD2563" i="2"/>
  <c r="AD2564" i="2"/>
  <c r="AD2565" i="2"/>
  <c r="AD2566" i="2"/>
  <c r="AD2567" i="2"/>
  <c r="AD2568" i="2"/>
  <c r="AD2569" i="2"/>
  <c r="AD2570" i="2"/>
  <c r="AD2571" i="2"/>
  <c r="AD2572" i="2"/>
  <c r="AD2573" i="2"/>
  <c r="AD2574" i="2"/>
  <c r="AD2575" i="2"/>
  <c r="AD2576" i="2"/>
  <c r="AD2577" i="2"/>
  <c r="AD2578" i="2"/>
  <c r="AD2579" i="2"/>
  <c r="AD2580" i="2"/>
  <c r="AD2581" i="2"/>
  <c r="AD2582" i="2"/>
  <c r="AD2583" i="2"/>
  <c r="AD2584" i="2"/>
  <c r="AD2585" i="2"/>
  <c r="AD2586" i="2"/>
  <c r="AD2587" i="2"/>
  <c r="AD2588" i="2"/>
  <c r="AD2589" i="2"/>
  <c r="AD2590" i="2"/>
  <c r="AD2591" i="2"/>
  <c r="AD2592" i="2"/>
  <c r="AD2593" i="2"/>
  <c r="AD2594" i="2"/>
  <c r="AD2595" i="2"/>
  <c r="AD2596" i="2"/>
  <c r="AD2597" i="2"/>
  <c r="AD2598" i="2"/>
  <c r="AD2599" i="2"/>
  <c r="AD2600" i="2"/>
  <c r="AD2601" i="2"/>
  <c r="AD2602" i="2"/>
  <c r="AD2603" i="2"/>
  <c r="AD2604" i="2"/>
  <c r="AD2605" i="2"/>
  <c r="AD2606" i="2"/>
  <c r="AD2607" i="2"/>
  <c r="AD2608" i="2"/>
  <c r="AD2609" i="2"/>
  <c r="AD2610" i="2"/>
  <c r="AD2611" i="2"/>
  <c r="AD2612" i="2"/>
  <c r="AD2613" i="2"/>
  <c r="AD2614" i="2"/>
  <c r="AD2615" i="2"/>
  <c r="AD2616" i="2"/>
  <c r="AD2617" i="2"/>
  <c r="AD2618" i="2"/>
  <c r="AD2619" i="2"/>
  <c r="AD2620" i="2"/>
  <c r="AD2621" i="2"/>
  <c r="AD2622" i="2"/>
  <c r="AD2623" i="2"/>
  <c r="AD2624" i="2"/>
  <c r="AD2625" i="2"/>
  <c r="AD2626" i="2"/>
  <c r="AD2627" i="2"/>
  <c r="AD2628" i="2"/>
  <c r="AD2629" i="2"/>
  <c r="AD2630" i="2"/>
  <c r="AD2631" i="2"/>
  <c r="AD2632" i="2"/>
  <c r="AD2633" i="2"/>
  <c r="AD2634" i="2"/>
  <c r="AD2635" i="2"/>
  <c r="AD2636" i="2"/>
  <c r="AD2637" i="2"/>
  <c r="AD2638" i="2"/>
  <c r="AD2639" i="2"/>
  <c r="AD2640" i="2"/>
  <c r="AD2641" i="2"/>
  <c r="AD2642" i="2"/>
  <c r="AD2643" i="2"/>
  <c r="AD2644" i="2"/>
  <c r="AD2645" i="2"/>
  <c r="AD2646" i="2"/>
  <c r="AD2647" i="2"/>
  <c r="AD2648" i="2"/>
  <c r="AD2649" i="2"/>
  <c r="AD2650" i="2"/>
  <c r="AD2651" i="2"/>
  <c r="AD2652" i="2"/>
  <c r="AD2653" i="2"/>
  <c r="AD2654" i="2"/>
  <c r="AD2655" i="2"/>
  <c r="AD2656" i="2"/>
  <c r="AD2657" i="2"/>
  <c r="AD2658" i="2"/>
  <c r="AD2659" i="2"/>
  <c r="AD2660" i="2"/>
  <c r="AD2661" i="2"/>
  <c r="AD2662" i="2"/>
  <c r="AD2663" i="2"/>
  <c r="AD2664" i="2"/>
  <c r="AD2665" i="2"/>
  <c r="AD2666" i="2"/>
  <c r="AD2667" i="2"/>
  <c r="AD2668" i="2"/>
  <c r="AD2669" i="2"/>
  <c r="AD2670" i="2"/>
  <c r="AD2671" i="2"/>
  <c r="AD2672" i="2"/>
  <c r="AD2673" i="2"/>
  <c r="AD2674" i="2"/>
  <c r="AD2675" i="2"/>
  <c r="AD2676" i="2"/>
  <c r="AD2677" i="2"/>
  <c r="AD2678" i="2"/>
  <c r="AD2679" i="2"/>
  <c r="AD2680" i="2"/>
  <c r="AD2681" i="2"/>
  <c r="AD2682" i="2"/>
  <c r="AD2683" i="2"/>
  <c r="AD2684" i="2"/>
  <c r="AD2685" i="2"/>
  <c r="AD2686" i="2"/>
  <c r="AD2687" i="2"/>
  <c r="AD2688" i="2"/>
  <c r="AD2689" i="2"/>
  <c r="AD2690" i="2"/>
  <c r="AD2691" i="2"/>
  <c r="AD2692" i="2"/>
  <c r="AD2693" i="2"/>
  <c r="AD2694" i="2"/>
  <c r="AD2695" i="2"/>
  <c r="AD2696" i="2"/>
  <c r="AD2697" i="2"/>
  <c r="AD2698" i="2"/>
  <c r="AD2699" i="2"/>
  <c r="AD2700" i="2"/>
  <c r="AD2701" i="2"/>
  <c r="AD2702" i="2"/>
  <c r="AD2703" i="2"/>
  <c r="AD2704" i="2"/>
  <c r="AD2705" i="2"/>
  <c r="AD2706" i="2"/>
  <c r="AD2707" i="2"/>
  <c r="AD2708" i="2"/>
  <c r="AD2709" i="2"/>
  <c r="AD2710" i="2"/>
  <c r="AD2711" i="2"/>
  <c r="AD2712" i="2"/>
  <c r="AD2713" i="2"/>
  <c r="AD2714" i="2"/>
  <c r="AD2715" i="2"/>
  <c r="AD2716" i="2"/>
  <c r="AD2717" i="2"/>
  <c r="AD2718" i="2"/>
  <c r="AD2719" i="2"/>
  <c r="AD2720" i="2"/>
  <c r="AD2721" i="2"/>
  <c r="AD2722" i="2"/>
  <c r="AD2723" i="2"/>
  <c r="AD2724" i="2"/>
  <c r="AD2725" i="2"/>
  <c r="AD2726" i="2"/>
  <c r="AD2727" i="2"/>
  <c r="AD2728" i="2"/>
  <c r="AD2729" i="2"/>
  <c r="AD2730" i="2"/>
  <c r="AD2731" i="2"/>
  <c r="AD2732" i="2"/>
  <c r="AD2733" i="2"/>
  <c r="AD2734" i="2"/>
  <c r="AD2735" i="2"/>
  <c r="AD2736" i="2"/>
  <c r="AD2737" i="2"/>
  <c r="AD2738" i="2"/>
  <c r="AD2739" i="2"/>
  <c r="AD2740" i="2"/>
  <c r="AD2741" i="2"/>
  <c r="AD2742" i="2"/>
  <c r="AD2743" i="2"/>
  <c r="AD2744" i="2"/>
  <c r="AD2745" i="2"/>
  <c r="AD2746" i="2"/>
  <c r="AD2747" i="2"/>
  <c r="AD2748" i="2"/>
  <c r="AD2749" i="2"/>
  <c r="AD2750" i="2"/>
  <c r="AD2751" i="2"/>
  <c r="AD2752" i="2"/>
  <c r="AD2753" i="2"/>
  <c r="AD2754" i="2"/>
  <c r="AD2755" i="2"/>
  <c r="AD2756" i="2"/>
  <c r="AD2757" i="2"/>
  <c r="AD2758" i="2"/>
  <c r="AD2759" i="2"/>
  <c r="AD2760" i="2"/>
  <c r="AD2761" i="2"/>
  <c r="AD2762" i="2"/>
  <c r="AD2763" i="2"/>
  <c r="AD2764" i="2"/>
  <c r="AD2765" i="2"/>
  <c r="AD2766" i="2"/>
  <c r="AD2767" i="2"/>
  <c r="AD2768" i="2"/>
  <c r="AD2769" i="2"/>
  <c r="AD2770" i="2"/>
  <c r="AD2771" i="2"/>
  <c r="AD2772" i="2"/>
  <c r="AD2773" i="2"/>
  <c r="AD2774" i="2"/>
  <c r="AD2775" i="2"/>
  <c r="AD2776" i="2"/>
  <c r="AD2777" i="2"/>
  <c r="AD2778" i="2"/>
  <c r="AD2779" i="2"/>
  <c r="AD2780" i="2"/>
  <c r="AD2781" i="2"/>
  <c r="AD2782" i="2"/>
  <c r="AD2783" i="2"/>
  <c r="AD2784" i="2"/>
  <c r="AD2785" i="2"/>
  <c r="AD2786" i="2"/>
  <c r="AD2787" i="2"/>
  <c r="AD2788" i="2"/>
  <c r="AD2789" i="2"/>
  <c r="AD2790" i="2"/>
  <c r="AD2791" i="2"/>
  <c r="AD2792" i="2"/>
  <c r="AD2793" i="2"/>
  <c r="AD2794" i="2"/>
  <c r="AD2795" i="2"/>
  <c r="AD2796" i="2"/>
  <c r="AD2797" i="2"/>
  <c r="AD2798" i="2"/>
  <c r="AD2799" i="2"/>
  <c r="AD2800" i="2"/>
  <c r="AD2801" i="2"/>
  <c r="AD2802" i="2"/>
  <c r="AD2803" i="2"/>
  <c r="AD2804" i="2"/>
  <c r="AD2805" i="2"/>
  <c r="AD2806" i="2"/>
  <c r="AD2807" i="2"/>
  <c r="AD2808" i="2"/>
  <c r="AD2809" i="2"/>
  <c r="AD2810" i="2"/>
  <c r="AD2811" i="2"/>
  <c r="AD2812" i="2"/>
  <c r="AD2813" i="2"/>
  <c r="AD2814" i="2"/>
  <c r="AD2815" i="2"/>
  <c r="AD2816" i="2"/>
  <c r="AD2817" i="2"/>
  <c r="AD2818" i="2"/>
  <c r="AD2819" i="2"/>
  <c r="AD2820" i="2"/>
  <c r="AD2821" i="2"/>
  <c r="AD2822" i="2"/>
  <c r="AD2823" i="2"/>
  <c r="AD2824" i="2"/>
  <c r="AD2825" i="2"/>
  <c r="AD2826" i="2"/>
  <c r="AD2827" i="2"/>
  <c r="AD2828" i="2"/>
  <c r="AD2829" i="2"/>
  <c r="AD2830" i="2"/>
  <c r="AD2831" i="2"/>
  <c r="AD2832" i="2"/>
  <c r="AD2833" i="2"/>
  <c r="AD2834" i="2"/>
  <c r="AD2835" i="2"/>
  <c r="AD2836" i="2"/>
  <c r="AD2837" i="2"/>
  <c r="AD2838" i="2"/>
  <c r="AD2839" i="2"/>
  <c r="AD2840" i="2"/>
  <c r="AD2841" i="2"/>
  <c r="AD2842" i="2"/>
  <c r="AD2843" i="2"/>
  <c r="AD2844" i="2"/>
  <c r="AD2845" i="2"/>
  <c r="AD2846" i="2"/>
  <c r="AD2847" i="2"/>
  <c r="AD2848" i="2"/>
  <c r="AD2849" i="2"/>
  <c r="AD2850" i="2"/>
  <c r="AD2851" i="2"/>
  <c r="AD2852" i="2"/>
  <c r="AD2853" i="2"/>
  <c r="AD2854" i="2"/>
  <c r="AD2855" i="2"/>
  <c r="AD2856" i="2"/>
  <c r="AD2857" i="2"/>
  <c r="AD2858" i="2"/>
  <c r="AD2859" i="2"/>
  <c r="AD2860" i="2"/>
  <c r="AD2861" i="2"/>
  <c r="AD2862" i="2"/>
  <c r="AD2863" i="2"/>
  <c r="AD2864" i="2"/>
  <c r="AD2865" i="2"/>
  <c r="AD2866" i="2"/>
  <c r="AD2867" i="2"/>
  <c r="AD2868" i="2"/>
  <c r="AD2869" i="2"/>
  <c r="AD2870" i="2"/>
  <c r="AD2871" i="2"/>
  <c r="AD2872" i="2"/>
  <c r="AD2873" i="2"/>
  <c r="AD2874" i="2"/>
  <c r="AD2875" i="2"/>
  <c r="AD2876" i="2"/>
  <c r="AD2877" i="2"/>
  <c r="AD2878" i="2"/>
  <c r="AD2879" i="2"/>
  <c r="AD2880" i="2"/>
  <c r="AD2881" i="2"/>
  <c r="AD2882" i="2"/>
  <c r="AD2883" i="2"/>
  <c r="AD2884" i="2"/>
  <c r="AD2885" i="2"/>
  <c r="AD2886" i="2"/>
  <c r="AD2887" i="2"/>
  <c r="AD2888" i="2"/>
  <c r="AD2889" i="2"/>
  <c r="AD2890" i="2"/>
  <c r="AD2891" i="2"/>
  <c r="AD2892" i="2"/>
  <c r="AD2893" i="2"/>
  <c r="AD2894" i="2"/>
  <c r="AD2895" i="2"/>
  <c r="AD2896" i="2"/>
  <c r="AD2897" i="2"/>
  <c r="AD2898" i="2"/>
  <c r="AD2899" i="2"/>
  <c r="AD2900" i="2"/>
  <c r="AD2901" i="2"/>
  <c r="AD2902" i="2"/>
  <c r="AD2903" i="2"/>
  <c r="AD2904" i="2"/>
  <c r="AD2905" i="2"/>
  <c r="AD2906" i="2"/>
  <c r="AD2907" i="2"/>
  <c r="AD2908" i="2"/>
  <c r="AD2909" i="2"/>
  <c r="AD2910" i="2"/>
  <c r="AD2911" i="2"/>
  <c r="AD2912" i="2"/>
  <c r="AD2913" i="2"/>
  <c r="AD2914" i="2"/>
  <c r="AD2915" i="2"/>
  <c r="AD2916" i="2"/>
  <c r="AD2917" i="2"/>
  <c r="AD2918" i="2"/>
  <c r="AD2919" i="2"/>
  <c r="AD2920" i="2"/>
  <c r="AD2921" i="2"/>
  <c r="AD2922" i="2"/>
  <c r="AD2923" i="2"/>
  <c r="AD2924" i="2"/>
  <c r="AD2925" i="2"/>
  <c r="AD2926" i="2"/>
  <c r="AD2927" i="2"/>
  <c r="AD2928" i="2"/>
  <c r="AD2929" i="2"/>
  <c r="AD2930" i="2"/>
  <c r="AD2931" i="2"/>
  <c r="AD2932" i="2"/>
  <c r="AD2933" i="2"/>
  <c r="AD2934" i="2"/>
  <c r="AD2935" i="2"/>
  <c r="AD2936" i="2"/>
  <c r="AD2937" i="2"/>
  <c r="AD2938" i="2"/>
  <c r="AD2939" i="2"/>
  <c r="AD2940" i="2"/>
  <c r="AD2941" i="2"/>
  <c r="AD2942" i="2"/>
  <c r="AD2943" i="2"/>
  <c r="AD2944" i="2"/>
  <c r="AD2945" i="2"/>
  <c r="AD2946" i="2"/>
  <c r="AD2947" i="2"/>
  <c r="AD2948" i="2"/>
  <c r="AD2949" i="2"/>
  <c r="AD2950" i="2"/>
  <c r="AD2951" i="2"/>
  <c r="AD2952" i="2"/>
  <c r="AD2953" i="2"/>
  <c r="AD2954" i="2"/>
  <c r="AD2955" i="2"/>
  <c r="AD2956" i="2"/>
  <c r="AD2957" i="2"/>
  <c r="AD2958" i="2"/>
  <c r="AD2959" i="2"/>
  <c r="AD2960" i="2"/>
  <c r="AD2961" i="2"/>
  <c r="AD2962" i="2"/>
  <c r="AD2963" i="2"/>
  <c r="AD2964" i="2"/>
  <c r="AD2965" i="2"/>
  <c r="AD2966" i="2"/>
  <c r="AD2967" i="2"/>
  <c r="AD2968" i="2"/>
  <c r="AD2969" i="2"/>
  <c r="AD2970" i="2"/>
  <c r="AD2971" i="2"/>
  <c r="AD2972" i="2"/>
  <c r="AD2973" i="2"/>
  <c r="AD2974" i="2"/>
  <c r="AD2975" i="2"/>
  <c r="AD2976" i="2"/>
  <c r="AD2977" i="2"/>
  <c r="AD2978" i="2"/>
  <c r="AD2979" i="2"/>
  <c r="AD2980" i="2"/>
  <c r="AD2981" i="2"/>
  <c r="AD2982" i="2"/>
  <c r="AD2983" i="2"/>
  <c r="AD2984" i="2"/>
  <c r="AD2985" i="2"/>
  <c r="AD2986" i="2"/>
  <c r="AD2987" i="2"/>
  <c r="AD2988" i="2"/>
  <c r="AD2989" i="2"/>
  <c r="AD2990" i="2"/>
  <c r="AD2991" i="2"/>
  <c r="AD2992" i="2"/>
  <c r="AD2993" i="2"/>
  <c r="AD2994" i="2"/>
  <c r="AD2995" i="2"/>
  <c r="AD2996" i="2"/>
  <c r="AD2997" i="2"/>
  <c r="AD2998" i="2"/>
  <c r="AD2999" i="2"/>
  <c r="AD3000" i="2"/>
  <c r="AD3001" i="2"/>
  <c r="AD3002" i="2"/>
  <c r="AD3003" i="2"/>
  <c r="AD3004" i="2"/>
  <c r="AD3005" i="2"/>
  <c r="AD3006" i="2"/>
  <c r="AD3007" i="2"/>
  <c r="AD3008" i="2"/>
  <c r="AD3009" i="2"/>
  <c r="AD3010" i="2"/>
  <c r="AD3011" i="2"/>
  <c r="AD3012" i="2"/>
  <c r="AD3013" i="2"/>
  <c r="AD3014" i="2"/>
  <c r="AD3015" i="2"/>
  <c r="AD3016" i="2"/>
  <c r="AD3017" i="2"/>
  <c r="AD3018" i="2"/>
  <c r="AD3019" i="2"/>
  <c r="AD3020" i="2"/>
  <c r="AD3021" i="2"/>
  <c r="AD3022" i="2"/>
  <c r="AD3023" i="2"/>
  <c r="AD3024" i="2"/>
  <c r="AD3025" i="2"/>
  <c r="AD3026" i="2"/>
  <c r="AD3027" i="2"/>
  <c r="AD3028" i="2"/>
  <c r="AD3029" i="2"/>
  <c r="AD3030" i="2"/>
  <c r="AD3031" i="2"/>
  <c r="AD3032" i="2"/>
  <c r="AD3033" i="2"/>
  <c r="AD3034" i="2"/>
  <c r="AD3035" i="2"/>
  <c r="AD3036" i="2"/>
  <c r="AD3037" i="2"/>
  <c r="AD3038" i="2"/>
  <c r="AD3039" i="2"/>
  <c r="AD3040" i="2"/>
  <c r="AD3041" i="2"/>
  <c r="AD3042" i="2"/>
  <c r="AD3043" i="2"/>
  <c r="AD3044" i="2"/>
  <c r="AD3045" i="2"/>
  <c r="AD3046" i="2"/>
  <c r="AD3047" i="2"/>
  <c r="AD3048" i="2"/>
  <c r="AD3049" i="2"/>
  <c r="AD3050" i="2"/>
  <c r="AD3051" i="2"/>
  <c r="AD3052" i="2"/>
  <c r="AD3053" i="2"/>
  <c r="AD3054" i="2"/>
  <c r="AD3055" i="2"/>
  <c r="AD3056" i="2"/>
  <c r="AD3057" i="2"/>
  <c r="AD3058" i="2"/>
  <c r="AD3059" i="2"/>
  <c r="AD3060" i="2"/>
  <c r="AD3061" i="2"/>
  <c r="AD3062" i="2"/>
  <c r="AD3063" i="2"/>
  <c r="AD3064" i="2"/>
  <c r="AD3065" i="2"/>
  <c r="AD3066" i="2"/>
  <c r="AD3067" i="2"/>
  <c r="AD3068" i="2"/>
  <c r="AD3069" i="2"/>
  <c r="AD3070" i="2"/>
  <c r="AD3071" i="2"/>
  <c r="AD3072" i="2"/>
  <c r="AD3073" i="2"/>
  <c r="AD3074" i="2"/>
  <c r="AD3075" i="2"/>
  <c r="AD3076" i="2"/>
  <c r="AD3077" i="2"/>
  <c r="AD3078" i="2"/>
  <c r="AD3079" i="2"/>
  <c r="AD3080" i="2"/>
  <c r="AD3081" i="2"/>
  <c r="AD3082" i="2"/>
  <c r="AD3083" i="2"/>
  <c r="AD3084" i="2"/>
  <c r="AD3085" i="2"/>
  <c r="AD3086" i="2"/>
  <c r="AD3087" i="2"/>
  <c r="AD3088" i="2"/>
  <c r="AD3089" i="2"/>
  <c r="AD3090" i="2"/>
  <c r="AD3091" i="2"/>
  <c r="AD3092" i="2"/>
  <c r="AD3093" i="2"/>
  <c r="AD3094" i="2"/>
  <c r="AD3095" i="2"/>
  <c r="AD3096" i="2"/>
  <c r="AD3097" i="2"/>
  <c r="AD3098" i="2"/>
  <c r="AD3099" i="2"/>
  <c r="AD3100" i="2"/>
  <c r="AD3101" i="2"/>
  <c r="AD3102" i="2"/>
  <c r="AD3103" i="2"/>
  <c r="AD3104" i="2"/>
  <c r="AD3105" i="2"/>
  <c r="AD3106" i="2"/>
  <c r="AD3107" i="2"/>
  <c r="AD3108" i="2"/>
  <c r="AD3109" i="2"/>
  <c r="AD3110" i="2"/>
  <c r="AD3111" i="2"/>
  <c r="AD3112" i="2"/>
  <c r="AD3113" i="2"/>
  <c r="AD3114" i="2"/>
  <c r="AD3115" i="2"/>
  <c r="AD3116" i="2"/>
  <c r="AD3117" i="2"/>
  <c r="AD3118" i="2"/>
  <c r="AD3119" i="2"/>
  <c r="AD3120" i="2"/>
  <c r="AD3121" i="2"/>
  <c r="AD3122" i="2"/>
  <c r="AD3123" i="2"/>
  <c r="AD3124" i="2"/>
  <c r="AD3125" i="2"/>
  <c r="AD3126" i="2"/>
  <c r="AD3127" i="2"/>
  <c r="AD3128" i="2"/>
  <c r="AD3129" i="2"/>
  <c r="AD3130" i="2"/>
  <c r="AD3131" i="2"/>
  <c r="AD3132" i="2"/>
  <c r="AD3133" i="2"/>
  <c r="AD3134" i="2"/>
  <c r="AD3135" i="2"/>
  <c r="AD3136" i="2"/>
  <c r="AD3137" i="2"/>
  <c r="AD3138" i="2"/>
  <c r="AD3139" i="2"/>
  <c r="AD3140" i="2"/>
  <c r="AD3141" i="2"/>
  <c r="AD3142" i="2"/>
  <c r="AD3143" i="2"/>
  <c r="AD3144" i="2"/>
  <c r="AD3145" i="2"/>
  <c r="AD3146" i="2"/>
  <c r="AD3147" i="2"/>
  <c r="AD3148" i="2"/>
  <c r="AD3149" i="2"/>
  <c r="AD3150" i="2"/>
  <c r="AD3151" i="2"/>
  <c r="AD3152" i="2"/>
  <c r="AD3153" i="2"/>
  <c r="AD3154" i="2"/>
  <c r="AD3155" i="2"/>
  <c r="AD3156" i="2"/>
  <c r="AD3157" i="2"/>
  <c r="AD3158" i="2"/>
  <c r="AD3159" i="2"/>
  <c r="AD3160" i="2"/>
  <c r="AD3161" i="2"/>
  <c r="AD3162" i="2"/>
  <c r="AD3163" i="2"/>
  <c r="AD3164" i="2"/>
  <c r="AD3165" i="2"/>
  <c r="AD3166" i="2"/>
  <c r="AD3167" i="2"/>
  <c r="AD3168" i="2"/>
  <c r="AD3169" i="2"/>
  <c r="AD3170" i="2"/>
  <c r="AD3171" i="2"/>
  <c r="AD3172" i="2"/>
  <c r="AD3173" i="2"/>
  <c r="AD3174" i="2"/>
  <c r="AD3175" i="2"/>
  <c r="AD3176" i="2"/>
  <c r="AD3177" i="2"/>
  <c r="AD3178" i="2"/>
  <c r="AD3179" i="2"/>
  <c r="AD3180" i="2"/>
  <c r="AD3181" i="2"/>
  <c r="AD3182" i="2"/>
  <c r="AD3183" i="2"/>
  <c r="AD3184" i="2"/>
  <c r="AD3185" i="2"/>
  <c r="AD3186" i="2"/>
  <c r="AD3187" i="2"/>
  <c r="AD3188" i="2"/>
  <c r="AD3189" i="2"/>
  <c r="AD3190" i="2"/>
  <c r="AD3191" i="2"/>
  <c r="AD3192" i="2"/>
  <c r="AD3193" i="2"/>
  <c r="AD3194" i="2"/>
  <c r="AD3195" i="2"/>
  <c r="AD3196" i="2"/>
  <c r="AD3197" i="2"/>
  <c r="AD3198" i="2"/>
  <c r="AD3199" i="2"/>
  <c r="AD3200" i="2"/>
  <c r="AD3201" i="2"/>
  <c r="AD3202" i="2"/>
  <c r="AD3203" i="2"/>
  <c r="AD3204" i="2"/>
  <c r="AD3205" i="2"/>
  <c r="AD3206" i="2"/>
  <c r="AD3207" i="2"/>
  <c r="AD3208" i="2"/>
  <c r="AD3209" i="2"/>
  <c r="AD3210" i="2"/>
  <c r="AD3211" i="2"/>
  <c r="AD3212" i="2"/>
  <c r="AD3213" i="2"/>
  <c r="AD3214" i="2"/>
  <c r="AD3215" i="2"/>
  <c r="AD3216" i="2"/>
  <c r="AD3217" i="2"/>
  <c r="AD3218" i="2"/>
  <c r="AD3219" i="2"/>
  <c r="AD3220" i="2"/>
  <c r="AD3221" i="2"/>
  <c r="AD3222" i="2"/>
  <c r="AD3223" i="2"/>
  <c r="AD3224" i="2"/>
  <c r="AD3225" i="2"/>
  <c r="AD3226" i="2"/>
  <c r="AD3227" i="2"/>
  <c r="AD3228" i="2"/>
  <c r="AD3229" i="2"/>
  <c r="AD3230" i="2"/>
  <c r="AD3231" i="2"/>
  <c r="AD3232" i="2"/>
  <c r="AD3233" i="2"/>
  <c r="AD3234" i="2"/>
  <c r="AD3235" i="2"/>
  <c r="AD3236" i="2"/>
  <c r="AD3237" i="2"/>
  <c r="AD3238" i="2"/>
  <c r="AD3239" i="2"/>
  <c r="AD3240" i="2"/>
  <c r="AD3241" i="2"/>
  <c r="AD3242" i="2"/>
  <c r="AD3243" i="2"/>
  <c r="AD3244" i="2"/>
  <c r="AD3245" i="2"/>
  <c r="AD3246" i="2"/>
  <c r="AD3247" i="2"/>
  <c r="AD3248" i="2"/>
  <c r="AD3249" i="2"/>
  <c r="AD3250" i="2"/>
  <c r="AD3251" i="2"/>
  <c r="AD3252" i="2"/>
  <c r="AD3253" i="2"/>
  <c r="AD3254" i="2"/>
  <c r="AD3255" i="2"/>
  <c r="AD3256" i="2"/>
  <c r="AD3257" i="2"/>
  <c r="AD3258" i="2"/>
  <c r="AD3259" i="2"/>
  <c r="AD3260" i="2"/>
  <c r="AD3261" i="2"/>
  <c r="AD3262" i="2"/>
  <c r="AD3263" i="2"/>
  <c r="AD3264" i="2"/>
  <c r="AD3265" i="2"/>
  <c r="AD3266" i="2"/>
  <c r="AD3267" i="2"/>
  <c r="AD3268" i="2"/>
  <c r="AD3269" i="2"/>
  <c r="AD3270" i="2"/>
  <c r="AD3271" i="2"/>
  <c r="AD3272" i="2"/>
  <c r="AD3273" i="2"/>
  <c r="AD3274" i="2"/>
  <c r="AD3275" i="2"/>
  <c r="AD3276" i="2"/>
  <c r="AD3277" i="2"/>
  <c r="AD3278" i="2"/>
  <c r="AD3279" i="2"/>
  <c r="AD3280" i="2"/>
  <c r="AD3281" i="2"/>
  <c r="AD3282" i="2"/>
  <c r="AD3283" i="2"/>
  <c r="AD3284" i="2"/>
  <c r="AD3285" i="2"/>
  <c r="AD3286" i="2"/>
  <c r="AD3287" i="2"/>
  <c r="AD3288" i="2"/>
  <c r="AD3289" i="2"/>
  <c r="AD3290" i="2"/>
  <c r="AD3291" i="2"/>
  <c r="AD3292" i="2"/>
  <c r="AD3293" i="2"/>
  <c r="AD3294" i="2"/>
  <c r="AD3295" i="2"/>
  <c r="AD3296" i="2"/>
  <c r="AD3297" i="2"/>
  <c r="AD3298" i="2"/>
  <c r="AD3299" i="2"/>
  <c r="AD3300" i="2"/>
  <c r="AD3301" i="2"/>
  <c r="AD3302" i="2"/>
  <c r="AD3303" i="2"/>
  <c r="AD3304" i="2"/>
  <c r="AD3305" i="2"/>
  <c r="AD3306" i="2"/>
  <c r="AD3307" i="2"/>
  <c r="AD3308" i="2"/>
  <c r="AD3309" i="2"/>
  <c r="AD3310" i="2"/>
  <c r="AD3311" i="2"/>
  <c r="AD3312" i="2"/>
  <c r="AD3313" i="2"/>
  <c r="AD3314" i="2"/>
  <c r="AD3315" i="2"/>
  <c r="AD3316" i="2"/>
  <c r="AD3317" i="2"/>
  <c r="AD3318" i="2"/>
  <c r="AD3319" i="2"/>
  <c r="AD3320" i="2"/>
  <c r="AD3321" i="2"/>
  <c r="AD3322" i="2"/>
  <c r="AD3323" i="2"/>
  <c r="AD3324" i="2"/>
  <c r="AD3325" i="2"/>
  <c r="AD3326" i="2"/>
  <c r="AD3327" i="2"/>
  <c r="AD3328" i="2"/>
  <c r="AD3329" i="2"/>
  <c r="AD3330" i="2"/>
  <c r="AD3331" i="2"/>
  <c r="AD3332" i="2"/>
  <c r="AD3333" i="2"/>
  <c r="AD3334" i="2"/>
  <c r="AD3335" i="2"/>
  <c r="AD3336" i="2"/>
  <c r="AD3337" i="2"/>
  <c r="AD3338" i="2"/>
  <c r="AD3339" i="2"/>
  <c r="AD3340" i="2"/>
  <c r="AD3341" i="2"/>
  <c r="AD3342" i="2"/>
  <c r="AD3343" i="2"/>
  <c r="AD3344" i="2"/>
  <c r="AB4" i="2"/>
  <c r="AC4" i="2"/>
  <c r="AD4" i="2"/>
  <c r="AB5" i="2"/>
  <c r="AC5" i="2"/>
  <c r="AD5" i="2"/>
  <c r="AB6" i="2"/>
  <c r="AC6" i="2"/>
  <c r="AD6" i="2"/>
  <c r="AB7" i="2"/>
  <c r="AC7" i="2"/>
  <c r="AD7" i="2"/>
  <c r="E51" i="5" l="1"/>
  <c r="D51" i="5"/>
  <c r="C51" i="5"/>
</calcChain>
</file>

<file path=xl/sharedStrings.xml><?xml version="1.0" encoding="utf-8"?>
<sst xmlns="http://schemas.openxmlformats.org/spreadsheetml/2006/main" count="66601" uniqueCount="9637">
  <si>
    <t>Recruitment</t>
  </si>
  <si>
    <t>Recruitmth</t>
  </si>
  <si>
    <t>RMth</t>
  </si>
  <si>
    <t>Area</t>
  </si>
  <si>
    <t>REGION NAME</t>
  </si>
  <si>
    <t>REGION HEAD NAME</t>
  </si>
  <si>
    <t>ZONE NAME</t>
  </si>
  <si>
    <t>ZONE HEAD NAME</t>
  </si>
  <si>
    <t>OFFICEHEADNAME</t>
  </si>
  <si>
    <t>OFFICE NAME</t>
  </si>
  <si>
    <t>TEAM NAME</t>
  </si>
  <si>
    <t>TEAM HEAD NAME</t>
  </si>
  <si>
    <t>AGENTCD</t>
  </si>
  <si>
    <t>cc</t>
  </si>
  <si>
    <t>TTAPE</t>
  </si>
  <si>
    <t>30cc</t>
  </si>
  <si>
    <t>30APE</t>
  </si>
  <si>
    <t>60c</t>
  </si>
  <si>
    <t>60APE</t>
  </si>
  <si>
    <t>90c</t>
  </si>
  <si>
    <t>90APE</t>
  </si>
  <si>
    <t>North</t>
  </si>
  <si>
    <t>NORTH 1</t>
  </si>
  <si>
    <t xml:space="preserve">MAI QUỐC HUY </t>
  </si>
  <si>
    <t>N_ZONE 1</t>
  </si>
  <si>
    <t xml:space="preserve">LÊ THANH HUYỀN </t>
  </si>
  <si>
    <t>DDA VĂN PHÒNG CHI NHÁNH HÀ NỘI</t>
  </si>
  <si>
    <t>DIAMOND</t>
  </si>
  <si>
    <t>AG011549</t>
  </si>
  <si>
    <t>F.B.I</t>
  </si>
  <si>
    <t xml:space="preserve">TRẦN THỊ THU GIANG </t>
  </si>
  <si>
    <t>LION 1</t>
  </si>
  <si>
    <t xml:space="preserve">NGUYỄN THỊ BÌNH </t>
  </si>
  <si>
    <t>LION 2</t>
  </si>
  <si>
    <t>N_ZONE 2</t>
  </si>
  <si>
    <t xml:space="preserve">NGUYỄN THỊ HOÀNG YẾN </t>
  </si>
  <si>
    <t>DD2 VĂN PHÒNG CHI NHÁNH HÀ NỘI</t>
  </si>
  <si>
    <t>THE CAPITAL</t>
  </si>
  <si>
    <t>THE POWER</t>
  </si>
  <si>
    <t>N_ZONE 3</t>
  </si>
  <si>
    <t xml:space="preserve">NGUYỄN VĂN HUỆ </t>
  </si>
  <si>
    <t>DD6 VĂN PHÒNG CHI NHÁNH HÀ NỘI</t>
  </si>
  <si>
    <t>THE ROME</t>
  </si>
  <si>
    <t xml:space="preserve">ĐỖ TRƯỜNG AN </t>
  </si>
  <si>
    <t>THE SKY</t>
  </si>
  <si>
    <t>N_ZONE 7</t>
  </si>
  <si>
    <t xml:space="preserve">NGUYỄN VĂN CÔNG </t>
  </si>
  <si>
    <t>DD7 VĂN PHÒNG CHI NHÁNH HÀ NỘI</t>
  </si>
  <si>
    <t>THE TIGERS</t>
  </si>
  <si>
    <t xml:space="preserve">NGUYỄN ĐÌNH TÙNG </t>
  </si>
  <si>
    <t>HDG VĂN PHÒNG TVBH HẢI DƯƠNG</t>
  </si>
  <si>
    <t>THE STARS 1</t>
  </si>
  <si>
    <t>PTO VĂN PHÒNG TVBH PHÚ THỌ</t>
  </si>
  <si>
    <t>THE STARS 2</t>
  </si>
  <si>
    <t>AG011247</t>
  </si>
  <si>
    <t>NORTH 2</t>
  </si>
  <si>
    <t xml:space="preserve">NGUYỄN THỊ NGỌC LAN </t>
  </si>
  <si>
    <t>N_ZONE 4</t>
  </si>
  <si>
    <t>DD4 VĂN PHÒNG CHI NHÁNH HÀ NỘI</t>
  </si>
  <si>
    <t>G-G</t>
  </si>
  <si>
    <t xml:space="preserve">LƯƠNG THU HƯƠNG </t>
  </si>
  <si>
    <t>SUNFLOWER</t>
  </si>
  <si>
    <t xml:space="preserve">NGUYỄN THỊ KIM CHUNG </t>
  </si>
  <si>
    <t>THA VĂN PHÒNG TVBH THANH HÓA</t>
  </si>
  <si>
    <t>SÔNG MÃ</t>
  </si>
  <si>
    <t>N_ZONE 5</t>
  </si>
  <si>
    <t xml:space="preserve">NGUYỄN THỊ HỒNG </t>
  </si>
  <si>
    <t>HPG VĂN PHÒNG TVBH HẢI PHÒNG</t>
  </si>
  <si>
    <t>BLUE OCEAN</t>
  </si>
  <si>
    <t xml:space="preserve">ĐỖ THỊ MƠ </t>
  </si>
  <si>
    <t>QNH VĂN PHÒNG TVBH QUẢNG NINH</t>
  </si>
  <si>
    <t>BLUE WAVES</t>
  </si>
  <si>
    <t>GREEN DRAGON</t>
  </si>
  <si>
    <t xml:space="preserve">VŨ THỊ LỆ HẰNG </t>
  </si>
  <si>
    <t>VICTORY</t>
  </si>
  <si>
    <t xml:space="preserve">LÊ THỊ THƠI </t>
  </si>
  <si>
    <t>N_ZONE 6</t>
  </si>
  <si>
    <t xml:space="preserve">NGUYỄN VĂN NINH </t>
  </si>
  <si>
    <t>DD5 VĂN PHÒNG CHI NHÁNH HÀ NỘI</t>
  </si>
  <si>
    <t>HẢI ĐĂNG</t>
  </si>
  <si>
    <t>THIÊN SƠN</t>
  </si>
  <si>
    <t xml:space="preserve">ĐINH THỊ KIM LIÊN </t>
  </si>
  <si>
    <t>VPH VĂN PHÒNG TVBH VĨNH PHÚC</t>
  </si>
  <si>
    <t>BÌNH MINH</t>
  </si>
  <si>
    <t>South</t>
  </si>
  <si>
    <t>CENTRAL 1</t>
  </si>
  <si>
    <t>S_ZONE 9</t>
  </si>
  <si>
    <t>DNG VĂN PHÒNG TVBH ĐÀ NẴNG</t>
  </si>
  <si>
    <t>DANANG1</t>
  </si>
  <si>
    <t xml:space="preserve">PHAN THỊ THANH LAN </t>
  </si>
  <si>
    <t>AG011347</t>
  </si>
  <si>
    <t>SOUTH 1</t>
  </si>
  <si>
    <t xml:space="preserve">NGUYỄN VĂN VŨ </t>
  </si>
  <si>
    <t>S_ZONE 1</t>
  </si>
  <si>
    <t>LC2 VĂN PHÒNG TVBH LÝ CHÍNH THẮNG</t>
  </si>
  <si>
    <t>LIB</t>
  </si>
  <si>
    <t xml:space="preserve">TRƯƠNG THỊ THU TRÂM </t>
  </si>
  <si>
    <t>AG011456</t>
  </si>
  <si>
    <t>RED DRAGON</t>
  </si>
  <si>
    <t>LCT VĂN PHÒNG TVBH LÝ CHÍNH THẮNG</t>
  </si>
  <si>
    <t>CUPID</t>
  </si>
  <si>
    <t xml:space="preserve">PHẠM THÀNH TRÍ </t>
  </si>
  <si>
    <t>LUCKY CAT</t>
  </si>
  <si>
    <t xml:space="preserve">LÊ THỊ HỒNG LĨNH </t>
  </si>
  <si>
    <t>THÁI DƯƠNG</t>
  </si>
  <si>
    <t>S_ZONE 3</t>
  </si>
  <si>
    <t xml:space="preserve">TRẦN THỊ THÚY HẰNG </t>
  </si>
  <si>
    <t>LC6 VĂN PHÒNG TVBH LÝ CHÍNH THẮNG</t>
  </si>
  <si>
    <t>BELIEVE IN FUTURE</t>
  </si>
  <si>
    <t xml:space="preserve">ĐẶNG THỊ THU THỦY </t>
  </si>
  <si>
    <t>MEGA</t>
  </si>
  <si>
    <t>PHOENIX</t>
  </si>
  <si>
    <t xml:space="preserve">NGUYỄN THU HẰNG </t>
  </si>
  <si>
    <t xml:space="preserve">CTY TNHH MTV PHẠM PHƯƠNG THANH BẢO </t>
  </si>
  <si>
    <t>001 GA HCM01</t>
  </si>
  <si>
    <t>COT GENCASA</t>
  </si>
  <si>
    <t>S_ZONE 4</t>
  </si>
  <si>
    <t xml:space="preserve">HOÀNG NGUYỆT HẰNG </t>
  </si>
  <si>
    <t>LC5 VĂN PHÒNG TVBH LÝ CHÍNH THẮNG</t>
  </si>
  <si>
    <t>BIG HERO</t>
  </si>
  <si>
    <t xml:space="preserve">LƯƠNG HỮU PHÚC </t>
  </si>
  <si>
    <t>BORN TO WIN</t>
  </si>
  <si>
    <t>WHITE HORSE</t>
  </si>
  <si>
    <t xml:space="preserve">NGUYỄN QUÝ NHÂN </t>
  </si>
  <si>
    <t>S_ZONE 5</t>
  </si>
  <si>
    <t xml:space="preserve">PHẠM TẤN PHÁT </t>
  </si>
  <si>
    <t>DTH VĂN PHÒNG TVBH ĐINH TIÊN HOÀNG</t>
  </si>
  <si>
    <t>LUCKY STAR</t>
  </si>
  <si>
    <t xml:space="preserve">NGUYỄN HỮU NGHIỆM </t>
  </si>
  <si>
    <t>PHI MÃ</t>
  </si>
  <si>
    <t xml:space="preserve">NGUYỄN PHƯỚC LẬP </t>
  </si>
  <si>
    <t>THE QUEEN</t>
  </si>
  <si>
    <t xml:space="preserve">TRẦN HOÀNG NGÂN KHÁNH </t>
  </si>
  <si>
    <t>SOUTH 2</t>
  </si>
  <si>
    <t>S_ZONE 6</t>
  </si>
  <si>
    <t>BHA VĂN PHÒNG TVBH BIÊN HÒA</t>
  </si>
  <si>
    <t>MDRT BH</t>
  </si>
  <si>
    <t xml:space="preserve">TRẦN MAI PHƯƠNG </t>
  </si>
  <si>
    <t>VTU VĂN PHÒNG TVBH VŨNG TÀU</t>
  </si>
  <si>
    <t>MDRT VT</t>
  </si>
  <si>
    <t>SOUTH 3</t>
  </si>
  <si>
    <t>S_ZONE 8</t>
  </si>
  <si>
    <t xml:space="preserve">LÊ SƠN TÒNG </t>
  </si>
  <si>
    <t>CTO VĂN PHÒNG TVBH CẦN THƠ</t>
  </si>
  <si>
    <t>MEKONG 1</t>
  </si>
  <si>
    <t>VLG VĂN PHÒNG TVBH VĨNH LONG</t>
  </si>
  <si>
    <t>MEKONG 2</t>
  </si>
  <si>
    <t xml:space="preserve">NGUYỄN HỮU HIỀN </t>
  </si>
  <si>
    <t>AG011811</t>
  </si>
  <si>
    <t>AG011858</t>
  </si>
  <si>
    <t>ELITE</t>
  </si>
  <si>
    <t xml:space="preserve">TRẦN THỊ HẢI YẾN </t>
  </si>
  <si>
    <t>AG012045</t>
  </si>
  <si>
    <t>AG011762</t>
  </si>
  <si>
    <t>AG011771</t>
  </si>
  <si>
    <t>AG012271</t>
  </si>
  <si>
    <t>AG012259</t>
  </si>
  <si>
    <t>NGHỆ AN</t>
  </si>
  <si>
    <t>AG011975</t>
  </si>
  <si>
    <t>AG012225</t>
  </si>
  <si>
    <t>AG011622</t>
  </si>
  <si>
    <t>EVEREST</t>
  </si>
  <si>
    <t>GOLD DRAGON</t>
  </si>
  <si>
    <t xml:space="preserve">BÙI THỊ KIM LIÊN </t>
  </si>
  <si>
    <t>MDRT HCM</t>
  </si>
  <si>
    <t>AG012011</t>
  </si>
  <si>
    <t>AG012605</t>
  </si>
  <si>
    <t>AG012888</t>
  </si>
  <si>
    <t>THE GALAXY</t>
  </si>
  <si>
    <t>THE LIGHT</t>
  </si>
  <si>
    <t xml:space="preserve">VŨ MẠNH CƯỜNG </t>
  </si>
  <si>
    <t>AG012496</t>
  </si>
  <si>
    <t>AG012817</t>
  </si>
  <si>
    <t>AG013317</t>
  </si>
  <si>
    <t>AG012404</t>
  </si>
  <si>
    <t>AG012423</t>
  </si>
  <si>
    <t>AG012526</t>
  </si>
  <si>
    <t>DAKLAK</t>
  </si>
  <si>
    <t>AG014479</t>
  </si>
  <si>
    <t>AG013891</t>
  </si>
  <si>
    <t>AG014495</t>
  </si>
  <si>
    <t>AG013853</t>
  </si>
  <si>
    <t>H1_01_306090_AG</t>
  </si>
  <si>
    <t>Grand Total</t>
  </si>
  <si>
    <t>Row Labels</t>
  </si>
  <si>
    <t>Count of AGENTCD</t>
  </si>
  <si>
    <t>Total Count of AGENTCD</t>
  </si>
  <si>
    <t>M1</t>
  </si>
  <si>
    <t>M2</t>
  </si>
  <si>
    <t>M3</t>
  </si>
  <si>
    <t>Total Sum of M1</t>
  </si>
  <si>
    <t>Sum of M1</t>
  </si>
  <si>
    <t>Total Sum of M2</t>
  </si>
  <si>
    <t>Sum of M2</t>
  </si>
  <si>
    <t>Total Sum of M3</t>
  </si>
  <si>
    <t>Sum of M3</t>
  </si>
  <si>
    <t>Values</t>
  </si>
  <si>
    <t>North Total</t>
  </si>
  <si>
    <t>South Total</t>
  </si>
  <si>
    <t>Retention</t>
  </si>
  <si>
    <t>All</t>
  </si>
  <si>
    <t>NewAG</t>
  </si>
  <si>
    <t>NewAL</t>
  </si>
  <si>
    <t>mth_05_Recruit_by_Team</t>
  </si>
  <si>
    <t>Supervisor Code</t>
  </si>
  <si>
    <t>Supervisor Code Designation</t>
  </si>
  <si>
    <t>CountOfAgent Code</t>
  </si>
  <si>
    <t>AG003096</t>
  </si>
  <si>
    <t>UM</t>
  </si>
  <si>
    <t>AG005863</t>
  </si>
  <si>
    <t>US</t>
  </si>
  <si>
    <t>AG012019</t>
  </si>
  <si>
    <t>AG012269</t>
  </si>
  <si>
    <t>AG012561</t>
  </si>
  <si>
    <t>AG005192</t>
  </si>
  <si>
    <t>AG005449</t>
  </si>
  <si>
    <t>AG007046</t>
  </si>
  <si>
    <t>AG010849</t>
  </si>
  <si>
    <t>AG011552</t>
  </si>
  <si>
    <t>AG012454</t>
  </si>
  <si>
    <t>BM</t>
  </si>
  <si>
    <t>AG012509</t>
  </si>
  <si>
    <t>AG012516</t>
  </si>
  <si>
    <t>AG011208</t>
  </si>
  <si>
    <t>AG011401</t>
  </si>
  <si>
    <t>AG011418</t>
  </si>
  <si>
    <t>AG011839</t>
  </si>
  <si>
    <t>AG011850</t>
  </si>
  <si>
    <t>AG012351</t>
  </si>
  <si>
    <t>AG012356</t>
  </si>
  <si>
    <t>AG012397</t>
  </si>
  <si>
    <t>AG012408</t>
  </si>
  <si>
    <t>AG012604</t>
  </si>
  <si>
    <t>AG012610</t>
  </si>
  <si>
    <t>AG013142</t>
  </si>
  <si>
    <t>AG013464</t>
  </si>
  <si>
    <t>AG013587</t>
  </si>
  <si>
    <t>AG014003</t>
  </si>
  <si>
    <t>AG014113</t>
  </si>
  <si>
    <t>AG014202</t>
  </si>
  <si>
    <t>AG014503</t>
  </si>
  <si>
    <t>AG014506</t>
  </si>
  <si>
    <t>AG002913</t>
  </si>
  <si>
    <t>AG001298</t>
  </si>
  <si>
    <t>AG005609</t>
  </si>
  <si>
    <t>AG010987</t>
  </si>
  <si>
    <t>AG012238</t>
  </si>
  <si>
    <t>AG012249</t>
  </si>
  <si>
    <t>AG012420</t>
  </si>
  <si>
    <t>AG012437</t>
  </si>
  <si>
    <t>AG012457</t>
  </si>
  <si>
    <t>AG012521</t>
  </si>
  <si>
    <t>AG012547</t>
  </si>
  <si>
    <t>AG012634</t>
  </si>
  <si>
    <t>AG012646</t>
  </si>
  <si>
    <t>AG013665</t>
  </si>
  <si>
    <t>AG013672</t>
  </si>
  <si>
    <t>AG013817</t>
  </si>
  <si>
    <t>AG014520</t>
  </si>
  <si>
    <t>AG009776</t>
  </si>
  <si>
    <t>AG010551</t>
  </si>
  <si>
    <t>AG011898</t>
  </si>
  <si>
    <t>AG004582</t>
  </si>
  <si>
    <t>AG013996</t>
  </si>
  <si>
    <t>AG012296</t>
  </si>
  <si>
    <t>AG012769</t>
  </si>
  <si>
    <t>AG012773</t>
  </si>
  <si>
    <t>AG013938</t>
  </si>
  <si>
    <t>AG013443</t>
  </si>
  <si>
    <t>AG013507</t>
  </si>
  <si>
    <t>AG007961</t>
  </si>
  <si>
    <t>AG010035</t>
  </si>
  <si>
    <t>AG014418</t>
  </si>
  <si>
    <t>AG006944</t>
  </si>
  <si>
    <t>AG011231</t>
  </si>
  <si>
    <t>AG011979</t>
  </si>
  <si>
    <t>AG012719</t>
  </si>
  <si>
    <t>AG013480</t>
  </si>
  <si>
    <t>AG013850</t>
  </si>
  <si>
    <t>AG013859</t>
  </si>
  <si>
    <t>AG003132</t>
  </si>
  <si>
    <t>AG004061</t>
  </si>
  <si>
    <t>AG007634</t>
  </si>
  <si>
    <t>AG007737</t>
  </si>
  <si>
    <t>AG007815</t>
  </si>
  <si>
    <t>AG007824</t>
  </si>
  <si>
    <t>AG007825</t>
  </si>
  <si>
    <t>AG007845</t>
  </si>
  <si>
    <t>AG007952</t>
  </si>
  <si>
    <t>AG010085</t>
  </si>
  <si>
    <t>AG011267</t>
  </si>
  <si>
    <t>AG012093</t>
  </si>
  <si>
    <t>AG014041</t>
  </si>
  <si>
    <t>AG001267</t>
  </si>
  <si>
    <t>AG001508</t>
  </si>
  <si>
    <t>AG002410</t>
  </si>
  <si>
    <t>AG002558</t>
  </si>
  <si>
    <t>AG002559</t>
  </si>
  <si>
    <t>AG008873</t>
  </si>
  <si>
    <t>AG008904</t>
  </si>
  <si>
    <t>AG009548</t>
  </si>
  <si>
    <t>AG013763</t>
  </si>
  <si>
    <t>AG014349</t>
  </si>
  <si>
    <t>AG003923</t>
  </si>
  <si>
    <t>AG003924</t>
  </si>
  <si>
    <t>AG008685</t>
  </si>
  <si>
    <t>AG011253</t>
  </si>
  <si>
    <t>AG011261</t>
  </si>
  <si>
    <t>AG012399</t>
  </si>
  <si>
    <t>AG012406</t>
  </si>
  <si>
    <t>AG012409</t>
  </si>
  <si>
    <t>AG012595</t>
  </si>
  <si>
    <t>AG013240</t>
  </si>
  <si>
    <t>AG014341</t>
  </si>
  <si>
    <t>AG009188</t>
  </si>
  <si>
    <t>AG009298</t>
  </si>
  <si>
    <t>AG011870</t>
  </si>
  <si>
    <t>AG011871</t>
  </si>
  <si>
    <t>AG012230</t>
  </si>
  <si>
    <t>AG004159</t>
  </si>
  <si>
    <t>AG004436</t>
  </si>
  <si>
    <t>AG004954</t>
  </si>
  <si>
    <t>AG005444</t>
  </si>
  <si>
    <t>AG007909</t>
  </si>
  <si>
    <t>AG008634</t>
  </si>
  <si>
    <t>AG008645</t>
  </si>
  <si>
    <t>AG009912</t>
  </si>
  <si>
    <t>AG005902</t>
  </si>
  <si>
    <t>AG003442</t>
  </si>
  <si>
    <t>AG006143</t>
  </si>
  <si>
    <t>AG009699</t>
  </si>
  <si>
    <t>AG013549</t>
  </si>
  <si>
    <t>AG013644</t>
  </si>
  <si>
    <t>AG013712</t>
  </si>
  <si>
    <t>AG013065</t>
  </si>
  <si>
    <t>AG009555</t>
  </si>
  <si>
    <t>AG009566</t>
  </si>
  <si>
    <t>AG009992</t>
  </si>
  <si>
    <t>AG010840</t>
  </si>
  <si>
    <t>AG011599</t>
  </si>
  <si>
    <t>AG011752</t>
  </si>
  <si>
    <t>AG013692</t>
  </si>
  <si>
    <t>AG012013</t>
  </si>
  <si>
    <t>AG012574</t>
  </si>
  <si>
    <t>AG013099</t>
  </si>
  <si>
    <t>AG002921</t>
  </si>
  <si>
    <t>AG004776</t>
  </si>
  <si>
    <t>AG007609</t>
  </si>
  <si>
    <t>AG009636</t>
  </si>
  <si>
    <t>AG008894</t>
  </si>
  <si>
    <t>AG005475</t>
  </si>
  <si>
    <t>AG012362</t>
  </si>
  <si>
    <t>AG007746</t>
  </si>
  <si>
    <t>AG013551</t>
  </si>
  <si>
    <t>AG004034</t>
  </si>
  <si>
    <t>AG005046</t>
  </si>
  <si>
    <t>AG011721</t>
  </si>
  <si>
    <t>AG010171</t>
  </si>
  <si>
    <t>AG013601</t>
  </si>
  <si>
    <t>AG000008</t>
  </si>
  <si>
    <t>AG002114</t>
  </si>
  <si>
    <t>AG010696</t>
  </si>
  <si>
    <t>AG012650</t>
  </si>
  <si>
    <t>AG010700</t>
  </si>
  <si>
    <t>mth_05_ActvAL</t>
  </si>
  <si>
    <t>Count of Supervisor Code</t>
  </si>
  <si>
    <t>mth_01_Retention</t>
  </si>
  <si>
    <t>AG004392</t>
  </si>
  <si>
    <t>AG010823</t>
  </si>
  <si>
    <t>AG010831</t>
  </si>
  <si>
    <t>AG014975</t>
  </si>
  <si>
    <t>AG015081</t>
  </si>
  <si>
    <t>AG005196</t>
  </si>
  <si>
    <t>AG015553</t>
  </si>
  <si>
    <t>AG002140</t>
  </si>
  <si>
    <t>AG009069</t>
  </si>
  <si>
    <t>GENCASA HƯNG YÊN</t>
  </si>
  <si>
    <t>AG012046</t>
  </si>
  <si>
    <t>AG016470</t>
  </si>
  <si>
    <t>GENCASA NAM ĐỊNH</t>
  </si>
  <si>
    <t>AG015035</t>
  </si>
  <si>
    <t>GENCASA NGHỆ AN</t>
  </si>
  <si>
    <t>AG012772</t>
  </si>
  <si>
    <t>AG014500</t>
  </si>
  <si>
    <t>AG014501</t>
  </si>
  <si>
    <t>AG014521</t>
  </si>
  <si>
    <t>AG014804</t>
  </si>
  <si>
    <t>GENCASA THÁI BÌNH</t>
  </si>
  <si>
    <t>AG014876</t>
  </si>
  <si>
    <t>GENCASA THÁI NGUYÊN</t>
  </si>
  <si>
    <t>GENCASA YÊN BÁI</t>
  </si>
  <si>
    <t>AG015419</t>
  </si>
  <si>
    <t>AG015423</t>
  </si>
  <si>
    <t>AG016130</t>
  </si>
  <si>
    <t>AG012698</t>
  </si>
  <si>
    <t>AG007890</t>
  </si>
  <si>
    <t>AG010997</t>
  </si>
  <si>
    <t>AG000170</t>
  </si>
  <si>
    <t>AG007562</t>
  </si>
  <si>
    <t>AG006651</t>
  </si>
  <si>
    <t>REDBULL</t>
  </si>
  <si>
    <t>AG014118</t>
  </si>
  <si>
    <t>AG014583</t>
  </si>
  <si>
    <t>AG014584</t>
  </si>
  <si>
    <t>AG014916</t>
  </si>
  <si>
    <t>AG014928</t>
  </si>
  <si>
    <t>AG015205</t>
  </si>
  <si>
    <t>AG015266</t>
  </si>
  <si>
    <t>AG015961</t>
  </si>
  <si>
    <t>SPRING</t>
  </si>
  <si>
    <t>AG011106</t>
  </si>
  <si>
    <t>AG012609</t>
  </si>
  <si>
    <t>AG014585</t>
  </si>
  <si>
    <t>AG014586</t>
  </si>
  <si>
    <t>AG014907</t>
  </si>
  <si>
    <t>AG014951</t>
  </si>
  <si>
    <t>AG015038</t>
  </si>
  <si>
    <t>AG015733</t>
  </si>
  <si>
    <t>AG016029</t>
  </si>
  <si>
    <t>AG006277</t>
  </si>
  <si>
    <t>AG014519</t>
  </si>
  <si>
    <t>THANH HÓA</t>
  </si>
  <si>
    <t>AG012282</t>
  </si>
  <si>
    <t>AG005935</t>
  </si>
  <si>
    <t>AG015103</t>
  </si>
  <si>
    <t>THE KEY</t>
  </si>
  <si>
    <t>AG004721</t>
  </si>
  <si>
    <t>AG005209</t>
  </si>
  <si>
    <t>AG012266</t>
  </si>
  <si>
    <t>AG016647</t>
  </si>
  <si>
    <t>AG013117</t>
  </si>
  <si>
    <t>AG006632</t>
  </si>
  <si>
    <t>AG007220</t>
  </si>
  <si>
    <t>AG010306</t>
  </si>
  <si>
    <t>AG011245</t>
  </si>
  <si>
    <t>AG012530</t>
  </si>
  <si>
    <t>AG015047</t>
  </si>
  <si>
    <t>AG006670</t>
  </si>
  <si>
    <t>AG006840</t>
  </si>
  <si>
    <t>AG007980</t>
  </si>
  <si>
    <t>AG008675</t>
  </si>
  <si>
    <t>AG009729</t>
  </si>
  <si>
    <t>AG001216</t>
  </si>
  <si>
    <t>AG002593</t>
  </si>
  <si>
    <t>AG003936</t>
  </si>
  <si>
    <t>AG007170</t>
  </si>
  <si>
    <t>AG014823</t>
  </si>
  <si>
    <t>AG015113</t>
  </si>
  <si>
    <t>AG015151</t>
  </si>
  <si>
    <t>AG011736</t>
  </si>
  <si>
    <t>AG014821</t>
  </si>
  <si>
    <t>AG006184</t>
  </si>
  <si>
    <t>AG012288</t>
  </si>
  <si>
    <t>AG004049</t>
  </si>
  <si>
    <t>AG007255</t>
  </si>
  <si>
    <t>AG009200</t>
  </si>
  <si>
    <t>AG010559</t>
  </si>
  <si>
    <t>AG014226</t>
  </si>
  <si>
    <t>AG015158</t>
  </si>
  <si>
    <t>AG005105</t>
  </si>
  <si>
    <t>BORN TO WIN GENCASA PHÚ NHUẬN</t>
  </si>
  <si>
    <t>AG004414</t>
  </si>
  <si>
    <t>AG004775</t>
  </si>
  <si>
    <t>AG006389</t>
  </si>
  <si>
    <t>AG012088</t>
  </si>
  <si>
    <t>AG007859</t>
  </si>
  <si>
    <t>AG010878</t>
  </si>
  <si>
    <t>AG010879</t>
  </si>
  <si>
    <t>AG011395</t>
  </si>
  <si>
    <t>AG011600</t>
  </si>
  <si>
    <t>AG011602</t>
  </si>
  <si>
    <t>AG011790</t>
  </si>
  <si>
    <t>AG003290</t>
  </si>
  <si>
    <t>AG007363</t>
  </si>
  <si>
    <t>AG010212</t>
  </si>
  <si>
    <t>AG011343</t>
  </si>
  <si>
    <t>AG008477</t>
  </si>
  <si>
    <t>AG009960</t>
  </si>
  <si>
    <t>AG010384</t>
  </si>
  <si>
    <t>AG002409</t>
  </si>
  <si>
    <t>AG014559</t>
  </si>
  <si>
    <t>AG001584</t>
  </si>
  <si>
    <t>AG010362</t>
  </si>
  <si>
    <t>AG006990</t>
  </si>
  <si>
    <t>AG007513</t>
  </si>
  <si>
    <t>AG009036</t>
  </si>
  <si>
    <t>AG009553</t>
  </si>
  <si>
    <t>AG012086</t>
  </si>
  <si>
    <t>AG014596</t>
  </si>
  <si>
    <t>AG014597</t>
  </si>
  <si>
    <t>AG014600</t>
  </si>
  <si>
    <t>AG014603</t>
  </si>
  <si>
    <t>AG014607</t>
  </si>
  <si>
    <t>AG015462</t>
  </si>
  <si>
    <t>AG016759</t>
  </si>
  <si>
    <t>AG006785</t>
  </si>
  <si>
    <t>AG013607</t>
  </si>
  <si>
    <t>AG015781</t>
  </si>
  <si>
    <t>AG014323</t>
  </si>
  <si>
    <t>AG015108</t>
  </si>
  <si>
    <t>AG007612</t>
  </si>
  <si>
    <t>AG010709</t>
  </si>
  <si>
    <t>AG011149</t>
  </si>
  <si>
    <t>AG015271</t>
  </si>
  <si>
    <t>AG009518</t>
  </si>
  <si>
    <t>AG003120</t>
  </si>
  <si>
    <t>AG014949</t>
  </si>
  <si>
    <t>AG015849</t>
  </si>
  <si>
    <t>AG016380</t>
  </si>
  <si>
    <t>AG005193</t>
  </si>
  <si>
    <t>AG005282</t>
  </si>
  <si>
    <t>AG005641</t>
  </si>
  <si>
    <t>AG007610</t>
  </si>
  <si>
    <t>AG011257</t>
  </si>
  <si>
    <t>AG016368</t>
  </si>
  <si>
    <t>AG016807</t>
  </si>
  <si>
    <t>AG005944</t>
  </si>
  <si>
    <t>AG015990</t>
  </si>
  <si>
    <t>AG015995</t>
  </si>
  <si>
    <t>AG015996</t>
  </si>
  <si>
    <t>AG015997</t>
  </si>
  <si>
    <t>AG015998</t>
  </si>
  <si>
    <t>AG015999</t>
  </si>
  <si>
    <t>AG000442</t>
  </si>
  <si>
    <t>AG000698</t>
  </si>
  <si>
    <t>AG000699</t>
  </si>
  <si>
    <t>AG007473</t>
  </si>
  <si>
    <t>AG002029</t>
  </si>
  <si>
    <t>AG004172</t>
  </si>
  <si>
    <t>AG010837</t>
  </si>
  <si>
    <t>AG016200</t>
  </si>
  <si>
    <t>AG016616</t>
  </si>
  <si>
    <t>AG002806</t>
  </si>
  <si>
    <t>AG006399</t>
  </si>
  <si>
    <t>AG009592</t>
  </si>
  <si>
    <t>AG011057</t>
  </si>
  <si>
    <t>AG011264</t>
  </si>
  <si>
    <t>AG012233</t>
  </si>
  <si>
    <t>AG012235</t>
  </si>
  <si>
    <t>AG012241</t>
  </si>
  <si>
    <t>AG015432</t>
  </si>
  <si>
    <t>AG016078</t>
  </si>
  <si>
    <t>AG016329</t>
  </si>
  <si>
    <t>AG016332</t>
  </si>
  <si>
    <t>AG013828</t>
  </si>
  <si>
    <t>AG016069</t>
  </si>
  <si>
    <t>AG016786</t>
  </si>
  <si>
    <t>AG016799</t>
  </si>
  <si>
    <t>AG016804</t>
  </si>
  <si>
    <t>AG016805</t>
  </si>
  <si>
    <t>AG012460</t>
  </si>
  <si>
    <t>AG012462</t>
  </si>
  <si>
    <t>AG012539</t>
  </si>
  <si>
    <t>AG014385</t>
  </si>
  <si>
    <t>AG014558</t>
  </si>
  <si>
    <t>AG007509</t>
  </si>
  <si>
    <t>AG007514</t>
  </si>
  <si>
    <t>AG007528</t>
  </si>
  <si>
    <t>AG008631</t>
  </si>
  <si>
    <t>AG012057</t>
  </si>
  <si>
    <t>AG015672</t>
  </si>
  <si>
    <t>AG015673</t>
  </si>
  <si>
    <t>AG015706</t>
  </si>
  <si>
    <t>AG015709</t>
  </si>
  <si>
    <t>AG015738</t>
  </si>
  <si>
    <t>AG016513</t>
  </si>
  <si>
    <t>AG016614</t>
  </si>
  <si>
    <t>GENCASA TUYÊN QUANG</t>
  </si>
  <si>
    <t>AG016089</t>
  </si>
  <si>
    <t>AG016094</t>
  </si>
  <si>
    <t>AG016099</t>
  </si>
  <si>
    <t>AG016105</t>
  </si>
  <si>
    <t>AG016115</t>
  </si>
  <si>
    <t>AG016119</t>
  </si>
  <si>
    <t>AG016124</t>
  </si>
  <si>
    <t>AG016138</t>
  </si>
  <si>
    <t>AG016176</t>
  </si>
  <si>
    <t>AG016177</t>
  </si>
  <si>
    <t>AG016180</t>
  </si>
  <si>
    <t>AG015463</t>
  </si>
  <si>
    <t>AG004584</t>
  </si>
  <si>
    <t>AG010957</t>
  </si>
  <si>
    <t>AG015675</t>
  </si>
  <si>
    <t>AG009443</t>
  </si>
  <si>
    <t>AG015518</t>
  </si>
  <si>
    <t>AG015525</t>
  </si>
  <si>
    <t>AG016022</t>
  </si>
  <si>
    <t>AG000648</t>
  </si>
  <si>
    <t>AG007426</t>
  </si>
  <si>
    <t>AG008597</t>
  </si>
  <si>
    <t>AG010513</t>
  </si>
  <si>
    <t>AG001713</t>
  </si>
  <si>
    <t>AG011836</t>
  </si>
  <si>
    <t>AG014923</t>
  </si>
  <si>
    <t>AG015214</t>
  </si>
  <si>
    <t>AG015222</t>
  </si>
  <si>
    <t>AG015281</t>
  </si>
  <si>
    <t>AG015948</t>
  </si>
  <si>
    <t>AG015958</t>
  </si>
  <si>
    <t>AG015959</t>
  </si>
  <si>
    <t>AG015970</t>
  </si>
  <si>
    <t>AG015977</t>
  </si>
  <si>
    <t>AG015980</t>
  </si>
  <si>
    <t>AG015985</t>
  </si>
  <si>
    <t>AG016506</t>
  </si>
  <si>
    <t>AG016523</t>
  </si>
  <si>
    <t>AG016680</t>
  </si>
  <si>
    <t>AG016683</t>
  </si>
  <si>
    <t>AG016697</t>
  </si>
  <si>
    <t>AG015717</t>
  </si>
  <si>
    <t>AG015724</t>
  </si>
  <si>
    <t>AG015771</t>
  </si>
  <si>
    <t>AG016004</t>
  </si>
  <si>
    <t>AG016018</t>
  </si>
  <si>
    <t>AG016038</t>
  </si>
  <si>
    <t>AG016042</t>
  </si>
  <si>
    <t>AG016047</t>
  </si>
  <si>
    <t>AG002937</t>
  </si>
  <si>
    <t>AG003142</t>
  </si>
  <si>
    <t>AG007453</t>
  </si>
  <si>
    <t>AG015082</t>
  </si>
  <si>
    <t>AG016204</t>
  </si>
  <si>
    <t>AG016490</t>
  </si>
  <si>
    <t>AG010926</t>
  </si>
  <si>
    <t>AG013618</t>
  </si>
  <si>
    <t>AG015745</t>
  </si>
  <si>
    <t>AG015783</t>
  </si>
  <si>
    <t>AG015801</t>
  </si>
  <si>
    <t>AG015919</t>
  </si>
  <si>
    <t>AG016019</t>
  </si>
  <si>
    <t>AG016021</t>
  </si>
  <si>
    <t>AG016164</t>
  </si>
  <si>
    <t>AG016178</t>
  </si>
  <si>
    <t>AG016193</t>
  </si>
  <si>
    <t>AG016352</t>
  </si>
  <si>
    <t>AG016456</t>
  </si>
  <si>
    <t>AG002932</t>
  </si>
  <si>
    <t>AG003159</t>
  </si>
  <si>
    <t>AG008036</t>
  </si>
  <si>
    <t>AG008957</t>
  </si>
  <si>
    <t>AG014468</t>
  </si>
  <si>
    <t>AG016511</t>
  </si>
  <si>
    <t>AG016559</t>
  </si>
  <si>
    <t>AG016779</t>
  </si>
  <si>
    <t>AG015165</t>
  </si>
  <si>
    <t>AG016521</t>
  </si>
  <si>
    <t>AG015548</t>
  </si>
  <si>
    <t>AG015845</t>
  </si>
  <si>
    <t>AG016725</t>
  </si>
  <si>
    <t>AG016845</t>
  </si>
  <si>
    <t>AG015159</t>
  </si>
  <si>
    <t>AG015654</t>
  </si>
  <si>
    <t>AG015655</t>
  </si>
  <si>
    <t>AG015656</t>
  </si>
  <si>
    <t>AG006180</t>
  </si>
  <si>
    <t>AG006790</t>
  </si>
  <si>
    <t>AG013152</t>
  </si>
  <si>
    <t>AG013482</t>
  </si>
  <si>
    <t>AG014746</t>
  </si>
  <si>
    <t>AG015046</t>
  </si>
  <si>
    <t>AG016413</t>
  </si>
  <si>
    <t>AG007820</t>
  </si>
  <si>
    <t>AG008937</t>
  </si>
  <si>
    <t>AG008954</t>
  </si>
  <si>
    <t>AG016673</t>
  </si>
  <si>
    <t>AG016688</t>
  </si>
  <si>
    <t>AG003231</t>
  </si>
  <si>
    <t>AG003591</t>
  </si>
  <si>
    <t>AG003927</t>
  </si>
  <si>
    <t>AG007785</t>
  </si>
  <si>
    <t>AG010856</t>
  </si>
  <si>
    <t>AG016489</t>
  </si>
  <si>
    <t>AG004388</t>
  </si>
  <si>
    <t>AG006563</t>
  </si>
  <si>
    <t>AG010667</t>
  </si>
  <si>
    <t>AG004048</t>
  </si>
  <si>
    <t>AG007914</t>
  </si>
  <si>
    <t>AG009973</t>
  </si>
  <si>
    <t>AG010063</t>
  </si>
  <si>
    <t>AG010834</t>
  </si>
  <si>
    <t>AG005225</t>
  </si>
  <si>
    <t>AG006886</t>
  </si>
  <si>
    <t>AG007773</t>
  </si>
  <si>
    <t>AG016309</t>
  </si>
  <si>
    <t>AG007400</t>
  </si>
  <si>
    <t>AG015699</t>
  </si>
  <si>
    <t>AG013074</t>
  </si>
  <si>
    <t>AG015803</t>
  </si>
  <si>
    <t>AG015817</t>
  </si>
  <si>
    <t>AG015824</t>
  </si>
  <si>
    <t>AG015828</t>
  </si>
  <si>
    <t>AG016333</t>
  </si>
  <si>
    <t>AG016340</t>
  </si>
  <si>
    <t>AG016342</t>
  </si>
  <si>
    <t>AG016379</t>
  </si>
  <si>
    <t>AG016877</t>
  </si>
  <si>
    <t>AG007543</t>
  </si>
  <si>
    <t>AG007903</t>
  </si>
  <si>
    <t>AG008290</t>
  </si>
  <si>
    <t>AG008308</t>
  </si>
  <si>
    <t>AG009557</t>
  </si>
  <si>
    <t>AG010877</t>
  </si>
  <si>
    <t>AG011757</t>
  </si>
  <si>
    <t>AG015379</t>
  </si>
  <si>
    <t>AG015391</t>
  </si>
  <si>
    <t>AG015904</t>
  </si>
  <si>
    <t>AG016316</t>
  </si>
  <si>
    <t>AG003498</t>
  </si>
  <si>
    <t>AG005089</t>
  </si>
  <si>
    <t>AG000904</t>
  </si>
  <si>
    <t>AG001683</t>
  </si>
  <si>
    <t>AG016241</t>
  </si>
  <si>
    <t>AG012655</t>
  </si>
  <si>
    <t>AG003321</t>
  </si>
  <si>
    <t>AG005353</t>
  </si>
  <si>
    <t>AG004039</t>
  </si>
  <si>
    <t>AG004800</t>
  </si>
  <si>
    <t>AG005726</t>
  </si>
  <si>
    <t>AG006027</t>
  </si>
  <si>
    <t>AG011729</t>
  </si>
  <si>
    <t>AG012084</t>
  </si>
  <si>
    <t>AG004403</t>
  </si>
  <si>
    <t>AG014594</t>
  </si>
  <si>
    <t>AG003880</t>
  </si>
  <si>
    <t>AG006077</t>
  </si>
  <si>
    <t>AG009004</t>
  </si>
  <si>
    <t>AG015776</t>
  </si>
  <si>
    <t>AG016681</t>
  </si>
  <si>
    <t>AG010701</t>
  </si>
  <si>
    <t>AG013952</t>
  </si>
  <si>
    <t>AG015608</t>
  </si>
  <si>
    <t>AG015765</t>
  </si>
  <si>
    <t>AG016235</t>
  </si>
  <si>
    <t>AG016246</t>
  </si>
  <si>
    <t>AG003011</t>
  </si>
  <si>
    <t>AG004791</t>
  </si>
  <si>
    <t>AG009538</t>
  </si>
  <si>
    <t>AG015613</t>
  </si>
  <si>
    <t>AG015618</t>
  </si>
  <si>
    <t>AG015619</t>
  </si>
  <si>
    <t>AG015620</t>
  </si>
  <si>
    <t>AG015621</t>
  </si>
  <si>
    <t>AG015624</t>
  </si>
  <si>
    <t>AG015627</t>
  </si>
  <si>
    <t>AG015629</t>
  </si>
  <si>
    <t>AG015646</t>
  </si>
  <si>
    <t>AG015770</t>
  </si>
  <si>
    <t>RC</t>
  </si>
  <si>
    <t>N_ZONE 9</t>
  </si>
  <si>
    <t>DD9 VĂN PHÒNG CHI NHÁNH HÀ NỘI</t>
  </si>
  <si>
    <t xml:space="preserve">CÔNG TY TNHH MTV NGOAN ĐOÀN LONG BIÊN </t>
  </si>
  <si>
    <t>007 GA LONG BIÊN</t>
  </si>
  <si>
    <t>GENCASA LONG BIÊN</t>
  </si>
  <si>
    <t xml:space="preserve">NGUYỄN NHẪN CHÍ </t>
  </si>
  <si>
    <t>N_ZONE 10</t>
  </si>
  <si>
    <t>D10 VĂN PHÒNG CHI NHÁNH HÀ NỘI</t>
  </si>
  <si>
    <t xml:space="preserve">TRÀ HỮU VINH </t>
  </si>
  <si>
    <t xml:space="preserve">LÊ VĂN TÙNG </t>
  </si>
  <si>
    <t xml:space="preserve">NGUYỄN THANH LỘC </t>
  </si>
  <si>
    <t xml:space="preserve">CÔNG TY TNHH CƯỜNG MINH BẮC NINH </t>
  </si>
  <si>
    <t>002 GA BẮC NINH</t>
  </si>
  <si>
    <t xml:space="preserve">NGUYỄN THÀNH LONG </t>
  </si>
  <si>
    <t>HP2 VĂN PHÒNG TVBH HẢI PHÒNG</t>
  </si>
  <si>
    <t xml:space="preserve">NGUYỄN THÚY HÒA </t>
  </si>
  <si>
    <t xml:space="preserve">CTY TNHH BẢO HIỂM BẢO HƯNG </t>
  </si>
  <si>
    <t>006 GA HƯNG YÊN</t>
  </si>
  <si>
    <t xml:space="preserve">CÔNG TY TNHH TỔNG ĐẠI LÝ KHANG LỘC </t>
  </si>
  <si>
    <t>003 GA HCM02</t>
  </si>
  <si>
    <t>TH2 VĂN PHÒNG TVBH THANH HÓA</t>
  </si>
  <si>
    <t xml:space="preserve">HOÀNG NGỌC PHƯƠNG </t>
  </si>
  <si>
    <t xml:space="preserve">CÔNG TY TNHH MỘT THÀNH VIÊN BẢO AN GIA VIỆT </t>
  </si>
  <si>
    <t>004 GA VINH 01</t>
  </si>
  <si>
    <t xml:space="preserve">TRẦN ĐẮC THẾ </t>
  </si>
  <si>
    <t>N_ZONE 8</t>
  </si>
  <si>
    <t>DD8 VĂN PHÒNG CHI NHÁNH HÀ NỘI</t>
  </si>
  <si>
    <t>LC7 VĂN PHÒNG TVBH LÝ CHÍNH THẮNG</t>
  </si>
  <si>
    <t xml:space="preserve">PHAN ĐÌNH LONG </t>
  </si>
  <si>
    <t xml:space="preserve">CÔNG TY TNHH BẢO HIỂM HỒNG HẢI </t>
  </si>
  <si>
    <t>005 GA THÁI BÌNH</t>
  </si>
  <si>
    <t xml:space="preserve">TRẦN NGỌC ANH </t>
  </si>
  <si>
    <t>LC8 VĂN PHÒNG TVBH LÝ CHÍNH THẮNG</t>
  </si>
  <si>
    <t>TÂY NINH</t>
  </si>
  <si>
    <t>S_ZONE 10</t>
  </si>
  <si>
    <t>CT2 VĂN PHÒNG TVBH CẦN THƠ</t>
  </si>
  <si>
    <t>CÀ MAU</t>
  </si>
  <si>
    <t xml:space="preserve">TRẦN THẾ HUY </t>
  </si>
  <si>
    <t>GIALAI</t>
  </si>
  <si>
    <t>LONG XUYÊN</t>
  </si>
  <si>
    <t xml:space="preserve">PHẠM THỊ THU CÚC </t>
  </si>
  <si>
    <t>Sum of RC</t>
  </si>
  <si>
    <t>H1_01_306090_Recruit</t>
  </si>
  <si>
    <t>AGENT FULL NAME</t>
  </si>
  <si>
    <t>JOINING DATE</t>
  </si>
  <si>
    <t>Aging</t>
  </si>
  <si>
    <t>AType</t>
  </si>
  <si>
    <t>15cc</t>
  </si>
  <si>
    <t>15APE</t>
  </si>
  <si>
    <t>AGENT STATUS</t>
  </si>
  <si>
    <t>TRẦN THỊ HIỀN</t>
  </si>
  <si>
    <t>5. &gt; 90</t>
  </si>
  <si>
    <t>Active</t>
  </si>
  <si>
    <t>PHẠM THỊ HUYỀN</t>
  </si>
  <si>
    <t>NGUYỄN THỊ HUỆ</t>
  </si>
  <si>
    <t>NGUYỄN THỊ NHUNG</t>
  </si>
  <si>
    <t>NGUYỄN THỊ YẾN</t>
  </si>
  <si>
    <t>NGUYỄN THỊ HỢP</t>
  </si>
  <si>
    <t>NGUYỄN THỊ HOA</t>
  </si>
  <si>
    <t>NGUYỄN THỊ DUYÊN</t>
  </si>
  <si>
    <t>NGUYỄN THỊ THANH</t>
  </si>
  <si>
    <t>NGUYỄN THỊ DUNG</t>
  </si>
  <si>
    <t>NGUYỄN THỊ HƯỜNG</t>
  </si>
  <si>
    <t>NGUYỄN THỊ PHƯƠNG</t>
  </si>
  <si>
    <t>NGUYỄN THỊ NGỌC</t>
  </si>
  <si>
    <t>NGUYỄN THỊ THÀNH</t>
  </si>
  <si>
    <t>NGUYỄN THỊ HƯƠNG</t>
  </si>
  <si>
    <t>NGUYỄN THỊ HẰNG</t>
  </si>
  <si>
    <t>NGUYỄN VĂN TIẾN</t>
  </si>
  <si>
    <t>NGUYỄN THỊ HỒNG</t>
  </si>
  <si>
    <t>NGUYỄN THỊ LƯƠNG</t>
  </si>
  <si>
    <t>NGUYỄN THỊ THU HÀ</t>
  </si>
  <si>
    <t>NGUYỄN THỊ HẠNH</t>
  </si>
  <si>
    <t>NGUYỄN ANH TUẤN</t>
  </si>
  <si>
    <t>NGUYỄN THỊ THANH TÂM</t>
  </si>
  <si>
    <t>TRẦN THỊ LIÊN</t>
  </si>
  <si>
    <t>NGUYỄN THỊ THOA</t>
  </si>
  <si>
    <t>NGUYỄN THỊ HUẾ</t>
  </si>
  <si>
    <t>PHẠM THỊ MINH</t>
  </si>
  <si>
    <t>NGUYỄN THỊ LIÊN</t>
  </si>
  <si>
    <t>NGUYỄN THỊ THANH HUYỀN</t>
  </si>
  <si>
    <t>NGUYỄN THỊ LAN</t>
  </si>
  <si>
    <t>NGUYỄN THỊ HUYỀN</t>
  </si>
  <si>
    <t>NGUYỄN THỊ NGA</t>
  </si>
  <si>
    <t>NGUYỄN THỊ THU THỦY</t>
  </si>
  <si>
    <t>NGUYỄN VĂN QUÂN</t>
  </si>
  <si>
    <t>NGUYỄN THỊ XUÂN</t>
  </si>
  <si>
    <t>NGUYỄN THỊ MÙI</t>
  </si>
  <si>
    <t>NGUYỄN THỊ THỌ</t>
  </si>
  <si>
    <t>NGUYỄN THỊ VÂN</t>
  </si>
  <si>
    <t>NGUYỄN THỊ THU</t>
  </si>
  <si>
    <t>LÊ THỊ NHUNG</t>
  </si>
  <si>
    <t>NGUYỄN THỊ TUYẾT</t>
  </si>
  <si>
    <t>LÊ THỊ THỦY</t>
  </si>
  <si>
    <t>NGUYỄN THỊ HIÊN</t>
  </si>
  <si>
    <t>NGUYỄN THỊ THÚY</t>
  </si>
  <si>
    <t>NGUYỄN THỊ THỦY</t>
  </si>
  <si>
    <t>NGUYỄN THỊ OANH</t>
  </si>
  <si>
    <t>NGUYỄN THỊ HIỀN</t>
  </si>
  <si>
    <t>NGUYỄN THỊ MINH</t>
  </si>
  <si>
    <t>NGUYỄN THỊ PHƯỢNG</t>
  </si>
  <si>
    <t>TRẦN THỊ NGUYỆT</t>
  </si>
  <si>
    <t>NGUYỄN THỊ THÙY</t>
  </si>
  <si>
    <t>HOÀNG THỊ THANH</t>
  </si>
  <si>
    <t>LÊ THỊ MAI</t>
  </si>
  <si>
    <t>TRẦN THỊ HẠNH</t>
  </si>
  <si>
    <t>LÊ THỊ THẮM</t>
  </si>
  <si>
    <t>NGUYỄN THỊ THU HƯƠNG</t>
  </si>
  <si>
    <t>LÊ THỊ HẰNG</t>
  </si>
  <si>
    <t>4. &lt;=90</t>
  </si>
  <si>
    <t>NGUYỄN THỊ HẢI YẾN</t>
  </si>
  <si>
    <t>LÊ THỊ TUYẾT</t>
  </si>
  <si>
    <t>NGUYỄN THỊ MAI</t>
  </si>
  <si>
    <t>NGUYỄN THỊ GIANG</t>
  </si>
  <si>
    <t>LÊ THỊ NGA</t>
  </si>
  <si>
    <t>PHẠM THỊ VÂN</t>
  </si>
  <si>
    <t>LÊ THỊ LAN</t>
  </si>
  <si>
    <t>NGUYỄN THỊ TUYẾN</t>
  </si>
  <si>
    <t>NGUYỄN THỊ HỒNG NHUNG</t>
  </si>
  <si>
    <t>LÊ THỊ NỤ</t>
  </si>
  <si>
    <t>NGUYỄN THỊ HÀ</t>
  </si>
  <si>
    <t>NGUYỄN THỊ QUỲNH</t>
  </si>
  <si>
    <t>LÊ THỊ HỒNG</t>
  </si>
  <si>
    <t>LÊ THỊ VÂN</t>
  </si>
  <si>
    <t>HOÀNG THỊ HỒNG</t>
  </si>
  <si>
    <t>TRẦN THỊ NHUNG</t>
  </si>
  <si>
    <t>NGUYỄN THỊ NGÂN</t>
  </si>
  <si>
    <t>TRẦN THỊ TÂM</t>
  </si>
  <si>
    <t>NGUYỄN THỊ LOAN</t>
  </si>
  <si>
    <t>AG015164</t>
  </si>
  <si>
    <t>LÊ THỊ THANH</t>
  </si>
  <si>
    <t>AG014815</t>
  </si>
  <si>
    <t>NGUYỄN THỊ VINH</t>
  </si>
  <si>
    <t>NGUYỄN THỊ THẢO</t>
  </si>
  <si>
    <t>NGUYỄN THỊ QUÝ</t>
  </si>
  <si>
    <t>NGUYỄN THỊ THANH HÀ</t>
  </si>
  <si>
    <t>NGUYỄN THỊ HÒA</t>
  </si>
  <si>
    <t>PHẠM THỊ PHƯƠNG</t>
  </si>
  <si>
    <t>NGUYỄN THỊ THU HIỀN</t>
  </si>
  <si>
    <t>LÊ THỊ HÀ</t>
  </si>
  <si>
    <t>TRẦN THỊ HOA</t>
  </si>
  <si>
    <t>PHẠM THỊ HÀ</t>
  </si>
  <si>
    <t>AG015434</t>
  </si>
  <si>
    <t>PHẠM THỊ THU</t>
  </si>
  <si>
    <t>NGUYỄN THỊ LIỄU</t>
  </si>
  <si>
    <t>PHẠM THỊ NHUNG</t>
  </si>
  <si>
    <t>TRẦN THỊ HỒNG</t>
  </si>
  <si>
    <t>NGUYỄN THỊ THU HẰNG</t>
  </si>
  <si>
    <t>NGUYỄN THỊ KIM TUYẾN</t>
  </si>
  <si>
    <t>LÊ VĂN TUẤN</t>
  </si>
  <si>
    <t>NGUYỄN THỊ THÚY HẰNG</t>
  </si>
  <si>
    <t>NGUYỄN THỊ THẮM</t>
  </si>
  <si>
    <t>3. &lt;=60</t>
  </si>
  <si>
    <t>TRẦN THỊ HÀ</t>
  </si>
  <si>
    <t>LÊ THỊ TÂM</t>
  </si>
  <si>
    <t>NGUYỄN THỊ LÝ</t>
  </si>
  <si>
    <t>NGUYỄN THANH TÙNG</t>
  </si>
  <si>
    <t>NGUYỄN VĂN MINH</t>
  </si>
  <si>
    <t>PHẠM THỊ QUYÊN</t>
  </si>
  <si>
    <t>HOÀNG THỊ LIÊN</t>
  </si>
  <si>
    <t>PHẠM THỊ HẰNG</t>
  </si>
  <si>
    <t>NGUYỄN THỊ THƯ</t>
  </si>
  <si>
    <t>PHẠM THỊ THANH</t>
  </si>
  <si>
    <t>NGUYỄN TRƯỜNG GIANG</t>
  </si>
  <si>
    <t>VŨ THỊ HIỀN</t>
  </si>
  <si>
    <t>LÊ THỊ LOAN</t>
  </si>
  <si>
    <t>LÊ THỊ PHƯƠNG</t>
  </si>
  <si>
    <t>AG016091</t>
  </si>
  <si>
    <t>NGUYỄN THỊ THƠ</t>
  </si>
  <si>
    <t>AG016048</t>
  </si>
  <si>
    <t>NGUYỄN THỊ NGUYỆT</t>
  </si>
  <si>
    <t>NGUYỄN THỊ BÍCH</t>
  </si>
  <si>
    <t>BÙI THỊ HƯƠNG</t>
  </si>
  <si>
    <t>TRẦN THỊ HƯƠNG</t>
  </si>
  <si>
    <t>PHẠM THỊ THỦY</t>
  </si>
  <si>
    <t>TRẦN THỊ LINH</t>
  </si>
  <si>
    <t>AG016140</t>
  </si>
  <si>
    <t>TRẦN THỊ THÚY</t>
  </si>
  <si>
    <t>NGUYỄN THỊ THU HUYỀN</t>
  </si>
  <si>
    <t>AG016254</t>
  </si>
  <si>
    <t>AG016294</t>
  </si>
  <si>
    <t>NGUYỄN THỊ CÚC</t>
  </si>
  <si>
    <t>2. &lt;=30</t>
  </si>
  <si>
    <t>TRẦN THỊ HẰNG</t>
  </si>
  <si>
    <t>LÊ THỊ PHƯỢNG</t>
  </si>
  <si>
    <t>LÊ THỊ THẢO</t>
  </si>
  <si>
    <t>LÊ THỊ LUYẾN</t>
  </si>
  <si>
    <t>LÊ THỊ LÝ</t>
  </si>
  <si>
    <t>NGUYỄN THỊ LỢI</t>
  </si>
  <si>
    <t>NGUYỄN THỊ THANH HƯƠNG</t>
  </si>
  <si>
    <t>PHẠM THỊ HOA</t>
  </si>
  <si>
    <t>NGUYỄN THỊ THÊM</t>
  </si>
  <si>
    <t>PHẠM THỊ PHƯƠNG THẢO</t>
  </si>
  <si>
    <t>HOÀNG THỊ PHƯƠNG</t>
  </si>
  <si>
    <t>PHẠM THỊ NGA</t>
  </si>
  <si>
    <t>LÊ THỊ HUYỀN</t>
  </si>
  <si>
    <t>PHẠM THỊ HƯỜNG</t>
  </si>
  <si>
    <t>NGUYỄN THỊ THANH TUYỀN</t>
  </si>
  <si>
    <t>NGUYỄN THỊ THANH THẢO</t>
  </si>
  <si>
    <t>TRẦN THỊ DUNG</t>
  </si>
  <si>
    <t>AG017810</t>
  </si>
  <si>
    <t>NGUYỄN VĂN HOÀNG</t>
  </si>
  <si>
    <t>NGUYỄN THỊ BÌNH</t>
  </si>
  <si>
    <t>AG017316</t>
  </si>
  <si>
    <t>TRẦN THỊ HỒNG NHUNG</t>
  </si>
  <si>
    <t>H1_01_306090_AG_IF</t>
  </si>
  <si>
    <t>Team Name</t>
  </si>
  <si>
    <t>seg_05_Recruit_by_Level_mthly_rpt</t>
  </si>
  <si>
    <t>AG013876</t>
  </si>
  <si>
    <t>AG015427</t>
  </si>
  <si>
    <t>AG017220</t>
  </si>
  <si>
    <t>AG017227</t>
  </si>
  <si>
    <t>AG016882</t>
  </si>
  <si>
    <t>AG016939</t>
  </si>
  <si>
    <t>AG016941</t>
  </si>
  <si>
    <t>AG017836</t>
  </si>
  <si>
    <t>AG014111</t>
  </si>
  <si>
    <t>AG015855</t>
  </si>
  <si>
    <t>AG017066</t>
  </si>
  <si>
    <t>AG017514</t>
  </si>
  <si>
    <t>AG017593</t>
  </si>
  <si>
    <t>AG016920</t>
  </si>
  <si>
    <t>AG017601</t>
  </si>
  <si>
    <t>AG012034</t>
  </si>
  <si>
    <t>AG017322</t>
  </si>
  <si>
    <t>AG017459</t>
  </si>
  <si>
    <t>AG017830</t>
  </si>
  <si>
    <t>AG017410</t>
  </si>
  <si>
    <t>AG017660</t>
  </si>
  <si>
    <t>AG018001</t>
  </si>
  <si>
    <t>Sum of All</t>
  </si>
  <si>
    <t>Sum of NewAG</t>
  </si>
  <si>
    <t>Sum of NewAL</t>
  </si>
  <si>
    <t>ref: mth_05_Recruit_by_Team</t>
  </si>
  <si>
    <t>New query</t>
  </si>
  <si>
    <t>CountOfAGENTCD</t>
  </si>
  <si>
    <t>Terminated</t>
  </si>
  <si>
    <t>004 GA NGHỆ AN 1</t>
  </si>
  <si>
    <t>009 GA HÀ NỘI 2</t>
  </si>
  <si>
    <t>GENCASA HÀ ĐÔNG</t>
  </si>
  <si>
    <t xml:space="preserve">LÊ VIỆT DŨNG </t>
  </si>
  <si>
    <t>002 GA BẮC NINH 1</t>
  </si>
  <si>
    <t>006 GA HƯNG YÊN 1</t>
  </si>
  <si>
    <t xml:space="preserve">MẠC NGUYỄN DƯƠNG </t>
  </si>
  <si>
    <t>011 GA NGHỆ AN 2</t>
  </si>
  <si>
    <t xml:space="preserve">HOÀNG TRỌNG NGHĨA </t>
  </si>
  <si>
    <t>007 GA HÀ NỘI 1</t>
  </si>
  <si>
    <t>013 GA YÊN BÁI 1</t>
  </si>
  <si>
    <t>005 GA THÁI BÌNH 1</t>
  </si>
  <si>
    <t>012 GA NAM ĐỊNH 1</t>
  </si>
  <si>
    <t xml:space="preserve">NGUYỄN CAO MINH </t>
  </si>
  <si>
    <t>ALLEGRO</t>
  </si>
  <si>
    <t xml:space="preserve">NGUYỄN THANH MỸ </t>
  </si>
  <si>
    <t>001 GA HCM 1</t>
  </si>
  <si>
    <t>003 GA HCM 2</t>
  </si>
  <si>
    <t>008 GA BÀ RỊA - VŨNG TÀU 1</t>
  </si>
  <si>
    <t>GENCASA BÀ RỊA</t>
  </si>
  <si>
    <t>GENCASA LẠNG SƠN</t>
  </si>
  <si>
    <t>010 GA TIỀN GIANG 1</t>
  </si>
  <si>
    <t>LÊ THỊ THƯƠNG</t>
  </si>
  <si>
    <t>NGUYỄN THỊ HOÀI</t>
  </si>
  <si>
    <t>LÊ THỊ ĐÀO</t>
  </si>
  <si>
    <t>TRẦN THỊ GIANG</t>
  </si>
  <si>
    <t>NGUYỄN THỊ THANH THỦY</t>
  </si>
  <si>
    <t>PHẠM THỊ QUỲNH</t>
  </si>
  <si>
    <t>HOÀNG THỊ NGUYỆT</t>
  </si>
  <si>
    <t>TRẦN THỊ TUYẾT</t>
  </si>
  <si>
    <t>NGUYỄN HẢI YẾN</t>
  </si>
  <si>
    <t>PHẠM THỊ LAN</t>
  </si>
  <si>
    <t>HOÀNG THỊ HIỀN</t>
  </si>
  <si>
    <t>NGUYỄN VĂN CÔNG</t>
  </si>
  <si>
    <t>AG018822</t>
  </si>
  <si>
    <t>NGUYỄN VĂN NGUYÊN</t>
  </si>
  <si>
    <t>NGUYỄN THỊ HOÀN</t>
  </si>
  <si>
    <t>NGUYỄN VĂN TRƯỜNG</t>
  </si>
  <si>
    <t>AG019049</t>
  </si>
  <si>
    <t>NGUYỄN THỊ TƯƠI</t>
  </si>
  <si>
    <t>NGUYỄN THỊ ĐỊNH</t>
  </si>
  <si>
    <t>TRẦN THỊ THẮM</t>
  </si>
  <si>
    <t>VŨ THỊ DUYÊN</t>
  </si>
  <si>
    <t>NGUYỄN THỊ BÍCH VÂN</t>
  </si>
  <si>
    <t>ĐẮK NÔNG</t>
  </si>
  <si>
    <t>AG018320</t>
  </si>
  <si>
    <t>NGUYỄN THỊ THƠM</t>
  </si>
  <si>
    <t>AG018403</t>
  </si>
  <si>
    <t>AG018826</t>
  </si>
  <si>
    <t>AG018880</t>
  </si>
  <si>
    <t>AG018348</t>
  </si>
  <si>
    <t>AG019084</t>
  </si>
  <si>
    <t>AG019100</t>
  </si>
  <si>
    <t>AG019117</t>
  </si>
  <si>
    <t>AG019127</t>
  </si>
  <si>
    <t>AG019134</t>
  </si>
  <si>
    <t>AG019143</t>
  </si>
  <si>
    <t>AG019203</t>
  </si>
  <si>
    <t>AG019320</t>
  </si>
  <si>
    <t>AG018448</t>
  </si>
  <si>
    <t>AG016415</t>
  </si>
  <si>
    <t>AG018968</t>
  </si>
  <si>
    <t>AG018990</t>
  </si>
  <si>
    <t>AG006177</t>
  </si>
  <si>
    <t>AG018082</t>
  </si>
  <si>
    <t>AG007827</t>
  </si>
  <si>
    <t>AG017311</t>
  </si>
  <si>
    <t>AG017599</t>
  </si>
  <si>
    <t>AG018523</t>
  </si>
  <si>
    <t>AG018424</t>
  </si>
  <si>
    <t>AG018306</t>
  </si>
  <si>
    <t>AG018308</t>
  </si>
  <si>
    <t>AG018637</t>
  </si>
  <si>
    <t>AG018640</t>
  </si>
  <si>
    <t>AG018644</t>
  </si>
  <si>
    <t>AG018804</t>
  </si>
  <si>
    <t>AG007805</t>
  </si>
  <si>
    <t>AG010884</t>
  </si>
  <si>
    <t>AG019065</t>
  </si>
  <si>
    <t>AG018299</t>
  </si>
  <si>
    <t>AG018304</t>
  </si>
  <si>
    <t>AG014082</t>
  </si>
  <si>
    <t>AG001523</t>
  </si>
  <si>
    <t>AG019922</t>
  </si>
  <si>
    <t>AG018127</t>
  </si>
  <si>
    <t>AG013116</t>
  </si>
  <si>
    <t>AG019582</t>
  </si>
  <si>
    <t>GENCASA LAM SƠN</t>
  </si>
  <si>
    <t>AG015217</t>
  </si>
  <si>
    <t>AG016432</t>
  </si>
  <si>
    <t>AG019968</t>
  </si>
  <si>
    <t>AG020666</t>
  </si>
  <si>
    <t>AG020668</t>
  </si>
  <si>
    <t>AG020670</t>
  </si>
  <si>
    <t>AG020672</t>
  </si>
  <si>
    <t>AG016326</t>
  </si>
  <si>
    <t>AG012487</t>
  </si>
  <si>
    <t>GENCASA THANH HÓA</t>
  </si>
  <si>
    <t>AG016369</t>
  </si>
  <si>
    <t>AG017662</t>
  </si>
  <si>
    <t>AG020598</t>
  </si>
  <si>
    <t>AG017974</t>
  </si>
  <si>
    <t>AG019015</t>
  </si>
  <si>
    <t>AG019991</t>
  </si>
  <si>
    <t>AG016016</t>
  </si>
  <si>
    <t>AG005778</t>
  </si>
  <si>
    <t>AG011807</t>
  </si>
  <si>
    <t>AG005208</t>
  </si>
  <si>
    <t>AG020449</t>
  </si>
  <si>
    <t>AG020453</t>
  </si>
  <si>
    <t>AG018307</t>
  </si>
  <si>
    <t>AG019204</t>
  </si>
  <si>
    <t>AG019463</t>
  </si>
  <si>
    <t>AG019464</t>
  </si>
  <si>
    <t>AG019465</t>
  </si>
  <si>
    <t>AG020262</t>
  </si>
  <si>
    <t>AG014002</t>
  </si>
  <si>
    <t>AG018134</t>
  </si>
  <si>
    <t>AG020589</t>
  </si>
  <si>
    <t>AG020871</t>
  </si>
  <si>
    <t>AG019125</t>
  </si>
  <si>
    <t>AG019135</t>
  </si>
  <si>
    <t>AG020851</t>
  </si>
  <si>
    <t>AG020852</t>
  </si>
  <si>
    <t>AG020865</t>
  </si>
  <si>
    <t>AG003410</t>
  </si>
  <si>
    <t>AG018651</t>
  </si>
  <si>
    <t>AG019460</t>
  </si>
  <si>
    <t>AG019557</t>
  </si>
  <si>
    <t>GENCASA BẾN TRE</t>
  </si>
  <si>
    <t>GENCASA ĐÀ NẴNG 1</t>
  </si>
  <si>
    <t>GENCASA HUẾ 1</t>
  </si>
  <si>
    <t>AG018519</t>
  </si>
  <si>
    <t>AG019876</t>
  </si>
  <si>
    <t>AG019877</t>
  </si>
  <si>
    <t>AG019892</t>
  </si>
  <si>
    <t>GENCASA TÂN PHÚ</t>
  </si>
  <si>
    <t>AG005983</t>
  </si>
  <si>
    <t>AG019386</t>
  </si>
  <si>
    <t>AG019542</t>
  </si>
  <si>
    <t>AG013034</t>
  </si>
  <si>
    <t>AG020479</t>
  </si>
  <si>
    <t>AG020527</t>
  </si>
  <si>
    <t>AG020539</t>
  </si>
  <si>
    <t>AG020828</t>
  </si>
  <si>
    <t>017 GA HÀ NỘI 3</t>
  </si>
  <si>
    <t xml:space="preserve">TÔ MI SA </t>
  </si>
  <si>
    <t>NGUYỄN THỊ HƯNG</t>
  </si>
  <si>
    <t>014 GA ĐÀ NẴNG 1</t>
  </si>
  <si>
    <t>019 GA HCM 3</t>
  </si>
  <si>
    <t>LC9 VĂN PHÒNG TVBH LÝ CHÍNH THẮNG</t>
  </si>
  <si>
    <t>NGUYỄN THỊ KHUYÊN</t>
  </si>
  <si>
    <t>TRẦN THỊ YẾN</t>
  </si>
  <si>
    <t>TRẦN MINH TUẤN</t>
  </si>
  <si>
    <t>NGUYỄN THỊ THANH THÚY</t>
  </si>
  <si>
    <t>020 GA BẾN TRE 1</t>
  </si>
  <si>
    <t>NGUYỄN VĂN TUẤN</t>
  </si>
  <si>
    <t>015 GA THANH HÓA 1</t>
  </si>
  <si>
    <t>NGUYỄN THỊ SÁU</t>
  </si>
  <si>
    <t>ĐỖ THỊ NHUNG</t>
  </si>
  <si>
    <t>NGUYỄN THỊ HỘI</t>
  </si>
  <si>
    <t>TRẦN THỊ THỦY</t>
  </si>
  <si>
    <t>BÙI THỊ HIỀN</t>
  </si>
  <si>
    <t>018 GA HUẾ 1</t>
  </si>
  <si>
    <t>AG014246</t>
  </si>
  <si>
    <t>TRẦN THỊ MAI</t>
  </si>
  <si>
    <t>LÊ THỊ THUYẾT</t>
  </si>
  <si>
    <t>016 GA THANH HÓA 2</t>
  </si>
  <si>
    <t>PHẠM THỊ TOAN</t>
  </si>
  <si>
    <t>NGUYỄN XUÂN BÁCH</t>
  </si>
  <si>
    <t>TRẦN THỊ THU TRANG</t>
  </si>
  <si>
    <t>PHẠM THỊ THOA</t>
  </si>
  <si>
    <t>TRẦN THỊ HƯỜNG</t>
  </si>
  <si>
    <t>NGUYỄN THỊ HIẾU</t>
  </si>
  <si>
    <t>TRẦN THỊ HUỆ</t>
  </si>
  <si>
    <t>LƯƠNG THỊ HƯƠNG</t>
  </si>
  <si>
    <t>HOÀNG THỊ LÝ</t>
  </si>
  <si>
    <t>CAO THỊ PHƯƠNG</t>
  </si>
  <si>
    <t>BÙI THỊ HUYỀN</t>
  </si>
  <si>
    <t>VŨ THỊ THU HIỀN</t>
  </si>
  <si>
    <t>PHAN THỊ THỦY</t>
  </si>
  <si>
    <t>NGUYỄN THỊ LONG</t>
  </si>
  <si>
    <t>LÊ THANH TÂM</t>
  </si>
  <si>
    <t>HOÀNG TUẤN ANH</t>
  </si>
  <si>
    <t>LƯU THỊ THU</t>
  </si>
  <si>
    <t>PHẠM NGỌC THẮNG</t>
  </si>
  <si>
    <t>NGUYỄN VĂN CHIẾN</t>
  </si>
  <si>
    <t>LÊ THỊ THU HỒNG</t>
  </si>
  <si>
    <t>TRẦN THỊ KIM THANH</t>
  </si>
  <si>
    <t>LÊ THỊ LÀI</t>
  </si>
  <si>
    <t>AG003102</t>
  </si>
  <si>
    <t>AG006925</t>
  </si>
  <si>
    <t>AG021220</t>
  </si>
  <si>
    <t>AG012455</t>
  </si>
  <si>
    <t>AG014075</t>
  </si>
  <si>
    <t>AG014107</t>
  </si>
  <si>
    <t>AG016077</t>
  </si>
  <si>
    <t>AG017550</t>
  </si>
  <si>
    <t>AG017558</t>
  </si>
  <si>
    <t>AG003709</t>
  </si>
  <si>
    <t>AG019545</t>
  </si>
  <si>
    <t>AG011060</t>
  </si>
  <si>
    <t>AG012874</t>
  </si>
  <si>
    <t>AG021159</t>
  </si>
  <si>
    <t>AG017010</t>
  </si>
  <si>
    <t>AG017060</t>
  </si>
  <si>
    <t>AG017068</t>
  </si>
  <si>
    <t>AG017517</t>
  </si>
  <si>
    <t>AG018135</t>
  </si>
  <si>
    <t>AG020937</t>
  </si>
  <si>
    <t>AG020938</t>
  </si>
  <si>
    <t>AG020939</t>
  </si>
  <si>
    <t>AG021369</t>
  </si>
  <si>
    <t>AG021384</t>
  </si>
  <si>
    <t>AG021385</t>
  </si>
  <si>
    <t>AG019717</t>
  </si>
  <si>
    <t>AG020153</t>
  </si>
  <si>
    <t>AG020800</t>
  </si>
  <si>
    <t>AG021377</t>
  </si>
  <si>
    <t>AG021379</t>
  </si>
  <si>
    <t>AG016012</t>
  </si>
  <si>
    <t>AG018514</t>
  </si>
  <si>
    <t>AG015811</t>
  </si>
  <si>
    <t>AG019845</t>
  </si>
  <si>
    <t>AG020968</t>
  </si>
  <si>
    <t>AG021231</t>
  </si>
  <si>
    <t>AG015412</t>
  </si>
  <si>
    <t>AG017230</t>
  </si>
  <si>
    <t>AG017259</t>
  </si>
  <si>
    <t>AG017975</t>
  </si>
  <si>
    <t>AG020952</t>
  </si>
  <si>
    <t>AG019066</t>
  </si>
  <si>
    <t>AG019119</t>
  </si>
  <si>
    <t>AG021263</t>
  </si>
  <si>
    <t>AG016412</t>
  </si>
  <si>
    <t>AG016791</t>
  </si>
  <si>
    <t>AG017841</t>
  </si>
  <si>
    <t>AG019159</t>
  </si>
  <si>
    <t>AG021089</t>
  </si>
  <si>
    <t>AG021095</t>
  </si>
  <si>
    <t>AG021096</t>
  </si>
  <si>
    <t>AG021102</t>
  </si>
  <si>
    <t>AG021105</t>
  </si>
  <si>
    <t>AG021376</t>
  </si>
  <si>
    <t>AG017055</t>
  </si>
  <si>
    <t>AG019646</t>
  </si>
  <si>
    <t>AG018395</t>
  </si>
  <si>
    <t>AG009077</t>
  </si>
  <si>
    <t>AG021170</t>
  </si>
  <si>
    <t>AG021172</t>
  </si>
  <si>
    <t>AG021209</t>
  </si>
  <si>
    <t>AG018957</t>
  </si>
  <si>
    <t>AG020501</t>
  </si>
  <si>
    <t>AG010642</t>
  </si>
  <si>
    <t>AG017307</t>
  </si>
  <si>
    <t>AG018160</t>
  </si>
  <si>
    <t>AG018534</t>
  </si>
  <si>
    <t>AG020936</t>
  </si>
  <si>
    <t>AG019216</t>
  </si>
  <si>
    <t>AG020545</t>
  </si>
  <si>
    <t>AG021199</t>
  </si>
  <si>
    <t>AG018541</t>
  </si>
  <si>
    <t>AG019081</t>
  </si>
  <si>
    <t>AG019093</t>
  </si>
  <si>
    <t>AG018099</t>
  </si>
  <si>
    <t>AG020955</t>
  </si>
  <si>
    <t>AG017324</t>
  </si>
  <si>
    <t>AG018470</t>
  </si>
  <si>
    <t>AG020881</t>
  </si>
  <si>
    <t>AG020885</t>
  </si>
  <si>
    <t>AG020886</t>
  </si>
  <si>
    <t>AG020887</t>
  </si>
  <si>
    <t>AG020888</t>
  </si>
  <si>
    <t>AG007802</t>
  </si>
  <si>
    <t>AG009599</t>
  </si>
  <si>
    <t>AG015908</t>
  </si>
  <si>
    <t>AG020880</t>
  </si>
  <si>
    <t>AG020883</t>
  </si>
  <si>
    <t>AG020884</t>
  </si>
  <si>
    <t>AG020899</t>
  </si>
  <si>
    <t>AG020900</t>
  </si>
  <si>
    <t>AG021179</t>
  </si>
  <si>
    <t>AG021186</t>
  </si>
  <si>
    <t>AG021190</t>
  </si>
  <si>
    <t>AG021192</t>
  </si>
  <si>
    <t>AG019884</t>
  </si>
  <si>
    <t>AG019889</t>
  </si>
  <si>
    <t>AG020879</t>
  </si>
  <si>
    <t>AG020905</t>
  </si>
  <si>
    <t>AG020906</t>
  </si>
  <si>
    <t>AG020907</t>
  </si>
  <si>
    <t>AG020908</t>
  </si>
  <si>
    <t>AG020909</t>
  </si>
  <si>
    <t>AG020910</t>
  </si>
  <si>
    <t>AG020912</t>
  </si>
  <si>
    <t>AG020915</t>
  </si>
  <si>
    <t>AG020917</t>
  </si>
  <si>
    <t>AG021019</t>
  </si>
  <si>
    <t>AG021022</t>
  </si>
  <si>
    <t>AG002922</t>
  </si>
  <si>
    <t>AG017464</t>
  </si>
  <si>
    <t>AG021110</t>
  </si>
  <si>
    <t>AG005338</t>
  </si>
  <si>
    <t>AG018267</t>
  </si>
  <si>
    <t>AG018290</t>
  </si>
  <si>
    <t>AG018294</t>
  </si>
  <si>
    <t>AG016433</t>
  </si>
  <si>
    <t>AG000772</t>
  </si>
  <si>
    <t>AG017634</t>
  </si>
  <si>
    <t>AG020827</t>
  </si>
  <si>
    <t>(blank)</t>
  </si>
  <si>
    <t>NGUYỄN THỊ THÙY TRANG</t>
  </si>
  <si>
    <t>PHẠM THỊ BÍCH</t>
  </si>
  <si>
    <t>NGUYỄN NGỌC QUỲNH</t>
  </si>
  <si>
    <t>NGUYỄN THỊ LÀN</t>
  </si>
  <si>
    <t>NGUYỄN VĂN TOÁN</t>
  </si>
  <si>
    <t>VŨ THỊ VUI</t>
  </si>
  <si>
    <t>NGUYỄN THỊ HUỆ</t>
  </si>
  <si>
    <t xml:space="preserve">NGUYỄN TRÍ TÀI </t>
  </si>
  <si>
    <t xml:space="preserve">NGUYỄN MINH HIẾU </t>
  </si>
  <si>
    <t>LXU VĂN PHÒNG TVBH LONG XUYÊN</t>
  </si>
  <si>
    <t>CẦN THƠ</t>
  </si>
  <si>
    <t>LONG XUYÊN 1</t>
  </si>
  <si>
    <t>NGUYỄN THỊ THÙY DUNG</t>
  </si>
  <si>
    <t>NGUYỄN THANH SANG</t>
  </si>
  <si>
    <t>LÊ THỊ GẤM</t>
  </si>
  <si>
    <t>GLA VĂN PHÒNG TVBH GIA LAI</t>
  </si>
  <si>
    <t>NGUYỄN THỊ TÂN</t>
  </si>
  <si>
    <t>HOÀNG THỊ HƯỜNG</t>
  </si>
  <si>
    <t>1. &lt;=15</t>
  </si>
  <si>
    <t>NGUYỄN THÙY LINH</t>
  </si>
  <si>
    <t>NGUYỄN THỊ TÂM</t>
  </si>
  <si>
    <t>GENCASA HÀ TĨNH</t>
  </si>
  <si>
    <t>LÊ THỊ THU HƯƠNG</t>
  </si>
  <si>
    <t>BÙI THỊ NGA</t>
  </si>
  <si>
    <t>LÊ THỊ HIỀN</t>
  </si>
  <si>
    <t>NGUYỄN VĂN VĨNH</t>
  </si>
  <si>
    <t>NGUYỄN VĂN TRUNG</t>
  </si>
  <si>
    <t>TRƯƠNG THỊ HÀ</t>
  </si>
  <si>
    <t>LÊ THỊ LANH</t>
  </si>
  <si>
    <t>NGUYỄN THÀNH LONG</t>
  </si>
  <si>
    <t>NGUYỄN THỊ THANH NGA</t>
  </si>
  <si>
    <t>TRẦN VĂN THÀNH</t>
  </si>
  <si>
    <t>NGUYỄN THỊ HƯƠNG GIANG</t>
  </si>
  <si>
    <t>LÊ VĂN MINH</t>
  </si>
  <si>
    <t>NGUYỄN THỊ KIM CÚC</t>
  </si>
  <si>
    <t>TẠ THỊ LÝ</t>
  </si>
  <si>
    <t>ĐÀO THỊ CÚC</t>
  </si>
  <si>
    <t>NGUYỄN THỊ NĂM</t>
  </si>
  <si>
    <t>NGUYỄN VĂN THÔNG</t>
  </si>
  <si>
    <t>HOÀNG THỊ HOÀN</t>
  </si>
  <si>
    <t>NGUYỄN THỊ NGỌC ANH</t>
  </si>
  <si>
    <t>LÊ THỊ KIM OANH</t>
  </si>
  <si>
    <t>TRẦN ANH TUẤN</t>
  </si>
  <si>
    <t>VŨ VĂN QUÂN</t>
  </si>
  <si>
    <t>NGUYỄN MẠNH TUẤN</t>
  </si>
  <si>
    <t>NGUYỄN VĂN SƠN</t>
  </si>
  <si>
    <t>ĐỖ THỊ NGUYỆT</t>
  </si>
  <si>
    <t>LÊ THỊ HƯƠNG</t>
  </si>
  <si>
    <t>NGUYỄN THỊ HÀ</t>
  </si>
  <si>
    <t>NGUYỄN THỊ BÍCH HỒNG</t>
  </si>
  <si>
    <t>TRẦN THỊ THU HIỀN</t>
  </si>
  <si>
    <t>PHÚ YÊN</t>
  </si>
  <si>
    <t>VÕ THỊ THU HIỀN</t>
  </si>
  <si>
    <t>TRẦN THỊ VÂN</t>
  </si>
  <si>
    <t>HUẾ 2</t>
  </si>
  <si>
    <t xml:space="preserve">NGUYỄN THỊ KIM HOÀNG </t>
  </si>
  <si>
    <t>HOÀNG THỊ MỸ TRANG</t>
  </si>
  <si>
    <t>LƯƠNG THỊ THÚY</t>
  </si>
  <si>
    <t>TRẦN THỊ THẢO</t>
  </si>
  <si>
    <t>NGUYỄN THỊ MỸ HẠNH</t>
  </si>
  <si>
    <t>NGUYỄN THÀNH LỢI</t>
  </si>
  <si>
    <t>NGUYỄN TRUNG HIẾU</t>
  </si>
  <si>
    <t>NGUYỄN VĂN TÂM</t>
  </si>
  <si>
    <t>ĐỒNG THÁP</t>
  </si>
  <si>
    <t xml:space="preserve">NGUYỄN VĂN HUYỆN </t>
  </si>
  <si>
    <t>HUỲNH TRUNG HIẾU</t>
  </si>
  <si>
    <t>VŨ THỊ DUNG</t>
  </si>
  <si>
    <t>NGUYỄN VĂN DŨNG</t>
  </si>
  <si>
    <t>021 GA HÀ NỘI 4</t>
  </si>
  <si>
    <t>GENCASA HOÀNG MAI</t>
  </si>
  <si>
    <t>VŨ THỊ HUỆ</t>
  </si>
  <si>
    <t>NGUYỄN ĐÌNH HƯNG</t>
  </si>
  <si>
    <t>HOÀNG THỊ HƯƠNG</t>
  </si>
  <si>
    <t>PHẠM THỊ LIÊN</t>
  </si>
  <si>
    <t>HẢI PHÒNG</t>
  </si>
  <si>
    <t>TRẦN THỊ XUÂN</t>
  </si>
  <si>
    <t>GENCASA HẠ LONG 1</t>
  </si>
  <si>
    <t>GENCASA HẠ LONG 2</t>
  </si>
  <si>
    <t>GENCASA UÔNG BÍ</t>
  </si>
  <si>
    <t>TRẦN THỊ PHƯỢNG</t>
  </si>
  <si>
    <t>MIGHTY WARRIORS</t>
  </si>
  <si>
    <t xml:space="preserve">THÁI THỊ ANH THƯ </t>
  </si>
  <si>
    <t xml:space="preserve">LÊ MINH HÙNG </t>
  </si>
  <si>
    <t>TRẦN THỊ NGÂN</t>
  </si>
  <si>
    <t>LÊ THỊ HẠNH</t>
  </si>
  <si>
    <t>NGUYỄN HẢI ĐĂNG</t>
  </si>
  <si>
    <t>NGUYỄN THU HUYỀN</t>
  </si>
  <si>
    <t>HOÀNG THỊ DUNG</t>
  </si>
  <si>
    <t>NGUYỄN VĂN HẢI</t>
  </si>
  <si>
    <t>NGUYỄN THỊ LAN HƯƠNG</t>
  </si>
  <si>
    <t>LÊ THỊ TƯƠI</t>
  </si>
  <si>
    <t>NGUYỄN THỊ THƯƠNG</t>
  </si>
  <si>
    <t>LÊ THỊ THU</t>
  </si>
  <si>
    <t>LÊ THỊ HƯỜNG</t>
  </si>
  <si>
    <t>TRƯƠNG THỊ THỦY</t>
  </si>
  <si>
    <t>NGUYỄN THỊ TÌNH</t>
  </si>
  <si>
    <t>BÙI THỊ PHƯỢNG</t>
  </si>
  <si>
    <t>NGUYỄN THỊ SEN</t>
  </si>
  <si>
    <t>NGUYỄN THỊ THANH BÌNH</t>
  </si>
  <si>
    <t>NGUYỄN THỊ ÁNH</t>
  </si>
  <si>
    <t>TRẦN THỊ THU</t>
  </si>
  <si>
    <t xml:space="preserve">NGUYỄN HỒNG TRÍ </t>
  </si>
  <si>
    <t>NGUYỄN VĂN QUÝ</t>
  </si>
  <si>
    <t>LÊ THỊ THANH THỦY</t>
  </si>
  <si>
    <t>HOÀNG THỊ YẾN</t>
  </si>
  <si>
    <t>LÊ THỊ YẾN</t>
  </si>
  <si>
    <t>NGUYỄN THU THỦY</t>
  </si>
  <si>
    <t>ĐỖ THỊ HÀ</t>
  </si>
  <si>
    <t>NGUYỄN THỊ PHƯƠNG MAI</t>
  </si>
  <si>
    <t>NGUYỄN VĂN MẠNH</t>
  </si>
  <si>
    <t>NGUYỄN XUÂN ĐỨC</t>
  </si>
  <si>
    <t>NGUYỄN VĂN HỌC</t>
  </si>
  <si>
    <t>NGUYỄN THỊ TRINH</t>
  </si>
  <si>
    <t>ĐINH THỊ THỦY</t>
  </si>
  <si>
    <t>NGUYỄN THỊ AN</t>
  </si>
  <si>
    <t>NGUYỄN THỊ DINH</t>
  </si>
  <si>
    <t>LÊ THỊ ÁNH TUYẾT</t>
  </si>
  <si>
    <t>NGUYỄN VĂN LONG</t>
  </si>
  <si>
    <t>PHẠM THANH BÌNH</t>
  </si>
  <si>
    <t>LÊ THỊ XUYẾN</t>
  </si>
  <si>
    <t>NGUYỄN THỊ ANH</t>
  </si>
  <si>
    <t>LÊ VĂN CƯỜNG</t>
  </si>
  <si>
    <t>NGUYỄN VĂN SINH</t>
  </si>
  <si>
    <t>NGÔ THỊ LIÊN</t>
  </si>
  <si>
    <t>LƯƠNG THỊ HỒNG</t>
  </si>
  <si>
    <t>LÊ THỊ SEN</t>
  </si>
  <si>
    <t>VŨ THỊ VINH</t>
  </si>
  <si>
    <t>NGUYỄN THỊ THIỆN</t>
  </si>
  <si>
    <t>PHẠM THỊ DUNG</t>
  </si>
  <si>
    <t>BÙI THỊ NGÂN</t>
  </si>
  <si>
    <t>HÀ THỊ AN</t>
  </si>
  <si>
    <t>HOÀNG THỊ THU</t>
  </si>
  <si>
    <t>NGUYỄN THỊ HIẾN</t>
  </si>
  <si>
    <t>LÊ TRUNG DŨNG</t>
  </si>
  <si>
    <t>NGUYỄN THỊ HỒNG MINH</t>
  </si>
  <si>
    <t>TRỊNH ĐÌNH QUANG</t>
  </si>
  <si>
    <t>PHẠM THỊ THƯ</t>
  </si>
  <si>
    <t>GENCASA HÀ TRUNG</t>
  </si>
  <si>
    <t>HOÀNG NGỌC ANH</t>
  </si>
  <si>
    <t>TRẦN THỊ LAM</t>
  </si>
  <si>
    <t>LÊ THỊ MÙI</t>
  </si>
  <si>
    <t>NGUYỄN THỊ LUYÊN</t>
  </si>
  <si>
    <t>NGÔ THỊ HÀ</t>
  </si>
  <si>
    <t>LƯU THỊ HIỀN</t>
  </si>
  <si>
    <t>NGUYỄN NGỌC HOÀNG</t>
  </si>
  <si>
    <t>LÊ MẠNH HÙNG</t>
  </si>
  <si>
    <t>ĐINH THỊ NHIÊN</t>
  </si>
  <si>
    <t>PHẠM THỊ THỦY CHUNG</t>
  </si>
  <si>
    <t>LÊ THỊ TÂN</t>
  </si>
  <si>
    <t>LÊ THỊ HƯƠNG</t>
  </si>
  <si>
    <t>TRẦN ĐỨC VINH</t>
  </si>
  <si>
    <t>TRẦN THỊ KIM LOAN</t>
  </si>
  <si>
    <t>TRẦN THỊ BÊ</t>
  </si>
  <si>
    <t>NGUYỄN VĂN BA</t>
  </si>
  <si>
    <t>NGUYỄN PHI HÙNG</t>
  </si>
  <si>
    <t>TRẦN VĂN DƯ</t>
  </si>
  <si>
    <t>NGUYỄN VĂN DUY</t>
  </si>
  <si>
    <t>ĐỖ THỊ HUÊ</t>
  </si>
  <si>
    <t>TRẦN ANH KHOA</t>
  </si>
  <si>
    <t>ĐOÀN THỊ THU PHƯƠNG</t>
  </si>
  <si>
    <t>VŨ THỊ LUYẾN</t>
  </si>
  <si>
    <t>NGÔ THỊ HẰNG</t>
  </si>
  <si>
    <t>Region</t>
  </si>
  <si>
    <t>Office</t>
  </si>
  <si>
    <t>GA Name</t>
  </si>
  <si>
    <t>GAD</t>
  </si>
  <si>
    <t>GAD Name</t>
  </si>
  <si>
    <t>Contract</t>
  </si>
  <si>
    <t>Effective</t>
  </si>
  <si>
    <t>Opening</t>
  </si>
  <si>
    <t>Start</t>
  </si>
  <si>
    <t>End</t>
  </si>
  <si>
    <t>Add</t>
  </si>
  <si>
    <t>AL</t>
  </si>
  <si>
    <t>Actv</t>
  </si>
  <si>
    <t>Ratio</t>
  </si>
  <si>
    <t>JanAPE</t>
  </si>
  <si>
    <t>FebAPE</t>
  </si>
  <si>
    <t>MarAPE</t>
  </si>
  <si>
    <t>MTDAPE</t>
  </si>
  <si>
    <t>MTDCase</t>
  </si>
  <si>
    <t>YTDAPE</t>
  </si>
  <si>
    <t>K2</t>
  </si>
  <si>
    <t>2K</t>
  </si>
  <si>
    <t>CTY TNHH MTV PHẠM PHƯƠNG THANH BẢO</t>
  </si>
  <si>
    <t>AG002040</t>
  </si>
  <si>
    <t>PHẠM THỊ KIM HƯƠNG</t>
  </si>
  <si>
    <t>ĐÔNG BẮC</t>
  </si>
  <si>
    <t>CÔNG TY TNHH CƯỜNG MINH BẮC NINH</t>
  </si>
  <si>
    <t>PHẠM VĂN CƯỜNG</t>
  </si>
  <si>
    <t>BẮC TRUNG 1</t>
  </si>
  <si>
    <t>CÔNG TY TNHH MTV ĐẠI LÝ BẢO HIỂM THÁI BÌNH</t>
  </si>
  <si>
    <t>AG015537</t>
  </si>
  <si>
    <t>VŨ VĂN VĨNH</t>
  </si>
  <si>
    <t>CÔNG TY TNHH TỔNG ĐẠI LÝ KHANG LỘC</t>
  </si>
  <si>
    <t>AG004412</t>
  </si>
  <si>
    <t>PHAN THỊ TIỀN TUYẾN</t>
  </si>
  <si>
    <t>AG011259</t>
  </si>
  <si>
    <t>HOÀNG VĂN MINH</t>
  </si>
  <si>
    <t>BẮC TRUNG 2</t>
  </si>
  <si>
    <t>CÔNG TY TNHH MỘT THÀNH VIÊN BẢO AN GIA VIỆT</t>
  </si>
  <si>
    <t>AG012344</t>
  </si>
  <si>
    <t>NGUYỄN HẢI HOÀNG</t>
  </si>
  <si>
    <t>HÀ NỘI</t>
  </si>
  <si>
    <t>CÔNG TY TNHH MTV NGOAN ĐOÀN LONG BIÊN</t>
  </si>
  <si>
    <t>ĐOÀN THỊ NGOAN</t>
  </si>
  <si>
    <t>CÔNG TY TNHH KIM LONG NGƯ</t>
  </si>
  <si>
    <t>AG017653</t>
  </si>
  <si>
    <t>CÔNG TY TNHH MỘT THÀNH VIÊN VIỆT Ý TIỀN GIANG</t>
  </si>
  <si>
    <t>ĐẶNG PHONG LƯU</t>
  </si>
  <si>
    <t>CÔNG TY TNHH MỘT THÀNH VIÊN GENCASA NAM ĐỊNH</t>
  </si>
  <si>
    <t>HOÀNG THỊ ĐÀO</t>
  </si>
  <si>
    <t>CÔNG TY TNHH MTV TÂM PHÚC HÀ ĐÔNG</t>
  </si>
  <si>
    <t>AG015409</t>
  </si>
  <si>
    <t>TÂY BẮC</t>
  </si>
  <si>
    <t>CÔNG TY TNHH BẢO AN PHÁT YÊN BÁI</t>
  </si>
  <si>
    <t>AG018066</t>
  </si>
  <si>
    <t>PHAN THU HIÊN</t>
  </si>
  <si>
    <t>CÔNG TY TNHH MTV BẢO MINH KHOA</t>
  </si>
  <si>
    <t>AG007574</t>
  </si>
  <si>
    <t>NGUYỄN ĐĂNG HUY</t>
  </si>
  <si>
    <t>CÔNG TY TNHH MTV GIA ĐẠI HƯNG</t>
  </si>
  <si>
    <t>AG015967</t>
  </si>
  <si>
    <t>HÀ THỊ ĐÀO</t>
  </si>
  <si>
    <t>CÔNG TY TNHH TỔNG ĐẠI LÝ KIM NHẬT</t>
  </si>
  <si>
    <t>TRƯƠNG THỊ THU TRANG</t>
  </si>
  <si>
    <t>CÔNG TY TNHH MTV ĐẠI LÝ BHNT THIÊN HƯNG</t>
  </si>
  <si>
    <t>ĐỖ VĂN BIÊN</t>
  </si>
  <si>
    <t>CÔNG TY TNHH MDRT TRÀNG AN</t>
  </si>
  <si>
    <t>TRẦN THỊ KIỀU HOA</t>
  </si>
  <si>
    <t>CÔNG TY TNHH MTV HOÀNG GIA BẢO TH</t>
  </si>
  <si>
    <t>HOÀNG HỮU HẢI</t>
  </si>
  <si>
    <t>CÔNG TY TNHH MTV ĐẠI LÝ BẢO HIỂM THUẬN PHÁT</t>
  </si>
  <si>
    <t>AG005391</t>
  </si>
  <si>
    <t>TRƯƠNG LỆ HẰNG</t>
  </si>
  <si>
    <t>GA_03_all</t>
  </si>
  <si>
    <t>CÔNG TY TNHH MTK HÀ NỘI</t>
  </si>
  <si>
    <t>TẠ THỊ THANH PHONG</t>
  </si>
  <si>
    <t>022 GA LẠNG SƠN 1</t>
  </si>
  <si>
    <t>CÔNG TY TNHH MỘT THÀNH VIÊN HUYỀN ANH LẠNG SƠN</t>
  </si>
  <si>
    <t>DUYÊN HẢI</t>
  </si>
  <si>
    <t>023 GA QUẢNG NINH 1</t>
  </si>
  <si>
    <t>CÔNG TY TNHH MỘT THÀNH VIÊN GREEN P&amp;G</t>
  </si>
  <si>
    <t>AG020350</t>
  </si>
  <si>
    <t>VŨ THỊ LỆ HẰNG</t>
  </si>
  <si>
    <t>ANT</t>
  </si>
  <si>
    <t>PANDA</t>
  </si>
  <si>
    <t>GENCASA NGHỆ AN 1</t>
  </si>
  <si>
    <t>GENCASA NGHỆ AN 2</t>
  </si>
  <si>
    <t>BATTLE HORSE</t>
  </si>
  <si>
    <t>GENCASA BẮC NINH</t>
  </si>
  <si>
    <t>RACE HORSE</t>
  </si>
  <si>
    <t>GENCASA NHƯ QUỲNH</t>
  </si>
  <si>
    <t>DOLPHIN</t>
  </si>
  <si>
    <t>HẢI DƯƠNG 1</t>
  </si>
  <si>
    <t>HẢI DƯƠNG 2</t>
  </si>
  <si>
    <t>SEALION</t>
  </si>
  <si>
    <t>DRAGON</t>
  </si>
  <si>
    <t>LION</t>
  </si>
  <si>
    <t>GENCASA HỒNG MINH</t>
  </si>
  <si>
    <t>SPIDER</t>
  </si>
  <si>
    <t>THĂNG LONG</t>
  </si>
  <si>
    <t>BEAR</t>
  </si>
  <si>
    <t xml:space="preserve">PHẠM CHÍ THANH </t>
  </si>
  <si>
    <t>PANTHER</t>
  </si>
  <si>
    <t>PHÚ THỌ</t>
  </si>
  <si>
    <t xml:space="preserve">NGUYỄN HỒNG PHƯƠNG </t>
  </si>
  <si>
    <t>DLA VĂN PHÒNG TVBH DAKLAK</t>
  </si>
  <si>
    <t>AG023776</t>
  </si>
  <si>
    <t>GENCASA CẦU GIẤY</t>
  </si>
  <si>
    <t>AG023756</t>
  </si>
  <si>
    <t>AG024246</t>
  </si>
  <si>
    <t>BIÊN HÒA 1</t>
  </si>
  <si>
    <t xml:space="preserve">ĐỖ NGỌC PHƯƠNG QUỲNH </t>
  </si>
  <si>
    <t>AG023641</t>
  </si>
  <si>
    <t>AG023644</t>
  </si>
  <si>
    <t>AG023645</t>
  </si>
  <si>
    <t>LÊ ĐỨC DŨNG</t>
  </si>
  <si>
    <t>AG024395</t>
  </si>
  <si>
    <t>LÊ THỊ LỢI</t>
  </si>
  <si>
    <t>AG024398</t>
  </si>
  <si>
    <t>AG024129</t>
  </si>
  <si>
    <t>AG024389</t>
  </si>
  <si>
    <t>LÊ THỊ TÌNH</t>
  </si>
  <si>
    <t>AG024365</t>
  </si>
  <si>
    <t>LÊ THANH BÌNH</t>
  </si>
  <si>
    <t>AG024368</t>
  </si>
  <si>
    <t>ĐỖ VĂN LUẬN</t>
  </si>
  <si>
    <t>AG024371</t>
  </si>
  <si>
    <t>NGUYỄN VĂN ƯỚC</t>
  </si>
  <si>
    <t>AG024381</t>
  </si>
  <si>
    <t>NGUYỄN VĂN QUYỀN</t>
  </si>
  <si>
    <t>AG024391</t>
  </si>
  <si>
    <t>AG024392</t>
  </si>
  <si>
    <t>NGUYỄN NGỌC KHƯƠNG</t>
  </si>
  <si>
    <t>AG024405</t>
  </si>
  <si>
    <t>NGUYỄN VĂN QUANG</t>
  </si>
  <si>
    <t>AG023736</t>
  </si>
  <si>
    <t>TRỊNH THỊ HIỀN</t>
  </si>
  <si>
    <t>AG023737</t>
  </si>
  <si>
    <t>LÊ THỊ THU TRANG</t>
  </si>
  <si>
    <t>AG023738</t>
  </si>
  <si>
    <t>AG024349</t>
  </si>
  <si>
    <t>AG023648</t>
  </si>
  <si>
    <t>HOÀNG VĂN THẮNG</t>
  </si>
  <si>
    <t>AG023649</t>
  </si>
  <si>
    <t>KHƯƠNG THỊ HƯƠNG</t>
  </si>
  <si>
    <t>AG023725</t>
  </si>
  <si>
    <t>LÊ ĐÌNH HƯNG</t>
  </si>
  <si>
    <t>AG024029</t>
  </si>
  <si>
    <t>AG024089</t>
  </si>
  <si>
    <t>NGÔ HÙNG SƠN</t>
  </si>
  <si>
    <t>AG023709</t>
  </si>
  <si>
    <t>LÊ XUÂN DƯƠNG</t>
  </si>
  <si>
    <t>AG023719</t>
  </si>
  <si>
    <t>AG023723</t>
  </si>
  <si>
    <t>HẮC THỊ THÚY</t>
  </si>
  <si>
    <t>AG024355</t>
  </si>
  <si>
    <t>AG024360</t>
  </si>
  <si>
    <t>LÊ VĂN HÀO</t>
  </si>
  <si>
    <t>AG024361</t>
  </si>
  <si>
    <t>HẮC NGỌC DŨNG</t>
  </si>
  <si>
    <t>AG023647</t>
  </si>
  <si>
    <t>LÊ XUÂN SƠN</t>
  </si>
  <si>
    <t>AG023650</t>
  </si>
  <si>
    <t>ĐỖ XUÂN TÌNH</t>
  </si>
  <si>
    <t>AG023651</t>
  </si>
  <si>
    <t>PHẠM BÁ TRUNG</t>
  </si>
  <si>
    <t>AG023733</t>
  </si>
  <si>
    <t>HOÀNG THỊ HẠNH</t>
  </si>
  <si>
    <t>AG024039</t>
  </si>
  <si>
    <t>NGUYỄN XUÂN NAM</t>
  </si>
  <si>
    <t>AG024343</t>
  </si>
  <si>
    <t>ĐÀM THỊ MAI</t>
  </si>
  <si>
    <t>AG024366</t>
  </si>
  <si>
    <t>AG024422</t>
  </si>
  <si>
    <t>AG023643</t>
  </si>
  <si>
    <t>TRẦN THỊ HÀ CHI</t>
  </si>
  <si>
    <t>AG023652</t>
  </si>
  <si>
    <t>LƯƠNG KHẮC VUI</t>
  </si>
  <si>
    <t>AG023724</t>
  </si>
  <si>
    <t>LƯƠNG THỊ DỤNG</t>
  </si>
  <si>
    <t>AG023727</t>
  </si>
  <si>
    <t>AG023728</t>
  </si>
  <si>
    <t>AG023991</t>
  </si>
  <si>
    <t>HOÀNG THỊ NHUNG</t>
  </si>
  <si>
    <t>AG023994</t>
  </si>
  <si>
    <t>AG023992</t>
  </si>
  <si>
    <t>THIỀU ĐÌNH HỢI</t>
  </si>
  <si>
    <t>AG024372</t>
  </si>
  <si>
    <t>LÊ THỊ LỐI</t>
  </si>
  <si>
    <t>AG024538</t>
  </si>
  <si>
    <t>LÊ NGỌC THẮNG</t>
  </si>
  <si>
    <t>AG024539</t>
  </si>
  <si>
    <t>LÊ NGỌC TIẾN</t>
  </si>
  <si>
    <t>AG024540</t>
  </si>
  <si>
    <t>NGUYỄN VĂN THÙY</t>
  </si>
  <si>
    <t>AG023646</t>
  </si>
  <si>
    <t>LÊ THỊ XINH</t>
  </si>
  <si>
    <t>AG023729</t>
  </si>
  <si>
    <t>AG023730</t>
  </si>
  <si>
    <t>AG024101</t>
  </si>
  <si>
    <t>LÊ THỊ MÔN</t>
  </si>
  <si>
    <t>AG024400</t>
  </si>
  <si>
    <t>AG024377</t>
  </si>
  <si>
    <t>LÊ PHÚ LỰC</t>
  </si>
  <si>
    <t>NGUYỄN NHƯ HẢI</t>
  </si>
  <si>
    <t>AG024049</t>
  </si>
  <si>
    <t>LANG THI NGUYỆT</t>
  </si>
  <si>
    <t>AG024050</t>
  </si>
  <si>
    <t>TRẦN THỊ VINH</t>
  </si>
  <si>
    <t>AG024058</t>
  </si>
  <si>
    <t>TRỊNH THỊ DUYẾN</t>
  </si>
  <si>
    <t>AG024065</t>
  </si>
  <si>
    <t>LÊ THỊ BẢY</t>
  </si>
  <si>
    <t>AG024067</t>
  </si>
  <si>
    <t>HÀ THỊ ĐẬU</t>
  </si>
  <si>
    <t>AG024046</t>
  </si>
  <si>
    <t>HOÀNG THỊ DUYẾN</t>
  </si>
  <si>
    <t>AG024048</t>
  </si>
  <si>
    <t>AG024052</t>
  </si>
  <si>
    <t>LÊ THỊ PHÊ</t>
  </si>
  <si>
    <t>AG024054</t>
  </si>
  <si>
    <t>NGUYỄN THỊ XUYẾN</t>
  </si>
  <si>
    <t>AG024064</t>
  </si>
  <si>
    <t>AG024094</t>
  </si>
  <si>
    <t>TRẦN VĂN CHUNG</t>
  </si>
  <si>
    <t>AG024096</t>
  </si>
  <si>
    <t>LÊ THỊ DUNG</t>
  </si>
  <si>
    <t>AG024534</t>
  </si>
  <si>
    <t>AG024533</t>
  </si>
  <si>
    <t>AG024535</t>
  </si>
  <si>
    <t>ĐINH THỊ XINH</t>
  </si>
  <si>
    <t>AG024570</t>
  </si>
  <si>
    <t>NGUYỄN XUÂN TẬP</t>
  </si>
  <si>
    <t>AG024061</t>
  </si>
  <si>
    <t>LANG THỊ MAY</t>
  </si>
  <si>
    <t>AG024022</t>
  </si>
  <si>
    <t>AG024070</t>
  </si>
  <si>
    <t>TỐNG THỊ HÀ</t>
  </si>
  <si>
    <t>AG024072</t>
  </si>
  <si>
    <t>LÊ BÁ HÙNG</t>
  </si>
  <si>
    <t>AG024069</t>
  </si>
  <si>
    <t>ĐINH VĂN THÀNH</t>
  </si>
  <si>
    <t>AG024063</t>
  </si>
  <si>
    <t>AG024020</t>
  </si>
  <si>
    <t>AG024139</t>
  </si>
  <si>
    <t>AG024044</t>
  </si>
  <si>
    <t>TRỊNH THỊ MAI</t>
  </si>
  <si>
    <t>AG024575</t>
  </si>
  <si>
    <t>AG024057</t>
  </si>
  <si>
    <t>ĐỖ THỊ DƯƠNG</t>
  </si>
  <si>
    <t>AG023658</t>
  </si>
  <si>
    <t>AG023659</t>
  </si>
  <si>
    <t>NGUYỄN THỊ DƯƠNG</t>
  </si>
  <si>
    <t>AG024037</t>
  </si>
  <si>
    <t>PHAN THỊ ĐÀO</t>
  </si>
  <si>
    <t>AG024038</t>
  </si>
  <si>
    <t>AG024040</t>
  </si>
  <si>
    <t>AG024463</t>
  </si>
  <si>
    <t>TRƯƠNG THỊ QUYẾN</t>
  </si>
  <si>
    <t>AG023676</t>
  </si>
  <si>
    <t>LÊ VĂN THÀNH</t>
  </si>
  <si>
    <t>AG024017</t>
  </si>
  <si>
    <t>LÊ ĐỨC QUANG</t>
  </si>
  <si>
    <t>AG024095</t>
  </si>
  <si>
    <t>AG024453</t>
  </si>
  <si>
    <t>AG024567</t>
  </si>
  <si>
    <t>AG024051</t>
  </si>
  <si>
    <t>LÊ THỊ THƠ</t>
  </si>
  <si>
    <t>AG024447</t>
  </si>
  <si>
    <t>TRẦN THỊ VĂN</t>
  </si>
  <si>
    <t>AG024452</t>
  </si>
  <si>
    <t>LÊ VĂN CHUÔNG</t>
  </si>
  <si>
    <t>AG024041</t>
  </si>
  <si>
    <t>HÀ THỊ ÉN</t>
  </si>
  <si>
    <t>AG024053</t>
  </si>
  <si>
    <t>AG024042</t>
  </si>
  <si>
    <t>AG024045</t>
  </si>
  <si>
    <t>LÊ DUY PHONG</t>
  </si>
  <si>
    <t>AG023660</t>
  </si>
  <si>
    <t>MAI THỊ DUNG</t>
  </si>
  <si>
    <t>AG023661</t>
  </si>
  <si>
    <t>HẮC THỊ TÌNH</t>
  </si>
  <si>
    <t>AG024015</t>
  </si>
  <si>
    <t>PHẠM THỊ KIM</t>
  </si>
  <si>
    <t>AG024476</t>
  </si>
  <si>
    <t>NGUYỄN NGỌC TUÂN</t>
  </si>
  <si>
    <t>AG024469</t>
  </si>
  <si>
    <t>AG023973</t>
  </si>
  <si>
    <t>AG024102</t>
  </si>
  <si>
    <t>ĐÀM THỊ BÁU</t>
  </si>
  <si>
    <t>AG024467</t>
  </si>
  <si>
    <t>ĐÀO THỊ XUÂN</t>
  </si>
  <si>
    <t>AG024477</t>
  </si>
  <si>
    <t>AG024480</t>
  </si>
  <si>
    <t>AG023653</t>
  </si>
  <si>
    <t>CAO THỊ NHUNG</t>
  </si>
  <si>
    <t>AG023983</t>
  </si>
  <si>
    <t>HOÀNG THỊ TUYẾT</t>
  </si>
  <si>
    <t>AG024484</t>
  </si>
  <si>
    <t>TRỊNH ĐÌNH THỦY</t>
  </si>
  <si>
    <t>AG023656</t>
  </si>
  <si>
    <t>AG023980</t>
  </si>
  <si>
    <t>LÊ THỊ BẠCH TUYẾT</t>
  </si>
  <si>
    <t>AG024572</t>
  </si>
  <si>
    <t>LÊ NGỌC TÀI</t>
  </si>
  <si>
    <t>AG023984</t>
  </si>
  <si>
    <t>VŨ THỊ BÌNH</t>
  </si>
  <si>
    <t>AG023986</t>
  </si>
  <si>
    <t>AG024566</t>
  </si>
  <si>
    <t>AG024482</t>
  </si>
  <si>
    <t>PHẠM VĂN TÌNH</t>
  </si>
  <si>
    <t>AG023654</t>
  </si>
  <si>
    <t>LÊ THỊ TUYẾT MAI</t>
  </si>
  <si>
    <t>AG024499</t>
  </si>
  <si>
    <t>TRỊNH THỊ ĐẬU</t>
  </si>
  <si>
    <t>AG023971</t>
  </si>
  <si>
    <t>PHÙNG THỊ HUYỀN</t>
  </si>
  <si>
    <t>AG023982</t>
  </si>
  <si>
    <t>LÊ THỊ HUỆ</t>
  </si>
  <si>
    <t>AG023979</t>
  </si>
  <si>
    <t>HOÀNG THỊ HOA</t>
  </si>
  <si>
    <t>AG024471</t>
  </si>
  <si>
    <t>LÊ HỒNG TẤN</t>
  </si>
  <si>
    <t>AG024472</t>
  </si>
  <si>
    <t>LÊ THỊ THÚY HẰNG</t>
  </si>
  <si>
    <t>AG023655</t>
  </si>
  <si>
    <t>NGÔ THỊ THẢM</t>
  </si>
  <si>
    <t>AG023978</t>
  </si>
  <si>
    <t>TRẦN THỊ LINH</t>
  </si>
  <si>
    <t>AG024473</t>
  </si>
  <si>
    <t>AG024474</t>
  </si>
  <si>
    <t>AG023662</t>
  </si>
  <si>
    <t>NGUYỄN THỊ PHƯỢNG QUỲNH</t>
  </si>
  <si>
    <t>AG024459</t>
  </si>
  <si>
    <t>AG024461</t>
  </si>
  <si>
    <t>LÊ THỊ GÁI</t>
  </si>
  <si>
    <t>AG024464</t>
  </si>
  <si>
    <t>LÊ THỊ CA</t>
  </si>
  <si>
    <t>AG024435</t>
  </si>
  <si>
    <t>NGUYỄN THỊ XỨNG</t>
  </si>
  <si>
    <t>AG024442</t>
  </si>
  <si>
    <t>PHẠM THỊ PHƯƠNG</t>
  </si>
  <si>
    <t>AG024460</t>
  </si>
  <si>
    <t>LÊ THỊ KHUYÊN</t>
  </si>
  <si>
    <t>AG024465</t>
  </si>
  <si>
    <t>AG024432</t>
  </si>
  <si>
    <t>AG024443</t>
  </si>
  <si>
    <t>LÊ THỊ THƯỞNG</t>
  </si>
  <si>
    <t>AG024456</t>
  </si>
  <si>
    <t>ĐỖ THỊ CƯƠNG</t>
  </si>
  <si>
    <t>AG024429</t>
  </si>
  <si>
    <t>AG024431</t>
  </si>
  <si>
    <t>LÊ THỊ PHƯƠNG</t>
  </si>
  <si>
    <t>AG024434</t>
  </si>
  <si>
    <t>CHU THỊ TÚ</t>
  </si>
  <si>
    <t>AG024436</t>
  </si>
  <si>
    <t>LÊ THỊ GIỚI</t>
  </si>
  <si>
    <t>AG024438</t>
  </si>
  <si>
    <t>LÊ THỊ THAO</t>
  </si>
  <si>
    <t>AG024445</t>
  </si>
  <si>
    <t>PHẠM THỊ PHIẾN</t>
  </si>
  <si>
    <t>AG024449</t>
  </si>
  <si>
    <t>LÊ THỊ QUỲNH TRANG</t>
  </si>
  <si>
    <t>AG023989</t>
  </si>
  <si>
    <t>AG023663</t>
  </si>
  <si>
    <t>NGUYỄN THỊ LIÊM</t>
  </si>
  <si>
    <t>AG024261</t>
  </si>
  <si>
    <t>MAI ĐỨC HẠNH</t>
  </si>
  <si>
    <t>AG024263</t>
  </si>
  <si>
    <t>BÙI VĂN PHÚC</t>
  </si>
  <si>
    <t>AG024256</t>
  </si>
  <si>
    <t>AG024264</t>
  </si>
  <si>
    <t>TRẦN VĂN HIỆN</t>
  </si>
  <si>
    <t>AG024207</t>
  </si>
  <si>
    <t>NGUYỄN THỊ GẤM</t>
  </si>
  <si>
    <t>AG024498</t>
  </si>
  <si>
    <t>TRẦN THỊ HỒNG ÁNH</t>
  </si>
  <si>
    <t>AG024258</t>
  </si>
  <si>
    <t>VŨ VĂN BÍNH</t>
  </si>
  <si>
    <t>AG023768</t>
  </si>
  <si>
    <t>PHẠM VĂN THƠ</t>
  </si>
  <si>
    <t>AG024262</t>
  </si>
  <si>
    <t>LẠI THANH TUẤN</t>
  </si>
  <si>
    <t>AG023767</t>
  </si>
  <si>
    <t>NGÔ THỊ THỤC</t>
  </si>
  <si>
    <t>AG024205</t>
  </si>
  <si>
    <t>AG023679</t>
  </si>
  <si>
    <t>NGUYỄN VĂN KHẮC</t>
  </si>
  <si>
    <t>AG024259</t>
  </si>
  <si>
    <t>NGUYỄN DUY LONG</t>
  </si>
  <si>
    <t>AG024260</t>
  </si>
  <si>
    <t>NGUYỄN THỊ PHƯƠNG HOA</t>
  </si>
  <si>
    <t>AG023832</t>
  </si>
  <si>
    <t>NGUYỄN VĂN TUYỂN</t>
  </si>
  <si>
    <t>AG024241</t>
  </si>
  <si>
    <t>ĐINH QUỐC SÍNH</t>
  </si>
  <si>
    <t>AG024243</t>
  </si>
  <si>
    <t>NGUYỄN HỒNG THÁI</t>
  </si>
  <si>
    <t>AG024012</t>
  </si>
  <si>
    <t>TÔ THỊ HUYỀN</t>
  </si>
  <si>
    <t>AG023753</t>
  </si>
  <si>
    <t>ĐÀO THỊ THÊU</t>
  </si>
  <si>
    <t>AG024230</t>
  </si>
  <si>
    <t>BÙI VĂN THÂN</t>
  </si>
  <si>
    <t>AG023757</t>
  </si>
  <si>
    <t>TRẦN THỊ THU HOÀI</t>
  </si>
  <si>
    <t>AG023755</t>
  </si>
  <si>
    <t>NGUYỄN THỊ THANH</t>
  </si>
  <si>
    <t>AG024234</t>
  </si>
  <si>
    <t>TRẦN THỊ MỲ</t>
  </si>
  <si>
    <t>AG024009</t>
  </si>
  <si>
    <t>HOÀNG THỊ TÂM</t>
  </si>
  <si>
    <t>AG024382</t>
  </si>
  <si>
    <t>VŨ THỊ HƯƠNG</t>
  </si>
  <si>
    <t>AG024418</t>
  </si>
  <si>
    <t>AG024236</t>
  </si>
  <si>
    <t>PHẠM VĂN CHIẾN</t>
  </si>
  <si>
    <t>AG024235</t>
  </si>
  <si>
    <t>LÊ THỊ HUỆ</t>
  </si>
  <si>
    <t>AG024237</t>
  </si>
  <si>
    <t>NGUYỄN THỊ HIỀN</t>
  </si>
  <si>
    <t>AG023759</t>
  </si>
  <si>
    <t>TRẦN XUÂN THỂ</t>
  </si>
  <si>
    <t>AG024231</t>
  </si>
  <si>
    <t>NGUYỄN THỊ THƠM</t>
  </si>
  <si>
    <t>AG023762</t>
  </si>
  <si>
    <t>LẠI THỊ THU HƯƠNG</t>
  </si>
  <si>
    <t>AG023764</t>
  </si>
  <si>
    <t>VŨ THỊ TÚ ANH</t>
  </si>
  <si>
    <t>AG023672</t>
  </si>
  <si>
    <t>AG023673</t>
  </si>
  <si>
    <t>CHU THỊ HƯƠNG</t>
  </si>
  <si>
    <t>AG024415</t>
  </si>
  <si>
    <t>NGÔ VĂN ĐÀN</t>
  </si>
  <si>
    <t>AG023681</t>
  </si>
  <si>
    <t>ĐÀO THỊ VÂN ANH</t>
  </si>
  <si>
    <t>AG023682</t>
  </si>
  <si>
    <t>ĐOÀN THỊ THU</t>
  </si>
  <si>
    <t>AG023683</t>
  </si>
  <si>
    <t>PHẠM THỊ CHIÊM</t>
  </si>
  <si>
    <t>AG024010</t>
  </si>
  <si>
    <t>NGUYỄN THỊ LAN</t>
  </si>
  <si>
    <t>AG024544</t>
  </si>
  <si>
    <t>NGUYỄN THỊ HẰNG</t>
  </si>
  <si>
    <t>AG023766</t>
  </si>
  <si>
    <t>NGUYỄN VĂN THÂN</t>
  </si>
  <si>
    <t>AG024403</t>
  </si>
  <si>
    <t>TRẦN THỊ HẢO</t>
  </si>
  <si>
    <t>AG024545</t>
  </si>
  <si>
    <t>TRẦN THỊ SON</t>
  </si>
  <si>
    <t>AG023670</t>
  </si>
  <si>
    <t>NGUYỄN THỊ THỦY</t>
  </si>
  <si>
    <t>AG024232</t>
  </si>
  <si>
    <t>NGUYỄN THỊ THÚY</t>
  </si>
  <si>
    <t>AG023671</t>
  </si>
  <si>
    <t>TRƯƠNG THỊ HẠNH</t>
  </si>
  <si>
    <t>AG024386</t>
  </si>
  <si>
    <t>NGUYỄN ĐÌNH LONG</t>
  </si>
  <si>
    <t>AG024390</t>
  </si>
  <si>
    <t>VŨ THỊ HÀ</t>
  </si>
  <si>
    <t>AG024546</t>
  </si>
  <si>
    <t>NGUYỄN THỊ HOÀI (NGUYỄN THỊ BƯỞI)</t>
  </si>
  <si>
    <t>AG024223</t>
  </si>
  <si>
    <t>VŨ THỊ YÊN</t>
  </si>
  <si>
    <t>AG024224</t>
  </si>
  <si>
    <t>ĐỖ ĐÌNH MINH</t>
  </si>
  <si>
    <t>AG024226</t>
  </si>
  <si>
    <t>PHẠM THỊ HOÀI</t>
  </si>
  <si>
    <t>AG024227</t>
  </si>
  <si>
    <t>ĐỖ THỊ LĨNH</t>
  </si>
  <si>
    <t>AG024228</t>
  </si>
  <si>
    <t>ĐẶNG HỒNG VIỆT</t>
  </si>
  <si>
    <t>AG023857</t>
  </si>
  <si>
    <t>AG023821</t>
  </si>
  <si>
    <t>AG023822</t>
  </si>
  <si>
    <t>TRẦN THỊ THANH</t>
  </si>
  <si>
    <t>AG024114</t>
  </si>
  <si>
    <t>AG024113</t>
  </si>
  <si>
    <t>MAI THỊ HƯỜNG</t>
  </si>
  <si>
    <t>AG024128</t>
  </si>
  <si>
    <t>AG024130</t>
  </si>
  <si>
    <t>NGUYỄN KHẮC HUỲNH</t>
  </si>
  <si>
    <t>AG024131</t>
  </si>
  <si>
    <t>CAO ANH TUẤN</t>
  </si>
  <si>
    <t>AG024132</t>
  </si>
  <si>
    <t>AG024327</t>
  </si>
  <si>
    <t>AG024328</t>
  </si>
  <si>
    <t>LƯU VĂN THẮNG</t>
  </si>
  <si>
    <t>AG024329</t>
  </si>
  <si>
    <t>PHAN THỊ HIỀN</t>
  </si>
  <si>
    <t>AG024115</t>
  </si>
  <si>
    <t>NGUYỄN THỊ HỒNG THẮM</t>
  </si>
  <si>
    <t>AG024116</t>
  </si>
  <si>
    <t>AG024117</t>
  </si>
  <si>
    <t>AG024118</t>
  </si>
  <si>
    <t>AG024119</t>
  </si>
  <si>
    <t>AG024120</t>
  </si>
  <si>
    <t>AG024121</t>
  </si>
  <si>
    <t>NGUYỄN THỊ CỬU</t>
  </si>
  <si>
    <t>AG024122</t>
  </si>
  <si>
    <t>AG024124</t>
  </si>
  <si>
    <t>CAO VĂN LONG</t>
  </si>
  <si>
    <t>AG024125</t>
  </si>
  <si>
    <t>NGUYỄN THỊ LEN</t>
  </si>
  <si>
    <t>AG024126</t>
  </si>
  <si>
    <t>ĐẬU THỊ AN</t>
  </si>
  <si>
    <t>AG024127</t>
  </si>
  <si>
    <t>AG023824</t>
  </si>
  <si>
    <t>AG023825</t>
  </si>
  <si>
    <t>NGUYỄN TRINH LƯƠNG</t>
  </si>
  <si>
    <t>AG023827</t>
  </si>
  <si>
    <t>AG023828</t>
  </si>
  <si>
    <t>ĐẶNG THỊ ANH</t>
  </si>
  <si>
    <t>AG023829</t>
  </si>
  <si>
    <t>AG024330</t>
  </si>
  <si>
    <t>THÁI THỊ NGA</t>
  </si>
  <si>
    <t>AG024331</t>
  </si>
  <si>
    <t>LÊ XUÂN LUYỆN</t>
  </si>
  <si>
    <t>AG024332</t>
  </si>
  <si>
    <t>LÊ THỊ THÔNG</t>
  </si>
  <si>
    <t>AG024334</t>
  </si>
  <si>
    <t>TRẦN THỊ CÁT</t>
  </si>
  <si>
    <t>AG024337</t>
  </si>
  <si>
    <t>AG024326</t>
  </si>
  <si>
    <t>AG023862</t>
  </si>
  <si>
    <t>LÊ KẾ ĐỨC</t>
  </si>
  <si>
    <t>AG023805</t>
  </si>
  <si>
    <t>AG023806</t>
  </si>
  <si>
    <t>AG023808</t>
  </si>
  <si>
    <t>LÊ VĂN SÂM</t>
  </si>
  <si>
    <t>AG023809</t>
  </si>
  <si>
    <t>AG023815</t>
  </si>
  <si>
    <t>AG023818</t>
  </si>
  <si>
    <t>AG023817</t>
  </si>
  <si>
    <t>AG023934</t>
  </si>
  <si>
    <t>AG023936</t>
  </si>
  <si>
    <t>HOÀNG THỊ KHÁNH HÒA</t>
  </si>
  <si>
    <t>AG023938</t>
  </si>
  <si>
    <t>NGUYỄN THỊ MINH THỦY</t>
  </si>
  <si>
    <t>AG023941</t>
  </si>
  <si>
    <t>HỒ THỊ ANH THU</t>
  </si>
  <si>
    <t>AG023943</t>
  </si>
  <si>
    <t>AG023945</t>
  </si>
  <si>
    <t>AG024439</t>
  </si>
  <si>
    <t>NGÔ KHÁNH LINH</t>
  </si>
  <si>
    <t>AG023931</t>
  </si>
  <si>
    <t>ĐẶNG THỊ TRANG</t>
  </si>
  <si>
    <t>AG023932</t>
  </si>
  <si>
    <t>AG024444</t>
  </si>
  <si>
    <t>AG024446</t>
  </si>
  <si>
    <t>AG024448</t>
  </si>
  <si>
    <t>AG024441</t>
  </si>
  <si>
    <t>DƯƠNG XUÂN KIÊN</t>
  </si>
  <si>
    <t>AG023949</t>
  </si>
  <si>
    <t>TRẦN THỊ THANH THỦY</t>
  </si>
  <si>
    <t>AG023953</t>
  </si>
  <si>
    <t>AG023930</t>
  </si>
  <si>
    <t>HỒ THỊ HUỆ</t>
  </si>
  <si>
    <t>AG024440</t>
  </si>
  <si>
    <t>ĐẬU THỊ KIM DUNG</t>
  </si>
  <si>
    <t>AG023946</t>
  </si>
  <si>
    <t>LÊ QUANG VINH</t>
  </si>
  <si>
    <t>AG024104</t>
  </si>
  <si>
    <t>AG024106</t>
  </si>
  <si>
    <t>DƯƠNG VĂN QUỐC</t>
  </si>
  <si>
    <t>AG024107</t>
  </si>
  <si>
    <t>NGUYỄN THỊ BÍCH HIỆP</t>
  </si>
  <si>
    <t>AG024108</t>
  </si>
  <si>
    <t>NGUYỄN GIA THẢO</t>
  </si>
  <si>
    <t>AG023774</t>
  </si>
  <si>
    <t>PHAN VĂN TUẤN</t>
  </si>
  <si>
    <t>AG024110</t>
  </si>
  <si>
    <t>PHAN THỊ TUYẾN</t>
  </si>
  <si>
    <t>AG024513</t>
  </si>
  <si>
    <t>NGUYỄN THỊ CẨM TÚ</t>
  </si>
  <si>
    <t>AG023772</t>
  </si>
  <si>
    <t>PHẠM VĂN TUẤN</t>
  </si>
  <si>
    <t>AG024454</t>
  </si>
  <si>
    <t>LÊ CAO CƯỜNG</t>
  </si>
  <si>
    <t>AG024531</t>
  </si>
  <si>
    <t>NGUYỄN THỊ CẨM TRANG</t>
  </si>
  <si>
    <t>AG024111</t>
  </si>
  <si>
    <t>LÊ THỊ NHI</t>
  </si>
  <si>
    <t>AG024112</t>
  </si>
  <si>
    <t>AG024187</t>
  </si>
  <si>
    <t>TRẦN VĂN ĐOÀN</t>
  </si>
  <si>
    <t>AG024188</t>
  </si>
  <si>
    <t>NGUYỄN THỊ KIM DUNG</t>
  </si>
  <si>
    <t>AG024253</t>
  </si>
  <si>
    <t>AG024233</t>
  </si>
  <si>
    <t>LÂM THỊ THƯƠNG</t>
  </si>
  <si>
    <t>AG023875</t>
  </si>
  <si>
    <t>TRẦN VĂN LƯƠNG</t>
  </si>
  <si>
    <t>AG023883</t>
  </si>
  <si>
    <t>AG023892</t>
  </si>
  <si>
    <t>PHAN XUÂN KHƯƠNG</t>
  </si>
  <si>
    <t>AG023874</t>
  </si>
  <si>
    <t>NGUYỄN ĐỨC HÀ</t>
  </si>
  <si>
    <t>AG023882</t>
  </si>
  <si>
    <t>NGÔ THỊ TUYẾT HẠNH</t>
  </si>
  <si>
    <t>AG023884</t>
  </si>
  <si>
    <t>BÙI THỊ THÙY TRANG</t>
  </si>
  <si>
    <t>AG023867</t>
  </si>
  <si>
    <t>AG024169</t>
  </si>
  <si>
    <t>LÊ QUANG HÒA</t>
  </si>
  <si>
    <t>AG023871</t>
  </si>
  <si>
    <t>AG023880</t>
  </si>
  <si>
    <t>NGUYỄN THẾ HƯNG</t>
  </si>
  <si>
    <t>AG023868</t>
  </si>
  <si>
    <t>AG023877</t>
  </si>
  <si>
    <t>TRẦN THỊ PHƯƠNG DUNG</t>
  </si>
  <si>
    <t>AG023878</t>
  </si>
  <si>
    <t>LÊ THỊ THANH DUNG</t>
  </si>
  <si>
    <t>AG023881</t>
  </si>
  <si>
    <t>AG023869</t>
  </si>
  <si>
    <t>AG023876</t>
  </si>
  <si>
    <t>VŨ THỊ THÙY GIANG</t>
  </si>
  <si>
    <t>AG023879</t>
  </si>
  <si>
    <t>NGÔ THỊ TƯỜNG VI</t>
  </si>
  <si>
    <t>AG023955</t>
  </si>
  <si>
    <t>AG023889</t>
  </si>
  <si>
    <t>LÊ THỊ LỘC</t>
  </si>
  <si>
    <t>AG023891</t>
  </si>
  <si>
    <t>HUỲNH LÊ CẨM CHI</t>
  </si>
  <si>
    <t>AG023870</t>
  </si>
  <si>
    <t>HỒ QUỐC ĐẠI</t>
  </si>
  <si>
    <t>AG023873</t>
  </si>
  <si>
    <t>HỒ BÁ TỨ</t>
  </si>
  <si>
    <t>AG023885</t>
  </si>
  <si>
    <t>NGUYỄN SỸ CƯỜNG</t>
  </si>
  <si>
    <t>AG023886</t>
  </si>
  <si>
    <t>NGÔ VĂN CHI</t>
  </si>
  <si>
    <t>AG023887</t>
  </si>
  <si>
    <t>HOÀNG THỊ NGHĨA</t>
  </si>
  <si>
    <t>AG023890</t>
  </si>
  <si>
    <t>NGUYỄN VĂN NGỌC</t>
  </si>
  <si>
    <t>AG023888</t>
  </si>
  <si>
    <t>ĐẶNG THỊ THÚY HOA</t>
  </si>
  <si>
    <t>AG023872</t>
  </si>
  <si>
    <t>TRẦN THỊ VIỆT LƯU</t>
  </si>
  <si>
    <t>AG024178</t>
  </si>
  <si>
    <t>NGUYỄN NGỌC CỦA</t>
  </si>
  <si>
    <t>AG024176</t>
  </si>
  <si>
    <t>NGUYỄN THỊ THANH HIẾU</t>
  </si>
  <si>
    <t>AG024177</t>
  </si>
  <si>
    <t>PHAN HUỲNH TRUNG</t>
  </si>
  <si>
    <t>AG024161</t>
  </si>
  <si>
    <t>NGUYỄN NGỌC TÍNH</t>
  </si>
  <si>
    <t>AG024179</t>
  </si>
  <si>
    <t>AG024315</t>
  </si>
  <si>
    <t>NGUYỄN THỊ MINH DIỆU</t>
  </si>
  <si>
    <t>AG023697</t>
  </si>
  <si>
    <t>HỒ ĐẮC DŨNG</t>
  </si>
  <si>
    <t>AG023699</t>
  </si>
  <si>
    <t>AG023700</t>
  </si>
  <si>
    <t>ĐÀO THỊ QUỲNH VÂN</t>
  </si>
  <si>
    <t>AG023987</t>
  </si>
  <si>
    <t>LÊ CÔNG KHOA</t>
  </si>
  <si>
    <t>AG024014</t>
  </si>
  <si>
    <t>TRƯƠNG THỊ THIỀN</t>
  </si>
  <si>
    <t>AG024024</t>
  </si>
  <si>
    <t>AG024026</t>
  </si>
  <si>
    <t>HOÀNG HẢI HÀ</t>
  </si>
  <si>
    <t>AG024027</t>
  </si>
  <si>
    <t>NGUYỄN NGỌC MINH CHÂU</t>
  </si>
  <si>
    <t>AG024028</t>
  </si>
  <si>
    <t>LƯƠNG ANH TUẤN</t>
  </si>
  <si>
    <t>AG024030</t>
  </si>
  <si>
    <t>HOÀNG HỮU ĐỒNG</t>
  </si>
  <si>
    <t>AG024036</t>
  </si>
  <si>
    <t>TRẦN VĂN GIANG</t>
  </si>
  <si>
    <t>AG023689</t>
  </si>
  <si>
    <t>VĂN ĐỨC THẮNG</t>
  </si>
  <si>
    <t>AG023690</t>
  </si>
  <si>
    <t>PHAN NGỌC HƯƠNG</t>
  </si>
  <si>
    <t>AG023691</t>
  </si>
  <si>
    <t>HOÀNG ĐĂNG SỰ</t>
  </si>
  <si>
    <t>AG023692</t>
  </si>
  <si>
    <t>TRẦN THỊ HỒNG HẠNH</t>
  </si>
  <si>
    <t>AG024008</t>
  </si>
  <si>
    <t>ĐOÀN PHI LONG</t>
  </si>
  <si>
    <t>AG024013</t>
  </si>
  <si>
    <t>VĂN ĐỨC DƯỠNG</t>
  </si>
  <si>
    <t>AG024016</t>
  </si>
  <si>
    <t>DƯƠNG THỊ NHƯ Ý</t>
  </si>
  <si>
    <t>AG024018</t>
  </si>
  <si>
    <t>VĂN THỊ NHI</t>
  </si>
  <si>
    <t>AG023698</t>
  </si>
  <si>
    <t>LÊ ANH TÀI</t>
  </si>
  <si>
    <t>AG023896</t>
  </si>
  <si>
    <t>AG023897</t>
  </si>
  <si>
    <t>TRƯƠNG THỊ THU HOÀI</t>
  </si>
  <si>
    <t>AG023903</t>
  </si>
  <si>
    <t>NGUYỄN PHƯƠNG LINH</t>
  </si>
  <si>
    <t>AG023905</t>
  </si>
  <si>
    <t>VÕ THỊ HOA</t>
  </si>
  <si>
    <t>NGUYỄN THỊ GÁI</t>
  </si>
  <si>
    <t>AG023988</t>
  </si>
  <si>
    <t>AG023777</t>
  </si>
  <si>
    <t>NGÔ THANH VIỆT</t>
  </si>
  <si>
    <t>AG023895</t>
  </si>
  <si>
    <t>VÕ VĂN TÙNG</t>
  </si>
  <si>
    <t>AG023898</t>
  </si>
  <si>
    <t>HỒ THỊ QUÝ XUÂN</t>
  </si>
  <si>
    <t>AG023899</t>
  </si>
  <si>
    <t>HOÀNG THỊ MỸ CHÂU</t>
  </si>
  <si>
    <t>AG023900</t>
  </si>
  <si>
    <t>HOÀNG THỊ ÁNH</t>
  </si>
  <si>
    <t>AG023901</t>
  </si>
  <si>
    <t>AG023657</t>
  </si>
  <si>
    <t>TRẦN MINH NHUẬN</t>
  </si>
  <si>
    <t>AG024105</t>
  </si>
  <si>
    <t>AG024099</t>
  </si>
  <si>
    <t>TRẦN MINH NGỌC</t>
  </si>
  <si>
    <t>AG023693</t>
  </si>
  <si>
    <t>AG024011</t>
  </si>
  <si>
    <t>ĐẶNG THỊ PHƯƠNG THẢO</t>
  </si>
  <si>
    <t>AG023701</t>
  </si>
  <si>
    <t>TRẦN THỊ NHƯ Ý</t>
  </si>
  <si>
    <t>NGÔ THỊ KIM ĐỒNG</t>
  </si>
  <si>
    <t>AG023688</t>
  </si>
  <si>
    <t>AG023694</t>
  </si>
  <si>
    <t>NGUYỄN PHÚC TUẤN THÀNH</t>
  </si>
  <si>
    <t>AG023695</t>
  </si>
  <si>
    <t>NGUYỄN QUANG MINH</t>
  </si>
  <si>
    <t>AG023696</t>
  </si>
  <si>
    <t>TRẦN THỊ SƯƠNG</t>
  </si>
  <si>
    <t>AG024004</t>
  </si>
  <si>
    <t>NGUYỄN THÀNH TRUNG</t>
  </si>
  <si>
    <t>AG024517</t>
  </si>
  <si>
    <t>NGUYỄN BÍCH PHƯỢNG</t>
  </si>
  <si>
    <t>AG023778</t>
  </si>
  <si>
    <t>PHAN THỊ NGỌC ÁNH</t>
  </si>
  <si>
    <t>AG024097</t>
  </si>
  <si>
    <t>HUỲNH THỊ HẰNG</t>
  </si>
  <si>
    <t>AG024455</t>
  </si>
  <si>
    <t>PHẠM THỊ TUYẾT HOA</t>
  </si>
  <si>
    <t>AG024450</t>
  </si>
  <si>
    <t>AG024458</t>
  </si>
  <si>
    <t>ĐÀO THỊ THỦY</t>
  </si>
  <si>
    <t>AG024462</t>
  </si>
  <si>
    <t>NGUYỄN MẠNH HÒA</t>
  </si>
  <si>
    <t>AG024468</t>
  </si>
  <si>
    <t>ĐÀO THỊ DỊU</t>
  </si>
  <si>
    <t>AG024470</t>
  </si>
  <si>
    <t>NGUYỄN THỊ MỸ PHƯƠNG</t>
  </si>
  <si>
    <t>AG023902</t>
  </si>
  <si>
    <t>TRẦN PHƯƠNG ĐÔNG</t>
  </si>
  <si>
    <t>AG023904</t>
  </si>
  <si>
    <t>TRẦN THỊ TRANG</t>
  </si>
  <si>
    <t>AG023906</t>
  </si>
  <si>
    <t>BÙI THỊ HOA</t>
  </si>
  <si>
    <t>AG023907</t>
  </si>
  <si>
    <t>HOÀNG XUÂN THẠCH</t>
  </si>
  <si>
    <t>AG023894</t>
  </si>
  <si>
    <t>AG023915</t>
  </si>
  <si>
    <t>PHẠM THỊ TUYẾT HẰNG</t>
  </si>
  <si>
    <t>AG024076</t>
  </si>
  <si>
    <t>NGUYỄN THỊ THÚY QUỲNH</t>
  </si>
  <si>
    <t>AG024078</t>
  </si>
  <si>
    <t>DƯƠNG ĐÌNH ĐẠT</t>
  </si>
  <si>
    <t>AG024079</t>
  </si>
  <si>
    <t>NGUYỄN ĐỨC KHÁNH</t>
  </si>
  <si>
    <t>AG023810</t>
  </si>
  <si>
    <t>LÊ ĐẶNG THẾ TRÂM</t>
  </si>
  <si>
    <t>AG023816</t>
  </si>
  <si>
    <t>HUỲNH NGỌC THẠNH</t>
  </si>
  <si>
    <t>AG023830</t>
  </si>
  <si>
    <t>DƯƠNG THẾ VINH</t>
  </si>
  <si>
    <t>AG024313</t>
  </si>
  <si>
    <t>ĐỖ NGUYỄN NHÂN SINH</t>
  </si>
  <si>
    <t>AG023807</t>
  </si>
  <si>
    <t>AG023845</t>
  </si>
  <si>
    <t>LÊ THỊ ĐÀ</t>
  </si>
  <si>
    <t>AG023865</t>
  </si>
  <si>
    <t>TRẦN LÊ THÙY LINH</t>
  </si>
  <si>
    <t>AG023814</t>
  </si>
  <si>
    <t>NGUYỄN THỊ HỒNG HOA</t>
  </si>
  <si>
    <t>AG023812</t>
  </si>
  <si>
    <t>ĐẶNG THỊ HẠ QUYÊN</t>
  </si>
  <si>
    <t>AG023819</t>
  </si>
  <si>
    <t>LÊ NỮ NHƯ NAM</t>
  </si>
  <si>
    <t>AG023846</t>
  </si>
  <si>
    <t>AG023811</t>
  </si>
  <si>
    <t>PHAN THỊ LÊ QUÂN</t>
  </si>
  <si>
    <t>AG023859</t>
  </si>
  <si>
    <t>TRẦN THỊ KIM THOA</t>
  </si>
  <si>
    <t>AG023860</t>
  </si>
  <si>
    <t>BÙI THỊ TUYẾT</t>
  </si>
  <si>
    <t>AG023861</t>
  </si>
  <si>
    <t>AG024136</t>
  </si>
  <si>
    <t>PHẠM VĂN HƯNG</t>
  </si>
  <si>
    <t>AG024138</t>
  </si>
  <si>
    <t>TRẦN THỊ HẢI VÂN</t>
  </si>
  <si>
    <t>AG024141</t>
  </si>
  <si>
    <t>AG024137</t>
  </si>
  <si>
    <t>AG024149</t>
  </si>
  <si>
    <t>ĐÀO THỊ THẮM</t>
  </si>
  <si>
    <t>AG024142</t>
  </si>
  <si>
    <t>VŨ THỊ HẢI HÀ</t>
  </si>
  <si>
    <t>AG024143</t>
  </si>
  <si>
    <t>AG024146</t>
  </si>
  <si>
    <t>AG023914</t>
  </si>
  <si>
    <t>PHẠM THỊ HIỀN</t>
  </si>
  <si>
    <t>AG024532</t>
  </si>
  <si>
    <t>TRẦN XUÂN TRƯỜNG</t>
  </si>
  <si>
    <t>AG024155</t>
  </si>
  <si>
    <t>TẠ THỊ HỒNG</t>
  </si>
  <si>
    <t>AG024152</t>
  </si>
  <si>
    <t>AG024147</t>
  </si>
  <si>
    <t>MẪN THỊ THẬP</t>
  </si>
  <si>
    <t>AG024165</t>
  </si>
  <si>
    <t>AG024457</t>
  </si>
  <si>
    <t>LÊ MINH DUY</t>
  </si>
  <si>
    <t>AG024265</t>
  </si>
  <si>
    <t>AG024154</t>
  </si>
  <si>
    <t>AG024150</t>
  </si>
  <si>
    <t>AG024159</t>
  </si>
  <si>
    <t>GIÁP THÁI SƠN</t>
  </si>
  <si>
    <t>AG024160</t>
  </si>
  <si>
    <t>ĐỖ VĂN KHÁNH</t>
  </si>
  <si>
    <t>AG024164</t>
  </si>
  <si>
    <t>NGUYỄN NGỌC CẢNH</t>
  </si>
  <si>
    <t>AG024163</t>
  </si>
  <si>
    <t>AG024248</t>
  </si>
  <si>
    <t>PHẠM THỊ MAI HOA</t>
  </si>
  <si>
    <t>AG024309</t>
  </si>
  <si>
    <t>PHẠM THANH PHƯƠNG</t>
  </si>
  <si>
    <t>AG024307</t>
  </si>
  <si>
    <t>AG024466</t>
  </si>
  <si>
    <t>AG024475</t>
  </si>
  <si>
    <t>NGUYỄN QUANG HIỂN</t>
  </si>
  <si>
    <t>AG024555</t>
  </si>
  <si>
    <t>HOÀNG THỊ BÔNG</t>
  </si>
  <si>
    <t>AG024556</t>
  </si>
  <si>
    <t>NHỮ NGỌC SƠN</t>
  </si>
  <si>
    <t>AG024557</t>
  </si>
  <si>
    <t>VŨ THỊ MINH TÂM</t>
  </si>
  <si>
    <t>AG024558</t>
  </si>
  <si>
    <t>NGUYỄN ĐỨC THÀNH</t>
  </si>
  <si>
    <t>AG024512</t>
  </si>
  <si>
    <t>AG024559</t>
  </si>
  <si>
    <t>NGUYỄN VĂN SỸ</t>
  </si>
  <si>
    <t>AG024560</t>
  </si>
  <si>
    <t>TÔ THỊ NA</t>
  </si>
  <si>
    <t>AG024478</t>
  </si>
  <si>
    <t>ĐỖ MINH QUANG</t>
  </si>
  <si>
    <t>AG024561</t>
  </si>
  <si>
    <t>NGUYỄN VĂN KHÁCH</t>
  </si>
  <si>
    <t>AG023665</t>
  </si>
  <si>
    <t>LƯU HOÀI VŨ</t>
  </si>
  <si>
    <t>AG024563</t>
  </si>
  <si>
    <t>AG024562</t>
  </si>
  <si>
    <t>TRẦN THỊ CHUNG</t>
  </si>
  <si>
    <t>AG024509</t>
  </si>
  <si>
    <t>VI THỊ BĂNG</t>
  </si>
  <si>
    <t>AG024565</t>
  </si>
  <si>
    <t>LƯƠNG THANH NGHỊ</t>
  </si>
  <si>
    <t>AG024564</t>
  </si>
  <si>
    <t>PHẠM VĂN TUYẾN</t>
  </si>
  <si>
    <t>AG024310</t>
  </si>
  <si>
    <t>PHAN HUY PHÚ</t>
  </si>
  <si>
    <t>AG024427</t>
  </si>
  <si>
    <t>AG024547</t>
  </si>
  <si>
    <t>NGỤY THỊ HẰNG</t>
  </si>
  <si>
    <t>AG024250</t>
  </si>
  <si>
    <t>AG024308</t>
  </si>
  <si>
    <t>AG024500</t>
  </si>
  <si>
    <t>LÊ MAI LOAN</t>
  </si>
  <si>
    <t>AG024501</t>
  </si>
  <si>
    <t>AG024549</t>
  </si>
  <si>
    <t>AG024550</t>
  </si>
  <si>
    <t>NGUYỄN THỊ HỢI</t>
  </si>
  <si>
    <t>AG024553</t>
  </si>
  <si>
    <t>TỐNG THỊ TÍCH</t>
  </si>
  <si>
    <t>AG024345</t>
  </si>
  <si>
    <t>PHẠM THANH NGA</t>
  </si>
  <si>
    <t>AG024548</t>
  </si>
  <si>
    <t>ĐỖ TRƯƠNG KIÊN</t>
  </si>
  <si>
    <t>AG024551</t>
  </si>
  <si>
    <t>NGHIÊM VIỆT THẾ</t>
  </si>
  <si>
    <t>AG024554</t>
  </si>
  <si>
    <t>LÊ PHƯƠNG LINH</t>
  </si>
  <si>
    <t>AG024552</t>
  </si>
  <si>
    <t>NGUYỄN ĐỨC CƯỜNG</t>
  </si>
  <si>
    <t>AG024428</t>
  </si>
  <si>
    <t>AG023684</t>
  </si>
  <si>
    <t>ĐỖ THỊ THU THỦY</t>
  </si>
  <si>
    <t>AG024503</t>
  </si>
  <si>
    <t>LƯỜNG THỊ THÊM</t>
  </si>
  <si>
    <t>AG024505</t>
  </si>
  <si>
    <t>HOÀNG VĂN CƯỜNG</t>
  </si>
  <si>
    <t>AG024318</t>
  </si>
  <si>
    <t>HOÀNG THỊ HUYỀN</t>
  </si>
  <si>
    <t>AG024319</t>
  </si>
  <si>
    <t>ĐÀO VĂN CÔNG</t>
  </si>
  <si>
    <t>AG023668</t>
  </si>
  <si>
    <t>ĐÀO THỊ YẾN</t>
  </si>
  <si>
    <t>AG023852</t>
  </si>
  <si>
    <t>PHẠM THỊ THANH HUYỀN</t>
  </si>
  <si>
    <t>AG023851</t>
  </si>
  <si>
    <t>HOÀNG TRỌNG VẦN</t>
  </si>
  <si>
    <t>AG024320</t>
  </si>
  <si>
    <t>VŨ THỊ THU HẰNG</t>
  </si>
  <si>
    <t>AG023669</t>
  </si>
  <si>
    <t>ĐÀO THỊ SONG HỒNG</t>
  </si>
  <si>
    <t>AG024043</t>
  </si>
  <si>
    <t>AG023678</t>
  </si>
  <si>
    <t>HOÀNG THỊ BA</t>
  </si>
  <si>
    <t>AG024321</t>
  </si>
  <si>
    <t>AG024322</t>
  </si>
  <si>
    <t>AG023850</t>
  </si>
  <si>
    <t>TRẦN THỊ OANH</t>
  </si>
  <si>
    <t>AG024323</t>
  </si>
  <si>
    <t>ĐƯỜNG THỊ HIÊN</t>
  </si>
  <si>
    <t>AG023853</t>
  </si>
  <si>
    <t>AG023854</t>
  </si>
  <si>
    <t>AG023856</t>
  </si>
  <si>
    <t>NGUYỄN THU HƯỜNG</t>
  </si>
  <si>
    <t>AG024324</t>
  </si>
  <si>
    <t>VŨ THỊ TUYẾT</t>
  </si>
  <si>
    <t>AG023667</t>
  </si>
  <si>
    <t>HOÀNG THU HIỀN</t>
  </si>
  <si>
    <t>AG024200</t>
  </si>
  <si>
    <t>ĐỖ THỊ VÂN</t>
  </si>
  <si>
    <t>AG024238</t>
  </si>
  <si>
    <t>LÊ VIỆT ANH</t>
  </si>
  <si>
    <t>AG024239</t>
  </si>
  <si>
    <t>ĐẶNG THỊ HẢI THANH</t>
  </si>
  <si>
    <t>AG024240</t>
  </si>
  <si>
    <t>AG023916</t>
  </si>
  <si>
    <t>NGUYỄN THANH HUYỀN</t>
  </si>
  <si>
    <t>AG024242</t>
  </si>
  <si>
    <t>CHU THỊ THÚY HÀ</t>
  </si>
  <si>
    <t>AG023917</t>
  </si>
  <si>
    <t>NGUYỄN PHƯƠNG HOA</t>
  </si>
  <si>
    <t>AG023918</t>
  </si>
  <si>
    <t>AG024194</t>
  </si>
  <si>
    <t>AG024244</t>
  </si>
  <si>
    <t>AG024174</t>
  </si>
  <si>
    <t>LÊ VĂN SINH</t>
  </si>
  <si>
    <t>AG024245</t>
  </si>
  <si>
    <t>AG024502</t>
  </si>
  <si>
    <t>ĐÀO THỊ ĐIỆP</t>
  </si>
  <si>
    <t>AG023959</t>
  </si>
  <si>
    <t>ĐỖ THỊ TUYẾN</t>
  </si>
  <si>
    <t>AG023745</t>
  </si>
  <si>
    <t>AG024543</t>
  </si>
  <si>
    <t>NGUYỄN THỊ PHÚ</t>
  </si>
  <si>
    <t>AG024189</t>
  </si>
  <si>
    <t>AG023739</t>
  </si>
  <si>
    <t>HOÀNG THANH NGA</t>
  </si>
  <si>
    <t>AG023741</t>
  </si>
  <si>
    <t>BÙI THỊ MINH TRANG</t>
  </si>
  <si>
    <t>AG023740</t>
  </si>
  <si>
    <t>NGUYỄN THỊ ĐIỆP</t>
  </si>
  <si>
    <t>AG024190</t>
  </si>
  <si>
    <t>ĐẶNG THỊ TUYẾT</t>
  </si>
  <si>
    <t>AG024191</t>
  </si>
  <si>
    <t>AG023747</t>
  </si>
  <si>
    <t>TRỊNH THỊ LAN ANH</t>
  </si>
  <si>
    <t>AG023752</t>
  </si>
  <si>
    <t>PHAN THỊ THẮM</t>
  </si>
  <si>
    <t>AG023754</t>
  </si>
  <si>
    <t>NGUYỄN NGỌC HÙNG</t>
  </si>
  <si>
    <t>AG024192</t>
  </si>
  <si>
    <t>PHẠM THỊ THANH THỦY</t>
  </si>
  <si>
    <t>AG024193</t>
  </si>
  <si>
    <t>QUÁCH CÔNG HOAN</t>
  </si>
  <si>
    <t>AG024195</t>
  </si>
  <si>
    <t>NGUYỄN VŨ NHẬT HẰNG</t>
  </si>
  <si>
    <t>AG023952</t>
  </si>
  <si>
    <t>HOÀNG THỊ HÒA</t>
  </si>
  <si>
    <t>AG024197</t>
  </si>
  <si>
    <t>HOÀNG TRỌNG GIANG</t>
  </si>
  <si>
    <t>AG024198</t>
  </si>
  <si>
    <t>KHÚC THỊ NGA</t>
  </si>
  <si>
    <t>AG024574</t>
  </si>
  <si>
    <t>TRƯƠNG THẾ DŨNG</t>
  </si>
  <si>
    <t>AG024524</t>
  </si>
  <si>
    <t>NGUYỄN THANH NGA</t>
  </si>
  <si>
    <t>AG024423</t>
  </si>
  <si>
    <t>AG023735</t>
  </si>
  <si>
    <t>AG024023</t>
  </si>
  <si>
    <t>AG024424</t>
  </si>
  <si>
    <t>ĐỖ THỊ MIỀN</t>
  </si>
  <si>
    <t>AG024416</t>
  </si>
  <si>
    <t>AG023842</t>
  </si>
  <si>
    <t>PHẠM HỒNG THẮNG</t>
  </si>
  <si>
    <t>AG023843</t>
  </si>
  <si>
    <t>VŨ LỆNH KIỆT</t>
  </si>
  <si>
    <t>AG023940</t>
  </si>
  <si>
    <t>BÙI THỊ HÀ</t>
  </si>
  <si>
    <t>AG023847</t>
  </si>
  <si>
    <t>VŨ THỊ QUEN</t>
  </si>
  <si>
    <t>AG023844</t>
  </si>
  <si>
    <t>AG023849</t>
  </si>
  <si>
    <t>NGÔ THỊ HẠNH</t>
  </si>
  <si>
    <t>AG024417</t>
  </si>
  <si>
    <t>AG024419</t>
  </si>
  <si>
    <t>TRẦN THẾ THANH</t>
  </si>
  <si>
    <t>AG024420</t>
  </si>
  <si>
    <t>AG024421</t>
  </si>
  <si>
    <t>ĐỖ VĂN THUNG</t>
  </si>
  <si>
    <t>AG023800</t>
  </si>
  <si>
    <t>PHẠM THỊ NGÂN</t>
  </si>
  <si>
    <t>AG023848</t>
  </si>
  <si>
    <t>NGUYỄN ĐỨC THỊNH</t>
  </si>
  <si>
    <t>AG024407</t>
  </si>
  <si>
    <t>LÊ LAN HƯƠNG</t>
  </si>
  <si>
    <t>AG024410</t>
  </si>
  <si>
    <t>TRƯƠNG VĂN TUÂN</t>
  </si>
  <si>
    <t>AG024412</t>
  </si>
  <si>
    <t>AG024413</t>
  </si>
  <si>
    <t>AG023935</t>
  </si>
  <si>
    <t>NGUYỄN MAI HƯƠNG</t>
  </si>
  <si>
    <t>AG024123</t>
  </si>
  <si>
    <t>AG023826</t>
  </si>
  <si>
    <t>AG023933</t>
  </si>
  <si>
    <t>LƯU THỊ THẢO</t>
  </si>
  <si>
    <t>AG024569</t>
  </si>
  <si>
    <t>AG023948</t>
  </si>
  <si>
    <t>NGUYỄN VĂN QUỲNH</t>
  </si>
  <si>
    <t>AG023951</t>
  </si>
  <si>
    <t>NGUYỄN KIM HOÀN</t>
  </si>
  <si>
    <t>AG024350</t>
  </si>
  <si>
    <t>VŨ VĂN QUYNH</t>
  </si>
  <si>
    <t>AG023939</t>
  </si>
  <si>
    <t>TRẦN THỊ NGỌC ANH</t>
  </si>
  <si>
    <t>AG023957</t>
  </si>
  <si>
    <t>QUÁCH MINH ĐOÀN</t>
  </si>
  <si>
    <t>AG024353</t>
  </si>
  <si>
    <t>PHAN THỊ PHÚ</t>
  </si>
  <si>
    <t>AG024348</t>
  </si>
  <si>
    <t>VŨ THỊ THU</t>
  </si>
  <si>
    <t>AG023954</t>
  </si>
  <si>
    <t>AG023942</t>
  </si>
  <si>
    <t>DƯƠNG THỊ NỤ</t>
  </si>
  <si>
    <t>AG023944</t>
  </si>
  <si>
    <t>HỒ THỊ NINH</t>
  </si>
  <si>
    <t>AG024414</t>
  </si>
  <si>
    <t>LÊ QUỐC TUẤN</t>
  </si>
  <si>
    <t>AG023947</t>
  </si>
  <si>
    <t>NGUYỄN THÚY LINH</t>
  </si>
  <si>
    <t>AG023960</t>
  </si>
  <si>
    <t>NGÔ THỊ TUYẾT NHUNG</t>
  </si>
  <si>
    <t>AG023958</t>
  </si>
  <si>
    <t>PHẠM THỊ PHƯƠNG TRANG</t>
  </si>
  <si>
    <t>AG023961</t>
  </si>
  <si>
    <t>AG024409</t>
  </si>
  <si>
    <t>HOÀNG THỊ LAN</t>
  </si>
  <si>
    <t>AG023962</t>
  </si>
  <si>
    <t>AG024541</t>
  </si>
  <si>
    <t>AG023964</t>
  </si>
  <si>
    <t>AG024426</t>
  </si>
  <si>
    <t>AG023831</t>
  </si>
  <si>
    <t>ĐINH THỊ THÙY ANH</t>
  </si>
  <si>
    <t>AG023965</t>
  </si>
  <si>
    <t>VŨ TIẾN LONG</t>
  </si>
  <si>
    <t>AG023781</t>
  </si>
  <si>
    <t>LÊ PHƯƠNG THÚY</t>
  </si>
  <si>
    <t>AG024542</t>
  </si>
  <si>
    <t>PHẠM THÙY LINH</t>
  </si>
  <si>
    <t>AG024515</t>
  </si>
  <si>
    <t>NGUYỄN ĐĂNG HẢI</t>
  </si>
  <si>
    <t>AG024354</t>
  </si>
  <si>
    <t>HOÀNG THẾ MINH</t>
  </si>
  <si>
    <t>AG024573</t>
  </si>
  <si>
    <t>TẠ VIẾT TƯ</t>
  </si>
  <si>
    <t>AG023833</t>
  </si>
  <si>
    <t>VŨ THỊ XUYẾN</t>
  </si>
  <si>
    <t>AG023834</t>
  </si>
  <si>
    <t>AG023835</t>
  </si>
  <si>
    <t>VŨ THỊ TRẪN</t>
  </si>
  <si>
    <t>AG023839</t>
  </si>
  <si>
    <t>PHÙNG VĂN YÊN</t>
  </si>
  <si>
    <t>AG023841</t>
  </si>
  <si>
    <t>AG023836</t>
  </si>
  <si>
    <t>NGUYỄN NGỌC ÁNH</t>
  </si>
  <si>
    <t>AG023837</t>
  </si>
  <si>
    <t>ĐINH THỊ HỮU</t>
  </si>
  <si>
    <t>AG023838</t>
  </si>
  <si>
    <t>TRẦN DUY VƯỢNG</t>
  </si>
  <si>
    <t>AG024287</t>
  </si>
  <si>
    <t>PHẠM THỊ XUÂN NAM</t>
  </si>
  <si>
    <t>AG024288</t>
  </si>
  <si>
    <t>DƯƠNG THỊ LAN ANH</t>
  </si>
  <si>
    <t>AG023920</t>
  </si>
  <si>
    <t>NGUYỄN THỊ BẮC</t>
  </si>
  <si>
    <t>AG023919</t>
  </si>
  <si>
    <t>ĐỖ ĐỨC THÀNH</t>
  </si>
  <si>
    <t>AG023921</t>
  </si>
  <si>
    <t>AG024292</t>
  </si>
  <si>
    <t>AG024086</t>
  </si>
  <si>
    <t>NGUYỄN THU HƯƠNG</t>
  </si>
  <si>
    <t>AG023922</t>
  </si>
  <si>
    <t>AG023923</t>
  </si>
  <si>
    <t>ĐINH THỊ HẠNH</t>
  </si>
  <si>
    <t>AG024173</t>
  </si>
  <si>
    <t>LẠI THỊ TRINH</t>
  </si>
  <si>
    <t>AG024529</t>
  </si>
  <si>
    <t>NGUYỄN MẠNH TƯỞNG</t>
  </si>
  <si>
    <t>AG024291</t>
  </si>
  <si>
    <t>AG024203</t>
  </si>
  <si>
    <t>TRẦN THỊ DIỆP</t>
  </si>
  <si>
    <t>AG024293</t>
  </si>
  <si>
    <t>TRẦN CÔNG MINH</t>
  </si>
  <si>
    <t>AG023924</t>
  </si>
  <si>
    <t>NGUYỄN THU HỒNG</t>
  </si>
  <si>
    <t>AG024294</t>
  </si>
  <si>
    <t>THÁI TRUNG LINH</t>
  </si>
  <si>
    <t>AG024339</t>
  </si>
  <si>
    <t>AG024338</t>
  </si>
  <si>
    <t>TẠ THỊ KIM HOA</t>
  </si>
  <si>
    <t>AG024297</t>
  </si>
  <si>
    <t>NGÔ HUY THỊNH</t>
  </si>
  <si>
    <t>AG024298</t>
  </si>
  <si>
    <t>ĐINH VĂN ĐOÀN</t>
  </si>
  <si>
    <t>AG024282</t>
  </si>
  <si>
    <t>NGUYỄN THỊ BẢO NGỌC</t>
  </si>
  <si>
    <t>AG024286</t>
  </si>
  <si>
    <t>ĐINH NGỌC PHƯƠNG</t>
  </si>
  <si>
    <t>AG024430</t>
  </si>
  <si>
    <t>NGUYỄN HẢI LONG</t>
  </si>
  <si>
    <t>AG024530</t>
  </si>
  <si>
    <t>TRẦN THỊ THU THỦY</t>
  </si>
  <si>
    <t>AG024296</t>
  </si>
  <si>
    <t>CHÂU NGUYỄN HƯƠNG TRÀ</t>
  </si>
  <si>
    <t>AG024317</t>
  </si>
  <si>
    <t>VŨ THỊ PHƯƠNG HIÊN</t>
  </si>
  <si>
    <t>AG023972</t>
  </si>
  <si>
    <t>LÊ THỊ DUYÊN</t>
  </si>
  <si>
    <t>AG024098</t>
  </si>
  <si>
    <t>ĐẶNG VĂN HIẾU</t>
  </si>
  <si>
    <t>AG024209</t>
  </si>
  <si>
    <t>LÂM ĐÌNH LỰC</t>
  </si>
  <si>
    <t>AG024491</t>
  </si>
  <si>
    <t>VŨ VĂN SƠN</t>
  </si>
  <si>
    <t>AG024295</t>
  </si>
  <si>
    <t>TRẦN THỊ ANH</t>
  </si>
  <si>
    <t>AG024206</t>
  </si>
  <si>
    <t>NGUYỄN VĂN MẾN</t>
  </si>
  <si>
    <t>AG024208</t>
  </si>
  <si>
    <t>VŨ CÔNG HẬU</t>
  </si>
  <si>
    <t>AG024199</t>
  </si>
  <si>
    <t>NGUYỄN MẠNH HÙNG</t>
  </si>
  <si>
    <t>AG024204</t>
  </si>
  <si>
    <t>NGUYỄN HOÀI LINH</t>
  </si>
  <si>
    <t>AG024211</t>
  </si>
  <si>
    <t>TRẦN VĂN TỈNH</t>
  </si>
  <si>
    <t>AG024213</t>
  </si>
  <si>
    <t>AG024216</t>
  </si>
  <si>
    <t>AG024217</t>
  </si>
  <si>
    <t>ÂU THỊ HỒNG NHUNG</t>
  </si>
  <si>
    <t>AG024300</t>
  </si>
  <si>
    <t>AG024252</t>
  </si>
  <si>
    <t>AG024299</t>
  </si>
  <si>
    <t>AG023926</t>
  </si>
  <si>
    <t>TRẦN THỊ ÁNH HỒNG</t>
  </si>
  <si>
    <t>AG023956</t>
  </si>
  <si>
    <t>TRẦN BÁ DUY</t>
  </si>
  <si>
    <t>AG024222</t>
  </si>
  <si>
    <t>ĐỖ THỊ LAN ANH</t>
  </si>
  <si>
    <t>AG024220</t>
  </si>
  <si>
    <t>HÀ THỊ ĐƯƠNG</t>
  </si>
  <si>
    <t>AG023925</t>
  </si>
  <si>
    <t>LÊ THỊ LINH</t>
  </si>
  <si>
    <t>AG023680</t>
  </si>
  <si>
    <t>AG024171</t>
  </si>
  <si>
    <t>AG023674</t>
  </si>
  <si>
    <t>AG023675</t>
  </si>
  <si>
    <t>ĐỖ THỊ THANH THỦY</t>
  </si>
  <si>
    <t>AG024301</t>
  </si>
  <si>
    <t>ĐÀO THỊ HẢI LUYẾN</t>
  </si>
  <si>
    <t>AG024303</t>
  </si>
  <si>
    <t>NGUYỄN VIỆT THANH</t>
  </si>
  <si>
    <t>AG023928</t>
  </si>
  <si>
    <t>AG023929</t>
  </si>
  <si>
    <t>DƯƠNG PHÚC TÙNG</t>
  </si>
  <si>
    <t>AG024103</t>
  </si>
  <si>
    <t>AG024196</t>
  </si>
  <si>
    <t>AG024085</t>
  </si>
  <si>
    <t>NGUYỄN HOÀNG LIÊN</t>
  </si>
  <si>
    <t>AG024087</t>
  </si>
  <si>
    <t>PHẠM LINH GIANG</t>
  </si>
  <si>
    <t>AG023744</t>
  </si>
  <si>
    <t>NGUYỄN THẾ VINH</t>
  </si>
  <si>
    <t>AG023742</t>
  </si>
  <si>
    <t>CỒ THỊ HUẾ</t>
  </si>
  <si>
    <t>AG023749</t>
  </si>
  <si>
    <t>AG023750</t>
  </si>
  <si>
    <t>VŨ MAI HOA</t>
  </si>
  <si>
    <t>AG023746</t>
  </si>
  <si>
    <t>LÊ THỊ THÚY LAN</t>
  </si>
  <si>
    <t>AG023748</t>
  </si>
  <si>
    <t>AG023751</t>
  </si>
  <si>
    <t>AG024357</t>
  </si>
  <si>
    <t>NÔNG ĐỨC HỒNG</t>
  </si>
  <si>
    <t>AG023975</t>
  </si>
  <si>
    <t>HOÀNG VĂN CHIỀU</t>
  </si>
  <si>
    <t>AG023990</t>
  </si>
  <si>
    <t>TRIỆU VĂN PHÚC</t>
  </si>
  <si>
    <t>AG023970</t>
  </si>
  <si>
    <t>ĐỖ QUỐC ĐOÀN</t>
  </si>
  <si>
    <t>AG023974</t>
  </si>
  <si>
    <t>AG024083</t>
  </si>
  <si>
    <t>AG023963</t>
  </si>
  <si>
    <t>AG023967</t>
  </si>
  <si>
    <t>NGUYỄN VĂN ĐÔNG</t>
  </si>
  <si>
    <t>AG023977</t>
  </si>
  <si>
    <t>DƯƠNG THỊ NGỌC</t>
  </si>
  <si>
    <t>AG024527</t>
  </si>
  <si>
    <t>LƯỜNG THỦY SẢN</t>
  </si>
  <si>
    <t>AG024359</t>
  </si>
  <si>
    <t>DƯƠNG THỊ HIỀN</t>
  </si>
  <si>
    <t>AG023981</t>
  </si>
  <si>
    <t>NGÔ VĂN PHUNG</t>
  </si>
  <si>
    <t>AG024082</t>
  </si>
  <si>
    <t>TRIỆU ANH TOÀN</t>
  </si>
  <si>
    <t>AG023823</t>
  </si>
  <si>
    <t>NGUYỄN THU HIỀN</t>
  </si>
  <si>
    <t>AG023966</t>
  </si>
  <si>
    <t>AG023969</t>
  </si>
  <si>
    <t>LÒ THỊ TÂM</t>
  </si>
  <si>
    <t>AG024363</t>
  </si>
  <si>
    <t>BÙI THU HÀ</t>
  </si>
  <si>
    <t>AG024175</t>
  </si>
  <si>
    <t>NGUYỄN THỊ MAI HƯƠNG</t>
  </si>
  <si>
    <t>AG023985</t>
  </si>
  <si>
    <t>NGUYỄN DUY HƯƠNG</t>
  </si>
  <si>
    <t>AG023993</t>
  </si>
  <si>
    <t>LÊ KIM YÊN</t>
  </si>
  <si>
    <t>AG023995</t>
  </si>
  <si>
    <t>TRẦN THỊ TUYẾN</t>
  </si>
  <si>
    <t>AG024364</t>
  </si>
  <si>
    <t>HOÀNG THỊ HẰNG</t>
  </si>
  <si>
    <t>AG024516</t>
  </si>
  <si>
    <t>AG024344</t>
  </si>
  <si>
    <t>LÊ QUYẾT TÂM</t>
  </si>
  <si>
    <t>AG024525</t>
  </si>
  <si>
    <t>PHAN THỊ BÙI</t>
  </si>
  <si>
    <t>AG024425</t>
  </si>
  <si>
    <t>NGUYỄN THANH VINH</t>
  </si>
  <si>
    <t>AG024215</t>
  </si>
  <si>
    <t>AG024218</t>
  </si>
  <si>
    <t>AG024081</t>
  </si>
  <si>
    <t>CHU THỊ PHƯƠNG NHUNG</t>
  </si>
  <si>
    <t>AG024305</t>
  </si>
  <si>
    <t>AG024568</t>
  </si>
  <si>
    <t>LÊ ĐÌNH ĐẠI</t>
  </si>
  <si>
    <t>AG024019</t>
  </si>
  <si>
    <t>NGUYỄN THỊ HƯƠNG LAN</t>
  </si>
  <si>
    <t>AG024518</t>
  </si>
  <si>
    <t>NGUYỄN THỊ CƯỜNG</t>
  </si>
  <si>
    <t>AG024219</t>
  </si>
  <si>
    <t>NGUYỄN NGỌC TUẤN</t>
  </si>
  <si>
    <t>AG024221</t>
  </si>
  <si>
    <t>TRỊNH THỊ THẢO</t>
  </si>
  <si>
    <t>AG023760</t>
  </si>
  <si>
    <t>ĐẶNG ĐÌNH HIỆP</t>
  </si>
  <si>
    <t>AG023769</t>
  </si>
  <si>
    <t>HOÀNG THỊ MINH NGUYỆT</t>
  </si>
  <si>
    <t>AG023770</t>
  </si>
  <si>
    <t>ĐỖ THỊ NHẪN</t>
  </si>
  <si>
    <t>AG024367</t>
  </si>
  <si>
    <t>TRẦN QUANG HIẾU</t>
  </si>
  <si>
    <t>AG023771</t>
  </si>
  <si>
    <t>NGUYỄN MINH TOÀN</t>
  </si>
  <si>
    <t>AG024370</t>
  </si>
  <si>
    <t>AG024034</t>
  </si>
  <si>
    <t>AG024346</t>
  </si>
  <si>
    <t>KIỀU THU HƯỜNG</t>
  </si>
  <si>
    <t>AG024374</t>
  </si>
  <si>
    <t>AG024376</t>
  </si>
  <si>
    <t>VŨ THỊ ĐỊNH</t>
  </si>
  <si>
    <t>AG024379</t>
  </si>
  <si>
    <t>BÙI NGỌC ANH</t>
  </si>
  <si>
    <t>AG024212</t>
  </si>
  <si>
    <t>VŨ VĂN NHẬT</t>
  </si>
  <si>
    <t>AG024214</t>
  </si>
  <si>
    <t>TRẦN VĂN VỮNG</t>
  </si>
  <si>
    <t>AG024247</t>
  </si>
  <si>
    <t>NGHIÊN THỊ THÀNH CHUNG</t>
  </si>
  <si>
    <t>AG024007</t>
  </si>
  <si>
    <t>TRẦN VIỆT QUÂN</t>
  </si>
  <si>
    <t>AG024025</t>
  </si>
  <si>
    <t>DẦU CẨM PHÙNG</t>
  </si>
  <si>
    <t>AG024031</t>
  </si>
  <si>
    <t>LƯƠNG KIM LIÊN</t>
  </si>
  <si>
    <t>AG024035</t>
  </si>
  <si>
    <t>CHẨU THỊ NHUNG</t>
  </si>
  <si>
    <t>AG024056</t>
  </si>
  <si>
    <t>DƯƠNG THỊ HỒNG CHINH</t>
  </si>
  <si>
    <t>AG024133</t>
  </si>
  <si>
    <t>TẠ THỊ CHÂM</t>
  </si>
  <si>
    <t>AG024003</t>
  </si>
  <si>
    <t>TRẦN THỊ NHỊ</t>
  </si>
  <si>
    <t>AG024571</t>
  </si>
  <si>
    <t>VŨ HUY HÙNG</t>
  </si>
  <si>
    <t>AG024005</t>
  </si>
  <si>
    <t>PHAN DUY HƯNG</t>
  </si>
  <si>
    <t>AG024060</t>
  </si>
  <si>
    <t>AG024066</t>
  </si>
  <si>
    <t>AG024068</t>
  </si>
  <si>
    <t>AG024071</t>
  </si>
  <si>
    <t>HOÀNG THỊ NGHI</t>
  </si>
  <si>
    <t>AG024073</t>
  </si>
  <si>
    <t>PHẠM MỸ LINH</t>
  </si>
  <si>
    <t>AG024249</t>
  </si>
  <si>
    <t>PHẠM PHI HÙNG</t>
  </si>
  <si>
    <t>LÊ BÁ THÀNH</t>
  </si>
  <si>
    <t>AG024059</t>
  </si>
  <si>
    <t>NGUYỄN THẾ HẠNH</t>
  </si>
  <si>
    <t>AG024062</t>
  </si>
  <si>
    <t>NGUYỄN NGỌC TUYÊN</t>
  </si>
  <si>
    <t>AG024074</t>
  </si>
  <si>
    <t>MAI THANH DẬU</t>
  </si>
  <si>
    <t>AG024075</t>
  </si>
  <si>
    <t>HOÀNG VĂN TÂN</t>
  </si>
  <si>
    <t>AG024055</t>
  </si>
  <si>
    <t>AG024047</t>
  </si>
  <si>
    <t>DƯƠNG PHONG NHÃ</t>
  </si>
  <si>
    <t>AG023998</t>
  </si>
  <si>
    <t>AG023999</t>
  </si>
  <si>
    <t>HÀ TRỌNG TÀI</t>
  </si>
  <si>
    <t>AG024000</t>
  </si>
  <si>
    <t>ĐÀM TIẾN DŨNG</t>
  </si>
  <si>
    <t>AG024002</t>
  </si>
  <si>
    <t>BÙI THỊ THU HUYỀN</t>
  </si>
  <si>
    <t>AG024520</t>
  </si>
  <si>
    <t>VŨ ANH HOÀNG</t>
  </si>
  <si>
    <t>AG023996</t>
  </si>
  <si>
    <t>AG024158</t>
  </si>
  <si>
    <t>NGUYỄN THỊ BÍCH PHƯỢNG</t>
  </si>
  <si>
    <t>AG024519</t>
  </si>
  <si>
    <t>LÊ THỊ THU HƯỜNG</t>
  </si>
  <si>
    <t>AG024521</t>
  </si>
  <si>
    <t>AG024006</t>
  </si>
  <si>
    <t>AG024273</t>
  </si>
  <si>
    <t>HUỲNH THỊ KIM HOÀNG</t>
  </si>
  <si>
    <t>AG023820</t>
  </si>
  <si>
    <t>AG023790</t>
  </si>
  <si>
    <t>NGUYỄN THỊ THÚY NGA</t>
  </si>
  <si>
    <t>AG024269</t>
  </si>
  <si>
    <t>AG024183</t>
  </si>
  <si>
    <t>PHẠM XUÂN KHÁNH</t>
  </si>
  <si>
    <t>AG023785</t>
  </si>
  <si>
    <t>TRƯƠNG KIM LOAN</t>
  </si>
  <si>
    <t>AG024267</t>
  </si>
  <si>
    <t>AG023792</t>
  </si>
  <si>
    <t>NGUYỄN HỒNG QUÂN</t>
  </si>
  <si>
    <t>AG024272</t>
  </si>
  <si>
    <t>AG024185</t>
  </si>
  <si>
    <t>NGUYỄN ĐỨC MINH</t>
  </si>
  <si>
    <t>AG024284</t>
  </si>
  <si>
    <t>ĐINH HOÀNG MINH NHẬT</t>
  </si>
  <si>
    <t>AG024285</t>
  </si>
  <si>
    <t>NGUYỄN ĐỨC THỌ</t>
  </si>
  <si>
    <t>AG023793</t>
  </si>
  <si>
    <t>ĐẶNG THANH THẢO</t>
  </si>
  <si>
    <t>AG024271</t>
  </si>
  <si>
    <t>AG024276</t>
  </si>
  <si>
    <t>LÊ HUY CƯỜNG</t>
  </si>
  <si>
    <t>AG023788</t>
  </si>
  <si>
    <t>NGUYỄN HOÀNG MINH</t>
  </si>
  <si>
    <t>AG024182</t>
  </si>
  <si>
    <t>NGUYỄN THANH THẮNG</t>
  </si>
  <si>
    <t>AG023787</t>
  </si>
  <si>
    <t>TRƯƠNG THỊ THANH THẢO</t>
  </si>
  <si>
    <t>AG023786</t>
  </si>
  <si>
    <t>LƯU BÁ ĐĂNG KHOA</t>
  </si>
  <si>
    <t>AG023937</t>
  </si>
  <si>
    <t>NGUYỄN VĂN KHÁNH</t>
  </si>
  <si>
    <t>AG023908</t>
  </si>
  <si>
    <t>PHAN QUỐC VIỆT</t>
  </si>
  <si>
    <t>AG023685</t>
  </si>
  <si>
    <t>NGUYỄN THỊ MAI THY</t>
  </si>
  <si>
    <t>AG023789</t>
  </si>
  <si>
    <t>NGUYỄN NGỌC HOÀNG LONG</t>
  </si>
  <si>
    <t>AG023912</t>
  </si>
  <si>
    <t>PHẠM HOÀNG PHÁT</t>
  </si>
  <si>
    <t>AG023795</t>
  </si>
  <si>
    <t>TRƯƠNG QUANG VINH</t>
  </si>
  <si>
    <t>AG024528</t>
  </si>
  <si>
    <t>NGUYỄN NGỌC CHƯƠNG</t>
  </si>
  <si>
    <t>AG024274</t>
  </si>
  <si>
    <t>LÊ HOÀNG NHUNG</t>
  </si>
  <si>
    <t>AG024275</t>
  </si>
  <si>
    <t>AG023913</t>
  </si>
  <si>
    <t>NGUYỄN HỮU ĐÔNG</t>
  </si>
  <si>
    <t>AG024184</t>
  </si>
  <si>
    <t>LÊ NGUYÊN HỒNG BÚT</t>
  </si>
  <si>
    <t>AG023794</t>
  </si>
  <si>
    <t>TRẦN THỊ HỒNG BÍCH</t>
  </si>
  <si>
    <t>AG023798</t>
  </si>
  <si>
    <t>TRẦN NGỌC ANH</t>
  </si>
  <si>
    <t>AG023910</t>
  </si>
  <si>
    <t>HỒ TẤN TÀI</t>
  </si>
  <si>
    <t>AG024180</t>
  </si>
  <si>
    <t>NGUYỄN VINH HIỂN</t>
  </si>
  <si>
    <t>AG024333</t>
  </si>
  <si>
    <t>TRẦN THỊ TRINH</t>
  </si>
  <si>
    <t>AG024335</t>
  </si>
  <si>
    <t>PHAN THỊ NGỌC TUYẾT</t>
  </si>
  <si>
    <t>AG024336</t>
  </si>
  <si>
    <t>NGUYỄN THÁI KIM LIÊN</t>
  </si>
  <si>
    <t>AG024268</t>
  </si>
  <si>
    <t>TRÀ QUỐC CƯỜNG</t>
  </si>
  <si>
    <t>AG024266</t>
  </si>
  <si>
    <t>PHẠM MINH SƠN</t>
  </si>
  <si>
    <t>AG024340</t>
  </si>
  <si>
    <t>NGUYỄN LAN PHƯƠNG</t>
  </si>
  <si>
    <t>AG024181</t>
  </si>
  <si>
    <t>NGUYỄN HOÀNG DUY TÂM</t>
  </si>
  <si>
    <t>AG023909</t>
  </si>
  <si>
    <t>LÊ MINH HIẾU</t>
  </si>
  <si>
    <t>AG024088</t>
  </si>
  <si>
    <t>LÂM THỊ HỒNG CÚC</t>
  </si>
  <si>
    <t>AG023686</t>
  </si>
  <si>
    <t>BẠC THỊ CẨM HUYỀN</t>
  </si>
  <si>
    <t>AG024093</t>
  </si>
  <si>
    <t>ĐÀO THỊ CHÚC</t>
  </si>
  <si>
    <t>AG024270</t>
  </si>
  <si>
    <t>PHAN HOÀNG NAM</t>
  </si>
  <si>
    <t>AG023911</t>
  </si>
  <si>
    <t>MAI THU NGỌC</t>
  </si>
  <si>
    <t>AG024289</t>
  </si>
  <si>
    <t>TRẦN QUỐC MINH THÔNG</t>
  </si>
  <si>
    <t>AG024280</t>
  </si>
  <si>
    <t>AG024279</t>
  </si>
  <si>
    <t>AG024278</t>
  </si>
  <si>
    <t>AG024493</t>
  </si>
  <si>
    <t>PHẠM THỊ KIM LIÊN</t>
  </si>
  <si>
    <t>AG024494</t>
  </si>
  <si>
    <t>VĂN CÔNG HIỀN</t>
  </si>
  <si>
    <t>AG024497</t>
  </si>
  <si>
    <t>LÊ THỊ NỞ</t>
  </si>
  <si>
    <t>AG023720</t>
  </si>
  <si>
    <t>AG024314</t>
  </si>
  <si>
    <t>TRƯƠNG THỊ KIỀU ANH</t>
  </si>
  <si>
    <t>AG023713</t>
  </si>
  <si>
    <t>LÊ VIẾT DƯƠNG</t>
  </si>
  <si>
    <t>AG023717</t>
  </si>
  <si>
    <t>AG023715</t>
  </si>
  <si>
    <t>PHẠM THẾ TÀI</t>
  </si>
  <si>
    <t>AG023722</t>
  </si>
  <si>
    <t>HOÀNG VĂN NGHĨA</t>
  </si>
  <si>
    <t>AG023714</t>
  </si>
  <si>
    <t>THÁI THỊ NHUNG</t>
  </si>
  <si>
    <t>AG023711</t>
  </si>
  <si>
    <t>AG024486</t>
  </si>
  <si>
    <t>PHÙNG THỊ PHƯỢNG</t>
  </si>
  <si>
    <t>AG024506</t>
  </si>
  <si>
    <t>PHẠM HỮU VŨ</t>
  </si>
  <si>
    <t>AG024510</t>
  </si>
  <si>
    <t>TRỊNH THỊ NGUYỆT MINH</t>
  </si>
  <si>
    <t>AG024490</t>
  </si>
  <si>
    <t>NGUYỄN NHẬT LỆ</t>
  </si>
  <si>
    <t>AG024495</t>
  </si>
  <si>
    <t>PHẠM THỊ LAN VI</t>
  </si>
  <si>
    <t>AG024508</t>
  </si>
  <si>
    <t>AG024536</t>
  </si>
  <si>
    <t>NGUYỄN VIẾT NAM</t>
  </si>
  <si>
    <t>AG024492</t>
  </si>
  <si>
    <t>LÊ BẢO TRUNG</t>
  </si>
  <si>
    <t>AG024507</t>
  </si>
  <si>
    <t>NGUYỄN THỊ BÉ PHƯỢNG</t>
  </si>
  <si>
    <t>AG024487</t>
  </si>
  <si>
    <t>AG024488</t>
  </si>
  <si>
    <t>HOÀNG VĂN NHÂN</t>
  </si>
  <si>
    <t>AG024511</t>
  </si>
  <si>
    <t>LÊ THỊ KIM PHƯỢNG</t>
  </si>
  <si>
    <t>AG024496</t>
  </si>
  <si>
    <t>PHẠM THỊ THU DUNG</t>
  </si>
  <si>
    <t>AG024514</t>
  </si>
  <si>
    <t>LÊ PHÚC LÂM</t>
  </si>
  <si>
    <t>AG024148</t>
  </si>
  <si>
    <t>LÊ KIỀU OANH</t>
  </si>
  <si>
    <t>AG024166</t>
  </si>
  <si>
    <t>HỨA THỊ NGUYỆT</t>
  </si>
  <si>
    <t>AG024167</t>
  </si>
  <si>
    <t>ĐỖ THỊ KHÁNH LINH</t>
  </si>
  <si>
    <t>AG024186</t>
  </si>
  <si>
    <t>TRỊNH TÚ ANH</t>
  </si>
  <si>
    <t>AG024140</t>
  </si>
  <si>
    <t>NGÔ TRÚC PHƯƠNG</t>
  </si>
  <si>
    <t>AG024135</t>
  </si>
  <si>
    <t>NGUYỄN THẢO NGUYÊN</t>
  </si>
  <si>
    <t>AG024162</t>
  </si>
  <si>
    <t>NGUYỄN NGỌC VUI</t>
  </si>
  <si>
    <t>AG024151</t>
  </si>
  <si>
    <t>NGUYỄN QUỐC DOANH</t>
  </si>
  <si>
    <t>AG024145</t>
  </si>
  <si>
    <t>AG024153</t>
  </si>
  <si>
    <t>NGUYỄN TRUNG CHÁNH</t>
  </si>
  <si>
    <t>AG024157</t>
  </si>
  <si>
    <t>QUANG THANH SANG</t>
  </si>
  <si>
    <t>AG024168</t>
  </si>
  <si>
    <t>LÊ THỊ MIA</t>
  </si>
  <si>
    <t>AG024170</t>
  </si>
  <si>
    <t>ĐỖ VĂN YÊN</t>
  </si>
  <si>
    <t>AG024369</t>
  </si>
  <si>
    <t>NGUYỄN LÂM ĐĂNG NHẬT</t>
  </si>
  <si>
    <t>AG024373</t>
  </si>
  <si>
    <t>AG024378</t>
  </si>
  <si>
    <t>NGUYỄN THỊ THU NGUYỆT</t>
  </si>
  <si>
    <t>AG024388</t>
  </si>
  <si>
    <t>NGUYỄN HỮU PHƯỚC</t>
  </si>
  <si>
    <t>AG024393</t>
  </si>
  <si>
    <t>ĐỖ QUỐC ĐẠT</t>
  </si>
  <si>
    <t>AG024394</t>
  </si>
  <si>
    <t>TRẦN VĂN HÒA</t>
  </si>
  <si>
    <t>AG024399</t>
  </si>
  <si>
    <t>ĐỖ NGỌC PHI</t>
  </si>
  <si>
    <t>AG024401</t>
  </si>
  <si>
    <t>LÊ THỊ NGỌC ÁI</t>
  </si>
  <si>
    <t>AG024383</t>
  </si>
  <si>
    <t>TRƯƠNG VĂN RÊ</t>
  </si>
  <si>
    <t>AG024385</t>
  </si>
  <si>
    <t>NGUYỄN THỊ KIỀU TIÊN</t>
  </si>
  <si>
    <t>AG024396</t>
  </si>
  <si>
    <t>NGUYỄN THỊ BÔI</t>
  </si>
  <si>
    <t>KIÊN GIANG</t>
  </si>
  <si>
    <t xml:space="preserve">NGUYỄN KHẮC BẢO CHUYÊN </t>
  </si>
  <si>
    <t>AG023732</t>
  </si>
  <si>
    <t>NGÔ THANH TRÚC</t>
  </si>
  <si>
    <t>AG023734</t>
  </si>
  <si>
    <t>DƯƠNG QUANG QUÝ</t>
  </si>
  <si>
    <t>AG023784</t>
  </si>
  <si>
    <t>LƯƠNG THỊ MỸ THÚY</t>
  </si>
  <si>
    <t>AG023731</t>
  </si>
  <si>
    <t>BÙI TRẦN TRƯỞNG</t>
  </si>
  <si>
    <t>AG023743</t>
  </si>
  <si>
    <t>AG023779</t>
  </si>
  <si>
    <t>AG023758</t>
  </si>
  <si>
    <t>NGUYỄN NGỌC GẤM</t>
  </si>
  <si>
    <t>AG023761</t>
  </si>
  <si>
    <t>LÊ THỊ MỸ PHIÊN</t>
  </si>
  <si>
    <t>AG023763</t>
  </si>
  <si>
    <t>NGUYỄN HỮU DƯ</t>
  </si>
  <si>
    <t>AG023765</t>
  </si>
  <si>
    <t>PHAN THỊ ÁNH</t>
  </si>
  <si>
    <t>AG023804</t>
  </si>
  <si>
    <t>PHAN HÒA NHỰT</t>
  </si>
  <si>
    <t>AG023801</t>
  </si>
  <si>
    <t>NGUYỄN THỊ HUỲNH LÊ</t>
  </si>
  <si>
    <t>AG024144</t>
  </si>
  <si>
    <t>PHẠM THỊ GẤM</t>
  </si>
  <si>
    <t>AG024306</t>
  </si>
  <si>
    <t>NGUYỄN TRẦN HOÀNG VIỆT</t>
  </si>
  <si>
    <t>AG023791</t>
  </si>
  <si>
    <t>LÊ BÁ TRỰC</t>
  </si>
  <si>
    <t>AG023796</t>
  </si>
  <si>
    <t>VÕ THỊ PHƯƠNG TRÚC</t>
  </si>
  <si>
    <t>AG023799</t>
  </si>
  <si>
    <t>LÂM KIM THÙY</t>
  </si>
  <si>
    <t>AG024316</t>
  </si>
  <si>
    <t>CHÂU NGỌC ĐON</t>
  </si>
  <si>
    <t>AG023797</t>
  </si>
  <si>
    <t>KIỀU KIM TRỌNG</t>
  </si>
  <si>
    <t>AG023802</t>
  </si>
  <si>
    <t>LÂM THẾ BỬU</t>
  </si>
  <si>
    <t>AG024156</t>
  </si>
  <si>
    <t>AG024302</t>
  </si>
  <si>
    <t>MAI CHÍ HỈ</t>
  </si>
  <si>
    <t>AG023708</t>
  </si>
  <si>
    <t>TRẦN VĂN TIỄN</t>
  </si>
  <si>
    <t>AG023704</t>
  </si>
  <si>
    <t>AG024411</t>
  </si>
  <si>
    <t>TRẦN THỊ BÍCH LỆ</t>
  </si>
  <si>
    <t>AG023705</t>
  </si>
  <si>
    <t>TRẦN THỊ KIM NHỰT</t>
  </si>
  <si>
    <t>AG024489</t>
  </si>
  <si>
    <t>NGUYỄN HỒNG MINH</t>
  </si>
  <si>
    <t>AG023706</t>
  </si>
  <si>
    <t>DƯƠNG NHẬT TÂN</t>
  </si>
  <si>
    <t>AG023703</t>
  </si>
  <si>
    <t>AG023707</t>
  </si>
  <si>
    <t>LÊ THỊ KIỀU VÂN</t>
  </si>
  <si>
    <t>AG024408</t>
  </si>
  <si>
    <t>DIỆP ANH THƯ</t>
  </si>
  <si>
    <t>AG024504</t>
  </si>
  <si>
    <t>NGUYỄN VĂN LỘC</t>
  </si>
  <si>
    <t>AG024090</t>
  </si>
  <si>
    <t>TRẦN THỊ MỸ NHI</t>
  </si>
  <si>
    <t>AG024091</t>
  </si>
  <si>
    <t>NGUYỄN THỊ CẨM HỒNG</t>
  </si>
  <si>
    <t>AG024312</t>
  </si>
  <si>
    <t>NGUYỄN THỊ BÍCH THỦY</t>
  </si>
  <si>
    <t>AG024311</t>
  </si>
  <si>
    <t>VÕ THỊ TUYẾT HOA</t>
  </si>
  <si>
    <t>AG024172</t>
  </si>
  <si>
    <t>HÀ THỊ DIỄM TRANG</t>
  </si>
  <si>
    <t>AG024387</t>
  </si>
  <si>
    <t>TRẦN THANH TÙNG</t>
  </si>
  <si>
    <t>AG024404</t>
  </si>
  <si>
    <t>LÊ THỊ KIỀU YẾN</t>
  </si>
  <si>
    <t>AG024406</t>
  </si>
  <si>
    <t>NGUYỄN PHÚC HẠP</t>
  </si>
  <si>
    <t>AG024380</t>
  </si>
  <si>
    <t>ĐẶNG THỊ TRƯỞNG HOA</t>
  </si>
  <si>
    <t>AG024384</t>
  </si>
  <si>
    <t>VÕ THỊ THAO</t>
  </si>
  <si>
    <t>AG024397</t>
  </si>
  <si>
    <t>NGUYỄN NGỌC TRẦM HƯƠNG</t>
  </si>
  <si>
    <t>Area2</t>
  </si>
  <si>
    <t>Central</t>
  </si>
  <si>
    <t>024 GA HẢI DƯƠNG 1</t>
  </si>
  <si>
    <t>GENCASA LÀO CAI</t>
  </si>
  <si>
    <t>MIỀN TRUNG</t>
  </si>
  <si>
    <t>MIỀN TRUNG 1</t>
  </si>
  <si>
    <t>ĐÔNG NAM</t>
  </si>
  <si>
    <t>ĐÔNG NAM 1</t>
  </si>
  <si>
    <t>HỒ CHÍ MINH</t>
  </si>
  <si>
    <t>HỒ CHÍ MINH 1</t>
  </si>
  <si>
    <t>HỒ CHÍ MINH 3</t>
  </si>
  <si>
    <t>HỒ CHÍ MINH 4</t>
  </si>
  <si>
    <t>HỒ CHÍ MINH 5</t>
  </si>
  <si>
    <t xml:space="preserve">TRẦN NGỌC TUẤN HUY </t>
  </si>
  <si>
    <t>TÂY NAM</t>
  </si>
  <si>
    <t>TÂY NAM 1</t>
  </si>
  <si>
    <t>CMA VĂN PHÒNG TVBH CÀ MAU</t>
  </si>
  <si>
    <t>TÂY NAM 2</t>
  </si>
  <si>
    <t>VŨNG TÀU</t>
  </si>
  <si>
    <t>ĐÔNG NAM 2</t>
  </si>
  <si>
    <t>AG024730</t>
  </si>
  <si>
    <t>AG025025</t>
  </si>
  <si>
    <t>LÊ THỊ THƠM</t>
  </si>
  <si>
    <t>AG025207</t>
  </si>
  <si>
    <t>NGUYỄN ĐÌNH MẪN</t>
  </si>
  <si>
    <t>AG025208</t>
  </si>
  <si>
    <t>AG025209</t>
  </si>
  <si>
    <t>ĐỖ THÚY PHƯƠNG</t>
  </si>
  <si>
    <t>AG025384</t>
  </si>
  <si>
    <t>VÕ NGỌC DIỆP</t>
  </si>
  <si>
    <t>AG024733</t>
  </si>
  <si>
    <t>AG024736</t>
  </si>
  <si>
    <t>LÊ VĂN BỘ</t>
  </si>
  <si>
    <t>AG024738</t>
  </si>
  <si>
    <t>AG024740</t>
  </si>
  <si>
    <t>VŨ THỊ TÚ OANH</t>
  </si>
  <si>
    <t>AG024743</t>
  </si>
  <si>
    <t>LÊ THỊ GỌN</t>
  </si>
  <si>
    <t>AG024746</t>
  </si>
  <si>
    <t>NGUYỄN THỊ HỒNG THÚY</t>
  </si>
  <si>
    <t>AG024748</t>
  </si>
  <si>
    <t>LÊ VĂN CHÍNH</t>
  </si>
  <si>
    <t>AG024749</t>
  </si>
  <si>
    <t>AG024750</t>
  </si>
  <si>
    <t>HOÀNG THỊ VINH</t>
  </si>
  <si>
    <t>AG024752</t>
  </si>
  <si>
    <t>PHẠM THỊ NHUẦN</t>
  </si>
  <si>
    <t>AG024753</t>
  </si>
  <si>
    <t>LƯƠNG THỊ CẦM</t>
  </si>
  <si>
    <t>AG024755</t>
  </si>
  <si>
    <t>HOÀNG ĐÌNH THÀNH</t>
  </si>
  <si>
    <t>AG024758</t>
  </si>
  <si>
    <t>AG024761</t>
  </si>
  <si>
    <t>AG025210</t>
  </si>
  <si>
    <t>LÊ THỊ BÌNH</t>
  </si>
  <si>
    <t>AG024644</t>
  </si>
  <si>
    <t>LÊ VĂN THỜI</t>
  </si>
  <si>
    <t>AG024645</t>
  </si>
  <si>
    <t>TRỊNH THỊ THƯỜNG</t>
  </si>
  <si>
    <t>AG024646</t>
  </si>
  <si>
    <t>AG024647</t>
  </si>
  <si>
    <t>AG024648</t>
  </si>
  <si>
    <t>TRƯƠNG THỊ CHINH</t>
  </si>
  <si>
    <t>AG024649</t>
  </si>
  <si>
    <t>TRỊNH ĐÌNH TÂM</t>
  </si>
  <si>
    <t>AG024650</t>
  </si>
  <si>
    <t>AG024651</t>
  </si>
  <si>
    <t>LÊ THỊ THÚY</t>
  </si>
  <si>
    <t>AG024652</t>
  </si>
  <si>
    <t>NGUYỄN THỊ SỬ</t>
  </si>
  <si>
    <t>AG024653</t>
  </si>
  <si>
    <t>AG024654</t>
  </si>
  <si>
    <t>AG024655</t>
  </si>
  <si>
    <t>TRỊNH THỊ PHƯƠNG</t>
  </si>
  <si>
    <t>AG024657</t>
  </si>
  <si>
    <t>LÊ THỊ CHUNG</t>
  </si>
  <si>
    <t>AG024658</t>
  </si>
  <si>
    <t>ĐỖ THỊ HƯỜNG</t>
  </si>
  <si>
    <t>AG024659</t>
  </si>
  <si>
    <t>TRỊNH XUÂN NGƯỠNG</t>
  </si>
  <si>
    <t>AG024660</t>
  </si>
  <si>
    <t>ĐỖ THỊ PHƯƠNG</t>
  </si>
  <si>
    <t>AG024876</t>
  </si>
  <si>
    <t>AG024877</t>
  </si>
  <si>
    <t>AG024878</t>
  </si>
  <si>
    <t>LÊ THẾ CHỦ</t>
  </si>
  <si>
    <t>AG024879</t>
  </si>
  <si>
    <t>TRẦN QUÂN HÀNH</t>
  </si>
  <si>
    <t>AG024881</t>
  </si>
  <si>
    <t>VŨ THỊ LÝ</t>
  </si>
  <si>
    <t>AG024883</t>
  </si>
  <si>
    <t>ĐẶNG XUÂN HÒA</t>
  </si>
  <si>
    <t>AG024884</t>
  </si>
  <si>
    <t>HOÀNG THỊ LÁNH</t>
  </si>
  <si>
    <t>AG024886</t>
  </si>
  <si>
    <t>TRẦN THỊ THU HƯƠNG</t>
  </si>
  <si>
    <t>AG024888</t>
  </si>
  <si>
    <t>LÊ THỊ LUẬT</t>
  </si>
  <si>
    <t>AG024889</t>
  </si>
  <si>
    <t>NGUYỄN THỊ THƯỜNG</t>
  </si>
  <si>
    <t>AG024894</t>
  </si>
  <si>
    <t>LÊ THỊ HOA</t>
  </si>
  <si>
    <t>AG024895</t>
  </si>
  <si>
    <t>NGUYỄN THỊ HINH</t>
  </si>
  <si>
    <t>AG024896</t>
  </si>
  <si>
    <t>TRỊNH THỊ HIÊN</t>
  </si>
  <si>
    <t>AG024897</t>
  </si>
  <si>
    <t>TRỊNH TRẦN QUANG</t>
  </si>
  <si>
    <t>AG024920</t>
  </si>
  <si>
    <t>LÊ HUY TRỌNG</t>
  </si>
  <si>
    <t>AG024921</t>
  </si>
  <si>
    <t>TRỊNH NGHĨA SĨ</t>
  </si>
  <si>
    <t>AG024929</t>
  </si>
  <si>
    <t>AG025233</t>
  </si>
  <si>
    <t>NGUYỄN THỊ MƯỜI</t>
  </si>
  <si>
    <t>AG025234</t>
  </si>
  <si>
    <t>AG025235</t>
  </si>
  <si>
    <t>HOÀNG THỊ THUẬN</t>
  </si>
  <si>
    <t>AG025236</t>
  </si>
  <si>
    <t>AG025237</t>
  </si>
  <si>
    <t>AG025238</t>
  </si>
  <si>
    <t>ĐỖ THỊ BỐN</t>
  </si>
  <si>
    <t>AG025239</t>
  </si>
  <si>
    <t>AG025241</t>
  </si>
  <si>
    <t>HỒ THỊ YẾN</t>
  </si>
  <si>
    <t>AG025243</t>
  </si>
  <si>
    <t>AG025244</t>
  </si>
  <si>
    <t>PHẠM THỊ NĂM</t>
  </si>
  <si>
    <t>AG025245</t>
  </si>
  <si>
    <t>AG025246</t>
  </si>
  <si>
    <t>BÙI THỊ LÂN</t>
  </si>
  <si>
    <t>AG025247</t>
  </si>
  <si>
    <t>AG025248</t>
  </si>
  <si>
    <t>ĐÀO THỊ VÂN</t>
  </si>
  <si>
    <t>AG025249</t>
  </si>
  <si>
    <t>LÊ THỊ HIỆP</t>
  </si>
  <si>
    <t>AG025250</t>
  </si>
  <si>
    <t>AG025251</t>
  </si>
  <si>
    <t>NGUYỄN ÚT HUYỀN THƯƠNG</t>
  </si>
  <si>
    <t>AG025252</t>
  </si>
  <si>
    <t>PHAN THỊ HUYỀN</t>
  </si>
  <si>
    <t>AG025253</t>
  </si>
  <si>
    <t>ĐỖ THỊ KIM CÚC</t>
  </si>
  <si>
    <t>AG025255</t>
  </si>
  <si>
    <t>LÂM THỊ LÝ</t>
  </si>
  <si>
    <t>AG025256</t>
  </si>
  <si>
    <t>NGUYỄN HỮU HẢI</t>
  </si>
  <si>
    <t>AG025257</t>
  </si>
  <si>
    <t>ĐÀO THỊ OANH</t>
  </si>
  <si>
    <t>AG025258</t>
  </si>
  <si>
    <t>AG025259</t>
  </si>
  <si>
    <t>LÊ CÔNG THƯỜNG</t>
  </si>
  <si>
    <t>AG025306</t>
  </si>
  <si>
    <t>HOÀNG THỊ THỨC</t>
  </si>
  <si>
    <t>AG025310</t>
  </si>
  <si>
    <t>AG025313</t>
  </si>
  <si>
    <t>AG025344</t>
  </si>
  <si>
    <t>LÊ HUY XUÂN</t>
  </si>
  <si>
    <t>AG025346</t>
  </si>
  <si>
    <t>AG025349</t>
  </si>
  <si>
    <t>TRƯƠNG THỊ HỒNG NHUNG</t>
  </si>
  <si>
    <t>AG025352</t>
  </si>
  <si>
    <t>NGUYỄN THỊ QUANG</t>
  </si>
  <si>
    <t>AG025358</t>
  </si>
  <si>
    <t>LÊ VĂN THANH</t>
  </si>
  <si>
    <t>AG025359</t>
  </si>
  <si>
    <t>MAI THỊ CHÂU</t>
  </si>
  <si>
    <t>AG025360</t>
  </si>
  <si>
    <t>LƯU THỊ HÀ</t>
  </si>
  <si>
    <t>AG025361</t>
  </si>
  <si>
    <t>AG025362</t>
  </si>
  <si>
    <t>AG025364</t>
  </si>
  <si>
    <t>HOÀNG THỊ HOAN</t>
  </si>
  <si>
    <t>AG025367</t>
  </si>
  <si>
    <t>LÊ THỊ MƯỜI</t>
  </si>
  <si>
    <t>AG025368</t>
  </si>
  <si>
    <t>LÊ THỊ SÂM</t>
  </si>
  <si>
    <t>AG025370</t>
  </si>
  <si>
    <t>LÊ THỊ VUI</t>
  </si>
  <si>
    <t>AG025372</t>
  </si>
  <si>
    <t>HOÀNG THỊ CÚC</t>
  </si>
  <si>
    <t>AG025374</t>
  </si>
  <si>
    <t>LÊ THỊ NĂM</t>
  </si>
  <si>
    <t>AG025376</t>
  </si>
  <si>
    <t>LÊ QUANG VŨ</t>
  </si>
  <si>
    <t>AG025378</t>
  </si>
  <si>
    <t>HOÀNG THỊ TRINH</t>
  </si>
  <si>
    <t>AG025381</t>
  </si>
  <si>
    <t>ĐINH THỊ QUYÊN</t>
  </si>
  <si>
    <t>AG025436</t>
  </si>
  <si>
    <t>TRẦN MAI THI</t>
  </si>
  <si>
    <t>AG025507</t>
  </si>
  <si>
    <t>AG024717</t>
  </si>
  <si>
    <t>PHÙNG THỊ HIỀN</t>
  </si>
  <si>
    <t>AG024720</t>
  </si>
  <si>
    <t>AG024722</t>
  </si>
  <si>
    <t>DƯ THỊ PHƯỢNG</t>
  </si>
  <si>
    <t>AG024726</t>
  </si>
  <si>
    <t>NGUYỄN THỊ THANH PHƯƠNG</t>
  </si>
  <si>
    <t>AG024890</t>
  </si>
  <si>
    <t>TRỊNH THÙY DƯƠNG</t>
  </si>
  <si>
    <t>AG024891</t>
  </si>
  <si>
    <t>QUÁCH THỊ HÀ</t>
  </si>
  <si>
    <t>AG024892</t>
  </si>
  <si>
    <t>ĐỖ CÔNG VỊ</t>
  </si>
  <si>
    <t>AG024898</t>
  </si>
  <si>
    <t>AG025206</t>
  </si>
  <si>
    <t>AG025448</t>
  </si>
  <si>
    <t>ĐỖ NHẬT HUYỀN</t>
  </si>
  <si>
    <t>AG024612</t>
  </si>
  <si>
    <t>TRẦN THỊ MINH THU</t>
  </si>
  <si>
    <t>AG024628</t>
  </si>
  <si>
    <t>CAO THỊ HOA</t>
  </si>
  <si>
    <t>AG024629</t>
  </si>
  <si>
    <t>AG024630</t>
  </si>
  <si>
    <t>ĐOÀN THỊ HIỀN</t>
  </si>
  <si>
    <t>AG024631</t>
  </si>
  <si>
    <t>VĂN ĐỨC TRỌNG</t>
  </si>
  <si>
    <t>AG024632</t>
  </si>
  <si>
    <t>HOÀNG TRUNG TUYẾN</t>
  </si>
  <si>
    <t>AG024633</t>
  </si>
  <si>
    <t>NGUYỄN VĂN CƯỜNG</t>
  </si>
  <si>
    <t>AG024634</t>
  </si>
  <si>
    <t>TRẦN THỊ LƯƠNG</t>
  </si>
  <si>
    <t>AG024635</t>
  </si>
  <si>
    <t>TRẦN VĂN THUYẾT</t>
  </si>
  <si>
    <t>AG024636</t>
  </si>
  <si>
    <t>AG024641</t>
  </si>
  <si>
    <t>VŨ THỊ CẢNH</t>
  </si>
  <si>
    <t>AG024984</t>
  </si>
  <si>
    <t>ĐỖ VĂN SỸ</t>
  </si>
  <si>
    <t>AG024986</t>
  </si>
  <si>
    <t>AG024988</t>
  </si>
  <si>
    <t>ĐỖ NGỌC LỢI</t>
  </si>
  <si>
    <t>AG024989</t>
  </si>
  <si>
    <t>TRẦN THỊ THOA</t>
  </si>
  <si>
    <t>AG024992</t>
  </si>
  <si>
    <t>NGUYỄN ĐÌNH THI</t>
  </si>
  <si>
    <t>AG025213</t>
  </si>
  <si>
    <t>AG024617</t>
  </si>
  <si>
    <t>TRẦN THỊ DỊU</t>
  </si>
  <si>
    <t>AG024618</t>
  </si>
  <si>
    <t>PHÙNG THỊ HỌC</t>
  </si>
  <si>
    <t>AG024619</t>
  </si>
  <si>
    <t>NGUYỄN PHƯƠNG THẢO</t>
  </si>
  <si>
    <t>AG024620</t>
  </si>
  <si>
    <t>TRẦN THỊ TAM</t>
  </si>
  <si>
    <t>AG024621</t>
  </si>
  <si>
    <t>NGUYỄN THỊ CHIỀU</t>
  </si>
  <si>
    <t>AG024622</t>
  </si>
  <si>
    <t>NGUYỄN THỊ SỨC</t>
  </si>
  <si>
    <t>AG024623</t>
  </si>
  <si>
    <t>ĐỖ ĐƯỜNG TRÌ</t>
  </si>
  <si>
    <t>AG024624</t>
  </si>
  <si>
    <t>AG024625</t>
  </si>
  <si>
    <t>PHẠM VĂN DŨNG</t>
  </si>
  <si>
    <t>AG024626</t>
  </si>
  <si>
    <t>VŨ QUANG MINH</t>
  </si>
  <si>
    <t>AG024627</t>
  </si>
  <si>
    <t>BÙI ĐỨC TRÌNH</t>
  </si>
  <si>
    <t>AG024640</t>
  </si>
  <si>
    <t>TRẦN THỊ THU THẢO</t>
  </si>
  <si>
    <t>AG024642</t>
  </si>
  <si>
    <t>AG024643</t>
  </si>
  <si>
    <t>CHU MINH KHOÁT</t>
  </si>
  <si>
    <t>AG024971</t>
  </si>
  <si>
    <t>AG024973</t>
  </si>
  <si>
    <t>NGUYỄN DUY ĐẠI</t>
  </si>
  <si>
    <t>AG024976</t>
  </si>
  <si>
    <t>NGUYỄN BÁ TRUNG</t>
  </si>
  <si>
    <t>AG024980</t>
  </si>
  <si>
    <t>NGUYỄN THỊ VÝ</t>
  </si>
  <si>
    <t>AG025190</t>
  </si>
  <si>
    <t>NGUYỄN DUY ĐIỀN</t>
  </si>
  <si>
    <t>AG025192</t>
  </si>
  <si>
    <t>ĐẶNG NGỌC BÌNH</t>
  </si>
  <si>
    <t>AG025194</t>
  </si>
  <si>
    <t>NGUYỄN ĐĂNG VANG</t>
  </si>
  <si>
    <t>AG025196</t>
  </si>
  <si>
    <t>AG025197</t>
  </si>
  <si>
    <t>NGUYỄN THỊ TRÂM</t>
  </si>
  <si>
    <t>AG025200</t>
  </si>
  <si>
    <t>ĐÀO THỊ TUYẾT</t>
  </si>
  <si>
    <t>AG025202</t>
  </si>
  <si>
    <t>LƯƠNG THỊ TUYẾN</t>
  </si>
  <si>
    <t>AG025204</t>
  </si>
  <si>
    <t>NGUYỄN THANH TÙNG</t>
  </si>
  <si>
    <t>AG025211</t>
  </si>
  <si>
    <t>NGUYỄN THỊ THẮM</t>
  </si>
  <si>
    <t>AG025214</t>
  </si>
  <si>
    <t>NGUYỄN ĐỨC ĐẠT</t>
  </si>
  <si>
    <t>AG025371</t>
  </si>
  <si>
    <t>PHẠM DANH TRÍ</t>
  </si>
  <si>
    <t>AG025373</t>
  </si>
  <si>
    <t>HOÀNG NGỌC LÊ</t>
  </si>
  <si>
    <t>AG025375</t>
  </si>
  <si>
    <t>LÊ VIẾT TÝ</t>
  </si>
  <si>
    <t>AG025377</t>
  </si>
  <si>
    <t>ĐẶNG THẾ MIÊN</t>
  </si>
  <si>
    <t>AG025379</t>
  </si>
  <si>
    <t>HOÀNG THỊ HUỆ</t>
  </si>
  <si>
    <t>AG025380</t>
  </si>
  <si>
    <t>AG025382</t>
  </si>
  <si>
    <t>AG025383</t>
  </si>
  <si>
    <t>AG025385</t>
  </si>
  <si>
    <t>PHẠM THỊ HỒNG LAM</t>
  </si>
  <si>
    <t>AG025386</t>
  </si>
  <si>
    <t>VÕ THỊ TRANG</t>
  </si>
  <si>
    <t>AG024816</t>
  </si>
  <si>
    <t>NGUYỄN THỊ THU DIỆU</t>
  </si>
  <si>
    <t>AG024817</t>
  </si>
  <si>
    <t>PHAN TRỌNG ĐÔNG</t>
  </si>
  <si>
    <t>AG024819</t>
  </si>
  <si>
    <t>TRẦN THỊ MINH GIANG</t>
  </si>
  <si>
    <t>AG024822</t>
  </si>
  <si>
    <t>NGUYỄN THỊ THU THANH</t>
  </si>
  <si>
    <t>AG024824</t>
  </si>
  <si>
    <t>AG024826</t>
  </si>
  <si>
    <t>TÔ THANH TÌNH</t>
  </si>
  <si>
    <t>AG024827</t>
  </si>
  <si>
    <t>AG024828</t>
  </si>
  <si>
    <t>TRẦN THỊ THÚY MAI</t>
  </si>
  <si>
    <t>AG024829</t>
  </si>
  <si>
    <t>NGUYỄN THỊ THU TRANG</t>
  </si>
  <si>
    <t>AG024830</t>
  </si>
  <si>
    <t>TRỊNH XUÂN SƠN</t>
  </si>
  <si>
    <t>AG024831</t>
  </si>
  <si>
    <t>PHAN THỊ HỒNG TRÂM</t>
  </si>
  <si>
    <t>AG024832</t>
  </si>
  <si>
    <t>NGUYỄN THỊ TÚ ANH</t>
  </si>
  <si>
    <t>AG024834</t>
  </si>
  <si>
    <t>VŨ VĂN TRUNG</t>
  </si>
  <si>
    <t>AG024835</t>
  </si>
  <si>
    <t>VÕ THỊ HƯỜNG</t>
  </si>
  <si>
    <t>AG024854</t>
  </si>
  <si>
    <t>PHẠM THỊ XUÂN</t>
  </si>
  <si>
    <t>AG024855</t>
  </si>
  <si>
    <t>NGUYỄN THỊ ÁNH TUYẾT</t>
  </si>
  <si>
    <t>AG024856</t>
  </si>
  <si>
    <t>NGUYỄN THỊ TRÍ</t>
  </si>
  <si>
    <t>AG024857</t>
  </si>
  <si>
    <t>AG024858</t>
  </si>
  <si>
    <t>AG024859</t>
  </si>
  <si>
    <t>PHẠM VĂN NGỌC</t>
  </si>
  <si>
    <t>AG024860</t>
  </si>
  <si>
    <t>NGUYỄN VĂN KIÊN</t>
  </si>
  <si>
    <t>AG024861</t>
  </si>
  <si>
    <t>PHẠM THỊ THIẾT</t>
  </si>
  <si>
    <t>AG024862</t>
  </si>
  <si>
    <t>NGUYỄN THỊ HẢI THƠ</t>
  </si>
  <si>
    <t>AG024863</t>
  </si>
  <si>
    <t>NGUYỄN THỊ MINH HUYỀN</t>
  </si>
  <si>
    <t>AG024864</t>
  </si>
  <si>
    <t>TRẦN VĂN NĂNG</t>
  </si>
  <si>
    <t>AG024904</t>
  </si>
  <si>
    <t>NGÔ THỊ THANH</t>
  </si>
  <si>
    <t>AG024905</t>
  </si>
  <si>
    <t>LÊ TRUNG THU</t>
  </si>
  <si>
    <t>AG024906</t>
  </si>
  <si>
    <t>AG025307</t>
  </si>
  <si>
    <t>HOÀNG THỊ KIM DUNG</t>
  </si>
  <si>
    <t>AG025308</t>
  </si>
  <si>
    <t>NGUYỄN THỊ PHƯƠNG THẢO</t>
  </si>
  <si>
    <t>AG025312</t>
  </si>
  <si>
    <t>LÊ THỊ THỎA</t>
  </si>
  <si>
    <t>AG025314</t>
  </si>
  <si>
    <t>AG025317</t>
  </si>
  <si>
    <t>NGUYỄN KIM YÊN</t>
  </si>
  <si>
    <t>AG025318</t>
  </si>
  <si>
    <t>NGUYỄN THỊ BÍCH LỘC</t>
  </si>
  <si>
    <t>AG025320</t>
  </si>
  <si>
    <t>TRẦN THỊ LỆ THU</t>
  </si>
  <si>
    <t>AG025323</t>
  </si>
  <si>
    <t>AG025325</t>
  </si>
  <si>
    <t>TRẦN ĐÌNH HỢP</t>
  </si>
  <si>
    <t>AG025328</t>
  </si>
  <si>
    <t>AG025329</t>
  </si>
  <si>
    <t>HỒ SỸ DŨNG</t>
  </si>
  <si>
    <t>AG025331</t>
  </si>
  <si>
    <t>NGUYỄN THỊ HOÀI THƯƠNG</t>
  </si>
  <si>
    <t>AG025333</t>
  </si>
  <si>
    <t>AG025334</t>
  </si>
  <si>
    <t>AG025336</t>
  </si>
  <si>
    <t>PHẠM THỊ NGỌC NHUNG</t>
  </si>
  <si>
    <t>AG025338</t>
  </si>
  <si>
    <t>AG025340</t>
  </si>
  <si>
    <t>PHAN THỊ DUNG</t>
  </si>
  <si>
    <t>AG025345</t>
  </si>
  <si>
    <t>ĐẬU QUANG SÁNG</t>
  </si>
  <si>
    <t>AG025347</t>
  </si>
  <si>
    <t>CHU ĐỨC THẮNG</t>
  </si>
  <si>
    <t>AG025348</t>
  </si>
  <si>
    <t>GIẢN THỊ HƯỜNG</t>
  </si>
  <si>
    <t>AG025351</t>
  </si>
  <si>
    <t>LÊ XUÂN HOÀNG</t>
  </si>
  <si>
    <t>AG025353</t>
  </si>
  <si>
    <t>NGUYỄN THỊ TRÀ MY</t>
  </si>
  <si>
    <t>AG025354</t>
  </si>
  <si>
    <t>NGUYỄN BÍCH PHƯƠNG</t>
  </si>
  <si>
    <t>AG025356</t>
  </si>
  <si>
    <t>TRẦN TIẾN DŨNG</t>
  </si>
  <si>
    <t>AG025363</t>
  </si>
  <si>
    <t>LÊ ĐỨC SỸ</t>
  </si>
  <si>
    <t>AG025365</t>
  </si>
  <si>
    <t>AG025366</t>
  </si>
  <si>
    <t>LÊ THỊ THU THỦY</t>
  </si>
  <si>
    <t>AG025406</t>
  </si>
  <si>
    <t>NGUYỄN THỊ HỒNG PHÚC</t>
  </si>
  <si>
    <t>AG025408</t>
  </si>
  <si>
    <t>ĐINH QUỐC PHÚ</t>
  </si>
  <si>
    <t>AG024785</t>
  </si>
  <si>
    <t>TRẦN BẢO VÂN</t>
  </si>
  <si>
    <t>AG024787</t>
  </si>
  <si>
    <t>AG024790</t>
  </si>
  <si>
    <t>HỒ VĂN SƠN</t>
  </si>
  <si>
    <t>AG024792</t>
  </si>
  <si>
    <t>HỒ THỊ TÂN</t>
  </si>
  <si>
    <t>AG024795</t>
  </si>
  <si>
    <t>TẠ THỊ HOÀI THANH</t>
  </si>
  <si>
    <t>AG024802</t>
  </si>
  <si>
    <t>AG024806</t>
  </si>
  <si>
    <t>PHẠM THỊ LA</t>
  </si>
  <si>
    <t>AG024807</t>
  </si>
  <si>
    <t>AG024809</t>
  </si>
  <si>
    <t>AG024812</t>
  </si>
  <si>
    <t>NGUYỄN VĂN HUỆ</t>
  </si>
  <si>
    <t>AG024865</t>
  </si>
  <si>
    <t>PHẠM ANH TUẤN</t>
  </si>
  <si>
    <t>AG025415</t>
  </si>
  <si>
    <t>AG025416</t>
  </si>
  <si>
    <t>NGUYỄN THỊ LINH</t>
  </si>
  <si>
    <t>AG025417</t>
  </si>
  <si>
    <t>AG025418</t>
  </si>
  <si>
    <t>NGUYỄN HÀ QUỲNH</t>
  </si>
  <si>
    <t>AG025419</t>
  </si>
  <si>
    <t>NGUYỄN NỮ THANH NGHỆ</t>
  </si>
  <si>
    <t>AG025420</t>
  </si>
  <si>
    <t>HOÀNG VIỆT DŨNG</t>
  </si>
  <si>
    <t>AG025421</t>
  </si>
  <si>
    <t>HỒ VĂN TOÁN</t>
  </si>
  <si>
    <t>AG025422</t>
  </si>
  <si>
    <t>HỒ THỊ THANH HOA</t>
  </si>
  <si>
    <t>AG025423</t>
  </si>
  <si>
    <t>HỒ THỊ TUYẾT</t>
  </si>
  <si>
    <t>AG025424</t>
  </si>
  <si>
    <t>ĐẶNG THỊ HẢI YẾN</t>
  </si>
  <si>
    <t>AG025434</t>
  </si>
  <si>
    <t>VŨ THỊ HẢI</t>
  </si>
  <si>
    <t>AG025437</t>
  </si>
  <si>
    <t>MAI THỊ QUÝ</t>
  </si>
  <si>
    <t>AG024598</t>
  </si>
  <si>
    <t>AG024702</t>
  </si>
  <si>
    <t>VŨ THỊ KHÁNH HUYỀN</t>
  </si>
  <si>
    <t>AG024972</t>
  </si>
  <si>
    <t>CHU THỊ NGA</t>
  </si>
  <si>
    <t>AG024974</t>
  </si>
  <si>
    <t>TRẦN THỊ PHƯƠNG QUYÊN</t>
  </si>
  <si>
    <t>AG024975</t>
  </si>
  <si>
    <t>NGUYỄN VĂN QUẢNG</t>
  </si>
  <si>
    <t>AG024979</t>
  </si>
  <si>
    <t>AG024983</t>
  </si>
  <si>
    <t>AG024985</t>
  </si>
  <si>
    <t>AG024997</t>
  </si>
  <si>
    <t>NGUYỄN BÁ KHÁNH</t>
  </si>
  <si>
    <t>AG024999</t>
  </si>
  <si>
    <t>AG025000</t>
  </si>
  <si>
    <t>AG025002</t>
  </si>
  <si>
    <t>AG025005</t>
  </si>
  <si>
    <t>NGUYỄN THẾ HOẠT</t>
  </si>
  <si>
    <t>AG025007</t>
  </si>
  <si>
    <t>AG025133</t>
  </si>
  <si>
    <t>NGUYỄN TRẦN CHUNG</t>
  </si>
  <si>
    <t>AG025425</t>
  </si>
  <si>
    <t>NGUYỄN THỊ MINH THI</t>
  </si>
  <si>
    <t>AG025427</t>
  </si>
  <si>
    <t>ĐÀO XUÂN ĐĂNG</t>
  </si>
  <si>
    <t>AG025480</t>
  </si>
  <si>
    <t>LƯU HỒNG NGỌC</t>
  </si>
  <si>
    <t>AG024578</t>
  </si>
  <si>
    <t>AG024584</t>
  </si>
  <si>
    <t>VŨ HÙNG QUYẾT</t>
  </si>
  <si>
    <t>AG024585</t>
  </si>
  <si>
    <t>NGUYỄN THỊ KIỀU OANH</t>
  </si>
  <si>
    <t>AG024586</t>
  </si>
  <si>
    <t>NGUYỄN XUÂN THƯỜNG</t>
  </si>
  <si>
    <t>AG024587</t>
  </si>
  <si>
    <t>NGUYỄN THỊ NIÊN</t>
  </si>
  <si>
    <t>AG024588</t>
  </si>
  <si>
    <t>LÊ VIỆT HÒA</t>
  </si>
  <si>
    <t>AG024589</t>
  </si>
  <si>
    <t>ĐỖ THỊ LƯU</t>
  </si>
  <si>
    <t>AG024590</t>
  </si>
  <si>
    <t>HOÀNG VĂN QUANG</t>
  </si>
  <si>
    <t>AG025428</t>
  </si>
  <si>
    <t>ĐINH VĂN VINH</t>
  </si>
  <si>
    <t>AG025429</t>
  </si>
  <si>
    <t>NGUYỄN VĂN THẬT</t>
  </si>
  <si>
    <t>AG025430</t>
  </si>
  <si>
    <t>NGUYỄN VĂN TÌNH</t>
  </si>
  <si>
    <t>AG025431</t>
  </si>
  <si>
    <t>AG025432</t>
  </si>
  <si>
    <t>LƯƠNG THỊ BINH</t>
  </si>
  <si>
    <t>AG025433</t>
  </si>
  <si>
    <t>HOÀNG MINH SƠN</t>
  </si>
  <si>
    <t>AG025445</t>
  </si>
  <si>
    <t>TOÀN VĂN HÀNH(HANH)</t>
  </si>
  <si>
    <t>AG025134</t>
  </si>
  <si>
    <t>LÊ THỊ U RAN</t>
  </si>
  <si>
    <t>AG025135</t>
  </si>
  <si>
    <t>AG025136</t>
  </si>
  <si>
    <t>BÙI VĂN TIẾN</t>
  </si>
  <si>
    <t>AG025137</t>
  </si>
  <si>
    <t>VŨ THỊ KIM THANH</t>
  </si>
  <si>
    <t>AG025138</t>
  </si>
  <si>
    <t>LÊ QUANG LINH</t>
  </si>
  <si>
    <t>AG025139</t>
  </si>
  <si>
    <t>NGUYỄN THỊ KỲ ANH</t>
  </si>
  <si>
    <t>AG025140</t>
  </si>
  <si>
    <t>NGUYỄN THỊ HỒNG ANH</t>
  </si>
  <si>
    <t>AG025142</t>
  </si>
  <si>
    <t>CAO QUỲNH NGA</t>
  </si>
  <si>
    <t>AG025143</t>
  </si>
  <si>
    <t>ĐỖ MỸ LINH</t>
  </si>
  <si>
    <t>AG024955</t>
  </si>
  <si>
    <t>AG025189</t>
  </si>
  <si>
    <t>ĐỖ ĐĂNG HÀ</t>
  </si>
  <si>
    <t>AG025191</t>
  </si>
  <si>
    <t>THÂN THỊ LOAN( THÂN THỊ THÙY DƯƠNG)</t>
  </si>
  <si>
    <t>AG025193</t>
  </si>
  <si>
    <t>PHAN THỊ MAI</t>
  </si>
  <si>
    <t>AG025195</t>
  </si>
  <si>
    <t>ĐỖ THỊ ĐÀO</t>
  </si>
  <si>
    <t>AG025199</t>
  </si>
  <si>
    <t>TRIỆU THỊ HẢO</t>
  </si>
  <si>
    <t>AG025201</t>
  </si>
  <si>
    <t>AG025454</t>
  </si>
  <si>
    <t>THÂN THỊ THÙY DUNG</t>
  </si>
  <si>
    <t>AG025455</t>
  </si>
  <si>
    <t>NGUYỄN THỊ QUẾ</t>
  </si>
  <si>
    <t>AG025456</t>
  </si>
  <si>
    <t>DƯƠNG NGHĨA LONG</t>
  </si>
  <si>
    <t>AG025457</t>
  </si>
  <si>
    <t>AG025458</t>
  </si>
  <si>
    <t>NGUYỄN ĐỨC THẮNG</t>
  </si>
  <si>
    <t>AG025459</t>
  </si>
  <si>
    <t>ĐOÀN GIA TÂM</t>
  </si>
  <si>
    <t>AG025460</t>
  </si>
  <si>
    <t>TRẦN THỊ MẬN</t>
  </si>
  <si>
    <t>AG025465</t>
  </si>
  <si>
    <t>AG025466</t>
  </si>
  <si>
    <t>HÀ THỊ HÒA</t>
  </si>
  <si>
    <t>AG025467</t>
  </si>
  <si>
    <t>AG025470</t>
  </si>
  <si>
    <t>NGUYỄN THỊ LUYẾN</t>
  </si>
  <si>
    <t>AG025471</t>
  </si>
  <si>
    <t>VŨ THỊ YẾN</t>
  </si>
  <si>
    <t>AG025502</t>
  </si>
  <si>
    <t>DƯƠNG VĂN KHẢI</t>
  </si>
  <si>
    <t>AG025504</t>
  </si>
  <si>
    <t>NGUYỄN NGỌC THANH</t>
  </si>
  <si>
    <t>AG025505</t>
  </si>
  <si>
    <t>AG025508</t>
  </si>
  <si>
    <t>BÙI THỊ TRÀ MY</t>
  </si>
  <si>
    <t>AG025509</t>
  </si>
  <si>
    <t>ĐỖ KIÊM TUYẾN</t>
  </si>
  <si>
    <t>AG024609</t>
  </si>
  <si>
    <t>AG024704</t>
  </si>
  <si>
    <t>LÊ THỊ NGỌC BÍCH</t>
  </si>
  <si>
    <t>AG024706</t>
  </si>
  <si>
    <t>AG024708</t>
  </si>
  <si>
    <t>TRẦN THỊ THUẤT</t>
  </si>
  <si>
    <t>AG024836</t>
  </si>
  <si>
    <t>NGUYỄN DANH KHẮC</t>
  </si>
  <si>
    <t>AG024838</t>
  </si>
  <si>
    <t>TRẦN THỊ SÂM</t>
  </si>
  <si>
    <t>AG024840</t>
  </si>
  <si>
    <t>VŨ ĐÌNH BẨY</t>
  </si>
  <si>
    <t>AG024841</t>
  </si>
  <si>
    <t>TRỊNH CÔNG PHONG</t>
  </si>
  <si>
    <t>AG024901</t>
  </si>
  <si>
    <t>VŨ THỊ TƯƠI tức ĐIỆP</t>
  </si>
  <si>
    <t>AG025166</t>
  </si>
  <si>
    <t>TRẦN ĐỨC TUẤN</t>
  </si>
  <si>
    <t>AG025169</t>
  </si>
  <si>
    <t>ĐINH THỊ PHƯƠNG</t>
  </si>
  <si>
    <t>AG025172</t>
  </si>
  <si>
    <t>VŨ KIM DUNG</t>
  </si>
  <si>
    <t>AG025174</t>
  </si>
  <si>
    <t>PHẠM THANH TRÀ</t>
  </si>
  <si>
    <t>AG025176</t>
  </si>
  <si>
    <t>ĐINH THỊ ĐÓN</t>
  </si>
  <si>
    <t>AG025178</t>
  </si>
  <si>
    <t>PHẠM THỊ MỪNG</t>
  </si>
  <si>
    <t>AG025183</t>
  </si>
  <si>
    <t>LÊ THỊ DIỆU THÚY</t>
  </si>
  <si>
    <t>AG025186</t>
  </si>
  <si>
    <t>AG025188</t>
  </si>
  <si>
    <t>TRẦN THỊ HOÀI</t>
  </si>
  <si>
    <t>AG025231</t>
  </si>
  <si>
    <t>VŨ THỊ HỒNG HẢI</t>
  </si>
  <si>
    <t>AG025240</t>
  </si>
  <si>
    <t>TRẦN THỊ MÂY</t>
  </si>
  <si>
    <t>AG025389</t>
  </si>
  <si>
    <t>NGUYỄN VĂN TUÂN</t>
  </si>
  <si>
    <t>AG024639</t>
  </si>
  <si>
    <t>VŨ ĐÌNH KIÊN</t>
  </si>
  <si>
    <t>AG025020</t>
  </si>
  <si>
    <t>TRẦN VĂN VINH</t>
  </si>
  <si>
    <t>AG025149</t>
  </si>
  <si>
    <t>ĐÀO THỊ THU TRANG</t>
  </si>
  <si>
    <t>AG025153</t>
  </si>
  <si>
    <t>PHAN THỊ PHƯƠNG</t>
  </si>
  <si>
    <t>AG025155</t>
  </si>
  <si>
    <t>ĐỖ VĂN CÔNG</t>
  </si>
  <si>
    <t>AG025297</t>
  </si>
  <si>
    <t>VŨ THỊ SIM</t>
  </si>
  <si>
    <t>AG024603</t>
  </si>
  <si>
    <t>CHU THỊ MINH PHƯƠNG</t>
  </si>
  <si>
    <t>AG024604</t>
  </si>
  <si>
    <t>VŨ THỊ QUYÊN</t>
  </si>
  <si>
    <t>AG024605</t>
  </si>
  <si>
    <t>BÙI THỊ NGHIÊM</t>
  </si>
  <si>
    <t>AG024606</t>
  </si>
  <si>
    <t>DƯƠNG THỊ VINH</t>
  </si>
  <si>
    <t>AG024611</t>
  </si>
  <si>
    <t>NGUYỄN MINH ĐỨC</t>
  </si>
  <si>
    <t>AG024813</t>
  </si>
  <si>
    <t>AG024814</t>
  </si>
  <si>
    <t>NGUYỄN THÀNH PHÚC</t>
  </si>
  <si>
    <t>AG024815</t>
  </si>
  <si>
    <t>AG024818</t>
  </si>
  <si>
    <t>ĐẶNG THỊ YẾN</t>
  </si>
  <si>
    <t>AG024820</t>
  </si>
  <si>
    <t>TRỊNH THỊ HUỆ</t>
  </si>
  <si>
    <t>AG024821</t>
  </si>
  <si>
    <t>BÙI THỊ DIỆU LOAN</t>
  </si>
  <si>
    <t>AG024823</t>
  </si>
  <si>
    <t>AG024928</t>
  </si>
  <si>
    <t>AG024937</t>
  </si>
  <si>
    <t>NGUYỄN THỊ HUÊ</t>
  </si>
  <si>
    <t>AG025205</t>
  </si>
  <si>
    <t>TRẦN MINH KHANG</t>
  </si>
  <si>
    <t>AG025216</t>
  </si>
  <si>
    <t>ĐOÀN THU HÀ</t>
  </si>
  <si>
    <t>AG025261</t>
  </si>
  <si>
    <t>PHAN THANH QUẢN</t>
  </si>
  <si>
    <t>AG025262</t>
  </si>
  <si>
    <t>LÊ THỊ HỢP</t>
  </si>
  <si>
    <t>AG025263</t>
  </si>
  <si>
    <t>PHẠM THỊ LỤA</t>
  </si>
  <si>
    <t>AG025264</t>
  </si>
  <si>
    <t>ĐẶNG THÀNH ĐẠT</t>
  </si>
  <si>
    <t>AG024582</t>
  </si>
  <si>
    <t>NGUYỄN XUÂN ANH (NGUYỄN XUÂN TOÀN)</t>
  </si>
  <si>
    <t>AG025014</t>
  </si>
  <si>
    <t>VŨ THỊ HUYỀN</t>
  </si>
  <si>
    <t>AG025034</t>
  </si>
  <si>
    <t>AG025039</t>
  </si>
  <si>
    <t>VŨ QUỲNH ANH</t>
  </si>
  <si>
    <t>AG025223</t>
  </si>
  <si>
    <t>NGUYỄN THỊ HIỀN LI</t>
  </si>
  <si>
    <t>AG024908</t>
  </si>
  <si>
    <t>TRẦN THỊ THÙY DƯƠNG</t>
  </si>
  <si>
    <t>AG025226</t>
  </si>
  <si>
    <t>TỪ HẢI YẾN</t>
  </si>
  <si>
    <t>AG025227</t>
  </si>
  <si>
    <t>NGUYỄN THU TRANG</t>
  </si>
  <si>
    <t>AG025228</t>
  </si>
  <si>
    <t>ĐẶNG THỊ THU</t>
  </si>
  <si>
    <t>AG024596</t>
  </si>
  <si>
    <t>NGUYỄN THỊ THÌN</t>
  </si>
  <si>
    <t>AG024968</t>
  </si>
  <si>
    <t>VÕ THỊ NAM HƯƠNG</t>
  </si>
  <si>
    <t>AG025326</t>
  </si>
  <si>
    <t>ĐOÀN HOÀNG ANH</t>
  </si>
  <si>
    <t>AG025332</t>
  </si>
  <si>
    <t>ĐINH VĂN HÙNG</t>
  </si>
  <si>
    <t>AG025449</t>
  </si>
  <si>
    <t>LƯU THỊ HỒNG BÍCH</t>
  </si>
  <si>
    <t>AG024608</t>
  </si>
  <si>
    <t>ĐỖ THỊ HUYỀN</t>
  </si>
  <si>
    <t>AG024638</t>
  </si>
  <si>
    <t>PHẠM VĂN KHOA</t>
  </si>
  <si>
    <t>AG024833</t>
  </si>
  <si>
    <t>VŨ THỊ QUYẾN</t>
  </si>
  <si>
    <t>AG024837</t>
  </si>
  <si>
    <t>ĐÀO THỊ AN</t>
  </si>
  <si>
    <t>AG024839</t>
  </si>
  <si>
    <t>AG024842</t>
  </si>
  <si>
    <t>NGUYỄN THỊ MAI PHƯƠNG</t>
  </si>
  <si>
    <t>AG024843</t>
  </si>
  <si>
    <t>NGUYỄN QUANG TUẤN</t>
  </si>
  <si>
    <t>AG024844</t>
  </si>
  <si>
    <t>ĐỖ THỊ PHƯƠNG THANH</t>
  </si>
  <si>
    <t>AG024845</t>
  </si>
  <si>
    <t>NGUYỄN VIẾT KHUÊ</t>
  </si>
  <si>
    <t>AG024846</t>
  </si>
  <si>
    <t>AG024847</t>
  </si>
  <si>
    <t>TRẦN THỊ PHƯƠNG</t>
  </si>
  <si>
    <t>AG024848</t>
  </si>
  <si>
    <t>HOÀNG LỆ XUÂN</t>
  </si>
  <si>
    <t>AG024849</t>
  </si>
  <si>
    <t>PHẠM THỊ BÍCH DIỆP</t>
  </si>
  <si>
    <t>AG024850</t>
  </si>
  <si>
    <t>AG024851</t>
  </si>
  <si>
    <t>AG024852</t>
  </si>
  <si>
    <t>ĐẶNG XUÂN HỌA</t>
  </si>
  <si>
    <t>AG025022</t>
  </si>
  <si>
    <t>PHẠM THỊ TƯƠI</t>
  </si>
  <si>
    <t>AG025040</t>
  </si>
  <si>
    <t>TÔ ĐÌNH ĐÔ</t>
  </si>
  <si>
    <t>AG025141</t>
  </si>
  <si>
    <t>AG025144</t>
  </si>
  <si>
    <t>AG025146</t>
  </si>
  <si>
    <t>AG025217</t>
  </si>
  <si>
    <t>AG025218</t>
  </si>
  <si>
    <t>AG025219</t>
  </si>
  <si>
    <t>VƯƠNG VĂN MIỆN</t>
  </si>
  <si>
    <t>AG025220</t>
  </si>
  <si>
    <t>PHẠM THỊ XƯỜNG</t>
  </si>
  <si>
    <t>AG025221</t>
  </si>
  <si>
    <t>DƯƠNG THỊ THU HƯƠNG</t>
  </si>
  <si>
    <t>AG025224</t>
  </si>
  <si>
    <t>AG025225</t>
  </si>
  <si>
    <t>AG025290</t>
  </si>
  <si>
    <t>ĐOÀN VĂN THẮNG</t>
  </si>
  <si>
    <t>AG025447</t>
  </si>
  <si>
    <t>NGÔ VĂN BÌNH</t>
  </si>
  <si>
    <t>AG024725</t>
  </si>
  <si>
    <t>TÔ THỊ NHỊ</t>
  </si>
  <si>
    <t>AG024727</t>
  </si>
  <si>
    <t>NGUYỄN QUỲNH ANH</t>
  </si>
  <si>
    <t>AG024731</t>
  </si>
  <si>
    <t>VY THANH HUYỀN</t>
  </si>
  <si>
    <t>AG024739</t>
  </si>
  <si>
    <t>NGUYỄN VIỆT ANH</t>
  </si>
  <si>
    <t>AG024744</t>
  </si>
  <si>
    <t>NGHIÊM PHÚ LỢI</t>
  </si>
  <si>
    <t>AG024907</t>
  </si>
  <si>
    <t>AG024935</t>
  </si>
  <si>
    <t>PHAN THỊ NGÂN</t>
  </si>
  <si>
    <t>AG025145</t>
  </si>
  <si>
    <t>NGUYỄN THU HÀ</t>
  </si>
  <si>
    <t>AG025484</t>
  </si>
  <si>
    <t>NGUYỄN HƯNG MÙI</t>
  </si>
  <si>
    <t>AG024600</t>
  </si>
  <si>
    <t>PHẠM THỊ HUỆ</t>
  </si>
  <si>
    <t>AG024710</t>
  </si>
  <si>
    <t>AG024714</t>
  </si>
  <si>
    <t>AG024716</t>
  </si>
  <si>
    <t>AG024718</t>
  </si>
  <si>
    <t>NGUYỄN VÂN ANH</t>
  </si>
  <si>
    <t>AG024723</t>
  </si>
  <si>
    <t>AG024903</t>
  </si>
  <si>
    <t>ĐÀO THỊ THANH HUYỀN</t>
  </si>
  <si>
    <t>AG025008</t>
  </si>
  <si>
    <t>CẢNH THỊ TÂM</t>
  </si>
  <si>
    <t>AG025010</t>
  </si>
  <si>
    <t>NGUYỄN ĐỨC THINH</t>
  </si>
  <si>
    <t>AG025011</t>
  </si>
  <si>
    <t>PHẠM NGỌC DŨNG</t>
  </si>
  <si>
    <t>AG025012</t>
  </si>
  <si>
    <t>ĐÀO PHƯƠNG NHUNG</t>
  </si>
  <si>
    <t>AG025013</t>
  </si>
  <si>
    <t>AG025015</t>
  </si>
  <si>
    <t>NGUYỄN THỊ NA</t>
  </si>
  <si>
    <t>AG025016</t>
  </si>
  <si>
    <t>ĐỖ HOÀNG QUÝ NHÂN</t>
  </si>
  <si>
    <t>AG025017</t>
  </si>
  <si>
    <t>LẠI THẾ THẮNG</t>
  </si>
  <si>
    <t>AG025018</t>
  </si>
  <si>
    <t>VŨ VĂN LONG</t>
  </si>
  <si>
    <t>AG025019</t>
  </si>
  <si>
    <t>CẢNH THỊ HẰNG NGA</t>
  </si>
  <si>
    <t>AG025021</t>
  </si>
  <si>
    <t>ĐINH DUY HƯNG</t>
  </si>
  <si>
    <t>AG025023</t>
  </si>
  <si>
    <t>AG025031</t>
  </si>
  <si>
    <t>AG025390</t>
  </si>
  <si>
    <t>PHÙNG VĂN THẮNG</t>
  </si>
  <si>
    <t>AG024747</t>
  </si>
  <si>
    <t>LÊ QUANG HÙNG</t>
  </si>
  <si>
    <t>AG024756</t>
  </si>
  <si>
    <t>LÝ BÍCH HỒNG</t>
  </si>
  <si>
    <t>AG025132</t>
  </si>
  <si>
    <t>NGUYỄN VĂN HÒA</t>
  </si>
  <si>
    <t>AG025147</t>
  </si>
  <si>
    <t>AG025148</t>
  </si>
  <si>
    <t>NGUYỄN ĐĂNG THANH</t>
  </si>
  <si>
    <t>AG025150</t>
  </si>
  <si>
    <t>HỒ VĂN DŨNG</t>
  </si>
  <si>
    <t>AG025151</t>
  </si>
  <si>
    <t>NGUYỄN TRỌNG HÂN</t>
  </si>
  <si>
    <t>AG025152</t>
  </si>
  <si>
    <t>LƯU THỊ HÒA</t>
  </si>
  <si>
    <t>AG025160</t>
  </si>
  <si>
    <t>NGUYỄN THU MINH</t>
  </si>
  <si>
    <t>AG025487</t>
  </si>
  <si>
    <t>NGUYỄN LỆ HẰNG</t>
  </si>
  <si>
    <t>AG024759</t>
  </si>
  <si>
    <t>NGUYỄN THỊ PHƯƠNG LINH</t>
  </si>
  <si>
    <t>AG025154</t>
  </si>
  <si>
    <t>AG025489</t>
  </si>
  <si>
    <t>AG025412</t>
  </si>
  <si>
    <t>PHẠM THỊ VIỆT HOA</t>
  </si>
  <si>
    <t>AG025413</t>
  </si>
  <si>
    <t>AG025414</t>
  </si>
  <si>
    <t>PHAN THỊ THỎA</t>
  </si>
  <si>
    <t>AG025442</t>
  </si>
  <si>
    <t>ĐINH THỊ DUNG</t>
  </si>
  <si>
    <t>AG025443</t>
  </si>
  <si>
    <t>TRẦN THỊ THANH HUYỀN</t>
  </si>
  <si>
    <t>AG025444</t>
  </si>
  <si>
    <t>AG025461</t>
  </si>
  <si>
    <t>PHẠM THỊ MAI DUNG</t>
  </si>
  <si>
    <t>AG024762</t>
  </si>
  <si>
    <t>NGUYỄN TÁ ĐẠT</t>
  </si>
  <si>
    <t>AG024767</t>
  </si>
  <si>
    <t>AG024768</t>
  </si>
  <si>
    <t>ĐỖ THỊ HUỆ</t>
  </si>
  <si>
    <t>AG024771</t>
  </si>
  <si>
    <t>NGUYỄN TUẤN PHÚ</t>
  </si>
  <si>
    <t>AG025157</t>
  </si>
  <si>
    <t>ĐỖ ĐỨC THẮNG</t>
  </si>
  <si>
    <t>AG025158</t>
  </si>
  <si>
    <t>DƯƠNG THANH THÚY</t>
  </si>
  <si>
    <t>AG025159</t>
  </si>
  <si>
    <t>NGUYỄN LỆ PHƯƠNG</t>
  </si>
  <si>
    <t>AG025439</t>
  </si>
  <si>
    <t>HỒ KHẮC QUỲNH</t>
  </si>
  <si>
    <t>AG025498</t>
  </si>
  <si>
    <t>AG025499</t>
  </si>
  <si>
    <t>NGUYỄN THỊ BÍCH HUYỀN</t>
  </si>
  <si>
    <t>AG025500</t>
  </si>
  <si>
    <t>NGUYỄN VIỆT BÌNH</t>
  </si>
  <si>
    <t>AG024597</t>
  </si>
  <si>
    <t>BÙI LINH CHI</t>
  </si>
  <si>
    <t>AG024614</t>
  </si>
  <si>
    <t>ĐẶNG THỊ THU HÀ</t>
  </si>
  <si>
    <t>AG024945</t>
  </si>
  <si>
    <t>TRẦN HOÀI THƯ</t>
  </si>
  <si>
    <t>AG025024</t>
  </si>
  <si>
    <t>NGUYỄN THỊ THANH HỒNG</t>
  </si>
  <si>
    <t>AG025026</t>
  </si>
  <si>
    <t>NGUYỄN XUÂN HẰNG</t>
  </si>
  <si>
    <t>AG025027</t>
  </si>
  <si>
    <t>PHƯƠNG VĂN ĐẠI</t>
  </si>
  <si>
    <t>AG025028</t>
  </si>
  <si>
    <t>AG025030</t>
  </si>
  <si>
    <t>ĐẶNG THỊ THẬT</t>
  </si>
  <si>
    <t>AG025156</t>
  </si>
  <si>
    <t>BÙI THỤC ANH</t>
  </si>
  <si>
    <t>AG025242</t>
  </si>
  <si>
    <t>NGUYỄN HỒNG ĐĂNG</t>
  </si>
  <si>
    <t>AG025409</t>
  </si>
  <si>
    <t>MAI THANH LOAN</t>
  </si>
  <si>
    <t>AG025464</t>
  </si>
  <si>
    <t>AG025492</t>
  </si>
  <si>
    <t>NGUYỄN TRỌNG LINH</t>
  </si>
  <si>
    <t>AG025493</t>
  </si>
  <si>
    <t>NGÔ NGỌC BIÊN</t>
  </si>
  <si>
    <t>AG025494</t>
  </si>
  <si>
    <t>AG025495</t>
  </si>
  <si>
    <t>ĐẶNG VIỆT ANH</t>
  </si>
  <si>
    <t>AG025497</t>
  </si>
  <si>
    <t>AG025506</t>
  </si>
  <si>
    <t>NGHIÊM SƠN TÙNG</t>
  </si>
  <si>
    <t>AG025387</t>
  </si>
  <si>
    <t>AG025388</t>
  </si>
  <si>
    <t>NGUYỄN THỊ PHƯƠNG OANH</t>
  </si>
  <si>
    <t>AG025501</t>
  </si>
  <si>
    <t>AG025503</t>
  </si>
  <si>
    <t>NGUYỄN THỊ KIM OANH</t>
  </si>
  <si>
    <t>AG024576</t>
  </si>
  <si>
    <t>NGUYỄN GIANG NAM</t>
  </si>
  <si>
    <t>AG024577</t>
  </si>
  <si>
    <t>VŨ THỊ TÌNH</t>
  </si>
  <si>
    <t>AG024579</t>
  </si>
  <si>
    <t>AG024580</t>
  </si>
  <si>
    <t>ĐÀO MINH NGUYỆT</t>
  </si>
  <si>
    <t>AG024593</t>
  </si>
  <si>
    <t>AG024594</t>
  </si>
  <si>
    <t>NGUYỄN ĐỨC LONG</t>
  </si>
  <si>
    <t>AG024595</t>
  </si>
  <si>
    <t>ĐINH THANH HUYỀN</t>
  </si>
  <si>
    <t>AG025276</t>
  </si>
  <si>
    <t>TỐNG THỊ HẬU</t>
  </si>
  <si>
    <t>AG025277</t>
  </si>
  <si>
    <t>AG025279</t>
  </si>
  <si>
    <t>LÊ HOÀI NAM</t>
  </si>
  <si>
    <t>AG025280</t>
  </si>
  <si>
    <t>NGUYỄN HỒNG HẠNH</t>
  </si>
  <si>
    <t>AG025281</t>
  </si>
  <si>
    <t>AG025282</t>
  </si>
  <si>
    <t>AG025283</t>
  </si>
  <si>
    <t>NGUYỄN SINH HẢI</t>
  </si>
  <si>
    <t>AG025284</t>
  </si>
  <si>
    <t>ĐẶNG NGỌC THẾ</t>
  </si>
  <si>
    <t>AG025285</t>
  </si>
  <si>
    <t>ĐÀO THỊ ĐOAN</t>
  </si>
  <si>
    <t>AG025286</t>
  </si>
  <si>
    <t>NGUYỄN THỊ LAN ANH</t>
  </si>
  <si>
    <t>AG025288</t>
  </si>
  <si>
    <t>HOÀNG THỊ PHƯỢNG</t>
  </si>
  <si>
    <t>AG024601</t>
  </si>
  <si>
    <t>ĐỖ MINH NGỌC</t>
  </si>
  <si>
    <t>AG024602</t>
  </si>
  <si>
    <t>NGUYỄN NGỌC VĨNH</t>
  </si>
  <si>
    <t>AG024607</t>
  </si>
  <si>
    <t>AG024770</t>
  </si>
  <si>
    <t>AG024774</t>
  </si>
  <si>
    <t>NGUYỄN THỊ NỮ</t>
  </si>
  <si>
    <t>AG024779</t>
  </si>
  <si>
    <t>ĐỒNG XUÂN CHIẾN</t>
  </si>
  <si>
    <t>AG024782</t>
  </si>
  <si>
    <t>ĐỖ VĂN TÂN</t>
  </si>
  <si>
    <t>AG024893</t>
  </si>
  <si>
    <t>PHÙNG VĂN THIÊNG</t>
  </si>
  <si>
    <t>AG024947</t>
  </si>
  <si>
    <t>HOÀNG THỊ QUỲNH ANH</t>
  </si>
  <si>
    <t>AG025265</t>
  </si>
  <si>
    <t>HÀ THỊ TÌNH</t>
  </si>
  <si>
    <t>AG025266</t>
  </si>
  <si>
    <t>HOÀNG THỊ HẬU SONG</t>
  </si>
  <si>
    <t>AG025268</t>
  </si>
  <si>
    <t>ĐÀO THỊ THÙY LINH</t>
  </si>
  <si>
    <t>AG025269</t>
  </si>
  <si>
    <t>NGUYỄN THỊ THI</t>
  </si>
  <si>
    <t>AG025271</t>
  </si>
  <si>
    <t>LÊ TRUNG THÀNH</t>
  </si>
  <si>
    <t>AG025272</t>
  </si>
  <si>
    <t>LƯỜNG THỊ NIỆM</t>
  </si>
  <si>
    <t>AG025273</t>
  </si>
  <si>
    <t>SA THỊ XUÂN</t>
  </si>
  <si>
    <t>AG025274</t>
  </si>
  <si>
    <t>ĐỖ THỊ NGỌC BÉ</t>
  </si>
  <si>
    <t>AG025440</t>
  </si>
  <si>
    <t>ĐINH THỊ THU</t>
  </si>
  <si>
    <t>AG025441</t>
  </si>
  <si>
    <t>ĐINH THỊ THƯỜNG (ĐINH THỊ THƯỜNG LIÊN)</t>
  </si>
  <si>
    <t>AG025485</t>
  </si>
  <si>
    <t>TẠ THỊ NIÊN</t>
  </si>
  <si>
    <t>AG024789</t>
  </si>
  <si>
    <t>NÔNG QUỐC HOÀN</t>
  </si>
  <si>
    <t>AG024794</t>
  </si>
  <si>
    <t>PHẠM XUÂN TỈNH</t>
  </si>
  <si>
    <t>AG024797</t>
  </si>
  <si>
    <t>LÊ ĐỨC THIỆN</t>
  </si>
  <si>
    <t>AG024798</t>
  </si>
  <si>
    <t>ĐOÀN THỊ THU</t>
  </si>
  <si>
    <t>AG024799</t>
  </si>
  <si>
    <t>HỨA THỊ ĐIỆP</t>
  </si>
  <si>
    <t>AG024801</t>
  </si>
  <si>
    <t>TRẦN QUANG TÙNG</t>
  </si>
  <si>
    <t>AG024803</t>
  </si>
  <si>
    <t>NGUYỄN THỊ HỒNG HẠNH</t>
  </si>
  <si>
    <t>AG024804</t>
  </si>
  <si>
    <t>NGUYỄN VĂN GIÁP</t>
  </si>
  <si>
    <t>AG024805</t>
  </si>
  <si>
    <t>PHÙNG THỊ PHƯƠNG DUNG</t>
  </si>
  <si>
    <t>AG024900</t>
  </si>
  <si>
    <t>AG024910</t>
  </si>
  <si>
    <t>CAO VĂN HUẤN</t>
  </si>
  <si>
    <t>AG024912</t>
  </si>
  <si>
    <t>AG024913</t>
  </si>
  <si>
    <t>HOÀNG THỊ PHONG</t>
  </si>
  <si>
    <t>AG024915</t>
  </si>
  <si>
    <t>HOÀNG THỊ THOA</t>
  </si>
  <si>
    <t>AG024917</t>
  </si>
  <si>
    <t>NGUYỄN SƠN HẢI</t>
  </si>
  <si>
    <t>AG024919</t>
  </si>
  <si>
    <t>AG024808</t>
  </si>
  <si>
    <t>TRẦN VĂN LÂM</t>
  </si>
  <si>
    <t>AG024810</t>
  </si>
  <si>
    <t>NGUYỄN ĐỨC QUỲNH</t>
  </si>
  <si>
    <t>AG025122</t>
  </si>
  <si>
    <t>AG025125</t>
  </si>
  <si>
    <t>AG025126</t>
  </si>
  <si>
    <t>PHẠM THỊ THU ĐÔNG</t>
  </si>
  <si>
    <t>AG025127</t>
  </si>
  <si>
    <t>AG025129</t>
  </si>
  <si>
    <t>AG025130</t>
  </si>
  <si>
    <t>TRẦN VĂN ĐÀM</t>
  </si>
  <si>
    <t>AG025131</t>
  </si>
  <si>
    <t>TRƯƠNG QUANG YÊN</t>
  </si>
  <si>
    <t>AG025296</t>
  </si>
  <si>
    <t>ĐẶNG VIỆT TRƯỜNG</t>
  </si>
  <si>
    <t>AG024613</t>
  </si>
  <si>
    <t>AG024766</t>
  </si>
  <si>
    <t>TRẦN THỊ VIÊN THOẠI</t>
  </si>
  <si>
    <t>AG024769</t>
  </si>
  <si>
    <t>NGUYỄN HỒ DƯƠNG</t>
  </si>
  <si>
    <t>AG024772</t>
  </si>
  <si>
    <t>AG024773</t>
  </si>
  <si>
    <t>AG024775</t>
  </si>
  <si>
    <t>PHAN THỊ PHÚC</t>
  </si>
  <si>
    <t>AG024776</t>
  </si>
  <si>
    <t>TRẦN THỊ THANH PHƯƠNG</t>
  </si>
  <si>
    <t>AG024778</t>
  </si>
  <si>
    <t>BÙI THÚY NGA</t>
  </si>
  <si>
    <t>AG024780</t>
  </si>
  <si>
    <t>PHÙNG THỊ TUYẾT NGA</t>
  </si>
  <si>
    <t>AG024781</t>
  </si>
  <si>
    <t>LÊ VĂN NGHỊ</t>
  </si>
  <si>
    <t>AG024959</t>
  </si>
  <si>
    <t>PHAN THỊ MỸ HẰNG</t>
  </si>
  <si>
    <t>AG025041</t>
  </si>
  <si>
    <t>NGUYỄN THỊ TƯỜNG VI</t>
  </si>
  <si>
    <t>AG025101</t>
  </si>
  <si>
    <t>LÃ QUANG THIỆN</t>
  </si>
  <si>
    <t>AG025102</t>
  </si>
  <si>
    <t>LƯU ĐỨC TIN</t>
  </si>
  <si>
    <t>AG025104</t>
  </si>
  <si>
    <t>PHẠM THỊ THÙY NHIÊN</t>
  </si>
  <si>
    <t>AG025105</t>
  </si>
  <si>
    <t>TRẦN CẢNH THIỆN</t>
  </si>
  <si>
    <t>AG025106</t>
  </si>
  <si>
    <t>NGUYỄN THIỆN CHÍ</t>
  </si>
  <si>
    <t>AG025128</t>
  </si>
  <si>
    <t>AG025212</t>
  </si>
  <si>
    <t>LƯU THỊ THỦY</t>
  </si>
  <si>
    <t>AG025305</t>
  </si>
  <si>
    <t>NGUYỄN HỮU TÂN</t>
  </si>
  <si>
    <t>AG024637</t>
  </si>
  <si>
    <t>NGUYỄN THỊ ÚT</t>
  </si>
  <si>
    <t>AG025038</t>
  </si>
  <si>
    <t>ĐINH THỊ NHUNG</t>
  </si>
  <si>
    <t>AG024941</t>
  </si>
  <si>
    <t>LÊ THỊ LIÊN</t>
  </si>
  <si>
    <t>AG024942</t>
  </si>
  <si>
    <t>NGUYỄN THỊ KIM KHÁNH</t>
  </si>
  <si>
    <t>AG024943</t>
  </si>
  <si>
    <t>ĐẶNG THỊ RẠNG</t>
  </si>
  <si>
    <t>AG024944</t>
  </si>
  <si>
    <t>TRẦN THỊ CẨM TÚ</t>
  </si>
  <si>
    <t>AG024952</t>
  </si>
  <si>
    <t>ĐỖ THỊ LONG</t>
  </si>
  <si>
    <t>AG024966</t>
  </si>
  <si>
    <t>TRẦN THỊ BÍCH LOAN</t>
  </si>
  <si>
    <t>AG024969</t>
  </si>
  <si>
    <t>NGUYỄN THỊ HỒNG VƯƠNG</t>
  </si>
  <si>
    <t>AG024970</t>
  </si>
  <si>
    <t>NGUYỄN THỊ MỘNG THÙY</t>
  </si>
  <si>
    <t>AG024977</t>
  </si>
  <si>
    <t>ĐINH THỊ LỆ UYÊN</t>
  </si>
  <si>
    <t>AG025029</t>
  </si>
  <si>
    <t>NGUYỄN THỊ HOA MẬN</t>
  </si>
  <si>
    <t>AG024724</t>
  </si>
  <si>
    <t>NGUYỄN THỊ HUỲNH NGÂN</t>
  </si>
  <si>
    <t>AG024729</t>
  </si>
  <si>
    <t>ĐÀO HOÀNG THANH</t>
  </si>
  <si>
    <t>AG024783</t>
  </si>
  <si>
    <t>LÊ THỊ MINH THƯƠNG</t>
  </si>
  <si>
    <t>AG024784</t>
  </si>
  <si>
    <t>TRẦN THỊ YẾN OANH</t>
  </si>
  <si>
    <t>AG024786</t>
  </si>
  <si>
    <t>CAO NỮ THIỆN DUYÊN</t>
  </si>
  <si>
    <t>AG024788</t>
  </si>
  <si>
    <t>NGUYỄN THỊ TUYẾT NGÂN</t>
  </si>
  <si>
    <t>AG024930</t>
  </si>
  <si>
    <t>AG024931</t>
  </si>
  <si>
    <t>LÊ THỊ KIỀU HOA</t>
  </si>
  <si>
    <t>AG024932</t>
  </si>
  <si>
    <t>AG024933</t>
  </si>
  <si>
    <t>NGUYỄN THỊ ƯNG</t>
  </si>
  <si>
    <t>AG024934</t>
  </si>
  <si>
    <t>NGUYỄN THỊ HỒNG HÀ</t>
  </si>
  <si>
    <t>AG024936</t>
  </si>
  <si>
    <t>TRẦN QUANG THẢO</t>
  </si>
  <si>
    <t>AG024938</t>
  </si>
  <si>
    <t>VÕ NGỌC TUẤN</t>
  </si>
  <si>
    <t>AG024939</t>
  </si>
  <si>
    <t>VÕ ANH THUẬT</t>
  </si>
  <si>
    <t>AG024940</t>
  </si>
  <si>
    <t>NGUYỄN PHÚ CƯỜNG</t>
  </si>
  <si>
    <t>AG024956</t>
  </si>
  <si>
    <t>ĐOÀN THỊ DIỄM</t>
  </si>
  <si>
    <t>AG024958</t>
  </si>
  <si>
    <t>TRẦN THỊ THU BA</t>
  </si>
  <si>
    <t>AG024960</t>
  </si>
  <si>
    <t>NGUYỄN THỊ LỆ HUYỀN</t>
  </si>
  <si>
    <t>AG024961</t>
  </si>
  <si>
    <t>NGUYỄN THỊ TÀI</t>
  </si>
  <si>
    <t>AG024962</t>
  </si>
  <si>
    <t>LÊ THỊ KIM XUYẾN</t>
  </si>
  <si>
    <t>AG024963</t>
  </si>
  <si>
    <t>AG024967</t>
  </si>
  <si>
    <t>NGUYỄN THỊ THỦY LY</t>
  </si>
  <si>
    <t>AG025032</t>
  </si>
  <si>
    <t>PHAN VĂN HƯNG</t>
  </si>
  <si>
    <t>AG025033</t>
  </si>
  <si>
    <t>AG025035</t>
  </si>
  <si>
    <t>HUỲNH THỊ KIM NƯƠNG</t>
  </si>
  <si>
    <t>AG025103</t>
  </si>
  <si>
    <t>ĐÀO VĂN THÀNH</t>
  </si>
  <si>
    <t>AG025107</t>
  </si>
  <si>
    <t>AG025108</t>
  </si>
  <si>
    <t>HỒ THỊ YẾN THU</t>
  </si>
  <si>
    <t>AG025109</t>
  </si>
  <si>
    <t>AG025110</t>
  </si>
  <si>
    <t>HỒ THỊ KHUYẾN</t>
  </si>
  <si>
    <t>AG025111</t>
  </si>
  <si>
    <t>LÊ NGUYỄN KHÁNH TRÌNH</t>
  </si>
  <si>
    <t>AG025309</t>
  </si>
  <si>
    <t>ĐÀO THỊ TUYẾT LAN</t>
  </si>
  <si>
    <t>AG025407</t>
  </si>
  <si>
    <t>AG024581</t>
  </si>
  <si>
    <t>TRẦN THẾ VINH</t>
  </si>
  <si>
    <t>AG024656</t>
  </si>
  <si>
    <t>LÊ VIẾT LINH</t>
  </si>
  <si>
    <t>AG024661</t>
  </si>
  <si>
    <t>AG024665</t>
  </si>
  <si>
    <t>VÕ THỊ NHƯ QUỲNH</t>
  </si>
  <si>
    <t>AG024684</t>
  </si>
  <si>
    <t>TRẦN QUỐC CHÚT</t>
  </si>
  <si>
    <t>AG024685</t>
  </si>
  <si>
    <t>VÕ THỊ ANH HÀ</t>
  </si>
  <si>
    <t>AG024686</t>
  </si>
  <si>
    <t>LÊ QUANG MINH HÙNG</t>
  </si>
  <si>
    <t>AG024687</t>
  </si>
  <si>
    <t>LÊ THỊ DIỆU HUYỀN</t>
  </si>
  <si>
    <t>AG024688</t>
  </si>
  <si>
    <t>NGUYỄN ANH SƠN</t>
  </si>
  <si>
    <t>AG024689</t>
  </si>
  <si>
    <t>LÊ THỊ HỒNG NHUNG</t>
  </si>
  <si>
    <t>AG024690</t>
  </si>
  <si>
    <t>AG024691</t>
  </si>
  <si>
    <t>HỒ THỊ TƯỜNG VY</t>
  </si>
  <si>
    <t>AG024692</t>
  </si>
  <si>
    <t>HOÀNG THỊ NGUYỆT ÁNH</t>
  </si>
  <si>
    <t>AG024872</t>
  </si>
  <si>
    <t>NGUYỄN XUÂN DUẨN</t>
  </si>
  <si>
    <t>AG024922</t>
  </si>
  <si>
    <t>LÊ THỊ NGỌC DIỆP</t>
  </si>
  <si>
    <t>AG024924</t>
  </si>
  <si>
    <t>ĐẶNG THỊ HỒNG TUYÊN</t>
  </si>
  <si>
    <t>AG024925</t>
  </si>
  <si>
    <t>BÙI THỊ MỸ LINH</t>
  </si>
  <si>
    <t>AG024926</t>
  </si>
  <si>
    <t>PHẠM CÔNG THÁI</t>
  </si>
  <si>
    <t>AG024927</t>
  </si>
  <si>
    <t>DƯƠNG VĨNH KHÁNH</t>
  </si>
  <si>
    <t>AG024953</t>
  </si>
  <si>
    <t>HUỲNH THỊ THU THỦY</t>
  </si>
  <si>
    <t>AG024957</t>
  </si>
  <si>
    <t>AG025232</t>
  </si>
  <si>
    <t>NGUYỄN THỊ NGỌC LINH</t>
  </si>
  <si>
    <t>AG025294</t>
  </si>
  <si>
    <t>LÊ NGỌC PHÚC</t>
  </si>
  <si>
    <t>AG025295</t>
  </si>
  <si>
    <t>PHAN THỊ TÚ LINH</t>
  </si>
  <si>
    <t>AG025298</t>
  </si>
  <si>
    <t>PHÙNG THỊ THANH THÙY</t>
  </si>
  <si>
    <t>AG025299</t>
  </si>
  <si>
    <t>AG025300</t>
  </si>
  <si>
    <t>NGUYỄN THỊ GIAO</t>
  </si>
  <si>
    <t>AG025301</t>
  </si>
  <si>
    <t>HỒ TẤT TUÂN</t>
  </si>
  <si>
    <t>AG025302</t>
  </si>
  <si>
    <t>HỒ SỸ QUÝ</t>
  </si>
  <si>
    <t>AG025311</t>
  </si>
  <si>
    <t>NGUYỄN THỊ MINH HẢO</t>
  </si>
  <si>
    <t>AG025315</t>
  </si>
  <si>
    <t>NGUYỄN MINH TUẤN</t>
  </si>
  <si>
    <t>AG025316</t>
  </si>
  <si>
    <t>PHAN THỊ PHƯƠNG THANH</t>
  </si>
  <si>
    <t>AG025319</t>
  </si>
  <si>
    <t>BÙI THỊ HOÀNG TRINH</t>
  </si>
  <si>
    <t>AG025321</t>
  </si>
  <si>
    <t>NGÔ VĂN MINH</t>
  </si>
  <si>
    <t>AG025324</t>
  </si>
  <si>
    <t>NGUYỄN THỊ LỆ THƯƠNG</t>
  </si>
  <si>
    <t>AG025327</t>
  </si>
  <si>
    <t>TRỊNH THỊ BÍCH ANH</t>
  </si>
  <si>
    <t>AG025393</t>
  </si>
  <si>
    <t>NGUYỄN THỊ THÚY TRANG</t>
  </si>
  <si>
    <t>AG025397</t>
  </si>
  <si>
    <t>HOÀNG VĂN TIẾN</t>
  </si>
  <si>
    <t>AG025400</t>
  </si>
  <si>
    <t>TRẦN THỊ THANH MAI</t>
  </si>
  <si>
    <t>AG024662</t>
  </si>
  <si>
    <t>VÕ THỊ PHƯƠNG MAI</t>
  </si>
  <si>
    <t>AG024663</t>
  </si>
  <si>
    <t>LÊ THỊ HỒNG LOAN</t>
  </si>
  <si>
    <t>AG024664</t>
  </si>
  <si>
    <t>NGUYỄN KHÁNH GIANG</t>
  </si>
  <si>
    <t>AG024923</t>
  </si>
  <si>
    <t>LÊ QUANG TAM</t>
  </si>
  <si>
    <t>AG025291</t>
  </si>
  <si>
    <t>TẠ QUANG CHÁNH</t>
  </si>
  <si>
    <t>AG025292</t>
  </si>
  <si>
    <t>MAI CHIẾM THÁI</t>
  </si>
  <si>
    <t>AG025303</t>
  </si>
  <si>
    <t>LÊ THỊ NGỌC ÁNH</t>
  </si>
  <si>
    <t>AG025304</t>
  </si>
  <si>
    <t>NGUYỄN TRƯỜNG HUỜ</t>
  </si>
  <si>
    <t>AG025330</t>
  </si>
  <si>
    <t>PHAN THANH NHẬT</t>
  </si>
  <si>
    <t>AG025335</t>
  </si>
  <si>
    <t>LÂM THÙY NHI</t>
  </si>
  <si>
    <t>AG025337</t>
  </si>
  <si>
    <t>AG025339</t>
  </si>
  <si>
    <t>HOÀNG ĐỨC SƠN</t>
  </si>
  <si>
    <t>AG025341</t>
  </si>
  <si>
    <t>MAI CHIẾM BÌNH</t>
  </si>
  <si>
    <t>AG025342</t>
  </si>
  <si>
    <t>NGUYỄN THỊ NHÀN</t>
  </si>
  <si>
    <t>AG025343</t>
  </si>
  <si>
    <t>NGÔ THỊ HOÀI</t>
  </si>
  <si>
    <t>AG025350</t>
  </si>
  <si>
    <t>PHAN THỊ SEN</t>
  </si>
  <si>
    <t>AG025355</t>
  </si>
  <si>
    <t>LÊ THỊ NGỌC</t>
  </si>
  <si>
    <t>AG024681</t>
  </si>
  <si>
    <t>TRẦN ĐỖ DẠ THẢO</t>
  </si>
  <si>
    <t>AG024682</t>
  </si>
  <si>
    <t>PHẠM THỊ GIÁNG NGỌC</t>
  </si>
  <si>
    <t>AG025114</t>
  </si>
  <si>
    <t>ĐẶNG NGỌC SƠN</t>
  </si>
  <si>
    <t>AG025118</t>
  </si>
  <si>
    <t>TRẦN THỊ TRÚC THANH</t>
  </si>
  <si>
    <t>AG025121</t>
  </si>
  <si>
    <t>VŨ THỊ MỪNG</t>
  </si>
  <si>
    <t>AG025399</t>
  </si>
  <si>
    <t>BÙI THỊ TIẾN</t>
  </si>
  <si>
    <t>BIÊN HÒA 2</t>
  </si>
  <si>
    <t>AG025115</t>
  </si>
  <si>
    <t>NGUYỄN THỊ TRANG</t>
  </si>
  <si>
    <t>AG025116</t>
  </si>
  <si>
    <t>NGUYỄN LƯƠNG KỲ</t>
  </si>
  <si>
    <t>AG025117</t>
  </si>
  <si>
    <t>LÊ THỊ ANH</t>
  </si>
  <si>
    <t>AG025119</t>
  </si>
  <si>
    <t>NGUYỄN XUÂN HUY</t>
  </si>
  <si>
    <t>AG025254</t>
  </si>
  <si>
    <t>NGUYỄN XUÂN CƯỜNG</t>
  </si>
  <si>
    <t>AG025260</t>
  </si>
  <si>
    <t>NGUYỄN THỊ PHƯỢNG VĨ</t>
  </si>
  <si>
    <t>AG024871</t>
  </si>
  <si>
    <t>TRẦN THỊ THÙY</t>
  </si>
  <si>
    <t>AG024880</t>
  </si>
  <si>
    <t>AG024882</t>
  </si>
  <si>
    <t>TRẦN THỊ XUÂN HƯƠNG</t>
  </si>
  <si>
    <t>AG024885</t>
  </si>
  <si>
    <t>ĐỖ VĂN VIỆN</t>
  </si>
  <si>
    <t>AG024887</t>
  </si>
  <si>
    <t>AG025401</t>
  </si>
  <si>
    <t>AG024680</t>
  </si>
  <si>
    <t>CAO THỊ ĐIỀU</t>
  </si>
  <si>
    <t>AG025057</t>
  </si>
  <si>
    <t>NGUYỄN THỊ THẢO YẾN</t>
  </si>
  <si>
    <t>AG025059</t>
  </si>
  <si>
    <t>NGUYỄN XUÂN HÒA</t>
  </si>
  <si>
    <t>AG025060</t>
  </si>
  <si>
    <t>VŨ VĂN TRƯỜNG</t>
  </si>
  <si>
    <t>AG025062</t>
  </si>
  <si>
    <t>VŨ VĂN TƯỜNG</t>
  </si>
  <si>
    <t>AG025064</t>
  </si>
  <si>
    <t>AG025067</t>
  </si>
  <si>
    <t>AG025069</t>
  </si>
  <si>
    <t>NGUYỄN THỊ NGỌC THANH</t>
  </si>
  <si>
    <t>AG025098</t>
  </si>
  <si>
    <t>NGUYỄN THÀNH LÊ</t>
  </si>
  <si>
    <t>AG024583</t>
  </si>
  <si>
    <t>PHẠM VĂN TĨNH</t>
  </si>
  <si>
    <t>AG025042</t>
  </si>
  <si>
    <t>VŨ PHẠM HOÀI THU</t>
  </si>
  <si>
    <t>AG025043</t>
  </si>
  <si>
    <t>LÊ THỊ PHƯƠNG THẢO</t>
  </si>
  <si>
    <t>AG025044</t>
  </si>
  <si>
    <t>NGUYỄN HOÀNG ANH THƯ</t>
  </si>
  <si>
    <t>AG025045</t>
  </si>
  <si>
    <t>NGUYỄN THỊ QUỲNH NHƯ</t>
  </si>
  <si>
    <t>AG025046</t>
  </si>
  <si>
    <t>NGUYỄN THỊ NGỌC HƯƠNG</t>
  </si>
  <si>
    <t>AG025047</t>
  </si>
  <si>
    <t>NGÔ THANH PHONG</t>
  </si>
  <si>
    <t>AG025048</t>
  </si>
  <si>
    <t>PHẠM XUÂN BẢO</t>
  </si>
  <si>
    <t>AG025049</t>
  </si>
  <si>
    <t>NGUYỄN HIẾU HẠNH</t>
  </si>
  <si>
    <t>AG025161</t>
  </si>
  <si>
    <t>TRẦN THỊ KIM NGÂN</t>
  </si>
  <si>
    <t>AG025162</t>
  </si>
  <si>
    <t>LÊ HÀ KHÔI NGUYÊN</t>
  </si>
  <si>
    <t>AG025163</t>
  </si>
  <si>
    <t>ĐỖ THỊ THU TRANG</t>
  </si>
  <si>
    <t>AG025168</t>
  </si>
  <si>
    <t>AG025170</t>
  </si>
  <si>
    <t>HOÀNG THỊ MINH THU</t>
  </si>
  <si>
    <t>AG025173</t>
  </si>
  <si>
    <t>ĐINH KHANG NAM</t>
  </si>
  <si>
    <t>AG025175</t>
  </si>
  <si>
    <t>AG025179</t>
  </si>
  <si>
    <t>NGUYỄN TÚY MAI HUYỀN NGỌC</t>
  </si>
  <si>
    <t>AG025180</t>
  </si>
  <si>
    <t>KHU THỊ ANH THƯ</t>
  </si>
  <si>
    <t>AG025181</t>
  </si>
  <si>
    <t>VÕ KHẮC TUẤN</t>
  </si>
  <si>
    <t>AG025182</t>
  </si>
  <si>
    <t>NGUYỄN NGỌC TOÁN</t>
  </si>
  <si>
    <t>AG025184</t>
  </si>
  <si>
    <t>LÊ XUÂN HẢI</t>
  </si>
  <si>
    <t>AG025394</t>
  </si>
  <si>
    <t>ĐẶNG THỊ PHƯƠNG</t>
  </si>
  <si>
    <t>AG025396</t>
  </si>
  <si>
    <t>ĐÀO THỊ BÍCH HẠNH</t>
  </si>
  <si>
    <t>AG025496</t>
  </si>
  <si>
    <t>AG025405</t>
  </si>
  <si>
    <t>VŨ THỊ LÀNH</t>
  </si>
  <si>
    <t>AG024697</t>
  </si>
  <si>
    <t>NGUYỄN THỊ THU HỒNG</t>
  </si>
  <si>
    <t>AG024703</t>
  </si>
  <si>
    <t>HUỲNH THỊ NGỌC GIÀU</t>
  </si>
  <si>
    <t>AG025001</t>
  </si>
  <si>
    <t>NGUYỄN THỊ THÙY DƯƠNG</t>
  </si>
  <si>
    <t>AG025100</t>
  </si>
  <si>
    <t>AG025395</t>
  </si>
  <si>
    <t>TRẦN NGỌC HOÀNG NI</t>
  </si>
  <si>
    <t>AG025398</t>
  </si>
  <si>
    <t>NÔNG THỊ HƯỜNG</t>
  </si>
  <si>
    <t>AG025404</t>
  </si>
  <si>
    <t>NGUYỄN VŨ NGỌC BÍCH</t>
  </si>
  <si>
    <t>AG024696</t>
  </si>
  <si>
    <t>TRẦN THỂ LY</t>
  </si>
  <si>
    <t>AG024715</t>
  </si>
  <si>
    <t>HỒ TRIỆU VĨNH SANG</t>
  </si>
  <si>
    <t>AG024728</t>
  </si>
  <si>
    <t>AG024732</t>
  </si>
  <si>
    <t>AG025402</t>
  </si>
  <si>
    <t>ĐỖ DUY KHANG</t>
  </si>
  <si>
    <t>AG024701</t>
  </si>
  <si>
    <t>NGUYỄN VĂN CHÍ</t>
  </si>
  <si>
    <t>AG024705</t>
  </si>
  <si>
    <t>NGUYỄN HỮU THÁI</t>
  </si>
  <si>
    <t>AG024735</t>
  </si>
  <si>
    <t>NGUYỄN THỊ MINH CHÂU</t>
  </si>
  <si>
    <t>AG024995</t>
  </si>
  <si>
    <t>AG024996</t>
  </si>
  <si>
    <t>CAO THỊ MUỘI</t>
  </si>
  <si>
    <t>AG024998</t>
  </si>
  <si>
    <t>BÙI HOÀI AN</t>
  </si>
  <si>
    <t>AG025006</t>
  </si>
  <si>
    <t>PHẠM VĂN TRỌNG</t>
  </si>
  <si>
    <t>AG025123</t>
  </si>
  <si>
    <t>AG025403</t>
  </si>
  <si>
    <t>TRẦN HỮU LONG</t>
  </si>
  <si>
    <t>AG024695</t>
  </si>
  <si>
    <t>NGÔ THỊ HỒNG HUỆ</t>
  </si>
  <si>
    <t>AG024763</t>
  </si>
  <si>
    <t>HUỲNH PHƯƠNG TRANG</t>
  </si>
  <si>
    <t>AG025004</t>
  </si>
  <si>
    <t>NGUYỄN MINH GIANG</t>
  </si>
  <si>
    <t>AG025088</t>
  </si>
  <si>
    <t>NGUYỄN NGỌC THU</t>
  </si>
  <si>
    <t>AG025090</t>
  </si>
  <si>
    <t>VÕ MINH THUẬN</t>
  </si>
  <si>
    <t>AG025093</t>
  </si>
  <si>
    <t>NGUYỄN THỊ MỸ CHÂU</t>
  </si>
  <si>
    <t>AG024742</t>
  </si>
  <si>
    <t>TRƯƠNG LÝ THANH</t>
  </si>
  <si>
    <t>AG024709</t>
  </si>
  <si>
    <t>NGUYỂN HẢI ĐĂNG</t>
  </si>
  <si>
    <t>AG025185</t>
  </si>
  <si>
    <t>PHAN THỊ GIANG</t>
  </si>
  <si>
    <t>AG025187</t>
  </si>
  <si>
    <t>TỪ THỊ KHUYÊN</t>
  </si>
  <si>
    <t>AG025222</t>
  </si>
  <si>
    <t>TRẦN ĐỨC TÂM</t>
  </si>
  <si>
    <t>AG024693</t>
  </si>
  <si>
    <t>PHẠM DUY HẢI</t>
  </si>
  <si>
    <t>AG025446</t>
  </si>
  <si>
    <t>HỒ SỸ LINH</t>
  </si>
  <si>
    <t>AG025322</t>
  </si>
  <si>
    <t>NGUYỄN NGỌC HUYỀN</t>
  </si>
  <si>
    <t>AG025056</t>
  </si>
  <si>
    <t>LÊ THỊ KIM YẾN</t>
  </si>
  <si>
    <t>AG025058</t>
  </si>
  <si>
    <t>BÙI THỊ MỸ DUYÊN</t>
  </si>
  <si>
    <t>AG025061</t>
  </si>
  <si>
    <t>ĐOÀN VĂN TIẾN</t>
  </si>
  <si>
    <t>AG025063</t>
  </si>
  <si>
    <t>LÊ THÙY DƯƠNG</t>
  </si>
  <si>
    <t>AG025065</t>
  </si>
  <si>
    <t>PHẠM THỊ HUỲNH NHƯ</t>
  </si>
  <si>
    <t>AG025066</t>
  </si>
  <si>
    <t>TRẦN THỊ THẢO</t>
  </si>
  <si>
    <t>AG025068</t>
  </si>
  <si>
    <t>BÙI PHƯƠNG HOÀNG</t>
  </si>
  <si>
    <t>AG025070</t>
  </si>
  <si>
    <t>HUỲNH PHƯƠNG THẢO</t>
  </si>
  <si>
    <t>AG025071</t>
  </si>
  <si>
    <t>AG025072</t>
  </si>
  <si>
    <t>TRƯƠNG NGUYỄN XUÂN AN</t>
  </si>
  <si>
    <t>AG025073</t>
  </si>
  <si>
    <t>PHẠM NGUYỄN ÁI TRINH</t>
  </si>
  <si>
    <t>AG025074</t>
  </si>
  <si>
    <t>PHAN THỊ NHUNG</t>
  </si>
  <si>
    <t>AG025075</t>
  </si>
  <si>
    <t>TRẦN NHẬT THANH</t>
  </si>
  <si>
    <t>AG025076</t>
  </si>
  <si>
    <t>TRƯƠNG THỊ HUYỀN SƯƠNG</t>
  </si>
  <si>
    <t>AG025077</t>
  </si>
  <si>
    <t>AG025078</t>
  </si>
  <si>
    <t>VÕ THỊ KIM XUYẾN</t>
  </si>
  <si>
    <t>AG025079</t>
  </si>
  <si>
    <t>CAO NGỌC PHƯƠNG THẢO</t>
  </si>
  <si>
    <t>AG025080</t>
  </si>
  <si>
    <t>TRẦN KIM VÂN</t>
  </si>
  <si>
    <t>AG025081</t>
  </si>
  <si>
    <t>LÊ THỊ KIM LIÊN</t>
  </si>
  <si>
    <t>AG025083</t>
  </si>
  <si>
    <t>TẠ VĨNH KHÁNH NHỨT</t>
  </si>
  <si>
    <t>AG025084</t>
  </si>
  <si>
    <t>TRƯƠNG THỊ THÚY AN</t>
  </si>
  <si>
    <t>AG025086</t>
  </si>
  <si>
    <t>TRẦN THIỆN THUẬT</t>
  </si>
  <si>
    <t>AG025087</t>
  </si>
  <si>
    <t>LÝ THÙY DƯƠNG</t>
  </si>
  <si>
    <t>AG025095</t>
  </si>
  <si>
    <t>HÀ KIM THOA</t>
  </si>
  <si>
    <t>AG025096</t>
  </si>
  <si>
    <t>NGUYỄN NGỌC THẢO TRÂN</t>
  </si>
  <si>
    <t>AG025097</t>
  </si>
  <si>
    <t>NGUYỄN NGÔ DUY CƯỜNG</t>
  </si>
  <si>
    <t>AG025099</t>
  </si>
  <si>
    <t>ĐẶNG TIẾN ĐẠT</t>
  </si>
  <si>
    <t>AG025124</t>
  </si>
  <si>
    <t>HỒ QUỐC HƯNG</t>
  </si>
  <si>
    <t>AG024698</t>
  </si>
  <si>
    <t>BÙI LÊ BẢO PHƯƠNG</t>
  </si>
  <si>
    <t>AG024699</t>
  </si>
  <si>
    <t>NGUYỄN THỊ MỶ DUYÊN</t>
  </si>
  <si>
    <t>AG024700</t>
  </si>
  <si>
    <t>NGUYỄN THỊ TRÚC</t>
  </si>
  <si>
    <t>AG024796</t>
  </si>
  <si>
    <t>LÊ THỊ KIỀU PHƯƠNG</t>
  </si>
  <si>
    <t>AG024868</t>
  </si>
  <si>
    <t>NGUYỄN VĂN KHẨN</t>
  </si>
  <si>
    <t>AG024870</t>
  </si>
  <si>
    <t>PHAN THỊ LỘI</t>
  </si>
  <si>
    <t>AG025003</t>
  </si>
  <si>
    <t>TẠ NGỌC BÍCH VÂN</t>
  </si>
  <si>
    <t>AG025009</t>
  </si>
  <si>
    <t>TRẦN QUANG VINH</t>
  </si>
  <si>
    <t>AG025468</t>
  </si>
  <si>
    <t>TRẦN THỊ NGỌC THÙY</t>
  </si>
  <si>
    <t>AG025469</t>
  </si>
  <si>
    <t>AG025472</t>
  </si>
  <si>
    <t>TRẦN THỊ NGỌC BÍCH</t>
  </si>
  <si>
    <t>AG025473</t>
  </si>
  <si>
    <t>AG025474</t>
  </si>
  <si>
    <t>VÕ THỊ PHƯƠNG LAN</t>
  </si>
  <si>
    <t>AG025475</t>
  </si>
  <si>
    <t>AG025476</t>
  </si>
  <si>
    <t>NGUYỄN TẤN QUANG</t>
  </si>
  <si>
    <t>AG025477</t>
  </si>
  <si>
    <t>LÊ THỊ KIM CHI</t>
  </si>
  <si>
    <t>AG025478</t>
  </si>
  <si>
    <t>TRẦN THỊ NGỌC UYÊN</t>
  </si>
  <si>
    <t>AG025479</t>
  </si>
  <si>
    <t>HUỲNH THỊ CẨM THU</t>
  </si>
  <si>
    <t>AG025481</t>
  </si>
  <si>
    <t>ĐÀO QUỐC HÙNG</t>
  </si>
  <si>
    <t>AG025482</t>
  </si>
  <si>
    <t>TRẦN MINH XINH</t>
  </si>
  <si>
    <t>AG025483</t>
  </si>
  <si>
    <t>NGUYỄN VĂN PHONG</t>
  </si>
  <si>
    <t>AG025486</t>
  </si>
  <si>
    <t>AG025488</t>
  </si>
  <si>
    <t>TRIỆU THỊ THU HÀ</t>
  </si>
  <si>
    <t>AG025490</t>
  </si>
  <si>
    <t>NGUYỄN THỊ ĐẶNG</t>
  </si>
  <si>
    <t>AG025491</t>
  </si>
  <si>
    <t>NGUYỄN TẤN PHÁT</t>
  </si>
  <si>
    <t>AG024765</t>
  </si>
  <si>
    <t>AG024666</t>
  </si>
  <si>
    <t>AG024667</t>
  </si>
  <si>
    <t>VÒNG CÓN SÁNG</t>
  </si>
  <si>
    <t>AG024668</t>
  </si>
  <si>
    <t>TRƯƠNG THỊ GIÁNG THI</t>
  </si>
  <si>
    <t>AG024669</t>
  </si>
  <si>
    <t>NGÔ THỊ GẤM</t>
  </si>
  <si>
    <t>AG024670</t>
  </si>
  <si>
    <t>NGUYỄN THỊ KIM PHƯỢNG</t>
  </si>
  <si>
    <t>AG024671</t>
  </si>
  <si>
    <t>NGUYỄN TRƯNG XUÂN ĐÀO</t>
  </si>
  <si>
    <t>AG024672</t>
  </si>
  <si>
    <t>AG024673</t>
  </si>
  <si>
    <t>ĐỖ THỊ BẢO THU</t>
  </si>
  <si>
    <t>AG024675</t>
  </si>
  <si>
    <t>AG024676</t>
  </si>
  <si>
    <t>NGUYỄN PHÚC LỘC</t>
  </si>
  <si>
    <t>AG024677</t>
  </si>
  <si>
    <t>TRẦN NGỌC TÍN</t>
  </si>
  <si>
    <t>AG024678</t>
  </si>
  <si>
    <t>LỤC KHÁNH CƯỜNG</t>
  </si>
  <si>
    <t>AG024909</t>
  </si>
  <si>
    <t>AG024911</t>
  </si>
  <si>
    <t>AG024914</t>
  </si>
  <si>
    <t>LÊ THÀNH THUẬN</t>
  </si>
  <si>
    <t>AG024916</t>
  </si>
  <si>
    <t>LÊ QUANG ĐẠI</t>
  </si>
  <si>
    <t>AG024918</t>
  </si>
  <si>
    <t>AG024981</t>
  </si>
  <si>
    <t>NGUYỄN THÀNH LÂM</t>
  </si>
  <si>
    <t>AG024707</t>
  </si>
  <si>
    <t>LÊ KIM NGÂN</t>
  </si>
  <si>
    <t>AG024713</t>
  </si>
  <si>
    <t>VÕ LÂM LINH</t>
  </si>
  <si>
    <t>AG024591</t>
  </si>
  <si>
    <t>PHẠM ÁNH NGUYỆT</t>
  </si>
  <si>
    <t>AG024679</t>
  </si>
  <si>
    <t>NGUYỄN THỊ LAM</t>
  </si>
  <si>
    <t>AG024948</t>
  </si>
  <si>
    <t>ĐỖ THỊ NHẸ</t>
  </si>
  <si>
    <t>AG024949</t>
  </si>
  <si>
    <t>NHỮ VĂN KIỂU</t>
  </si>
  <si>
    <t>AG024951</t>
  </si>
  <si>
    <t>HUỲNH VĂN ĐẢM</t>
  </si>
  <si>
    <t>AG024978</t>
  </si>
  <si>
    <t>NGUYỄN KIỀU DIỄM</t>
  </si>
  <si>
    <t>AG024982</t>
  </si>
  <si>
    <t>TRẦN PHÚ QUÍ</t>
  </si>
  <si>
    <t>AG024987</t>
  </si>
  <si>
    <t>PHẠM BÍCH NHIÊN</t>
  </si>
  <si>
    <t>AG024990</t>
  </si>
  <si>
    <t>LÊ CẨM HỒNG</t>
  </si>
  <si>
    <t>AG024991</t>
  </si>
  <si>
    <t>NGUYỄN THỊ HỒNG MỨC</t>
  </si>
  <si>
    <t>AG024993</t>
  </si>
  <si>
    <t>NGUYỄN THỊ TUYẾT ANH</t>
  </si>
  <si>
    <t>AG024994</t>
  </si>
  <si>
    <t>PHẠM VĂN CHỈ</t>
  </si>
  <si>
    <t>AG025036</t>
  </si>
  <si>
    <t>AG025037</t>
  </si>
  <si>
    <t>THÁI THỊ TIỀN</t>
  </si>
  <si>
    <t>AG024737</t>
  </si>
  <si>
    <t>AG024760</t>
  </si>
  <si>
    <t>ĐẶNG THỊ HỒNG NHUNG</t>
  </si>
  <si>
    <t>AG025050</t>
  </si>
  <si>
    <t>VÕ PHƯỚC THÀNH</t>
  </si>
  <si>
    <t>AG025051</t>
  </si>
  <si>
    <t>TRANG THỊ THANH NGUYÊN</t>
  </si>
  <si>
    <t>AG025052</t>
  </si>
  <si>
    <t>TRẦN MỸ HẰNG</t>
  </si>
  <si>
    <t>AG025053</t>
  </si>
  <si>
    <t>PHAN THANH HÒA</t>
  </si>
  <si>
    <t>AG025055</t>
  </si>
  <si>
    <t>KHƯU LƯU NIỆM</t>
  </si>
  <si>
    <t>AG025085</t>
  </si>
  <si>
    <t>HUỲNH VĂN TÙNG</t>
  </si>
  <si>
    <t>AG025089</t>
  </si>
  <si>
    <t>PHẠM QUỐC DŨNG</t>
  </si>
  <si>
    <t>AG025091</t>
  </si>
  <si>
    <t>AG025092</t>
  </si>
  <si>
    <t>AG025094</t>
  </si>
  <si>
    <t>NGUYỄN TẤN LỘC</t>
  </si>
  <si>
    <t>AG024869</t>
  </si>
  <si>
    <t>HUỲNH THỊ KIM ANH</t>
  </si>
  <si>
    <t>AG024873</t>
  </si>
  <si>
    <t>THÁI KIM THOA</t>
  </si>
  <si>
    <t>AG024874</t>
  </si>
  <si>
    <t>LÊ THỊ LỆ THI</t>
  </si>
  <si>
    <t>AG024875</t>
  </si>
  <si>
    <t>VÕ VĂN NHỰT</t>
  </si>
  <si>
    <t>AG024741</t>
  </si>
  <si>
    <t>ĐỖ MẠNH KHANG</t>
  </si>
  <si>
    <t>AG024745</t>
  </si>
  <si>
    <t>AG024751</t>
  </si>
  <si>
    <t>TRẦN THỊ BÉ QUYÊN</t>
  </si>
  <si>
    <t>AG024754</t>
  </si>
  <si>
    <t>TRẦN HUỲNH NHẬT SANG</t>
  </si>
  <si>
    <t>AG024757</t>
  </si>
  <si>
    <t>PHẠM THỊ THU GIANG</t>
  </si>
  <si>
    <t>AG024764</t>
  </si>
  <si>
    <t>LÝ TUYẾT THANH</t>
  </si>
  <si>
    <t>AG024791</t>
  </si>
  <si>
    <t>AG024793</t>
  </si>
  <si>
    <t>NGUYỄN THỊ THÁI HUYỀN</t>
  </si>
  <si>
    <t>AG024800</t>
  </si>
  <si>
    <t>AG025054</t>
  </si>
  <si>
    <t>DƯƠNG CHÍ TÂM</t>
  </si>
  <si>
    <t>AG024719</t>
  </si>
  <si>
    <t>AG024734</t>
  </si>
  <si>
    <t>PHẠM QUỐC THỊNH</t>
  </si>
  <si>
    <t>AG025164</t>
  </si>
  <si>
    <t>AG025215</t>
  </si>
  <si>
    <t>DƯƠNG VĂN PHƯƠNG</t>
  </si>
  <si>
    <t>AG025438</t>
  </si>
  <si>
    <t>BÙI THỊ XUYẾN</t>
  </si>
  <si>
    <t>027 GA THANH HÓA 3</t>
  </si>
  <si>
    <t>026 GA HÀ TĨNH 1</t>
  </si>
  <si>
    <t xml:space="preserve">NGUYỄN TUẤN VŨ </t>
  </si>
  <si>
    <t xml:space="preserve">TRẦN QUANG HÒA </t>
  </si>
  <si>
    <t xml:space="preserve">NGÔ XUÂN HƯỞNG </t>
  </si>
  <si>
    <t xml:space="preserve">NGUYỄN HẢI LINH </t>
  </si>
  <si>
    <t xml:space="preserve">TRẦN TRUNG HIẾU </t>
  </si>
  <si>
    <t xml:space="preserve">NGUYỄN THÀNH TRUNG </t>
  </si>
  <si>
    <t xml:space="preserve">DƯƠNG NGỌC THANH </t>
  </si>
  <si>
    <t>CAO NGUYÊN</t>
  </si>
  <si>
    <t>025 GA HCM 4</t>
  </si>
  <si>
    <t>GENCASA BÌNH THẠNH</t>
  </si>
  <si>
    <t>NGUYỄN VĂN HẤN (HẤN)</t>
  </si>
  <si>
    <t>CAO VỎ SONG AN</t>
  </si>
  <si>
    <t>AG025616</t>
  </si>
  <si>
    <t>NGUYỄN TẤT THẮNG</t>
  </si>
  <si>
    <t>AG025618</t>
  </si>
  <si>
    <t>AG025619</t>
  </si>
  <si>
    <t>AG025620</t>
  </si>
  <si>
    <t>HOÀNG VĂN LONG</t>
  </si>
  <si>
    <t>AG025621</t>
  </si>
  <si>
    <t>AG025622</t>
  </si>
  <si>
    <t>MAI THỊ MAI</t>
  </si>
  <si>
    <t>AG026420</t>
  </si>
  <si>
    <t>AG026607</t>
  </si>
  <si>
    <t>ĐỖ XUÂN KỶ</t>
  </si>
  <si>
    <t>AG026608</t>
  </si>
  <si>
    <t>AG026609</t>
  </si>
  <si>
    <t>AG026716</t>
  </si>
  <si>
    <t>TRỊNH HẢI YẾN</t>
  </si>
  <si>
    <t>AG025513</t>
  </si>
  <si>
    <t>NGUYỄN THỊ LÂM</t>
  </si>
  <si>
    <t>AG025514</t>
  </si>
  <si>
    <t>AG025515</t>
  </si>
  <si>
    <t>HỒ THỊ DUNG</t>
  </si>
  <si>
    <t>AG025516</t>
  </si>
  <si>
    <t>ĐẶNG THỊ SÁU</t>
  </si>
  <si>
    <t>AG025517</t>
  </si>
  <si>
    <t>TRƯƠNG THỊ TUYẾN</t>
  </si>
  <si>
    <t>AG025518</t>
  </si>
  <si>
    <t>PHẠM THỊ LUÂN</t>
  </si>
  <si>
    <t>AG025519</t>
  </si>
  <si>
    <t>AG025520</t>
  </si>
  <si>
    <t>HẮC THỊ HIỀN</t>
  </si>
  <si>
    <t>AG025521</t>
  </si>
  <si>
    <t>LÊ THỊ ĐÔNG</t>
  </si>
  <si>
    <t>AG025543</t>
  </si>
  <si>
    <t>AG025545</t>
  </si>
  <si>
    <t>NGÔ THỊ NHÂN</t>
  </si>
  <si>
    <t>AG025546</t>
  </si>
  <si>
    <t>LÊ THỊ YÊN</t>
  </si>
  <si>
    <t>AG025548</t>
  </si>
  <si>
    <t>AG025550</t>
  </si>
  <si>
    <t>AG025551</t>
  </si>
  <si>
    <t>PHÙNG ĐÌNH NGỌ</t>
  </si>
  <si>
    <t>AG025552</t>
  </si>
  <si>
    <t>HOÀNG THỊ LỆ</t>
  </si>
  <si>
    <t>AG025553</t>
  </si>
  <si>
    <t>LÊ VĂN THẮNG</t>
  </si>
  <si>
    <t>AG025561</t>
  </si>
  <si>
    <t>AG025564</t>
  </si>
  <si>
    <t>HOÀNG THỊ NGA</t>
  </si>
  <si>
    <t>AG025567</t>
  </si>
  <si>
    <t>AG025569</t>
  </si>
  <si>
    <t>LÊ THỊ LIÊU</t>
  </si>
  <si>
    <t>AG025571</t>
  </si>
  <si>
    <t>LÊ THỊ LỆ</t>
  </si>
  <si>
    <t>AG025623</t>
  </si>
  <si>
    <t>LÊ THỊ SINH</t>
  </si>
  <si>
    <t>AG025624</t>
  </si>
  <si>
    <t>LÊ ĐỨC THỤC</t>
  </si>
  <si>
    <t>AG025625</t>
  </si>
  <si>
    <t>AG025626</t>
  </si>
  <si>
    <t>LÊ THỊ THÀNH</t>
  </si>
  <si>
    <t>AG026422</t>
  </si>
  <si>
    <t>PHẠM CÔNG QUYẾN</t>
  </si>
  <si>
    <t>AG026423</t>
  </si>
  <si>
    <t>PHẠM HỒNG ĐÀO</t>
  </si>
  <si>
    <t>AG026425</t>
  </si>
  <si>
    <t>AG026426</t>
  </si>
  <si>
    <t>LÊ XUÂN DỤNG</t>
  </si>
  <si>
    <t>AG026435</t>
  </si>
  <si>
    <t>AG026437</t>
  </si>
  <si>
    <t>AG026439</t>
  </si>
  <si>
    <t>ĐẶNG THẾ THÀNH</t>
  </si>
  <si>
    <t>AG026440</t>
  </si>
  <si>
    <t>HOÀNG THỊ NGHỊ</t>
  </si>
  <si>
    <t>AG026713</t>
  </si>
  <si>
    <t>AG026912</t>
  </si>
  <si>
    <t>LÊ ĐÌNH DUY</t>
  </si>
  <si>
    <t>AG026913</t>
  </si>
  <si>
    <t>LÊ THỊ THÙY LINH</t>
  </si>
  <si>
    <t>AG026914</t>
  </si>
  <si>
    <t>LÊ THỊ NHÂM</t>
  </si>
  <si>
    <t>AG026915</t>
  </si>
  <si>
    <t>ĐINH XUÂN TRƯỜNG</t>
  </si>
  <si>
    <t>AG026916</t>
  </si>
  <si>
    <t>AG026917</t>
  </si>
  <si>
    <t>NGÔ THỌ ĐÔNG</t>
  </si>
  <si>
    <t>AG026918</t>
  </si>
  <si>
    <t>LÊ THỊ KIM QUY</t>
  </si>
  <si>
    <t>AG026919</t>
  </si>
  <si>
    <t>LÊ THỊ HUYÊN</t>
  </si>
  <si>
    <t>AG026920</t>
  </si>
  <si>
    <t>VŨ VĂN HIỆP</t>
  </si>
  <si>
    <t>AG026922</t>
  </si>
  <si>
    <t>VŨ VĂN NĂNG</t>
  </si>
  <si>
    <t>AG026923</t>
  </si>
  <si>
    <t>HOÀNG ĐỨC MÙI</t>
  </si>
  <si>
    <t>AG026924</t>
  </si>
  <si>
    <t>VŨ THỊ THANH</t>
  </si>
  <si>
    <t>AG026926</t>
  </si>
  <si>
    <t>CAO VON GA</t>
  </si>
  <si>
    <t>AG025592</t>
  </si>
  <si>
    <t>NGÔ QUANG THUẬN</t>
  </si>
  <si>
    <t>AG025594</t>
  </si>
  <si>
    <t>AG025595</t>
  </si>
  <si>
    <t>NGUYỄN VĂN THAO</t>
  </si>
  <si>
    <t>AG025596</t>
  </si>
  <si>
    <t>NGUYỄN VĂN THỦY</t>
  </si>
  <si>
    <t>AG025839</t>
  </si>
  <si>
    <t>LÊ THẾ THÔNG</t>
  </si>
  <si>
    <t>AG025840</t>
  </si>
  <si>
    <t>AG025844</t>
  </si>
  <si>
    <t>PHẠM VĂN THƯ</t>
  </si>
  <si>
    <t>AG025847</t>
  </si>
  <si>
    <t>AG025868</t>
  </si>
  <si>
    <t>AG025869</t>
  </si>
  <si>
    <t>LỤC THỊ XUÂN</t>
  </si>
  <si>
    <t>AG025870</t>
  </si>
  <si>
    <t>VŨ THỊ LOAN</t>
  </si>
  <si>
    <t>AG025872</t>
  </si>
  <si>
    <t>AG025873</t>
  </si>
  <si>
    <t>NGUYỄN VĂN HIỀN</t>
  </si>
  <si>
    <t>AG025874</t>
  </si>
  <si>
    <t>ĐỖ THỊ THỦY</t>
  </si>
  <si>
    <t>AG025876</t>
  </si>
  <si>
    <t>AG025877</t>
  </si>
  <si>
    <t>LÊ THỊ BA</t>
  </si>
  <si>
    <t>AG025879</t>
  </si>
  <si>
    <t>LÊ TRỌNG CƯỜNG</t>
  </si>
  <si>
    <t>AG025881</t>
  </si>
  <si>
    <t>LÊ ĐÌNH TOÁN</t>
  </si>
  <si>
    <t>AG025883</t>
  </si>
  <si>
    <t>HÀ THỊ NHẬT LỆ</t>
  </si>
  <si>
    <t>AG025885</t>
  </si>
  <si>
    <t>PHÙNG THỊ TÂM</t>
  </si>
  <si>
    <t>AG025887</t>
  </si>
  <si>
    <t>LƯU THỊ LÝ</t>
  </si>
  <si>
    <t>AG025889</t>
  </si>
  <si>
    <t>CẦM THỊ HUYỀN</t>
  </si>
  <si>
    <t>AG025900</t>
  </si>
  <si>
    <t>AG025902</t>
  </si>
  <si>
    <t>LƯU THỊ NGA</t>
  </si>
  <si>
    <t>AG025904</t>
  </si>
  <si>
    <t>AG025906</t>
  </si>
  <si>
    <t>TRỊNH THỊ CHÍNH</t>
  </si>
  <si>
    <t>AG025908</t>
  </si>
  <si>
    <t>AG025911</t>
  </si>
  <si>
    <t>ĐÀO THỊ HẠNH</t>
  </si>
  <si>
    <t>AG025912</t>
  </si>
  <si>
    <t>AG025917</t>
  </si>
  <si>
    <t>BÙI THỊ LỰC</t>
  </si>
  <si>
    <t>AG025919</t>
  </si>
  <si>
    <t>MÃ THỊ LOAN</t>
  </si>
  <si>
    <t>AG025924</t>
  </si>
  <si>
    <t>AG025927</t>
  </si>
  <si>
    <t>NGÔ THỊ NHUNG</t>
  </si>
  <si>
    <t>AG025930</t>
  </si>
  <si>
    <t>ĐỖ THỊ HẰNG</t>
  </si>
  <si>
    <t>AG025935</t>
  </si>
  <si>
    <t>PHẠM CÔNG BIÊN</t>
  </si>
  <si>
    <t>AG025939</t>
  </si>
  <si>
    <t>AG025941</t>
  </si>
  <si>
    <t>NGUYỄN THỊ KHÁNH</t>
  </si>
  <si>
    <t>AG025944</t>
  </si>
  <si>
    <t>TRỊNH ĐÌNH SÁNG</t>
  </si>
  <si>
    <t>AG025946</t>
  </si>
  <si>
    <t>LƯƠNG THỊ THU</t>
  </si>
  <si>
    <t>AG025950</t>
  </si>
  <si>
    <t>LỤC THỊ LIÊN</t>
  </si>
  <si>
    <t>AG025952</t>
  </si>
  <si>
    <t>PHÙNG THỊ TUYÊN</t>
  </si>
  <si>
    <t>AG025956</t>
  </si>
  <si>
    <t>AG025958</t>
  </si>
  <si>
    <t>ĐÀO THỊ LỘC</t>
  </si>
  <si>
    <t>AG025963</t>
  </si>
  <si>
    <t>AG026003</t>
  </si>
  <si>
    <t>LÊ VĂN DUY</t>
  </si>
  <si>
    <t>AG026005</t>
  </si>
  <si>
    <t>TRỊNH THỊ TUYẾN</t>
  </si>
  <si>
    <t>AG026007</t>
  </si>
  <si>
    <t>AG026010</t>
  </si>
  <si>
    <t>TRẦN THỊ DUYÊN</t>
  </si>
  <si>
    <t>AG026015</t>
  </si>
  <si>
    <t>LÊ THỊ OANH</t>
  </si>
  <si>
    <t>AG026016</t>
  </si>
  <si>
    <t>AG026062</t>
  </si>
  <si>
    <t>AG026063</t>
  </si>
  <si>
    <t>AG026064</t>
  </si>
  <si>
    <t>AG026068</t>
  </si>
  <si>
    <t>VÕ THỊ THÚY</t>
  </si>
  <si>
    <t>AG026071</t>
  </si>
  <si>
    <t>LÂM KIÊN QUYẾT</t>
  </si>
  <si>
    <t>AG026072</t>
  </si>
  <si>
    <t>AG026073</t>
  </si>
  <si>
    <t>AG026179</t>
  </si>
  <si>
    <t>AG026183</t>
  </si>
  <si>
    <t>AG026222</t>
  </si>
  <si>
    <t>AG026225</t>
  </si>
  <si>
    <t>LÊ THỊ HẢO</t>
  </si>
  <si>
    <t>AG026228</t>
  </si>
  <si>
    <t>AG026229</t>
  </si>
  <si>
    <t>PHẠM THỊ LƯƠNG</t>
  </si>
  <si>
    <t>AG026237</t>
  </si>
  <si>
    <t>HOÀNG THỊ LƯỢT</t>
  </si>
  <si>
    <t>AG026240</t>
  </si>
  <si>
    <t>NGUYỄN VĂN BẠN</t>
  </si>
  <si>
    <t>AG026241</t>
  </si>
  <si>
    <t>AG026246</t>
  </si>
  <si>
    <t>VŨ THỊ THOA</t>
  </si>
  <si>
    <t>AG026248</t>
  </si>
  <si>
    <t>NGUYỄN VĂN MAI</t>
  </si>
  <si>
    <t>AG026444</t>
  </si>
  <si>
    <t>AG026450</t>
  </si>
  <si>
    <t>NGUYỄN ĐÌNH VƯƠNG</t>
  </si>
  <si>
    <t>AG026454</t>
  </si>
  <si>
    <t>NGUYỄN THỊ SÁCH</t>
  </si>
  <si>
    <t>AG026461</t>
  </si>
  <si>
    <t>PHẠM THỊ HIẾU</t>
  </si>
  <si>
    <t>AG026465</t>
  </si>
  <si>
    <t>VŨ THỊ VÂN</t>
  </si>
  <si>
    <t>AG026584</t>
  </si>
  <si>
    <t>AG026585</t>
  </si>
  <si>
    <t>TRẦN NGỌC THÍCH</t>
  </si>
  <si>
    <t>AG026586</t>
  </si>
  <si>
    <t>NGÔ THỊ LẠI</t>
  </si>
  <si>
    <t>AG026587</t>
  </si>
  <si>
    <t>NGUYỄN ĐÌNH TỤ</t>
  </si>
  <si>
    <t>AG026588</t>
  </si>
  <si>
    <t>AG026589</t>
  </si>
  <si>
    <t>NGUYỄN ĐÌNH CHÍ</t>
  </si>
  <si>
    <t>AG026590</t>
  </si>
  <si>
    <t>TRỊNH SĨ THU</t>
  </si>
  <si>
    <t>AG026591</t>
  </si>
  <si>
    <t>NGUYỄN THỊ DIỆU</t>
  </si>
  <si>
    <t>AG026592</t>
  </si>
  <si>
    <t>AG026593</t>
  </si>
  <si>
    <t>TRỊNH THỊ HẢI</t>
  </si>
  <si>
    <t>AG026594</t>
  </si>
  <si>
    <t>NGUYỄN THỊ CHỦ</t>
  </si>
  <si>
    <t>AG026595</t>
  </si>
  <si>
    <t>NGUYỄN MINH NAM</t>
  </si>
  <si>
    <t>AG026597</t>
  </si>
  <si>
    <t>NGUYỄN DUY HIẾU</t>
  </si>
  <si>
    <t>AG026599</t>
  </si>
  <si>
    <t>AG026600</t>
  </si>
  <si>
    <t>AG026601</t>
  </si>
  <si>
    <t>LÊ HỮU DUYÊN</t>
  </si>
  <si>
    <t>AG026602</t>
  </si>
  <si>
    <t>LÊ MỸ HÙNG</t>
  </si>
  <si>
    <t>AG026603</t>
  </si>
  <si>
    <t>PHẠM THỊ TÀI</t>
  </si>
  <si>
    <t>AG026604</t>
  </si>
  <si>
    <t>TRẦN VĂN TIẾN</t>
  </si>
  <si>
    <t>AG026605</t>
  </si>
  <si>
    <t>NGUYỄN THỊ PHƯƠNG THÚY</t>
  </si>
  <si>
    <t>AG026606</t>
  </si>
  <si>
    <t>LÊ KHẮC HÙNG</t>
  </si>
  <si>
    <t>AG026753</t>
  </si>
  <si>
    <t>LÊ QUYẾT ĐỊNH</t>
  </si>
  <si>
    <t>AG026754</t>
  </si>
  <si>
    <t>PHÙNG THỊ THU</t>
  </si>
  <si>
    <t>AG026755</t>
  </si>
  <si>
    <t>AG026758</t>
  </si>
  <si>
    <t>ĐỖ THỊ TÌNH</t>
  </si>
  <si>
    <t>AG026759</t>
  </si>
  <si>
    <t>AG026761</t>
  </si>
  <si>
    <t>LẠI THỊ PHƯỢNG</t>
  </si>
  <si>
    <t>AG026763</t>
  </si>
  <si>
    <t>HOÀNG NGỌC LAM</t>
  </si>
  <si>
    <t>AG026766</t>
  </si>
  <si>
    <t>AG026768</t>
  </si>
  <si>
    <t>LÊ NGỌC PHƯỢNG</t>
  </si>
  <si>
    <t>AG026769</t>
  </si>
  <si>
    <t>TRẦN BÁ HIẾU</t>
  </si>
  <si>
    <t>AG026771</t>
  </si>
  <si>
    <t>ĐOÀN HỒNG QUYÊN</t>
  </si>
  <si>
    <t>AG026775</t>
  </si>
  <si>
    <t>HOÀNG THỊ DUYÊN</t>
  </si>
  <si>
    <t>AG026776</t>
  </si>
  <si>
    <t>AG026777</t>
  </si>
  <si>
    <t>AG026779</t>
  </si>
  <si>
    <t>AG026780</t>
  </si>
  <si>
    <t>LÊ THỊ HIÊM</t>
  </si>
  <si>
    <t>AG026781</t>
  </si>
  <si>
    <t>LÊ VĂN ĐẠT</t>
  </si>
  <si>
    <t>AG026783</t>
  </si>
  <si>
    <t>NGUYỄN THỊ ĐỨC</t>
  </si>
  <si>
    <t>AG026785</t>
  </si>
  <si>
    <t>PHẠM THỊ THẢO</t>
  </si>
  <si>
    <t>AG026788</t>
  </si>
  <si>
    <t>PHẠM HỒNG YẾN</t>
  </si>
  <si>
    <t>AG026811</t>
  </si>
  <si>
    <t>LÊ THỊ SAN</t>
  </si>
  <si>
    <t>AG026814</t>
  </si>
  <si>
    <t>AG026815</t>
  </si>
  <si>
    <t>ĐỒNG THỊ CHIÊN</t>
  </si>
  <si>
    <t>AG026816</t>
  </si>
  <si>
    <t>AG026818</t>
  </si>
  <si>
    <t>AG026820</t>
  </si>
  <si>
    <t>TRẦN THỊ VIỆT</t>
  </si>
  <si>
    <t>AG026822</t>
  </si>
  <si>
    <t>AG026824</t>
  </si>
  <si>
    <t>LÊ THỊ TUẤN</t>
  </si>
  <si>
    <t>AG026825</t>
  </si>
  <si>
    <t>LÊ THỊ NHỦ</t>
  </si>
  <si>
    <t>AG026826</t>
  </si>
  <si>
    <t>LÊ THỊ VIỆT</t>
  </si>
  <si>
    <t>AG026827</t>
  </si>
  <si>
    <t>HÀ THỊ KHÁNH</t>
  </si>
  <si>
    <t>AG026829</t>
  </si>
  <si>
    <t>AG026832</t>
  </si>
  <si>
    <t>AG026838</t>
  </si>
  <si>
    <t>LƯƠNG ANH QUANG</t>
  </si>
  <si>
    <t>AG026839</t>
  </si>
  <si>
    <t>NGUYỄN THỊ TOÁN</t>
  </si>
  <si>
    <t>AG026842</t>
  </si>
  <si>
    <t>AG026843</t>
  </si>
  <si>
    <t>AG026845</t>
  </si>
  <si>
    <t>LÝ HỒNG SƠN</t>
  </si>
  <si>
    <t>AG026846</t>
  </si>
  <si>
    <t>PHẠM THỊ HỒNG</t>
  </si>
  <si>
    <t>AG026849</t>
  </si>
  <si>
    <t>VŨ ĐÌNH HIỀN</t>
  </si>
  <si>
    <t>AG026851</t>
  </si>
  <si>
    <t>HÀ THỊ THẢO</t>
  </si>
  <si>
    <t>AG026852</t>
  </si>
  <si>
    <t>AG026853</t>
  </si>
  <si>
    <t>AG026855</t>
  </si>
  <si>
    <t>ĐỖ NGỌC CÔNG</t>
  </si>
  <si>
    <t>AG026858</t>
  </si>
  <si>
    <t>VŨ THỊ NỤ</t>
  </si>
  <si>
    <t>AG026860</t>
  </si>
  <si>
    <t>AG026862</t>
  </si>
  <si>
    <t>LÊ MINH VIỆN</t>
  </si>
  <si>
    <t>AG026865</t>
  </si>
  <si>
    <t>AG026867</t>
  </si>
  <si>
    <t>AG026868</t>
  </si>
  <si>
    <t>NGUYỄN NGỌC BÁU</t>
  </si>
  <si>
    <t>AG026869</t>
  </si>
  <si>
    <t>AG026870</t>
  </si>
  <si>
    <t>ĐỖ VĂN LONG</t>
  </si>
  <si>
    <t>AG026871</t>
  </si>
  <si>
    <t>HỒ THỊ THỦY</t>
  </si>
  <si>
    <t>AG026872</t>
  </si>
  <si>
    <t>ĐINH THỊ CHÍNH</t>
  </si>
  <si>
    <t>AG026873</t>
  </si>
  <si>
    <t>HÀ THỊ HIẾM</t>
  </si>
  <si>
    <t>AG026874</t>
  </si>
  <si>
    <t>NGUYỄN THỊ HẢI</t>
  </si>
  <si>
    <t>AG026875</t>
  </si>
  <si>
    <t>PHẠM THỊ BỒNG</t>
  </si>
  <si>
    <t>AG026876</t>
  </si>
  <si>
    <t>PHẠM THỊ VIỆT</t>
  </si>
  <si>
    <t>AG026877</t>
  </si>
  <si>
    <t>NGUYỄN NGỌC LAN</t>
  </si>
  <si>
    <t>AG026878</t>
  </si>
  <si>
    <t>AG026879</t>
  </si>
  <si>
    <t>AG026880</t>
  </si>
  <si>
    <t>AG026881</t>
  </si>
  <si>
    <t>TRƯƠNG THỊ BẮC</t>
  </si>
  <si>
    <t>AG026882</t>
  </si>
  <si>
    <t>AG026885</t>
  </si>
  <si>
    <t>TRẦN QUỐC HẢI</t>
  </si>
  <si>
    <t>AG026886</t>
  </si>
  <si>
    <t>LÊ VĂN CHƯƠNG</t>
  </si>
  <si>
    <t>AG026887</t>
  </si>
  <si>
    <t>AG026888</t>
  </si>
  <si>
    <t>LỮ THỊ HÀ</t>
  </si>
  <si>
    <t>AG026889</t>
  </si>
  <si>
    <t>NGUYỄN THỊ NGỢI</t>
  </si>
  <si>
    <t>AG026893</t>
  </si>
  <si>
    <t>HÀ QUANG DỰ</t>
  </si>
  <si>
    <t>AG026894</t>
  </si>
  <si>
    <t>AG026939</t>
  </si>
  <si>
    <t>AG027087</t>
  </si>
  <si>
    <t>PHAN THỊ TÌNH</t>
  </si>
  <si>
    <t>AG027089</t>
  </si>
  <si>
    <t>PHẠM VĂN NGHỊ</t>
  </si>
  <si>
    <t>AG027098</t>
  </si>
  <si>
    <t>LÊ XUÂN THANH</t>
  </si>
  <si>
    <t>AG027160</t>
  </si>
  <si>
    <t>AG027162</t>
  </si>
  <si>
    <t>HÀ VĂN QUÝ</t>
  </si>
  <si>
    <t>AG027163</t>
  </si>
  <si>
    <t>VI THỊ HÒA</t>
  </si>
  <si>
    <t>AG027164</t>
  </si>
  <si>
    <t>TRƯƠNG THỊ THU</t>
  </si>
  <si>
    <t>AG027169</t>
  </si>
  <si>
    <t>PHẠM THỊ NAM</t>
  </si>
  <si>
    <t>AG027171</t>
  </si>
  <si>
    <t>ĐÀO VĂN DUNG</t>
  </si>
  <si>
    <t>AG027212</t>
  </si>
  <si>
    <t>PHẠM TRỌNG CƯỜNG</t>
  </si>
  <si>
    <t>AG025512</t>
  </si>
  <si>
    <t>VŨ PHƯƠNG THỦY</t>
  </si>
  <si>
    <t>AG025605</t>
  </si>
  <si>
    <t>HỒ THỊ THANH TRÀ</t>
  </si>
  <si>
    <t>AG025607</t>
  </si>
  <si>
    <t>AG025611</t>
  </si>
  <si>
    <t>PHẠM VĂN HẢI</t>
  </si>
  <si>
    <t>AG025612</t>
  </si>
  <si>
    <t>TÀO XUÂN DIỆP</t>
  </si>
  <si>
    <t>AG025613</t>
  </si>
  <si>
    <t>LÊ THỊ LẬP</t>
  </si>
  <si>
    <t>AG025614</t>
  </si>
  <si>
    <t>HÀ THỊ LUYẾN</t>
  </si>
  <si>
    <t>AG025615</t>
  </si>
  <si>
    <t>AG025669</t>
  </si>
  <si>
    <t>AG025670</t>
  </si>
  <si>
    <t>LÊ THỊ CÚC</t>
  </si>
  <si>
    <t>AG025671</t>
  </si>
  <si>
    <t>AG025672</t>
  </si>
  <si>
    <t>CAO THỊ HIỀN</t>
  </si>
  <si>
    <t>AG026097</t>
  </si>
  <si>
    <t>AG026098</t>
  </si>
  <si>
    <t>AG026101</t>
  </si>
  <si>
    <t>BÙI THỊ THOAN</t>
  </si>
  <si>
    <t>AG026107</t>
  </si>
  <si>
    <t>NGUYỄN TÂY ĐỨC</t>
  </si>
  <si>
    <t>AG026110</t>
  </si>
  <si>
    <t>HOÀNG VIẾT ĐẠI</t>
  </si>
  <si>
    <t>AG026115</t>
  </si>
  <si>
    <t>AG026120</t>
  </si>
  <si>
    <t>AG026123</t>
  </si>
  <si>
    <t>TRẦN VĂN HIỂU</t>
  </si>
  <si>
    <t>AG026127</t>
  </si>
  <si>
    <t>AG026131</t>
  </si>
  <si>
    <t>LÊ ĐÌNH VƯƠNG</t>
  </si>
  <si>
    <t>AG026134</t>
  </si>
  <si>
    <t>AG026138</t>
  </si>
  <si>
    <t>NGUYỄN THỊ HIỆP</t>
  </si>
  <si>
    <t>AG026142</t>
  </si>
  <si>
    <t>TRỊNH THỊ TÁM</t>
  </si>
  <si>
    <t>AG026144</t>
  </si>
  <si>
    <t>TRỊNH THỊ KHUYẾN</t>
  </si>
  <si>
    <t>AG026355</t>
  </si>
  <si>
    <t>LÊ THỊ THIỆN</t>
  </si>
  <si>
    <t>AG026356</t>
  </si>
  <si>
    <t>BÙI THỊ HẬU</t>
  </si>
  <si>
    <t>AG026359</t>
  </si>
  <si>
    <t>AG026360</t>
  </si>
  <si>
    <t>AG026363</t>
  </si>
  <si>
    <t>AG026367</t>
  </si>
  <si>
    <t>AG026370</t>
  </si>
  <si>
    <t>LÊ HỮU TÂN</t>
  </si>
  <si>
    <t>AG026373</t>
  </si>
  <si>
    <t>AG026377</t>
  </si>
  <si>
    <t>AG026379</t>
  </si>
  <si>
    <t>LÊ THỊ VANG</t>
  </si>
  <si>
    <t>AG026381</t>
  </si>
  <si>
    <t>LÊ THỊ QUẾ</t>
  </si>
  <si>
    <t>AG026385</t>
  </si>
  <si>
    <t>AG026388</t>
  </si>
  <si>
    <t>AG026391</t>
  </si>
  <si>
    <t>NGUYỄN HỮU LỢI</t>
  </si>
  <si>
    <t>AG026395</t>
  </si>
  <si>
    <t>NGUYỄN THỊ NGỌC THẢO</t>
  </si>
  <si>
    <t>AG026398</t>
  </si>
  <si>
    <t>AG026400</t>
  </si>
  <si>
    <t>VŨ TỐ QUYÊN</t>
  </si>
  <si>
    <t>AG026407</t>
  </si>
  <si>
    <t>ĐINH THỊ HÀ</t>
  </si>
  <si>
    <t>AG026408</t>
  </si>
  <si>
    <t>TRẦN XUÂN HỢI</t>
  </si>
  <si>
    <t>AG026411</t>
  </si>
  <si>
    <t>AG026412</t>
  </si>
  <si>
    <t>NGUYỄN VĂN UYÊN</t>
  </si>
  <si>
    <t>AG026416</t>
  </si>
  <si>
    <t>LÊ NGỌC HƯNG</t>
  </si>
  <si>
    <t>AG026417</t>
  </si>
  <si>
    <t>NGUYỄN VĂN NAM</t>
  </si>
  <si>
    <t>AG026419</t>
  </si>
  <si>
    <t>NGUYỄN HUY THUẬN</t>
  </si>
  <si>
    <t>AG026421</t>
  </si>
  <si>
    <t>AG026424</t>
  </si>
  <si>
    <t>VIÊN ĐÌNH TRƯỜNG</t>
  </si>
  <si>
    <t>AG026427</t>
  </si>
  <si>
    <t>QUÁCH VĂN NAM</t>
  </si>
  <si>
    <t>AG026428</t>
  </si>
  <si>
    <t>NGUYỄN THỊ HÒE</t>
  </si>
  <si>
    <t>AG026430</t>
  </si>
  <si>
    <t>AG026442</t>
  </si>
  <si>
    <t>VŨ THỊ LỆ</t>
  </si>
  <si>
    <t>AG026445</t>
  </si>
  <si>
    <t>NGỌ NGỌC TRANG</t>
  </si>
  <si>
    <t>AG026485</t>
  </si>
  <si>
    <t>AG026692</t>
  </si>
  <si>
    <t>HOÀNG ANH TRƯỜNG</t>
  </si>
  <si>
    <t>AG026693</t>
  </si>
  <si>
    <t>NGUYỄN KIM ĐỨC</t>
  </si>
  <si>
    <t>AG026890</t>
  </si>
  <si>
    <t>LÊ ANH TÚ</t>
  </si>
  <si>
    <t>AG026911</t>
  </si>
  <si>
    <t>AG027090</t>
  </si>
  <si>
    <t>ĐỖ VĂN TRƯỜNG</t>
  </si>
  <si>
    <t>AG027172</t>
  </si>
  <si>
    <t>NGUYỄN DIỆU LINH</t>
  </si>
  <si>
    <t>AG025694</t>
  </si>
  <si>
    <t>HOÀNG SƠN HÀ</t>
  </si>
  <si>
    <t>AG025695</t>
  </si>
  <si>
    <t>HOÀNG KIM KHÁNH</t>
  </si>
  <si>
    <t>AG025696</t>
  </si>
  <si>
    <t>MAI THỊ THƠ</t>
  </si>
  <si>
    <t>AG025697</t>
  </si>
  <si>
    <t>VŨ THỊ XUÂN HƯƠNG</t>
  </si>
  <si>
    <t>AG025698</t>
  </si>
  <si>
    <t>AG025699</t>
  </si>
  <si>
    <t>AG025700</t>
  </si>
  <si>
    <t>CAO DANH THÁI</t>
  </si>
  <si>
    <t>AG025701</t>
  </si>
  <si>
    <t>LÊ ĐÌNH CHIẾN</t>
  </si>
  <si>
    <t>AG025702</t>
  </si>
  <si>
    <t>ĐÀO THỊ HIỀN</t>
  </si>
  <si>
    <t>AG025703</t>
  </si>
  <si>
    <t>AG025704</t>
  </si>
  <si>
    <t>NGUYỄN ĐỨC VĂN</t>
  </si>
  <si>
    <t>AG025705</t>
  </si>
  <si>
    <t>ĐOÀN DUY TRINH</t>
  </si>
  <si>
    <t>AG025706</t>
  </si>
  <si>
    <t>AG025707</t>
  </si>
  <si>
    <t>CHU THỊ TUYẾT</t>
  </si>
  <si>
    <t>AG025708</t>
  </si>
  <si>
    <t>NGUYỄN VĂN HIỆU</t>
  </si>
  <si>
    <t>AG025727</t>
  </si>
  <si>
    <t>NGUYỄN THANH VÂN</t>
  </si>
  <si>
    <t>AG025729</t>
  </si>
  <si>
    <t>NGUYỄN LẬP TẤN</t>
  </si>
  <si>
    <t>AG025731</t>
  </si>
  <si>
    <t>HOÀNG XUÂN KHÁNH</t>
  </si>
  <si>
    <t>AG025732</t>
  </si>
  <si>
    <t>HÀ ĐÌNH LUÂN</t>
  </si>
  <si>
    <t>AG025803</t>
  </si>
  <si>
    <t>AG026357</t>
  </si>
  <si>
    <t>AG026358</t>
  </si>
  <si>
    <t>KIM THỊ LAI</t>
  </si>
  <si>
    <t>AG026361</t>
  </si>
  <si>
    <t>AG026362</t>
  </si>
  <si>
    <t>VŨ THỊ KIM LIÊN</t>
  </si>
  <si>
    <t>AG026364</t>
  </si>
  <si>
    <t>NGÔ VĂN KHU</t>
  </si>
  <si>
    <t>AG026365</t>
  </si>
  <si>
    <t>ĐẶNG VĂN THÀNH</t>
  </si>
  <si>
    <t>AG026366</t>
  </si>
  <si>
    <t>NGUYỄN TRỌNG HINH</t>
  </si>
  <si>
    <t>AG026368</t>
  </si>
  <si>
    <t>ĐẶNG THỊ LINH</t>
  </si>
  <si>
    <t>AG026369</t>
  </si>
  <si>
    <t>AG026371</t>
  </si>
  <si>
    <t>HOÀNG VĂN TỚI</t>
  </si>
  <si>
    <t>AG026372</t>
  </si>
  <si>
    <t>NGUYỄN THỊ HIM</t>
  </si>
  <si>
    <t>AG026374</t>
  </si>
  <si>
    <t>ĐẶNG MẠNH HÙNG</t>
  </si>
  <si>
    <t>AG026375</t>
  </si>
  <si>
    <t>NGUYỄN THỊ VANG</t>
  </si>
  <si>
    <t>AG026376</t>
  </si>
  <si>
    <t>AG026378</t>
  </si>
  <si>
    <t>NGUYỄN VĂN TÂN</t>
  </si>
  <si>
    <t>AG026380</t>
  </si>
  <si>
    <t>PHAN THỊ THOA</t>
  </si>
  <si>
    <t>AG026382</t>
  </si>
  <si>
    <t>NGUYỄN TIẾN HỢP</t>
  </si>
  <si>
    <t>AG026384</t>
  </si>
  <si>
    <t>NGUYỄN THỊ HUỀ</t>
  </si>
  <si>
    <t>AG026386</t>
  </si>
  <si>
    <t>NGUYỄN VĂN LIÊN</t>
  </si>
  <si>
    <t>AG026387</t>
  </si>
  <si>
    <t>BÙI THỊ THANH LOAN</t>
  </si>
  <si>
    <t>AG026390</t>
  </si>
  <si>
    <t>NGUYỄN XUÂN DŨNG</t>
  </si>
  <si>
    <t>AG026392</t>
  </si>
  <si>
    <t>AG026393</t>
  </si>
  <si>
    <t>TRẦN MINH HÒA</t>
  </si>
  <si>
    <t>AG026394</t>
  </si>
  <si>
    <t>LƯU TRUNG TUẾ</t>
  </si>
  <si>
    <t>AG026396</t>
  </si>
  <si>
    <t>ĐINH THỊ THÚY HOA</t>
  </si>
  <si>
    <t>AG026397</t>
  </si>
  <si>
    <t>HOÀNG VĂN MỸ</t>
  </si>
  <si>
    <t>AG026399</t>
  </si>
  <si>
    <t>NGUYỄN THỊ LƯƠNG</t>
  </si>
  <si>
    <t>AG026401</t>
  </si>
  <si>
    <t>AG026402</t>
  </si>
  <si>
    <t>ĐINH CÔNG LUYỆN</t>
  </si>
  <si>
    <t>AG026404</t>
  </si>
  <si>
    <t>AG026405</t>
  </si>
  <si>
    <t>CAO THỊ LÝ</t>
  </si>
  <si>
    <t>AG026406</t>
  </si>
  <si>
    <t>HOÀNG THỊ HỒNG HOA</t>
  </si>
  <si>
    <t>AG026409</t>
  </si>
  <si>
    <t>LÊ HỮU HOAN</t>
  </si>
  <si>
    <t>AG026414</t>
  </si>
  <si>
    <t>NGUYỄN ĐỨC HUỆ</t>
  </si>
  <si>
    <t>AG026415</t>
  </si>
  <si>
    <t>ĐỖ VĂN PHÒNG</t>
  </si>
  <si>
    <t>AG026634</t>
  </si>
  <si>
    <t>TRỊNH VĂN QUANG</t>
  </si>
  <si>
    <t>AG026637</t>
  </si>
  <si>
    <t>AG026640</t>
  </si>
  <si>
    <t>TRẦN HUY HOÀNG</t>
  </si>
  <si>
    <t>AG026642</t>
  </si>
  <si>
    <t>PHẠM THỊ THANH THƯƠNG</t>
  </si>
  <si>
    <t>AG026644</t>
  </si>
  <si>
    <t>NGÔ XUÂN HẢI</t>
  </si>
  <si>
    <t>AG026646</t>
  </si>
  <si>
    <t>QUÁCH THỊ HỒNG PHƯƠNG</t>
  </si>
  <si>
    <t>AG026647</t>
  </si>
  <si>
    <t>MAI XUÂN CẦN</t>
  </si>
  <si>
    <t>AG026650</t>
  </si>
  <si>
    <t>AG026653</t>
  </si>
  <si>
    <t>ĐỖ THỊ THANH NGA</t>
  </si>
  <si>
    <t>AG026654</t>
  </si>
  <si>
    <t>TRẦN NGỌC SƠN</t>
  </si>
  <si>
    <t>AG026656</t>
  </si>
  <si>
    <t>VIÊN THỊ HƯƠNG</t>
  </si>
  <si>
    <t>AG026659</t>
  </si>
  <si>
    <t>LÃ THỊ THU</t>
  </si>
  <si>
    <t>AG026660</t>
  </si>
  <si>
    <t>TRẦN THANH TUẤN</t>
  </si>
  <si>
    <t>AG026662</t>
  </si>
  <si>
    <t>LÊ SỸ NGUYÊN</t>
  </si>
  <si>
    <t>AG026665</t>
  </si>
  <si>
    <t>AG026670</t>
  </si>
  <si>
    <t>VŨ THỊ HỚI</t>
  </si>
  <si>
    <t>AG026673</t>
  </si>
  <si>
    <t>AG026675</t>
  </si>
  <si>
    <t>AG026676</t>
  </si>
  <si>
    <t>BÙI THỊ NGỌC MAI</t>
  </si>
  <si>
    <t>AG026677</t>
  </si>
  <si>
    <t>AG026680</t>
  </si>
  <si>
    <t>CAO THỊ THU HƯƠNG</t>
  </si>
  <si>
    <t>AG026682</t>
  </si>
  <si>
    <t>ĐỖ VĂN NUÔI</t>
  </si>
  <si>
    <t>AG026685</t>
  </si>
  <si>
    <t>AG026687</t>
  </si>
  <si>
    <t>ĐẶNG QUỐC BÌNH</t>
  </si>
  <si>
    <t>AG026688</t>
  </si>
  <si>
    <t>PHẠM VĂN CẢNH</t>
  </si>
  <si>
    <t>AG026902</t>
  </si>
  <si>
    <t>TRẦN THỊ HẢI</t>
  </si>
  <si>
    <t>AG026903</t>
  </si>
  <si>
    <t>NGUYỄN THỊ PHƯƠNG LIÊN</t>
  </si>
  <si>
    <t>AG027009</t>
  </si>
  <si>
    <t>AG027010</t>
  </si>
  <si>
    <t>NGUYỄN ĐĂNG KHOA</t>
  </si>
  <si>
    <t>AG027012</t>
  </si>
  <si>
    <t>AG027014</t>
  </si>
  <si>
    <t>AG027015</t>
  </si>
  <si>
    <t>AG027017</t>
  </si>
  <si>
    <t>ĐỖ THỊ HẢI</t>
  </si>
  <si>
    <t>AG027019</t>
  </si>
  <si>
    <t>NGUYỄN THỊ HỒNG VUI</t>
  </si>
  <si>
    <t>AG027021</t>
  </si>
  <si>
    <t>LƯU TRUNG ĐẠT</t>
  </si>
  <si>
    <t>AG027024</t>
  </si>
  <si>
    <t>AG027026</t>
  </si>
  <si>
    <t>AG027028</t>
  </si>
  <si>
    <t>AG027085</t>
  </si>
  <si>
    <t>TRẦN TRỌNG HÙNG</t>
  </si>
  <si>
    <t>AG025676</t>
  </si>
  <si>
    <t>AG025677</t>
  </si>
  <si>
    <t>PHẠM THỊ THÁI HÀ</t>
  </si>
  <si>
    <t>AG025679</t>
  </si>
  <si>
    <t>TRỊNH QUỲNH GIANG</t>
  </si>
  <si>
    <t>AG025680</t>
  </si>
  <si>
    <t>PHẠM ĐỨC KHOA</t>
  </si>
  <si>
    <t>AG025681</t>
  </si>
  <si>
    <t>TẠ HỒNG TUYỀN</t>
  </si>
  <si>
    <t>AG025682</t>
  </si>
  <si>
    <t>LÊ VĂN VINH</t>
  </si>
  <si>
    <t>AG025683</t>
  </si>
  <si>
    <t>NGUYỄN THỊ LANH</t>
  </si>
  <si>
    <t>AG025684</t>
  </si>
  <si>
    <t>LÊ ĐÌNH MẠNH</t>
  </si>
  <si>
    <t>AG025685</t>
  </si>
  <si>
    <t>AG025686</t>
  </si>
  <si>
    <t>NGUYỄN THỊ CHI</t>
  </si>
  <si>
    <t>AG025687</t>
  </si>
  <si>
    <t>LÂM THỊ THÚY</t>
  </si>
  <si>
    <t>AG025688</t>
  </si>
  <si>
    <t>PHẠM VĂN KHẢNG</t>
  </si>
  <si>
    <t>AG025689</t>
  </si>
  <si>
    <t>NGUYỄN BÌNH THANH</t>
  </si>
  <si>
    <t>AG025690</t>
  </si>
  <si>
    <t>TRẦN THỊ HẢI YẾN</t>
  </si>
  <si>
    <t>AG025691</t>
  </si>
  <si>
    <t>LÊ THỊ THÚY MINH</t>
  </si>
  <si>
    <t>AG025692</t>
  </si>
  <si>
    <t>NGUYỄN ĐÌNH XÉC</t>
  </si>
  <si>
    <t>AG025693</t>
  </si>
  <si>
    <t>HÀ THỊ LỰ</t>
  </si>
  <si>
    <t>AG026612</t>
  </si>
  <si>
    <t>NGUYỄN THỊ BÔNG</t>
  </si>
  <si>
    <t>AG026614</t>
  </si>
  <si>
    <t>ĐÀO THỊ THU</t>
  </si>
  <si>
    <t>AG026616</t>
  </si>
  <si>
    <t>HÀ THỊ HOÀI</t>
  </si>
  <si>
    <t>AG026618</t>
  </si>
  <si>
    <t>ĐOÀN NHƯ DŨNG</t>
  </si>
  <si>
    <t>AG026622</t>
  </si>
  <si>
    <t>ĐÌNH THỊ NHƯỜNG</t>
  </si>
  <si>
    <t>AG026626</t>
  </si>
  <si>
    <t>NGUYỄN THỊ NGUYÊN</t>
  </si>
  <si>
    <t>AG026630</t>
  </si>
  <si>
    <t>BÙI THỊ HƯƠNG</t>
  </si>
  <si>
    <t>AG026929</t>
  </si>
  <si>
    <t>PHẠM THỊ TÂM</t>
  </si>
  <si>
    <t>AG026956</t>
  </si>
  <si>
    <t>PHẠM TRỌNG SINH</t>
  </si>
  <si>
    <t>AG026958</t>
  </si>
  <si>
    <t>ĐOÀN THỊ THU HƯƠNG</t>
  </si>
  <si>
    <t>AG026961</t>
  </si>
  <si>
    <t>PHẠM THỊ LOAN</t>
  </si>
  <si>
    <t>AG026964</t>
  </si>
  <si>
    <t>NGUYỄN VĂN TUYNH</t>
  </si>
  <si>
    <t>AG026966</t>
  </si>
  <si>
    <t>TẠ VĂN THƯỞNG</t>
  </si>
  <si>
    <t>AG026968</t>
  </si>
  <si>
    <t>AG026974</t>
  </si>
  <si>
    <t>NGUYỄN NHƯ Ý</t>
  </si>
  <si>
    <t>AG026976</t>
  </si>
  <si>
    <t>LÝ THANH TÂM</t>
  </si>
  <si>
    <t>AG026989</t>
  </si>
  <si>
    <t>NGUYỄN THỊ THU</t>
  </si>
  <si>
    <t>AG026992</t>
  </si>
  <si>
    <t>BÙI THỊ KIM DUNG</t>
  </si>
  <si>
    <t>AG026997</t>
  </si>
  <si>
    <t>VŨ ĐÌNH ĐƯỢNG</t>
  </si>
  <si>
    <t>AG027001</t>
  </si>
  <si>
    <t>VŨ THỊ CHUNG</t>
  </si>
  <si>
    <t>AG027003</t>
  </si>
  <si>
    <t>TRỊNH THỊ CHÂU</t>
  </si>
  <si>
    <t>AG027174</t>
  </si>
  <si>
    <t>LÊ THỊ HUÂN</t>
  </si>
  <si>
    <t>AG027210</t>
  </si>
  <si>
    <t>AG027226</t>
  </si>
  <si>
    <t>VŨ ĐÌNH THỦY</t>
  </si>
  <si>
    <t>AG026299</t>
  </si>
  <si>
    <t>AG026305</t>
  </si>
  <si>
    <t>AG026308</t>
  </si>
  <si>
    <t>AG026310</t>
  </si>
  <si>
    <t>PHAN XUÂN THẢO</t>
  </si>
  <si>
    <t>AG026314</t>
  </si>
  <si>
    <t>AG026318</t>
  </si>
  <si>
    <t>LÊ BÁ THIÊM</t>
  </si>
  <si>
    <t>AG026319</t>
  </si>
  <si>
    <t>AG026320</t>
  </si>
  <si>
    <t>AG026324</t>
  </si>
  <si>
    <t>BÙI TIẾN THỌ</t>
  </si>
  <si>
    <t>AG026325</t>
  </si>
  <si>
    <t>AG026328</t>
  </si>
  <si>
    <t>ĐINH THỊ CÚC</t>
  </si>
  <si>
    <t>AG026329</t>
  </si>
  <si>
    <t>PHAN VĂN PHONG</t>
  </si>
  <si>
    <t>AG026330</t>
  </si>
  <si>
    <t>AG026331</t>
  </si>
  <si>
    <t>AG026332</t>
  </si>
  <si>
    <t>AG026335</t>
  </si>
  <si>
    <t>HÀ HUY ĐỨC</t>
  </si>
  <si>
    <t>AG026339</t>
  </si>
  <si>
    <t>HÀ THỊ XOAN</t>
  </si>
  <si>
    <t>AG026342</t>
  </si>
  <si>
    <t>LÊ NGỌC TRANG</t>
  </si>
  <si>
    <t>AG026344</t>
  </si>
  <si>
    <t>VÕ VĂN BÉ</t>
  </si>
  <si>
    <t>AG026581</t>
  </si>
  <si>
    <t>ĐINH THỊ LÀI</t>
  </si>
  <si>
    <t>AG026649</t>
  </si>
  <si>
    <t>AG026651</t>
  </si>
  <si>
    <t>AG026652</t>
  </si>
  <si>
    <t>PHAN THỊ HOA</t>
  </si>
  <si>
    <t>AG026655</t>
  </si>
  <si>
    <t>AG026657</t>
  </si>
  <si>
    <t>TRẦN THỊ CHÂU</t>
  </si>
  <si>
    <t>AG026658</t>
  </si>
  <si>
    <t>TRƯƠNG THỊ HOA</t>
  </si>
  <si>
    <t>AG026661</t>
  </si>
  <si>
    <t>PHAN VĂN QUÝNH</t>
  </si>
  <si>
    <t>AG026663</t>
  </si>
  <si>
    <t>NGUYỄN THÀNH ĐÔ</t>
  </si>
  <si>
    <t>AG026664</t>
  </si>
  <si>
    <t>VÕ THỊ KIM OANH</t>
  </si>
  <si>
    <t>AG026666</t>
  </si>
  <si>
    <t>NGUYỄN THỊ HỒNG HIỆP</t>
  </si>
  <si>
    <t>AG026667</t>
  </si>
  <si>
    <t>HOÀNG VĂN NGHỊ</t>
  </si>
  <si>
    <t>AG026668</t>
  </si>
  <si>
    <t>DƯƠNG THỊ QUY</t>
  </si>
  <si>
    <t>AG026669</t>
  </si>
  <si>
    <t>VÕ THỊ QUÍ</t>
  </si>
  <si>
    <t>AG026671</t>
  </si>
  <si>
    <t>TRẦN THANH LUNG</t>
  </si>
  <si>
    <t>AG026672</t>
  </si>
  <si>
    <t>NGUYỄN ĐỨC HOÀI SƠN</t>
  </si>
  <si>
    <t>AG026674</t>
  </si>
  <si>
    <t>ĐẶNG THỊ CÚC</t>
  </si>
  <si>
    <t>AG026678</t>
  </si>
  <si>
    <t>AG026679</t>
  </si>
  <si>
    <t>HÀ THỊ HẬU</t>
  </si>
  <si>
    <t>AG026681</t>
  </si>
  <si>
    <t>NGUYỄN ĐÌNH THUẦN</t>
  </si>
  <si>
    <t>AG026683</t>
  </si>
  <si>
    <t>HÀ THỊ TÙNG</t>
  </si>
  <si>
    <t>AG026684</t>
  </si>
  <si>
    <t>HOÀNG THỊ HÀ TRANG</t>
  </si>
  <si>
    <t>AG026686</t>
  </si>
  <si>
    <t>AG026689</t>
  </si>
  <si>
    <t>BÙI THỊ GIANG THANH</t>
  </si>
  <si>
    <t>AG026690</t>
  </si>
  <si>
    <t>BÙI THỊ HUẾ</t>
  </si>
  <si>
    <t>AG026691</t>
  </si>
  <si>
    <t>AG026719</t>
  </si>
  <si>
    <t>NGUYỄN ĐÌNH THẮNG</t>
  </si>
  <si>
    <t>AG026722</t>
  </si>
  <si>
    <t>LÊ THỊ NHỊ HƯƠNG</t>
  </si>
  <si>
    <t>AG026724</t>
  </si>
  <si>
    <t>AG026727</t>
  </si>
  <si>
    <t>HOÀNG THỊ NGỌC ANH</t>
  </si>
  <si>
    <t>AG026729</t>
  </si>
  <si>
    <t>AG026730</t>
  </si>
  <si>
    <t>AG026732</t>
  </si>
  <si>
    <t>AG026734</t>
  </si>
  <si>
    <t>AG026736</t>
  </si>
  <si>
    <t>AG026738</t>
  </si>
  <si>
    <t>AG026739</t>
  </si>
  <si>
    <t>NGUYỄN AN BẮC</t>
  </si>
  <si>
    <t>AG026740</t>
  </si>
  <si>
    <t>BÙI THỊ HẰNG</t>
  </si>
  <si>
    <t>AG026741</t>
  </si>
  <si>
    <t>PHẠM HỮU TÌNH</t>
  </si>
  <si>
    <t>AG026751</t>
  </si>
  <si>
    <t>HỒ THỊ THU HIỀN</t>
  </si>
  <si>
    <t>AG026895</t>
  </si>
  <si>
    <t>AG027107</t>
  </si>
  <si>
    <t>TRẦN THỊ DIỆN</t>
  </si>
  <si>
    <t>AG027108</t>
  </si>
  <si>
    <t>AG027110</t>
  </si>
  <si>
    <t>AG027112</t>
  </si>
  <si>
    <t>ĐẶNG THỊ HỒNG ĐIỆP</t>
  </si>
  <si>
    <t>AG027118</t>
  </si>
  <si>
    <t>AG027121</t>
  </si>
  <si>
    <t>NGUYỄN THỊ CHÂU LOAN</t>
  </si>
  <si>
    <t>AG027125</t>
  </si>
  <si>
    <t>PHẠM THỊ QUÝ</t>
  </si>
  <si>
    <t>AG027126</t>
  </si>
  <si>
    <t>LÊ THỊ HỒNG MẾN</t>
  </si>
  <si>
    <t>AG027157</t>
  </si>
  <si>
    <t>DƯƠNG THỊ HUỆ</t>
  </si>
  <si>
    <t>AG027205</t>
  </si>
  <si>
    <t>AG027206</t>
  </si>
  <si>
    <t>TRẦN THỊ VĨ</t>
  </si>
  <si>
    <t>AG027211</t>
  </si>
  <si>
    <t>AG025785</t>
  </si>
  <si>
    <t>BÀNH ĐỨC BẢO</t>
  </si>
  <si>
    <t>AG025786</t>
  </si>
  <si>
    <t>AG025789</t>
  </si>
  <si>
    <t>NGUYỄN THỊ LÊ HẰNG</t>
  </si>
  <si>
    <t>AG025792</t>
  </si>
  <si>
    <t>AG025794</t>
  </si>
  <si>
    <t>NGUYỄN QUỐC KHÁNH</t>
  </si>
  <si>
    <t>AG025796</t>
  </si>
  <si>
    <t>BÙI THỊ THÚY HÀ</t>
  </si>
  <si>
    <t>AG025798</t>
  </si>
  <si>
    <t>TRẦN THỊ YẾN LINH</t>
  </si>
  <si>
    <t>AG025800</t>
  </si>
  <si>
    <t>ĐẬU THỊ KHUYÊN</t>
  </si>
  <si>
    <t>AG025804</t>
  </si>
  <si>
    <t>ĐINH VĂN THÔNG</t>
  </si>
  <si>
    <t>AG025806</t>
  </si>
  <si>
    <t>TRỊNH VĂN KỶ</t>
  </si>
  <si>
    <t>AG025807</t>
  </si>
  <si>
    <t>TRẦN THỊ HOÀI THU</t>
  </si>
  <si>
    <t>AG025808</t>
  </si>
  <si>
    <t>NGUYỄN THỊ XUÂN ĐÀO</t>
  </si>
  <si>
    <t>AG025810</t>
  </si>
  <si>
    <t>AG025811</t>
  </si>
  <si>
    <t>AG025812</t>
  </si>
  <si>
    <t>NGUYỄN ĐÌNH PHƯƠNG</t>
  </si>
  <si>
    <t>AG025813</t>
  </si>
  <si>
    <t>LÊ QUỐC DŨNG</t>
  </si>
  <si>
    <t>AG025814</t>
  </si>
  <si>
    <t>LÊ BÁ ĐỨC</t>
  </si>
  <si>
    <t>AG025815</t>
  </si>
  <si>
    <t>AG025816</t>
  </si>
  <si>
    <t>PHẠM THỊ HỒNG HÀ</t>
  </si>
  <si>
    <t>AG025817</t>
  </si>
  <si>
    <t>AG025822</t>
  </si>
  <si>
    <t>NGUYỄN VĂN SÁU</t>
  </si>
  <si>
    <t>AG025824</t>
  </si>
  <si>
    <t>TRƯƠNG THỊ TRANG</t>
  </si>
  <si>
    <t>AG025827</t>
  </si>
  <si>
    <t>HOÀNG NGHĨA HƯNG</t>
  </si>
  <si>
    <t>AG025830</t>
  </si>
  <si>
    <t>NGUYỄN THỊ TÚ HẰNG</t>
  </si>
  <si>
    <t>AG025832</t>
  </si>
  <si>
    <t>TRƯƠNG THỊ TUYẾT</t>
  </si>
  <si>
    <t>AG025836</t>
  </si>
  <si>
    <t>NGUYỄN ĐÌNH TRÀ</t>
  </si>
  <si>
    <t>AG025837</t>
  </si>
  <si>
    <t>NGUYỄN ĐỨC CHUNG</t>
  </si>
  <si>
    <t>AG025838</t>
  </si>
  <si>
    <t>TRỊNH XUÂN CƯỜNG</t>
  </si>
  <si>
    <t>AG025841</t>
  </si>
  <si>
    <t>PHAN THỊ NHUNG</t>
  </si>
  <si>
    <t>AG025842</t>
  </si>
  <si>
    <t>NGUYỄN THỊ HIỀN THƯƠNG</t>
  </si>
  <si>
    <t>AG025845</t>
  </si>
  <si>
    <t>AG025846</t>
  </si>
  <si>
    <t>LƯU THỊ HƯNG</t>
  </si>
  <si>
    <t>AG025848</t>
  </si>
  <si>
    <t>AG025849</t>
  </si>
  <si>
    <t>AG025852</t>
  </si>
  <si>
    <t>AG025871</t>
  </si>
  <si>
    <t>LÊ VĂN PHƯỢNG</t>
  </si>
  <si>
    <t>AG025895</t>
  </si>
  <si>
    <t>LẠI THỊ HẢI</t>
  </si>
  <si>
    <t>AG025897</t>
  </si>
  <si>
    <t>THÁI HỮU TỪ</t>
  </si>
  <si>
    <t>AG025898</t>
  </si>
  <si>
    <t>TRẦN THỊ ÁI THU</t>
  </si>
  <si>
    <t>AG025899</t>
  </si>
  <si>
    <t>TRẦN THỊ HƯƠNG GIANG</t>
  </si>
  <si>
    <t>AG025901</t>
  </si>
  <si>
    <t>AG025903</t>
  </si>
  <si>
    <t>LÊ THỊ XUÂN</t>
  </si>
  <si>
    <t>AG025905</t>
  </si>
  <si>
    <t>HỒ THỊ NHÀN</t>
  </si>
  <si>
    <t>AG025907</t>
  </si>
  <si>
    <t>NGÔ THỊ PHƯƠNG</t>
  </si>
  <si>
    <t>AG025909</t>
  </si>
  <si>
    <t>PHAN THỊ THUẬN</t>
  </si>
  <si>
    <t>AG026403</t>
  </si>
  <si>
    <t>NGUYỄN THỊ NAM</t>
  </si>
  <si>
    <t>AG026619</t>
  </si>
  <si>
    <t>AG026621</t>
  </si>
  <si>
    <t>TRẦN THỊ TUẤN</t>
  </si>
  <si>
    <t>AG026623</t>
  </si>
  <si>
    <t>ĐINH VĂN GIANG</t>
  </si>
  <si>
    <t>AG026624</t>
  </si>
  <si>
    <t>NGUYỄN THỊ HẢO</t>
  </si>
  <si>
    <t>AG026628</t>
  </si>
  <si>
    <t>AG026629</t>
  </si>
  <si>
    <t>PHẠM TIẾN DŨNG</t>
  </si>
  <si>
    <t>AG026631</t>
  </si>
  <si>
    <t>ĐẬU THỊ KIM NGÂN</t>
  </si>
  <si>
    <t>AG026633</t>
  </si>
  <si>
    <t>NGUYỄN ĐÌNH NAM</t>
  </si>
  <si>
    <t>AG026636</t>
  </si>
  <si>
    <t>NGUYỄN THỊ VIỆT QUỲNH</t>
  </si>
  <si>
    <t>AG026638</t>
  </si>
  <si>
    <t>PHẠM TRƯỜNG THÀNH</t>
  </si>
  <si>
    <t>AG026641</t>
  </si>
  <si>
    <t>NGUYỄN TRỌNG VINH</t>
  </si>
  <si>
    <t>AG026643</t>
  </si>
  <si>
    <t>NGUYỄN TẤT SƠN</t>
  </si>
  <si>
    <t>AG026648</t>
  </si>
  <si>
    <t>HOÀNG THỊ THÚY HẰNG</t>
  </si>
  <si>
    <t>AG026720</t>
  </si>
  <si>
    <t>HOÀNG VĂN THIỆN</t>
  </si>
  <si>
    <t>AG026721</t>
  </si>
  <si>
    <t>AG026723</t>
  </si>
  <si>
    <t>NGUYỄN LÂM HẢI</t>
  </si>
  <si>
    <t>AG026725</t>
  </si>
  <si>
    <t>NGÔ THỊ THU HOÀI</t>
  </si>
  <si>
    <t>AG026726</t>
  </si>
  <si>
    <t>BÙI THỊ BÌNH</t>
  </si>
  <si>
    <t>AG026728</t>
  </si>
  <si>
    <t>DƯƠNG THỊ BÍCH NGUYỆT</t>
  </si>
  <si>
    <t>AG026731</t>
  </si>
  <si>
    <t>NGUYỄN THỊ HỒNG THIẾP</t>
  </si>
  <si>
    <t>AG026733</t>
  </si>
  <si>
    <t>AG026735</t>
  </si>
  <si>
    <t>AG026737</t>
  </si>
  <si>
    <t>HÀ THỊ BÍCH</t>
  </si>
  <si>
    <t>AG026747</t>
  </si>
  <si>
    <t>ĐINH THỊ HƯƠNG</t>
  </si>
  <si>
    <t>AG026749</t>
  </si>
  <si>
    <t>TRẦN VĂN ĐÀN</t>
  </si>
  <si>
    <t>AG026925</t>
  </si>
  <si>
    <t>LÊ THỊ MẬN</t>
  </si>
  <si>
    <t>AG027058</t>
  </si>
  <si>
    <t>PHAN VIẾT HOẠCH</t>
  </si>
  <si>
    <t>AG027061</t>
  </si>
  <si>
    <t>LÊ VŨ TRINH</t>
  </si>
  <si>
    <t>AG027063</t>
  </si>
  <si>
    <t>HÀ TRƯỜNG THỌ</t>
  </si>
  <si>
    <t>AG027065</t>
  </si>
  <si>
    <t>BÙI ĐÌNH TỊNH</t>
  </si>
  <si>
    <t>AG027067</t>
  </si>
  <si>
    <t>NGUYỄN THỊ LÀI</t>
  </si>
  <si>
    <t>AG027069</t>
  </si>
  <si>
    <t>AG027070</t>
  </si>
  <si>
    <t>TRẦN THỊ HOÀI CHÂU</t>
  </si>
  <si>
    <t>AG027073</t>
  </si>
  <si>
    <t>NGUYỄN THỊ KIM LAN</t>
  </si>
  <si>
    <t>AG027075</t>
  </si>
  <si>
    <t>BÙI KIM LONG</t>
  </si>
  <si>
    <t>AG027077</t>
  </si>
  <si>
    <t>TRƯƠNG THỊ QUYÊN</t>
  </si>
  <si>
    <t>AG027078</t>
  </si>
  <si>
    <t>DƯƠNG THỊ THU HÀ</t>
  </si>
  <si>
    <t>AG025875</t>
  </si>
  <si>
    <t>HỒ THỊ MIỀN</t>
  </si>
  <si>
    <t>AG025880</t>
  </si>
  <si>
    <t>TRƯƠNG LÊ KIỀU KHÁNH</t>
  </si>
  <si>
    <t>AG025882</t>
  </si>
  <si>
    <t>PHẠM THỊ HỒNG LÂM</t>
  </si>
  <si>
    <t>AG025884</t>
  </si>
  <si>
    <t>AG025886</t>
  </si>
  <si>
    <t>LÊ THỊ VINH</t>
  </si>
  <si>
    <t>AG025913</t>
  </si>
  <si>
    <t>LÊ KHẮC BẢO</t>
  </si>
  <si>
    <t>AG025916</t>
  </si>
  <si>
    <t>AG025920</t>
  </si>
  <si>
    <t>PHAN THỊ QUỲNH TRANG</t>
  </si>
  <si>
    <t>AG025923</t>
  </si>
  <si>
    <t>AG025925</t>
  </si>
  <si>
    <t>TRẦN TIẾN HÙNG</t>
  </si>
  <si>
    <t>AG025929</t>
  </si>
  <si>
    <t>LƯƠNG THỊ KHĂM</t>
  </si>
  <si>
    <t>AG025932</t>
  </si>
  <si>
    <t>AG025937</t>
  </si>
  <si>
    <t>AG025940</t>
  </si>
  <si>
    <t>LÊ TIẾN CÔNG</t>
  </si>
  <si>
    <t>AG025942</t>
  </si>
  <si>
    <t>TRẦN HỮU MINH</t>
  </si>
  <si>
    <t>AG025945</t>
  </si>
  <si>
    <t>TRẦN THỊ HẬU</t>
  </si>
  <si>
    <t>AG025948</t>
  </si>
  <si>
    <t>HOÀNG VĂN HỒNG</t>
  </si>
  <si>
    <t>AG025954</t>
  </si>
  <si>
    <t>AG025955</t>
  </si>
  <si>
    <t>AG025960</t>
  </si>
  <si>
    <t>LÊ HỮU TÀI</t>
  </si>
  <si>
    <t>AG025962</t>
  </si>
  <si>
    <t>ĐẶNG HỮU THỌ</t>
  </si>
  <si>
    <t>AG025964</t>
  </si>
  <si>
    <t>AG025965</t>
  </si>
  <si>
    <t>VÕ THỊ HÒA</t>
  </si>
  <si>
    <t>AG025967</t>
  </si>
  <si>
    <t>AG025969</t>
  </si>
  <si>
    <t>HOÀNG THỊ KIỀU NGA</t>
  </si>
  <si>
    <t>AG026046</t>
  </si>
  <si>
    <t>AG026084</t>
  </si>
  <si>
    <t>NGUYỄN THỊ THU HƯỜNG</t>
  </si>
  <si>
    <t>AG026447</t>
  </si>
  <si>
    <t>AG026448</t>
  </si>
  <si>
    <t>HOÀNG THỊ THUÝ HOÀ</t>
  </si>
  <si>
    <t>AG026449</t>
  </si>
  <si>
    <t>NGUYỄN NGỌC TRÌNH</t>
  </si>
  <si>
    <t>AG026451</t>
  </si>
  <si>
    <t>ĐINH XUÂN THỦY</t>
  </si>
  <si>
    <t>AG026453</t>
  </si>
  <si>
    <t>CHU THỊ CẨM VÂN</t>
  </si>
  <si>
    <t>AG026455</t>
  </si>
  <si>
    <t>NGÔ THỊ HUYỀN</t>
  </si>
  <si>
    <t>AG026457</t>
  </si>
  <si>
    <t>PHẠM ANH LUẬN</t>
  </si>
  <si>
    <t>AG026458</t>
  </si>
  <si>
    <t>HOÀNG HẢI VƯỢNG</t>
  </si>
  <si>
    <t>AG026460</t>
  </si>
  <si>
    <t>ĐẶNG THỊ THU HƯƠNG</t>
  </si>
  <si>
    <t>AG026463</t>
  </si>
  <si>
    <t>AG026464</t>
  </si>
  <si>
    <t>AG026466</t>
  </si>
  <si>
    <t>HOÀNG THỊ HOA</t>
  </si>
  <si>
    <t>AG026578</t>
  </si>
  <si>
    <t>ĐINH THỊ HỒNG</t>
  </si>
  <si>
    <t>AG027047</t>
  </si>
  <si>
    <t>AG025578</t>
  </si>
  <si>
    <t>TRẦN ĐỨC DUẪN</t>
  </si>
  <si>
    <t>AG025579</t>
  </si>
  <si>
    <t>NGÔ ĐÌNH VINH</t>
  </si>
  <si>
    <t>AG025580</t>
  </si>
  <si>
    <t>NGUYỄN HỮU HUÂN</t>
  </si>
  <si>
    <t>AG025581</t>
  </si>
  <si>
    <t>LƯU VĂN LĨNH</t>
  </si>
  <si>
    <t>AG025582</t>
  </si>
  <si>
    <t>PHẠM THỊ HỒNG THƠM</t>
  </si>
  <si>
    <t>AG025583</t>
  </si>
  <si>
    <t>LƯU THỊ NGỌC LAN</t>
  </si>
  <si>
    <t>AG025584</t>
  </si>
  <si>
    <t>PHẠM THỊ SEN</t>
  </si>
  <si>
    <t>AG025585</t>
  </si>
  <si>
    <t>NGUYỄN THỊ CHINH</t>
  </si>
  <si>
    <t>AG025586</t>
  </si>
  <si>
    <t>AG025587</t>
  </si>
  <si>
    <t>TRẦN THỊ SIM</t>
  </si>
  <si>
    <t>AG025588</t>
  </si>
  <si>
    <t>NGUYỄN THỊ THÙY GIANG</t>
  </si>
  <si>
    <t>AG025589</t>
  </si>
  <si>
    <t>AG025590</t>
  </si>
  <si>
    <t>AG025591</t>
  </si>
  <si>
    <t>HOÀNG THỊ THÀNH</t>
  </si>
  <si>
    <t>AG025593</t>
  </si>
  <si>
    <t>LÊ THỊ ĐIỆP</t>
  </si>
  <si>
    <t>AG025597</t>
  </si>
  <si>
    <t>AG025598</t>
  </si>
  <si>
    <t>NGUYỄN DUY VĨNH</t>
  </si>
  <si>
    <t>AG025750</t>
  </si>
  <si>
    <t>TRƯƠNG THỊ LIỄU</t>
  </si>
  <si>
    <t>AG026095</t>
  </si>
  <si>
    <t>PHẠM NGỌC LINH</t>
  </si>
  <si>
    <t>AG026096</t>
  </si>
  <si>
    <t>AG026099</t>
  </si>
  <si>
    <t>AG026105</t>
  </si>
  <si>
    <t>DƯƠNG ĐÌNH TRỌNG</t>
  </si>
  <si>
    <t>AG026111</t>
  </si>
  <si>
    <t>TRẦN THỊ THANH BÌNH</t>
  </si>
  <si>
    <t>AG026117</t>
  </si>
  <si>
    <t>NGUYỄN THỊ BIỆN</t>
  </si>
  <si>
    <t>AG026125</t>
  </si>
  <si>
    <t>AG026129</t>
  </si>
  <si>
    <t>NGUYỄN THỊ NHƯỜNG</t>
  </si>
  <si>
    <t>AG026137</t>
  </si>
  <si>
    <t>AG026143</t>
  </si>
  <si>
    <t>AG026145</t>
  </si>
  <si>
    <t>LÊ ĐẮC HIỆU</t>
  </si>
  <si>
    <t>AG026146</t>
  </si>
  <si>
    <t>NGUYỄN THỊ THANH HOA</t>
  </si>
  <si>
    <t>AG026149</t>
  </si>
  <si>
    <t>THANG THỊ THU HẰNG</t>
  </si>
  <si>
    <t>AG026152</t>
  </si>
  <si>
    <t>AG026154</t>
  </si>
  <si>
    <t>NGHIÊM THỊ SANG</t>
  </si>
  <si>
    <t>AG026157</t>
  </si>
  <si>
    <t>AG026160</t>
  </si>
  <si>
    <t>MẪN THỊ SINH</t>
  </si>
  <si>
    <t>AG026163</t>
  </si>
  <si>
    <t>NGÔ TIẾN HÙNG</t>
  </si>
  <si>
    <t>AG026170</t>
  </si>
  <si>
    <t>NGUYỄN ĐỨC BÁU</t>
  </si>
  <si>
    <t>AG026173</t>
  </si>
  <si>
    <t>AG026176</t>
  </si>
  <si>
    <t>NGUYỄN THANH DƯƠNG</t>
  </si>
  <si>
    <t>AG026206</t>
  </si>
  <si>
    <t>AG026346</t>
  </si>
  <si>
    <t>AG026486</t>
  </si>
  <si>
    <t>LÊ THỊ CHỦ</t>
  </si>
  <si>
    <t>AG026487</t>
  </si>
  <si>
    <t>LÊ VĂN BẰNG</t>
  </si>
  <si>
    <t>AG026579</t>
  </si>
  <si>
    <t>ĐỖ THIÊN DIỆU</t>
  </si>
  <si>
    <t>AG026933</t>
  </si>
  <si>
    <t>NGUYỄN VĂN THƯỞNG</t>
  </si>
  <si>
    <t>AG026934</t>
  </si>
  <si>
    <t>NGUYỄN ĐÌNH THAO</t>
  </si>
  <si>
    <t>AG026936</t>
  </si>
  <si>
    <t>DƯƠNG ĐÌNH TRUNG</t>
  </si>
  <si>
    <t>AG026938</t>
  </si>
  <si>
    <t>VƯƠNG THỊ THÍCH</t>
  </si>
  <si>
    <t>AG026995</t>
  </si>
  <si>
    <t>KHƯƠNG VIẾT NAM</t>
  </si>
  <si>
    <t>AG027000</t>
  </si>
  <si>
    <t>DƯƠNG THỊ QUỲNH PHƯƠNG</t>
  </si>
  <si>
    <t>AG027004</t>
  </si>
  <si>
    <t>AG027045</t>
  </si>
  <si>
    <t>NGUYỄN VĂN HOA</t>
  </si>
  <si>
    <t>AG025910</t>
  </si>
  <si>
    <t>VƯƠNG THỊ VIỆT HỒNG</t>
  </si>
  <si>
    <t>AG025914</t>
  </si>
  <si>
    <t>NGUYỄN TRƯƠNG VIỆT ANH</t>
  </si>
  <si>
    <t>AG025915</t>
  </si>
  <si>
    <t>HỨA VIẾT LIỆU(HỨA VĂN LIỆU)</t>
  </si>
  <si>
    <t>AG025918</t>
  </si>
  <si>
    <t>NGUYỄN MINH TRANG</t>
  </si>
  <si>
    <t>AG025922</t>
  </si>
  <si>
    <t>AG025926</t>
  </si>
  <si>
    <t>NGUYỄN VIỆT QUYÊN</t>
  </si>
  <si>
    <t>AG025928</t>
  </si>
  <si>
    <t>LƯU THỊ YÊU</t>
  </si>
  <si>
    <t>AG025933</t>
  </si>
  <si>
    <t>BẾ THỊ UYÊN</t>
  </si>
  <si>
    <t>AG025936</t>
  </si>
  <si>
    <t>HOÀNG THỊ QUYÊN</t>
  </si>
  <si>
    <t>AG025949</t>
  </si>
  <si>
    <t>AG025951</t>
  </si>
  <si>
    <t>BẾ THỊ DIỀM</t>
  </si>
  <si>
    <t>AG025953</t>
  </si>
  <si>
    <t>TRIỆU THỊ OANH</t>
  </si>
  <si>
    <t>AG025957</t>
  </si>
  <si>
    <t>VƯƠNG THỊ NÂM</t>
  </si>
  <si>
    <t>AG025959</t>
  </si>
  <si>
    <t>AG025961</t>
  </si>
  <si>
    <t>AG025966</t>
  </si>
  <si>
    <t>TRẦN VĂN ÍCH</t>
  </si>
  <si>
    <t>AG025972</t>
  </si>
  <si>
    <t>BÙI NGỌC HÀ</t>
  </si>
  <si>
    <t>AG026075</t>
  </si>
  <si>
    <t>DƯƠNG ĐẠI THẮNG</t>
  </si>
  <si>
    <t>AG026076</t>
  </si>
  <si>
    <t>NGUYỄN THỊ CHUNG</t>
  </si>
  <si>
    <t>AG026077</t>
  </si>
  <si>
    <t>DƯƠNG VĂN HỘI</t>
  </si>
  <si>
    <t>AG026078</t>
  </si>
  <si>
    <t>NGUYỄN VĂN GIANG</t>
  </si>
  <si>
    <t>AG026085</t>
  </si>
  <si>
    <t>VY VĂN HƯỚNG(NGỘT)</t>
  </si>
  <si>
    <t>AG026086</t>
  </si>
  <si>
    <t>NÔNG THỊ HỒNG</t>
  </si>
  <si>
    <t>AG026192</t>
  </si>
  <si>
    <t>VŨ THÀNH LÂN</t>
  </si>
  <si>
    <t>AG026197</t>
  </si>
  <si>
    <t>AG026242</t>
  </si>
  <si>
    <t>AG026245</t>
  </si>
  <si>
    <t>TRẦN THỊ HẢO</t>
  </si>
  <si>
    <t>AG026249</t>
  </si>
  <si>
    <t>TRẦN THANH MINH</t>
  </si>
  <si>
    <t>AG026251</t>
  </si>
  <si>
    <t>NGUYỄN THỊ CHANG</t>
  </si>
  <si>
    <t>AG026252</t>
  </si>
  <si>
    <t>AG026253</t>
  </si>
  <si>
    <t>NGÔ THỊ LAN ANH</t>
  </si>
  <si>
    <t>AG026260</t>
  </si>
  <si>
    <t>NGUYỄN THỊ HƯỞNG</t>
  </si>
  <si>
    <t>AG026261</t>
  </si>
  <si>
    <t>HOÀNG BẢO TRUNG</t>
  </si>
  <si>
    <t>AG026262</t>
  </si>
  <si>
    <t>AG026263</t>
  </si>
  <si>
    <t>AG026264</t>
  </si>
  <si>
    <t>AG026265</t>
  </si>
  <si>
    <t>LẠI THỊ HIỀN</t>
  </si>
  <si>
    <t>AG026267</t>
  </si>
  <si>
    <t>TRẦN THỊ THÀNH</t>
  </si>
  <si>
    <t>AG026269</t>
  </si>
  <si>
    <t>TẠ VĂN TÚ</t>
  </si>
  <si>
    <t>AG026272</t>
  </si>
  <si>
    <t>NGUYỄN VĂN LỰC</t>
  </si>
  <si>
    <t>AG026274</t>
  </si>
  <si>
    <t>TRẦN HỒNG HOÁN</t>
  </si>
  <si>
    <t>AG026276</t>
  </si>
  <si>
    <t>DƯƠNG THỊ THƯ</t>
  </si>
  <si>
    <t>AG026278</t>
  </si>
  <si>
    <t>HOÀNG HỮU THUYẾT</t>
  </si>
  <si>
    <t>AG026281</t>
  </si>
  <si>
    <t>AG026383</t>
  </si>
  <si>
    <t>ĐẶNG THỊ SOAN</t>
  </si>
  <si>
    <t>AG026429</t>
  </si>
  <si>
    <t>NGUYỄN VĂN THANH</t>
  </si>
  <si>
    <t>AG026431</t>
  </si>
  <si>
    <t>ĐINH THỊ MINH PHÚC</t>
  </si>
  <si>
    <t>AG026434</t>
  </si>
  <si>
    <t>BÙI ĐỨC DŨNG</t>
  </si>
  <si>
    <t>AG026436</t>
  </si>
  <si>
    <t>LƯỜNG VĂN LẬY</t>
  </si>
  <si>
    <t>AG026484</t>
  </si>
  <si>
    <t>AG026580</t>
  </si>
  <si>
    <t>HÀ THỊ LOAN</t>
  </si>
  <si>
    <t>AG026942</t>
  </si>
  <si>
    <t>AG026944</t>
  </si>
  <si>
    <t>DƯƠNG THỊ DĂM</t>
  </si>
  <si>
    <t>AG026948</t>
  </si>
  <si>
    <t>AG026950</t>
  </si>
  <si>
    <t>NGUYỄN THỊ XUÂN LAN</t>
  </si>
  <si>
    <t>AG026953</t>
  </si>
  <si>
    <t>HÀ THỊ ĐỨC</t>
  </si>
  <si>
    <t>AG026955</t>
  </si>
  <si>
    <t>VI THỊ HIỀN</t>
  </si>
  <si>
    <t>AG026963</t>
  </si>
  <si>
    <t>LƯƠNG THỊ OANH</t>
  </si>
  <si>
    <t>AG026970</t>
  </si>
  <si>
    <t>AG026978</t>
  </si>
  <si>
    <t>DƯƠNG XUÂN HÀ</t>
  </si>
  <si>
    <t>AG026982</t>
  </si>
  <si>
    <t>AG026985</t>
  </si>
  <si>
    <t>VŨ THỊ KIM DUNG</t>
  </si>
  <si>
    <t>AG027106</t>
  </si>
  <si>
    <t>GIÁP VĂN BẢO</t>
  </si>
  <si>
    <t>AG027142</t>
  </si>
  <si>
    <t>DƯƠNG THU VÂN</t>
  </si>
  <si>
    <t>AG027147</t>
  </si>
  <si>
    <t>DƯƠNG QUỲNH HOA</t>
  </si>
  <si>
    <t>AG027151</t>
  </si>
  <si>
    <t>AG027154</t>
  </si>
  <si>
    <t>AG025977</t>
  </si>
  <si>
    <t>LÂM THÚY HÒA</t>
  </si>
  <si>
    <t>AG025978</t>
  </si>
  <si>
    <t>AG025979</t>
  </si>
  <si>
    <t>NGUYỄN THÀNH KIÊN</t>
  </si>
  <si>
    <t>AG025982</t>
  </si>
  <si>
    <t>AG025983</t>
  </si>
  <si>
    <t>AG025984</t>
  </si>
  <si>
    <t>AG025989</t>
  </si>
  <si>
    <t>VŨ THỊ HÀ</t>
  </si>
  <si>
    <t>AG025990</t>
  </si>
  <si>
    <t>AG025993</t>
  </si>
  <si>
    <t>AG025995</t>
  </si>
  <si>
    <t>AG025996</t>
  </si>
  <si>
    <t>ĐỖ THỊ THƯƠNG GIANG</t>
  </si>
  <si>
    <t>AG025997</t>
  </si>
  <si>
    <t>TRẦN VĂN NGHĨA</t>
  </si>
  <si>
    <t>AG026991</t>
  </si>
  <si>
    <t>TÔ THỊ HẠNH</t>
  </si>
  <si>
    <t>AG027008</t>
  </si>
  <si>
    <t>NGUYỄN THỊ TRỊNH</t>
  </si>
  <si>
    <t>AG027038</t>
  </si>
  <si>
    <t>HỒ THỊ HẠNH</t>
  </si>
  <si>
    <t>AG025854</t>
  </si>
  <si>
    <t>AG025855</t>
  </si>
  <si>
    <t>TỐNG THỊ KIM THỦY</t>
  </si>
  <si>
    <t>AG025856</t>
  </si>
  <si>
    <t>THÂN ĐÌNH THỰC</t>
  </si>
  <si>
    <t>AG025858</t>
  </si>
  <si>
    <t>VŨ MINH HOÀN</t>
  </si>
  <si>
    <t>AG025860</t>
  </si>
  <si>
    <t>NGUYỄN THỊ THƯƠNG THƯƠNG</t>
  </si>
  <si>
    <t>AG025863</t>
  </si>
  <si>
    <t>DƯƠNG THỊ TÂM</t>
  </si>
  <si>
    <t>AG025864</t>
  </si>
  <si>
    <t>HOÀNG HIỀN LƯƠNG</t>
  </si>
  <si>
    <t>AG025865</t>
  </si>
  <si>
    <t>HOÀNG LAN HƯƠNG</t>
  </si>
  <si>
    <t>AG026471</t>
  </si>
  <si>
    <t>AG026490</t>
  </si>
  <si>
    <t>NGUYỄN THỊ KIM MƯỜI</t>
  </si>
  <si>
    <t>AG026492</t>
  </si>
  <si>
    <t>LÊ THỊ MƠ</t>
  </si>
  <si>
    <t>AG026837</t>
  </si>
  <si>
    <t>LỤC TUẤN NGỌC</t>
  </si>
  <si>
    <t>AG026841</t>
  </si>
  <si>
    <t>AG026844</t>
  </si>
  <si>
    <t>AG026848</t>
  </si>
  <si>
    <t>NGUYỄN TRỌNG TẤN</t>
  </si>
  <si>
    <t>AG026850</t>
  </si>
  <si>
    <t>HOÀNG THỊ LIỄU</t>
  </si>
  <si>
    <t>AG026854</t>
  </si>
  <si>
    <t>TRẦN PHƯƠNG LAN VY</t>
  </si>
  <si>
    <t>AG026857</t>
  </si>
  <si>
    <t>NGUYỄN THỊ THÚY THÌN</t>
  </si>
  <si>
    <t>AG026859</t>
  </si>
  <si>
    <t>NGÔ THỊ KIM NGỌC</t>
  </si>
  <si>
    <t>AG027192</t>
  </si>
  <si>
    <t>NGÔ THỊ THÚY QUỲNH</t>
  </si>
  <si>
    <t>AG027193</t>
  </si>
  <si>
    <t>ĐẶNG XUÂN THỐNG</t>
  </si>
  <si>
    <t>AG025751</t>
  </si>
  <si>
    <t>NGUYỄN VĂN THẢO</t>
  </si>
  <si>
    <t>AG025754</t>
  </si>
  <si>
    <t>TRẦN TRỌNG CUNG</t>
  </si>
  <si>
    <t>AG025756</t>
  </si>
  <si>
    <t>VŨ THỊ NA</t>
  </si>
  <si>
    <t>AG025757</t>
  </si>
  <si>
    <t>MAI XUÂN ĐỘ</t>
  </si>
  <si>
    <t>AG025759</t>
  </si>
  <si>
    <t>ĐÀO ĐỨC HIỆU</t>
  </si>
  <si>
    <t>AG025760</t>
  </si>
  <si>
    <t>ĐÀO NGỌC HẢI</t>
  </si>
  <si>
    <t>AG025761</t>
  </si>
  <si>
    <t>AG025762</t>
  </si>
  <si>
    <t>NGHIÊM THỊ TUYẾT</t>
  </si>
  <si>
    <t>AG026347</t>
  </si>
  <si>
    <t>TRẦN QUANG KIÊN</t>
  </si>
  <si>
    <t>AG026799</t>
  </si>
  <si>
    <t>LỀU NGỌC KHUÊ</t>
  </si>
  <si>
    <t>AG026800</t>
  </si>
  <si>
    <t>TRẦN THỊ SINH</t>
  </si>
  <si>
    <t>AG026803</t>
  </si>
  <si>
    <t>ĐÀO NGỌC HOA</t>
  </si>
  <si>
    <t>AG026807</t>
  </si>
  <si>
    <t>NGUYỄN THỊ THUẦN</t>
  </si>
  <si>
    <t>AG026808</t>
  </si>
  <si>
    <t>AG026810</t>
  </si>
  <si>
    <t>HOÀNG HỒNG HẠNH</t>
  </si>
  <si>
    <t>AG026819</t>
  </si>
  <si>
    <t>ĐỖ VĂN HIẾU</t>
  </si>
  <si>
    <t>AG026821</t>
  </si>
  <si>
    <t>NGUYỄN VĂN ÁT</t>
  </si>
  <si>
    <t>AG026828</t>
  </si>
  <si>
    <t>AG026830</t>
  </si>
  <si>
    <t>HOÀNG VĂN HUY</t>
  </si>
  <si>
    <t>AG026831</t>
  </si>
  <si>
    <t>BÙI THỊ SỰ</t>
  </si>
  <si>
    <t>AG026834</t>
  </si>
  <si>
    <t>HÀ THỊ THÚY</t>
  </si>
  <si>
    <t>AG026835</t>
  </si>
  <si>
    <t>AG026921</t>
  </si>
  <si>
    <t>NGÔ THỊ VÂN HƯỜNG</t>
  </si>
  <si>
    <t>AG025537</t>
  </si>
  <si>
    <t>NÔNG THỊ THIẾNG</t>
  </si>
  <si>
    <t>AG026905</t>
  </si>
  <si>
    <t>TRƯƠNG THỊ CHIÊN</t>
  </si>
  <si>
    <t>AG026906</t>
  </si>
  <si>
    <t>ĐOÀN HỮU THÔNG</t>
  </si>
  <si>
    <t>AG026907</t>
  </si>
  <si>
    <t>NGUYỄN THỊ QUÊ</t>
  </si>
  <si>
    <t>AG027201</t>
  </si>
  <si>
    <t>LÊ THỊ NHÀN</t>
  </si>
  <si>
    <t>AG027202</t>
  </si>
  <si>
    <t>HỒ THỊ HÀ</t>
  </si>
  <si>
    <t>AG025627</t>
  </si>
  <si>
    <t>AG025628</t>
  </si>
  <si>
    <t>NGUYỄN ĐỨC NGOAN</t>
  </si>
  <si>
    <t>AG025630</t>
  </si>
  <si>
    <t>ĐỖ THỊ MIỄN</t>
  </si>
  <si>
    <t>AG025634</t>
  </si>
  <si>
    <t>TĂNG THỊ HUYỀN</t>
  </si>
  <si>
    <t>AG025635</t>
  </si>
  <si>
    <t>NGUYỄN THỊ TUÂN</t>
  </si>
  <si>
    <t>AG025637</t>
  </si>
  <si>
    <t>NGUYỄN THỊ LỆ HOA</t>
  </si>
  <si>
    <t>AG025638</t>
  </si>
  <si>
    <t>TIÊU QUỐC CƯỜNG</t>
  </si>
  <si>
    <t>AG025818</t>
  </si>
  <si>
    <t>BÙI THỊ TÝ</t>
  </si>
  <si>
    <t>AG025819</t>
  </si>
  <si>
    <t>AG025821</t>
  </si>
  <si>
    <t>TRẦN THỊ VI</t>
  </si>
  <si>
    <t>AG025823</t>
  </si>
  <si>
    <t>VŨ BÁ HÙNG</t>
  </si>
  <si>
    <t>AG025825</t>
  </si>
  <si>
    <t>CAO THỊ THANH HÀ</t>
  </si>
  <si>
    <t>AG025826</t>
  </si>
  <si>
    <t>NGUYỄN THỊ BÍCH HẠNH</t>
  </si>
  <si>
    <t>AG025828</t>
  </si>
  <si>
    <t>ĐỖ THỊ TUYẾT</t>
  </si>
  <si>
    <t>AG025829</t>
  </si>
  <si>
    <t>BÙI KHẢ LỞI</t>
  </si>
  <si>
    <t>AG025831</t>
  </si>
  <si>
    <t>AG025833</t>
  </si>
  <si>
    <t>VƯƠNG VĂN TUYỀN</t>
  </si>
  <si>
    <t>AG025834</t>
  </si>
  <si>
    <t>HOÀNG THỊ NỘI</t>
  </si>
  <si>
    <t>AG025980</t>
  </si>
  <si>
    <t>TRỊNH VĂN PHA</t>
  </si>
  <si>
    <t>AG026060</t>
  </si>
  <si>
    <t>TRẦN THỦ ĐỘ</t>
  </si>
  <si>
    <t>AG026061</t>
  </si>
  <si>
    <t>VŨ THỊ MAI PHƯƠNG</t>
  </si>
  <si>
    <t>AG026070</t>
  </si>
  <si>
    <t>TRẦN GIA TOÀN</t>
  </si>
  <si>
    <t>AG026080</t>
  </si>
  <si>
    <t>NGUYỄN ĐỨC LỘC</t>
  </si>
  <si>
    <t>AG026087</t>
  </si>
  <si>
    <t>HOÀNG THỊ THÙY DƯƠNG</t>
  </si>
  <si>
    <t>AG026508</t>
  </si>
  <si>
    <t>VŨ THỊ NGUYỆT</t>
  </si>
  <si>
    <t>AG026515</t>
  </si>
  <si>
    <t>TRẦN THỊ NGOÃN</t>
  </si>
  <si>
    <t>AG026542</t>
  </si>
  <si>
    <t>VŨ THỊ OANH</t>
  </si>
  <si>
    <t>AG026544</t>
  </si>
  <si>
    <t>NGUYỄN THỊ KIU</t>
  </si>
  <si>
    <t>AG026545</t>
  </si>
  <si>
    <t>BÙI VĂN BAN</t>
  </si>
  <si>
    <t>AG026546</t>
  </si>
  <si>
    <t>VŨ THỊ DỊU</t>
  </si>
  <si>
    <t>AG026547</t>
  </si>
  <si>
    <t>DƯƠNG THỊ HƯƠNG</t>
  </si>
  <si>
    <t>AG027030</t>
  </si>
  <si>
    <t>AG027034</t>
  </si>
  <si>
    <t>AG027044</t>
  </si>
  <si>
    <t>NGUYỄN THỊ THU HOA</t>
  </si>
  <si>
    <t>AG027050</t>
  </si>
  <si>
    <t>VŨ ĐÌNH PHONG</t>
  </si>
  <si>
    <t>AG027053</t>
  </si>
  <si>
    <t>AG027060</t>
  </si>
  <si>
    <t>LÂM THỊ MAI</t>
  </si>
  <si>
    <t>AG027066</t>
  </si>
  <si>
    <t>NGHIÊM THỊ BÍCH THỦY</t>
  </si>
  <si>
    <t>AG027072</t>
  </si>
  <si>
    <t>AG027080</t>
  </si>
  <si>
    <t>TRỊNH THỊ KIM LIÊN</t>
  </si>
  <si>
    <t>AG027083</t>
  </si>
  <si>
    <t>NGUYỄN VĂN TUẬN</t>
  </si>
  <si>
    <t>AG027150</t>
  </si>
  <si>
    <t>AG027155</t>
  </si>
  <si>
    <t>LƯU VĂN THÀNH</t>
  </si>
  <si>
    <t>AG027156</t>
  </si>
  <si>
    <t>ĐỖ THỊ HẠNH</t>
  </si>
  <si>
    <t>AG027158</t>
  </si>
  <si>
    <t>NGUYỄN THỊ THANH HƯỜNG</t>
  </si>
  <si>
    <t>AG027188</t>
  </si>
  <si>
    <t>AG027189</t>
  </si>
  <si>
    <t>LÊ THỊ THU HÀ</t>
  </si>
  <si>
    <t>AG027190</t>
  </si>
  <si>
    <t>AG025667</t>
  </si>
  <si>
    <t>AG025668</t>
  </si>
  <si>
    <t>VƯƠNG ĐỨC THU</t>
  </si>
  <si>
    <t>AG026074</t>
  </si>
  <si>
    <t>PHẠM VĂN PHĂNG</t>
  </si>
  <si>
    <t>AG026083</t>
  </si>
  <si>
    <t>NGUYỄN HOÀI THU</t>
  </si>
  <si>
    <t>AG026090</t>
  </si>
  <si>
    <t>PHẠM VĂN ĐỐ</t>
  </si>
  <si>
    <t>AG026091</t>
  </si>
  <si>
    <t>HÀ THỊ TRANG</t>
  </si>
  <si>
    <t>AG026092</t>
  </si>
  <si>
    <t>NGUYỄN THỊ HỒNG THẢNH</t>
  </si>
  <si>
    <t>AG026093</t>
  </si>
  <si>
    <t>AG026094</t>
  </si>
  <si>
    <t>AG026467</t>
  </si>
  <si>
    <t>PHẠM THỊ NGỌC OANH</t>
  </si>
  <si>
    <t>AG027117</t>
  </si>
  <si>
    <t>BÙI THỊ TRANG</t>
  </si>
  <si>
    <t>AG027123</t>
  </si>
  <si>
    <t>PHẠM THỊ CHÂM</t>
  </si>
  <si>
    <t>AG027128</t>
  </si>
  <si>
    <t>NGUYỄN THỊ THOAN</t>
  </si>
  <si>
    <t>AG027133</t>
  </si>
  <si>
    <t>ĐẶNG THỊ THẢO</t>
  </si>
  <si>
    <t>AG027136</t>
  </si>
  <si>
    <t>VŨ THỊ LANH</t>
  </si>
  <si>
    <t>AG027140</t>
  </si>
  <si>
    <t>NGUYỄN THỊ HẬU</t>
  </si>
  <si>
    <t>AG027145</t>
  </si>
  <si>
    <t>AG027161</t>
  </si>
  <si>
    <t>AG027187</t>
  </si>
  <si>
    <t>AG027191</t>
  </si>
  <si>
    <t>PHẠM XUÂN PHONG</t>
  </si>
  <si>
    <t>AG027209</t>
  </si>
  <si>
    <t>NGÔ VĂN HÙNG</t>
  </si>
  <si>
    <t>AG025651</t>
  </si>
  <si>
    <t>ĐÀM SỸ TUẤN</t>
  </si>
  <si>
    <t>AG025653</t>
  </si>
  <si>
    <t>NGUYỄN THỊ XUM (DUNG)</t>
  </si>
  <si>
    <t>AG026709</t>
  </si>
  <si>
    <t>NGUYỄN PHẠM THÁI DƯƠNG</t>
  </si>
  <si>
    <t>AG026833</t>
  </si>
  <si>
    <t>NGUYỄN NGỌC NAM</t>
  </si>
  <si>
    <t>AG026864</t>
  </si>
  <si>
    <t>NGUYỄN THU HẰNG</t>
  </si>
  <si>
    <t>AG026866</t>
  </si>
  <si>
    <t>LÊ TRỌNG TẤN</t>
  </si>
  <si>
    <t>AG027092</t>
  </si>
  <si>
    <t>ĐINH HOÀNG KIỀU MY</t>
  </si>
  <si>
    <t>AG027093</t>
  </si>
  <si>
    <t>NGUYỄN DUY KHỨA</t>
  </si>
  <si>
    <t>AG027099</t>
  </si>
  <si>
    <t>ĐỖ VĂN CHÂU</t>
  </si>
  <si>
    <t>AG027100</t>
  </si>
  <si>
    <t>HOÀNG THỊ KIM ANH</t>
  </si>
  <si>
    <t>AG027124</t>
  </si>
  <si>
    <t>NGUYỄN ĐÌNH TRỊ</t>
  </si>
  <si>
    <t>AG027129</t>
  </si>
  <si>
    <t>TRẦN THỊ THU HÀ</t>
  </si>
  <si>
    <t>AG027168</t>
  </si>
  <si>
    <t>NGUYỄN HẢI CƯỜNG</t>
  </si>
  <si>
    <t>AG027228</t>
  </si>
  <si>
    <t>HỒ PHƯƠNG NGA</t>
  </si>
  <si>
    <t>AG027231</t>
  </si>
  <si>
    <t>NHÂM QUANG ĐỨC</t>
  </si>
  <si>
    <t>AG025574</t>
  </si>
  <si>
    <t>AG025575</t>
  </si>
  <si>
    <t>NGUYỄN QUỐC THÀNH</t>
  </si>
  <si>
    <t>AG025576</t>
  </si>
  <si>
    <t>PHẠM VĂN THÀNH</t>
  </si>
  <si>
    <t>AG025577</t>
  </si>
  <si>
    <t>ĐINH TRUNG DŨNG</t>
  </si>
  <si>
    <t>AG026510</t>
  </si>
  <si>
    <t>ĐÀO XUÂN DŨNG</t>
  </si>
  <si>
    <t>AG026512</t>
  </si>
  <si>
    <t>PHẠM THÚY THƯƠNG</t>
  </si>
  <si>
    <t>AG026516</t>
  </si>
  <si>
    <t>ĐINH QUỐC TRƯỜNG</t>
  </si>
  <si>
    <t>AG026518</t>
  </si>
  <si>
    <t>TRẦN BÍCH THÌN</t>
  </si>
  <si>
    <t>AG026520</t>
  </si>
  <si>
    <t>AG026523</t>
  </si>
  <si>
    <t>VŨ MINH QUÂN</t>
  </si>
  <si>
    <t>AG026525</t>
  </si>
  <si>
    <t>TRẦN THỊ HIẾU</t>
  </si>
  <si>
    <t>AG026527</t>
  </si>
  <si>
    <t>AG026529</t>
  </si>
  <si>
    <t>AG026532</t>
  </si>
  <si>
    <t>BÙI THỊ DẬU</t>
  </si>
  <si>
    <t>AG026535</t>
  </si>
  <si>
    <t>AG026537</t>
  </si>
  <si>
    <t>NGUYỄN THÚY OANH</t>
  </si>
  <si>
    <t>AG026538</t>
  </si>
  <si>
    <t>VŨ THỊ THANH BÌNH</t>
  </si>
  <si>
    <t>AG026539</t>
  </si>
  <si>
    <t>AG026540</t>
  </si>
  <si>
    <t>AG026541</t>
  </si>
  <si>
    <t>HOÀNG THU HƯƠNG</t>
  </si>
  <si>
    <t>AG026543</t>
  </si>
  <si>
    <t>TRẦN THỊ NGHĨA</t>
  </si>
  <si>
    <t>AG026550</t>
  </si>
  <si>
    <t>HOÀNG MINH THỦY</t>
  </si>
  <si>
    <t>AG026552</t>
  </si>
  <si>
    <t>NGUYỄN THẾ ANH</t>
  </si>
  <si>
    <t>AG026555</t>
  </si>
  <si>
    <t>ĐÀM THỊ QUỲNH TRANG</t>
  </si>
  <si>
    <t>AG026558</t>
  </si>
  <si>
    <t>AG026560</t>
  </si>
  <si>
    <t>NGUYỄN THỊ THÀNH CHUNG</t>
  </si>
  <si>
    <t>AG026562</t>
  </si>
  <si>
    <t>TRẦN THỊ VUI</t>
  </si>
  <si>
    <t>AG026582</t>
  </si>
  <si>
    <t>PHẠM THỊ PHIÊN</t>
  </si>
  <si>
    <t>AG026583</t>
  </si>
  <si>
    <t>THÂN THỊ THẢO</t>
  </si>
  <si>
    <t>AG026596</t>
  </si>
  <si>
    <t>TRẦN THÙY LINH</t>
  </si>
  <si>
    <t>AG026598</t>
  </si>
  <si>
    <t>NGUYỄN XUÂN ĐẶNG</t>
  </si>
  <si>
    <t>AG027114</t>
  </si>
  <si>
    <t>PHẠM THỊ NGÂN HOA</t>
  </si>
  <si>
    <t>AG027132</t>
  </si>
  <si>
    <t>LẠI THỊ MƠ</t>
  </si>
  <si>
    <t>AG027134</t>
  </si>
  <si>
    <t>NGUYỄN ĐÌNH DŨNG</t>
  </si>
  <si>
    <t>AG027135</t>
  </si>
  <si>
    <t>ĐOÀN THỊ THU HIỀN</t>
  </si>
  <si>
    <t>AG027138</t>
  </si>
  <si>
    <t>HOÀNG THỊ BÍCH THỦY</t>
  </si>
  <si>
    <t>AG027139</t>
  </si>
  <si>
    <t>ĐỖ THỊ HIỀN</t>
  </si>
  <si>
    <t>AG027141</t>
  </si>
  <si>
    <t>AG027143</t>
  </si>
  <si>
    <t>AG027144</t>
  </si>
  <si>
    <t>NGUYỄN QUANG TỈNH</t>
  </si>
  <si>
    <t>AG027146</t>
  </si>
  <si>
    <t>TRỊNH XUÂN HỒNG</t>
  </si>
  <si>
    <t>AG027148</t>
  </si>
  <si>
    <t>AG027149</t>
  </si>
  <si>
    <t>AG027153</t>
  </si>
  <si>
    <t>NGUYỄN PHÚ HẢI</t>
  </si>
  <si>
    <t>AG027165</t>
  </si>
  <si>
    <t>HOÀNG ANH ĐÀO</t>
  </si>
  <si>
    <t>AG025629</t>
  </si>
  <si>
    <t>AG025631</t>
  </si>
  <si>
    <t>PHẠM KIM KHẢI</t>
  </si>
  <si>
    <t>AG025632</t>
  </si>
  <si>
    <t>HOÀNG VĂN VI</t>
  </si>
  <si>
    <t>AG025633</t>
  </si>
  <si>
    <t>AG025640</t>
  </si>
  <si>
    <t>ĐOÀN THỊ BA</t>
  </si>
  <si>
    <t>AG025641</t>
  </si>
  <si>
    <t>NGUYỄN HẢI NAM</t>
  </si>
  <si>
    <t>AG025642</t>
  </si>
  <si>
    <t>AG025643</t>
  </si>
  <si>
    <t>TRẦN THỊ MINH LOAN</t>
  </si>
  <si>
    <t>AG025644</t>
  </si>
  <si>
    <t>ĐẶNG THỊ NGUYỆT</t>
  </si>
  <si>
    <t>AG025645</t>
  </si>
  <si>
    <t>ĐOÀN THỊ HẦU</t>
  </si>
  <si>
    <t>AG025646</t>
  </si>
  <si>
    <t>VŨ THỊ TRANG</t>
  </si>
  <si>
    <t>AG025647</t>
  </si>
  <si>
    <t>PHẠM THỊ VIỄN</t>
  </si>
  <si>
    <t>AG025648</t>
  </si>
  <si>
    <t>LẠI THỊ TÝ</t>
  </si>
  <si>
    <t>AG025649</t>
  </si>
  <si>
    <t>AG025650</t>
  </si>
  <si>
    <t>VŨ HOÀI PHƯƠNG</t>
  </si>
  <si>
    <t>AG025652</t>
  </si>
  <si>
    <t>ĐẶNG THỊ OANH</t>
  </si>
  <si>
    <t>AG025654</t>
  </si>
  <si>
    <t>VŨ TRỌNG CHIẾN</t>
  </si>
  <si>
    <t>AG025655</t>
  </si>
  <si>
    <t>PHẠM VĂN VINH</t>
  </si>
  <si>
    <t>AG025797</t>
  </si>
  <si>
    <t>LÊ QUANG HẢI</t>
  </si>
  <si>
    <t>AG025799</t>
  </si>
  <si>
    <t>LÊ THỊ NHIÊN</t>
  </si>
  <si>
    <t>AG025801</t>
  </si>
  <si>
    <t>PHẠM VĂN CHUNG</t>
  </si>
  <si>
    <t>AG025867</t>
  </si>
  <si>
    <t>AG026193</t>
  </si>
  <si>
    <t>NGUYỄN NGỌC BẮC</t>
  </si>
  <si>
    <t>AG026565</t>
  </si>
  <si>
    <t>ĐỖ THỊ TOÁN</t>
  </si>
  <si>
    <t>AG026577</t>
  </si>
  <si>
    <t>CHU THỊ HẢI HÀ</t>
  </si>
  <si>
    <t>AG026645</t>
  </si>
  <si>
    <t>AG026702</t>
  </si>
  <si>
    <t>AG026805</t>
  </si>
  <si>
    <t>NGUYỄN VĂN CHÂU</t>
  </si>
  <si>
    <t>AG026812</t>
  </si>
  <si>
    <t>VŨ THỊ TUYẾT TRINH</t>
  </si>
  <si>
    <t>AG026817</t>
  </si>
  <si>
    <t>AG026823</t>
  </si>
  <si>
    <t>AG026836</t>
  </si>
  <si>
    <t>VŨ THỊ XUYÊN</t>
  </si>
  <si>
    <t>AG026840</t>
  </si>
  <si>
    <t>NGUYỄN SONG HẢO</t>
  </si>
  <si>
    <t>AG026847</t>
  </si>
  <si>
    <t>BÙI THỊ HƯƠNG GIANG</t>
  </si>
  <si>
    <t>AG026856</t>
  </si>
  <si>
    <t>DƯƠNG THỊ THÚY</t>
  </si>
  <si>
    <t>AG026861</t>
  </si>
  <si>
    <t>CAO HẢI NAM</t>
  </si>
  <si>
    <t>AG026994</t>
  </si>
  <si>
    <t>AG026999</t>
  </si>
  <si>
    <t>TRẦN THỊ TÍM</t>
  </si>
  <si>
    <t>AG027023</t>
  </si>
  <si>
    <t>VŨ MẠNH CƯỜNG</t>
  </si>
  <si>
    <t>AG027086</t>
  </si>
  <si>
    <t>TẠ THỊ AN</t>
  </si>
  <si>
    <t>AG027088</t>
  </si>
  <si>
    <t>AG027091</t>
  </si>
  <si>
    <t>NGUYỄN PHI LONG</t>
  </si>
  <si>
    <t>AG027094</t>
  </si>
  <si>
    <t>AG027095</t>
  </si>
  <si>
    <t>VŨ THỊ NHƯ QUỲNH</t>
  </si>
  <si>
    <t>AG027096</t>
  </si>
  <si>
    <t>AG027097</t>
  </si>
  <si>
    <t>PHẠM THU HÀ</t>
  </si>
  <si>
    <t>AG027101</t>
  </si>
  <si>
    <t>PHẠM THỊ NGUYỆT</t>
  </si>
  <si>
    <t>AG027102</t>
  </si>
  <si>
    <t>AG027103</t>
  </si>
  <si>
    <t>ĐỖ THỊ VÂN LAN</t>
  </si>
  <si>
    <t>AG027109</t>
  </si>
  <si>
    <t>PHẠM THỊ NGỌC ÁNH</t>
  </si>
  <si>
    <t>AG027111</t>
  </si>
  <si>
    <t>HỒ CẨM LINH</t>
  </si>
  <si>
    <t>AG027113</t>
  </si>
  <si>
    <t>NGUYỄN ĐỨC TOÀN</t>
  </si>
  <si>
    <t>AG027116</t>
  </si>
  <si>
    <t>PHẠM THỊ PHƯƠNG THỦY</t>
  </si>
  <si>
    <t>AG027119</t>
  </si>
  <si>
    <t>AG027122</t>
  </si>
  <si>
    <t>BÙI THỊ KIM CÚC</t>
  </si>
  <si>
    <t>AG027152</t>
  </si>
  <si>
    <t>AG027166</t>
  </si>
  <si>
    <t>TĂN THÙY HẬU</t>
  </si>
  <si>
    <t>AG027167</t>
  </si>
  <si>
    <t>ĐẶNG VĂN THỤY</t>
  </si>
  <si>
    <t>AG027170</t>
  </si>
  <si>
    <t>NGUYỄN NGỌC MƠ</t>
  </si>
  <si>
    <t>AG027199</t>
  </si>
  <si>
    <t>VŨ THỊ MINH CẨN</t>
  </si>
  <si>
    <t>AG027200</t>
  </si>
  <si>
    <t>PHẠM THỊ DOAN</t>
  </si>
  <si>
    <t>AG027204</t>
  </si>
  <si>
    <t>NGUYỄN NGỌC TÚ</t>
  </si>
  <si>
    <t>AG027207</t>
  </si>
  <si>
    <t>AG027208</t>
  </si>
  <si>
    <t>AG026348</t>
  </si>
  <si>
    <t>AG026697</t>
  </si>
  <si>
    <t>AG026698</t>
  </si>
  <si>
    <t>AG026699</t>
  </si>
  <si>
    <t>ĐÀO NGỌC DIỆP</t>
  </si>
  <si>
    <t>AG027011</t>
  </si>
  <si>
    <t>ĐỖ QUỲNH TRANG</t>
  </si>
  <si>
    <t>AG027013</t>
  </si>
  <si>
    <t>ĐỖ THỊ NGỌC LAN</t>
  </si>
  <si>
    <t>AG027016</t>
  </si>
  <si>
    <t>NGUYỄN THỊ MINH PHƯƠNG</t>
  </si>
  <si>
    <t>AG027159</t>
  </si>
  <si>
    <t>AG027178</t>
  </si>
  <si>
    <t>AG027183</t>
  </si>
  <si>
    <t>CHÂU THU PHƯƠNG</t>
  </si>
  <si>
    <t>AG025604</t>
  </si>
  <si>
    <t>NGUYỄN ĐỨC HOÀNG VIỆT</t>
  </si>
  <si>
    <t>AG025999</t>
  </si>
  <si>
    <t>AG026000</t>
  </si>
  <si>
    <t>AG026001</t>
  </si>
  <si>
    <t>NGUYỄN DANH PHƯƠNG</t>
  </si>
  <si>
    <t>AG026004</t>
  </si>
  <si>
    <t>AG026006</t>
  </si>
  <si>
    <t>AG026011</t>
  </si>
  <si>
    <t>AG026013</t>
  </si>
  <si>
    <t>AG026018</t>
  </si>
  <si>
    <t>AG026021</t>
  </si>
  <si>
    <t>AG026088</t>
  </si>
  <si>
    <t>TRẦN HẢI LAM</t>
  </si>
  <si>
    <t>AG026285</t>
  </si>
  <si>
    <t>ĐỖ HUYỀN TRANG</t>
  </si>
  <si>
    <t>AG026294</t>
  </si>
  <si>
    <t>AG026295</t>
  </si>
  <si>
    <t>AG026302</t>
  </si>
  <si>
    <t>ĐỖ THỊ THU</t>
  </si>
  <si>
    <t>AG026312</t>
  </si>
  <si>
    <t>NGUYỄN ANH THƯ</t>
  </si>
  <si>
    <t>AG026316</t>
  </si>
  <si>
    <t>AG026322</t>
  </si>
  <si>
    <t>AG026334</t>
  </si>
  <si>
    <t>AG026336</t>
  </si>
  <si>
    <t>LÊ DUY QUANG</t>
  </si>
  <si>
    <t>AG026337</t>
  </si>
  <si>
    <t>AG026340</t>
  </si>
  <si>
    <t>LÊ QUỐC MẠNH</t>
  </si>
  <si>
    <t>AG026341</t>
  </si>
  <si>
    <t>VŨ VĂN THÊM</t>
  </si>
  <si>
    <t>AG026343</t>
  </si>
  <si>
    <t>HOÀNG HUY THÀNH</t>
  </si>
  <si>
    <t>AG026389</t>
  </si>
  <si>
    <t>AG026410</t>
  </si>
  <si>
    <t>HÀ THỊ KIM NGÂN</t>
  </si>
  <si>
    <t>AG026413</t>
  </si>
  <si>
    <t>LÊ HOÀNG LONG</t>
  </si>
  <si>
    <t>AG027177</t>
  </si>
  <si>
    <t>VŨ THỊ KIỀU OANH</t>
  </si>
  <si>
    <t>AG025606</t>
  </si>
  <si>
    <t>AG026350</t>
  </si>
  <si>
    <t>AG027018</t>
  </si>
  <si>
    <t>AG027020</t>
  </si>
  <si>
    <t>ĐÀO THỊ HẢI YẾN</t>
  </si>
  <si>
    <t>AG027022</t>
  </si>
  <si>
    <t>AG027025</t>
  </si>
  <si>
    <t>MA BÍCH PHƯỢNG</t>
  </si>
  <si>
    <t>AG027042</t>
  </si>
  <si>
    <t>HOÀNG NHẬT MINH</t>
  </si>
  <si>
    <t>AG025608</t>
  </si>
  <si>
    <t>ĐẶNG THẾ HÀ</t>
  </si>
  <si>
    <t>AG026717</t>
  </si>
  <si>
    <t>NGUYỄN ĐÌNH HIỆP</t>
  </si>
  <si>
    <t>AG027027</t>
  </si>
  <si>
    <t>TRỊNH HỒNG NGỌC</t>
  </si>
  <si>
    <t>AG027195</t>
  </si>
  <si>
    <t>PHÙNG QUANG VIỆT</t>
  </si>
  <si>
    <t>AG026026</t>
  </si>
  <si>
    <t>NGUYỄN THỊ MINH TÂM</t>
  </si>
  <si>
    <t>AG026027</t>
  </si>
  <si>
    <t>AG026029</t>
  </si>
  <si>
    <t>TRẦN THANH NÊN</t>
  </si>
  <si>
    <t>AG026035</t>
  </si>
  <si>
    <t>AG026038</t>
  </si>
  <si>
    <t>LÊ THỊ BÍCH THỤC</t>
  </si>
  <si>
    <t>AG026040</t>
  </si>
  <si>
    <t>LƯU THỊ THU HƯỜNG</t>
  </si>
  <si>
    <t>AG026042</t>
  </si>
  <si>
    <t>DƯƠNG TUẤN VŨ</t>
  </si>
  <si>
    <t>AG026349</t>
  </si>
  <si>
    <t>VƯƠNG THỊ ÁNH</t>
  </si>
  <si>
    <t>AG026707</t>
  </si>
  <si>
    <t>TRỊNH QUANG DŨNG</t>
  </si>
  <si>
    <t>AG026743</t>
  </si>
  <si>
    <t>NGUYỄN VŨ HOÀI THU</t>
  </si>
  <si>
    <t>AG027131</t>
  </si>
  <si>
    <t>NGUYỄN TRUNG HIẾU</t>
  </si>
  <si>
    <t>AG027194</t>
  </si>
  <si>
    <t>AG027229</t>
  </si>
  <si>
    <t>ĐOÀN THỊ LOAN</t>
  </si>
  <si>
    <t>AG025599</t>
  </si>
  <si>
    <t>BÙI THỊ HƯỜNG</t>
  </si>
  <si>
    <t>AG025601</t>
  </si>
  <si>
    <t>VŨ THU HUYỀN</t>
  </si>
  <si>
    <t>AG025610</t>
  </si>
  <si>
    <t>AG026188</t>
  </si>
  <si>
    <t>NGUYỄN ĐỨC NGHĨA</t>
  </si>
  <si>
    <t>AG026694</t>
  </si>
  <si>
    <t>AG026696</t>
  </si>
  <si>
    <t>TRẦN THỊ BÍCH</t>
  </si>
  <si>
    <t>AG027002</t>
  </si>
  <si>
    <t>HOÀNG THỊ LAN HƯƠNG</t>
  </si>
  <si>
    <t>AG027198</t>
  </si>
  <si>
    <t>NGUYỄN THỊ BÍCH VƯỢNG</t>
  </si>
  <si>
    <t>AG025510</t>
  </si>
  <si>
    <t>AG025602</t>
  </si>
  <si>
    <t>PHẠM THỊ THU HẰNG</t>
  </si>
  <si>
    <t>AG025609</t>
  </si>
  <si>
    <t>LƯƠNG CÔNG TOÀN</t>
  </si>
  <si>
    <t>AG026345</t>
  </si>
  <si>
    <t>ĐỖ QUANG THẮNG</t>
  </si>
  <si>
    <t>AG026883</t>
  </si>
  <si>
    <t>AG026884</t>
  </si>
  <si>
    <t>AG026928</t>
  </si>
  <si>
    <t>AG026930</t>
  </si>
  <si>
    <t>LÊ THỊ THÙY DƯƠNG</t>
  </si>
  <si>
    <t>AG027033</t>
  </si>
  <si>
    <t>DƯƠNG KHÁNH HÀ</t>
  </si>
  <si>
    <t>AG027036</t>
  </si>
  <si>
    <t>NGUYỄN ĐÌNH TÚ</t>
  </si>
  <si>
    <t>AG027137</t>
  </si>
  <si>
    <t>NGUYỄN THỊ TỐ UYÊN</t>
  </si>
  <si>
    <t>AG027176</t>
  </si>
  <si>
    <t>DƯƠNG THỊ THẢO</t>
  </si>
  <si>
    <t>AG027196</t>
  </si>
  <si>
    <t>AG027197</t>
  </si>
  <si>
    <t>PHAN THU HIỀN</t>
  </si>
  <si>
    <t>AG027203</t>
  </si>
  <si>
    <t>VŨ ANH TUẤN</t>
  </si>
  <si>
    <t>AG026223</t>
  </si>
  <si>
    <t>TRẦN THỊ LAN ANH</t>
  </si>
  <si>
    <t>AG026230</t>
  </si>
  <si>
    <t>PHAN ĐÌNH THÁI</t>
  </si>
  <si>
    <t>AG026232</t>
  </si>
  <si>
    <t>NGHIÊM XUÂN HƯNG</t>
  </si>
  <si>
    <t>AG026233</t>
  </si>
  <si>
    <t>NGUYỄN THỊ SOAN</t>
  </si>
  <si>
    <t>AG026236</t>
  </si>
  <si>
    <t>HOÀNG THU QUỲNH</t>
  </si>
  <si>
    <t>AG026438</t>
  </si>
  <si>
    <t>NGÔ THỊ BẢNG</t>
  </si>
  <si>
    <t>AG026494</t>
  </si>
  <si>
    <t>AG026497</t>
  </si>
  <si>
    <t>VŨ THỊ KIM CHUNG</t>
  </si>
  <si>
    <t>AG026498</t>
  </si>
  <si>
    <t>VŨ TUYẾT THU</t>
  </si>
  <si>
    <t>AG026500</t>
  </si>
  <si>
    <t>TÔ VĂN QUYỀN</t>
  </si>
  <si>
    <t>AG026501</t>
  </si>
  <si>
    <t>TÔ VĂN LINH</t>
  </si>
  <si>
    <t>AG027031</t>
  </si>
  <si>
    <t>VŨ MINH PHƯƠNG</t>
  </si>
  <si>
    <t>AG027230</t>
  </si>
  <si>
    <t>VŨ ANH MINH</t>
  </si>
  <si>
    <t>AG026147</t>
  </si>
  <si>
    <t>AG026148</t>
  </si>
  <si>
    <t>VŨ NGỌC THANH</t>
  </si>
  <si>
    <t>AG026151</t>
  </si>
  <si>
    <t>AG026153</t>
  </si>
  <si>
    <t>NGUYỄN THỊ CHIẾN</t>
  </si>
  <si>
    <t>AG026156</t>
  </si>
  <si>
    <t>LÊ ĐỨC TIỆP</t>
  </si>
  <si>
    <t>AG026158</t>
  </si>
  <si>
    <t>NGÔ QUANG THÀNH</t>
  </si>
  <si>
    <t>AG026162</t>
  </si>
  <si>
    <t>TRẦN THỊ HUYỀN QUYÊN</t>
  </si>
  <si>
    <t>AG026165</t>
  </si>
  <si>
    <t>LÃ THỊ HIỀN</t>
  </si>
  <si>
    <t>AG026168</t>
  </si>
  <si>
    <t>NGUYỄN ĐÌNH HÙNG</t>
  </si>
  <si>
    <t>AG026171</t>
  </si>
  <si>
    <t>HÀ THỊ GIÁP</t>
  </si>
  <si>
    <t>AG026175</t>
  </si>
  <si>
    <t>PHẠM THỊ THU HƯƠNG</t>
  </si>
  <si>
    <t>AG026470</t>
  </si>
  <si>
    <t>ĐÀO DUY PHONG</t>
  </si>
  <si>
    <t>AG026575</t>
  </si>
  <si>
    <t>NGUYỄN THỊ NGẦN</t>
  </si>
  <si>
    <t>AG027032</t>
  </si>
  <si>
    <t>LÊ MAI NGỌC</t>
  </si>
  <si>
    <t>AG027035</t>
  </si>
  <si>
    <t>AG027179</t>
  </si>
  <si>
    <t>DƯƠNG THỊ KHÁNH HƯƠNG</t>
  </si>
  <si>
    <t>AG027182</t>
  </si>
  <si>
    <t>HOÀNG THU HÀ</t>
  </si>
  <si>
    <t>AG027184</t>
  </si>
  <si>
    <t>AG027185</t>
  </si>
  <si>
    <t>NGUYỄN VĂN TÁM</t>
  </si>
  <si>
    <t>AG027186</t>
  </si>
  <si>
    <t>TRẦN HỒNG CHUYÊN</t>
  </si>
  <si>
    <t>AG025522</t>
  </si>
  <si>
    <t>AG025523</t>
  </si>
  <si>
    <t>NGUYỄN VĂN LƯƠNG</t>
  </si>
  <si>
    <t>AG025524</t>
  </si>
  <si>
    <t>LÊ THỊ THANH VÂN</t>
  </si>
  <si>
    <t>AG025525</t>
  </si>
  <si>
    <t>ĐÀO MINH HOA</t>
  </si>
  <si>
    <t>AG025526</t>
  </si>
  <si>
    <t>AG025527</t>
  </si>
  <si>
    <t>AG025528</t>
  </si>
  <si>
    <t>BÙI THỊ HỢI</t>
  </si>
  <si>
    <t>AG025529</t>
  </si>
  <si>
    <t>ĐOÀN VIỆT HƯƠNG</t>
  </si>
  <si>
    <t>AG025530</t>
  </si>
  <si>
    <t>NGUYỄN VĂN TINH</t>
  </si>
  <si>
    <t>AG025531</t>
  </si>
  <si>
    <t>KIỀU HOÀNG HẢI</t>
  </si>
  <si>
    <t>AG025532</t>
  </si>
  <si>
    <t>VŨ THỊ HƯỜNG</t>
  </si>
  <si>
    <t>AG025533</t>
  </si>
  <si>
    <t>ĐỖ THỊ ĐỊNH</t>
  </si>
  <si>
    <t>AG025534</t>
  </si>
  <si>
    <t>NGUYỄN MẠNH LINH</t>
  </si>
  <si>
    <t>AG025535</t>
  </si>
  <si>
    <t>ĐỖ THỊ BÍCH THỊNH</t>
  </si>
  <si>
    <t>AG025536</t>
  </si>
  <si>
    <t>DƯƠNG THỊ TRƯỜNG</t>
  </si>
  <si>
    <t>AG025538</t>
  </si>
  <si>
    <t>BÀN VĂN CHIẾN</t>
  </si>
  <si>
    <t>AG025539</t>
  </si>
  <si>
    <t>AG025540</t>
  </si>
  <si>
    <t>ĐẶNG THỊ ĐIỆP</t>
  </si>
  <si>
    <t>AG025775</t>
  </si>
  <si>
    <t>HÀ VĂN CÔNG</t>
  </si>
  <si>
    <t>AG025776</t>
  </si>
  <si>
    <t>NGÀ THỊ THỰC</t>
  </si>
  <si>
    <t>AG025777</t>
  </si>
  <si>
    <t>AG025778</t>
  </si>
  <si>
    <t>HÀ VĂN BẮC</t>
  </si>
  <si>
    <t>AG025779</t>
  </si>
  <si>
    <t>HÀ VĂN DŨNG</t>
  </si>
  <si>
    <t>AG025780</t>
  </si>
  <si>
    <t>TRỊNH QUANG TOAN</t>
  </si>
  <si>
    <t>AG025782</t>
  </si>
  <si>
    <t>TRẦN VĂN CƯỜNG</t>
  </si>
  <si>
    <t>AG025783</t>
  </si>
  <si>
    <t>PHÙNG THỊ THƯ</t>
  </si>
  <si>
    <t>AG025788</t>
  </si>
  <si>
    <t>ĐỖ MINH HẢI</t>
  </si>
  <si>
    <t>AG025790</t>
  </si>
  <si>
    <t>AG025791</t>
  </si>
  <si>
    <t>QUÁCH THỊ MAI</t>
  </si>
  <si>
    <t>AG025793</t>
  </si>
  <si>
    <t>QUÁCH THỊ THA</t>
  </si>
  <si>
    <t>AG025795</t>
  </si>
  <si>
    <t>ĐỖ VĂN NGHỊ</t>
  </si>
  <si>
    <t>AG026079</t>
  </si>
  <si>
    <t>ĐOÀN THỊ THÊU</t>
  </si>
  <si>
    <t>AG026548</t>
  </si>
  <si>
    <t>VŨ HỒNG QUÂN</t>
  </si>
  <si>
    <t>AG026549</t>
  </si>
  <si>
    <t>NGUYỄN THỊ CÂN</t>
  </si>
  <si>
    <t>AG026551</t>
  </si>
  <si>
    <t>TRẦN VĂN THẬT</t>
  </si>
  <si>
    <t>AG026553</t>
  </si>
  <si>
    <t>TRẦN THỊ NHƯ HUYỀN</t>
  </si>
  <si>
    <t>AG026554</t>
  </si>
  <si>
    <t>NGUYỄN THÚY GIANG</t>
  </si>
  <si>
    <t>AG026556</t>
  </si>
  <si>
    <t>TRẦN THỊ QUÂN</t>
  </si>
  <si>
    <t>AG026557</t>
  </si>
  <si>
    <t>LIỀNG THỊ PHƯƠNG</t>
  </si>
  <si>
    <t>AG026559</t>
  </si>
  <si>
    <t>CAO VĂN TÂM</t>
  </si>
  <si>
    <t>AG026561</t>
  </si>
  <si>
    <t>ĐỖ VĨNH HÀ</t>
  </si>
  <si>
    <t>AG026563</t>
  </si>
  <si>
    <t>HOÀNG THỊ CẦN</t>
  </si>
  <si>
    <t>AG026564</t>
  </si>
  <si>
    <t>AG026566</t>
  </si>
  <si>
    <t>DƯƠNG THỊ THOA</t>
  </si>
  <si>
    <t>AG026567</t>
  </si>
  <si>
    <t>NÔNG THỊ SAO</t>
  </si>
  <si>
    <t>AG026568</t>
  </si>
  <si>
    <t>ĐỖ MẠNH LỢI</t>
  </si>
  <si>
    <t>AG026569</t>
  </si>
  <si>
    <t>TẠ KHẮC THANH</t>
  </si>
  <si>
    <t>AG026570</t>
  </si>
  <si>
    <t>BẾ THỊ THỦY</t>
  </si>
  <si>
    <t>AG026571</t>
  </si>
  <si>
    <t>TẠ KHÁNH ĐẠT</t>
  </si>
  <si>
    <t>AG026572</t>
  </si>
  <si>
    <t>ĐÀM QUANG CHUNG</t>
  </si>
  <si>
    <t>AG026573</t>
  </si>
  <si>
    <t>AG026574</t>
  </si>
  <si>
    <t>AG026700</t>
  </si>
  <si>
    <t>HOÀNG THỊ OANH</t>
  </si>
  <si>
    <t>AG026703</t>
  </si>
  <si>
    <t>ĐẶNG THỊ CHIỆP</t>
  </si>
  <si>
    <t>AG026705</t>
  </si>
  <si>
    <t>HÀ THỊ ÁNH</t>
  </si>
  <si>
    <t>AG026896</t>
  </si>
  <si>
    <t>AG026901</t>
  </si>
  <si>
    <t>TRƯƠNG THỊ THÚY MY</t>
  </si>
  <si>
    <t>AG026927</t>
  </si>
  <si>
    <t>AG026940</t>
  </si>
  <si>
    <t>AG026941</t>
  </si>
  <si>
    <t>AG026943</t>
  </si>
  <si>
    <t>AG026945</t>
  </si>
  <si>
    <t>ĐINH THỊ VIỄN</t>
  </si>
  <si>
    <t>AG026946</t>
  </si>
  <si>
    <t>LÒ THỊ MẠNH</t>
  </si>
  <si>
    <t>AG026947</t>
  </si>
  <si>
    <t>NINH THỊ NHUẬN</t>
  </si>
  <si>
    <t>AG026949</t>
  </si>
  <si>
    <t>AG026951</t>
  </si>
  <si>
    <t>ĐỖ THỊ THANH</t>
  </si>
  <si>
    <t>AG026952</t>
  </si>
  <si>
    <t>HÀ MINH HUYÊN</t>
  </si>
  <si>
    <t>AG027173</t>
  </si>
  <si>
    <t>VỪI THỊ MAI</t>
  </si>
  <si>
    <t>AG025734</t>
  </si>
  <si>
    <t>MAI THỊ BIÊN</t>
  </si>
  <si>
    <t>AG025736</t>
  </si>
  <si>
    <t>BẾ THỊ VIÊN</t>
  </si>
  <si>
    <t>AG025737</t>
  </si>
  <si>
    <t>ĐÀO THỊ NGỌC LIÊN</t>
  </si>
  <si>
    <t>AG025738</t>
  </si>
  <si>
    <t>ĐỒNG THỊ HƯƠNG</t>
  </si>
  <si>
    <t>AG025739</t>
  </si>
  <si>
    <t>ĐẶNG PHƯƠNG THẢO</t>
  </si>
  <si>
    <t>AG025741</t>
  </si>
  <si>
    <t>NGUYỄN THỊ BÍCH NGHĨA</t>
  </si>
  <si>
    <t>AG025744</t>
  </si>
  <si>
    <t>TRẦN VĂN ĐỒNG</t>
  </si>
  <si>
    <t>AG025745</t>
  </si>
  <si>
    <t>NGUYỄN THỊ MƠ</t>
  </si>
  <si>
    <t>AG025746</t>
  </si>
  <si>
    <t>BÙI THỊ VÂN</t>
  </si>
  <si>
    <t>AG025748</t>
  </si>
  <si>
    <t>AG025749</t>
  </si>
  <si>
    <t>TỐNG VĂN HƯNG</t>
  </si>
  <si>
    <t>AG026211</t>
  </si>
  <si>
    <t>HOÀNG THỊ HỒI</t>
  </si>
  <si>
    <t>AG026904</t>
  </si>
  <si>
    <t>NGUYỄN HỒNG PHÚ</t>
  </si>
  <si>
    <t>AG027037</t>
  </si>
  <si>
    <t>MỖ XUÂN HÓA</t>
  </si>
  <si>
    <t>AG027039</t>
  </si>
  <si>
    <t>DOÃN THỊ XUYẾN</t>
  </si>
  <si>
    <t>AG027040</t>
  </si>
  <si>
    <t>PHAN HỒNG LIÊN</t>
  </si>
  <si>
    <t>AG027041</t>
  </si>
  <si>
    <t>MA DOÃN LUYỆN</t>
  </si>
  <si>
    <t>AG027043</t>
  </si>
  <si>
    <t>NGUYỄN THỊ NGUYÊN</t>
  </si>
  <si>
    <t>AG027046</t>
  </si>
  <si>
    <t>AG027048</t>
  </si>
  <si>
    <t>NGÔ THỊ KIM THU</t>
  </si>
  <si>
    <t>AG027049</t>
  </si>
  <si>
    <t>AG027051</t>
  </si>
  <si>
    <t>LỤC THỊ KIM QUY</t>
  </si>
  <si>
    <t>AG027052</t>
  </si>
  <si>
    <t>HÁN THỊ HỒNG NGÂN</t>
  </si>
  <si>
    <t>AG027054</t>
  </si>
  <si>
    <t>CHẨU THỊ SẾN</t>
  </si>
  <si>
    <t>AG027055</t>
  </si>
  <si>
    <t>NGUYỄN THỊ HUYỀN TRANG</t>
  </si>
  <si>
    <t>AG027056</t>
  </si>
  <si>
    <t>KHỔNG THỊ VỊNH</t>
  </si>
  <si>
    <t>AG027057</t>
  </si>
  <si>
    <t>ĐẶNG THỊ HUYỀN TRANG</t>
  </si>
  <si>
    <t>AG027059</t>
  </si>
  <si>
    <t>AG027062</t>
  </si>
  <si>
    <t>ĐINH THỊ KIM NHUNG</t>
  </si>
  <si>
    <t>AG027064</t>
  </si>
  <si>
    <t>LÝ ĐỨC PHONG</t>
  </si>
  <si>
    <t>AG025714</t>
  </si>
  <si>
    <t>LƯƠNG THỊ DIỆU LINH</t>
  </si>
  <si>
    <t>AG025715</t>
  </si>
  <si>
    <t>AG025716</t>
  </si>
  <si>
    <t>HỒ THỊ UYÊN</t>
  </si>
  <si>
    <t>AG025717</t>
  </si>
  <si>
    <t>NGUYỄN THỊ KIM THÚY</t>
  </si>
  <si>
    <t>AG025718</t>
  </si>
  <si>
    <t>NGUYỄN TRUNG CẦU</t>
  </si>
  <si>
    <t>AG025719</t>
  </si>
  <si>
    <t>AG025720</t>
  </si>
  <si>
    <t>NGUYỄN QUỐC TĂNG</t>
  </si>
  <si>
    <t>AG025767</t>
  </si>
  <si>
    <t>AG025768</t>
  </si>
  <si>
    <t>AG025769</t>
  </si>
  <si>
    <t>KHUẤT THỊ THANH</t>
  </si>
  <si>
    <t>AG025770</t>
  </si>
  <si>
    <t>NGÔ THỊ THANH MINH</t>
  </si>
  <si>
    <t>AG025771</t>
  </si>
  <si>
    <t>PHAN NGỌC ÁNH</t>
  </si>
  <si>
    <t>AG025772</t>
  </si>
  <si>
    <t>HÀ THỊ THU HƯƠNG</t>
  </si>
  <si>
    <t>AG025773</t>
  </si>
  <si>
    <t>PHẠM THỊ THANH HƯƠNG</t>
  </si>
  <si>
    <t>AG025774</t>
  </si>
  <si>
    <t>PHAN THỊ LIÊN</t>
  </si>
  <si>
    <t>AG025820</t>
  </si>
  <si>
    <t>HOÀNG THỊ QUỲNH MAI</t>
  </si>
  <si>
    <t>AG025835</t>
  </si>
  <si>
    <t>PHẠM THỊ SINH</t>
  </si>
  <si>
    <t>AG025850</t>
  </si>
  <si>
    <t>AG025851</t>
  </si>
  <si>
    <t>AG025968</t>
  </si>
  <si>
    <t>NGUYỄN THỊ THU QUỲNH</t>
  </si>
  <si>
    <t>AG025970</t>
  </si>
  <si>
    <t>NGUYỄN ĐỨC HIỂN</t>
  </si>
  <si>
    <t>AG026432</t>
  </si>
  <si>
    <t>NGUYỄN THỊ TỨ</t>
  </si>
  <si>
    <t>AG027068</t>
  </si>
  <si>
    <t>HOÀNG THỊ KHUYẾN</t>
  </si>
  <si>
    <t>AG027071</t>
  </si>
  <si>
    <t>KIỀU KIM ĐIỀN</t>
  </si>
  <si>
    <t>AG027074</t>
  </si>
  <si>
    <t>AG027076</t>
  </si>
  <si>
    <t>AG027081</t>
  </si>
  <si>
    <t>HÀ ĐỨC LONG</t>
  </si>
  <si>
    <t>AG027082</t>
  </si>
  <si>
    <t>AG027084</t>
  </si>
  <si>
    <t>TRẦN DIỆU LY</t>
  </si>
  <si>
    <t>AG027175</t>
  </si>
  <si>
    <t>HÀ THỊ HỒNG DUNG</t>
  </si>
  <si>
    <t>AG025709</t>
  </si>
  <si>
    <t>TRẦN THỊ HOÀN</t>
  </si>
  <si>
    <t>AG025710</t>
  </si>
  <si>
    <t>AG025711</t>
  </si>
  <si>
    <t>AG025712</t>
  </si>
  <si>
    <t>NGUYỄN TÂM VĂN ẢNH</t>
  </si>
  <si>
    <t>AG025713</t>
  </si>
  <si>
    <t>LƯU QUANG TRƯỜNG</t>
  </si>
  <si>
    <t>AG025733</t>
  </si>
  <si>
    <t>LỘC THỊ VÂN</t>
  </si>
  <si>
    <t>AG025740</t>
  </si>
  <si>
    <t>NGUYỄN QUỐC TRƯỜNG</t>
  </si>
  <si>
    <t>AG025742</t>
  </si>
  <si>
    <t>PHÙNG THỊ THU NGA</t>
  </si>
  <si>
    <t>AG025743</t>
  </si>
  <si>
    <t>AG026254</t>
  </si>
  <si>
    <t>AG026610</t>
  </si>
  <si>
    <t>AG026611</t>
  </si>
  <si>
    <t>NGÔ TUẤN ANH (NGÔ DƯƠNG KIÊN)</t>
  </si>
  <si>
    <t>AG026695</t>
  </si>
  <si>
    <t>VŨ XUÂN DƯƠNG</t>
  </si>
  <si>
    <t>AG026701</t>
  </si>
  <si>
    <t>NGUYỄN VIỆT THU</t>
  </si>
  <si>
    <t>AG026704</t>
  </si>
  <si>
    <t>AG026706</t>
  </si>
  <si>
    <t>AG026708</t>
  </si>
  <si>
    <t>LƯU VĂN SƠN</t>
  </si>
  <si>
    <t>AG026710</t>
  </si>
  <si>
    <t>NGUYỄN THỊ THUẬN</t>
  </si>
  <si>
    <t>AG026712</t>
  </si>
  <si>
    <t>HOÀNG VÂN TRANG</t>
  </si>
  <si>
    <t>AG026715</t>
  </si>
  <si>
    <t>NGUYỄN THỊ YẾN HOA</t>
  </si>
  <si>
    <t>AG026718</t>
  </si>
  <si>
    <t>AG026897</t>
  </si>
  <si>
    <t>TRẦN VIỆT ĐỨC</t>
  </si>
  <si>
    <t>AG026898</t>
  </si>
  <si>
    <t>AG026899</t>
  </si>
  <si>
    <t>NGÔ DƯƠNG KÝ</t>
  </si>
  <si>
    <t>AG026900</t>
  </si>
  <si>
    <t>AG026996</t>
  </si>
  <si>
    <t>AG027079</t>
  </si>
  <si>
    <t>ĐỖ THỊ HÒA</t>
  </si>
  <si>
    <t>AG025511</t>
  </si>
  <si>
    <t>LÊ THỊ LĨNH</t>
  </si>
  <si>
    <t>AG025659</t>
  </si>
  <si>
    <t>NGUYỄN TRẦN QUANG DŨNG</t>
  </si>
  <si>
    <t>AG025660</t>
  </si>
  <si>
    <t>ĐÀM MINH HOÀNG</t>
  </si>
  <si>
    <t>AG025661</t>
  </si>
  <si>
    <t>VŨ THỊ LY KHƯƠNG</t>
  </si>
  <si>
    <t>AG025662</t>
  </si>
  <si>
    <t>AG025724</t>
  </si>
  <si>
    <t>TRẦN ĐÔNG EM</t>
  </si>
  <si>
    <t>AG025728</t>
  </si>
  <si>
    <t>BÙI THỊ NGUYỆT</t>
  </si>
  <si>
    <t>AG025971</t>
  </si>
  <si>
    <t>VÕ THỊ THÙY TRANG</t>
  </si>
  <si>
    <t>AG025973</t>
  </si>
  <si>
    <t>TRẦN HOÀNG LONG</t>
  </si>
  <si>
    <t>AG025975</t>
  </si>
  <si>
    <t>TÔ THỊ LỆ MY</t>
  </si>
  <si>
    <t>AG025976</t>
  </si>
  <si>
    <t>DƯƠNG THỊ THU HIỀN</t>
  </si>
  <si>
    <t>AG025981</t>
  </si>
  <si>
    <t>PHẠM THỊ THU YẾN</t>
  </si>
  <si>
    <t>AG025986</t>
  </si>
  <si>
    <t>LƯU THỊ NGUYÊN DUYÊN</t>
  </si>
  <si>
    <t>AG025987</t>
  </si>
  <si>
    <t>ĐẶNG THỊ THANH HỒNG</t>
  </si>
  <si>
    <t>AG025988</t>
  </si>
  <si>
    <t>NGUYỄN TẤT TRỌNG NGHĨA</t>
  </si>
  <si>
    <t>AG025992</t>
  </si>
  <si>
    <t>TRƯƠNG THỊ NGỌC TRANG</t>
  </si>
  <si>
    <t>AG025994</t>
  </si>
  <si>
    <t>ĐINH VĂN KHÔI</t>
  </si>
  <si>
    <t>AG026082</t>
  </si>
  <si>
    <t>CÙ PHƯƠNG THÚY</t>
  </si>
  <si>
    <t>AG026289</t>
  </si>
  <si>
    <t>AG026290</t>
  </si>
  <si>
    <t>BÙI THỊ NHI</t>
  </si>
  <si>
    <t>AG026291</t>
  </si>
  <si>
    <t>NGÔ THỊ XUÂN DIÊU</t>
  </si>
  <si>
    <t>AG026292</t>
  </si>
  <si>
    <t>TRƯƠNG PHÚC NGUYÊN</t>
  </si>
  <si>
    <t>AG026297</t>
  </si>
  <si>
    <t>TRƯƠNG THỊ BÍCH HẠNH</t>
  </si>
  <si>
    <t>AG026303</t>
  </si>
  <si>
    <t>TRẦN QUỐC TRƯỜNG</t>
  </si>
  <si>
    <t>AG026307</t>
  </si>
  <si>
    <t>HUỲNH THỊ HỌC</t>
  </si>
  <si>
    <t>AG026309</t>
  </si>
  <si>
    <t>AG026326</t>
  </si>
  <si>
    <t>TRƯƠNG THỊ HỒNG ÁNH</t>
  </si>
  <si>
    <t>AG026351</t>
  </si>
  <si>
    <t>AG026481</t>
  </si>
  <si>
    <t>AG026482</t>
  </si>
  <si>
    <t>ĐẶNG VĂN CHI</t>
  </si>
  <si>
    <t>AG025857</t>
  </si>
  <si>
    <t>VĂN THỊ BÍCH VIỆT</t>
  </si>
  <si>
    <t>AG025859</t>
  </si>
  <si>
    <t>LÊ THỊ HIẾN</t>
  </si>
  <si>
    <t>AG025861</t>
  </si>
  <si>
    <t>TRẦN THU ANH</t>
  </si>
  <si>
    <t>AG025862</t>
  </si>
  <si>
    <t>NGUYỄN THỊ NGỌC THÙY</t>
  </si>
  <si>
    <t>AG026333</t>
  </si>
  <si>
    <t>CAO THỊ BÍCH TUYỀN</t>
  </si>
  <si>
    <t>AG025656</t>
  </si>
  <si>
    <t>AG025657</t>
  </si>
  <si>
    <t>ĐẬU CÔNG BẰNG</t>
  </si>
  <si>
    <t>AG025730</t>
  </si>
  <si>
    <t>HỒ THỊ BÍCH</t>
  </si>
  <si>
    <t>AG025931</t>
  </si>
  <si>
    <t>TRẦN NGỌC KÍNH</t>
  </si>
  <si>
    <t>AG025934</t>
  </si>
  <si>
    <t>TRẦN NGỌC THẨM</t>
  </si>
  <si>
    <t>AG025938</t>
  </si>
  <si>
    <t>NGÔ VĂN QUANG</t>
  </si>
  <si>
    <t>AG025943</t>
  </si>
  <si>
    <t>LÊ THỊ NHƯ THỌ</t>
  </si>
  <si>
    <t>AG025947</t>
  </si>
  <si>
    <t>AG025985</t>
  </si>
  <si>
    <t>NGUYỄN HOÀI SƠN</t>
  </si>
  <si>
    <t>AG026002</t>
  </si>
  <si>
    <t>BÙI THANH TUYỀN</t>
  </si>
  <si>
    <t>AG026008</t>
  </si>
  <si>
    <t>TÔN THỊ THANH NGA</t>
  </si>
  <si>
    <t>AG026014</t>
  </si>
  <si>
    <t>NGÔ THỊ DUYÊN</t>
  </si>
  <si>
    <t>AG026017</t>
  </si>
  <si>
    <t>NGUYỄN THỊ THANH HẰNG</t>
  </si>
  <si>
    <t>AG026019</t>
  </si>
  <si>
    <t>LÊ THỊ THANH THÚY</t>
  </si>
  <si>
    <t>AG026023</t>
  </si>
  <si>
    <t>TRƯƠNG THỊ NGHĨA</t>
  </si>
  <si>
    <t>AG026045</t>
  </si>
  <si>
    <t>NGUYỄN QUYẾT THẮNG</t>
  </si>
  <si>
    <t>AG026049</t>
  </si>
  <si>
    <t>BÙI THANH TÂN</t>
  </si>
  <si>
    <t>AG026050</t>
  </si>
  <si>
    <t>PHẠM NGỌC HÙNG</t>
  </si>
  <si>
    <t>AG026275</t>
  </si>
  <si>
    <t>HỒ HẢI TIẾN</t>
  </si>
  <si>
    <t>AG026293</t>
  </si>
  <si>
    <t>PHAN THỊ THU HIỀN</t>
  </si>
  <si>
    <t>AG026298</t>
  </si>
  <si>
    <t>HUỲNH XUÂN LONG</t>
  </si>
  <si>
    <t>AG026300</t>
  </si>
  <si>
    <t>AG026306</t>
  </si>
  <si>
    <t>NGUYỄN ĐĂNG THỐNG</t>
  </si>
  <si>
    <t>AG026315</t>
  </si>
  <si>
    <t>THỦY NGỌC HÙNG</t>
  </si>
  <si>
    <t>AG026321</t>
  </si>
  <si>
    <t>VŨ THỊ DŨNG</t>
  </si>
  <si>
    <t>AG026323</t>
  </si>
  <si>
    <t>LÊ MINH HUỆ</t>
  </si>
  <si>
    <t>AG026327</t>
  </si>
  <si>
    <t>AG026480</t>
  </si>
  <si>
    <t>AG025544</t>
  </si>
  <si>
    <t>TRẦN BẢO CÁT UYÊN</t>
  </si>
  <si>
    <t>AG025549</t>
  </si>
  <si>
    <t>TRỊNH NGUYỄN TRUNG ANH</t>
  </si>
  <si>
    <t>AG025554</t>
  </si>
  <si>
    <t>LÊ THỊ DIỆP</t>
  </si>
  <si>
    <t>AG025555</t>
  </si>
  <si>
    <t>TRẦN NGỌC THÔNG</t>
  </si>
  <si>
    <t>AG025556</t>
  </si>
  <si>
    <t>AG025557</t>
  </si>
  <si>
    <t>AG025558</t>
  </si>
  <si>
    <t>TRẦN XUÂN LỲ</t>
  </si>
  <si>
    <t>AG025562</t>
  </si>
  <si>
    <t>TRƯƠNG THỊ KHÁNH NHI</t>
  </si>
  <si>
    <t>AG025563</t>
  </si>
  <si>
    <t>HỒ THỊ NGỌC NHIỄM</t>
  </si>
  <si>
    <t>AG025565</t>
  </si>
  <si>
    <t>AG025566</t>
  </si>
  <si>
    <t>VÕ HOÀNG GIA</t>
  </si>
  <si>
    <t>AG025568</t>
  </si>
  <si>
    <t>LÊ VĂN TIÊN</t>
  </si>
  <si>
    <t>AG025570</t>
  </si>
  <si>
    <t>TRẦN THỊ DIỆU TRANG</t>
  </si>
  <si>
    <t>AG025572</t>
  </si>
  <si>
    <t>NGUYỄN QUANG TRỌN</t>
  </si>
  <si>
    <t>AG026025</t>
  </si>
  <si>
    <t>PHAN VĂN SỸ</t>
  </si>
  <si>
    <t>AG026028</t>
  </si>
  <si>
    <t>AG026030</t>
  </si>
  <si>
    <t>PHẠM MINH TIẾN</t>
  </si>
  <si>
    <t>AG026032</t>
  </si>
  <si>
    <t>TRƯƠNG NGỌC ƯỚC</t>
  </si>
  <si>
    <t>AG026037</t>
  </si>
  <si>
    <t>NGUYỄN THÁI ĐỨC</t>
  </si>
  <si>
    <t>AG026044</t>
  </si>
  <si>
    <t>TRẦN THỊ THU ÁI</t>
  </si>
  <si>
    <t>AG026047</t>
  </si>
  <si>
    <t>HỒ THỊ TÝ</t>
  </si>
  <si>
    <t>AG026191</t>
  </si>
  <si>
    <t>PHAN THỊ QUỲNH CHÂU</t>
  </si>
  <si>
    <t>AG026195</t>
  </si>
  <si>
    <t>LÊ THẾ DŨNG</t>
  </si>
  <si>
    <t>AG026198</t>
  </si>
  <si>
    <t>TRẦN ĐÌNH QUANG</t>
  </si>
  <si>
    <t>AG026199</t>
  </si>
  <si>
    <t>NGUYỄN VĂN PHÁT</t>
  </si>
  <si>
    <t>AG026203</t>
  </si>
  <si>
    <t>TRẦN LÊ THỊ TUYỀN</t>
  </si>
  <si>
    <t>AG026208</t>
  </si>
  <si>
    <t>ĐOÀN HOÀNG SỸ</t>
  </si>
  <si>
    <t>AG026210</t>
  </si>
  <si>
    <t>NGUYỄN KHẮC TIẾN</t>
  </si>
  <si>
    <t>AG026212</t>
  </si>
  <si>
    <t>AG026213</t>
  </si>
  <si>
    <t>LÊ THỊ NGOAN</t>
  </si>
  <si>
    <t>AG026221</t>
  </si>
  <si>
    <t>NGUYỄN VĂN THUẬN</t>
  </si>
  <si>
    <t>AG026231</t>
  </si>
  <si>
    <t>NGUYỄN THỊ QUỲNH GIAO</t>
  </si>
  <si>
    <t>AG026479</t>
  </si>
  <si>
    <t>NGUYỄN THẢO TIÊN</t>
  </si>
  <si>
    <t>AG026632</t>
  </si>
  <si>
    <t>NGUYỄN THỊ ÁNH XUÂN</t>
  </si>
  <si>
    <t>AG026635</t>
  </si>
  <si>
    <t>LÊ THỊ DỊU</t>
  </si>
  <si>
    <t>AG026639</t>
  </si>
  <si>
    <t>LÊ THỊ NU</t>
  </si>
  <si>
    <t>AG026793</t>
  </si>
  <si>
    <t>ĐẶNG HỮU KHÁNH TRANG</t>
  </si>
  <si>
    <t>AG026794</t>
  </si>
  <si>
    <t>PHAN HỮU THẮNG</t>
  </si>
  <si>
    <t>AG026795</t>
  </si>
  <si>
    <t>DƯƠNG THỊ HỒNG GẤM</t>
  </si>
  <si>
    <t>AG026796</t>
  </si>
  <si>
    <t>ĐẶNG THỊ ÁNH TRÂM</t>
  </si>
  <si>
    <t>AG026797</t>
  </si>
  <si>
    <t>HỒ THỊ TỴ</t>
  </si>
  <si>
    <t>AG026798</t>
  </si>
  <si>
    <t>MAI THỊ NHƯ THU</t>
  </si>
  <si>
    <t>AG026801</t>
  </si>
  <si>
    <t>NGUYỄN THỊ QUỲNH LY</t>
  </si>
  <si>
    <t>AG026802</t>
  </si>
  <si>
    <t>LÊ THỊ GIỚI</t>
  </si>
  <si>
    <t>AG027127</t>
  </si>
  <si>
    <t>AG027130</t>
  </si>
  <si>
    <t>BÙI VĂN PHONG</t>
  </si>
  <si>
    <t>AG025542</t>
  </si>
  <si>
    <t>TRƯƠNG QUANG VIỆT</t>
  </si>
  <si>
    <t>AG025547</t>
  </si>
  <si>
    <t>AG025560</t>
  </si>
  <si>
    <t>LÊ THỊ THÙY TRANG</t>
  </si>
  <si>
    <t>AG025664</t>
  </si>
  <si>
    <t>NGUYỄN XUÂN TRÀ MY</t>
  </si>
  <si>
    <t>AG025991</t>
  </si>
  <si>
    <t>LÊ THỊ TỐ NỮ</t>
  </si>
  <si>
    <t>AG025998</t>
  </si>
  <si>
    <t>CAI THÁI HOÀNG UYÊN</t>
  </si>
  <si>
    <t>AG026031</t>
  </si>
  <si>
    <t>CÔNG HUYỀN TÔN NỮ THANH NGA</t>
  </si>
  <si>
    <t>AG026033</t>
  </si>
  <si>
    <t>PHAN THỊ THU HẰNG</t>
  </si>
  <si>
    <t>AG026034</t>
  </si>
  <si>
    <t>LÊ THỊ THU SANG</t>
  </si>
  <si>
    <t>AG026036</t>
  </si>
  <si>
    <t>AG026039</t>
  </si>
  <si>
    <t>MAI THỊ PHƯỢNG</t>
  </si>
  <si>
    <t>AG026041</t>
  </si>
  <si>
    <t>AG026043</t>
  </si>
  <si>
    <t>TẠ THỊ SƯƠNG</t>
  </si>
  <si>
    <t>AG026201</t>
  </si>
  <si>
    <t>HOÀNG THỊ THÚY VÂN</t>
  </si>
  <si>
    <t>AG026217</t>
  </si>
  <si>
    <t>MAI QUANG CHÍNH</t>
  </si>
  <si>
    <t>AG026220</t>
  </si>
  <si>
    <t>HUỲNH VĂN PHỤ</t>
  </si>
  <si>
    <t>AG026226</t>
  </si>
  <si>
    <t>NGUYỄN THỊ LY</t>
  </si>
  <si>
    <t>AG026227</t>
  </si>
  <si>
    <t>HỒ THỊ SIM</t>
  </si>
  <si>
    <t>AG026277</t>
  </si>
  <si>
    <t>NGUYỄN ĐĂNG TUYỀN</t>
  </si>
  <si>
    <t>AG026804</t>
  </si>
  <si>
    <t>TRẦN THỊ HUẾ</t>
  </si>
  <si>
    <t>AG026806</t>
  </si>
  <si>
    <t>NGUYỄN ĐỨC QUẢNG</t>
  </si>
  <si>
    <t>AG026809</t>
  </si>
  <si>
    <t>LÊ THỊ TRANG</t>
  </si>
  <si>
    <t>AG026813</t>
  </si>
  <si>
    <t>THÂN HỮU TOÀN</t>
  </si>
  <si>
    <t>AG027120</t>
  </si>
  <si>
    <t>TRẦN THỊ KIM PHƯƠNG</t>
  </si>
  <si>
    <t>AG025725</t>
  </si>
  <si>
    <t>ĐOÀN THỦY TUYẾT NHUNG</t>
  </si>
  <si>
    <t>AG025753</t>
  </si>
  <si>
    <t>AG025758</t>
  </si>
  <si>
    <t>PHẠM QUỐC CHÍ</t>
  </si>
  <si>
    <t>AG025764</t>
  </si>
  <si>
    <t>LƯU THỊ HIÊN</t>
  </si>
  <si>
    <t>AG025766</t>
  </si>
  <si>
    <t>AG025787</t>
  </si>
  <si>
    <t>AG026287</t>
  </si>
  <si>
    <t>NGUYỄN THỊ NGỌC THÚY</t>
  </si>
  <si>
    <t>AG026746</t>
  </si>
  <si>
    <t>TRẦN DUY TÂN</t>
  </si>
  <si>
    <t>AG026748</t>
  </si>
  <si>
    <t>CHIÊU QUỲNH ANH</t>
  </si>
  <si>
    <t>AG026750</t>
  </si>
  <si>
    <t>ĐINH TRẦN THỊ THANH NHI</t>
  </si>
  <si>
    <t>AG026752</t>
  </si>
  <si>
    <t>PHẠM TRÍ TRUNG</t>
  </si>
  <si>
    <t>AG025752</t>
  </si>
  <si>
    <t>AG025755</t>
  </si>
  <si>
    <t>PHẠM THỊ NHÀN</t>
  </si>
  <si>
    <t>AG025765</t>
  </si>
  <si>
    <t>NGUYỄN THỊ THỦY TIÊN</t>
  </si>
  <si>
    <t>AG025802</t>
  </si>
  <si>
    <t>ĐÀO THỊ HOA PHƯỢNG</t>
  </si>
  <si>
    <t>AG025805</t>
  </si>
  <si>
    <t>ĐỖ PHÚC NGUYÊN</t>
  </si>
  <si>
    <t>AG026744</t>
  </si>
  <si>
    <t>HOÀNG MINH HÒE</t>
  </si>
  <si>
    <t>AG027006</t>
  </si>
  <si>
    <t>AG027007</t>
  </si>
  <si>
    <t>NGUYỄN KIM VANG</t>
  </si>
  <si>
    <t>AG026493</t>
  </si>
  <si>
    <t>KHÚC THỊ HƯƠNG</t>
  </si>
  <si>
    <t>AG026495</t>
  </si>
  <si>
    <t>AG026496</t>
  </si>
  <si>
    <t>PHAN THỊ BÌNH</t>
  </si>
  <si>
    <t>AG026499</t>
  </si>
  <si>
    <t>DƯƠNG THỊ GIÀU</t>
  </si>
  <si>
    <t>AG026502</t>
  </si>
  <si>
    <t>LÊ THỊ LÀNH</t>
  </si>
  <si>
    <t>AG026507</t>
  </si>
  <si>
    <t>CAO THỊ THANH THỦY</t>
  </si>
  <si>
    <t>AG026509</t>
  </si>
  <si>
    <t>AG026511</t>
  </si>
  <si>
    <t>LÊ THỊ TUYẾT NHUNG</t>
  </si>
  <si>
    <t>AG026513</t>
  </si>
  <si>
    <t>ĐẶNG VĂN ĐÔNG</t>
  </si>
  <si>
    <t>AG026514</t>
  </si>
  <si>
    <t>VŨ THỊ THÌN</t>
  </si>
  <si>
    <t>AG026517</t>
  </si>
  <si>
    <t>HỒ MINH NGỌC</t>
  </si>
  <si>
    <t>AG026625</t>
  </si>
  <si>
    <t>NGUYỄN ĐỨC LƯU</t>
  </si>
  <si>
    <t>AG026908</t>
  </si>
  <si>
    <t>NGUYỄN VĂN LINH</t>
  </si>
  <si>
    <t>AG026972</t>
  </si>
  <si>
    <t>HỨA THỊ THIÊN LÝ</t>
  </si>
  <si>
    <t>AG026973</t>
  </si>
  <si>
    <t>PHẠM MINH LUÂN</t>
  </si>
  <si>
    <t>AG026977</t>
  </si>
  <si>
    <t>TRẦN THÁI MỸ</t>
  </si>
  <si>
    <t>AG026979</t>
  </si>
  <si>
    <t>TRẦN ĐĂNG ĐÔNG</t>
  </si>
  <si>
    <t>AG026981</t>
  </si>
  <si>
    <t>AG026983</t>
  </si>
  <si>
    <t>NGUYỄN THỊ MỸ PHƯỢNG</t>
  </si>
  <si>
    <t>AG026984</t>
  </si>
  <si>
    <t>NGUYỄN THẾ PHONG</t>
  </si>
  <si>
    <t>AG026987</t>
  </si>
  <si>
    <t>NGUYỄN LÊ VŨ</t>
  </si>
  <si>
    <t>AG026988</t>
  </si>
  <si>
    <t>AG025573</t>
  </si>
  <si>
    <t>AG026536</t>
  </si>
  <si>
    <t>PHẠM HỮU PHÁP</t>
  </si>
  <si>
    <t>AG026576</t>
  </si>
  <si>
    <t>NGUYỄN NGỌC TẤN</t>
  </si>
  <si>
    <t>AG026778</t>
  </si>
  <si>
    <t>TRƯƠNG THỊ MỸ AN</t>
  </si>
  <si>
    <t>AG026782</t>
  </si>
  <si>
    <t>TỐNG THỊ HIỀN</t>
  </si>
  <si>
    <t>AG026784</t>
  </si>
  <si>
    <t>HUỲNH THỊ MỸ THƯƠNG</t>
  </si>
  <si>
    <t>AG026786</t>
  </si>
  <si>
    <t>PHẠM THỊ ANH ĐÀO</t>
  </si>
  <si>
    <t>AG026787</t>
  </si>
  <si>
    <t>NGUYỄN THỊ MINH TÂN</t>
  </si>
  <si>
    <t>AG026789</t>
  </si>
  <si>
    <t>TRẦN THỊ LỄ</t>
  </si>
  <si>
    <t>AG026790</t>
  </si>
  <si>
    <t>PHẠM THỊ KIM OANH</t>
  </si>
  <si>
    <t>AG026791</t>
  </si>
  <si>
    <t>NGUYỄN THỊ LÀNH</t>
  </si>
  <si>
    <t>AG026792</t>
  </si>
  <si>
    <t>PHẠM ĐỨC HẠNH</t>
  </si>
  <si>
    <t>AG026863</t>
  </si>
  <si>
    <t>NGUYỄN NGỌC GIÀU</t>
  </si>
  <si>
    <t>AG027115</t>
  </si>
  <si>
    <t>AG026215</t>
  </si>
  <si>
    <t>HUỲNH NGỌC PHỤNG</t>
  </si>
  <si>
    <t>AG026280</t>
  </si>
  <si>
    <t>NGUYỄN HUỲNH RI CA</t>
  </si>
  <si>
    <t>AG026282</t>
  </si>
  <si>
    <t>NGUYỄN TRỌNG HIẾU</t>
  </si>
  <si>
    <t>AG026283</t>
  </si>
  <si>
    <t>HUỲNH MINH LINH</t>
  </si>
  <si>
    <t>AG026284</t>
  </si>
  <si>
    <t>NGUYỄN MINH MẪN</t>
  </si>
  <si>
    <t>AG026286</t>
  </si>
  <si>
    <t>ĐÀO THỊ HUỲNH NHƯ</t>
  </si>
  <si>
    <t>AG026288</t>
  </si>
  <si>
    <t>ĐƯỜNG ÁI ĐỨC</t>
  </si>
  <si>
    <t>AG026519</t>
  </si>
  <si>
    <t>TRẦN QUỐC DŨNG</t>
  </si>
  <si>
    <t>AG026521</t>
  </si>
  <si>
    <t>NGUYỄN THỊ THÚY DIỄM</t>
  </si>
  <si>
    <t>AG026522</t>
  </si>
  <si>
    <t>LÂM QUỐC THIỆN</t>
  </si>
  <si>
    <t>AG026524</t>
  </si>
  <si>
    <t>LÊ NGỌC TRÍ</t>
  </si>
  <si>
    <t>AG026526</t>
  </si>
  <si>
    <t>AG026528</t>
  </si>
  <si>
    <t>ĐOÀN VĂN DŨNG</t>
  </si>
  <si>
    <t>AG026530</t>
  </si>
  <si>
    <t>AG026531</t>
  </si>
  <si>
    <t>NGUYỄN THỊ TUYẾT MAI</t>
  </si>
  <si>
    <t>AG026533</t>
  </si>
  <si>
    <t>AG026534</t>
  </si>
  <si>
    <t>AG025722</t>
  </si>
  <si>
    <t>NGUYỄN TUẤN NGỌC</t>
  </si>
  <si>
    <t>AG026971</t>
  </si>
  <si>
    <t>NGUYỄN HỒNG HUỆ</t>
  </si>
  <si>
    <t>AG027227</t>
  </si>
  <si>
    <t>NGUYỄN THỊ PHƯỚC HẠNH</t>
  </si>
  <si>
    <t>AG025658</t>
  </si>
  <si>
    <t>PHẠM QUỐC ĐƯƠNG</t>
  </si>
  <si>
    <t>AG025673</t>
  </si>
  <si>
    <t>NGUYỄN THỊ THANH ĐA</t>
  </si>
  <si>
    <t>AG025674</t>
  </si>
  <si>
    <t>AG025763</t>
  </si>
  <si>
    <t>PHAN PHÚ QUANG</t>
  </si>
  <si>
    <t>AG026352</t>
  </si>
  <si>
    <t>VŨ THỊ MINH PHƯƠNG</t>
  </si>
  <si>
    <t>AG026620</t>
  </si>
  <si>
    <t>LƯU THỊ ĐÀO</t>
  </si>
  <si>
    <t>AG025878</t>
  </si>
  <si>
    <t>AG026239</t>
  </si>
  <si>
    <t>AG026243</t>
  </si>
  <si>
    <t>TRƯƠNG THỊ BÍCH VÂN</t>
  </si>
  <si>
    <t>AG026244</t>
  </si>
  <si>
    <t>TRẦN MỸ ÂN</t>
  </si>
  <si>
    <t>AG026247</t>
  </si>
  <si>
    <t>NINH ĐOÀN NGỌC HUẤN</t>
  </si>
  <si>
    <t>AG026250</t>
  </si>
  <si>
    <t>NGUYỄN THẾ BẢO</t>
  </si>
  <si>
    <t>AG026256</t>
  </si>
  <si>
    <t>HUỲNH VŨ VÂN ANH</t>
  </si>
  <si>
    <t>AG026257</t>
  </si>
  <si>
    <t>AG026627</t>
  </si>
  <si>
    <t>LÊ THỊ THÙY DUNG</t>
  </si>
  <si>
    <t>AG025723</t>
  </si>
  <si>
    <t>HOÀNG THỊ ANH ĐÀO</t>
  </si>
  <si>
    <t>AG026613</t>
  </si>
  <si>
    <t>NGUYỄN TRUNG HẬU</t>
  </si>
  <si>
    <t>AG026617</t>
  </si>
  <si>
    <t>QUÁCH QUYẾT CHIẾN</t>
  </si>
  <si>
    <t>AG026711</t>
  </si>
  <si>
    <t>NGÔ KIM NHUNG</t>
  </si>
  <si>
    <t>AG026714</t>
  </si>
  <si>
    <t>ĐẶNG THỊ KIM LOAN</t>
  </si>
  <si>
    <t>AG026980</t>
  </si>
  <si>
    <t>ÔNG NGỌC MAI</t>
  </si>
  <si>
    <t>AG026990</t>
  </si>
  <si>
    <t>NGUYỄN NGỌC CHI</t>
  </si>
  <si>
    <t>AG026975</t>
  </si>
  <si>
    <t>VĂN KIM LOAN</t>
  </si>
  <si>
    <t>AG026234</t>
  </si>
  <si>
    <t>HUỲNH THỊ HẢI YẾN</t>
  </si>
  <si>
    <t>AG026266</t>
  </si>
  <si>
    <t>AG026892</t>
  </si>
  <si>
    <t>HÀ THANH SANG</t>
  </si>
  <si>
    <t>AG025843</t>
  </si>
  <si>
    <t>NGUYỄN HOÀNG OANH</t>
  </si>
  <si>
    <t>AG025866</t>
  </si>
  <si>
    <t>PHẠM DUY QUANG</t>
  </si>
  <si>
    <t>AG026066</t>
  </si>
  <si>
    <t>NGUYỄN THỊ TUYẾT HỒNG</t>
  </si>
  <si>
    <t>AG026067</t>
  </si>
  <si>
    <t>AG026069</t>
  </si>
  <si>
    <t>DƯƠNG VĂN BẢO</t>
  </si>
  <si>
    <t>AG026235</t>
  </si>
  <si>
    <t>DƯƠNG THỊ HỒNG</t>
  </si>
  <si>
    <t>AG026238</t>
  </si>
  <si>
    <t>ĐỖ LÊ PHÚC BÌNH</t>
  </si>
  <si>
    <t>AG026353</t>
  </si>
  <si>
    <t>NGUYỄN NGỌC TÂY</t>
  </si>
  <si>
    <t>AG026354</t>
  </si>
  <si>
    <t>AG026615</t>
  </si>
  <si>
    <t>LÊ HỒNG HIỆP</t>
  </si>
  <si>
    <t>AG027180</t>
  </si>
  <si>
    <t>LÝ CẨM TRIỀU</t>
  </si>
  <si>
    <t>AG027181</t>
  </si>
  <si>
    <t>VÕ HỮU NHÃ</t>
  </si>
  <si>
    <t>AG026986</t>
  </si>
  <si>
    <t>NGUYỄN HOÀNG GIANG</t>
  </si>
  <si>
    <t>AG026100</t>
  </si>
  <si>
    <t>TÔ THANH NHÂN</t>
  </si>
  <si>
    <t>AG026102</t>
  </si>
  <si>
    <t>TÔ KIỀU PHƯỢNG</t>
  </si>
  <si>
    <t>AG026103</t>
  </si>
  <si>
    <t>NGUYỄN HÀ HOÀI THƯƠNG</t>
  </si>
  <si>
    <t>AG026104</t>
  </si>
  <si>
    <t>LÊ MINH QUANG</t>
  </si>
  <si>
    <t>AG026106</t>
  </si>
  <si>
    <t>NGUYỄN NHẬT TRƯỜNG</t>
  </si>
  <si>
    <t>AG026108</t>
  </si>
  <si>
    <t>NGUYỄN NGỌC QUÍ</t>
  </si>
  <si>
    <t>AG026109</t>
  </si>
  <si>
    <t>ĐỖ NGUYỆT MINH</t>
  </si>
  <si>
    <t>AG026112</t>
  </si>
  <si>
    <t>PHẠM ĐINH BẢO THỊNH</t>
  </si>
  <si>
    <t>AG026113</t>
  </si>
  <si>
    <t>THẠCH PHƯỚC ANH KIỆT</t>
  </si>
  <si>
    <t>AG026114</t>
  </si>
  <si>
    <t>NGUYỄN THỊ KIM NGỌC</t>
  </si>
  <si>
    <t>AG026116</t>
  </si>
  <si>
    <t>PHẠM THỊ THẢO NHI</t>
  </si>
  <si>
    <t>AG026118</t>
  </si>
  <si>
    <t>NGUYỄN THỊ THANH TUYỀN</t>
  </si>
  <si>
    <t>AG026119</t>
  </si>
  <si>
    <t>NGUYỄN THỊ TRÚC MAI</t>
  </si>
  <si>
    <t>AG026121</t>
  </si>
  <si>
    <t>LÊ THỊ HUỲNH NHƯ</t>
  </si>
  <si>
    <t>AG026122</t>
  </si>
  <si>
    <t>GIẢNG VI PHỤC</t>
  </si>
  <si>
    <t>AG026124</t>
  </si>
  <si>
    <t>PHAN NGUYỄN NHƯ TRANG</t>
  </si>
  <si>
    <t>AG026126</t>
  </si>
  <si>
    <t>AG026128</t>
  </si>
  <si>
    <t>TRẦN THỊ KIM ĐANG</t>
  </si>
  <si>
    <t>AG026130</t>
  </si>
  <si>
    <t>PHẠM THI LỆ TRINH</t>
  </si>
  <si>
    <t>AG026132</t>
  </si>
  <si>
    <t>BÙI THỊ DIỆU TRẦM</t>
  </si>
  <si>
    <t>AG026133</t>
  </si>
  <si>
    <t>NGUYỄN LÊ TÍN</t>
  </si>
  <si>
    <t>AG026135</t>
  </si>
  <si>
    <t>VÕ THỊ CẨM TRÚC</t>
  </si>
  <si>
    <t>AG026136</t>
  </si>
  <si>
    <t>CAO TẤN HƯNG</t>
  </si>
  <si>
    <t>AG026139</t>
  </si>
  <si>
    <t>AG026140</t>
  </si>
  <si>
    <t>NGUYỄN THỊ KHUYỄN NHI</t>
  </si>
  <si>
    <t>AG026141</t>
  </si>
  <si>
    <t>NGUYỄN ANH PHA</t>
  </si>
  <si>
    <t>AG026150</t>
  </si>
  <si>
    <t>AG026155</t>
  </si>
  <si>
    <t>NGUYỄN LINH CHUNG</t>
  </si>
  <si>
    <t>AG026159</t>
  </si>
  <si>
    <t>TRẦN HUỲNH MINH NGỌC</t>
  </si>
  <si>
    <t>AG026161</t>
  </si>
  <si>
    <t>NGUYỄN SĨ BEL</t>
  </si>
  <si>
    <t>AG026164</t>
  </si>
  <si>
    <t>AG026166</t>
  </si>
  <si>
    <t>TRƯƠNG QUANG THỊNH</t>
  </si>
  <si>
    <t>AG026167</t>
  </si>
  <si>
    <t>PHẠM CÔNG HẬU</t>
  </si>
  <si>
    <t>AG026169</t>
  </si>
  <si>
    <t>LÊ THỊ TRÚC MAI</t>
  </si>
  <si>
    <t>AG026172</t>
  </si>
  <si>
    <t>VÕ THỊ NGỌC ĐIỆP</t>
  </si>
  <si>
    <t>AG026174</t>
  </si>
  <si>
    <t>NGUYỄN MINH ĐỨC</t>
  </si>
  <si>
    <t>AG026177</t>
  </si>
  <si>
    <t>NGUYỄN THỊ KIM DUYÊN</t>
  </si>
  <si>
    <t>AG026178</t>
  </si>
  <si>
    <t>TRẦN THỊ YẾN NGỌC</t>
  </si>
  <si>
    <t>AG026180</t>
  </si>
  <si>
    <t>NGUYỄN HỮU ĐỨC</t>
  </si>
  <si>
    <t>AG026181</t>
  </si>
  <si>
    <t>LÝ QUANG MINH</t>
  </si>
  <si>
    <t>AG026182</t>
  </si>
  <si>
    <t>PHẠM THỊ MỸ GIÀU</t>
  </si>
  <si>
    <t>AG026184</t>
  </si>
  <si>
    <t>PHẠM ANH TUẤN</t>
  </si>
  <si>
    <t>AG026185</t>
  </si>
  <si>
    <t>NGUYỄN THỊ HUỲNH NHƯ</t>
  </si>
  <si>
    <t>AG026186</t>
  </si>
  <si>
    <t>ĐINH THỊ ÁNH TUYẾT</t>
  </si>
  <si>
    <t>AG026187</t>
  </si>
  <si>
    <t>TRẦN TẤN TÀI</t>
  </si>
  <si>
    <t>AG026189</t>
  </si>
  <si>
    <t>HUỲNH QUÁN TRUNG</t>
  </si>
  <si>
    <t>AG026190</t>
  </si>
  <si>
    <t>TRƯƠNG THIÊN TÂN</t>
  </si>
  <si>
    <t>AG026194</t>
  </si>
  <si>
    <t>TRẦN THỊ CẨM HIỀN</t>
  </si>
  <si>
    <t>AG026196</t>
  </si>
  <si>
    <t>NGUYỄN TẤN ĐỨC</t>
  </si>
  <si>
    <t>AG026200</t>
  </si>
  <si>
    <t>NGUYỄN THỊ KIM NGUYÊN</t>
  </si>
  <si>
    <t>AG026202</t>
  </si>
  <si>
    <t>PHAN THỊ KIM HỒNG</t>
  </si>
  <si>
    <t>AG026204</t>
  </si>
  <si>
    <t>PHAN THỊ MỸ HUYỀN</t>
  </si>
  <si>
    <t>AG026205</t>
  </si>
  <si>
    <t>PHẠM THỊ DUYÊN</t>
  </si>
  <si>
    <t>AG026207</t>
  </si>
  <si>
    <t>VÕ VĂN QUÍ</t>
  </si>
  <si>
    <t>AG026209</t>
  </si>
  <si>
    <t>TRẦN QUỐC VIỆT</t>
  </si>
  <si>
    <t>AG026214</t>
  </si>
  <si>
    <t>LÊ THỊ MỸ XUÂN</t>
  </si>
  <si>
    <t>AG026216</t>
  </si>
  <si>
    <t>THÁI HỒNG THẢO VY</t>
  </si>
  <si>
    <t>AG026218</t>
  </si>
  <si>
    <t>ĐẶNG QUANG VINH</t>
  </si>
  <si>
    <t>AG026219</t>
  </si>
  <si>
    <t>AG026301</t>
  </si>
  <si>
    <t>NGUYỄN THỊ KIM PHƯỢNG</t>
  </si>
  <si>
    <t>AG026433</t>
  </si>
  <si>
    <t>LỤC THỊ HỒNG HIẾU</t>
  </si>
  <si>
    <t>AG025678</t>
  </si>
  <si>
    <t>PHẠM TRÂM TRÂM</t>
  </si>
  <si>
    <t>AG026258</t>
  </si>
  <si>
    <t>TRẦN ĐÌNH VIỆT</t>
  </si>
  <si>
    <t>AG026259</t>
  </si>
  <si>
    <t>AG026051</t>
  </si>
  <si>
    <t>LÊ NGỌC THANH</t>
  </si>
  <si>
    <t>AG026052</t>
  </si>
  <si>
    <t>NGÔ THỊ HOÀN</t>
  </si>
  <si>
    <t>AG026053</t>
  </si>
  <si>
    <t>ĐÈO NÀNG THÙY HƯƠNG</t>
  </si>
  <si>
    <t>AG026054</t>
  </si>
  <si>
    <t>TRẦN VĂN TOÀN</t>
  </si>
  <si>
    <t>AG026055</t>
  </si>
  <si>
    <t>NGUYỄN ANH HUY</t>
  </si>
  <si>
    <t>AG026056</t>
  </si>
  <si>
    <t>TRẦN THỊ THÙY TRANG</t>
  </si>
  <si>
    <t>AG026057</t>
  </si>
  <si>
    <t>VŨ HUY CƯỜNG</t>
  </si>
  <si>
    <t>AG026058</t>
  </si>
  <si>
    <t>TRẦN THỊ TUẤT</t>
  </si>
  <si>
    <t>AG026059</t>
  </si>
  <si>
    <t>LÊ THỊ LÂM HIỀN</t>
  </si>
  <si>
    <t>AG026891</t>
  </si>
  <si>
    <t>LỤC THỊ HÀ</t>
  </si>
  <si>
    <t>AG026268</t>
  </si>
  <si>
    <t>TRẦN THÚY HƯƠNG</t>
  </si>
  <si>
    <t>AG026273</t>
  </si>
  <si>
    <t>AG026279</t>
  </si>
  <si>
    <t>AG026311</t>
  </si>
  <si>
    <t>NGUYỄN PHƯƠNG THÚY</t>
  </si>
  <si>
    <t>AG026313</t>
  </si>
  <si>
    <t>NGUYỄN NGỌC TÚ HƯƠNG</t>
  </si>
  <si>
    <t>AG026446</t>
  </si>
  <si>
    <t>TRẦN VĂN HOÀ</t>
  </si>
  <si>
    <t>AG026452</t>
  </si>
  <si>
    <t>NGUYỄN THỊ LẸ</t>
  </si>
  <si>
    <t>AG026456</t>
  </si>
  <si>
    <t>TRẦN THỊ NGUYÊN</t>
  </si>
  <si>
    <t>AG026459</t>
  </si>
  <si>
    <t>NGUYỄN KHẮC BA</t>
  </si>
  <si>
    <t>AG026462</t>
  </si>
  <si>
    <t>ĐỖ HUYỀN TRÂN</t>
  </si>
  <si>
    <t>AG026468</t>
  </si>
  <si>
    <t>LÂM TẤN THÀNH</t>
  </si>
  <si>
    <t>AG026469</t>
  </si>
  <si>
    <t>NGUYỄN CẨM THÚY</t>
  </si>
  <si>
    <t>AG026472</t>
  </si>
  <si>
    <t>ĐOÀN VĂN TRÀO</t>
  </si>
  <si>
    <t>AG026473</t>
  </si>
  <si>
    <t>TRƯƠNG HOÀNG LINH</t>
  </si>
  <si>
    <t>AG026474</t>
  </si>
  <si>
    <t>NGUYỄN TRUNG MIỀN</t>
  </si>
  <si>
    <t>AG026475</t>
  </si>
  <si>
    <t>TIÊU TRƯỜNG CHINH</t>
  </si>
  <si>
    <t>AG026476</t>
  </si>
  <si>
    <t>TRẦN NHƯ EM</t>
  </si>
  <si>
    <t>AG026477</t>
  </si>
  <si>
    <t>NGUYỄN LỘC TRƯỜNG VĨ</t>
  </si>
  <si>
    <t>AG026478</t>
  </si>
  <si>
    <t>PHẠM TÚ HUYỂN</t>
  </si>
  <si>
    <t>AG026483</t>
  </si>
  <si>
    <t>PHẠM VĂN ẨN</t>
  </si>
  <si>
    <t>AG026960</t>
  </si>
  <si>
    <t>NGUYỄN QUANG HƯNG</t>
  </si>
  <si>
    <t>AG026962</t>
  </si>
  <si>
    <t>NGUYỄN VĂN HỮU</t>
  </si>
  <si>
    <t>AG026965</t>
  </si>
  <si>
    <t>TRẦN THỊ BÉ TƯ</t>
  </si>
  <si>
    <t>AG026967</t>
  </si>
  <si>
    <t>VÕ VŨ LINH</t>
  </si>
  <si>
    <t>AG026969</t>
  </si>
  <si>
    <t>LÊ KIM PHƯƠNG</t>
  </si>
  <si>
    <t>AG026009</t>
  </si>
  <si>
    <t>LÂM THỊ KIỀU</t>
  </si>
  <si>
    <t>AG026012</t>
  </si>
  <si>
    <t>DANH PHÁT ĐÀI</t>
  </si>
  <si>
    <t>AG026020</t>
  </si>
  <si>
    <t>NGUYỄN THỊ NGỌC TÂM</t>
  </si>
  <si>
    <t>AG026022</t>
  </si>
  <si>
    <t>ĐẶNG HOÀNG THUẬN</t>
  </si>
  <si>
    <t>AG026024</t>
  </si>
  <si>
    <t>TRẦN HOÀN MỸ CHƯƠNG</t>
  </si>
  <si>
    <t>AG026762</t>
  </si>
  <si>
    <t>VĂN THỊ KIM NHIỀU</t>
  </si>
  <si>
    <t>AG026764</t>
  </si>
  <si>
    <t>HỨA THỊ NGỌC HẰNG</t>
  </si>
  <si>
    <t>AG026765</t>
  </si>
  <si>
    <t>HỨA THỊ NGỌC HIẾU</t>
  </si>
  <si>
    <t>AG026767</t>
  </si>
  <si>
    <t>NGUYỄN DUY KHIÊM</t>
  </si>
  <si>
    <t>AG025890</t>
  </si>
  <si>
    <t>NGUYỄN HOÀNG PHÚC</t>
  </si>
  <si>
    <t>AG025891</t>
  </si>
  <si>
    <t>TỐNG VĂN THUẬN</t>
  </si>
  <si>
    <t>AG025893</t>
  </si>
  <si>
    <t>TRẦN NGỌC PHỐI</t>
  </si>
  <si>
    <t>AG025894</t>
  </si>
  <si>
    <t>NGUYỄN THỊ KIM QUYÊN</t>
  </si>
  <si>
    <t>AG025896</t>
  </si>
  <si>
    <t>AG025921</t>
  </si>
  <si>
    <t>MAI THANH TÂM</t>
  </si>
  <si>
    <t>AG026338</t>
  </si>
  <si>
    <t>PHAN THỊ BÍCH TUYỀN</t>
  </si>
  <si>
    <t>AG026489</t>
  </si>
  <si>
    <t>NGÔ THỊ MỸ HẰNG</t>
  </si>
  <si>
    <t>AG026491</t>
  </si>
  <si>
    <t>ĐÀO VĂN SUM</t>
  </si>
  <si>
    <t>AG026770</t>
  </si>
  <si>
    <t>NGUYỄN THỊ MỸ HẰNG</t>
  </si>
  <si>
    <t>AG026772</t>
  </si>
  <si>
    <t>PHẠM VĂN PHÚ</t>
  </si>
  <si>
    <t>AG026773</t>
  </si>
  <si>
    <t>ĐOÀN NGỌC BÌNH</t>
  </si>
  <si>
    <t>AG026774</t>
  </si>
  <si>
    <t>PHẠM NGỌC CHINH</t>
  </si>
  <si>
    <t>AG026081</t>
  </si>
  <si>
    <t>LƯU NGỌC LIÊN</t>
  </si>
  <si>
    <t>AG026270</t>
  </si>
  <si>
    <t>AG026271</t>
  </si>
  <si>
    <t>THẠCH THỊ QUI</t>
  </si>
  <si>
    <t>AG026317</t>
  </si>
  <si>
    <t>NGUYỄN ÁI MỸ</t>
  </si>
  <si>
    <t>VĨNH LONG</t>
  </si>
  <si>
    <t>AG026957</t>
  </si>
  <si>
    <t>TRẦN VĂN DŨNG</t>
  </si>
  <si>
    <t>AG026959</t>
  </si>
  <si>
    <t>AG026441</t>
  </si>
  <si>
    <t>NGUYỄN VĂN THÁI</t>
  </si>
  <si>
    <t>AG026443</t>
  </si>
  <si>
    <t>PHẠM VĂN THANH</t>
  </si>
  <si>
    <t>AG027217</t>
  </si>
  <si>
    <t>LÊ HỮU THÔNG</t>
  </si>
  <si>
    <t>AG027218</t>
  </si>
  <si>
    <t>LÝ HẢI CA</t>
  </si>
  <si>
    <t>AG027219</t>
  </si>
  <si>
    <t>NGUYỄN KHÁNH DUY</t>
  </si>
  <si>
    <t>AG027220</t>
  </si>
  <si>
    <t>NGUYỄN LÂM VIÊN</t>
  </si>
  <si>
    <t>AG027221</t>
  </si>
  <si>
    <t>HỒ THỊ THẮM</t>
  </si>
  <si>
    <t>AG027222</t>
  </si>
  <si>
    <t>VƯU NHẬT PHI</t>
  </si>
  <si>
    <t>AG027223</t>
  </si>
  <si>
    <t>NGUYỄN CAO KỲ</t>
  </si>
  <si>
    <t>AG027224</t>
  </si>
  <si>
    <t>VÕ THỊ KIM CHI</t>
  </si>
  <si>
    <t>AG027225</t>
  </si>
  <si>
    <t>HỒ THỊ THANH HƯƠNG</t>
  </si>
  <si>
    <t>AprAPE</t>
  </si>
  <si>
    <t>MayAPE</t>
  </si>
  <si>
    <t>AG022170</t>
  </si>
  <si>
    <t>NGUYỄN VĂN THỐNG</t>
  </si>
  <si>
    <t>AG023677</t>
  </si>
  <si>
    <t>AG019466</t>
  </si>
  <si>
    <t>HOÀNG THỊ HỰU</t>
  </si>
  <si>
    <t>ĐINH THỊ HIỀN</t>
  </si>
  <si>
    <t>JunAPE</t>
  </si>
  <si>
    <t>CÔNG TY TNHH GENCASA NGHỆ AN</t>
  </si>
  <si>
    <t>AG017309</t>
  </si>
  <si>
    <t>BẠCH THỊ HẢI YẾN</t>
  </si>
  <si>
    <t>CÔNG TY TNHH BẢO AN TOÀN PHÁT</t>
  </si>
  <si>
    <t>CÔNG TY TNHH THÁI TƯỜNG NGÂN</t>
  </si>
  <si>
    <t>028 GA BÀ RỊA - VŨNG TÀU 2</t>
  </si>
  <si>
    <t>CÔNG TY TNHH GENCASA VŨNG TÀU</t>
  </si>
  <si>
    <t>AG008864</t>
  </si>
  <si>
    <t>TRẦN THỊ BÍCH NGỌC</t>
  </si>
  <si>
    <t>CÔNG TY TNHH ĐẠI VIỆT Ý</t>
  </si>
  <si>
    <t>CÔNG TY TNHH BẢO AN BÌNH</t>
  </si>
  <si>
    <t>CÔNG TY TNHH MTV TÀI CHÍNH BẢO AN VIỆT</t>
  </si>
  <si>
    <t>029 GA HÀ NỘI 5</t>
  </si>
  <si>
    <t xml:space="preserve">CÔNG TY TNHH GEN HỒNG MINH </t>
  </si>
  <si>
    <t>AG006640</t>
  </si>
  <si>
    <t>LÊ THỊ HỒNG MINH</t>
  </si>
  <si>
    <t>Manpower</t>
  </si>
  <si>
    <t>AL Activity</t>
  </si>
  <si>
    <t>Active ratio</t>
  </si>
  <si>
    <t>Production</t>
  </si>
  <si>
    <t>Zone</t>
  </si>
  <si>
    <t>Team</t>
  </si>
  <si>
    <t xml:space="preserve">Team Head </t>
  </si>
  <si>
    <t>SA</t>
  </si>
  <si>
    <t>AG</t>
  </si>
  <si>
    <t>Ter</t>
  </si>
  <si>
    <t>Recruit</t>
  </si>
  <si>
    <t>New AG,US</t>
  </si>
  <si>
    <t>New AL</t>
  </si>
  <si>
    <t>Actv AL</t>
  </si>
  <si>
    <t>% Actv AL</t>
  </si>
  <si>
    <t>Actv US</t>
  </si>
  <si>
    <t>%Actv US</t>
  </si>
  <si>
    <t>Actv AG</t>
  </si>
  <si>
    <t>Actv Ratio</t>
  </si>
  <si>
    <t>Jan APE</t>
  </si>
  <si>
    <t>Feb APE</t>
  </si>
  <si>
    <t>Mar APE</t>
  </si>
  <si>
    <t>Apr APE</t>
  </si>
  <si>
    <t>May APE</t>
  </si>
  <si>
    <t>Jun APE</t>
  </si>
  <si>
    <t>CSize</t>
  </si>
  <si>
    <t>YTD APE</t>
  </si>
  <si>
    <t>BD_03_all</t>
  </si>
  <si>
    <t>BẮC GIANG</t>
  </si>
  <si>
    <t>LÂM ĐỒNG</t>
  </si>
  <si>
    <t>GENCASA MỸ THO</t>
  </si>
  <si>
    <t>GENCASA PHÚ NHUẬN</t>
  </si>
  <si>
    <t>GENCASA TÂN BÌNH</t>
  </si>
  <si>
    <t>HỒ CHÍ MINH 6</t>
  </si>
  <si>
    <t>LET WE GO</t>
  </si>
  <si>
    <t xml:space="preserve">MAI VIỆT HÒA </t>
  </si>
  <si>
    <t>Jul APE</t>
  </si>
  <si>
    <t>Jul Case</t>
  </si>
  <si>
    <t>LỤC TÀI BA</t>
  </si>
  <si>
    <t>LÊ VĂN TÙNG</t>
  </si>
  <si>
    <t>HOÀNG NGỌC PHƯƠNG</t>
  </si>
  <si>
    <t>LƯƠNG THU HƯƠNG</t>
  </si>
  <si>
    <t>ĐINH THỊ KIM LIÊN</t>
  </si>
  <si>
    <t>MAI QUỐC HUY</t>
  </si>
  <si>
    <t>TRẦN ĐẮC THẾ</t>
  </si>
  <si>
    <t>NGUYỄN TUẤN VŨ</t>
  </si>
  <si>
    <t>NGUYỄN NGỌC BÁ</t>
  </si>
  <si>
    <t>NGUYỄN NGHỊ</t>
  </si>
  <si>
    <t>TRẦN QUANG HÒA</t>
  </si>
  <si>
    <t>NGÔ XUÂN HƯỞNG</t>
  </si>
  <si>
    <t>NGUYỄN NGỌC ANH</t>
  </si>
  <si>
    <t>ĐỖ THỊ MƠ</t>
  </si>
  <si>
    <t>MẠC NGUYỄN DƯƠNG</t>
  </si>
  <si>
    <t>NGUYỄN THÚY HÒA</t>
  </si>
  <si>
    <t>HOÀNG TRỌNG NGHĨA</t>
  </si>
  <si>
    <t>LÊ THỊ THƠI</t>
  </si>
  <si>
    <t>NGUYỄN HẢI LINH</t>
  </si>
  <si>
    <t>LÊ THANH HUYỀN</t>
  </si>
  <si>
    <t>NGUYỄN THỊ HOÀNG YẾN</t>
  </si>
  <si>
    <t>NGUYỄN CAO MINH</t>
  </si>
  <si>
    <t>GENCASA BA ĐÌNH</t>
  </si>
  <si>
    <t>TRẦN THỊ THU GIANG</t>
  </si>
  <si>
    <t>NGUYỄN THỊ KIM CHUNG</t>
  </si>
  <si>
    <t>TRẦN TRUNG HIẾU</t>
  </si>
  <si>
    <t>NGUYỄN ĐỨC DUY</t>
  </si>
  <si>
    <t>PHẠM CHÍ THANH</t>
  </si>
  <si>
    <t>PHẠM DUY</t>
  </si>
  <si>
    <t>LÊ VIỆT DŨNG</t>
  </si>
  <si>
    <t>TÔ MI SA</t>
  </si>
  <si>
    <t>NGUYỄN VĂN VŨ</t>
  </si>
  <si>
    <t>PHAN THỊ THANH LAN</t>
  </si>
  <si>
    <t>DƯƠNG NGỌC THANH</t>
  </si>
  <si>
    <t>NGUYỄN HIỆU</t>
  </si>
  <si>
    <t>NGUYỄN THỊ KIM HOÀNG</t>
  </si>
  <si>
    <t>VĨNH HÙNG</t>
  </si>
  <si>
    <t>ĐẶNG DŨNG</t>
  </si>
  <si>
    <t>PHAN ĐÌNH LONG</t>
  </si>
  <si>
    <t>NGUYỄN HỒNG PHƯƠNG</t>
  </si>
  <si>
    <t>Y MLĂNG KBUÔR</t>
  </si>
  <si>
    <t>L10 VĂN PHÒNG TVBH LÝ CHÍNH THẮNG</t>
  </si>
  <si>
    <t>TRẦN NGỌC TUẤN HUY</t>
  </si>
  <si>
    <t>TRÀ HỮU VINH</t>
  </si>
  <si>
    <t>NGUYỄN TRÍ TÀI</t>
  </si>
  <si>
    <t>ĐỖ NGỌC PHƯƠNG QUỲNH</t>
  </si>
  <si>
    <t>NGUYỄN NHẪN CHÍ</t>
  </si>
  <si>
    <t>TRƯƠNG THỊ THU TRÂM</t>
  </si>
  <si>
    <t>NGUYỄN THANH MỸ</t>
  </si>
  <si>
    <t>THÁI THỊ ANH THƯ</t>
  </si>
  <si>
    <t>TRẦN THỊ THÚY HẰNG</t>
  </si>
  <si>
    <t>ĐẶNG THỊ THU THỦY</t>
  </si>
  <si>
    <t>TRẦN HOÀNG NGÂN KHÁNH</t>
  </si>
  <si>
    <t>HOÀNG NGUYỆT HẰNG</t>
  </si>
  <si>
    <t>NGUYỄN QUÝ NHÂN</t>
  </si>
  <si>
    <t>LƯƠNG HỮU PHÚC</t>
  </si>
  <si>
    <t>NGUYỄN THANH LỘC</t>
  </si>
  <si>
    <t>LÊ MINH HÙNG</t>
  </si>
  <si>
    <t>NGUYỄN HỮU NGHIỆM</t>
  </si>
  <si>
    <t>NGUYỄN MINH HIẾU</t>
  </si>
  <si>
    <t>TRẦN THẾ HUY</t>
  </si>
  <si>
    <t>NGUYỄN VĂN HUYỆN</t>
  </si>
  <si>
    <t>NGUYỄN KHẮC BẢO CHUYÊN</t>
  </si>
  <si>
    <t>DANH HẦU</t>
  </si>
  <si>
    <t>DANH THIỆT</t>
  </si>
  <si>
    <t>PHẠM THỊ THU CÚC</t>
  </si>
  <si>
    <t>NGUYỄN HỒNG TRÍ</t>
  </si>
  <si>
    <t>LÊ HUỆ (tức LÊ THỊ HUỆ)</t>
  </si>
  <si>
    <t>LÊ LỘC</t>
  </si>
  <si>
    <t>K' NHẠI</t>
  </si>
  <si>
    <t>LÝ MƯỜI</t>
  </si>
  <si>
    <t>LÊ QUANG THẮNG</t>
  </si>
  <si>
    <t>NGUYỄN THIỆU</t>
  </si>
  <si>
    <t>NGUYỄN HIỆP</t>
  </si>
  <si>
    <t>LÊ THÀNH</t>
  </si>
  <si>
    <t>TRẦN NĂM</t>
  </si>
  <si>
    <t>VÕ NGHIÊM</t>
  </si>
  <si>
    <t>HOÀNG BẢY</t>
  </si>
  <si>
    <t>HỒ Ý</t>
  </si>
  <si>
    <t>TRỊNH BỀN</t>
  </si>
  <si>
    <t>AG027272</t>
  </si>
  <si>
    <t>LÊ TÙNG LINH</t>
  </si>
  <si>
    <t>AG027273</t>
  </si>
  <si>
    <t>ĐÀO THỊ LUẬN</t>
  </si>
  <si>
    <t>AG027274</t>
  </si>
  <si>
    <t>PHẠM VĂN MÃI</t>
  </si>
  <si>
    <t>AG027275</t>
  </si>
  <si>
    <t>LÊ HUY TIẾN</t>
  </si>
  <si>
    <t>AG027276</t>
  </si>
  <si>
    <t>NGUYỄN VĂN ĐIỆP</t>
  </si>
  <si>
    <t>AG027277</t>
  </si>
  <si>
    <t>BÙI THỊ THẠCH</t>
  </si>
  <si>
    <t>AG027278</t>
  </si>
  <si>
    <t>TRỊNH THỊ HOA</t>
  </si>
  <si>
    <t>AG027279</t>
  </si>
  <si>
    <t>AG027280</t>
  </si>
  <si>
    <t>CAO THỊ NGA</t>
  </si>
  <si>
    <t>AG027281</t>
  </si>
  <si>
    <t>AG027282</t>
  </si>
  <si>
    <t>AG027283</t>
  </si>
  <si>
    <t>ĐÀO THỊ SEN</t>
  </si>
  <si>
    <t>AG027284</t>
  </si>
  <si>
    <t>AG027285</t>
  </si>
  <si>
    <t>AG027286</t>
  </si>
  <si>
    <t>AG027287</t>
  </si>
  <si>
    <t>AG027288</t>
  </si>
  <si>
    <t>BÙI THỊ LƯƠNG</t>
  </si>
  <si>
    <t>AG027289</t>
  </si>
  <si>
    <t>VÕ THỊ OANH</t>
  </si>
  <si>
    <t>AG027290</t>
  </si>
  <si>
    <t>AG027319</t>
  </si>
  <si>
    <t>CAO THỊ HỒNG</t>
  </si>
  <si>
    <t>AG027320</t>
  </si>
  <si>
    <t>NGUYỄN THỊ QUYÊN</t>
  </si>
  <si>
    <t>AG027321</t>
  </si>
  <si>
    <t>DIỆP THỊ HUYỀN</t>
  </si>
  <si>
    <t>AG027324</t>
  </si>
  <si>
    <t>TÔ THỊ NHI</t>
  </si>
  <si>
    <t>AG027326</t>
  </si>
  <si>
    <t>AG027327</t>
  </si>
  <si>
    <t>LÊ THỊ VIỆT HÀ</t>
  </si>
  <si>
    <t>AG027329</t>
  </si>
  <si>
    <t>AG027330</t>
  </si>
  <si>
    <t>LÊ ĐỨC TÂM</t>
  </si>
  <si>
    <t>AG027331</t>
  </si>
  <si>
    <t>AG027332</t>
  </si>
  <si>
    <t>ĐỖ THỊ LỢI</t>
  </si>
  <si>
    <t>AG027333</t>
  </si>
  <si>
    <t>AG027334</t>
  </si>
  <si>
    <t>AG027335</t>
  </si>
  <si>
    <t>AG027336</t>
  </si>
  <si>
    <t>TRIỆU THỊ TRANG</t>
  </si>
  <si>
    <t>AG027356</t>
  </si>
  <si>
    <t>TRẦN THỊ NHÀN</t>
  </si>
  <si>
    <t>AG027357</t>
  </si>
  <si>
    <t>NGUYỄN LÊ QUÝ</t>
  </si>
  <si>
    <t>AG027634</t>
  </si>
  <si>
    <t>AG027635</t>
  </si>
  <si>
    <t>TRƯƠNG VĂN TUẤN</t>
  </si>
  <si>
    <t>AG027636</t>
  </si>
  <si>
    <t>NGUYỄN CÔNG LƯU</t>
  </si>
  <si>
    <t>AG027638</t>
  </si>
  <si>
    <t>AG027640</t>
  </si>
  <si>
    <t>ĐÀO THỊ HIỆP</t>
  </si>
  <si>
    <t>AG027641</t>
  </si>
  <si>
    <t>PHẠM THỊ HƯƠNG</t>
  </si>
  <si>
    <t>AG027643</t>
  </si>
  <si>
    <t>AG027644</t>
  </si>
  <si>
    <t>HÀ THỊ HOA</t>
  </si>
  <si>
    <t>AG027646</t>
  </si>
  <si>
    <t>LƯU THỊ NHUNG</t>
  </si>
  <si>
    <t>AG027648</t>
  </si>
  <si>
    <t>AG027650</t>
  </si>
  <si>
    <t>AG027651</t>
  </si>
  <si>
    <t>AG027654</t>
  </si>
  <si>
    <t>AG027656</t>
  </si>
  <si>
    <t>AG027658</t>
  </si>
  <si>
    <t>AG027660</t>
  </si>
  <si>
    <t>THANH THỊ BÌNH</t>
  </si>
  <si>
    <t>AG027662</t>
  </si>
  <si>
    <t>AG027665</t>
  </si>
  <si>
    <t>LÊ THỊ ÁI</t>
  </si>
  <si>
    <t>AG027668</t>
  </si>
  <si>
    <t>AG027678</t>
  </si>
  <si>
    <t>ĐÀO THỊ TÂN</t>
  </si>
  <si>
    <t>AG027694</t>
  </si>
  <si>
    <t>TRẦN THỊ BÌNH</t>
  </si>
  <si>
    <t>AG027698</t>
  </si>
  <si>
    <t>AG027699</t>
  </si>
  <si>
    <t>AG027701</t>
  </si>
  <si>
    <t>AG027702</t>
  </si>
  <si>
    <t>AG027703</t>
  </si>
  <si>
    <t>AG027704</t>
  </si>
  <si>
    <t>AG027705</t>
  </si>
  <si>
    <t>AG027706</t>
  </si>
  <si>
    <t>AG027757</t>
  </si>
  <si>
    <t>HÀ TRỌNG BÌNH</t>
  </si>
  <si>
    <t>AG027759</t>
  </si>
  <si>
    <t>LƯU THỊ LUẬT</t>
  </si>
  <si>
    <t>AG027884</t>
  </si>
  <si>
    <t>CHU THỊ HUỆ</t>
  </si>
  <si>
    <t>AG027887</t>
  </si>
  <si>
    <t>AG027889</t>
  </si>
  <si>
    <t>NGUYỄN THỊ HUYÊN</t>
  </si>
  <si>
    <t>AG027891</t>
  </si>
  <si>
    <t>LƯƠNG THỊ NGA</t>
  </si>
  <si>
    <t>AG027894</t>
  </si>
  <si>
    <t>LƯƠNG THỊ TÌNH</t>
  </si>
  <si>
    <t>AG027898</t>
  </si>
  <si>
    <t>LƯƠNG VĂN THUẬN</t>
  </si>
  <si>
    <t>AG027900</t>
  </si>
  <si>
    <t>LƯƠNG THỊ SANG</t>
  </si>
  <si>
    <t>AG027901</t>
  </si>
  <si>
    <t>VI VĂN TIỆP</t>
  </si>
  <si>
    <t>AG027906</t>
  </si>
  <si>
    <t>LƯƠNG VĂN THIỆP</t>
  </si>
  <si>
    <t>AG027908</t>
  </si>
  <si>
    <t>AG027911</t>
  </si>
  <si>
    <t>AG027914</t>
  </si>
  <si>
    <t>AG027949</t>
  </si>
  <si>
    <t>VŨ THỊ TRỊ</t>
  </si>
  <si>
    <t>AG027951</t>
  </si>
  <si>
    <t>NGUYỄN THẾ TỈNH</t>
  </si>
  <si>
    <t>AG027953</t>
  </si>
  <si>
    <t>ĐỔNG TRỌNG BÌNH</t>
  </si>
  <si>
    <t>AG027955</t>
  </si>
  <si>
    <t>TRỊNH THỊ HỒNG</t>
  </si>
  <si>
    <t>AG028077</t>
  </si>
  <si>
    <t>AG028079</t>
  </si>
  <si>
    <t>AG028081</t>
  </si>
  <si>
    <t>TRỊNH ĐĂNG BẠNG</t>
  </si>
  <si>
    <t>AG028083</t>
  </si>
  <si>
    <t>TRỊNH THỊ HUỀ</t>
  </si>
  <si>
    <t>AG028084</t>
  </si>
  <si>
    <t>AG028086</t>
  </si>
  <si>
    <t>AG028087</t>
  </si>
  <si>
    <t>NGUYỄN THỊ KIM</t>
  </si>
  <si>
    <t>AG028088</t>
  </si>
  <si>
    <t>THIỀU THỊ OANH</t>
  </si>
  <si>
    <t>AG028089</t>
  </si>
  <si>
    <t>LÊ VĂN ĐỊNH</t>
  </si>
  <si>
    <t>AG028091</t>
  </si>
  <si>
    <t>LÊ XUÂN MIÊN</t>
  </si>
  <si>
    <t>AG028093</t>
  </si>
  <si>
    <t>AG028094</t>
  </si>
  <si>
    <t>AG028095</t>
  </si>
  <si>
    <t>AG028096</t>
  </si>
  <si>
    <t>AG028097</t>
  </si>
  <si>
    <t>AG028098</t>
  </si>
  <si>
    <t>AG028099</t>
  </si>
  <si>
    <t>TRỊNH THỊ THỦY</t>
  </si>
  <si>
    <t>AG028100</t>
  </si>
  <si>
    <t>AG028101</t>
  </si>
  <si>
    <t>LƯƠNG VĂN THÀNH</t>
  </si>
  <si>
    <t>AG028102</t>
  </si>
  <si>
    <t>AG028103</t>
  </si>
  <si>
    <t>LÊ VĂN LỢI</t>
  </si>
  <si>
    <t>AG028104</t>
  </si>
  <si>
    <t>AG028248</t>
  </si>
  <si>
    <t>NGUYỄN THỊ MIỆN</t>
  </si>
  <si>
    <t>AG028270</t>
  </si>
  <si>
    <t>AG028329</t>
  </si>
  <si>
    <t>AG028385</t>
  </si>
  <si>
    <t>NGUYỄN THỊ BIÊN</t>
  </si>
  <si>
    <t>AG028390</t>
  </si>
  <si>
    <t>AG028394</t>
  </si>
  <si>
    <t>AG027550</t>
  </si>
  <si>
    <t>HÀ NGỌC NGÂN</t>
  </si>
  <si>
    <t>AG027761</t>
  </si>
  <si>
    <t>NGUYỄN DUY QUANG</t>
  </si>
  <si>
    <t>AG027762</t>
  </si>
  <si>
    <t>LÊ KHẮC KIỆM</t>
  </si>
  <si>
    <t>AG027764</t>
  </si>
  <si>
    <t>BÙI KHẮC LONG</t>
  </si>
  <si>
    <t>AG027767</t>
  </si>
  <si>
    <t>TRỊNH THÚY NGA</t>
  </si>
  <si>
    <t>AG027768</t>
  </si>
  <si>
    <t>DƯƠNG THỊ HẰNG</t>
  </si>
  <si>
    <t>AG027773</t>
  </si>
  <si>
    <t>LÊ VĂN TƯ</t>
  </si>
  <si>
    <t>AG027839</t>
  </si>
  <si>
    <t>AG027337</t>
  </si>
  <si>
    <t>HÀ TIẾN LỰC</t>
  </si>
  <si>
    <t>AG027338</t>
  </si>
  <si>
    <t>LÊ THỊ THÚY VÂN</t>
  </si>
  <si>
    <t>AG027340</t>
  </si>
  <si>
    <t>AG027342</t>
  </si>
  <si>
    <t>LÊ THỊ CHÂU</t>
  </si>
  <si>
    <t>AG027344</t>
  </si>
  <si>
    <t>AG027346</t>
  </si>
  <si>
    <t>LÊ HỮU ĐẠO</t>
  </si>
  <si>
    <t>AG027349</t>
  </si>
  <si>
    <t>AG027352</t>
  </si>
  <si>
    <t>NGUYỄN THỊ KẾ</t>
  </si>
  <si>
    <t>AG027353</t>
  </si>
  <si>
    <t>NGUYỄN THỊ LƯU</t>
  </si>
  <si>
    <t>AG027354</t>
  </si>
  <si>
    <t>AG027669</t>
  </si>
  <si>
    <t>AG027670</t>
  </si>
  <si>
    <t>AG027671</t>
  </si>
  <si>
    <t>MAI VĂN ỔN</t>
  </si>
  <si>
    <t>AG027672</t>
  </si>
  <si>
    <t>LÊ VĂN NHUẬN</t>
  </si>
  <si>
    <t>AG027673</t>
  </si>
  <si>
    <t>MAI THỊ TRANG</t>
  </si>
  <si>
    <t>AG027700</t>
  </si>
  <si>
    <t>TRỊNH THỊ HUẾ</t>
  </si>
  <si>
    <t>AG027921</t>
  </si>
  <si>
    <t>AG027930</t>
  </si>
  <si>
    <t>TRƯƠNG THỊ CHANH</t>
  </si>
  <si>
    <t>AG027931</t>
  </si>
  <si>
    <t>AG027932</t>
  </si>
  <si>
    <t>AG027934</t>
  </si>
  <si>
    <t>AG027936</t>
  </si>
  <si>
    <t>ĐỖ THỊ THI</t>
  </si>
  <si>
    <t>AG027937</t>
  </si>
  <si>
    <t>NGUYỄN VĂN HUẤN</t>
  </si>
  <si>
    <t>AG028040</t>
  </si>
  <si>
    <t>CHU THỊ HÀ</t>
  </si>
  <si>
    <t>AG028043</t>
  </si>
  <si>
    <t>TRƯƠNG THỊ THƠM</t>
  </si>
  <si>
    <t>AG028044</t>
  </si>
  <si>
    <t>HÀ THỊ GIANG</t>
  </si>
  <si>
    <t>AG028046</t>
  </si>
  <si>
    <t>BÙI NGỌC VINH</t>
  </si>
  <si>
    <t>AG027774</t>
  </si>
  <si>
    <t>THIỀU THỊ HƯƠNG</t>
  </si>
  <si>
    <t>AG027776</t>
  </si>
  <si>
    <t>LÊ THỊ NGÂN</t>
  </si>
  <si>
    <t>AG027791</t>
  </si>
  <si>
    <t>AG027792</t>
  </si>
  <si>
    <t>AG027793</t>
  </si>
  <si>
    <t>AG027794</t>
  </si>
  <si>
    <t>TRỊNH THỊ TUYẾT HẠNH</t>
  </si>
  <si>
    <t>AG027795</t>
  </si>
  <si>
    <t>AG027796</t>
  </si>
  <si>
    <t>AG027798</t>
  </si>
  <si>
    <t>AG027799</t>
  </si>
  <si>
    <t>PHẠM THỊ CHANH</t>
  </si>
  <si>
    <t>AG027801</t>
  </si>
  <si>
    <t>THIỀU THỊ THAI</t>
  </si>
  <si>
    <t>AG027802</t>
  </si>
  <si>
    <t>LÊ LỆNH VẬN</t>
  </si>
  <si>
    <t>AG027804</t>
  </si>
  <si>
    <t>CHU THỊ THU</t>
  </si>
  <si>
    <t>AG027805</t>
  </si>
  <si>
    <t>CHU THỊ THANH</t>
  </si>
  <si>
    <t>AG027807</t>
  </si>
  <si>
    <t>NGUYỄN THỊ VỞ</t>
  </si>
  <si>
    <t>AG027809</t>
  </si>
  <si>
    <t>AG027810</t>
  </si>
  <si>
    <t>NGUYỄN HOÀNG VIỆT</t>
  </si>
  <si>
    <t>AG028109</t>
  </si>
  <si>
    <t>AG028110</t>
  </si>
  <si>
    <t>NGUYỄN THỊ HỒNG MẬN</t>
  </si>
  <si>
    <t>AG028111</t>
  </si>
  <si>
    <t>AG028113</t>
  </si>
  <si>
    <t>AG028144</t>
  </si>
  <si>
    <t>HOÀNG THỊ LINH</t>
  </si>
  <si>
    <t>AG028147</t>
  </si>
  <si>
    <t>AG028149</t>
  </si>
  <si>
    <t>TRỊNH THỊ TRANG</t>
  </si>
  <si>
    <t>AG028154</t>
  </si>
  <si>
    <t>PHẠM THỊ BẮC</t>
  </si>
  <si>
    <t>AG028156</t>
  </si>
  <si>
    <t>BÙI THỊ ANH</t>
  </si>
  <si>
    <t>AG028159</t>
  </si>
  <si>
    <t>TRỊNH THỊ HÀ</t>
  </si>
  <si>
    <t>AG028161</t>
  </si>
  <si>
    <t>LƯU THỊ HƯƠNG</t>
  </si>
  <si>
    <t>AG028163</t>
  </si>
  <si>
    <t>LÊ THANH HƯƠNG</t>
  </si>
  <si>
    <t>AG028165</t>
  </si>
  <si>
    <t>AG028171</t>
  </si>
  <si>
    <t>AG028174</t>
  </si>
  <si>
    <t>LƯU THỊ QUỲNH TRANG</t>
  </si>
  <si>
    <t>AG028178</t>
  </si>
  <si>
    <t>AG028181</t>
  </si>
  <si>
    <t>TRỊNH THỊ OANH</t>
  </si>
  <si>
    <t>AG028182</t>
  </si>
  <si>
    <t>TRẦN THỊ THẬN</t>
  </si>
  <si>
    <t>AG028184</t>
  </si>
  <si>
    <t>AG028198</t>
  </si>
  <si>
    <t>ĐÀO THỊ HUYỀN</t>
  </si>
  <si>
    <t>AG028201</t>
  </si>
  <si>
    <t>AG028211</t>
  </si>
  <si>
    <t>AG028215</t>
  </si>
  <si>
    <t>AG028217</t>
  </si>
  <si>
    <t>AG028219</t>
  </si>
  <si>
    <t>LƯU THỊ LAN</t>
  </si>
  <si>
    <t>AG028220</t>
  </si>
  <si>
    <t>AG028221</t>
  </si>
  <si>
    <t>AG028222</t>
  </si>
  <si>
    <t>AG028223</t>
  </si>
  <si>
    <t>LÊ THỊ TỐ TÂM</t>
  </si>
  <si>
    <t>AG028224</t>
  </si>
  <si>
    <t>HÁCH THỊ HIÊN</t>
  </si>
  <si>
    <t>AG028225</t>
  </si>
  <si>
    <t>AG028226</t>
  </si>
  <si>
    <t>AG028227</t>
  </si>
  <si>
    <t>AG028228</t>
  </si>
  <si>
    <t>LÊ THỊ TỐ TƯ</t>
  </si>
  <si>
    <t>AG028230</t>
  </si>
  <si>
    <t>TRỊNH THỊ THU</t>
  </si>
  <si>
    <t>AG028231</t>
  </si>
  <si>
    <t>HÁCH THỊ GIANG</t>
  </si>
  <si>
    <t>AG028233</t>
  </si>
  <si>
    <t>HỒ THỊ CHUẬT</t>
  </si>
  <si>
    <t>AG028235</t>
  </si>
  <si>
    <t>TRỊNH THỊ TÀO</t>
  </si>
  <si>
    <t>AG028237</t>
  </si>
  <si>
    <t>AG028238</t>
  </si>
  <si>
    <t>AG028250</t>
  </si>
  <si>
    <t>AG028257</t>
  </si>
  <si>
    <t>AG028258</t>
  </si>
  <si>
    <t>AG028384</t>
  </si>
  <si>
    <t>ĐOÀN THỊ VÂN</t>
  </si>
  <si>
    <t>AG027245</t>
  </si>
  <si>
    <t>TRẦN THỊ MIỆN</t>
  </si>
  <si>
    <t>AG027359</t>
  </si>
  <si>
    <t>TÔ SONG ĐANG</t>
  </si>
  <si>
    <t>AG027360</t>
  </si>
  <si>
    <t>NGUYỄN THANH SƠN</t>
  </si>
  <si>
    <t>AG027361</t>
  </si>
  <si>
    <t>NGUYỄN ROÃN LONG</t>
  </si>
  <si>
    <t>AG027362</t>
  </si>
  <si>
    <t>ĐỖ VĂN TUẤN</t>
  </si>
  <si>
    <t>AG027363</t>
  </si>
  <si>
    <t>NGUYỄN VĂN THƯỞNG</t>
  </si>
  <si>
    <t>AG027365</t>
  </si>
  <si>
    <t>PHẠM VĂN CHUNG</t>
  </si>
  <si>
    <t>AG027366</t>
  </si>
  <si>
    <t>NGUYỄN MẠNH CƯỜNG</t>
  </si>
  <si>
    <t>AG027368</t>
  </si>
  <si>
    <t>ĐẶNG THỊ AN</t>
  </si>
  <si>
    <t>AG027369</t>
  </si>
  <si>
    <t>NGUYỄN VĂN TÙNG</t>
  </si>
  <si>
    <t>AG027370</t>
  </si>
  <si>
    <t>PHẠM VĂN MẠNH</t>
  </si>
  <si>
    <t>AG027939</t>
  </si>
  <si>
    <t>AG027940</t>
  </si>
  <si>
    <t>AG027941</t>
  </si>
  <si>
    <t>GIANG THỊ QUỲNH TRANG</t>
  </si>
  <si>
    <t>AG027942</t>
  </si>
  <si>
    <t>NGUYỄN ĐÌNH THI</t>
  </si>
  <si>
    <t>AG027944</t>
  </si>
  <si>
    <t>NGUYỄN THỊ NƯƠNG</t>
  </si>
  <si>
    <t>AG027945</t>
  </si>
  <si>
    <t>PHAN VĂN TRIỆU</t>
  </si>
  <si>
    <t>AG027947</t>
  </si>
  <si>
    <t>DƯƠNG THỊ THẮM</t>
  </si>
  <si>
    <t>AG027948</t>
  </si>
  <si>
    <t>NGUYỄN HÀ MY</t>
  </si>
  <si>
    <t>AG027243</t>
  </si>
  <si>
    <t>NGUYỄN QUỐC HẢI</t>
  </si>
  <si>
    <t>AG027372</t>
  </si>
  <si>
    <t>AG027373</t>
  </si>
  <si>
    <t>TRẦN VĂN THỊNH</t>
  </si>
  <si>
    <t>AG027376</t>
  </si>
  <si>
    <t>AG027379</t>
  </si>
  <si>
    <t>NGUYỄN QUANG HÙNG</t>
  </si>
  <si>
    <t>AG027380</t>
  </si>
  <si>
    <t>AG027383</t>
  </si>
  <si>
    <t>TRẦN THỊ HỒNG VÂN</t>
  </si>
  <si>
    <t>AG027384</t>
  </si>
  <si>
    <t>HÀ VĂN ĐAM</t>
  </si>
  <si>
    <t>AG027386</t>
  </si>
  <si>
    <t>AG027388</t>
  </si>
  <si>
    <t>AG027390</t>
  </si>
  <si>
    <t>AG027391</t>
  </si>
  <si>
    <t>TRẦN VĂN THỤ</t>
  </si>
  <si>
    <t>AG027392</t>
  </si>
  <si>
    <t>PHẠM VĂN DUNG</t>
  </si>
  <si>
    <t>AG027413</t>
  </si>
  <si>
    <t>ĐỖ THÙY LINH</t>
  </si>
  <si>
    <t>AG027414</t>
  </si>
  <si>
    <t>HOÀNG THÀNH NAM</t>
  </si>
  <si>
    <t>AG027723</t>
  </si>
  <si>
    <t>TRẦN QUANG THẮNG</t>
  </si>
  <si>
    <t>AG027726</t>
  </si>
  <si>
    <t>AG027728</t>
  </si>
  <si>
    <t>HOÀNG YẾN DUNG</t>
  </si>
  <si>
    <t>AG027731</t>
  </si>
  <si>
    <t>AG027732</t>
  </si>
  <si>
    <t>VŨ THANH BÌNH</t>
  </si>
  <si>
    <t>AG027735</t>
  </si>
  <si>
    <t>AG027737</t>
  </si>
  <si>
    <t>LÊ THỊ HỒNG CHIÊM</t>
  </si>
  <si>
    <t>AG028333</t>
  </si>
  <si>
    <t>NGUYỄN ĐỨC MẠNH</t>
  </si>
  <si>
    <t>AG027246</t>
  </si>
  <si>
    <t>AG027247</t>
  </si>
  <si>
    <t>AG027248</t>
  </si>
  <si>
    <t>AG027249</t>
  </si>
  <si>
    <t>AG027250</t>
  </si>
  <si>
    <t>AG027251</t>
  </si>
  <si>
    <t>THÁI THỊ HƯƠNG</t>
  </si>
  <si>
    <t>AG027252</t>
  </si>
  <si>
    <t>THÁI THỊ HỒNG</t>
  </si>
  <si>
    <t>AG027253</t>
  </si>
  <si>
    <t>NGUYỄN THỊ TUYỀN</t>
  </si>
  <si>
    <t>AG027254</t>
  </si>
  <si>
    <t>NGUYỄN THỊ TÁM</t>
  </si>
  <si>
    <t>AG027255</t>
  </si>
  <si>
    <t>AG027256</t>
  </si>
  <si>
    <t>HOÀNG THỊ GIANG</t>
  </si>
  <si>
    <t>AG027257</t>
  </si>
  <si>
    <t>NGUYỄN SỸ TRANG</t>
  </si>
  <si>
    <t>AG027258</t>
  </si>
  <si>
    <t>NGÔ THỊ HIỀN</t>
  </si>
  <si>
    <t>AG027259</t>
  </si>
  <si>
    <t>NGUYỄN THỊ NGHIÊM</t>
  </si>
  <si>
    <t>AG027260</t>
  </si>
  <si>
    <t>PHAN ĐỨC CẨM</t>
  </si>
  <si>
    <t>AG027261</t>
  </si>
  <si>
    <t>THÁI THỊ LỊNH</t>
  </si>
  <si>
    <t>AG027262</t>
  </si>
  <si>
    <t>TRẦN THỊ HỒNG THẮM</t>
  </si>
  <si>
    <t>AG027263</t>
  </si>
  <si>
    <t>AG027264</t>
  </si>
  <si>
    <t>AG027265</t>
  </si>
  <si>
    <t>VŨ THỊ BÍCH LIÊN</t>
  </si>
  <si>
    <t>AG027266</t>
  </si>
  <si>
    <t>AG027267</t>
  </si>
  <si>
    <t>AG027268</t>
  </si>
  <si>
    <t>AG027269</t>
  </si>
  <si>
    <t>PHAN THỊ NA</t>
  </si>
  <si>
    <t>AG027679</t>
  </si>
  <si>
    <t>HỒ THẾ ANH</t>
  </si>
  <si>
    <t>AG027680</t>
  </si>
  <si>
    <t>TRẦN THỊ LỆ HÀ</t>
  </si>
  <si>
    <t>AG027681</t>
  </si>
  <si>
    <t>TRẦN VĂN THẮNG</t>
  </si>
  <si>
    <t>AG027682</t>
  </si>
  <si>
    <t>ĐÀO NGỌC TRANG</t>
  </si>
  <si>
    <t>AG027683</t>
  </si>
  <si>
    <t>NGUYỄN XUÂN HÙNG</t>
  </si>
  <si>
    <t>AG027684</t>
  </si>
  <si>
    <t>NGUYỄN BÁ LINH</t>
  </si>
  <si>
    <t>AG027711</t>
  </si>
  <si>
    <t>PHAN BÁ THUYẾT</t>
  </si>
  <si>
    <t>AG027797</t>
  </si>
  <si>
    <t>AG027800</t>
  </si>
  <si>
    <t>AG027803</t>
  </si>
  <si>
    <t>AG027806</t>
  </si>
  <si>
    <t>TÔ THỊ THẮM</t>
  </si>
  <si>
    <t>AG027808</t>
  </si>
  <si>
    <t>AG027811</t>
  </si>
  <si>
    <t>TÔ THỊ CƠ</t>
  </si>
  <si>
    <t>AG027812</t>
  </si>
  <si>
    <t>DƯƠNG THỊ THU HUYÊN</t>
  </si>
  <si>
    <t>AG027813</t>
  </si>
  <si>
    <t>AG027814</t>
  </si>
  <si>
    <t>AG027815</t>
  </si>
  <si>
    <t>HOÀNG THỊ QUỲNH</t>
  </si>
  <si>
    <t>AG027816</t>
  </si>
  <si>
    <t>TÔ THỊ PHƠ</t>
  </si>
  <si>
    <t>AG027817</t>
  </si>
  <si>
    <t>HOÀNG THỊ HUYÊN</t>
  </si>
  <si>
    <t>AG027818</t>
  </si>
  <si>
    <t>TRẦN THỊ HUÊ</t>
  </si>
  <si>
    <t>AG027819</t>
  </si>
  <si>
    <t>AG027820</t>
  </si>
  <si>
    <t>AG027821</t>
  </si>
  <si>
    <t>AG027822</t>
  </si>
  <si>
    <t>NGUYỄN THỊ TUẤT</t>
  </si>
  <si>
    <t>AG027823</t>
  </si>
  <si>
    <t>AG027824</t>
  </si>
  <si>
    <t>PHAN THANH TÙNG</t>
  </si>
  <si>
    <t>AG027825</t>
  </si>
  <si>
    <t>PHAN THỊ MỸ LINH</t>
  </si>
  <si>
    <t>AG027826</t>
  </si>
  <si>
    <t>HOÀNG THỊ PHÚC</t>
  </si>
  <si>
    <t>AG027827</t>
  </si>
  <si>
    <t>THÁI THỊ BÌNH</t>
  </si>
  <si>
    <t>AG027829</t>
  </si>
  <si>
    <t>AG027830</t>
  </si>
  <si>
    <t>TRƯƠNG THỊ HỒNG</t>
  </si>
  <si>
    <t>AG028308</t>
  </si>
  <si>
    <t>PHẠM THỊ THÀNH</t>
  </si>
  <si>
    <t>AG028310</t>
  </si>
  <si>
    <t>AG028312</t>
  </si>
  <si>
    <t>NGÔ THỊ SOA</t>
  </si>
  <si>
    <t>AG028314</t>
  </si>
  <si>
    <t>NGUYỄN THỊ THỊNH</t>
  </si>
  <si>
    <t>AG028316</t>
  </si>
  <si>
    <t>NGUYỄN THỊ LỤC</t>
  </si>
  <si>
    <t>AG028318</t>
  </si>
  <si>
    <t>TRẦN VĂN BẢY</t>
  </si>
  <si>
    <t>AG028340</t>
  </si>
  <si>
    <t>NGÔ THỊ TƯ</t>
  </si>
  <si>
    <t>AG028361</t>
  </si>
  <si>
    <t>HỒ THỊ LIỄU</t>
  </si>
  <si>
    <t>AG028364</t>
  </si>
  <si>
    <t>NGÔ THỊ BÌNH</t>
  </si>
  <si>
    <t>AG028365</t>
  </si>
  <si>
    <t>AG027447</t>
  </si>
  <si>
    <t>ĐẶNG THỊ DỊU</t>
  </si>
  <si>
    <t>AG027448</t>
  </si>
  <si>
    <t>AG027449</t>
  </si>
  <si>
    <t>AG027450</t>
  </si>
  <si>
    <t>NGUYỄN MINH PHƯƠNG</t>
  </si>
  <si>
    <t>AG027451</t>
  </si>
  <si>
    <t>LÊ THỊ HẢI ĐƯỜNG</t>
  </si>
  <si>
    <t>AG027452</t>
  </si>
  <si>
    <t>AG027453</t>
  </si>
  <si>
    <t>AG027455</t>
  </si>
  <si>
    <t>PHAN THỊ NGUYỆT GIANG</t>
  </si>
  <si>
    <t>AG027456</t>
  </si>
  <si>
    <t>ĐINH THỊ HOÀN</t>
  </si>
  <si>
    <t>AG027457</t>
  </si>
  <si>
    <t>PHẠM THỊ PHÚ</t>
  </si>
  <si>
    <t>AG027459</t>
  </si>
  <si>
    <t>AG027460</t>
  </si>
  <si>
    <t>AG027463</t>
  </si>
  <si>
    <t>LÊ THỊ HẰNG NGA</t>
  </si>
  <si>
    <t>AG027465</t>
  </si>
  <si>
    <t>LÊ THỊ THÚY VINH</t>
  </si>
  <si>
    <t>AG027483</t>
  </si>
  <si>
    <t>AG027854</t>
  </si>
  <si>
    <t>HỒ THỊ HIỀN</t>
  </si>
  <si>
    <t>AG027855</t>
  </si>
  <si>
    <t>TRẦN GIẢN LÂM</t>
  </si>
  <si>
    <t>AG027859</t>
  </si>
  <si>
    <t>LÊ THỊ KIM ANH</t>
  </si>
  <si>
    <t>AG027861</t>
  </si>
  <si>
    <t>AG027863</t>
  </si>
  <si>
    <t>PHẠM TỐ UYÊN</t>
  </si>
  <si>
    <t>AG027866</t>
  </si>
  <si>
    <t>PHẠM THỊ THANH LIỆU</t>
  </si>
  <si>
    <t>AG027868</t>
  </si>
  <si>
    <t>AG027874</t>
  </si>
  <si>
    <t>AG027877</t>
  </si>
  <si>
    <t>PHAN THỊ HÒA</t>
  </si>
  <si>
    <t>AG027880</t>
  </si>
  <si>
    <t>NGUYỄN VĂN HOÀN</t>
  </si>
  <si>
    <t>AG027883</t>
  </si>
  <si>
    <t>AG027885</t>
  </si>
  <si>
    <t>PHAN THỊ THANH HƯƠNG</t>
  </si>
  <si>
    <t>AG027888</t>
  </si>
  <si>
    <t>LÊ THIÊN MÂY</t>
  </si>
  <si>
    <t>AG027890</t>
  </si>
  <si>
    <t>TRẦN THỊ KIM HOA</t>
  </si>
  <si>
    <t>AG027892</t>
  </si>
  <si>
    <t>LƯƠNG THỊ LIÊN</t>
  </si>
  <si>
    <t>AG027895</t>
  </si>
  <si>
    <t>VI THỊ NGÂN</t>
  </si>
  <si>
    <t>AG027897</t>
  </si>
  <si>
    <t>HUỐNG THỊ TRANG</t>
  </si>
  <si>
    <t>AG027902</t>
  </si>
  <si>
    <t>CAO THỊ THƯ</t>
  </si>
  <si>
    <t>AG027904</t>
  </si>
  <si>
    <t>NGUYỄN CẢNH BÁ</t>
  </si>
  <si>
    <t>AG027907</t>
  </si>
  <si>
    <t>ĐINH VĂN CƯƠNG</t>
  </si>
  <si>
    <t>AG027909</t>
  </si>
  <si>
    <t>NGUYỄN HỮU SÁNG</t>
  </si>
  <si>
    <t>AG027912</t>
  </si>
  <si>
    <t>AG027913</t>
  </si>
  <si>
    <t>NGUYỄN VĂN NHƯỢNG</t>
  </si>
  <si>
    <t>AG027915</t>
  </si>
  <si>
    <t>VÕ THỊ THU HOÀI</t>
  </si>
  <si>
    <t>AG027919</t>
  </si>
  <si>
    <t>LÊ THỊ NGỌC TRINH</t>
  </si>
  <si>
    <t>AG027922</t>
  </si>
  <si>
    <t>NGUYỄN THỊ MẬN</t>
  </si>
  <si>
    <t>AG027923</t>
  </si>
  <si>
    <t>HỒ DUY VI</t>
  </si>
  <si>
    <t>AG027925</t>
  </si>
  <si>
    <t>AG027957</t>
  </si>
  <si>
    <t>HÀ THỊ TỐ PHƯƠNG</t>
  </si>
  <si>
    <t>AG027960</t>
  </si>
  <si>
    <t>AG027962</t>
  </si>
  <si>
    <t>NGÔ THỊ KHÁNH</t>
  </si>
  <si>
    <t>AG027965</t>
  </si>
  <si>
    <t>AG028017</t>
  </si>
  <si>
    <t>LANG VĂN BỐN</t>
  </si>
  <si>
    <t>AG027467</t>
  </si>
  <si>
    <t>ĐINH THỊ THANH TÌNH</t>
  </si>
  <si>
    <t>AG027470</t>
  </si>
  <si>
    <t>VÕ THỊ MINH</t>
  </si>
  <si>
    <t>AG027471</t>
  </si>
  <si>
    <t>MAI THỊ NGỌC HÀ</t>
  </si>
  <si>
    <t>AG027473</t>
  </si>
  <si>
    <t>THÁI HỮU THÂM</t>
  </si>
  <si>
    <t>AG027475</t>
  </si>
  <si>
    <t>AG027477</t>
  </si>
  <si>
    <t>AG027479</t>
  </si>
  <si>
    <t>LÊ THỊ THANH NHƯỜNG</t>
  </si>
  <si>
    <t>AG027582</t>
  </si>
  <si>
    <t>AG027605</t>
  </si>
  <si>
    <t>NGÔ THỊ THƯƠNG HUẾ</t>
  </si>
  <si>
    <t>AG027606</t>
  </si>
  <si>
    <t>ĐOÀN THỊ ƯỚC</t>
  </si>
  <si>
    <t>AG027607</t>
  </si>
  <si>
    <t>LÊ VẠN ĐÌNH</t>
  </si>
  <si>
    <t>AG027608</t>
  </si>
  <si>
    <t>NGUYỄN ĐÌNH THÁM</t>
  </si>
  <si>
    <t>AG027614</t>
  </si>
  <si>
    <t>ĐẶNG THỊ LIÊN</t>
  </si>
  <si>
    <t>AG027616</t>
  </si>
  <si>
    <t>TRẦN XUÂN BẰNG</t>
  </si>
  <si>
    <t>AG027617</t>
  </si>
  <si>
    <t>AG027624</t>
  </si>
  <si>
    <t>PHAN HỒNG HIỂN</t>
  </si>
  <si>
    <t>AG027625</t>
  </si>
  <si>
    <t>AG027685</t>
  </si>
  <si>
    <t>NGUYỄN XUÂN THIỆU</t>
  </si>
  <si>
    <t>AG027686</t>
  </si>
  <si>
    <t>NGUYỄN THỊ PHƯƠNG TRÀ</t>
  </si>
  <si>
    <t>AG027687</t>
  </si>
  <si>
    <t>PHẠM THỊ KIM NGÂN</t>
  </si>
  <si>
    <t>AG027688</t>
  </si>
  <si>
    <t>LƯƠNG THỊ LÝ</t>
  </si>
  <si>
    <t>AG027689</t>
  </si>
  <si>
    <t>LÊ THỊ KIM HUYỀN</t>
  </si>
  <si>
    <t>AG027690</t>
  </si>
  <si>
    <t>TRẦN THỊ NGỤ</t>
  </si>
  <si>
    <t>AG027691</t>
  </si>
  <si>
    <t>VÕ THỊ NGỌC ÁNH</t>
  </si>
  <si>
    <t>AG027692</t>
  </si>
  <si>
    <t>AG027693</t>
  </si>
  <si>
    <t>AG028303</t>
  </si>
  <si>
    <t>VŨ THỊ HIỆP</t>
  </si>
  <si>
    <t>AG028317</t>
  </si>
  <si>
    <t>TRẦN THỊ HUYỀN</t>
  </si>
  <si>
    <t>AG028320</t>
  </si>
  <si>
    <t>LÊ THỊ THUẦN</t>
  </si>
  <si>
    <t>AG028321</t>
  </si>
  <si>
    <t>NGUYỄN HỮU HOÀNG</t>
  </si>
  <si>
    <t>AG028322</t>
  </si>
  <si>
    <t>LÊ THỊ GIANG</t>
  </si>
  <si>
    <t>AG028323</t>
  </si>
  <si>
    <t>TRẦN THỊ MINH</t>
  </si>
  <si>
    <t>AG028325</t>
  </si>
  <si>
    <t>NGUYỄN VĂN CẦM</t>
  </si>
  <si>
    <t>AG028327</t>
  </si>
  <si>
    <t>PHAN NGỌC ANH TUẤN</t>
  </si>
  <si>
    <t>AG028334</t>
  </si>
  <si>
    <t>VÕ VĂN NAM</t>
  </si>
  <si>
    <t>AG028335</t>
  </si>
  <si>
    <t>AG028336</t>
  </si>
  <si>
    <t>BÙI ĐÌNH HƯNG</t>
  </si>
  <si>
    <t>AG028338</t>
  </si>
  <si>
    <t>ĐẬU THỊ KIM OANH</t>
  </si>
  <si>
    <t>AG028379</t>
  </si>
  <si>
    <t>AG027401</t>
  </si>
  <si>
    <t>MẪN BÁ DẦN</t>
  </si>
  <si>
    <t>AG027403</t>
  </si>
  <si>
    <t>ĐÀO THỊ HƯƠNG</t>
  </si>
  <si>
    <t>AG027404</t>
  </si>
  <si>
    <t>NGUYỄN THỊ CẢNH</t>
  </si>
  <si>
    <t>AG027405</t>
  </si>
  <si>
    <t>NGUYỄN HẢI ĐẢO</t>
  </si>
  <si>
    <t>AG027406</t>
  </si>
  <si>
    <t>LÂM THỊ CHANH</t>
  </si>
  <si>
    <t>AG027408</t>
  </si>
  <si>
    <t>LINH QUỐC TUẤN</t>
  </si>
  <si>
    <t>AG027409</t>
  </si>
  <si>
    <t>AG027481</t>
  </si>
  <si>
    <t>NGUYỄN VĂN HÙNG</t>
  </si>
  <si>
    <t>AG027551</t>
  </si>
  <si>
    <t>AG027552</t>
  </si>
  <si>
    <t>TRẦN THỊ VÂN ANH</t>
  </si>
  <si>
    <t>AG027553</t>
  </si>
  <si>
    <t>AG027554</t>
  </si>
  <si>
    <t>NGUYỄN THỊ BÍCH NGỌC</t>
  </si>
  <si>
    <t>AG027555</t>
  </si>
  <si>
    <t>NGUYỄN THỊ BẨY</t>
  </si>
  <si>
    <t>AG027556</t>
  </si>
  <si>
    <t>NGUYỄN HỮU THƠM</t>
  </si>
  <si>
    <t>AG027557</t>
  </si>
  <si>
    <t>ĐẶNG TÀI TUẤN</t>
  </si>
  <si>
    <t>AG027558</t>
  </si>
  <si>
    <t>NGUYỄN XUÂN CƯƠNG</t>
  </si>
  <si>
    <t>AG027559</t>
  </si>
  <si>
    <t>LÊ ĐĂNG ẢNH</t>
  </si>
  <si>
    <t>AG027560</t>
  </si>
  <si>
    <t>ĐẶNG THỊ HẠNH</t>
  </si>
  <si>
    <t>AG027561</t>
  </si>
  <si>
    <t>NGUYỄN TIẾN ĐẠT</t>
  </si>
  <si>
    <t>AG027562</t>
  </si>
  <si>
    <t>NGUYỄN THỊ HỘP</t>
  </si>
  <si>
    <t>AG027563</t>
  </si>
  <si>
    <t>NGUYỄN THỊ ĐƯƠNG</t>
  </si>
  <si>
    <t>AG027564</t>
  </si>
  <si>
    <t>AG027580</t>
  </si>
  <si>
    <t>AG028049</t>
  </si>
  <si>
    <t>NGÔ THỊ MINH</t>
  </si>
  <si>
    <t>AG028051</t>
  </si>
  <si>
    <t>AG028052</t>
  </si>
  <si>
    <t>AG028056</t>
  </si>
  <si>
    <t>AG027543</t>
  </si>
  <si>
    <t>TRIỆU THÙY TRINH</t>
  </si>
  <si>
    <t>AG027544</t>
  </si>
  <si>
    <t>NGUYỄN THỊ MỸ HẠNH NGUYỄN MỸ HẠNH</t>
  </si>
  <si>
    <t>AG027545</t>
  </si>
  <si>
    <t>CHU THỊ THỦY</t>
  </si>
  <si>
    <t>AG027546</t>
  </si>
  <si>
    <t>HOÀNG THỊ VẦN</t>
  </si>
  <si>
    <t>AG027547</t>
  </si>
  <si>
    <t>HOÀNG THỊ THẢO</t>
  </si>
  <si>
    <t>AG027548</t>
  </si>
  <si>
    <t>NÔNG THÚY HÒA</t>
  </si>
  <si>
    <t>AG027549</t>
  </si>
  <si>
    <t>TRẦN NGỌC LINH</t>
  </si>
  <si>
    <t>AG027565</t>
  </si>
  <si>
    <t>ĐẶNG THỊ THU HUYỀN</t>
  </si>
  <si>
    <t>AG027566</t>
  </si>
  <si>
    <t>NGUYỄN TUẤN ĐẠT</t>
  </si>
  <si>
    <t>AG027567</t>
  </si>
  <si>
    <t>AG027568</t>
  </si>
  <si>
    <t>NGUYỄN THỊ KIM PHƯƠNG</t>
  </si>
  <si>
    <t>AG027569</t>
  </si>
  <si>
    <t>AG027570</t>
  </si>
  <si>
    <t>TRỊNH THỊ TIẾN</t>
  </si>
  <si>
    <t>AG027571</t>
  </si>
  <si>
    <t>AG027572</t>
  </si>
  <si>
    <t>THÂN THỊ HÒA</t>
  </si>
  <si>
    <t>AG027573</t>
  </si>
  <si>
    <t>KIỀU THU THỦY</t>
  </si>
  <si>
    <t>AG027574</t>
  </si>
  <si>
    <t>NGUYỄN VĂN THIỆU</t>
  </si>
  <si>
    <t>AG027575</t>
  </si>
  <si>
    <t>VŨ LAI MÃO</t>
  </si>
  <si>
    <t>AG027576</t>
  </si>
  <si>
    <t>LÂM VIẾT THANH</t>
  </si>
  <si>
    <t>AG027577</t>
  </si>
  <si>
    <t>NGÔ THỊ TUYẾT MAI</t>
  </si>
  <si>
    <t>AG028062</t>
  </si>
  <si>
    <t>DƯƠNG QUỲNH NA</t>
  </si>
  <si>
    <t>AG028066</t>
  </si>
  <si>
    <t>HÀ THỊ NGOAN</t>
  </si>
  <si>
    <t>AG028068</t>
  </si>
  <si>
    <t>PHẠM THÚY HÀ</t>
  </si>
  <si>
    <t>AG028256</t>
  </si>
  <si>
    <t>LÊ THỊ HÒA</t>
  </si>
  <si>
    <t>AG028287</t>
  </si>
  <si>
    <t>NGUYỄN THU HIỀN(NGUYỄN THỊ MINH HIỀN)</t>
  </si>
  <si>
    <t>AG028389</t>
  </si>
  <si>
    <t>HOÀNG THỊ MAI</t>
  </si>
  <si>
    <t>AG027435</t>
  </si>
  <si>
    <t>ĐÀO VĂN ĐÓA</t>
  </si>
  <si>
    <t>AG027437</t>
  </si>
  <si>
    <t>NGUYỄN PHÚ ĐÔ</t>
  </si>
  <si>
    <t>AG027438</t>
  </si>
  <si>
    <t>AG027441</t>
  </si>
  <si>
    <t>NGUYỄN THỊ NHƯ QUỲNH</t>
  </si>
  <si>
    <t>AG027443</t>
  </si>
  <si>
    <t>NGUYỄN VĂN NGHĨA</t>
  </si>
  <si>
    <t>AG027484</t>
  </si>
  <si>
    <t>AG027485</t>
  </si>
  <si>
    <t>TRẦN VIỆT HÙNG</t>
  </si>
  <si>
    <t>AG027716</t>
  </si>
  <si>
    <t>AG027840</t>
  </si>
  <si>
    <t>AG027841</t>
  </si>
  <si>
    <t>AG027842</t>
  </si>
  <si>
    <t>AG027843</t>
  </si>
  <si>
    <t>VŨ THỊ LƯƠNG</t>
  </si>
  <si>
    <t>AG027844</t>
  </si>
  <si>
    <t>VĂN THỊ LIÊN</t>
  </si>
  <si>
    <t>AG027845</t>
  </si>
  <si>
    <t>ĐỖ THANH NGA</t>
  </si>
  <si>
    <t>AG027846</t>
  </si>
  <si>
    <t>AG027847</t>
  </si>
  <si>
    <t>PHẠM THỊ THÚY MẪU</t>
  </si>
  <si>
    <t>AG027849</t>
  </si>
  <si>
    <t>PHẠM THỊ NHÂM</t>
  </si>
  <si>
    <t>AG027489</t>
  </si>
  <si>
    <t>NGUYỄN THỊ LUÂN</t>
  </si>
  <si>
    <t>AG027490</t>
  </si>
  <si>
    <t>VŨ THANH HUYỀN</t>
  </si>
  <si>
    <t>AG027491</t>
  </si>
  <si>
    <t>AG027493</t>
  </si>
  <si>
    <t>TRẦN THỊ THANH TÂM</t>
  </si>
  <si>
    <t>AG027494</t>
  </si>
  <si>
    <t>TRẦN THỊ THÚY ANH</t>
  </si>
  <si>
    <t>AG027495</t>
  </si>
  <si>
    <t>AG027496</t>
  </si>
  <si>
    <t>TRẦN THỊ DIỆU ANH</t>
  </si>
  <si>
    <t>AG027519</t>
  </si>
  <si>
    <t>ĐÀO HƯƠNG GIANG</t>
  </si>
  <si>
    <t>AG027520</t>
  </si>
  <si>
    <t>NGUYỄN QUANG BÁCH</t>
  </si>
  <si>
    <t>AG027697</t>
  </si>
  <si>
    <t>PHẠM THỊ DINH</t>
  </si>
  <si>
    <t>AG027713</t>
  </si>
  <si>
    <t>AG027717</t>
  </si>
  <si>
    <t>CAO THỊ QUỲNH TRANG</t>
  </si>
  <si>
    <t>AG027718</t>
  </si>
  <si>
    <t>LÊ NGỌC ANH</t>
  </si>
  <si>
    <t>AG027719</t>
  </si>
  <si>
    <t>NGUYỄN THỊ CHÚC</t>
  </si>
  <si>
    <t>AG027836</t>
  </si>
  <si>
    <t>NGUYỄN THỊ NGÁT</t>
  </si>
  <si>
    <t>AG027837</t>
  </si>
  <si>
    <t>NGUYỄN THỊ ĐẬM</t>
  </si>
  <si>
    <t>AG028359</t>
  </si>
  <si>
    <t>VŨ TRỌNG HÙNG</t>
  </si>
  <si>
    <t>AG028381</t>
  </si>
  <si>
    <t>AG027445</t>
  </si>
  <si>
    <t>AG027831</t>
  </si>
  <si>
    <t>TRƯƠNG THỊ HUYỀN</t>
  </si>
  <si>
    <t>AG027832</t>
  </si>
  <si>
    <t>HÀ THỊ MẾN</t>
  </si>
  <si>
    <t>AG027833</t>
  </si>
  <si>
    <t>DƯƠNG THU HƯƠNG</t>
  </si>
  <si>
    <t>AG027834</t>
  </si>
  <si>
    <t>AG027850</t>
  </si>
  <si>
    <t>DƯƠNG THỊ PHƯƠNG THẢO</t>
  </si>
  <si>
    <t>AG028265</t>
  </si>
  <si>
    <t>DƯƠNG THỊ TƯƠI</t>
  </si>
  <si>
    <t>AG028277</t>
  </si>
  <si>
    <t>AG027323</t>
  </si>
  <si>
    <t>AG027325</t>
  </si>
  <si>
    <t>NGUYỄN THỊ LÝ</t>
  </si>
  <si>
    <t>AG027328</t>
  </si>
  <si>
    <t>AG027341</t>
  </si>
  <si>
    <t>PHẠM HẢI GIANG</t>
  </si>
  <si>
    <t>AG027345</t>
  </si>
  <si>
    <t>PHẠM TUẤN HƯNG</t>
  </si>
  <si>
    <t>AG027348</t>
  </si>
  <si>
    <t>NGUYỄN XUÂN TIẾN</t>
  </si>
  <si>
    <t>AG027350</t>
  </si>
  <si>
    <t>NGUYỄN VĂN SANG</t>
  </si>
  <si>
    <t>AG027394</t>
  </si>
  <si>
    <t>VŨ THỊ THANH HUYỀN</t>
  </si>
  <si>
    <t>AG027399</t>
  </si>
  <si>
    <t>AG027416</t>
  </si>
  <si>
    <t>AG027595</t>
  </si>
  <si>
    <t>NGUYỄN KIM THOA</t>
  </si>
  <si>
    <t>AG027597</t>
  </si>
  <si>
    <t>NGUYỄN THỊ PHÚ HƯNG</t>
  </si>
  <si>
    <t>AG027598</t>
  </si>
  <si>
    <t>LÊ THẾ THÀNH</t>
  </si>
  <si>
    <t>AG028218</t>
  </si>
  <si>
    <t>AG027657</t>
  </si>
  <si>
    <t>VŨ THỊ NHIÊN</t>
  </si>
  <si>
    <t>AG028249</t>
  </si>
  <si>
    <t>ĐẶNG THỊ LAN ANH</t>
  </si>
  <si>
    <t>AG027529</t>
  </si>
  <si>
    <t>PHẠM THỊ CHÍNH</t>
  </si>
  <si>
    <t>AG027893</t>
  </si>
  <si>
    <t>BÙI NGỌC TÚ ANH</t>
  </si>
  <si>
    <t>AG027896</t>
  </si>
  <si>
    <t>BÙI THỊ VÂN ANH</t>
  </si>
  <si>
    <t>AG027899</t>
  </si>
  <si>
    <t>VŨ THÙY DƯƠNG</t>
  </si>
  <si>
    <t>AG027903</t>
  </si>
  <si>
    <t>ĐỖ THỊ XUÂN</t>
  </si>
  <si>
    <t>AG027905</t>
  </si>
  <si>
    <t>NGUYỄN THỊ LUẬN</t>
  </si>
  <si>
    <t>AG027910</t>
  </si>
  <si>
    <t>VŨ THỊ TÌNH</t>
  </si>
  <si>
    <t>AG027973</t>
  </si>
  <si>
    <t>AG027975</t>
  </si>
  <si>
    <t>TRẦN VĂN BẮC</t>
  </si>
  <si>
    <t>AG027976</t>
  </si>
  <si>
    <t>BÙI THỊ HIỆP</t>
  </si>
  <si>
    <t>AG027979</t>
  </si>
  <si>
    <t>VŨ VĂN TƯƠNG</t>
  </si>
  <si>
    <t>AG027980</t>
  </si>
  <si>
    <t>AG027981</t>
  </si>
  <si>
    <t>TRẦN THỊ NGỌC ÁNH</t>
  </si>
  <si>
    <t>AG027436</t>
  </si>
  <si>
    <t>AG027439</t>
  </si>
  <si>
    <t>BÙI THỊ THU HẰNG</t>
  </si>
  <si>
    <t>AG027440</t>
  </si>
  <si>
    <t>PHAN THỊ SA</t>
  </si>
  <si>
    <t>AG027442</t>
  </si>
  <si>
    <t>ĐỖ THỊ NHẠC</t>
  </si>
  <si>
    <t>AG027869</t>
  </si>
  <si>
    <t>BÙI THỊ TỈNH</t>
  </si>
  <si>
    <t>AG027872</t>
  </si>
  <si>
    <t>PHẠM THỊ HIỆP</t>
  </si>
  <si>
    <t>AG027875</t>
  </si>
  <si>
    <t>AG027878</t>
  </si>
  <si>
    <t>DƯƠNG THỊ BÍCH DIỆP</t>
  </si>
  <si>
    <t>AG027881</t>
  </si>
  <si>
    <t>AG027886</t>
  </si>
  <si>
    <t>ĐOÀN THỊ HOA</t>
  </si>
  <si>
    <t>AG027977</t>
  </si>
  <si>
    <t>PHẠM TÔ LAN</t>
  </si>
  <si>
    <t>AG027984</t>
  </si>
  <si>
    <t>NGUYỄN VĂN ĐƯỜNG</t>
  </si>
  <si>
    <t>AG027985</t>
  </si>
  <si>
    <t>PHẠM QUANG VƯỢNG</t>
  </si>
  <si>
    <t>AG027987</t>
  </si>
  <si>
    <t>BÙI HỒNG HƯNG</t>
  </si>
  <si>
    <t>AG028392</t>
  </si>
  <si>
    <t>NGUYỄN THỊ KIM HANH</t>
  </si>
  <si>
    <t>AG027444</t>
  </si>
  <si>
    <t>NGUYỄN THỊ NHẪN</t>
  </si>
  <si>
    <t>AG027615</t>
  </si>
  <si>
    <t>ĐỖ VĂN THIỆP</t>
  </si>
  <si>
    <t>AG027916</t>
  </si>
  <si>
    <t>ĐẶNG KIỀU LY</t>
  </si>
  <si>
    <t>AG027917</t>
  </si>
  <si>
    <t>NGUYỄN THỊ QUẾ HUỆ</t>
  </si>
  <si>
    <t>AG027918</t>
  </si>
  <si>
    <t>LÊ THỊ THANH HƯƠNG</t>
  </si>
  <si>
    <t>AG027920</t>
  </si>
  <si>
    <t>NGUYỄN HUY HOÀNG</t>
  </si>
  <si>
    <t>AG027926</t>
  </si>
  <si>
    <t>CHƯƠNG THỊ GÁI</t>
  </si>
  <si>
    <t>AG027927</t>
  </si>
  <si>
    <t>NGÔ THỊ TUẤT</t>
  </si>
  <si>
    <t>AG027928</t>
  </si>
  <si>
    <t>NGUYỄN THỊ ĐÔNG</t>
  </si>
  <si>
    <t>AG027929</t>
  </si>
  <si>
    <t>TRẦN THỊ THU HƯỜNG</t>
  </si>
  <si>
    <t>AG027974</t>
  </si>
  <si>
    <t>TRẦN THỊ HUỆ (HẰNG)</t>
  </si>
  <si>
    <t>AG027857</t>
  </si>
  <si>
    <t>ĐỖ THỊ HOÀI</t>
  </si>
  <si>
    <t>AG027860</t>
  </si>
  <si>
    <t>ĐOÀN TUẤN ANH</t>
  </si>
  <si>
    <t>AG027865</t>
  </si>
  <si>
    <t>ĐOÀN THỊ PHƯƠNG HOA</t>
  </si>
  <si>
    <t>AG027924</t>
  </si>
  <si>
    <t>NGUYỄN ÁNH DƯƠNG</t>
  </si>
  <si>
    <t>AG027933</t>
  </si>
  <si>
    <t>BÙI THỊ KIỀU OANH</t>
  </si>
  <si>
    <t>AG027935</t>
  </si>
  <si>
    <t>AG027938</t>
  </si>
  <si>
    <t>AG027943</t>
  </si>
  <si>
    <t>BÙI THỊ BÍCH NGỌC</t>
  </si>
  <si>
    <t>AG027946</t>
  </si>
  <si>
    <t>NGUYỄN BÍCH LIÊN</t>
  </si>
  <si>
    <t>AG027950</t>
  </si>
  <si>
    <t>ĐỒNG THỊ PHƯƠNG</t>
  </si>
  <si>
    <t>AG027952</t>
  </si>
  <si>
    <t>VŨ ĐỨC TRUYỀN</t>
  </si>
  <si>
    <t>AG027954</t>
  </si>
  <si>
    <t>NGUYỄN XUÂN ĐIỆN</t>
  </si>
  <si>
    <t>AG027956</t>
  </si>
  <si>
    <t>TRẦN THỊ BÍCH HƯỜNG</t>
  </si>
  <si>
    <t>AG027958</t>
  </si>
  <si>
    <t>NGUYỄN THỊ PHẬN</t>
  </si>
  <si>
    <t>AG027959</t>
  </si>
  <si>
    <t>ĐINH THỊ NGUYỆT</t>
  </si>
  <si>
    <t>AG027961</t>
  </si>
  <si>
    <t>NGUYỄN THỊ QUỲNH TRANG</t>
  </si>
  <si>
    <t>AG027963</t>
  </si>
  <si>
    <t>AG027964</t>
  </si>
  <si>
    <t>TRẦN DUY Ý</t>
  </si>
  <si>
    <t>AG027966</t>
  </si>
  <si>
    <t>AG027969</t>
  </si>
  <si>
    <t>ĐỒNG THỊ HIỀN</t>
  </si>
  <si>
    <t>AG027971</t>
  </si>
  <si>
    <t>BÙI THỊ THẢO</t>
  </si>
  <si>
    <t>AG027972</t>
  </si>
  <si>
    <t>AG027986</t>
  </si>
  <si>
    <t>TRIỆU THỊ THÚY</t>
  </si>
  <si>
    <t>AG028251</t>
  </si>
  <si>
    <t>ĐỖ TIẾN MẠNH</t>
  </si>
  <si>
    <t>AG027514</t>
  </si>
  <si>
    <t>NGÔ TRUNG KIÊN</t>
  </si>
  <si>
    <t>AG027515</t>
  </si>
  <si>
    <t>LÊ HỒNG QUANG</t>
  </si>
  <si>
    <t>AG027516</t>
  </si>
  <si>
    <t>LÊ THỊ BẢO THÁI</t>
  </si>
  <si>
    <t>AG027583</t>
  </si>
  <si>
    <t>AG027720</t>
  </si>
  <si>
    <t>ĐỖ ĐĂNG THẮNG</t>
  </si>
  <si>
    <t>AG027721</t>
  </si>
  <si>
    <t>AG027722</t>
  </si>
  <si>
    <t>AG027724</t>
  </si>
  <si>
    <t>NGUYỄN CHÍ HÙNG</t>
  </si>
  <si>
    <t>AG027725</t>
  </si>
  <si>
    <t>AG027727</t>
  </si>
  <si>
    <t>AG027729</t>
  </si>
  <si>
    <t>AG027967</t>
  </si>
  <si>
    <t>NGUYỄN THỊ THU NHUNG</t>
  </si>
  <si>
    <t>AG027970</t>
  </si>
  <si>
    <t>AG027696</t>
  </si>
  <si>
    <t>TRẦN THỊ BÍCH VÂN</t>
  </si>
  <si>
    <t>AG027835</t>
  </si>
  <si>
    <t>MAI THỊ TÂM</t>
  </si>
  <si>
    <t>AG028362</t>
  </si>
  <si>
    <t>NGUYỄN HUYỀN MY</t>
  </si>
  <si>
    <t>AG027291</t>
  </si>
  <si>
    <t>AG027292</t>
  </si>
  <si>
    <t>NGUYỄN QUANG TUYẾN</t>
  </si>
  <si>
    <t>AG027293</t>
  </si>
  <si>
    <t>HỒ SỸ HUYNH</t>
  </si>
  <si>
    <t>AG027294</t>
  </si>
  <si>
    <t>CAO THÁI BÌNH</t>
  </si>
  <si>
    <t>AG027295</t>
  </si>
  <si>
    <t>VŨ THỊ THU LOAN</t>
  </si>
  <si>
    <t>AG027297</t>
  </si>
  <si>
    <t>BÙI VĂN THÀNH</t>
  </si>
  <si>
    <t>AG027299</t>
  </si>
  <si>
    <t>NGUYỄN THANH DUNG</t>
  </si>
  <si>
    <t>AG027306</t>
  </si>
  <si>
    <t>AG027309</t>
  </si>
  <si>
    <t>AG027310</t>
  </si>
  <si>
    <t>AG027311</t>
  </si>
  <si>
    <t>NGUYỄN THỊ NỤ</t>
  </si>
  <si>
    <t>AG027312</t>
  </si>
  <si>
    <t>AG027314</t>
  </si>
  <si>
    <t>HOÀNG DIỆU THÚY</t>
  </si>
  <si>
    <t>AG027315</t>
  </si>
  <si>
    <t>NGUYỄN THỊ PHƯƠNG NHUNG</t>
  </si>
  <si>
    <t>AG027316</t>
  </si>
  <si>
    <t>TRỊNH THỊ THANH HOA</t>
  </si>
  <si>
    <t>AG027400</t>
  </si>
  <si>
    <t>AG027637</t>
  </si>
  <si>
    <t>NGUYỄN NGỌC SƠN</t>
  </si>
  <si>
    <t>AG027639</t>
  </si>
  <si>
    <t>AG027642</t>
  </si>
  <si>
    <t>AG027645</t>
  </si>
  <si>
    <t>VŨ ĐÌNH CÔNG</t>
  </si>
  <si>
    <t>AG027710</t>
  </si>
  <si>
    <t>LÊ HOÀI BẮC</t>
  </si>
  <si>
    <t>AG028008</t>
  </si>
  <si>
    <t>DƯƠNG HẢI HIẾN</t>
  </si>
  <si>
    <t>AG028011</t>
  </si>
  <si>
    <t>AG028013</t>
  </si>
  <si>
    <t>BÙI THỊ BÍCH THỦY</t>
  </si>
  <si>
    <t>AG028242</t>
  </si>
  <si>
    <t>AG028339</t>
  </si>
  <si>
    <t>ĐOÀN THỊ MINH XUÂN</t>
  </si>
  <si>
    <t>AG027578</t>
  </si>
  <si>
    <t>LÊ THỊ THÁI HẬU</t>
  </si>
  <si>
    <t>AG027736</t>
  </si>
  <si>
    <t>NGUYỄN VĂN NGHỊ</t>
  </si>
  <si>
    <t>AG027750</t>
  </si>
  <si>
    <t>LÊ ANH ĐỨC</t>
  </si>
  <si>
    <t>AG027752</t>
  </si>
  <si>
    <t>AG027754</t>
  </si>
  <si>
    <t>NGUYỄN THẾ DUY</t>
  </si>
  <si>
    <t>AG027758</t>
  </si>
  <si>
    <t>VŨ MINH SƠN</t>
  </si>
  <si>
    <t>AG027760</t>
  </si>
  <si>
    <t>TRẦN KIM HÀ</t>
  </si>
  <si>
    <t>AG027763</t>
  </si>
  <si>
    <t>AG027765</t>
  </si>
  <si>
    <t>AG027766</t>
  </si>
  <si>
    <t>DƯ TRUNG SƠN</t>
  </si>
  <si>
    <t>AG027769</t>
  </si>
  <si>
    <t>VŨ THỊ UYÊN</t>
  </si>
  <si>
    <t>AG027770</t>
  </si>
  <si>
    <t>TRẦN KHÁNH HƯNG</t>
  </si>
  <si>
    <t>AG027772</t>
  </si>
  <si>
    <t>NGUYỄN VĂN NHẬT</t>
  </si>
  <si>
    <t>AG028243</t>
  </si>
  <si>
    <t>LÊ BÁ DŨNG</t>
  </si>
  <si>
    <t>AG028377</t>
  </si>
  <si>
    <t>NGUYỄN THỊ UYÊN</t>
  </si>
  <si>
    <t>AG028382</t>
  </si>
  <si>
    <t>LÊ THỊ NGỌT</t>
  </si>
  <si>
    <t>AG027517</t>
  </si>
  <si>
    <t>NÔNG THỊ HỒNG LỢI</t>
  </si>
  <si>
    <t>AG027527</t>
  </si>
  <si>
    <t>AG027528</t>
  </si>
  <si>
    <t>ĐÀO THỊ MINH CHI</t>
  </si>
  <si>
    <t>AG027647</t>
  </si>
  <si>
    <t>ĐINH THỊ HƯỜNG</t>
  </si>
  <si>
    <t>AG027649</t>
  </si>
  <si>
    <t>NGÔ THỊ ĐÀO</t>
  </si>
  <si>
    <t>AG027653</t>
  </si>
  <si>
    <t>LƯU QUANG CƠ</t>
  </si>
  <si>
    <t>AG027655</t>
  </si>
  <si>
    <t>NGUYỄN THỊ MINH HUỆ</t>
  </si>
  <si>
    <t>AG027775</t>
  </si>
  <si>
    <t>ĐỖ THỊ BÍCH HẠNH</t>
  </si>
  <si>
    <t>AG027787</t>
  </si>
  <si>
    <t>NGUYỄN THỊ BẰNG DIỆP</t>
  </si>
  <si>
    <t>AG027790</t>
  </si>
  <si>
    <t>AG027978</t>
  </si>
  <si>
    <t>TRƯƠNG THỊ MINH CHÂU</t>
  </si>
  <si>
    <t>AG028373</t>
  </si>
  <si>
    <t>PHAN XUÂN XIỂM</t>
  </si>
  <si>
    <t>AG028376</t>
  </si>
  <si>
    <t>ĐOÀN QUÂN</t>
  </si>
  <si>
    <t>AG027518</t>
  </si>
  <si>
    <t>VŨ VĂN NAM</t>
  </si>
  <si>
    <t>AG027778</t>
  </si>
  <si>
    <t>AG027781</t>
  </si>
  <si>
    <t>NGUYỄN QUỐC HUY</t>
  </si>
  <si>
    <t>AG028357</t>
  </si>
  <si>
    <t>AG027271</t>
  </si>
  <si>
    <t>AG027313</t>
  </si>
  <si>
    <t>AG027530</t>
  </si>
  <si>
    <t>LÊ MỸ ANH</t>
  </si>
  <si>
    <t>AG027531</t>
  </si>
  <si>
    <t>ĐỖ THU THỦY</t>
  </si>
  <si>
    <t>AG027532</t>
  </si>
  <si>
    <t>AG027533</t>
  </si>
  <si>
    <t>AG027579</t>
  </si>
  <si>
    <t>LÊ THỊ KIM TÙNG</t>
  </si>
  <si>
    <t>AG027663</t>
  </si>
  <si>
    <t>AG027666</t>
  </si>
  <si>
    <t>ĐỖ THỊ XÂY</t>
  </si>
  <si>
    <t>AG027714</t>
  </si>
  <si>
    <t>DƯƠNG THỊ HẠNH</t>
  </si>
  <si>
    <t>AG027715</t>
  </si>
  <si>
    <t>TRẦN ĐỨC HỢP</t>
  </si>
  <si>
    <t>AG027783</t>
  </si>
  <si>
    <t>HOÀNG KIM YẾN</t>
  </si>
  <si>
    <t>AG027785</t>
  </si>
  <si>
    <t>BÙI THỊ THÙY GIANG</t>
  </si>
  <si>
    <t>AG028342</t>
  </si>
  <si>
    <t>AG028344</t>
  </si>
  <si>
    <t>HOÀNG THỊ QUÝ</t>
  </si>
  <si>
    <t>AG028346</t>
  </si>
  <si>
    <t>NGUYỄN THỊ BÍCH LAN</t>
  </si>
  <si>
    <t>AG028348</t>
  </si>
  <si>
    <t>AG028351</t>
  </si>
  <si>
    <t>AG028352</t>
  </si>
  <si>
    <t>TRỊNH THỊ THANH BÌNH</t>
  </si>
  <si>
    <t>AG028354</t>
  </si>
  <si>
    <t>NGUYỄN THỊ THẮNG</t>
  </si>
  <si>
    <t>AG028356</t>
  </si>
  <si>
    <t>NGUYỄN THỊ KIM XUÂN</t>
  </si>
  <si>
    <t>AG027777</t>
  </si>
  <si>
    <t>ĐINH CÔNG SƠN</t>
  </si>
  <si>
    <t>AG027779</t>
  </si>
  <si>
    <t>HOÀNG XUÂN TUYÊN</t>
  </si>
  <si>
    <t>AG027780</t>
  </si>
  <si>
    <t>NGUYỄN HUY HÙNG</t>
  </si>
  <si>
    <t>AG027782</t>
  </si>
  <si>
    <t>AG027784</t>
  </si>
  <si>
    <t>NGUYỄN THỊ HỒNG THƯƠNG</t>
  </si>
  <si>
    <t>AG027786</t>
  </si>
  <si>
    <t>HOÀNG MAI ANH</t>
  </si>
  <si>
    <t>AG027788</t>
  </si>
  <si>
    <t>LÊ PHẠM TÔN</t>
  </si>
  <si>
    <t>AG027789</t>
  </si>
  <si>
    <t>AG028119</t>
  </si>
  <si>
    <t>NGUYỄN KIỀU MẠC</t>
  </si>
  <si>
    <t>AG028121</t>
  </si>
  <si>
    <t>MAI TUYẾT NHUNG</t>
  </si>
  <si>
    <t>AG028123</t>
  </si>
  <si>
    <t>ĐINH CÔNG MINH</t>
  </si>
  <si>
    <t>AG028158</t>
  </si>
  <si>
    <t>AG028162</t>
  </si>
  <si>
    <t>AG028164</t>
  </si>
  <si>
    <t>LÒ VĂN HUY</t>
  </si>
  <si>
    <t>AG028166</t>
  </si>
  <si>
    <t>AG028169</t>
  </si>
  <si>
    <t>PHẠM THỊ MINH NGUYỆT</t>
  </si>
  <si>
    <t>AG028170</t>
  </si>
  <si>
    <t>ĐÀO VĂN KHOA</t>
  </si>
  <si>
    <t>AG028173</t>
  </si>
  <si>
    <t>VÕ HỒNG THÚY VÂN</t>
  </si>
  <si>
    <t>AG028176</t>
  </si>
  <si>
    <t>VÕ MINH THU</t>
  </si>
  <si>
    <t>AG028179</t>
  </si>
  <si>
    <t>AG028185</t>
  </si>
  <si>
    <t>AG028186</t>
  </si>
  <si>
    <t>LƯU NHƯ QUỲNH</t>
  </si>
  <si>
    <t>AG028189</t>
  </si>
  <si>
    <t>ĐẶNG QUỐC BẢO</t>
  </si>
  <si>
    <t>AG028191</t>
  </si>
  <si>
    <t>VŨ THỊ NAM</t>
  </si>
  <si>
    <t>AG028193</t>
  </si>
  <si>
    <t>AG028196</t>
  </si>
  <si>
    <t>AG028199</t>
  </si>
  <si>
    <t>NGUYỄN KIM HOA</t>
  </si>
  <si>
    <t>AG028202</t>
  </si>
  <si>
    <t>HOÀNG VĂN BẰNG</t>
  </si>
  <si>
    <t>AG028206</t>
  </si>
  <si>
    <t>AG028208</t>
  </si>
  <si>
    <t>NGUYỄN XUÂN HẢI</t>
  </si>
  <si>
    <t>AG028212</t>
  </si>
  <si>
    <t>CHU THỊ VĨNH</t>
  </si>
  <si>
    <t>AG028214</t>
  </si>
  <si>
    <t>AG028216</t>
  </si>
  <si>
    <t>HOÀNG ĐÌNH CƯƠNG</t>
  </si>
  <si>
    <t>AG028280</t>
  </si>
  <si>
    <t>NGUYỄN LAN HƯƠNG</t>
  </si>
  <si>
    <t>AG028284</t>
  </si>
  <si>
    <t>AG028341</t>
  </si>
  <si>
    <t>SA MẠNH QUYỀN</t>
  </si>
  <si>
    <t>AG028363</t>
  </si>
  <si>
    <t>TRẦN THỊ NGỌC</t>
  </si>
  <si>
    <t>AG028391</t>
  </si>
  <si>
    <t>NGUYỄN THỊ BỐN</t>
  </si>
  <si>
    <t>GENCASA HÒA BÌNH</t>
  </si>
  <si>
    <t>AG027585</t>
  </si>
  <si>
    <t>QUÁCH THỊ THOA</t>
  </si>
  <si>
    <t>AG027586</t>
  </si>
  <si>
    <t>NGUYỄN THỊ THANH DUNG</t>
  </si>
  <si>
    <t>AG027587</t>
  </si>
  <si>
    <t>NGUYỄN HOÀNG LƯỢNG</t>
  </si>
  <si>
    <t>AG027588</t>
  </si>
  <si>
    <t>AG027589</t>
  </si>
  <si>
    <t>XA THỊ KHIÊM</t>
  </si>
  <si>
    <t>AG027590</t>
  </si>
  <si>
    <t>BÙI THỊ ÁN</t>
  </si>
  <si>
    <t>AG027591</t>
  </si>
  <si>
    <t>AG028125</t>
  </si>
  <si>
    <t>NGUYỄN ĐỨC HÙNG</t>
  </si>
  <si>
    <t>AG028128</t>
  </si>
  <si>
    <t>AG028130</t>
  </si>
  <si>
    <t>LÒ HỒNG GIANG</t>
  </si>
  <si>
    <t>AG028132</t>
  </si>
  <si>
    <t>AG028133</t>
  </si>
  <si>
    <t>QUÁCH THỊ THU</t>
  </si>
  <si>
    <t>AG028134</t>
  </si>
  <si>
    <t>BÙI KHẮC VINH</t>
  </si>
  <si>
    <t>AG028368</t>
  </si>
  <si>
    <t>ĐÀM THỊ LAN</t>
  </si>
  <si>
    <t>AG028369</t>
  </si>
  <si>
    <t>LƯU NGỌC NAM</t>
  </si>
  <si>
    <t>AG028370</t>
  </si>
  <si>
    <t>BÙI THỊ DÀN</t>
  </si>
  <si>
    <t>AG028375</t>
  </si>
  <si>
    <t>TRẦN THỊ KIM LAN</t>
  </si>
  <si>
    <t>AG028378</t>
  </si>
  <si>
    <t>BÙI THỊ LAN HƯỜNG</t>
  </si>
  <si>
    <t>AG028380</t>
  </si>
  <si>
    <t>BÙI VĂN CHIỂU</t>
  </si>
  <si>
    <t>AG027852</t>
  </si>
  <si>
    <t>HOÀNG VĂN TRUNG</t>
  </si>
  <si>
    <t>AG027853</t>
  </si>
  <si>
    <t>PHẠM VĂN THẾ</t>
  </si>
  <si>
    <t>AG027856</t>
  </si>
  <si>
    <t>ĐỖ THANH TRƯỜNG</t>
  </si>
  <si>
    <t>AG027858</t>
  </si>
  <si>
    <t>AG027862</t>
  </si>
  <si>
    <t>LƯƠNG THU HẰNG</t>
  </si>
  <si>
    <t>AG027864</t>
  </si>
  <si>
    <t>LÊ THÚY NGA</t>
  </si>
  <si>
    <t>AG027867</t>
  </si>
  <si>
    <t>AG027870</t>
  </si>
  <si>
    <t>PHẠM HÙNG TIẾN</t>
  </si>
  <si>
    <t>AG027871</t>
  </si>
  <si>
    <t>NGUYỄN THỊ THÔNG</t>
  </si>
  <si>
    <t>AG027873</t>
  </si>
  <si>
    <t>PHẠM QUỐC HƯNG</t>
  </si>
  <si>
    <t>AG027876</t>
  </si>
  <si>
    <t>CHẢO MÙI PHAM</t>
  </si>
  <si>
    <t>AG027879</t>
  </si>
  <si>
    <t>ĐOÀN THỊ THU HUYỀN</t>
  </si>
  <si>
    <t>AG027882</t>
  </si>
  <si>
    <t>NGÔ BẢO LÂN</t>
  </si>
  <si>
    <t>AG027968</t>
  </si>
  <si>
    <t>NGUYỄN THỊ HOÀI SƠN (PHƯƠNG)</t>
  </si>
  <si>
    <t>AG028337</t>
  </si>
  <si>
    <t>PHÙNG THỊ THANH THỦY</t>
  </si>
  <si>
    <t>AG027626</t>
  </si>
  <si>
    <t>BÙI THỊ LOAN</t>
  </si>
  <si>
    <t>AG027628</t>
  </si>
  <si>
    <t>AG027629</t>
  </si>
  <si>
    <t>AG027630</t>
  </si>
  <si>
    <t>AG027631</t>
  </si>
  <si>
    <t>PHÙNG VĂN HIỆU</t>
  </si>
  <si>
    <t>AG027632</t>
  </si>
  <si>
    <t>TẠ THỊ PHƯƠNG DUNG TẠ THỊ DUNG</t>
  </si>
  <si>
    <t>AG027633</t>
  </si>
  <si>
    <t>PHẠM VĂN PHONG</t>
  </si>
  <si>
    <t>AG027674</t>
  </si>
  <si>
    <t>VIÊN THỊ NHUNG</t>
  </si>
  <si>
    <t>AG027675</t>
  </si>
  <si>
    <t>NGUYỄN LÊ HẠNH</t>
  </si>
  <si>
    <t>AG027676</t>
  </si>
  <si>
    <t>VŨ TRƯỜNG GIANG VŨ VĂN ĐIỆN</t>
  </si>
  <si>
    <t>AG027709</t>
  </si>
  <si>
    <t>NGUYỄN VĂN ĐỘ tức NGUYỄN TIẾN ĐỘ</t>
  </si>
  <si>
    <t>AG027771</t>
  </si>
  <si>
    <t>CAO BÍCH THỦY</t>
  </si>
  <si>
    <t>AG028135</t>
  </si>
  <si>
    <t>TRẦN THỊ ĐỒNG</t>
  </si>
  <si>
    <t>AG028136</t>
  </si>
  <si>
    <t>NGUYỄN THỊ NIỀM</t>
  </si>
  <si>
    <t>AG028138</t>
  </si>
  <si>
    <t>HÀ THỊ DIỄN</t>
  </si>
  <si>
    <t>AG028139</t>
  </si>
  <si>
    <t>ĐÀO THỊ PHƯƠNG</t>
  </si>
  <si>
    <t>AG028141</t>
  </si>
  <si>
    <t>LƯU THỊ THÚY LAN ANH</t>
  </si>
  <si>
    <t>AG028143</t>
  </si>
  <si>
    <t>VŨ TIẾN DŨNG</t>
  </si>
  <si>
    <t>AG028145</t>
  </si>
  <si>
    <t>VŨ HƯƠNG GIANG</t>
  </si>
  <si>
    <t>AG028146</t>
  </si>
  <si>
    <t>MA THỊ TỨ</t>
  </si>
  <si>
    <t>AG028148</t>
  </si>
  <si>
    <t>MA THỊ THIỆN THUẦN tức MA THỊ THUẦN</t>
  </si>
  <si>
    <t>AG028150</t>
  </si>
  <si>
    <t>AG028151</t>
  </si>
  <si>
    <t>NGUYỄN THỊ PHÚC</t>
  </si>
  <si>
    <t>AG028355</t>
  </si>
  <si>
    <t>ĐỖ THỊ THÚY VÂN</t>
  </si>
  <si>
    <t>AG028358</t>
  </si>
  <si>
    <t>LÂM THỊ DỰ</t>
  </si>
  <si>
    <t>AG028360</t>
  </si>
  <si>
    <t>AG028366</t>
  </si>
  <si>
    <t>VŨ NGỌC THÂN</t>
  </si>
  <si>
    <t>AG027393</t>
  </si>
  <si>
    <t>DƯƠNG ĐỨC QUÝ</t>
  </si>
  <si>
    <t>AG027395</t>
  </si>
  <si>
    <t>NGUYỄN VĂN HIẾU</t>
  </si>
  <si>
    <t>AG027396</t>
  </si>
  <si>
    <t>LÊ THỊ THANH TÂM</t>
  </si>
  <si>
    <t>AG027397</t>
  </si>
  <si>
    <t>BÙI VĂN TÂN</t>
  </si>
  <si>
    <t>AG027398</t>
  </si>
  <si>
    <t>NGUYỄN THỊ ĐẠI</t>
  </si>
  <si>
    <t>AG027402</t>
  </si>
  <si>
    <t>MẠC THỊ NHƯ QUỲNH</t>
  </si>
  <si>
    <t>AG027407</t>
  </si>
  <si>
    <t>ĐÀO THỊ NHUNG</t>
  </si>
  <si>
    <t>AG027410</t>
  </si>
  <si>
    <t>ĐỖ TRUNG DŨNG</t>
  </si>
  <si>
    <t>AG027593</t>
  </si>
  <si>
    <t>NGUYỄN ĐỨC NGUYÊN</t>
  </si>
  <si>
    <t>AG028153</t>
  </si>
  <si>
    <t>VI VĂN TUÂN</t>
  </si>
  <si>
    <t>AG028155</t>
  </si>
  <si>
    <t>NGUYỄN THỊ MAI LAN</t>
  </si>
  <si>
    <t>AG027318</t>
  </si>
  <si>
    <t>VŨ THỊ THANH TÂN</t>
  </si>
  <si>
    <t>AG027596</t>
  </si>
  <si>
    <t>TRẦN VIỆT NGA</t>
  </si>
  <si>
    <t>AG027739</t>
  </si>
  <si>
    <t>AG027742</t>
  </si>
  <si>
    <t>LÊ THỊ CHÚC</t>
  </si>
  <si>
    <t>AG027743</t>
  </si>
  <si>
    <t>NGUYỄN NGỌC THÚY</t>
  </si>
  <si>
    <t>AG027745</t>
  </si>
  <si>
    <t>AG027746</t>
  </si>
  <si>
    <t>AG027748</t>
  </si>
  <si>
    <t>AG027749</t>
  </si>
  <si>
    <t>LƯU THỊ THU HƯƠNG</t>
  </si>
  <si>
    <t>AG027751</t>
  </si>
  <si>
    <t>TRƯƠNG THỊ CHÚC</t>
  </si>
  <si>
    <t>AG027753</t>
  </si>
  <si>
    <t>AG027756</t>
  </si>
  <si>
    <t>NGUYỄN TOÀN THẮNG</t>
  </si>
  <si>
    <t>AG027232</t>
  </si>
  <si>
    <t>AG027233</t>
  </si>
  <si>
    <t>TRẦN THỊ MỸ HOA</t>
  </si>
  <si>
    <t>AG027234</t>
  </si>
  <si>
    <t>TRẦN THỊ THY THOAN</t>
  </si>
  <si>
    <t>AG027235</t>
  </si>
  <si>
    <t>NGUYỄN QUỐC BẢO</t>
  </si>
  <si>
    <t>AG027236</t>
  </si>
  <si>
    <t>TRẦN PHƯỚC DUY KHIÊM</t>
  </si>
  <si>
    <t>AG027418</t>
  </si>
  <si>
    <t>DƯƠNG THỊ THÙY TRÂM</t>
  </si>
  <si>
    <t>AG027419</t>
  </si>
  <si>
    <t>TRẦN THỊ CÁT TIÊN</t>
  </si>
  <si>
    <t>AG027420</t>
  </si>
  <si>
    <t>LÊ BẢO VY</t>
  </si>
  <si>
    <t>AG027421</t>
  </si>
  <si>
    <t>NGUYỄN VIẾT TIẾN</t>
  </si>
  <si>
    <t>AG027422</t>
  </si>
  <si>
    <t>TRÀ VĂN TIẾN</t>
  </si>
  <si>
    <t>AG027423</t>
  </si>
  <si>
    <t>NGUYỄN HỮU HIÊN</t>
  </si>
  <si>
    <t>AG027424</t>
  </si>
  <si>
    <t>NGUYỄN THỊ HOÀI TRANG</t>
  </si>
  <si>
    <t>AG027425</t>
  </si>
  <si>
    <t>ĐỖ VĂN VINH</t>
  </si>
  <si>
    <t>AG027426</t>
  </si>
  <si>
    <t>AG027427</t>
  </si>
  <si>
    <t>ĐỖ THANH VIỆT</t>
  </si>
  <si>
    <t>AG027509</t>
  </si>
  <si>
    <t>LÂM THIÊN SƠN</t>
  </si>
  <si>
    <t>AG027510</t>
  </si>
  <si>
    <t>AG027511</t>
  </si>
  <si>
    <t>PHẠM THÀNH HƯNG</t>
  </si>
  <si>
    <t>AG027513</t>
  </si>
  <si>
    <t>PHAN THỊ KIM TUYẾN</t>
  </si>
  <si>
    <t>AG027733</t>
  </si>
  <si>
    <t>TẠ THỊ NGỌC THẢO</t>
  </si>
  <si>
    <t>AG027734</t>
  </si>
  <si>
    <t>AG027738</t>
  </si>
  <si>
    <t>AG027740</t>
  </si>
  <si>
    <t>PHAN THỊ NGỌC TRANG</t>
  </si>
  <si>
    <t>AG027741</t>
  </si>
  <si>
    <t>AG027744</t>
  </si>
  <si>
    <t>LÊ THỊ THANH XUÂN</t>
  </si>
  <si>
    <t>AG027747</t>
  </si>
  <si>
    <t>ĐẶNG THỊ XUÂN HUỆ</t>
  </si>
  <si>
    <t>AG028122</t>
  </si>
  <si>
    <t>HUỲNH THỊ KIM NGÂN</t>
  </si>
  <si>
    <t>AG028124</t>
  </si>
  <si>
    <t>ĐOÀN THỊ THANH THIỆN</t>
  </si>
  <si>
    <t>AG028126</t>
  </si>
  <si>
    <t>NGUYỄN THỊ MINH THUẬN</t>
  </si>
  <si>
    <t>AG028127</t>
  </si>
  <si>
    <t>AG028129</t>
  </si>
  <si>
    <t>HỒ NGỌC TRUNG</t>
  </si>
  <si>
    <t>AG028131</t>
  </si>
  <si>
    <t>TRƯƠNG THỊ BÍCH LIÊN</t>
  </si>
  <si>
    <t>AG028137</t>
  </si>
  <si>
    <t>ĐỖ ANH TRÚC</t>
  </si>
  <si>
    <t>AG028157</t>
  </si>
  <si>
    <t>CAO THỊ DIỆU LINH</t>
  </si>
  <si>
    <t>AG028160</t>
  </si>
  <si>
    <t>NGUYỄN CHÍ TÀI</t>
  </si>
  <si>
    <t>AG028302</t>
  </si>
  <si>
    <t>NGUYỄN BẢO DIỆU LY</t>
  </si>
  <si>
    <t>AG028324</t>
  </si>
  <si>
    <t>TRẦN QUANG</t>
  </si>
  <si>
    <t>AG028326</t>
  </si>
  <si>
    <t>AG028328</t>
  </si>
  <si>
    <t>NGUYỄN LÊ MINH TÚ</t>
  </si>
  <si>
    <t>AG028367</t>
  </si>
  <si>
    <t>HÀ VĂN CHÍNH</t>
  </si>
  <si>
    <t>AG028372</t>
  </si>
  <si>
    <t>AG027300</t>
  </si>
  <si>
    <t>NGUYỄN KIÊN TRUNG</t>
  </si>
  <si>
    <t>AG027301</t>
  </si>
  <si>
    <t>LÝ THỊ THANH LỢI</t>
  </si>
  <si>
    <t>AG027302</t>
  </si>
  <si>
    <t>NGUYỄN QUANG NAM</t>
  </si>
  <si>
    <t>AG027303</t>
  </si>
  <si>
    <t>NGUYỄN THỊ KIM CHI</t>
  </si>
  <si>
    <t>AG027304</t>
  </si>
  <si>
    <t>DƯƠNG PHƯỚC TÂN</t>
  </si>
  <si>
    <t>AG027305</t>
  </si>
  <si>
    <t>NGUYỄN VIỆT ÁI THU</t>
  </si>
  <si>
    <t>AG027307</t>
  </si>
  <si>
    <t>NGUYỄN THỊ KIM LIÊN</t>
  </si>
  <si>
    <t>AG027308</t>
  </si>
  <si>
    <t>ĐỖ QUỐC VIỆT</t>
  </si>
  <si>
    <t>AG027462</t>
  </si>
  <si>
    <t>VÕ THỊ TUYẾT</t>
  </si>
  <si>
    <t>AG027534</t>
  </si>
  <si>
    <t>AG027537</t>
  </si>
  <si>
    <t>VÕ ĐẮC TOÀN</t>
  </si>
  <si>
    <t>AG027538</t>
  </si>
  <si>
    <t>THÁI THỊ THIỆN</t>
  </si>
  <si>
    <t>AG027539</t>
  </si>
  <si>
    <t>PHAN VĂN PHƯỚC</t>
  </si>
  <si>
    <t>AG027541</t>
  </si>
  <si>
    <t>LÊ XUÂN ĐÁO</t>
  </si>
  <si>
    <t>AG028289</t>
  </si>
  <si>
    <t>AG028290</t>
  </si>
  <si>
    <t>TẠ THỊ NGỌC THU</t>
  </si>
  <si>
    <t>AG028291</t>
  </si>
  <si>
    <t>NGUYỄN VĂN ĐĂNG KHOA</t>
  </si>
  <si>
    <t>AG028292</t>
  </si>
  <si>
    <t>NGÔ THỊ LỆ HƯƠNG</t>
  </si>
  <si>
    <t>AG028293</t>
  </si>
  <si>
    <t>HỒ SỸ THUẬN</t>
  </si>
  <si>
    <t>AG028294</t>
  </si>
  <si>
    <t>HOÀNG THỊ THỦY TIÊN</t>
  </si>
  <si>
    <t>AG028301</t>
  </si>
  <si>
    <t>VÕ THỊ HỒNG THỦY</t>
  </si>
  <si>
    <t>AG027237</t>
  </si>
  <si>
    <t>TRƯƠNG THỊ KIM THOA</t>
  </si>
  <si>
    <t>AG027298</t>
  </si>
  <si>
    <t>NGUYỄN ĐỨC MINH TUẤN</t>
  </si>
  <si>
    <t>AG027317</t>
  </si>
  <si>
    <t>PHAN THỊ NHỚ</t>
  </si>
  <si>
    <t>AG027464</t>
  </si>
  <si>
    <t>NGUYỄN THỊ NHẬT LỆ</t>
  </si>
  <si>
    <t>AG027468</t>
  </si>
  <si>
    <t>HỒ XUÂN HẢI</t>
  </si>
  <si>
    <t>AG027469</t>
  </si>
  <si>
    <t>TRƯƠNG THẾ DUY</t>
  </si>
  <si>
    <t>AG027472</t>
  </si>
  <si>
    <t>MAI ĐÌNH VŨ</t>
  </si>
  <si>
    <t>AG027474</t>
  </si>
  <si>
    <t>NGUYỄN THẾ QUYỀN</t>
  </si>
  <si>
    <t>AG027476</t>
  </si>
  <si>
    <t>HOÀNG ANH GIÁP</t>
  </si>
  <si>
    <t>AG027478</t>
  </si>
  <si>
    <t>LÊ THỊ NGHỆ</t>
  </si>
  <si>
    <t>AG027480</t>
  </si>
  <si>
    <t>AG027535</t>
  </si>
  <si>
    <t>LÊ PHÚ CAO</t>
  </si>
  <si>
    <t>AG028295</t>
  </si>
  <si>
    <t>TRỊNH THỊ THU THANH</t>
  </si>
  <si>
    <t>AG028296</t>
  </si>
  <si>
    <t>HOÀNG THỊ NHƯ NGỌC</t>
  </si>
  <si>
    <t>AG028297</t>
  </si>
  <si>
    <t>AG028298</t>
  </si>
  <si>
    <t>AG028299</t>
  </si>
  <si>
    <t>HOÀNG THỊ HÀ</t>
  </si>
  <si>
    <t>AG028300</t>
  </si>
  <si>
    <t>AG028330</t>
  </si>
  <si>
    <t>PHẠM KHÁNH LINH</t>
  </si>
  <si>
    <t>AG028383</t>
  </si>
  <si>
    <t>AG027238</t>
  </si>
  <si>
    <t>LÊ THUẬN KHIỂN</t>
  </si>
  <si>
    <t>AG027239</t>
  </si>
  <si>
    <t>AG027240</t>
  </si>
  <si>
    <t>AG027242</t>
  </si>
  <si>
    <t>TRỊNH THỊ NGỌC HOA</t>
  </si>
  <si>
    <t>AG027428</t>
  </si>
  <si>
    <t>NGUYỄN HOÀNG THÙY NHƯ</t>
  </si>
  <si>
    <t>AG027429</t>
  </si>
  <si>
    <t>TÔ THỊ KIM CHI</t>
  </si>
  <si>
    <t>AG027430</t>
  </si>
  <si>
    <t>LÊ VĂN LÂM</t>
  </si>
  <si>
    <t>AG027431</t>
  </si>
  <si>
    <t>HUỲNH NGỌC THỜI</t>
  </si>
  <si>
    <t>AG027432</t>
  </si>
  <si>
    <t>VŨ TRUNG HIẾU</t>
  </si>
  <si>
    <t>AG027433</t>
  </si>
  <si>
    <t>ĐẶNG THỊ MẬN</t>
  </si>
  <si>
    <t>AG027434</t>
  </si>
  <si>
    <t>VÕ THỊ MỸ NA</t>
  </si>
  <si>
    <t>AG027512</t>
  </si>
  <si>
    <t>AG027730</t>
  </si>
  <si>
    <t>VŨ TRỌNG QUỐC</t>
  </si>
  <si>
    <t>AG028331</t>
  </si>
  <si>
    <t>TRƯƠNG NGỌC THANH HẰNG</t>
  </si>
  <si>
    <t>AG028332</t>
  </si>
  <si>
    <t>AG028343</t>
  </si>
  <si>
    <t>TRẦN NAM</t>
  </si>
  <si>
    <t>AG028345</t>
  </si>
  <si>
    <t>NGUYỄN TẤN HUY</t>
  </si>
  <si>
    <t>AG028347</t>
  </si>
  <si>
    <t>TRƯƠNG THỊ CƯƠNG</t>
  </si>
  <si>
    <t>AG028349</t>
  </si>
  <si>
    <t>NGUYỄN THỊ THANH YÊN</t>
  </si>
  <si>
    <t>AG028350</t>
  </si>
  <si>
    <t>AG028353</t>
  </si>
  <si>
    <t>NGUYỄN THỊ BÍCH CA</t>
  </si>
  <si>
    <t>AG027364</t>
  </si>
  <si>
    <t>NGUYỄN THỊ THU DUNG</t>
  </si>
  <si>
    <t>AG027367</t>
  </si>
  <si>
    <t>NGUYỄN VĂN TIÊN</t>
  </si>
  <si>
    <t>AG027371</t>
  </si>
  <si>
    <t>NGUYỄN THỊ ẢNH</t>
  </si>
  <si>
    <t>AG027374</t>
  </si>
  <si>
    <t>PHAN VĂN CHỈNH</t>
  </si>
  <si>
    <t>AG027377</t>
  </si>
  <si>
    <t>NGUYỄN THỊ NHẤT</t>
  </si>
  <si>
    <t>AG027378</t>
  </si>
  <si>
    <t>NGUYỄN TRẦN TUYẾT SƯƠNG</t>
  </si>
  <si>
    <t>AG027381</t>
  </si>
  <si>
    <t>LÊ THANH DÂN</t>
  </si>
  <si>
    <t>AG027382</t>
  </si>
  <si>
    <t>NGUYỄN VĂN THIỆN</t>
  </si>
  <si>
    <t>AG027385</t>
  </si>
  <si>
    <t>CHÂU THỊ NGHĨA</t>
  </si>
  <si>
    <t>AG027389</t>
  </si>
  <si>
    <t>ĐẶNG THỊ NGẦN</t>
  </si>
  <si>
    <t>AG027339</t>
  </si>
  <si>
    <t>AG027343</t>
  </si>
  <si>
    <t>PHẠM HUY HƯNG</t>
  </si>
  <si>
    <t>AG027347</t>
  </si>
  <si>
    <t>NGUYỄN THỊ ĐƯỜNG</t>
  </si>
  <si>
    <t>AG027351</t>
  </si>
  <si>
    <t>AG028053</t>
  </si>
  <si>
    <t>LÊ THỊ THÙY NGA</t>
  </si>
  <si>
    <t>AG028055</t>
  </si>
  <si>
    <t>AG028060</t>
  </si>
  <si>
    <t>VÕ THỊ VY HẠNH</t>
  </si>
  <si>
    <t>AG028063</t>
  </si>
  <si>
    <t>LÝ THỊ SỬU</t>
  </si>
  <si>
    <t>AG027609</t>
  </si>
  <si>
    <t>AG027610</t>
  </si>
  <si>
    <t>DƯƠNG THỊ MINH HÀ</t>
  </si>
  <si>
    <t>AG027611</t>
  </si>
  <si>
    <t>LÊ THỊ HỒNG VÂN</t>
  </si>
  <si>
    <t>AG027612</t>
  </si>
  <si>
    <t>LƯƠNG THỊ THANH NHÀN</t>
  </si>
  <si>
    <t>AG027659</t>
  </si>
  <si>
    <t>AG027661</t>
  </si>
  <si>
    <t>PHAN THỊ LAN</t>
  </si>
  <si>
    <t>AG027664</t>
  </si>
  <si>
    <t>TRIỆU PHÚ HÙNG</t>
  </si>
  <si>
    <t>AG027499</t>
  </si>
  <si>
    <t>VÕ THÀNH TÂN</t>
  </si>
  <si>
    <t>AG027500</t>
  </si>
  <si>
    <t>NGUYỄN THỊ THANH NGỌC</t>
  </si>
  <si>
    <t>AG027501</t>
  </si>
  <si>
    <t>ĐẶNG XUÂN TRUNG</t>
  </si>
  <si>
    <t>AG028070</t>
  </si>
  <si>
    <t>VŨ THỊ HẢO</t>
  </si>
  <si>
    <t>AG028072</t>
  </si>
  <si>
    <t>NGUYỄN NGỌC THỊ KIM LOAN</t>
  </si>
  <si>
    <t>AG028080</t>
  </si>
  <si>
    <t>LÃ THỊ THU HIỀN</t>
  </si>
  <si>
    <t>AG027498</t>
  </si>
  <si>
    <t>AG027502</t>
  </si>
  <si>
    <t>AG027503</t>
  </si>
  <si>
    <t>NGUYỄN NGỌC HƯƠNG</t>
  </si>
  <si>
    <t>AG027504</t>
  </si>
  <si>
    <t>AG028065</t>
  </si>
  <si>
    <t>VÕ THỊ MINH LAN</t>
  </si>
  <si>
    <t>AG028076</t>
  </si>
  <si>
    <t>AG028078</t>
  </si>
  <si>
    <t>LÊ THỊ HOAN</t>
  </si>
  <si>
    <t>AG027618</t>
  </si>
  <si>
    <t>AG027619</t>
  </si>
  <si>
    <t>PHAN THỊ NHÀN</t>
  </si>
  <si>
    <t>AG027620</t>
  </si>
  <si>
    <t>ĐẶNG THỊ MINH NGUYỆT</t>
  </si>
  <si>
    <t>AG027621</t>
  </si>
  <si>
    <t>AG027622</t>
  </si>
  <si>
    <t>LÊ THỊ MỸ KIỀU</t>
  </si>
  <si>
    <t>AG027623</t>
  </si>
  <si>
    <t>AG028028</t>
  </si>
  <si>
    <t>NGUYỄN HOÀI NAM</t>
  </si>
  <si>
    <t>AG028029</t>
  </si>
  <si>
    <t>NGUYỄN THANH TÂM</t>
  </si>
  <si>
    <t>AG028030</t>
  </si>
  <si>
    <t>ĐINH THỊ NỤ</t>
  </si>
  <si>
    <t>AG027613</t>
  </si>
  <si>
    <t>AG027667</t>
  </si>
  <si>
    <t>LC4 VĂN PHÒNG TVBH LÝ CHÍNH THẮNG</t>
  </si>
  <si>
    <t>BÌNH DƯƠNG</t>
  </si>
  <si>
    <t>AG027536</t>
  </si>
  <si>
    <t>NGUYỄN THỊ BÍCH HỢP</t>
  </si>
  <si>
    <t>AG028014</t>
  </si>
  <si>
    <t>NGUYỄN HỮU THỊNH</t>
  </si>
  <si>
    <t>AG028015</t>
  </si>
  <si>
    <t>NGUYỄN THỊ TRƯNG</t>
  </si>
  <si>
    <t>AG028016</t>
  </si>
  <si>
    <t>LÊ VĂN HẢI</t>
  </si>
  <si>
    <t>AG027412</t>
  </si>
  <si>
    <t>PHẠM HOÀNG HUÂN</t>
  </si>
  <si>
    <t>AG027524</t>
  </si>
  <si>
    <t>ĐINH MỸ PHỤNG</t>
  </si>
  <si>
    <t>AG027525</t>
  </si>
  <si>
    <t>THÁI THANH THẠCH</t>
  </si>
  <si>
    <t>AG028241</t>
  </si>
  <si>
    <t>NGUYỄN ĐẶNG QUANG VINH</t>
  </si>
  <si>
    <t>AG028309</t>
  </si>
  <si>
    <t>PHẠM NGỌC TỐT</t>
  </si>
  <si>
    <t>AG028313</t>
  </si>
  <si>
    <t>LÂM NGỌC GIÀU</t>
  </si>
  <si>
    <t>AG028204</t>
  </si>
  <si>
    <t>HÀ THỊ THÚY HẰNG</t>
  </si>
  <si>
    <t>AG027828</t>
  </si>
  <si>
    <t>HỒ NGỌC OANH</t>
  </si>
  <si>
    <t>AG027454</t>
  </si>
  <si>
    <t>PHẠM THỊ MỸ VƯƠNG</t>
  </si>
  <si>
    <t>AG027466</t>
  </si>
  <si>
    <t>PHẠM THÚY NHUNG</t>
  </si>
  <si>
    <t>AG027522</t>
  </si>
  <si>
    <t>PHẠM NGỌC LAN</t>
  </si>
  <si>
    <t>AG027523</t>
  </si>
  <si>
    <t>LƯU ĐỨC HÒA</t>
  </si>
  <si>
    <t>AG027584</t>
  </si>
  <si>
    <t>BÙI THỊ THANH MAI</t>
  </si>
  <si>
    <t>AG027594</t>
  </si>
  <si>
    <t>AG027652</t>
  </si>
  <si>
    <t>PHAN THỊ NGỌC QUỲNH</t>
  </si>
  <si>
    <t>AG028105</t>
  </si>
  <si>
    <t>NGUYỄN THỊ XUÂN THỦY</t>
  </si>
  <si>
    <t>AG028315</t>
  </si>
  <si>
    <t>ĐỖ THÀNH TRUNG</t>
  </si>
  <si>
    <t>AG028319</t>
  </si>
  <si>
    <t>NGÔ THỊ HỒNG ĐÀO</t>
  </si>
  <si>
    <t>AG028387</t>
  </si>
  <si>
    <t>NGUYỄN HUY LONG</t>
  </si>
  <si>
    <t>AG028388</t>
  </si>
  <si>
    <t>NGUYỄN THỊ MỸ TIÊN</t>
  </si>
  <si>
    <t>AG027677</t>
  </si>
  <si>
    <t>NGUYỄN THỊ KIM THOA</t>
  </si>
  <si>
    <t>AG028140</t>
  </si>
  <si>
    <t>ĐINH THỊ THÙY DIỄM</t>
  </si>
  <si>
    <t>AG028311</t>
  </si>
  <si>
    <t>HUỲNH THỊ CẨM LOAN</t>
  </si>
  <si>
    <t>AG028142</t>
  </si>
  <si>
    <t>NGUYỄN CHÍ TRẢI</t>
  </si>
  <si>
    <t>AG027458</t>
  </si>
  <si>
    <t>LÊ HOÀI MẾN</t>
  </si>
  <si>
    <t>AG027461</t>
  </si>
  <si>
    <t>PHẠM THỊ BÍCH LỘC</t>
  </si>
  <si>
    <t>AG027707</t>
  </si>
  <si>
    <t>NGUYỄN HOÀNG BẢO THANH</t>
  </si>
  <si>
    <t>AG027988</t>
  </si>
  <si>
    <t>BÙI THỊ NHỊ</t>
  </si>
  <si>
    <t>AG027989</t>
  </si>
  <si>
    <t>LÊ THỊ HỒNG HOA</t>
  </si>
  <si>
    <t>AG027990</t>
  </si>
  <si>
    <t>ĐÀO CÔNG THUẬN</t>
  </si>
  <si>
    <t>AG027991</t>
  </si>
  <si>
    <t>TRẦN PHƯƠNG THẮNG</t>
  </si>
  <si>
    <t>AG027992</t>
  </si>
  <si>
    <t>PHÙNG THỊ THÚY HẰNG</t>
  </si>
  <si>
    <t>AG027993</t>
  </si>
  <si>
    <t>TRẦN HỒNG PHƯƠNG</t>
  </si>
  <si>
    <t>AG027994</t>
  </si>
  <si>
    <t>LÔ KIM KIỀU</t>
  </si>
  <si>
    <t>AG027995</t>
  </si>
  <si>
    <t>ĐỖ ANH TUẤN</t>
  </si>
  <si>
    <t>AG027996</t>
  </si>
  <si>
    <t>VƯU NHẬT HÙNG</t>
  </si>
  <si>
    <t>AG027997</t>
  </si>
  <si>
    <t>PHAN THANH HIỆP</t>
  </si>
  <si>
    <t>AG027998</t>
  </si>
  <si>
    <t>VÕ VĂN PHÚ</t>
  </si>
  <si>
    <t>AG027999</t>
  </si>
  <si>
    <t>LÊ NGUYỄN NHẬT PHƯƠNG</t>
  </si>
  <si>
    <t>AG028000</t>
  </si>
  <si>
    <t>NGÔ THỊ KIM CHI</t>
  </si>
  <si>
    <t>AG028001</t>
  </si>
  <si>
    <t>NGUYỄN THỊ YẾN NGỌC</t>
  </si>
  <si>
    <t>AG028003</t>
  </si>
  <si>
    <t>TRẦN KIM THẢO</t>
  </si>
  <si>
    <t>AG028004</t>
  </si>
  <si>
    <t>PHAN THỤY TÚ UYÊN</t>
  </si>
  <si>
    <t>AG028005</t>
  </si>
  <si>
    <t>TRẦN THỊ DIỄM HOA</t>
  </si>
  <si>
    <t>AG028007</t>
  </si>
  <si>
    <t>ĐOÀN TRẦN PHƯƠNG THẮM</t>
  </si>
  <si>
    <t>AG028009</t>
  </si>
  <si>
    <t>LÊ ĐỊNH CHI</t>
  </si>
  <si>
    <t>AG028010</t>
  </si>
  <si>
    <t>TRƯƠNG TRUNG DUNG</t>
  </si>
  <si>
    <t>AG028018</t>
  </si>
  <si>
    <t>NGUYỄN THANH HIỀN</t>
  </si>
  <si>
    <t>AG028057</t>
  </si>
  <si>
    <t>PHAN THỊ KIM LIÊN</t>
  </si>
  <si>
    <t>AG028058</t>
  </si>
  <si>
    <t>NGUYỄN DUY NGỌC</t>
  </si>
  <si>
    <t>AG028059</t>
  </si>
  <si>
    <t>LÊ QUỐC THÁI</t>
  </si>
  <si>
    <t>AG028061</t>
  </si>
  <si>
    <t>ĐOÀN PHƯỢNG HỒNG LAM</t>
  </si>
  <si>
    <t>AG028069</t>
  </si>
  <si>
    <t>PHẠM THỊ YẾN</t>
  </si>
  <si>
    <t>AG028073</t>
  </si>
  <si>
    <t>NGUYỄN THỊ TRÚC LY</t>
  </si>
  <si>
    <t>AG028075</t>
  </si>
  <si>
    <t>ĐOÀN THỊ ĐÀO DUYÊN</t>
  </si>
  <si>
    <t>AG028234</t>
  </si>
  <si>
    <t>THÁI DUY TÂN</t>
  </si>
  <si>
    <t>AG028236</t>
  </si>
  <si>
    <t>ĐẶNG THANH THÁI</t>
  </si>
  <si>
    <t>AG028239</t>
  </si>
  <si>
    <t>VÕ PHƯỚC TÀI</t>
  </si>
  <si>
    <t>AG028240</t>
  </si>
  <si>
    <t>NGUYỄN THỊ MỸ CHI</t>
  </si>
  <si>
    <t>AG027526</t>
  </si>
  <si>
    <t>ĐOÀN VĂN ĐIỆN</t>
  </si>
  <si>
    <t>AG028306</t>
  </si>
  <si>
    <t>LÊ HOÀI PHONG</t>
  </si>
  <si>
    <t>AG028020</t>
  </si>
  <si>
    <t>AG028022</t>
  </si>
  <si>
    <t>PHẠM THỊ KIM THOA</t>
  </si>
  <si>
    <t>AG028025</t>
  </si>
  <si>
    <t>LƯƠNG CÔNG BẢO NGHIỆP</t>
  </si>
  <si>
    <t>LC3 VĂN PHÒNG TVBH LÝ CHÍNH THẮNG</t>
  </si>
  <si>
    <t>FAST</t>
  </si>
  <si>
    <t>AG028067</t>
  </si>
  <si>
    <t>PHẠM HUỲNH TRINH</t>
  </si>
  <si>
    <t>AG028071</t>
  </si>
  <si>
    <t>NGUYỄN HUỲNH MAI</t>
  </si>
  <si>
    <t>AG028074</t>
  </si>
  <si>
    <t>PHAN THỊ HỒNG VÂN</t>
  </si>
  <si>
    <t>AG028082</t>
  </si>
  <si>
    <t>PHÙNG THỊ KIM CHI</t>
  </si>
  <si>
    <t>AG028092</t>
  </si>
  <si>
    <t>AG028209</t>
  </si>
  <si>
    <t>TRẦN HỒ TUYẾT NGÂN</t>
  </si>
  <si>
    <t>AG028213</t>
  </si>
  <si>
    <t>TRẦN MINH THÔNG</t>
  </si>
  <si>
    <t>FLYING HORSE</t>
  </si>
  <si>
    <t>HÀ VĂN NGỌC</t>
  </si>
  <si>
    <t>AG028064</t>
  </si>
  <si>
    <t>NGUYỄN HẢI HOÀN</t>
  </si>
  <si>
    <t>MAI VIỆT HÒA</t>
  </si>
  <si>
    <t>AG027387</t>
  </si>
  <si>
    <t>PHAN THỊ MỸ PHƯỢNG</t>
  </si>
  <si>
    <t>AG028085</t>
  </si>
  <si>
    <t>TRẦN NGỌC MAI</t>
  </si>
  <si>
    <t>AG028307</t>
  </si>
  <si>
    <t>H DJUĂN ÊBAN</t>
  </si>
  <si>
    <t>AG028035</t>
  </si>
  <si>
    <t>NGUYỄN HÒA BÌNH</t>
  </si>
  <si>
    <t>AG028036</t>
  </si>
  <si>
    <t>TRẦN HUY ĐIỀN</t>
  </si>
  <si>
    <t>AG028037</t>
  </si>
  <si>
    <t>NGUYỄN CÔNG TRẠNG</t>
  </si>
  <si>
    <t>AG028038</t>
  </si>
  <si>
    <t>LƯU THỊ NHẬT LAN</t>
  </si>
  <si>
    <t>AG028041</t>
  </si>
  <si>
    <t>LÊ THỊ PHƯƠNG DUNG</t>
  </si>
  <si>
    <t>AG028047</t>
  </si>
  <si>
    <t>LÊ VŨ BẢO</t>
  </si>
  <si>
    <t>AG028246</t>
  </si>
  <si>
    <t>TRẦN VĂN CÔNG</t>
  </si>
  <si>
    <t>AG028247</t>
  </si>
  <si>
    <t>VÕ THỊ YẾN NHI</t>
  </si>
  <si>
    <t>AG028252</t>
  </si>
  <si>
    <t>QUÁCH KIM PHỤNG</t>
  </si>
  <si>
    <t>AG028253</t>
  </si>
  <si>
    <t>TRẦN THỊ MỸ TRE</t>
  </si>
  <si>
    <t>AG028261</t>
  </si>
  <si>
    <t>NGUYỄN QUỐC THẮNG</t>
  </si>
  <si>
    <t>AG028262</t>
  </si>
  <si>
    <t>PHAN THỊ ANH LOAN</t>
  </si>
  <si>
    <t>AG028263</t>
  </si>
  <si>
    <t>HUỲNH VĂN ÂU</t>
  </si>
  <si>
    <t>AG028264</t>
  </si>
  <si>
    <t>ĐOÀN TẤN LỰC</t>
  </si>
  <si>
    <t>AG028266</t>
  </si>
  <si>
    <t>ĐẶNG THANH DÙNG</t>
  </si>
  <si>
    <t>AG028267</t>
  </si>
  <si>
    <t>AG028268</t>
  </si>
  <si>
    <t>HỒNG QUANG KẾT</t>
  </si>
  <si>
    <t>AG028269</t>
  </si>
  <si>
    <t>PHẠM HỒNG THẮM</t>
  </si>
  <si>
    <t>AG028271</t>
  </si>
  <si>
    <t>TRẦN BẠCH ĐẰNG</t>
  </si>
  <si>
    <t>AG028272</t>
  </si>
  <si>
    <t>PHẠM ÚT NHỎ</t>
  </si>
  <si>
    <t>AG028273</t>
  </si>
  <si>
    <t>PHẠM TRƯỜNG GIANG</t>
  </si>
  <si>
    <t>AG028274</t>
  </si>
  <si>
    <t>PHẠM VĂN HOÀNG</t>
  </si>
  <si>
    <t>AG028275</t>
  </si>
  <si>
    <t>CHÂU QUỐC KHỞI</t>
  </si>
  <si>
    <t>AG028276</t>
  </si>
  <si>
    <t>NGUYỄN ÚT ANH</t>
  </si>
  <si>
    <t>AG028278</t>
  </si>
  <si>
    <t>TRẦN ĐÂY</t>
  </si>
  <si>
    <t>AG028279</t>
  </si>
  <si>
    <t>ĐẶNG THỊ NGÂN</t>
  </si>
  <si>
    <t>AG028281</t>
  </si>
  <si>
    <t>LƯU THỊ NHƯ QUỲNH</t>
  </si>
  <si>
    <t>AG028282</t>
  </si>
  <si>
    <t>TRẦN LAN PHƯƠNG</t>
  </si>
  <si>
    <t>AG028194</t>
  </si>
  <si>
    <t>MAI THÙY DƯƠNG</t>
  </si>
  <si>
    <t>AG028195</t>
  </si>
  <si>
    <t>VÕ BÁ PHONG</t>
  </si>
  <si>
    <t>AG028197</t>
  </si>
  <si>
    <t>PHAN MINH HOÀNG</t>
  </si>
  <si>
    <t>AG028200</t>
  </si>
  <si>
    <t>PHAN THỊ NÀNG</t>
  </si>
  <si>
    <t>AG028203</t>
  </si>
  <si>
    <t>ĐỖ THỊ BÉ TÂM</t>
  </si>
  <si>
    <t>AG028205</t>
  </si>
  <si>
    <t>LÂM THỊ VÂN KIỀU</t>
  </si>
  <si>
    <t>AG028207</t>
  </si>
  <si>
    <t>PHẠM TRUNG CANG</t>
  </si>
  <si>
    <t>AG028210</t>
  </si>
  <si>
    <t>AG028244</t>
  </si>
  <si>
    <t>VÕ THỊ THU BIÊN</t>
  </si>
  <si>
    <t>AG028021</t>
  </si>
  <si>
    <t>CHÂU NGỌC THÙY DƯƠNG</t>
  </si>
  <si>
    <t>AG028023</t>
  </si>
  <si>
    <t>PHẠM THỊ BỚT</t>
  </si>
  <si>
    <t>AG028024</t>
  </si>
  <si>
    <t>DANH PHỤNG</t>
  </si>
  <si>
    <t>AG028245</t>
  </si>
  <si>
    <t>AG027506</t>
  </si>
  <si>
    <t>TRẦN THANH TÂM</t>
  </si>
  <si>
    <t>AG027507</t>
  </si>
  <si>
    <t>TRẦN THỊ BẠCH TUYẾT</t>
  </si>
  <si>
    <t>AG027508</t>
  </si>
  <si>
    <t>THÁI VĂN DUYỆT</t>
  </si>
  <si>
    <t>AG028115</t>
  </si>
  <si>
    <t>NGUYỄN DUY KHÁNH</t>
  </si>
  <si>
    <t>AG028116</t>
  </si>
  <si>
    <t>PHẠM TRẦN NGỌC THANH</t>
  </si>
  <si>
    <t>AG028167</t>
  </si>
  <si>
    <t>VÕ THIỆN NGHĨA</t>
  </si>
  <si>
    <t>AG028168</t>
  </si>
  <si>
    <t>LÊ NGUYỄN QUANG NHỰT</t>
  </si>
  <si>
    <t>AG028172</t>
  </si>
  <si>
    <t>NGUYỄN THỊ TUYẾT VÂN</t>
  </si>
  <si>
    <t>AG028175</t>
  </si>
  <si>
    <t>BÙI CHÍ TÂM</t>
  </si>
  <si>
    <t>AG028177</t>
  </si>
  <si>
    <t>TRẦN HỮU ĐỆ</t>
  </si>
  <si>
    <t>AG028180</t>
  </si>
  <si>
    <t>AG028183</t>
  </si>
  <si>
    <t>LÊ THỊ THON</t>
  </si>
  <si>
    <t>AG028188</t>
  </si>
  <si>
    <t>VÕ THỊ CHÚC LY</t>
  </si>
  <si>
    <t>AG028190</t>
  </si>
  <si>
    <t>AG028192</t>
  </si>
  <si>
    <t>MAI KIM HIỀN</t>
  </si>
  <si>
    <t>AG028259</t>
  </si>
  <si>
    <t>ĐẶNG THỊ THU PHƯỢNG</t>
  </si>
  <si>
    <t>AG028260</t>
  </si>
  <si>
    <t>TRẦN THỊ TRANG THƯ</t>
  </si>
  <si>
    <t>AG028112</t>
  </si>
  <si>
    <t>TRỊNH THỊ TIẾP</t>
  </si>
  <si>
    <t>AG027244</t>
  </si>
  <si>
    <t>TRẦN THỊ BÍCH PHƯỢNG</t>
  </si>
  <si>
    <t>AG027599</t>
  </si>
  <si>
    <t>NGUYỄN QUANG THÁI</t>
  </si>
  <si>
    <t>AG027600</t>
  </si>
  <si>
    <t>NGUYỄN THÀNH TRỌNG</t>
  </si>
  <si>
    <t>AG027601</t>
  </si>
  <si>
    <t>PHÙNG THỊ NGẦN</t>
  </si>
  <si>
    <t>AG027602</t>
  </si>
  <si>
    <t>NGUYỄN THỊ THU VÂN</t>
  </si>
  <si>
    <t>AG027603</t>
  </si>
  <si>
    <t>NGUYỄN VĂN MỚI</t>
  </si>
  <si>
    <t>AG027604</t>
  </si>
  <si>
    <t>ĐẶNG VŨ MẠNH</t>
  </si>
  <si>
    <t>AG028031</t>
  </si>
  <si>
    <t>AG028032</t>
  </si>
  <si>
    <t>PHẠM XUÂN TRƯỜNG</t>
  </si>
  <si>
    <t>AG028033</t>
  </si>
  <si>
    <t>TRẦN THỊ ANH THƯ</t>
  </si>
  <si>
    <t>AG028034</t>
  </si>
  <si>
    <t>AG028042</t>
  </si>
  <si>
    <t>VÕ THỊ SƯƠNG</t>
  </si>
  <si>
    <t>AG028045</t>
  </si>
  <si>
    <t>NGUYỄN THỊ CHÍ PHÚC</t>
  </si>
  <si>
    <t>AG028229</t>
  </si>
  <si>
    <t>CAO THỊ PHƯỚC</t>
  </si>
  <si>
    <t>AG028232</t>
  </si>
  <si>
    <t>AG028283</t>
  </si>
  <si>
    <t>LÂM VĂN THA</t>
  </si>
  <si>
    <t>AG028285</t>
  </si>
  <si>
    <t>NGUYỄN LÂM THANH HẰNG</t>
  </si>
  <si>
    <t>AG028286</t>
  </si>
  <si>
    <t>TRẦN THỊ DIỄM HƯƠNG</t>
  </si>
  <si>
    <t>AG028288</t>
  </si>
  <si>
    <t>LÊ THỊ NGỌC 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</si>
</sst>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\ \'yy"/>
    <numFmt numFmtId="165" formatCode="dd/mm/yyyy"/>
    <numFmt numFmtId="166" formatCode="0;;&quot;&quot;"/>
    <numFmt numFmtId="167" formatCode="0.0;;&quot;&quot;"/>
    <numFmt numFmtId="168" formatCode="#,##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3F9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2" fillId="0" borderId="1" xfId="1" applyNumberFormat="1" applyBorder="1" applyAlignment="1" applyProtection="1">
      <alignment horizontal="right" indent="1"/>
      <protection locked="0"/>
    </xf>
    <xf numFmtId="164" fontId="2" fillId="0" borderId="1" xfId="1" applyNumberFormat="1" applyFill="1" applyBorder="1" applyAlignment="1" applyProtection="1">
      <alignment horizontal="right" indent="1"/>
      <protection locked="0"/>
    </xf>
    <xf numFmtId="0" fontId="0" fillId="0" borderId="0" xfId="0" applyFont="1"/>
    <xf numFmtId="14" fontId="0" fillId="0" borderId="0" xfId="0" applyNumberFormat="1" applyFont="1"/>
    <xf numFmtId="10" fontId="0" fillId="0" borderId="0" xfId="0" applyNumberFormat="1" applyFont="1"/>
    <xf numFmtId="4" fontId="0" fillId="0" borderId="0" xfId="0" applyNumberFormat="1" applyFont="1"/>
    <xf numFmtId="10" fontId="0" fillId="0" borderId="0" xfId="0" applyNumberFormat="1"/>
    <xf numFmtId="4" fontId="0" fillId="0" borderId="0" xfId="0" applyNumberFormat="1"/>
    <xf numFmtId="165" fontId="0" fillId="0" borderId="0" xfId="0" applyNumberFormat="1" applyFont="1"/>
    <xf numFmtId="0" fontId="3" fillId="0" borderId="0" xfId="2"/>
    <xf numFmtId="0" fontId="1" fillId="3" borderId="0" xfId="2" applyFont="1" applyFill="1"/>
    <xf numFmtId="0" fontId="3" fillId="3" borderId="0" xfId="2" applyFill="1"/>
    <xf numFmtId="0" fontId="1" fillId="4" borderId="0" xfId="2" applyFont="1" applyFill="1"/>
    <xf numFmtId="0" fontId="3" fillId="4" borderId="0" xfId="2" applyFill="1"/>
    <xf numFmtId="0" fontId="1" fillId="5" borderId="0" xfId="2" applyFont="1" applyFill="1"/>
    <xf numFmtId="0" fontId="3" fillId="5" borderId="0" xfId="2" applyFill="1"/>
    <xf numFmtId="0" fontId="1" fillId="6" borderId="0" xfId="2" applyFont="1" applyFill="1"/>
    <xf numFmtId="0" fontId="3" fillId="0" borderId="0" xfId="2" applyAlignment="1">
      <alignment horizontal="center"/>
    </xf>
    <xf numFmtId="0" fontId="3" fillId="0" borderId="2" xfId="2" applyBorder="1" applyAlignment="1">
      <alignment horizontal="center"/>
    </xf>
    <xf numFmtId="0" fontId="3" fillId="0" borderId="3" xfId="2" applyBorder="1" applyAlignment="1">
      <alignment horizontal="center"/>
    </xf>
    <xf numFmtId="0" fontId="3" fillId="0" borderId="0" xfId="2" applyBorder="1" applyAlignment="1">
      <alignment horizontal="center"/>
    </xf>
    <xf numFmtId="0" fontId="3" fillId="0" borderId="0" xfId="2" applyFont="1" applyAlignment="1">
      <alignment horizontal="center"/>
    </xf>
    <xf numFmtId="166" fontId="3" fillId="0" borderId="2" xfId="2" applyNumberFormat="1" applyBorder="1"/>
    <xf numFmtId="166" fontId="3" fillId="0" borderId="3" xfId="2" applyNumberFormat="1" applyBorder="1"/>
    <xf numFmtId="166" fontId="3" fillId="0" borderId="0" xfId="2" applyNumberFormat="1" applyBorder="1"/>
    <xf numFmtId="166" fontId="3" fillId="0" borderId="0" xfId="2" applyNumberFormat="1"/>
    <xf numFmtId="9" fontId="3" fillId="0" borderId="0" xfId="2" applyNumberFormat="1"/>
    <xf numFmtId="9" fontId="3" fillId="0" borderId="3" xfId="2" applyNumberFormat="1" applyBorder="1"/>
    <xf numFmtId="3" fontId="3" fillId="7" borderId="0" xfId="2" applyNumberFormat="1" applyFill="1"/>
    <xf numFmtId="3" fontId="3" fillId="8" borderId="0" xfId="2" applyNumberFormat="1" applyFill="1"/>
    <xf numFmtId="3" fontId="3" fillId="9" borderId="0" xfId="2" applyNumberFormat="1" applyFill="1"/>
    <xf numFmtId="166" fontId="3" fillId="9" borderId="0" xfId="2" applyNumberFormat="1" applyFill="1"/>
    <xf numFmtId="167" fontId="3" fillId="9" borderId="0" xfId="2" applyNumberFormat="1" applyFill="1"/>
    <xf numFmtId="3" fontId="3" fillId="10" borderId="0" xfId="2" applyNumberFormat="1" applyFill="1"/>
    <xf numFmtId="0" fontId="0" fillId="0" borderId="0" xfId="0" applyBorder="1"/>
    <xf numFmtId="0" fontId="0" fillId="0" borderId="0" xfId="0" applyNumberFormat="1" applyFont="1" applyFill="1" applyBorder="1" applyAlignment="1" applyProtection="1"/>
    <xf numFmtId="3" fontId="0" fillId="0" borderId="2" xfId="0" applyNumberFormat="1" applyFont="1" applyFill="1" applyBorder="1" applyAlignment="1" applyProtection="1"/>
    <xf numFmtId="3" fontId="0" fillId="0" borderId="3" xfId="0" applyNumberFormat="1" applyFont="1" applyFill="1" applyBorder="1" applyAlignment="1" applyProtection="1"/>
    <xf numFmtId="3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0" fontId="0" fillId="0" borderId="0" xfId="2" applyFont="1" applyAlignment="1">
      <alignment horizontal="center"/>
    </xf>
    <xf numFmtId="0" fontId="4" fillId="2" borderId="0" xfId="0" applyFont="1" applyFill="1"/>
  </cellXfs>
  <cellStyles count="3">
    <cellStyle name="Normal" xfId="0" builtinId="0"/>
    <cellStyle name="Normal 13" xfId="1"/>
    <cellStyle name="Normal 15" xfId="2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8" formatCode="#,##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0.0;;&quot;&quot;"/>
      <fill>
        <patternFill patternType="solid">
          <fgColor indexed="64"/>
          <bgColor theme="6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6" formatCode="0;;&quot;&quot;"/>
      <fill>
        <patternFill patternType="solid">
          <fgColor indexed="64"/>
          <bgColor theme="6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" formatCode="#,##0"/>
      <fill>
        <patternFill patternType="solid">
          <fgColor indexed="64"/>
          <bgColor theme="6" tint="0.79998168889431442"/>
        </patternFill>
      </fill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numFmt numFmtId="166" formatCode="0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3" formatCode="0%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6" formatCode="0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6" formatCode="0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numFmt numFmtId="166" formatCode="0;;&quot;&quot;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6" formatCode="0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numFmt numFmtId="166" formatCode="0;;&quot;&quot;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numFmt numFmtId="166" formatCode="0;;&quot;&quot;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numFmt numFmtId="166" formatCode="0;;&quot;&quot;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6" formatCode="0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6" formatCode="0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numFmt numFmtId="166" formatCode="0;;&quot;&quot;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numFmt numFmtId="166" formatCode="0;;&quot;&quot;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numFmt numFmtId="166" formatCode="0;;&quot;&quot;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numFmt numFmtId="165" formatCode="dd/mm/yyyy"/>
    </dxf>
    <dxf>
      <numFmt numFmtId="164" formatCode="mmm\ \'yy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ng Le (DOM)" refreshedDate="42833.00704571759" createdVersion="5" refreshedVersion="5" minRefreshableVersion="3" recordCount="728">
  <cacheSource type="worksheet">
    <worksheetSource name="Table4"/>
  </cacheSource>
  <cacheFields count="6">
    <cacheField name="Area" numFmtId="0">
      <sharedItems containsBlank="1" count="3">
        <s v="North"/>
        <s v="South"/>
        <m/>
      </sharedItems>
    </cacheField>
    <cacheField name="Team Name" numFmtId="0">
      <sharedItems containsBlank="1" count="73">
        <s v="BÌNH MINH"/>
        <s v="BLUE OCEAN"/>
        <s v="BLUE WAVES"/>
        <s v="DIAMOND"/>
        <s v="ELITE"/>
        <s v="F.B.I"/>
        <s v="GENCASA HÀ ĐÔNG"/>
        <s v="GENCASA HƯNG YÊN"/>
        <s v="GENCASA LAM SƠN"/>
        <s v="GENCASA LẠNG SƠN"/>
        <s v="GENCASA LONG BIÊN"/>
        <s v="GENCASA NAM ĐỊNH"/>
        <s v="GENCASA NGHỆ AN"/>
        <s v="GENCASA THÁI BÌNH"/>
        <s v="GENCASA THANH HÓA"/>
        <s v="GENCASA YÊN BÁI"/>
        <s v="G-G"/>
        <s v="GREEN DRAGON"/>
        <s v="LION 1"/>
        <s v="LION 2"/>
        <s v="REDBULL"/>
        <s v="SPRING"/>
        <s v="SUNFLOWER"/>
        <s v="THE CAPITAL"/>
        <s v="THE KEY"/>
        <s v="THE LIGHT"/>
        <s v="THE POWER"/>
        <s v="THE ROME"/>
        <s v="THE SKY"/>
        <s v="THE STARS 1"/>
        <s v="THE STARS 2"/>
        <s v="THIÊN SƠN"/>
        <s v="VICTORY"/>
        <s v="ALLEGRO"/>
        <s v="BELIEVE IN FUTURE"/>
        <s v="CÀ MAU"/>
        <s v="COT GENCASA"/>
        <s v="ĐẮK NÔNG"/>
        <s v="DANANG1"/>
        <s v="GENCASA BÀ RỊA"/>
        <s v="GENCASA ĐÀ NẴNG 1"/>
        <s v="GENCASA HUẾ 1"/>
        <s v="GENCASA TÂN PHÚ"/>
        <s v="GIALAI"/>
        <s v="LIB"/>
        <s v="LONG XUYÊN"/>
        <s v="LUCKY CAT"/>
        <s v="LUCKY STAR"/>
        <s v="MDRT HCM"/>
        <s v="PHOENIX"/>
        <s v="TÂY NINH"/>
        <s v="THE QUEEN"/>
        <m/>
        <s v="THE GALAXY" u="1"/>
        <s v="BORN TO WIN GENCASA PHÚ NHUẬN" u="1"/>
        <s v="WHITE HORSE" u="1"/>
        <s v="MEKONG 1" u="1"/>
        <s v="GENCASA THÁI NGUYÊN" u="1"/>
        <s v="THANH HÓA" u="1"/>
        <s v="GENCASA TUYÊN QUANG" u="1"/>
        <s v="WHITE HORSE-GENCASA MỸ THO" u="1"/>
        <s v="MEKONG 2" u="1"/>
        <s v="CUPID" u="1"/>
        <s v="GOLD DRAGON" u="1"/>
        <s v="MEGA" u="1"/>
        <s v="GENCASA BẾN TRE" u="1"/>
        <s v="BORN TO WIN" u="1"/>
        <s v="MDRT BH" u="1"/>
        <s v="BIG HERO" u="1"/>
        <s v="DAKLAK" u="1"/>
        <s v="PATHFINDER" u="1"/>
        <s v="MDRT VT" u="1"/>
        <s v="PHI MÃ" u="1"/>
      </sharedItems>
    </cacheField>
    <cacheField name="Supervisor Code" numFmtId="0">
      <sharedItems containsBlank="1"/>
    </cacheField>
    <cacheField name="All" numFmtId="0">
      <sharedItems containsString="0" containsBlank="1" containsNumber="1" containsInteger="1" minValue="1" maxValue="8"/>
    </cacheField>
    <cacheField name="NewAG" numFmtId="0">
      <sharedItems containsString="0" containsBlank="1" containsNumber="1" containsInteger="1" minValue="0" maxValue="8"/>
    </cacheField>
    <cacheField name="NewAL" numFmtId="0">
      <sharedItems containsString="0" containsBlank="1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ng Le (DOM)" refreshedDate="42833.007046296298" createdVersion="5" refreshedVersion="5" minRefreshableVersion="3" recordCount="445">
  <cacheSource type="worksheet">
    <worksheetSource name="Table3"/>
  </cacheSource>
  <cacheFields count="11">
    <cacheField name="RMth" numFmtId="0">
      <sharedItems containsSemiMixedTypes="0" containsString="0" containsNumber="1" containsInteger="1" minValue="201601" maxValue="201610" count="10">
        <n v="201601"/>
        <n v="201602"/>
        <n v="201603"/>
        <n v="201604"/>
        <n v="201605"/>
        <n v="201606"/>
        <n v="201607"/>
        <n v="201608"/>
        <n v="201609"/>
        <n v="201610"/>
      </sharedItems>
    </cacheField>
    <cacheField name="Area" numFmtId="0">
      <sharedItems/>
    </cacheField>
    <cacheField name="REGION NAME" numFmtId="0">
      <sharedItems/>
    </cacheField>
    <cacheField name="REGION HEAD NAME" numFmtId="0">
      <sharedItems/>
    </cacheField>
    <cacheField name="ZONE NAME" numFmtId="0">
      <sharedItems count="18">
        <s v="S_ZONE 5"/>
        <s v="N_ZONE 9"/>
        <s v="N_ZONE 6"/>
        <s v="N_ZONE 5"/>
        <s v="S_ZONE 1"/>
        <s v="N_ZONE 10"/>
        <s v="S_ZONE 6"/>
        <s v="N_ZONE 2"/>
        <s v="S_ZONE 8"/>
        <s v="N_ZONE 1"/>
        <s v="S_ZONE 4"/>
        <s v="S_ZONE 3"/>
        <s v="N_ZONE 7"/>
        <s v="N_ZONE 4"/>
        <s v="S_ZONE 9"/>
        <s v="N_ZONE 3"/>
        <s v="N_ZONE 8"/>
        <s v="S_ZONE 10"/>
      </sharedItems>
    </cacheField>
    <cacheField name="ZONE HEAD NAME" numFmtId="0">
      <sharedItems/>
    </cacheField>
    <cacheField name="OFFICEHEADNAME" numFmtId="0">
      <sharedItems containsBlank="1"/>
    </cacheField>
    <cacheField name="OFFICE NAME" numFmtId="0">
      <sharedItems/>
    </cacheField>
    <cacheField name="TEAM NAME" numFmtId="0">
      <sharedItems count="59">
        <s v="LUCKY STAR"/>
        <s v="G-G"/>
        <s v="GENCASA LONG BIÊN"/>
        <s v="THIÊN SƠN"/>
        <s v="BLUE WAVES"/>
        <s v="LUCKY CAT"/>
        <s v="SUNFLOWER"/>
        <s v="LIB"/>
        <s v="MDRT BH"/>
        <s v="THE POWER"/>
        <s v="MEKONG 2"/>
        <s v="LION 2"/>
        <s v="ELITE"/>
        <s v="BÌNH MINH"/>
        <s v="BIG HERO"/>
        <s v="MEGA"/>
        <s v="DIAMOND"/>
        <s v="THE CAPITAL"/>
        <s v="CUPID"/>
        <s v="MDRT VT"/>
        <s v="THE STARS 1"/>
        <s v="THANH HÓA"/>
        <s v="BELIEVE IN FUTURE"/>
        <s v="DANANG1"/>
        <s v="GREEN DRAGON"/>
        <s v="LION 1"/>
        <s v="THE SKY"/>
        <s v="MEKONG 1"/>
        <s v="WHITE HORSE"/>
        <s v="MDRT HCM"/>
        <s v="F.B.I"/>
        <s v="VICTORY"/>
        <s v="BORN TO WIN"/>
        <s v="PHOENIX"/>
        <s v="GENCASA THÁI NGUYÊN"/>
        <s v="THE KEY"/>
        <s v="THE QUEEN"/>
        <s v="THE STARS 2"/>
        <s v="BLUE OCEAN"/>
        <s v="COT GENCASA"/>
        <s v="PHI MÃ"/>
        <s v="THE ROME"/>
        <s v="GENCASA HƯNG YÊN"/>
        <s v="BORN TO WIN GENCASA PHÚ NHUẬN"/>
        <s v="GOLD DRAGON"/>
        <s v="SPRING"/>
        <s v="REDBULL"/>
        <s v="GENCASA NAM ĐỊNH"/>
        <s v="GENCASA NGHỆ AN"/>
        <s v="THE LIGHT"/>
        <s v="THE GALAXY"/>
        <s v="DAKLAK"/>
        <s v="GENCASA THÁI BÌNH"/>
        <s v="GENCASA YÊN BÁI"/>
        <s v="GENCASA TUYÊN QUANG"/>
        <s v="TÂY NINH"/>
        <s v="CÀ MAU"/>
        <s v="GIALAI"/>
        <s v="LONG XUYÊN"/>
      </sharedItems>
    </cacheField>
    <cacheField name="TEAM HEAD NAME" numFmtId="0">
      <sharedItems count="47">
        <s v="NGUYỄN HỮU NGHIỆM "/>
        <s v="LƯƠNG THU HƯƠNG "/>
        <s v="NGUYỄN VĂN NINH "/>
        <s v="ĐINH THỊ KIM LIÊN "/>
        <s v="NGUYỄN THỊ HỒNG "/>
        <s v="LÊ THỊ HỒNG LĨNH "/>
        <s v="NGUYỄN THỊ KIM CHUNG "/>
        <s v="TRƯƠNG THỊ THU TRÂM "/>
        <s v="TRÀ HỮU VINH "/>
        <s v="NGUYỄN THỊ HOÀNG YẾN "/>
        <s v="NGUYỄN HỮU HIỀN "/>
        <s v="NGUYỄN THỊ BÌNH "/>
        <s v="TRẦN THỊ HẢI YẾN "/>
        <s v="LƯƠNG HỮU PHÚC "/>
        <s v="TRẦN THỊ THÚY HẰNG "/>
        <s v="LÊ THANH HUYỀN "/>
        <s v="PHẠM THÀNH TRÍ "/>
        <s v="NGUYỄN VĂN CÔNG "/>
        <s v="LÊ VĂN TÙNG "/>
        <s v="ĐẶNG THỊ THU THỦY "/>
        <s v="PHAN THỊ THANH LAN "/>
        <s v="VŨ THỊ LỆ HẰNG "/>
        <s v="NGUYỄN VĂN HUỆ "/>
        <s v="LÊ SƠN TÒNG "/>
        <s v="NGUYỄN QUÝ NHÂN "/>
        <s v="NGUYỄN NHẪN CHÍ "/>
        <s v="TRẦN THỊ THU GIANG "/>
        <s v="LÊ THỊ THƠI "/>
        <s v="HOÀNG NGUYỆT HẰNG "/>
        <s v="NGUYỄN THU HẰNG "/>
        <s v="NGUYỄN THÀNH LONG "/>
        <s v="NGUYỄN THÚY HÒA "/>
        <s v="TRẦN HOÀNG NGÂN KHÁNH "/>
        <s v="NGUYỄN ĐÌNH TÙNG "/>
        <s v="ĐỖ THỊ MƠ "/>
        <s v="NGUYỄN PHƯỚC LẬP "/>
        <s v="ĐỖ TRƯỜNG AN "/>
        <s v="BÙI THỊ KIM LIÊN "/>
        <s v="HOÀNG NGỌC PHƯƠNG "/>
        <s v="TRẦN ĐẮC THẾ "/>
        <s v="NGUYỄN THỊ NGỌC LAN "/>
        <s v="VŨ MẠNH CƯỜNG "/>
        <s v="MAI QUỐC HUY "/>
        <s v="PHAN ĐÌNH LONG "/>
        <s v="TRẦN NGỌC ANH "/>
        <s v="TRẦN THẾ HUY "/>
        <s v="PHẠM THỊ THU CÚC "/>
      </sharedItems>
    </cacheField>
    <cacheField name="RC" numFmtId="0">
      <sharedItems containsSemiMixedTypes="0" containsString="0" containsNumber="1" containsInteger="1" minValue="1" maxValue="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ung Le (DOM)" refreshedDate="42833.007046990744" createdVersion="5" refreshedVersion="5" minRefreshableVersion="3" recordCount="551">
  <cacheSource type="worksheet">
    <worksheetSource name="Table1"/>
  </cacheSource>
  <cacheFields count="5">
    <cacheField name="Area" numFmtId="0">
      <sharedItems count="2">
        <s v="North"/>
        <s v="South"/>
      </sharedItems>
    </cacheField>
    <cacheField name="TEAM NAME" numFmtId="0">
      <sharedItems count="57">
        <s v="BÌNH MINH"/>
        <s v="BLUE OCEAN"/>
        <s v="BLUE WAVES"/>
        <s v="DIAMOND"/>
        <s v="ELITE"/>
        <s v="F.B.I"/>
        <s v="GENCASA HƯNG YÊN"/>
        <s v="GENCASA NAM ĐỊNH"/>
        <s v="GENCASA NGHỆ AN"/>
        <s v="GENCASA THÁI BÌNH"/>
        <s v="GENCASA THÁI NGUYÊN"/>
        <s v="GENCASA TUYÊN QUANG"/>
        <s v="GENCASA YÊN BÁI"/>
        <s v="G-G"/>
        <s v="GREEN DRAGON"/>
        <s v="HẢI ĐĂNG"/>
        <s v="LION 1"/>
        <s v="LION 2"/>
        <s v="REDBULL"/>
        <s v="SPRING"/>
        <s v="SUNFLOWER"/>
        <s v="THANH HÓA"/>
        <s v="THE CAPITAL"/>
        <s v="THE GALAXY"/>
        <s v="THE KEY"/>
        <s v="THE LIGHT"/>
        <s v="THE POWER"/>
        <s v="THE ROME"/>
        <s v="THE SKY"/>
        <s v="THE STARS 1"/>
        <s v="THE STARS 2"/>
        <s v="THIÊN SƠN"/>
        <s v="VICTORY"/>
        <s v="BELIEVE IN FUTURE"/>
        <s v="BIG HERO"/>
        <s v="BORN TO WIN GENCASA PHÚ NHUẬN"/>
        <s v="COT GENCASA"/>
        <s v="CUPID"/>
        <s v="DAKLAK"/>
        <s v="DANANG1"/>
        <s v="EVEREST"/>
        <s v="GOLD DRAGON"/>
        <s v="LIB"/>
        <s v="LUCKY CAT"/>
        <s v="LUCKY STAR"/>
        <s v="MDRT BH"/>
        <s v="MDRT HCM"/>
        <s v="MDRT VT"/>
        <s v="MEGA"/>
        <s v="MEKONG 1"/>
        <s v="MEKONG 2"/>
        <s v="PHI MÃ"/>
        <s v="PHOENIX"/>
        <s v="RED DRAGON"/>
        <s v="THÁI DƯƠNG"/>
        <s v="THE QUEEN"/>
        <s v="WHITE HORSE"/>
      </sharedItems>
    </cacheField>
    <cacheField name="Supervisor Code" numFmtId="0">
      <sharedItems containsBlank="1"/>
    </cacheField>
    <cacheField name="Supervisor Code Designation" numFmtId="0">
      <sharedItems containsBlank="1"/>
    </cacheField>
    <cacheField name="CountOfAgent Code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ung Nguyen" refreshedDate="42956.675339236113" createdVersion="5" refreshedVersion="5" minRefreshableVersion="3" recordCount="4501">
  <cacheSource type="worksheet">
    <worksheetSource name="Table2"/>
  </cacheSource>
  <cacheFields count="31">
    <cacheField name="RMth" numFmtId="0">
      <sharedItems containsSemiMixedTypes="0" containsString="0" containsNumber="1" containsInteger="1" minValue="201601" maxValue="201707" count="19">
        <n v="201704"/>
        <n v="201705"/>
        <n v="201706"/>
        <n v="201707"/>
        <n v="201601" u="1"/>
        <n v="201610" u="1"/>
        <n v="201602" u="1"/>
        <n v="201611" u="1"/>
        <n v="201603" u="1"/>
        <n v="201612" u="1"/>
        <n v="201701" u="1"/>
        <n v="201604" u="1"/>
        <n v="201702" u="1"/>
        <n v="201605" u="1"/>
        <n v="201703" u="1"/>
        <n v="201606" u="1"/>
        <n v="201607" u="1"/>
        <n v="201608" u="1"/>
        <n v="201609" u="1"/>
      </sharedItems>
    </cacheField>
    <cacheField name="Area" numFmtId="0">
      <sharedItems count="3">
        <s v="North"/>
        <s v="South"/>
        <s v="Other" u="1"/>
      </sharedItems>
    </cacheField>
    <cacheField name="Area2" numFmtId="0">
      <sharedItems/>
    </cacheField>
    <cacheField name="REGION NAME" numFmtId="0">
      <sharedItems/>
    </cacheField>
    <cacheField name="REGION HEAD NAME" numFmtId="0">
      <sharedItems/>
    </cacheField>
    <cacheField name="ZONE NAME" numFmtId="0">
      <sharedItems/>
    </cacheField>
    <cacheField name="ZONE HEAD NAME" numFmtId="0">
      <sharedItems/>
    </cacheField>
    <cacheField name="OFFICEHEADNAME" numFmtId="0">
      <sharedItems containsNonDate="0" containsString="0" containsBlank="1"/>
    </cacheField>
    <cacheField name="OFFICE NAME" numFmtId="0">
      <sharedItems/>
    </cacheField>
    <cacheField name="TEAM NAME" numFmtId="0">
      <sharedItems count="125">
        <s v="GENCASA LAM SƠN"/>
        <s v="GENCASA THANH HÓA"/>
        <s v="GENCASA HÀ TRUNG"/>
        <s v="SPRING"/>
        <s v="GENCASA THÁI BÌNH"/>
        <s v="GENCASA NAM ĐỊNH"/>
        <s v="GENCASA NGHỆ AN 1"/>
        <s v="GENCASA NGHỆ AN 2"/>
        <s v="GENCASA HÀ TĨNH"/>
        <s v="GENCASA BẮC NINH"/>
        <s v="GENCASA LẠNG SƠN"/>
        <s v="GENCASA HƯNG YÊN"/>
        <s v="GENCASA NHƯ QUỲNH"/>
        <s v="GENCASA THÁI NGUYÊN"/>
        <s v="HẢI DƯƠNG 1"/>
        <s v="HẢI DƯƠNG 2"/>
        <s v="HẢI PHÒNG"/>
        <s v="GENCASA HẠ LONG 1"/>
        <s v="GENCASA HẠ LONG 2"/>
        <s v="GENCASA UÔNG BÍ"/>
        <s v="GENCASA HÀ ĐÔNG"/>
        <s v="THE POWER"/>
        <s v="GENCASA CẦU GIẤY"/>
        <s v="GENCASA BA ĐÌNH"/>
        <s v="F.B.I"/>
        <s v="GENCASA LONG BIÊN"/>
        <s v="GENCASA HOÀNG MAI"/>
        <s v="THĂNG LONG"/>
        <s v="GENCASA YÊN BÁI"/>
        <s v="GENCASA LÀO CAI"/>
        <s v="GENCASA TUYÊN QUANG"/>
        <s v="PHÚ THỌ"/>
        <s v="BÌNH MINH"/>
        <s v="GENCASA ĐÀ NẴNG 1"/>
        <s v="GENCASA HUẾ 1"/>
        <s v="HUẾ 2"/>
        <s v="DANANG1"/>
        <s v="PHÚ YÊN"/>
        <s v="DAKLAK"/>
        <s v="GIALAI"/>
        <s v="LÂM ĐỒNG"/>
        <s v="VŨNG TÀU"/>
        <s v="BIÊN HÒA 1"/>
        <s v="ĐẮK NÔNG"/>
        <s v="GENCASA TÂN PHÚ"/>
        <s v="LIB"/>
        <s v="ALLEGRO"/>
        <s v="MIGHTY WARRIORS"/>
        <s v="GENCASA BÌNH THẠNH"/>
        <s v="BELIEVE IN FUTURE"/>
        <s v="MEGA"/>
        <s v="THE QUEEN"/>
        <s v="GENCASA PHÚ NHUẬN"/>
        <s v="GENCASA MỸ THO"/>
        <s v="BIG HERO"/>
        <s v="GENCASA TÂN BÌNH"/>
        <s v="LUCKY STAR"/>
        <s v="CÀ MAU"/>
        <s v="ĐỒNG THÁP"/>
        <s v="KIÊN GIANG"/>
        <s v="LONG XUYÊN"/>
        <s v="LONG XUYÊN 1"/>
        <s v="GENCASA BẾN TRE"/>
        <s v="BIÊN HÒA 2"/>
        <s v="GENCASA BÀ RỊA"/>
        <s v="PHOENIX"/>
        <s v="TÂY NINH"/>
        <s v="CẦN THƠ"/>
        <s v="VĨNH LONG"/>
        <s v="GENCASA HÒA BÌNH"/>
        <s v="BÌNH DƯƠNG"/>
        <s v="FAST"/>
        <s v="FLYING HORSE"/>
        <s v="LET WE GO"/>
        <s v="WE ARE 1" u="1"/>
        <s v="MDRT BH" u="1"/>
        <s v="BORN TO WIN" u="1"/>
        <s v="VICTORY" u="1"/>
        <s v="QUẢNG TRỊ" u="1"/>
        <s v="EAGLES" u="1"/>
        <s v="BLUE WAVES" u="1"/>
        <s v="WHITE HORSE-GENCASA MỸ THO" u="1"/>
        <s v="LION 2" u="1"/>
        <s v="MDRT VT" u="1"/>
        <s v="MEKONG 2" u="1"/>
        <s v="REDBULL" u="1"/>
        <s v="SUNFLOWER" u="1"/>
        <s v="THE ROME" u="1"/>
        <s v="THE KEY" u="1"/>
        <s v="DUMMY" u="1"/>
        <s v="THÁI DƯƠNG" u="1"/>
        <s v="LUCKY CAT" u="1"/>
        <s v="TIỀN GIANG 2" u="1"/>
        <s v="THIÊN SƠN" u="1"/>
        <s v="BORN TO WIN GENCASA PHÚ NHUẬN" u="1"/>
        <s v="THE STARS 1" u="1"/>
        <s v="THE SKY" u="1"/>
        <s v="G-G" u="1"/>
        <s v="GREEN DRAGON" u="1"/>
        <s v="THE STARS 2" u="1"/>
        <s v="DIAMOND" u="1"/>
        <s v="LION 1" u="1"/>
        <s v="PHI MÃ" u="1"/>
        <s v="THE LIGHT" u="1"/>
        <s v="BẮC GIANG" u="1"/>
        <s v="THE CAPITAL" u="1"/>
        <s v="CUPID" u="1"/>
        <s v="THE GALAXY" u="1"/>
        <s v="THE TIGERS" u="1"/>
        <s v="MDRT HCM" u="1"/>
        <s v="SÔNG MÃ" u="1"/>
        <s v="RED DRAGON" u="1"/>
        <s v="GENCASA HỒNG MINH" u="1"/>
        <s v="ELITE" u="1"/>
        <s v="WHITE HORSE" u="1"/>
        <s v="BLUE OCEAN" u="1"/>
        <s v="PATHFINDER" u="1"/>
        <s v="GENCASA NGHỆ AN" u="1"/>
        <s v="MEKONG 1" u="1"/>
        <s v="EVEREST" u="1"/>
        <s v="GOLD DRAGON" u="1"/>
        <s v="COT GENCASA" u="1"/>
        <s v="THANH HÓA" u="1"/>
        <s v="HẢI ĐĂNG" u="1"/>
        <s v="NGHỆ AN" u="1"/>
      </sharedItems>
    </cacheField>
    <cacheField name="TEAM HEAD NAME" numFmtId="0">
      <sharedItems count="141">
        <s v="HOÀNG NGỌC PHƯƠNG"/>
        <s v="LÊ VĂN TÙNG"/>
        <s v="TRẦN NGỌC ANH"/>
        <s v="ĐINH THỊ KIM LIÊN"/>
        <s v="NGUYỄN TUẤN VŨ"/>
        <s v="NGUYỄN NGỌC BÁ"/>
        <s v="TRẦN ĐẮC THẾ"/>
        <s v="TRẦN QUANG HÒA"/>
        <s v="NGÔ XUÂN HƯỞNG"/>
        <s v="NGUYỄN THÀNH LONG"/>
        <s v="ĐỖ THỊ MƠ"/>
        <s v="MẠC NGUYỄN DƯƠNG"/>
        <s v="NGUYỄN THÚY HÒA"/>
        <s v="LÊ THỊ THƠI"/>
        <s v="HOÀNG TRỌNG NGHĨA"/>
        <s v="NGUYỄN HẢI LINH"/>
        <s v="NGUYỄN THỊ HOÀNG YẾN"/>
        <s v="NGUYỄN CAO MINH"/>
        <s v="TRẦN THỊ HẢI YẾN"/>
        <s v="NGUYỄN THỊ BÌNH"/>
        <s v="TRẦN THỊ THU GIANG"/>
        <s v="TRẦN TRUNG HIẾU"/>
        <s v="NGUYỄN ĐỨC DUY"/>
        <s v="NGUYỄN THỊ KIM CHUNG"/>
        <s v="PHẠM CHÍ THANH"/>
        <s v="NGUYỄN VĂN CÔNG"/>
        <s v="LÊ VIỆT DŨNG"/>
        <s v="NGUYỄN THÀNH TRUNG"/>
        <s v="TÔ MI SA"/>
        <s v="DƯƠNG NGỌC THANH"/>
        <s v="NGUYỄN THỊ KIM HOÀNG"/>
        <s v="PHAN THỊ THANH LAN"/>
        <s v="PHAN ĐÌNH LONG"/>
        <s v="NGUYỄN HỒNG PHƯƠNG"/>
        <s v="TRẦN NGỌC TUẤN HUY"/>
        <s v="NGUYỄN TRÍ TÀI"/>
        <s v="ĐỖ NGỌC PHƯƠNG QUỲNH"/>
        <s v="TRÀ HỮU VINH"/>
        <s v="TRƯƠNG THỊ THU TRÂM"/>
        <s v="NGUYỄN THANH MỸ"/>
        <s v="THÁI THỊ ANH THƯ"/>
        <s v="TRẦN THỊ THÚY HẰNG"/>
        <s v="ĐẶNG THỊ THU THỦY"/>
        <s v="TRẦN HOÀNG NGÂN KHÁNH"/>
        <s v="HOÀNG NGUYỆT HẰNG"/>
        <s v="NGUYỄN QUÝ NHÂN"/>
        <s v="LƯƠNG HỮU PHÚC"/>
        <s v="LÊ MINH HÙNG"/>
        <s v="NGUYỄN HỮU NGHIỆM"/>
        <s v="TRẦN THẾ HUY"/>
        <s v="NGUYỄN VĂN HUYỆN"/>
        <s v="NGUYỄN KHẮC BẢO CHUYÊN"/>
        <s v="PHẠM THỊ THU CÚC"/>
        <s v="NGUYỄN HỒNG TRÍ"/>
        <s v="NGUYỄN THU HẰNG"/>
        <s v="NGUYỄN MINH HIẾU"/>
        <s v="LƯƠNG CÔNG BẢO NGHIỆP"/>
        <s v="HÀ VĂN NGỌC"/>
        <s v="MAI VIỆT HÒA"/>
        <s v="PHAN THỊ THANH LAN " u="1"/>
        <s v="TÔ MI SA " u="1"/>
        <s v="NGUYỄN THỊ HOÀNG YẾN " u="1"/>
        <s v="TRẦN QUANG HÒA " u="1"/>
        <s v="C A O " u="1"/>
        <s v="NGUYỄN THỊ KIM HOÀNG " u="1"/>
        <s v="NGUYỄN CAO MINH " u="1"/>
        <s v="TRẦN THỊ THU GIANG " u="1"/>
        <s v="LƯU THỊ OANH " u="1"/>
        <s v="NGUYỄN THỊ PHƯƠNG TRINH " u="1"/>
        <s v="NGUYỄN ĐÌNH TÙNG " u="1"/>
        <s v="NGUYỄN HỒNG PHƯƠNG " u="1"/>
        <s v="HOÀNG NGỌC PHƯƠNG " u="1"/>
        <s v="PHAN ĐÌNH LONG " u="1"/>
        <s v="TRƯƠNG THỊ THU TRÂM " u="1"/>
        <s v="PHẠM THÀNH TRÍ " u="1"/>
        <s v="LÊ THỊ HỒNG LĨNH " u="1"/>
        <s v="ĐỖ NGỌC PHƯƠNG QUỲNH " u="1"/>
        <s v="ĐINH THỊ KIM LIÊN " u="1"/>
        <s v="ĐỖ THỊ MƠ " u="1"/>
        <s v="LÊ VIỆT DŨNG " u="1"/>
        <s v="LƯƠNG HỮU PHÚC " u="1"/>
        <s v="NGUYỄN VĂN VŨ " u="1"/>
        <s v="HOÀNG TRỌNG NGHĨA " u="1"/>
        <s v="THÁI THỊ ANH THƯ " u="1"/>
        <s v="NGUYỄN VĂN NINH " u="1"/>
        <s v="VŨ MẠNH CƯỜNG " u="1"/>
        <s v="NGÔ XUÂN HƯỞNG " u="1"/>
        <s v="NGUYỄN THỊ HỘI " u="1"/>
        <s v="NGUYỄN THỊ BÌNH " u="1"/>
        <s v="NGUYỄN THANH MỸ " u="1"/>
        <s v="PHẠM THỊ THU CÚC " u="1"/>
        <s v="PHẠM CHÍ THANH " u="1"/>
        <s v="NGUYỄN THỊ KIM CHUNG " u="1"/>
        <s v="NGUYỄN NGỌC ANH " u="1"/>
        <s v="NGUYỄN VĂN CÔNG " u="1"/>
        <s v="NGUYỄN MINH HIẾU " u="1"/>
        <s v="LÊ MINH HÙNG " u="1"/>
        <s v="VŨ THỊ LỆ HẰNG " u="1"/>
        <s v="NGUYỄN HỮU HIỀN " u="1"/>
        <s v="DƯƠNG NGỌC THANH " u="1"/>
        <s v="MAI QUỐC HUY " u="1"/>
        <s v="TRẦN NGỌC TUẤN HUY " u="1"/>
        <s v="NGUYỄN KHẮC BẢO CHUYÊN " u="1"/>
        <s v="NGUYỄN THÚY HÒA " u="1"/>
        <s v="PHẠM TẤN PHÁT " u="1"/>
        <s v="NGUYỄN THU HẰNG " u="1"/>
        <s v="LÊ THỊ THƠI " u="1"/>
        <s v="TRẦN HOÀNG NGÂN KHÁNH " u="1"/>
        <s v="TRẦN NGỌC ANH " u="1"/>
        <s v="NGUYỄN TUẤN VŨ " u="1"/>
        <s v="TRẦN THỊ HẢI YẾN " u="1"/>
        <s v="TRẦN THỊ THÚY HẰNG " u="1"/>
        <s v="LÊ THANH HUYỀN " u="1"/>
        <s v="BÙI THỊ KIM LIÊN " u="1"/>
        <s v="ĐẶNG THỊ THU THỦY " u="1"/>
        <s v="HOÀNG NGUYỆT HẰNG " u="1"/>
        <s v="LÊ VĂN TÙNG " u="1"/>
        <s v="TRẦN THẾ HUY " u="1"/>
        <s v="TRÀ HỮU VINH " u="1"/>
        <s v="NGUYỄN HỒNG TRÍ " u="1"/>
        <s v="NGUYỄN HỮU NGHIỆM " u="1"/>
        <s v="TRẦN TRUNG HIẾU " u="1"/>
        <s v="MẠC NGUYỄN DƯƠNG " u="1"/>
        <s v="NGUYỄN HẢI LINH " u="1"/>
        <s v="NGUYỄN PHƯỚC LẬP " u="1"/>
        <s v="LƯƠNG THU HƯƠNG " u="1"/>
        <s v="TRẦN ĐẮC THẾ " u="1"/>
        <s v="LÊ SƠN TÒNG " u="1"/>
        <s v="ĐỖ THỊ THANH THÚY " u="1"/>
        <s v="NGUYỄN TRÍ TÀI " u="1"/>
        <s v="NGUYỄN DUY SƠN " u="1"/>
        <s v="HỒNG KHÁNH HƯNG " u="1"/>
        <s v="NGUYỄN THÀNH LONG " u="1"/>
        <s v="NGUYỄN VĂN HUYỆN " u="1"/>
        <s v="NGUYỄN QUÝ NHÂN " u="1"/>
        <s v="NGUYỄN THỊ NGỌC LAN " u="1"/>
        <s v="ĐỖ TRƯỜNG AN " u="1"/>
        <s v="NGUYỄN VĂN HUỆ " u="1"/>
        <s v="NGUYỄN NHẪN CHÍ " u="1"/>
        <s v="NGUYỄN THỊ HỒNG " u="1"/>
        <s v="NGUYỄN THÀNH TRUNG " u="1"/>
      </sharedItems>
    </cacheField>
    <cacheField name="AGENTCD" numFmtId="0">
      <sharedItems/>
    </cacheField>
    <cacheField name="AGENT FULL NAME" numFmtId="0">
      <sharedItems/>
    </cacheField>
    <cacheField name="JOINING DATE" numFmtId="14">
      <sharedItems containsSemiMixedTypes="0" containsNonDate="0" containsDate="1" containsString="0" minDate="2017-04-03T00:00:00" maxDate="2017-08-01T00:00:00"/>
    </cacheField>
    <cacheField name="Aging" numFmtId="0">
      <sharedItems containsSemiMixedTypes="0" containsString="0" containsNumber="1" containsInteger="1" minValue="9" maxValue="128"/>
    </cacheField>
    <cacheField name="AType" numFmtId="0">
      <sharedItems/>
    </cacheField>
    <cacheField name="cc" numFmtId="0">
      <sharedItems containsString="0" containsBlank="1" containsNumber="1" minValue="0" maxValue="34"/>
    </cacheField>
    <cacheField name="TTAPE" numFmtId="0">
      <sharedItems containsString="0" containsBlank="1" containsNumber="1" minValue="-5.2180482157382397E-15" maxValue="818.02300000000002"/>
    </cacheField>
    <cacheField name="15cc" numFmtId="0">
      <sharedItems containsSemiMixedTypes="0" containsString="0" containsNumber="1" minValue="0" maxValue="15"/>
    </cacheField>
    <cacheField name="15APE" numFmtId="0">
      <sharedItems containsSemiMixedTypes="0" containsString="0" containsNumber="1" minValue="0" maxValue="312.16399999999999"/>
    </cacheField>
    <cacheField name="30cc" numFmtId="0">
      <sharedItems containsSemiMixedTypes="0" containsString="0" containsNumber="1" containsInteger="1" minValue="-2" maxValue="14"/>
    </cacheField>
    <cacheField name="30APE" numFmtId="0">
      <sharedItems containsSemiMixedTypes="0" containsString="0" containsNumber="1" minValue="-70.064999999999998" maxValue="378.29"/>
    </cacheField>
    <cacheField name="60c" numFmtId="0">
      <sharedItems containsSemiMixedTypes="0" containsString="0" containsNumber="1" minValue="-2" maxValue="16"/>
    </cacheField>
    <cacheField name="60APE" numFmtId="0">
      <sharedItems containsSemiMixedTypes="0" containsString="0" containsNumber="1" minValue="-48.396000000000001" maxValue="411.97399999999999"/>
    </cacheField>
    <cacheField name="90c" numFmtId="0">
      <sharedItems containsSemiMixedTypes="0" containsString="0" containsNumber="1" containsInteger="1" minValue="-1" maxValue="6"/>
    </cacheField>
    <cacheField name="90APE" numFmtId="0">
      <sharedItems containsSemiMixedTypes="0" containsString="0" containsNumber="1" minValue="-15.427" maxValue="193.87"/>
    </cacheField>
    <cacheField name="AGENT STATUS" numFmtId="0">
      <sharedItems/>
    </cacheField>
    <cacheField name="M1" numFmtId="0">
      <sharedItems containsSemiMixedTypes="0" containsString="0" containsNumber="1" containsInteger="1" minValue="0" maxValue="1"/>
    </cacheField>
    <cacheField name="M2" numFmtId="0">
      <sharedItems containsSemiMixedTypes="0" containsString="0" containsNumber="1" containsInteger="1" minValue="0" maxValue="1"/>
    </cacheField>
    <cacheField name="M3" numFmtId="0">
      <sharedItems containsSemiMixedTypes="0" containsString="0" containsNumber="1" containsInteger="1" minValue="0" maxValue="1"/>
    </cacheField>
    <cacheField name="%M1" numFmtId="0" formula=" SUM(#NAME?)/ COUNT(AGENTC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8">
  <r>
    <x v="0"/>
    <x v="0"/>
    <s v="AG003102"/>
    <n v="1"/>
    <n v="1"/>
    <n v="0"/>
  </r>
  <r>
    <x v="0"/>
    <x v="0"/>
    <s v="AG006925"/>
    <n v="1"/>
    <n v="0"/>
    <n v="1"/>
  </r>
  <r>
    <x v="0"/>
    <x v="0"/>
    <s v="AG021220"/>
    <n v="1"/>
    <n v="1"/>
    <n v="0"/>
  </r>
  <r>
    <x v="0"/>
    <x v="1"/>
    <s v="AG011552"/>
    <n v="1"/>
    <n v="1"/>
    <n v="0"/>
  </r>
  <r>
    <x v="0"/>
    <x v="1"/>
    <s v="AG012455"/>
    <n v="1"/>
    <n v="1"/>
    <n v="0"/>
  </r>
  <r>
    <x v="0"/>
    <x v="1"/>
    <s v="AG014075"/>
    <n v="3"/>
    <n v="3"/>
    <n v="0"/>
  </r>
  <r>
    <x v="0"/>
    <x v="1"/>
    <s v="AG014082"/>
    <n v="1"/>
    <n v="1"/>
    <n v="0"/>
  </r>
  <r>
    <x v="0"/>
    <x v="1"/>
    <s v="AG014107"/>
    <n v="5"/>
    <n v="5"/>
    <n v="0"/>
  </r>
  <r>
    <x v="0"/>
    <x v="1"/>
    <s v="AG016048"/>
    <n v="1"/>
    <n v="1"/>
    <n v="0"/>
  </r>
  <r>
    <x v="0"/>
    <x v="1"/>
    <s v="AG016077"/>
    <n v="2"/>
    <n v="2"/>
    <n v="0"/>
  </r>
  <r>
    <x v="0"/>
    <x v="1"/>
    <s v="AG017550"/>
    <n v="1"/>
    <n v="1"/>
    <n v="0"/>
  </r>
  <r>
    <x v="0"/>
    <x v="1"/>
    <s v="AG017558"/>
    <n v="2"/>
    <n v="2"/>
    <n v="0"/>
  </r>
  <r>
    <x v="0"/>
    <x v="2"/>
    <s v="AG018403"/>
    <n v="1"/>
    <n v="1"/>
    <n v="0"/>
  </r>
  <r>
    <x v="0"/>
    <x v="3"/>
    <s v="AG003709"/>
    <n v="1"/>
    <n v="1"/>
    <n v="0"/>
  </r>
  <r>
    <x v="0"/>
    <x v="4"/>
    <s v="AG002029"/>
    <n v="1"/>
    <n v="0"/>
    <n v="1"/>
  </r>
  <r>
    <x v="0"/>
    <x v="5"/>
    <s v="AG001523"/>
    <n v="1"/>
    <n v="1"/>
    <n v="0"/>
  </r>
  <r>
    <x v="0"/>
    <x v="5"/>
    <s v="AG002140"/>
    <n v="2"/>
    <n v="2"/>
    <n v="0"/>
  </r>
  <r>
    <x v="0"/>
    <x v="5"/>
    <s v="AG019922"/>
    <n v="1"/>
    <n v="0"/>
    <n v="1"/>
  </r>
  <r>
    <x v="0"/>
    <x v="6"/>
    <s v="AG014418"/>
    <n v="1"/>
    <n v="1"/>
    <n v="0"/>
  </r>
  <r>
    <x v="0"/>
    <x v="6"/>
    <s v="AG018127"/>
    <n v="3"/>
    <n v="3"/>
    <n v="0"/>
  </r>
  <r>
    <x v="0"/>
    <x v="6"/>
    <s v="AG019545"/>
    <n v="1"/>
    <n v="1"/>
    <n v="0"/>
  </r>
  <r>
    <x v="0"/>
    <x v="7"/>
    <s v="AG011060"/>
    <n v="1"/>
    <n v="0"/>
    <n v="1"/>
  </r>
  <r>
    <x v="0"/>
    <x v="7"/>
    <s v="AG012595"/>
    <n v="1"/>
    <n v="1"/>
    <n v="0"/>
  </r>
  <r>
    <x v="0"/>
    <x v="7"/>
    <s v="AG012874"/>
    <n v="7"/>
    <n v="7"/>
    <n v="0"/>
  </r>
  <r>
    <x v="0"/>
    <x v="7"/>
    <s v="AG013116"/>
    <n v="8"/>
    <n v="5"/>
    <n v="3"/>
  </r>
  <r>
    <x v="0"/>
    <x v="7"/>
    <s v="AG019582"/>
    <n v="1"/>
    <n v="1"/>
    <n v="0"/>
  </r>
  <r>
    <x v="0"/>
    <x v="7"/>
    <s v="AG021159"/>
    <n v="2"/>
    <n v="2"/>
    <n v="0"/>
  </r>
  <r>
    <x v="0"/>
    <x v="8"/>
    <s v="AG011208"/>
    <n v="2"/>
    <n v="2"/>
    <n v="0"/>
  </r>
  <r>
    <x v="0"/>
    <x v="8"/>
    <s v="AG011401"/>
    <n v="1"/>
    <n v="1"/>
    <n v="0"/>
  </r>
  <r>
    <x v="0"/>
    <x v="8"/>
    <s v="AG014111"/>
    <n v="4"/>
    <n v="4"/>
    <n v="0"/>
  </r>
  <r>
    <x v="0"/>
    <x v="8"/>
    <s v="AG014506"/>
    <n v="1"/>
    <n v="1"/>
    <n v="0"/>
  </r>
  <r>
    <x v="0"/>
    <x v="8"/>
    <s v="AG015217"/>
    <n v="1"/>
    <n v="1"/>
    <n v="0"/>
  </r>
  <r>
    <x v="0"/>
    <x v="8"/>
    <s v="AG016432"/>
    <n v="7"/>
    <n v="7"/>
    <n v="0"/>
  </r>
  <r>
    <x v="0"/>
    <x v="8"/>
    <s v="AG017010"/>
    <n v="1"/>
    <n v="0"/>
    <n v="1"/>
  </r>
  <r>
    <x v="0"/>
    <x v="8"/>
    <s v="AG017060"/>
    <n v="1"/>
    <n v="1"/>
    <n v="0"/>
  </r>
  <r>
    <x v="0"/>
    <x v="8"/>
    <s v="AG017066"/>
    <n v="1"/>
    <n v="1"/>
    <n v="0"/>
  </r>
  <r>
    <x v="0"/>
    <x v="8"/>
    <s v="AG017068"/>
    <n v="1"/>
    <n v="1"/>
    <n v="0"/>
  </r>
  <r>
    <x v="0"/>
    <x v="8"/>
    <s v="AG017514"/>
    <n v="1"/>
    <n v="1"/>
    <n v="0"/>
  </r>
  <r>
    <x v="0"/>
    <x v="8"/>
    <s v="AG017517"/>
    <n v="1"/>
    <n v="1"/>
    <n v="0"/>
  </r>
  <r>
    <x v="0"/>
    <x v="8"/>
    <s v="AG017593"/>
    <n v="1"/>
    <n v="1"/>
    <n v="0"/>
  </r>
  <r>
    <x v="0"/>
    <x v="8"/>
    <s v="AG018135"/>
    <n v="1"/>
    <n v="1"/>
    <n v="0"/>
  </r>
  <r>
    <x v="0"/>
    <x v="8"/>
    <s v="AG019320"/>
    <n v="1"/>
    <n v="1"/>
    <n v="0"/>
  </r>
  <r>
    <x v="0"/>
    <x v="9"/>
    <s v="AG014468"/>
    <n v="2"/>
    <n v="0"/>
    <n v="2"/>
  </r>
  <r>
    <x v="0"/>
    <x v="9"/>
    <s v="AG016511"/>
    <n v="1"/>
    <n v="1"/>
    <n v="0"/>
  </r>
  <r>
    <x v="0"/>
    <x v="9"/>
    <s v="AG019968"/>
    <n v="1"/>
    <n v="1"/>
    <n v="0"/>
  </r>
  <r>
    <x v="0"/>
    <x v="9"/>
    <s v="AG020937"/>
    <n v="1"/>
    <n v="0"/>
    <n v="1"/>
  </r>
  <r>
    <x v="0"/>
    <x v="9"/>
    <s v="AG020938"/>
    <n v="4"/>
    <n v="3"/>
    <n v="1"/>
  </r>
  <r>
    <x v="0"/>
    <x v="9"/>
    <s v="AG020939"/>
    <n v="2"/>
    <n v="2"/>
    <n v="0"/>
  </r>
  <r>
    <x v="0"/>
    <x v="10"/>
    <s v="AG012225"/>
    <n v="2"/>
    <n v="2"/>
    <n v="0"/>
  </r>
  <r>
    <x v="0"/>
    <x v="10"/>
    <s v="AG020666"/>
    <n v="2"/>
    <n v="1"/>
    <n v="1"/>
  </r>
  <r>
    <x v="0"/>
    <x v="10"/>
    <s v="AG020668"/>
    <n v="1"/>
    <n v="0"/>
    <n v="1"/>
  </r>
  <r>
    <x v="0"/>
    <x v="10"/>
    <s v="AG020670"/>
    <n v="1"/>
    <n v="1"/>
    <n v="0"/>
  </r>
  <r>
    <x v="0"/>
    <x v="10"/>
    <s v="AG020672"/>
    <n v="1"/>
    <n v="1"/>
    <n v="0"/>
  </r>
  <r>
    <x v="0"/>
    <x v="10"/>
    <s v="AG021369"/>
    <n v="1"/>
    <n v="1"/>
    <n v="0"/>
  </r>
  <r>
    <x v="0"/>
    <x v="10"/>
    <s v="AG021384"/>
    <n v="2"/>
    <n v="0"/>
    <n v="2"/>
  </r>
  <r>
    <x v="0"/>
    <x v="10"/>
    <s v="AG021385"/>
    <n v="1"/>
    <n v="1"/>
    <n v="0"/>
  </r>
  <r>
    <x v="0"/>
    <x v="11"/>
    <s v="AG013665"/>
    <n v="1"/>
    <n v="1"/>
    <n v="0"/>
  </r>
  <r>
    <x v="0"/>
    <x v="11"/>
    <s v="AG013672"/>
    <n v="2"/>
    <n v="2"/>
    <n v="0"/>
  </r>
  <r>
    <x v="0"/>
    <x v="11"/>
    <s v="AG016140"/>
    <n v="1"/>
    <n v="1"/>
    <n v="0"/>
  </r>
  <r>
    <x v="0"/>
    <x v="11"/>
    <s v="AG016326"/>
    <n v="1"/>
    <n v="1"/>
    <n v="0"/>
  </r>
  <r>
    <x v="0"/>
    <x v="11"/>
    <s v="AG017810"/>
    <n v="1"/>
    <n v="1"/>
    <n v="0"/>
  </r>
  <r>
    <x v="0"/>
    <x v="11"/>
    <s v="AG018826"/>
    <n v="1"/>
    <n v="1"/>
    <n v="0"/>
  </r>
  <r>
    <x v="0"/>
    <x v="12"/>
    <s v="AG012817"/>
    <n v="1"/>
    <n v="1"/>
    <n v="0"/>
  </r>
  <r>
    <x v="0"/>
    <x v="12"/>
    <s v="AG013828"/>
    <n v="2"/>
    <n v="2"/>
    <n v="0"/>
  </r>
  <r>
    <x v="0"/>
    <x v="12"/>
    <s v="AG013876"/>
    <n v="2"/>
    <n v="2"/>
    <n v="0"/>
  </r>
  <r>
    <x v="0"/>
    <x v="12"/>
    <s v="AG013891"/>
    <n v="1"/>
    <n v="1"/>
    <n v="0"/>
  </r>
  <r>
    <x v="0"/>
    <x v="12"/>
    <s v="AG014500"/>
    <n v="1"/>
    <n v="1"/>
    <n v="0"/>
  </r>
  <r>
    <x v="0"/>
    <x v="12"/>
    <s v="AG014804"/>
    <n v="1"/>
    <n v="0"/>
    <n v="1"/>
  </r>
  <r>
    <x v="0"/>
    <x v="12"/>
    <s v="AG016069"/>
    <n v="1"/>
    <n v="1"/>
    <n v="0"/>
  </r>
  <r>
    <x v="0"/>
    <x v="12"/>
    <s v="AG016091"/>
    <n v="2"/>
    <n v="2"/>
    <n v="0"/>
  </r>
  <r>
    <x v="0"/>
    <x v="12"/>
    <s v="AG016805"/>
    <n v="1"/>
    <n v="1"/>
    <n v="0"/>
  </r>
  <r>
    <x v="0"/>
    <x v="12"/>
    <s v="AG018822"/>
    <n v="1"/>
    <n v="1"/>
    <n v="0"/>
  </r>
  <r>
    <x v="0"/>
    <x v="12"/>
    <s v="AG018880"/>
    <n v="2"/>
    <n v="0"/>
    <n v="2"/>
  </r>
  <r>
    <x v="0"/>
    <x v="12"/>
    <s v="AG019717"/>
    <n v="1"/>
    <n v="1"/>
    <n v="0"/>
  </r>
  <r>
    <x v="0"/>
    <x v="12"/>
    <s v="AG020153"/>
    <n v="2"/>
    <n v="2"/>
    <n v="0"/>
  </r>
  <r>
    <x v="0"/>
    <x v="12"/>
    <s v="AG020800"/>
    <n v="1"/>
    <n v="1"/>
    <n v="0"/>
  </r>
  <r>
    <x v="0"/>
    <x v="12"/>
    <s v="AG021377"/>
    <n v="1"/>
    <n v="1"/>
    <n v="0"/>
  </r>
  <r>
    <x v="0"/>
    <x v="12"/>
    <s v="AG021379"/>
    <n v="2"/>
    <n v="2"/>
    <n v="0"/>
  </r>
  <r>
    <x v="0"/>
    <x v="13"/>
    <m/>
    <n v="3"/>
    <n v="3"/>
    <n v="0"/>
  </r>
  <r>
    <x v="0"/>
    <x v="13"/>
    <s v="AG012457"/>
    <n v="1"/>
    <n v="1"/>
    <n v="0"/>
  </r>
  <r>
    <x v="0"/>
    <x v="13"/>
    <s v="AG012487"/>
    <n v="1"/>
    <n v="1"/>
    <n v="0"/>
  </r>
  <r>
    <x v="0"/>
    <x v="13"/>
    <s v="AG012539"/>
    <n v="1"/>
    <n v="0"/>
    <n v="1"/>
  </r>
  <r>
    <x v="0"/>
    <x v="13"/>
    <s v="AG014385"/>
    <n v="3"/>
    <n v="3"/>
    <n v="0"/>
  </r>
  <r>
    <x v="0"/>
    <x v="13"/>
    <s v="AG014876"/>
    <n v="1"/>
    <n v="1"/>
    <n v="0"/>
  </r>
  <r>
    <x v="0"/>
    <x v="13"/>
    <s v="AG016012"/>
    <n v="2"/>
    <n v="2"/>
    <n v="0"/>
  </r>
  <r>
    <x v="0"/>
    <x v="13"/>
    <s v="AG018348"/>
    <n v="1"/>
    <n v="1"/>
    <n v="0"/>
  </r>
  <r>
    <x v="0"/>
    <x v="13"/>
    <s v="AG018514"/>
    <n v="1"/>
    <n v="1"/>
    <n v="0"/>
  </r>
  <r>
    <x v="0"/>
    <x v="14"/>
    <s v="AG015811"/>
    <n v="1"/>
    <n v="1"/>
    <n v="0"/>
  </r>
  <r>
    <x v="0"/>
    <x v="14"/>
    <s v="AG016021"/>
    <n v="1"/>
    <n v="0"/>
    <n v="1"/>
  </r>
  <r>
    <x v="0"/>
    <x v="14"/>
    <s v="AG016369"/>
    <n v="1"/>
    <n v="1"/>
    <n v="0"/>
  </r>
  <r>
    <x v="0"/>
    <x v="14"/>
    <s v="AG016415"/>
    <n v="1"/>
    <n v="1"/>
    <n v="0"/>
  </r>
  <r>
    <x v="0"/>
    <x v="14"/>
    <s v="AG016920"/>
    <n v="4"/>
    <n v="2"/>
    <n v="2"/>
  </r>
  <r>
    <x v="0"/>
    <x v="14"/>
    <s v="AG017662"/>
    <n v="1"/>
    <n v="1"/>
    <n v="0"/>
  </r>
  <r>
    <x v="0"/>
    <x v="14"/>
    <s v="AG019845"/>
    <n v="1"/>
    <n v="1"/>
    <n v="0"/>
  </r>
  <r>
    <x v="0"/>
    <x v="14"/>
    <s v="AG020598"/>
    <n v="2"/>
    <n v="2"/>
    <n v="0"/>
  </r>
  <r>
    <x v="0"/>
    <x v="14"/>
    <s v="AG020968"/>
    <n v="1"/>
    <n v="0"/>
    <n v="1"/>
  </r>
  <r>
    <x v="0"/>
    <x v="14"/>
    <s v="AG021231"/>
    <n v="1"/>
    <n v="1"/>
    <n v="0"/>
  </r>
  <r>
    <x v="0"/>
    <x v="15"/>
    <s v="AG006563"/>
    <n v="1"/>
    <n v="1"/>
    <n v="0"/>
  </r>
  <r>
    <x v="0"/>
    <x v="15"/>
    <s v="AG015412"/>
    <n v="1"/>
    <n v="1"/>
    <n v="0"/>
  </r>
  <r>
    <x v="0"/>
    <x v="15"/>
    <s v="AG015423"/>
    <n v="1"/>
    <n v="1"/>
    <n v="0"/>
  </r>
  <r>
    <x v="0"/>
    <x v="15"/>
    <s v="AG015427"/>
    <n v="8"/>
    <n v="8"/>
    <n v="0"/>
  </r>
  <r>
    <x v="0"/>
    <x v="15"/>
    <s v="AG015434"/>
    <n v="2"/>
    <n v="2"/>
    <n v="0"/>
  </r>
  <r>
    <x v="0"/>
    <x v="15"/>
    <s v="AG015463"/>
    <n v="1"/>
    <n v="1"/>
    <n v="0"/>
  </r>
  <r>
    <x v="0"/>
    <x v="15"/>
    <s v="AG017220"/>
    <n v="1"/>
    <n v="0"/>
    <n v="1"/>
  </r>
  <r>
    <x v="0"/>
    <x v="15"/>
    <s v="AG017227"/>
    <n v="1"/>
    <n v="1"/>
    <n v="0"/>
  </r>
  <r>
    <x v="0"/>
    <x v="15"/>
    <s v="AG017230"/>
    <n v="1"/>
    <n v="1"/>
    <n v="0"/>
  </r>
  <r>
    <x v="0"/>
    <x v="15"/>
    <s v="AG017259"/>
    <n v="2"/>
    <n v="2"/>
    <n v="0"/>
  </r>
  <r>
    <x v="0"/>
    <x v="15"/>
    <s v="AG017974"/>
    <n v="2"/>
    <n v="2"/>
    <n v="0"/>
  </r>
  <r>
    <x v="0"/>
    <x v="15"/>
    <s v="AG017975"/>
    <n v="1"/>
    <n v="0"/>
    <n v="1"/>
  </r>
  <r>
    <x v="0"/>
    <x v="15"/>
    <s v="AG019015"/>
    <n v="1"/>
    <n v="1"/>
    <n v="0"/>
  </r>
  <r>
    <x v="0"/>
    <x v="15"/>
    <s v="AG020952"/>
    <n v="2"/>
    <n v="2"/>
    <n v="0"/>
  </r>
  <r>
    <x v="0"/>
    <x v="16"/>
    <m/>
    <n v="1"/>
    <n v="1"/>
    <n v="0"/>
  </r>
  <r>
    <x v="0"/>
    <x v="17"/>
    <s v="AG010551"/>
    <n v="1"/>
    <n v="1"/>
    <n v="0"/>
  </r>
  <r>
    <x v="0"/>
    <x v="17"/>
    <s v="AG019049"/>
    <n v="1"/>
    <n v="1"/>
    <n v="0"/>
  </r>
  <r>
    <x v="0"/>
    <x v="17"/>
    <s v="AG019066"/>
    <n v="1"/>
    <n v="0"/>
    <n v="1"/>
  </r>
  <r>
    <x v="0"/>
    <x v="17"/>
    <s v="AG019084"/>
    <n v="1"/>
    <n v="1"/>
    <n v="0"/>
  </r>
  <r>
    <x v="0"/>
    <x v="17"/>
    <s v="AG019100"/>
    <n v="1"/>
    <n v="0"/>
    <n v="1"/>
  </r>
  <r>
    <x v="0"/>
    <x v="17"/>
    <s v="AG019117"/>
    <n v="1"/>
    <n v="1"/>
    <n v="0"/>
  </r>
  <r>
    <x v="0"/>
    <x v="17"/>
    <s v="AG019119"/>
    <n v="1"/>
    <n v="1"/>
    <n v="0"/>
  </r>
  <r>
    <x v="0"/>
    <x v="17"/>
    <s v="AG019127"/>
    <n v="1"/>
    <n v="1"/>
    <n v="0"/>
  </r>
  <r>
    <x v="0"/>
    <x v="17"/>
    <s v="AG019134"/>
    <n v="3"/>
    <n v="3"/>
    <n v="0"/>
  </r>
  <r>
    <x v="0"/>
    <x v="17"/>
    <s v="AG019143"/>
    <n v="3"/>
    <n v="3"/>
    <n v="0"/>
  </r>
  <r>
    <x v="0"/>
    <x v="17"/>
    <s v="AG019203"/>
    <n v="1"/>
    <n v="1"/>
    <n v="0"/>
  </r>
  <r>
    <x v="0"/>
    <x v="17"/>
    <s v="AG021263"/>
    <n v="2"/>
    <n v="2"/>
    <n v="0"/>
  </r>
  <r>
    <x v="0"/>
    <x v="18"/>
    <s v="AG000170"/>
    <n v="1"/>
    <n v="1"/>
    <n v="0"/>
  </r>
  <r>
    <x v="0"/>
    <x v="19"/>
    <s v="AG001713"/>
    <n v="1"/>
    <n v="1"/>
    <n v="0"/>
  </r>
  <r>
    <x v="0"/>
    <x v="20"/>
    <s v="AG014584"/>
    <n v="1"/>
    <n v="1"/>
    <n v="0"/>
  </r>
  <r>
    <x v="0"/>
    <x v="20"/>
    <s v="AG015959"/>
    <n v="1"/>
    <n v="1"/>
    <n v="0"/>
  </r>
  <r>
    <x v="0"/>
    <x v="20"/>
    <s v="AG016412"/>
    <n v="1"/>
    <n v="1"/>
    <n v="0"/>
  </r>
  <r>
    <x v="0"/>
    <x v="20"/>
    <s v="AG016791"/>
    <n v="1"/>
    <n v="1"/>
    <n v="0"/>
  </r>
  <r>
    <x v="0"/>
    <x v="20"/>
    <s v="AG016882"/>
    <n v="1"/>
    <n v="0"/>
    <n v="1"/>
  </r>
  <r>
    <x v="0"/>
    <x v="20"/>
    <s v="AG016939"/>
    <n v="2"/>
    <n v="2"/>
    <n v="0"/>
  </r>
  <r>
    <x v="0"/>
    <x v="20"/>
    <s v="AG016941"/>
    <n v="2"/>
    <n v="1"/>
    <n v="1"/>
  </r>
  <r>
    <x v="0"/>
    <x v="20"/>
    <s v="AG017836"/>
    <n v="2"/>
    <n v="2"/>
    <n v="0"/>
  </r>
  <r>
    <x v="0"/>
    <x v="20"/>
    <s v="AG017841"/>
    <n v="1"/>
    <n v="1"/>
    <n v="0"/>
  </r>
  <r>
    <x v="0"/>
    <x v="20"/>
    <s v="AG019159"/>
    <n v="1"/>
    <n v="0"/>
    <n v="1"/>
  </r>
  <r>
    <x v="0"/>
    <x v="20"/>
    <s v="AG019991"/>
    <n v="5"/>
    <n v="5"/>
    <n v="0"/>
  </r>
  <r>
    <x v="0"/>
    <x v="20"/>
    <s v="AG021089"/>
    <n v="3"/>
    <n v="0"/>
    <n v="3"/>
  </r>
  <r>
    <x v="0"/>
    <x v="20"/>
    <s v="AG021095"/>
    <n v="1"/>
    <n v="1"/>
    <n v="0"/>
  </r>
  <r>
    <x v="0"/>
    <x v="20"/>
    <s v="AG021096"/>
    <n v="1"/>
    <n v="1"/>
    <n v="0"/>
  </r>
  <r>
    <x v="0"/>
    <x v="20"/>
    <s v="AG021102"/>
    <n v="1"/>
    <n v="1"/>
    <n v="0"/>
  </r>
  <r>
    <x v="0"/>
    <x v="20"/>
    <s v="AG021105"/>
    <n v="1"/>
    <n v="1"/>
    <n v="0"/>
  </r>
  <r>
    <x v="0"/>
    <x v="20"/>
    <s v="AG021376"/>
    <n v="1"/>
    <n v="1"/>
    <n v="0"/>
  </r>
  <r>
    <x v="0"/>
    <x v="21"/>
    <s v="AG012604"/>
    <n v="1"/>
    <n v="1"/>
    <n v="0"/>
  </r>
  <r>
    <x v="0"/>
    <x v="21"/>
    <s v="AG012605"/>
    <n v="1"/>
    <n v="1"/>
    <n v="0"/>
  </r>
  <r>
    <x v="0"/>
    <x v="21"/>
    <s v="AG015038"/>
    <n v="2"/>
    <n v="2"/>
    <n v="0"/>
  </r>
  <r>
    <x v="0"/>
    <x v="21"/>
    <s v="AG015771"/>
    <n v="1"/>
    <n v="1"/>
    <n v="0"/>
  </r>
  <r>
    <x v="0"/>
    <x v="21"/>
    <s v="AG015855"/>
    <n v="1"/>
    <n v="1"/>
    <n v="0"/>
  </r>
  <r>
    <x v="0"/>
    <x v="21"/>
    <s v="AG016016"/>
    <n v="3"/>
    <n v="3"/>
    <n v="0"/>
  </r>
  <r>
    <x v="0"/>
    <x v="21"/>
    <s v="AG016029"/>
    <n v="1"/>
    <n v="1"/>
    <n v="0"/>
  </r>
  <r>
    <x v="0"/>
    <x v="21"/>
    <s v="AG017055"/>
    <n v="1"/>
    <n v="1"/>
    <n v="0"/>
  </r>
  <r>
    <x v="0"/>
    <x v="21"/>
    <s v="AG019646"/>
    <n v="1"/>
    <n v="1"/>
    <n v="0"/>
  </r>
  <r>
    <x v="0"/>
    <x v="22"/>
    <s v="AG002937"/>
    <n v="2"/>
    <n v="2"/>
    <n v="0"/>
  </r>
  <r>
    <x v="0"/>
    <x v="22"/>
    <s v="AG016204"/>
    <n v="2"/>
    <n v="2"/>
    <n v="0"/>
  </r>
  <r>
    <x v="0"/>
    <x v="22"/>
    <s v="AG018395"/>
    <n v="1"/>
    <n v="1"/>
    <n v="0"/>
  </r>
  <r>
    <x v="0"/>
    <x v="22"/>
    <s v="AG018448"/>
    <n v="1"/>
    <n v="1"/>
    <n v="0"/>
  </r>
  <r>
    <x v="0"/>
    <x v="23"/>
    <s v="AG005778"/>
    <n v="2"/>
    <n v="0"/>
    <n v="2"/>
  </r>
  <r>
    <x v="0"/>
    <x v="23"/>
    <s v="AG009077"/>
    <n v="1"/>
    <n v="1"/>
    <n v="0"/>
  </r>
  <r>
    <x v="0"/>
    <x v="23"/>
    <s v="AG011807"/>
    <n v="2"/>
    <n v="2"/>
    <n v="0"/>
  </r>
  <r>
    <x v="0"/>
    <x v="23"/>
    <s v="AG021170"/>
    <n v="2"/>
    <n v="2"/>
    <n v="0"/>
  </r>
  <r>
    <x v="0"/>
    <x v="23"/>
    <s v="AG021172"/>
    <n v="2"/>
    <n v="0"/>
    <n v="2"/>
  </r>
  <r>
    <x v="0"/>
    <x v="23"/>
    <s v="AG021209"/>
    <n v="2"/>
    <n v="2"/>
    <n v="0"/>
  </r>
  <r>
    <x v="0"/>
    <x v="24"/>
    <s v="AG005208"/>
    <n v="1"/>
    <n v="1"/>
    <n v="0"/>
  </r>
  <r>
    <x v="0"/>
    <x v="24"/>
    <s v="AG010085"/>
    <n v="2"/>
    <n v="2"/>
    <n v="0"/>
  </r>
  <r>
    <x v="0"/>
    <x v="24"/>
    <s v="AG020449"/>
    <n v="1"/>
    <n v="1"/>
    <n v="0"/>
  </r>
  <r>
    <x v="0"/>
    <x v="24"/>
    <s v="AG020453"/>
    <n v="1"/>
    <n v="1"/>
    <n v="0"/>
  </r>
  <r>
    <x v="0"/>
    <x v="25"/>
    <s v="AG018957"/>
    <n v="1"/>
    <n v="1"/>
    <n v="0"/>
  </r>
  <r>
    <x v="0"/>
    <x v="25"/>
    <s v="AG018968"/>
    <n v="1"/>
    <n v="1"/>
    <n v="0"/>
  </r>
  <r>
    <x v="0"/>
    <x v="25"/>
    <s v="AG018990"/>
    <n v="1"/>
    <n v="1"/>
    <n v="0"/>
  </r>
  <r>
    <x v="0"/>
    <x v="26"/>
    <s v="AG006177"/>
    <n v="1"/>
    <n v="1"/>
    <n v="0"/>
  </r>
  <r>
    <x v="0"/>
    <x v="26"/>
    <s v="AG006632"/>
    <n v="1"/>
    <n v="1"/>
    <n v="0"/>
  </r>
  <r>
    <x v="0"/>
    <x v="26"/>
    <s v="AG018082"/>
    <n v="1"/>
    <n v="1"/>
    <n v="0"/>
  </r>
  <r>
    <x v="0"/>
    <x v="27"/>
    <s v="AG020501"/>
    <n v="1"/>
    <n v="1"/>
    <n v="0"/>
  </r>
  <r>
    <x v="0"/>
    <x v="28"/>
    <s v="AG007815"/>
    <n v="4"/>
    <n v="4"/>
    <n v="0"/>
  </r>
  <r>
    <x v="0"/>
    <x v="28"/>
    <s v="AG007827"/>
    <n v="1"/>
    <n v="1"/>
    <n v="0"/>
  </r>
  <r>
    <x v="0"/>
    <x v="28"/>
    <s v="AG010642"/>
    <n v="1"/>
    <n v="1"/>
    <n v="0"/>
  </r>
  <r>
    <x v="0"/>
    <x v="28"/>
    <s v="AG016688"/>
    <n v="1"/>
    <n v="1"/>
    <n v="0"/>
  </r>
  <r>
    <x v="0"/>
    <x v="28"/>
    <s v="AG017307"/>
    <n v="1"/>
    <n v="1"/>
    <n v="0"/>
  </r>
  <r>
    <x v="0"/>
    <x v="28"/>
    <s v="AG017311"/>
    <n v="4"/>
    <n v="4"/>
    <n v="0"/>
  </r>
  <r>
    <x v="0"/>
    <x v="28"/>
    <s v="AG017599"/>
    <n v="1"/>
    <n v="1"/>
    <n v="0"/>
  </r>
  <r>
    <x v="0"/>
    <x v="28"/>
    <s v="AG017601"/>
    <n v="3"/>
    <n v="3"/>
    <n v="0"/>
  </r>
  <r>
    <x v="0"/>
    <x v="28"/>
    <s v="AG018160"/>
    <n v="1"/>
    <n v="1"/>
    <n v="0"/>
  </r>
  <r>
    <x v="0"/>
    <x v="28"/>
    <s v="AG018307"/>
    <n v="1"/>
    <n v="1"/>
    <n v="0"/>
  </r>
  <r>
    <x v="0"/>
    <x v="28"/>
    <s v="AG018523"/>
    <n v="1"/>
    <n v="1"/>
    <n v="0"/>
  </r>
  <r>
    <x v="0"/>
    <x v="28"/>
    <s v="AG018534"/>
    <n v="1"/>
    <n v="1"/>
    <n v="0"/>
  </r>
  <r>
    <x v="0"/>
    <x v="28"/>
    <s v="AG019204"/>
    <n v="1"/>
    <n v="0"/>
    <n v="1"/>
  </r>
  <r>
    <x v="0"/>
    <x v="28"/>
    <s v="AG019463"/>
    <n v="1"/>
    <n v="1"/>
    <n v="0"/>
  </r>
  <r>
    <x v="0"/>
    <x v="28"/>
    <s v="AG019464"/>
    <n v="1"/>
    <n v="1"/>
    <n v="0"/>
  </r>
  <r>
    <x v="0"/>
    <x v="28"/>
    <s v="AG019465"/>
    <n v="1"/>
    <n v="1"/>
    <n v="0"/>
  </r>
  <r>
    <x v="0"/>
    <x v="28"/>
    <s v="AG020262"/>
    <n v="1"/>
    <n v="1"/>
    <n v="0"/>
  </r>
  <r>
    <x v="0"/>
    <x v="28"/>
    <s v="AG020936"/>
    <n v="1"/>
    <n v="1"/>
    <n v="0"/>
  </r>
  <r>
    <x v="0"/>
    <x v="29"/>
    <s v="AG001267"/>
    <n v="1"/>
    <n v="1"/>
    <n v="0"/>
  </r>
  <r>
    <x v="0"/>
    <x v="29"/>
    <s v="AG002559"/>
    <n v="2"/>
    <n v="2"/>
    <n v="0"/>
  </r>
  <r>
    <x v="0"/>
    <x v="29"/>
    <s v="AG014002"/>
    <n v="4"/>
    <n v="4"/>
    <n v="0"/>
  </r>
  <r>
    <x v="0"/>
    <x v="29"/>
    <s v="AG014349"/>
    <n v="1"/>
    <n v="1"/>
    <n v="0"/>
  </r>
  <r>
    <x v="0"/>
    <x v="29"/>
    <s v="AG014823"/>
    <n v="1"/>
    <n v="1"/>
    <n v="0"/>
  </r>
  <r>
    <x v="0"/>
    <x v="29"/>
    <s v="AG015164"/>
    <n v="2"/>
    <n v="2"/>
    <n v="0"/>
  </r>
  <r>
    <x v="0"/>
    <x v="30"/>
    <s v="AG014815"/>
    <n v="1"/>
    <n v="1"/>
    <n v="0"/>
  </r>
  <r>
    <x v="0"/>
    <x v="31"/>
    <s v="AG011871"/>
    <n v="2"/>
    <n v="2"/>
    <n v="0"/>
  </r>
  <r>
    <x v="0"/>
    <x v="31"/>
    <s v="AG012230"/>
    <n v="1"/>
    <n v="1"/>
    <n v="0"/>
  </r>
  <r>
    <x v="0"/>
    <x v="31"/>
    <s v="AG018134"/>
    <n v="1"/>
    <n v="1"/>
    <n v="0"/>
  </r>
  <r>
    <x v="0"/>
    <x v="31"/>
    <s v="AG019216"/>
    <n v="1"/>
    <n v="1"/>
    <n v="0"/>
  </r>
  <r>
    <x v="0"/>
    <x v="31"/>
    <s v="AG020589"/>
    <n v="1"/>
    <n v="1"/>
    <n v="0"/>
  </r>
  <r>
    <x v="0"/>
    <x v="31"/>
    <s v="AG020871"/>
    <n v="2"/>
    <n v="2"/>
    <n v="0"/>
  </r>
  <r>
    <x v="0"/>
    <x v="32"/>
    <s v="AG004436"/>
    <n v="1"/>
    <n v="1"/>
    <n v="0"/>
  </r>
  <r>
    <x v="0"/>
    <x v="32"/>
    <s v="AG014246"/>
    <n v="1"/>
    <n v="1"/>
    <n v="0"/>
  </r>
  <r>
    <x v="0"/>
    <x v="32"/>
    <s v="AG018424"/>
    <n v="2"/>
    <n v="2"/>
    <n v="0"/>
  </r>
  <r>
    <x v="0"/>
    <x v="32"/>
    <s v="AG020545"/>
    <n v="2"/>
    <n v="2"/>
    <n v="0"/>
  </r>
  <r>
    <x v="1"/>
    <x v="33"/>
    <m/>
    <n v="1"/>
    <n v="0"/>
    <n v="1"/>
  </r>
  <r>
    <x v="1"/>
    <x v="33"/>
    <s v="AG021199"/>
    <n v="2"/>
    <n v="2"/>
    <n v="0"/>
  </r>
  <r>
    <x v="1"/>
    <x v="34"/>
    <s v="AG012034"/>
    <n v="2"/>
    <n v="2"/>
    <n v="0"/>
  </r>
  <r>
    <x v="1"/>
    <x v="35"/>
    <s v="AG018306"/>
    <n v="1"/>
    <n v="0"/>
    <n v="1"/>
  </r>
  <r>
    <x v="1"/>
    <x v="35"/>
    <s v="AG018308"/>
    <n v="1"/>
    <n v="1"/>
    <n v="0"/>
  </r>
  <r>
    <x v="1"/>
    <x v="35"/>
    <s v="AG018320"/>
    <n v="2"/>
    <n v="2"/>
    <n v="0"/>
  </r>
  <r>
    <x v="1"/>
    <x v="35"/>
    <s v="AG018541"/>
    <n v="1"/>
    <n v="1"/>
    <n v="0"/>
  </r>
  <r>
    <x v="1"/>
    <x v="35"/>
    <s v="AG019081"/>
    <n v="2"/>
    <n v="1"/>
    <n v="1"/>
  </r>
  <r>
    <x v="1"/>
    <x v="35"/>
    <s v="AG019093"/>
    <n v="1"/>
    <n v="1"/>
    <n v="0"/>
  </r>
  <r>
    <x v="1"/>
    <x v="35"/>
    <s v="AG019125"/>
    <n v="1"/>
    <n v="1"/>
    <n v="0"/>
  </r>
  <r>
    <x v="1"/>
    <x v="35"/>
    <s v="AG019135"/>
    <n v="1"/>
    <n v="1"/>
    <n v="0"/>
  </r>
  <r>
    <x v="1"/>
    <x v="35"/>
    <s v="AG020851"/>
    <n v="1"/>
    <n v="1"/>
    <n v="0"/>
  </r>
  <r>
    <x v="1"/>
    <x v="35"/>
    <s v="AG020852"/>
    <n v="1"/>
    <n v="1"/>
    <n v="0"/>
  </r>
  <r>
    <x v="1"/>
    <x v="35"/>
    <s v="AG020865"/>
    <n v="1"/>
    <n v="1"/>
    <n v="0"/>
  </r>
  <r>
    <x v="1"/>
    <x v="36"/>
    <s v="AG003410"/>
    <n v="1"/>
    <n v="1"/>
    <n v="0"/>
  </r>
  <r>
    <x v="1"/>
    <x v="37"/>
    <m/>
    <n v="1"/>
    <n v="0"/>
    <n v="1"/>
  </r>
  <r>
    <x v="1"/>
    <x v="37"/>
    <s v="AG018099"/>
    <n v="1"/>
    <n v="1"/>
    <n v="0"/>
  </r>
  <r>
    <x v="1"/>
    <x v="37"/>
    <s v="AG018637"/>
    <n v="4"/>
    <n v="4"/>
    <n v="0"/>
  </r>
  <r>
    <x v="1"/>
    <x v="37"/>
    <s v="AG018640"/>
    <n v="1"/>
    <n v="1"/>
    <n v="0"/>
  </r>
  <r>
    <x v="1"/>
    <x v="37"/>
    <s v="AG018644"/>
    <n v="2"/>
    <n v="2"/>
    <n v="0"/>
  </r>
  <r>
    <x v="1"/>
    <x v="37"/>
    <s v="AG018651"/>
    <n v="3"/>
    <n v="3"/>
    <n v="0"/>
  </r>
  <r>
    <x v="1"/>
    <x v="37"/>
    <s v="AG018804"/>
    <n v="1"/>
    <n v="1"/>
    <n v="0"/>
  </r>
  <r>
    <x v="1"/>
    <x v="37"/>
    <s v="AG019460"/>
    <n v="4"/>
    <n v="4"/>
    <n v="0"/>
  </r>
  <r>
    <x v="1"/>
    <x v="37"/>
    <s v="AG020955"/>
    <n v="3"/>
    <n v="2"/>
    <n v="1"/>
  </r>
  <r>
    <x v="1"/>
    <x v="38"/>
    <s v="AG007805"/>
    <n v="2"/>
    <n v="0"/>
    <n v="2"/>
  </r>
  <r>
    <x v="1"/>
    <x v="38"/>
    <s v="AG007903"/>
    <n v="1"/>
    <n v="1"/>
    <n v="0"/>
  </r>
  <r>
    <x v="1"/>
    <x v="38"/>
    <s v="AG008290"/>
    <n v="1"/>
    <n v="1"/>
    <n v="0"/>
  </r>
  <r>
    <x v="1"/>
    <x v="38"/>
    <s v="AG015391"/>
    <n v="1"/>
    <n v="1"/>
    <n v="0"/>
  </r>
  <r>
    <x v="1"/>
    <x v="38"/>
    <s v="AG017316"/>
    <n v="1"/>
    <n v="1"/>
    <n v="0"/>
  </r>
  <r>
    <x v="1"/>
    <x v="38"/>
    <s v="AG017322"/>
    <n v="1"/>
    <n v="1"/>
    <n v="0"/>
  </r>
  <r>
    <x v="1"/>
    <x v="38"/>
    <s v="AG017324"/>
    <n v="1"/>
    <n v="1"/>
    <n v="0"/>
  </r>
  <r>
    <x v="1"/>
    <x v="38"/>
    <s v="AG018470"/>
    <n v="1"/>
    <n v="1"/>
    <n v="0"/>
  </r>
  <r>
    <x v="1"/>
    <x v="38"/>
    <s v="AG019557"/>
    <n v="1"/>
    <n v="1"/>
    <n v="0"/>
  </r>
  <r>
    <x v="1"/>
    <x v="38"/>
    <s v="AG020881"/>
    <n v="1"/>
    <n v="0"/>
    <n v="1"/>
  </r>
  <r>
    <x v="1"/>
    <x v="38"/>
    <s v="AG020885"/>
    <n v="3"/>
    <n v="0"/>
    <n v="3"/>
  </r>
  <r>
    <x v="1"/>
    <x v="38"/>
    <s v="AG020886"/>
    <n v="1"/>
    <n v="1"/>
    <n v="0"/>
  </r>
  <r>
    <x v="1"/>
    <x v="38"/>
    <s v="AG020887"/>
    <n v="4"/>
    <n v="4"/>
    <n v="0"/>
  </r>
  <r>
    <x v="1"/>
    <x v="38"/>
    <s v="AG020888"/>
    <n v="1"/>
    <n v="1"/>
    <n v="0"/>
  </r>
  <r>
    <x v="1"/>
    <x v="39"/>
    <s v="AG015462"/>
    <n v="3"/>
    <n v="3"/>
    <n v="0"/>
  </r>
  <r>
    <x v="1"/>
    <x v="39"/>
    <s v="AG017410"/>
    <n v="2"/>
    <n v="2"/>
    <n v="0"/>
  </r>
  <r>
    <x v="1"/>
    <x v="39"/>
    <s v="AG017660"/>
    <n v="2"/>
    <n v="2"/>
    <n v="0"/>
  </r>
  <r>
    <x v="1"/>
    <x v="39"/>
    <s v="AG018001"/>
    <n v="1"/>
    <n v="1"/>
    <n v="0"/>
  </r>
  <r>
    <x v="1"/>
    <x v="40"/>
    <m/>
    <n v="1"/>
    <n v="0"/>
    <n v="1"/>
  </r>
  <r>
    <x v="1"/>
    <x v="40"/>
    <s v="AG007802"/>
    <n v="3"/>
    <n v="2"/>
    <n v="1"/>
  </r>
  <r>
    <x v="1"/>
    <x v="40"/>
    <s v="AG009555"/>
    <n v="2"/>
    <n v="2"/>
    <n v="0"/>
  </r>
  <r>
    <x v="1"/>
    <x v="40"/>
    <s v="AG009599"/>
    <n v="1"/>
    <n v="1"/>
    <n v="0"/>
  </r>
  <r>
    <x v="1"/>
    <x v="40"/>
    <s v="AG010884"/>
    <n v="1"/>
    <n v="1"/>
    <n v="0"/>
  </r>
  <r>
    <x v="1"/>
    <x v="40"/>
    <s v="AG015904"/>
    <n v="1"/>
    <n v="1"/>
    <n v="0"/>
  </r>
  <r>
    <x v="1"/>
    <x v="40"/>
    <s v="AG015908"/>
    <n v="1"/>
    <n v="1"/>
    <n v="0"/>
  </r>
  <r>
    <x v="1"/>
    <x v="40"/>
    <s v="AG020880"/>
    <n v="1"/>
    <n v="0"/>
    <n v="1"/>
  </r>
  <r>
    <x v="1"/>
    <x v="40"/>
    <s v="AG020883"/>
    <n v="2"/>
    <n v="0"/>
    <n v="2"/>
  </r>
  <r>
    <x v="1"/>
    <x v="40"/>
    <s v="AG020884"/>
    <n v="2"/>
    <n v="2"/>
    <n v="0"/>
  </r>
  <r>
    <x v="1"/>
    <x v="40"/>
    <s v="AG020899"/>
    <n v="2"/>
    <n v="2"/>
    <n v="0"/>
  </r>
  <r>
    <x v="1"/>
    <x v="40"/>
    <s v="AG020900"/>
    <n v="2"/>
    <n v="2"/>
    <n v="0"/>
  </r>
  <r>
    <x v="1"/>
    <x v="40"/>
    <s v="AG021179"/>
    <n v="8"/>
    <n v="5"/>
    <n v="3"/>
  </r>
  <r>
    <x v="1"/>
    <x v="40"/>
    <s v="AG021186"/>
    <n v="1"/>
    <n v="1"/>
    <n v="0"/>
  </r>
  <r>
    <x v="1"/>
    <x v="40"/>
    <s v="AG021190"/>
    <n v="1"/>
    <n v="0"/>
    <n v="1"/>
  </r>
  <r>
    <x v="1"/>
    <x v="40"/>
    <s v="AG021192"/>
    <n v="1"/>
    <n v="1"/>
    <n v="0"/>
  </r>
  <r>
    <x v="1"/>
    <x v="41"/>
    <m/>
    <n v="3"/>
    <n v="0"/>
    <n v="3"/>
  </r>
  <r>
    <x v="1"/>
    <x v="41"/>
    <s v="AG011599"/>
    <n v="1"/>
    <n v="1"/>
    <n v="0"/>
  </r>
  <r>
    <x v="1"/>
    <x v="41"/>
    <s v="AG012404"/>
    <n v="2"/>
    <n v="2"/>
    <n v="0"/>
  </r>
  <r>
    <x v="1"/>
    <x v="41"/>
    <s v="AG012423"/>
    <n v="1"/>
    <n v="1"/>
    <n v="0"/>
  </r>
  <r>
    <x v="1"/>
    <x v="41"/>
    <s v="AG016254"/>
    <n v="1"/>
    <n v="1"/>
    <n v="0"/>
  </r>
  <r>
    <x v="1"/>
    <x v="41"/>
    <s v="AG016294"/>
    <n v="1"/>
    <n v="1"/>
    <n v="0"/>
  </r>
  <r>
    <x v="1"/>
    <x v="41"/>
    <s v="AG018519"/>
    <n v="1"/>
    <n v="1"/>
    <n v="0"/>
  </r>
  <r>
    <x v="1"/>
    <x v="41"/>
    <s v="AG019876"/>
    <n v="1"/>
    <n v="1"/>
    <n v="0"/>
  </r>
  <r>
    <x v="1"/>
    <x v="41"/>
    <s v="AG019877"/>
    <n v="1"/>
    <n v="1"/>
    <n v="0"/>
  </r>
  <r>
    <x v="1"/>
    <x v="41"/>
    <s v="AG019884"/>
    <n v="1"/>
    <n v="1"/>
    <n v="0"/>
  </r>
  <r>
    <x v="1"/>
    <x v="41"/>
    <s v="AG019889"/>
    <n v="1"/>
    <n v="1"/>
    <n v="0"/>
  </r>
  <r>
    <x v="1"/>
    <x v="41"/>
    <s v="AG019892"/>
    <n v="1"/>
    <n v="1"/>
    <n v="0"/>
  </r>
  <r>
    <x v="1"/>
    <x v="41"/>
    <s v="AG020879"/>
    <n v="3"/>
    <n v="2"/>
    <n v="1"/>
  </r>
  <r>
    <x v="1"/>
    <x v="41"/>
    <s v="AG020905"/>
    <n v="3"/>
    <n v="0"/>
    <n v="3"/>
  </r>
  <r>
    <x v="1"/>
    <x v="41"/>
    <s v="AG020906"/>
    <n v="1"/>
    <n v="0"/>
    <n v="1"/>
  </r>
  <r>
    <x v="1"/>
    <x v="41"/>
    <s v="AG020907"/>
    <n v="1"/>
    <n v="0"/>
    <n v="1"/>
  </r>
  <r>
    <x v="1"/>
    <x v="41"/>
    <s v="AG020908"/>
    <n v="2"/>
    <n v="0"/>
    <n v="2"/>
  </r>
  <r>
    <x v="1"/>
    <x v="41"/>
    <s v="AG020909"/>
    <n v="3"/>
    <n v="1"/>
    <n v="2"/>
  </r>
  <r>
    <x v="1"/>
    <x v="41"/>
    <s v="AG020910"/>
    <n v="3"/>
    <n v="1"/>
    <n v="2"/>
  </r>
  <r>
    <x v="1"/>
    <x v="41"/>
    <s v="AG020912"/>
    <n v="1"/>
    <n v="1"/>
    <n v="0"/>
  </r>
  <r>
    <x v="1"/>
    <x v="41"/>
    <s v="AG020915"/>
    <n v="1"/>
    <n v="1"/>
    <n v="0"/>
  </r>
  <r>
    <x v="1"/>
    <x v="41"/>
    <s v="AG020917"/>
    <n v="1"/>
    <n v="1"/>
    <n v="0"/>
  </r>
  <r>
    <x v="1"/>
    <x v="41"/>
    <s v="AG021019"/>
    <n v="1"/>
    <n v="0"/>
    <n v="1"/>
  </r>
  <r>
    <x v="1"/>
    <x v="41"/>
    <s v="AG021022"/>
    <n v="2"/>
    <n v="2"/>
    <n v="0"/>
  </r>
  <r>
    <x v="1"/>
    <x v="42"/>
    <s v="AG002922"/>
    <n v="1"/>
    <n v="1"/>
    <n v="0"/>
  </r>
  <r>
    <x v="1"/>
    <x v="42"/>
    <s v="AG005983"/>
    <n v="1"/>
    <n v="1"/>
    <n v="0"/>
  </r>
  <r>
    <x v="1"/>
    <x v="42"/>
    <s v="AG010212"/>
    <n v="2"/>
    <n v="2"/>
    <n v="0"/>
  </r>
  <r>
    <x v="1"/>
    <x v="42"/>
    <s v="AG011343"/>
    <n v="1"/>
    <n v="1"/>
    <n v="0"/>
  </r>
  <r>
    <x v="1"/>
    <x v="43"/>
    <s v="AG017459"/>
    <n v="3"/>
    <n v="3"/>
    <n v="0"/>
  </r>
  <r>
    <x v="1"/>
    <x v="43"/>
    <s v="AG017464"/>
    <n v="1"/>
    <n v="1"/>
    <n v="0"/>
  </r>
  <r>
    <x v="1"/>
    <x v="43"/>
    <s v="AG019386"/>
    <n v="6"/>
    <n v="5"/>
    <n v="1"/>
  </r>
  <r>
    <x v="1"/>
    <x v="43"/>
    <s v="AG021110"/>
    <n v="3"/>
    <n v="3"/>
    <n v="0"/>
  </r>
  <r>
    <x v="1"/>
    <x v="44"/>
    <s v="AG019542"/>
    <n v="1"/>
    <n v="1"/>
    <n v="0"/>
  </r>
  <r>
    <x v="1"/>
    <x v="45"/>
    <m/>
    <n v="1"/>
    <n v="0"/>
    <n v="1"/>
  </r>
  <r>
    <x v="1"/>
    <x v="45"/>
    <s v="AG017830"/>
    <n v="1"/>
    <n v="1"/>
    <n v="0"/>
  </r>
  <r>
    <x v="1"/>
    <x v="45"/>
    <s v="AG019065"/>
    <n v="3"/>
    <n v="3"/>
    <n v="0"/>
  </r>
  <r>
    <x v="1"/>
    <x v="46"/>
    <s v="AG005338"/>
    <n v="1"/>
    <n v="1"/>
    <n v="0"/>
  </r>
  <r>
    <x v="1"/>
    <x v="46"/>
    <s v="AG009960"/>
    <n v="2"/>
    <n v="2"/>
    <n v="0"/>
  </r>
  <r>
    <x v="1"/>
    <x v="46"/>
    <s v="AG013034"/>
    <n v="1"/>
    <n v="1"/>
    <n v="0"/>
  </r>
  <r>
    <x v="1"/>
    <x v="47"/>
    <s v="AG018267"/>
    <n v="2"/>
    <n v="2"/>
    <n v="0"/>
  </r>
  <r>
    <x v="1"/>
    <x v="47"/>
    <s v="AG018290"/>
    <n v="2"/>
    <n v="2"/>
    <n v="0"/>
  </r>
  <r>
    <x v="1"/>
    <x v="47"/>
    <s v="AG018294"/>
    <n v="3"/>
    <n v="3"/>
    <n v="0"/>
  </r>
  <r>
    <x v="1"/>
    <x v="47"/>
    <s v="AG018299"/>
    <n v="1"/>
    <n v="1"/>
    <n v="0"/>
  </r>
  <r>
    <x v="1"/>
    <x v="47"/>
    <s v="AG018304"/>
    <n v="2"/>
    <n v="2"/>
    <n v="0"/>
  </r>
  <r>
    <x v="1"/>
    <x v="47"/>
    <s v="AG020479"/>
    <n v="2"/>
    <n v="2"/>
    <n v="0"/>
  </r>
  <r>
    <x v="1"/>
    <x v="47"/>
    <s v="AG020527"/>
    <n v="2"/>
    <n v="2"/>
    <n v="0"/>
  </r>
  <r>
    <x v="1"/>
    <x v="47"/>
    <s v="AG020539"/>
    <n v="3"/>
    <n v="3"/>
    <n v="0"/>
  </r>
  <r>
    <x v="1"/>
    <x v="48"/>
    <s v="AG016433"/>
    <n v="1"/>
    <n v="1"/>
    <n v="0"/>
  </r>
  <r>
    <x v="1"/>
    <x v="49"/>
    <s v="AG000008"/>
    <n v="1"/>
    <n v="1"/>
    <n v="0"/>
  </r>
  <r>
    <x v="1"/>
    <x v="49"/>
    <s v="AG000772"/>
    <n v="1"/>
    <n v="1"/>
    <n v="0"/>
  </r>
  <r>
    <x v="1"/>
    <x v="50"/>
    <m/>
    <n v="1"/>
    <n v="0"/>
    <n v="1"/>
  </r>
  <r>
    <x v="1"/>
    <x v="50"/>
    <s v="AG017634"/>
    <n v="1"/>
    <n v="1"/>
    <n v="0"/>
  </r>
  <r>
    <x v="1"/>
    <x v="50"/>
    <s v="AG020827"/>
    <n v="2"/>
    <n v="2"/>
    <n v="0"/>
  </r>
  <r>
    <x v="1"/>
    <x v="50"/>
    <s v="AG020828"/>
    <n v="1"/>
    <n v="1"/>
    <n v="0"/>
  </r>
  <r>
    <x v="1"/>
    <x v="51"/>
    <s v="AG010709"/>
    <n v="1"/>
    <n v="1"/>
    <n v="0"/>
  </r>
  <r>
    <x v="1"/>
    <x v="51"/>
    <s v="AG011149"/>
    <n v="1"/>
    <n v="1"/>
    <n v="0"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5">
  <r>
    <x v="0"/>
    <s v="South"/>
    <s v="SOUTH 1"/>
    <s v="NGUYỄN VĂN VŨ "/>
    <x v="0"/>
    <s v="PHẠM TẤN PHÁT "/>
    <m/>
    <s v="DTH VĂN PHÒNG TVBH ĐINH TIÊN HOÀNG"/>
    <x v="0"/>
    <x v="0"/>
    <n v="1"/>
  </r>
  <r>
    <x v="0"/>
    <s v="North"/>
    <s v="NORTH 2"/>
    <s v="NGUYỄN THỊ NGỌC LAN "/>
    <x v="1"/>
    <s v="LƯƠNG THU HƯƠNG "/>
    <m/>
    <s v="DD9 VĂN PHÒNG CHI NHÁNH HÀ NỘI"/>
    <x v="1"/>
    <x v="1"/>
    <n v="1"/>
  </r>
  <r>
    <x v="0"/>
    <s v="North"/>
    <s v="NORTH 2"/>
    <s v="NGUYỄN THỊ NGỌC LAN "/>
    <x v="2"/>
    <s v="NGUYỄN VĂN NINH "/>
    <s v="CÔNG TY TNHH MTV NGOAN ĐOÀN LONG BIÊN "/>
    <s v="007 GA LONG BIÊN"/>
    <x v="2"/>
    <x v="2"/>
    <n v="1"/>
  </r>
  <r>
    <x v="0"/>
    <s v="North"/>
    <s v="NORTH 2"/>
    <s v="NGUYỄN THỊ NGỌC LAN "/>
    <x v="2"/>
    <s v="NGUYỄN VĂN NINH "/>
    <m/>
    <s v="DD5 VĂN PHÒNG CHI NHÁNH HÀ NỘI"/>
    <x v="3"/>
    <x v="3"/>
    <n v="1"/>
  </r>
  <r>
    <x v="0"/>
    <s v="North"/>
    <s v="NORTH 2"/>
    <s v="NGUYỄN THỊ NGỌC LAN "/>
    <x v="3"/>
    <s v="NGUYỄN THỊ HỒNG "/>
    <m/>
    <s v="QNH VĂN PHÒNG TVBH QUẢNG NINH"/>
    <x v="4"/>
    <x v="4"/>
    <n v="1"/>
  </r>
  <r>
    <x v="0"/>
    <s v="South"/>
    <s v="SOUTH 1"/>
    <s v="NGUYỄN VĂN VŨ "/>
    <x v="4"/>
    <s v="NGUYỄN NHẪN CHÍ "/>
    <m/>
    <s v="LCT VĂN PHÒNG TVBH LÝ CHÍNH THẮNG"/>
    <x v="5"/>
    <x v="5"/>
    <n v="1"/>
  </r>
  <r>
    <x v="0"/>
    <s v="North"/>
    <s v="NORTH 2"/>
    <s v="NGUYỄN THỊ NGỌC LAN "/>
    <x v="5"/>
    <s v="NGUYỄN THỊ KIM CHUNG "/>
    <m/>
    <s v="D10 VĂN PHÒNG CHI NHÁNH HÀ NỘI"/>
    <x v="6"/>
    <x v="6"/>
    <n v="1"/>
  </r>
  <r>
    <x v="0"/>
    <s v="South"/>
    <s v="SOUTH 1"/>
    <s v="NGUYỄN VĂN VŨ "/>
    <x v="4"/>
    <s v="NGUYỄN NHẪN CHÍ "/>
    <m/>
    <s v="LC2 VĂN PHÒNG TVBH LÝ CHÍNH THẮNG"/>
    <x v="7"/>
    <x v="7"/>
    <n v="1"/>
  </r>
  <r>
    <x v="0"/>
    <s v="South"/>
    <s v="SOUTH 2"/>
    <s v="NGUYỄN VĂN VŨ "/>
    <x v="6"/>
    <s v="TRÀ HỮU VINH "/>
    <m/>
    <s v="BHA VĂN PHÒNG TVBH BIÊN HÒA"/>
    <x v="8"/>
    <x v="8"/>
    <n v="1"/>
  </r>
  <r>
    <x v="0"/>
    <s v="North"/>
    <s v="NORTH 1"/>
    <s v="MAI QUỐC HUY "/>
    <x v="7"/>
    <s v="NGUYỄN THỊ HOÀNG YẾN "/>
    <m/>
    <s v="DD2 VĂN PHÒNG CHI NHÁNH HÀ NỘI"/>
    <x v="9"/>
    <x v="9"/>
    <n v="1"/>
  </r>
  <r>
    <x v="0"/>
    <s v="South"/>
    <s v="SOUTH 3"/>
    <s v="NGUYỄN VĂN VŨ "/>
    <x v="8"/>
    <s v="LÊ SƠN TÒNG "/>
    <m/>
    <s v="VLG VĂN PHÒNG TVBH VĨNH LONG"/>
    <x v="10"/>
    <x v="10"/>
    <n v="1"/>
  </r>
  <r>
    <x v="0"/>
    <s v="North"/>
    <s v="NORTH 1"/>
    <s v="MAI QUỐC HUY "/>
    <x v="9"/>
    <s v="LÊ THANH HUYỀN "/>
    <m/>
    <s v="DDA VĂN PHÒNG CHI NHÁNH HÀ NỘI"/>
    <x v="11"/>
    <x v="11"/>
    <n v="1"/>
  </r>
  <r>
    <x v="0"/>
    <s v="North"/>
    <s v="NORTH 1"/>
    <s v="MAI QUỐC HUY "/>
    <x v="9"/>
    <s v="LÊ THANH HUYỀN "/>
    <m/>
    <s v="DDA VĂN PHÒNG CHI NHÁNH HÀ NỘI"/>
    <x v="12"/>
    <x v="12"/>
    <n v="1"/>
  </r>
  <r>
    <x v="0"/>
    <s v="North"/>
    <s v="NORTH 2"/>
    <s v="NGUYỄN THỊ NGỌC LAN "/>
    <x v="5"/>
    <s v="NGUYỄN THỊ KIM CHUNG "/>
    <m/>
    <s v="VPH VĂN PHÒNG TVBH VĨNH PHÚC"/>
    <x v="13"/>
    <x v="6"/>
    <n v="1"/>
  </r>
  <r>
    <x v="0"/>
    <s v="South"/>
    <s v="SOUTH 1"/>
    <s v="NGUYỄN VĂN VŨ "/>
    <x v="10"/>
    <s v="HOÀNG NGUYỆT HẰNG "/>
    <m/>
    <s v="LC5 VĂN PHÒNG TVBH LÝ CHÍNH THẮNG"/>
    <x v="14"/>
    <x v="13"/>
    <n v="2"/>
  </r>
  <r>
    <x v="0"/>
    <s v="South"/>
    <s v="SOUTH 1"/>
    <s v="NGUYỄN VĂN VŨ "/>
    <x v="11"/>
    <s v="TRẦN THỊ THÚY HẰNG "/>
    <m/>
    <s v="LC6 VĂN PHÒNG TVBH LÝ CHÍNH THẮNG"/>
    <x v="15"/>
    <x v="14"/>
    <n v="2"/>
  </r>
  <r>
    <x v="0"/>
    <s v="North"/>
    <s v="NORTH 1"/>
    <s v="MAI QUỐC HUY "/>
    <x v="9"/>
    <s v="LÊ THANH HUYỀN "/>
    <m/>
    <s v="DDA VĂN PHÒNG CHI NHÁNH HÀ NỘI"/>
    <x v="16"/>
    <x v="15"/>
    <n v="2"/>
  </r>
  <r>
    <x v="0"/>
    <s v="North"/>
    <s v="NORTH 1"/>
    <s v="MAI QUỐC HUY "/>
    <x v="7"/>
    <s v="NGUYỄN THỊ HOÀNG YẾN "/>
    <m/>
    <s v="DD2 VĂN PHÒNG CHI NHÁNH HÀ NỘI"/>
    <x v="17"/>
    <x v="9"/>
    <n v="2"/>
  </r>
  <r>
    <x v="0"/>
    <s v="South"/>
    <s v="SOUTH 1"/>
    <s v="NGUYỄN VĂN VŨ "/>
    <x v="4"/>
    <s v="NGUYỄN NHẪN CHÍ "/>
    <m/>
    <s v="LCT VĂN PHÒNG TVBH LÝ CHÍNH THẮNG"/>
    <x v="18"/>
    <x v="16"/>
    <n v="2"/>
  </r>
  <r>
    <x v="0"/>
    <s v="South"/>
    <s v="SOUTH 2"/>
    <s v="NGUYỄN VĂN VŨ "/>
    <x v="6"/>
    <s v="TRÀ HỮU VINH "/>
    <s v="TRẦN MAI PHƯƠNG "/>
    <s v="VTU VĂN PHÒNG TVBH VŨNG TÀU"/>
    <x v="19"/>
    <x v="8"/>
    <n v="3"/>
  </r>
  <r>
    <x v="0"/>
    <s v="North"/>
    <s v="NORTH 1"/>
    <s v="MAI QUỐC HUY "/>
    <x v="12"/>
    <s v="NGUYỄN VĂN CÔNG "/>
    <m/>
    <s v="HDG VĂN PHÒNG TVBH HẢI DƯƠNG"/>
    <x v="20"/>
    <x v="17"/>
    <n v="3"/>
  </r>
  <r>
    <x v="0"/>
    <s v="North"/>
    <s v="NORTH 2"/>
    <s v="NGUYỄN THỊ NGỌC LAN "/>
    <x v="13"/>
    <s v="NGUYỄN THỊ NGỌC LAN "/>
    <m/>
    <s v="THA VĂN PHÒNG TVBH THANH HÓA"/>
    <x v="21"/>
    <x v="18"/>
    <n v="3"/>
  </r>
  <r>
    <x v="0"/>
    <s v="South"/>
    <s v="SOUTH 1"/>
    <s v="NGUYỄN VĂN VŨ "/>
    <x v="11"/>
    <s v="TRẦN THỊ THÚY HẰNG "/>
    <m/>
    <s v="LC6 VĂN PHÒNG TVBH LÝ CHÍNH THẮNG"/>
    <x v="22"/>
    <x v="19"/>
    <n v="3"/>
  </r>
  <r>
    <x v="0"/>
    <s v="South"/>
    <s v="CENTRAL 1"/>
    <s v="NGUYỄN THANH LỘC "/>
    <x v="14"/>
    <s v="NGUYỄN THANH LỘC "/>
    <m/>
    <s v="DNG VĂN PHÒNG TVBH ĐÀ NẴNG"/>
    <x v="23"/>
    <x v="20"/>
    <n v="4"/>
  </r>
  <r>
    <x v="0"/>
    <s v="North"/>
    <s v="NORTH 2"/>
    <s v="NGUYỄN THỊ NGỌC LAN "/>
    <x v="3"/>
    <s v="NGUYỄN THỊ HỒNG "/>
    <m/>
    <s v="QNH VĂN PHÒNG TVBH QUẢNG NINH"/>
    <x v="24"/>
    <x v="21"/>
    <n v="5"/>
  </r>
  <r>
    <x v="0"/>
    <s v="North"/>
    <s v="NORTH 1"/>
    <s v="MAI QUỐC HUY "/>
    <x v="9"/>
    <s v="LÊ THANH HUYỀN "/>
    <m/>
    <s v="DDA VĂN PHÒNG CHI NHÁNH HÀ NỘI"/>
    <x v="25"/>
    <x v="11"/>
    <n v="6"/>
  </r>
  <r>
    <x v="0"/>
    <s v="North"/>
    <s v="NORTH 1"/>
    <s v="MAI QUỐC HUY "/>
    <x v="15"/>
    <s v="NGUYỄN VĂN HUỆ "/>
    <s v="CÔNG TY TNHH CƯỜNG MINH BẮC NINH "/>
    <s v="002 GA BẮC NINH"/>
    <x v="26"/>
    <x v="22"/>
    <n v="6"/>
  </r>
  <r>
    <x v="1"/>
    <s v="South"/>
    <s v="SOUTH 3"/>
    <s v="NGUYỄN VĂN VŨ "/>
    <x v="8"/>
    <s v="LÊ SƠN TÒNG "/>
    <m/>
    <s v="CTO VĂN PHÒNG TVBH CẦN THƠ"/>
    <x v="27"/>
    <x v="23"/>
    <n v="1"/>
  </r>
  <r>
    <x v="1"/>
    <s v="North"/>
    <s v="NORTH 2"/>
    <s v="NGUYỄN THỊ NGỌC LAN "/>
    <x v="2"/>
    <s v="NGUYỄN VĂN NINH "/>
    <s v="CÔNG TY TNHH MTV NGOAN ĐOÀN LONG BIÊN "/>
    <s v="007 GA LONG BIÊN"/>
    <x v="2"/>
    <x v="2"/>
    <n v="1"/>
  </r>
  <r>
    <x v="1"/>
    <s v="South"/>
    <s v="SOUTH 3"/>
    <s v="NGUYỄN VĂN VŨ "/>
    <x v="8"/>
    <s v="LÊ SƠN TÒNG "/>
    <m/>
    <s v="VLG VĂN PHÒNG TVBH VĨNH LONG"/>
    <x v="10"/>
    <x v="10"/>
    <n v="1"/>
  </r>
  <r>
    <x v="1"/>
    <s v="South"/>
    <s v="SOUTH 1"/>
    <s v="NGUYỄN VĂN VŨ "/>
    <x v="11"/>
    <s v="TRẦN THỊ THÚY HẰNG "/>
    <m/>
    <s v="LC6 VĂN PHÒNG TVBH LÝ CHÍNH THẮNG"/>
    <x v="15"/>
    <x v="14"/>
    <n v="1"/>
  </r>
  <r>
    <x v="1"/>
    <s v="South"/>
    <s v="SOUTH 1"/>
    <s v="NGUYỄN VĂN VŨ "/>
    <x v="4"/>
    <s v="NGUYỄN NHẪN CHÍ "/>
    <m/>
    <s v="LCT VĂN PHÒNG TVBH LÝ CHÍNH THẮNG"/>
    <x v="5"/>
    <x v="5"/>
    <n v="1"/>
  </r>
  <r>
    <x v="1"/>
    <s v="South"/>
    <s v="SOUTH 1"/>
    <s v="NGUYỄN VĂN VŨ "/>
    <x v="4"/>
    <s v="NGUYỄN NHẪN CHÍ "/>
    <m/>
    <s v="LCT VĂN PHÒNG TVBH LÝ CHÍNH THẮNG"/>
    <x v="18"/>
    <x v="16"/>
    <n v="1"/>
  </r>
  <r>
    <x v="1"/>
    <s v="South"/>
    <s v="SOUTH 1"/>
    <s v="NGUYỄN VĂN VŨ "/>
    <x v="4"/>
    <s v="NGUYỄN NHẪN CHÍ "/>
    <m/>
    <s v="LC2 VĂN PHÒNG TVBH LÝ CHÍNH THẮNG"/>
    <x v="7"/>
    <x v="7"/>
    <n v="1"/>
  </r>
  <r>
    <x v="1"/>
    <s v="North"/>
    <s v="NORTH 1"/>
    <s v="MAI QUỐC HUY "/>
    <x v="9"/>
    <s v="LÊ THANH HUYỀN "/>
    <m/>
    <s v="DDA VĂN PHÒNG CHI NHÁNH HÀ NỘI"/>
    <x v="16"/>
    <x v="15"/>
    <n v="1"/>
  </r>
  <r>
    <x v="1"/>
    <s v="North"/>
    <s v="NORTH 2"/>
    <s v="NGUYỄN THỊ NGỌC LAN "/>
    <x v="5"/>
    <s v="NGUYỄN THỊ KIM CHUNG "/>
    <m/>
    <s v="D10 VĂN PHÒNG CHI NHÁNH HÀ NỘI"/>
    <x v="6"/>
    <x v="6"/>
    <n v="1"/>
  </r>
  <r>
    <x v="1"/>
    <s v="North"/>
    <s v="NORTH 1"/>
    <s v="MAI QUỐC HUY "/>
    <x v="9"/>
    <s v="LÊ THANH HUYỀN "/>
    <m/>
    <s v="DDA VĂN PHÒNG CHI NHÁNH HÀ NỘI"/>
    <x v="11"/>
    <x v="11"/>
    <n v="1"/>
  </r>
  <r>
    <x v="1"/>
    <s v="South"/>
    <s v="SOUTH 1"/>
    <s v="NGUYỄN VĂN VŨ "/>
    <x v="10"/>
    <s v="HOÀNG NGUYỆT HẰNG "/>
    <m/>
    <s v="LC5 VĂN PHÒNG TVBH LÝ CHÍNH THẮNG"/>
    <x v="28"/>
    <x v="24"/>
    <n v="2"/>
  </r>
  <r>
    <x v="1"/>
    <s v="North"/>
    <s v="NORTH 2"/>
    <s v="NGUYỄN THỊ NGỌC LAN "/>
    <x v="3"/>
    <s v="NGUYỄN THỊ HỒNG "/>
    <m/>
    <s v="QNH VĂN PHÒNG TVBH QUẢNG NINH"/>
    <x v="4"/>
    <x v="4"/>
    <n v="2"/>
  </r>
  <r>
    <x v="1"/>
    <s v="North"/>
    <s v="NORTH 2"/>
    <s v="NGUYỄN THỊ NGỌC LAN "/>
    <x v="1"/>
    <s v="LƯƠNG THU HƯƠNG "/>
    <m/>
    <s v="DD9 VĂN PHÒNG CHI NHÁNH HÀ NỘI"/>
    <x v="1"/>
    <x v="1"/>
    <n v="2"/>
  </r>
  <r>
    <x v="1"/>
    <s v="North"/>
    <s v="NORTH 1"/>
    <s v="MAI QUỐC HUY "/>
    <x v="7"/>
    <s v="NGUYỄN THỊ HOÀNG YẾN "/>
    <m/>
    <s v="DD2 VĂN PHÒNG CHI NHÁNH HÀ NỘI"/>
    <x v="9"/>
    <x v="9"/>
    <n v="2"/>
  </r>
  <r>
    <x v="1"/>
    <s v="North"/>
    <s v="NORTH 1"/>
    <s v="MAI QUỐC HUY "/>
    <x v="7"/>
    <s v="NGUYỄN THỊ HOÀNG YẾN "/>
    <m/>
    <s v="DD2 VĂN PHÒNG CHI NHÁNH HÀ NỘI"/>
    <x v="17"/>
    <x v="9"/>
    <n v="2"/>
  </r>
  <r>
    <x v="1"/>
    <s v="South"/>
    <s v="SOUTH 1"/>
    <s v="NGUYỄN VĂN VŨ "/>
    <x v="4"/>
    <s v="NGUYỄN NHẪN CHÍ "/>
    <m/>
    <s v="LCT VĂN PHÒNG TVBH LÝ CHÍNH THẮNG"/>
    <x v="29"/>
    <x v="25"/>
    <n v="2"/>
  </r>
  <r>
    <x v="1"/>
    <s v="South"/>
    <s v="SOUTH 1"/>
    <s v="NGUYỄN VĂN VŨ "/>
    <x v="11"/>
    <s v="TRẦN THỊ THÚY HẰNG "/>
    <m/>
    <s v="LC6 VĂN PHÒNG TVBH LÝ CHÍNH THẮNG"/>
    <x v="22"/>
    <x v="19"/>
    <n v="2"/>
  </r>
  <r>
    <x v="1"/>
    <s v="South"/>
    <s v="SOUTH 1"/>
    <s v="NGUYỄN VĂN VŨ "/>
    <x v="10"/>
    <s v="HOÀNG NGUYỆT HẰNG "/>
    <m/>
    <s v="LC5 VĂN PHÒNG TVBH LÝ CHÍNH THẮNG"/>
    <x v="14"/>
    <x v="13"/>
    <n v="2"/>
  </r>
  <r>
    <x v="1"/>
    <s v="South"/>
    <s v="SOUTH 2"/>
    <s v="NGUYỄN VĂN VŨ "/>
    <x v="6"/>
    <s v="TRÀ HỮU VINH "/>
    <s v="TRẦN MAI PHƯƠNG "/>
    <s v="VTU VĂN PHÒNG TVBH VŨNG TÀU"/>
    <x v="19"/>
    <x v="8"/>
    <n v="2"/>
  </r>
  <r>
    <x v="1"/>
    <s v="North"/>
    <s v="NORTH 2"/>
    <s v="NGUYỄN THỊ NGỌC LAN "/>
    <x v="3"/>
    <s v="NGUYỄN THỊ HỒNG "/>
    <m/>
    <s v="QNH VĂN PHÒNG TVBH QUẢNG NINH"/>
    <x v="24"/>
    <x v="21"/>
    <n v="3"/>
  </r>
  <r>
    <x v="1"/>
    <s v="North"/>
    <s v="NORTH 1"/>
    <s v="MAI QUỐC HUY "/>
    <x v="9"/>
    <s v="LÊ THANH HUYỀN "/>
    <m/>
    <s v="DDA VĂN PHÒNG CHI NHÁNH HÀ NỘI"/>
    <x v="30"/>
    <x v="26"/>
    <n v="3"/>
  </r>
  <r>
    <x v="1"/>
    <s v="South"/>
    <s v="SOUTH 1"/>
    <s v="NGUYỄN VĂN VŨ "/>
    <x v="0"/>
    <s v="PHẠM TẤN PHÁT "/>
    <m/>
    <s v="DTH VĂN PHÒNG TVBH ĐINH TIÊN HOÀNG"/>
    <x v="0"/>
    <x v="0"/>
    <n v="3"/>
  </r>
  <r>
    <x v="1"/>
    <s v="North"/>
    <s v="NORTH 2"/>
    <s v="NGUYỄN THỊ NGỌC LAN "/>
    <x v="2"/>
    <s v="NGUYỄN VĂN NINH "/>
    <m/>
    <s v="DD5 VĂN PHÒNG CHI NHÁNH HÀ NỘI"/>
    <x v="3"/>
    <x v="3"/>
    <n v="3"/>
  </r>
  <r>
    <x v="1"/>
    <s v="North"/>
    <s v="NORTH 2"/>
    <s v="NGUYỄN THỊ NGỌC LAN "/>
    <x v="3"/>
    <s v="NGUYỄN THỊ HỒNG "/>
    <m/>
    <s v="QNH VĂN PHÒNG TVBH QUẢNG NINH"/>
    <x v="31"/>
    <x v="27"/>
    <n v="3"/>
  </r>
  <r>
    <x v="1"/>
    <s v="South"/>
    <s v="SOUTH 2"/>
    <s v="NGUYỄN VĂN VŨ "/>
    <x v="6"/>
    <s v="TRÀ HỮU VINH "/>
    <m/>
    <s v="BHA VĂN PHÒNG TVBH BIÊN HÒA"/>
    <x v="8"/>
    <x v="8"/>
    <n v="3"/>
  </r>
  <r>
    <x v="1"/>
    <s v="South"/>
    <s v="CENTRAL 1"/>
    <s v="NGUYỄN THANH LỘC "/>
    <x v="14"/>
    <s v="NGUYỄN THANH LỘC "/>
    <m/>
    <s v="DNG VĂN PHÒNG TVBH ĐÀ NẴNG"/>
    <x v="23"/>
    <x v="20"/>
    <n v="4"/>
  </r>
  <r>
    <x v="2"/>
    <s v="North"/>
    <s v="NORTH 1"/>
    <s v="MAI QUỐC HUY "/>
    <x v="9"/>
    <s v="LÊ THANH HUYỀN "/>
    <m/>
    <s v="DDA VĂN PHÒNG CHI NHÁNH HÀ NỘI"/>
    <x v="12"/>
    <x v="12"/>
    <n v="1"/>
  </r>
  <r>
    <x v="2"/>
    <s v="North"/>
    <s v="NORTH 2"/>
    <s v="NGUYỄN THỊ NGỌC LAN "/>
    <x v="3"/>
    <s v="NGUYỄN THỊ HỒNG "/>
    <m/>
    <s v="QNH VĂN PHÒNG TVBH QUẢNG NINH"/>
    <x v="4"/>
    <x v="4"/>
    <n v="1"/>
  </r>
  <r>
    <x v="2"/>
    <s v="North"/>
    <s v="NORTH 1"/>
    <s v="MAI QUỐC HUY "/>
    <x v="9"/>
    <s v="LÊ THANH HUYỀN "/>
    <m/>
    <s v="DDA VĂN PHÒNG CHI NHÁNH HÀ NỘI"/>
    <x v="16"/>
    <x v="15"/>
    <n v="1"/>
  </r>
  <r>
    <x v="2"/>
    <s v="South"/>
    <s v="SOUTH 1"/>
    <s v="NGUYỄN VĂN VŨ "/>
    <x v="10"/>
    <s v="HOÀNG NGUYỆT HẰNG "/>
    <m/>
    <s v="LC5 VĂN PHÒNG TVBH LÝ CHÍNH THẮNG"/>
    <x v="32"/>
    <x v="28"/>
    <n v="1"/>
  </r>
  <r>
    <x v="2"/>
    <s v="North"/>
    <s v="NORTH 2"/>
    <s v="NGUYỄN THỊ NGỌC LAN "/>
    <x v="2"/>
    <s v="NGUYỄN VĂN NINH "/>
    <s v="CÔNG TY TNHH MTV NGOAN ĐOÀN LONG BIÊN "/>
    <s v="007 GA LONG BIÊN"/>
    <x v="2"/>
    <x v="2"/>
    <n v="2"/>
  </r>
  <r>
    <x v="2"/>
    <s v="South"/>
    <s v="SOUTH 1"/>
    <s v="NGUYỄN VĂN VŨ "/>
    <x v="11"/>
    <s v="TRẦN THỊ THÚY HẰNG "/>
    <m/>
    <s v="LC6 VĂN PHÒNG TVBH LÝ CHÍNH THẮNG"/>
    <x v="33"/>
    <x v="29"/>
    <n v="2"/>
  </r>
  <r>
    <x v="2"/>
    <s v="North"/>
    <s v="NORTH 2"/>
    <s v="NGUYỄN THỊ NGỌC LAN "/>
    <x v="5"/>
    <s v="NGUYỄN THỊ KIM CHUNG "/>
    <m/>
    <s v="VPH VĂN PHÒNG TVBH VĨNH PHÚC"/>
    <x v="13"/>
    <x v="6"/>
    <n v="3"/>
  </r>
  <r>
    <x v="2"/>
    <s v="North"/>
    <s v="NORTH 1"/>
    <s v="MAI QUỐC HUY "/>
    <x v="9"/>
    <s v="LÊ THANH HUYỀN "/>
    <m/>
    <s v="DDA VĂN PHÒNG CHI NHÁNH HÀ NỘI"/>
    <x v="34"/>
    <x v="30"/>
    <n v="3"/>
  </r>
  <r>
    <x v="2"/>
    <s v="South"/>
    <s v="SOUTH 1"/>
    <s v="NGUYỄN VĂN VŨ "/>
    <x v="10"/>
    <s v="HOÀNG NGUYỆT HẰNG "/>
    <m/>
    <s v="LC5 VĂN PHÒNG TVBH LÝ CHÍNH THẮNG"/>
    <x v="28"/>
    <x v="24"/>
    <n v="3"/>
  </r>
  <r>
    <x v="2"/>
    <s v="South"/>
    <s v="SOUTH 1"/>
    <s v="NGUYỄN VĂN VŨ "/>
    <x v="4"/>
    <s v="NGUYỄN NHẪN CHÍ "/>
    <m/>
    <s v="LCT VĂN PHÒNG TVBH LÝ CHÍNH THẮNG"/>
    <x v="18"/>
    <x v="16"/>
    <n v="4"/>
  </r>
  <r>
    <x v="2"/>
    <s v="North"/>
    <s v="NORTH 1"/>
    <s v="MAI QUỐC HUY "/>
    <x v="15"/>
    <s v="NGUYỄN VĂN HUỆ "/>
    <s v="CÔNG TY TNHH CƯỜNG MINH BẮC NINH "/>
    <s v="002 GA BẮC NINH"/>
    <x v="26"/>
    <x v="22"/>
    <n v="4"/>
  </r>
  <r>
    <x v="2"/>
    <s v="North"/>
    <s v="NORTH 1"/>
    <s v="MAI QUỐC HUY "/>
    <x v="15"/>
    <s v="NGUYỄN VĂN HUỆ "/>
    <m/>
    <s v="HP2 VĂN PHÒNG TVBH HẢI PHÒNG"/>
    <x v="35"/>
    <x v="31"/>
    <n v="4"/>
  </r>
  <r>
    <x v="2"/>
    <s v="North"/>
    <s v="NORTH 1"/>
    <s v="MAI QUỐC HUY "/>
    <x v="9"/>
    <s v="LÊ THANH HUYỀN "/>
    <m/>
    <s v="DDA VĂN PHÒNG CHI NHÁNH HÀ NỘI"/>
    <x v="11"/>
    <x v="11"/>
    <n v="4"/>
  </r>
  <r>
    <x v="2"/>
    <s v="South"/>
    <s v="SOUTH 1"/>
    <s v="NGUYỄN VĂN VŨ "/>
    <x v="0"/>
    <s v="PHẠM TẤN PHÁT "/>
    <m/>
    <s v="DTH VĂN PHÒNG TVBH ĐINH TIÊN HOÀNG"/>
    <x v="36"/>
    <x v="32"/>
    <n v="4"/>
  </r>
  <r>
    <x v="2"/>
    <s v="North"/>
    <s v="NORTH 1"/>
    <s v="MAI QUỐC HUY "/>
    <x v="12"/>
    <s v="NGUYỄN VĂN CÔNG "/>
    <m/>
    <s v="HDG VĂN PHÒNG TVBH HẢI DƯƠNG"/>
    <x v="20"/>
    <x v="17"/>
    <n v="5"/>
  </r>
  <r>
    <x v="2"/>
    <s v="North"/>
    <s v="NORTH 1"/>
    <s v="MAI QUỐC HUY "/>
    <x v="12"/>
    <s v="NGUYỄN VĂN CÔNG "/>
    <m/>
    <s v="PTO VĂN PHÒNG TVBH PHÚ THỌ"/>
    <x v="37"/>
    <x v="33"/>
    <n v="5"/>
  </r>
  <r>
    <x v="2"/>
    <s v="North"/>
    <s v="NORTH 2"/>
    <s v="NGUYỄN THỊ NGỌC LAN "/>
    <x v="5"/>
    <s v="NGUYỄN THỊ KIM CHUNG "/>
    <m/>
    <s v="D10 VĂN PHÒNG CHI NHÁNH HÀ NỘI"/>
    <x v="6"/>
    <x v="6"/>
    <n v="5"/>
  </r>
  <r>
    <x v="2"/>
    <s v="North"/>
    <s v="NORTH 1"/>
    <s v="MAI QUỐC HUY "/>
    <x v="7"/>
    <s v="NGUYỄN THỊ HOÀNG YẾN "/>
    <m/>
    <s v="DD2 VĂN PHÒNG CHI NHÁNH HÀ NỘI"/>
    <x v="9"/>
    <x v="9"/>
    <n v="5"/>
  </r>
  <r>
    <x v="2"/>
    <s v="North"/>
    <s v="NORTH 2"/>
    <s v="NGUYỄN THỊ NGỌC LAN "/>
    <x v="2"/>
    <s v="NGUYỄN VĂN NINH "/>
    <m/>
    <s v="DD5 VĂN PHÒNG CHI NHÁNH HÀ NỘI"/>
    <x v="3"/>
    <x v="3"/>
    <n v="5"/>
  </r>
  <r>
    <x v="2"/>
    <s v="South"/>
    <s v="SOUTH 3"/>
    <s v="NGUYỄN VĂN VŨ "/>
    <x v="8"/>
    <s v="LÊ SƠN TÒNG "/>
    <m/>
    <s v="CTO VĂN PHÒNG TVBH CẦN THƠ"/>
    <x v="27"/>
    <x v="23"/>
    <n v="5"/>
  </r>
  <r>
    <x v="2"/>
    <s v="South"/>
    <s v="CENTRAL 1"/>
    <s v="NGUYỄN THANH LỘC "/>
    <x v="14"/>
    <s v="NGUYỄN THANH LỘC "/>
    <m/>
    <s v="DNG VĂN PHÒNG TVBH ĐÀ NẴNG"/>
    <x v="23"/>
    <x v="20"/>
    <n v="6"/>
  </r>
  <r>
    <x v="2"/>
    <s v="North"/>
    <s v="NORTH 2"/>
    <s v="NGUYỄN THỊ NGỌC LAN "/>
    <x v="3"/>
    <s v="NGUYỄN THỊ HỒNG "/>
    <m/>
    <s v="HPG VĂN PHÒNG TVBH HẢI PHÒNG"/>
    <x v="38"/>
    <x v="34"/>
    <n v="6"/>
  </r>
  <r>
    <x v="2"/>
    <s v="South"/>
    <s v="SOUTH 1"/>
    <s v="NGUYỄN VĂN VŨ "/>
    <x v="4"/>
    <s v="NGUYỄN NHẪN CHÍ "/>
    <m/>
    <s v="LCT VĂN PHÒNG TVBH LÝ CHÍNH THẮNG"/>
    <x v="5"/>
    <x v="5"/>
    <n v="7"/>
  </r>
  <r>
    <x v="2"/>
    <s v="South"/>
    <s v="SOUTH 1"/>
    <s v="NGUYỄN VĂN VŨ "/>
    <x v="11"/>
    <s v="TRẦN THỊ THÚY HẰNG "/>
    <m/>
    <s v="LC6 VĂN PHÒNG TVBH LÝ CHÍNH THẮNG"/>
    <x v="15"/>
    <x v="14"/>
    <n v="7"/>
  </r>
  <r>
    <x v="2"/>
    <s v="South"/>
    <s v="SOUTH 1"/>
    <s v="NGUYỄN VĂN VŨ "/>
    <x v="11"/>
    <s v="TRẦN THỊ THÚY HẰNG "/>
    <s v="CTY TNHH MTV PHẠM PHƯƠNG THANH BẢO "/>
    <s v="001 GA HCM01"/>
    <x v="39"/>
    <x v="29"/>
    <n v="7"/>
  </r>
  <r>
    <x v="2"/>
    <s v="North"/>
    <s v="NORTH 1"/>
    <s v="MAI QUỐC HUY "/>
    <x v="9"/>
    <s v="LÊ THANH HUYỀN "/>
    <m/>
    <s v="DDA VĂN PHÒNG CHI NHÁNH HÀ NỘI"/>
    <x v="25"/>
    <x v="11"/>
    <n v="7"/>
  </r>
  <r>
    <x v="2"/>
    <s v="South"/>
    <s v="SOUTH 2"/>
    <s v="NGUYỄN VĂN VŨ "/>
    <x v="6"/>
    <s v="TRÀ HỮU VINH "/>
    <s v="TRẦN MAI PHƯƠNG "/>
    <s v="VTU VĂN PHÒNG TVBH VŨNG TÀU"/>
    <x v="19"/>
    <x v="8"/>
    <n v="8"/>
  </r>
  <r>
    <x v="2"/>
    <s v="South"/>
    <s v="SOUTH 3"/>
    <s v="NGUYỄN VĂN VŨ "/>
    <x v="8"/>
    <s v="LÊ SƠN TÒNG "/>
    <m/>
    <s v="VLG VĂN PHÒNG TVBH VĨNH LONG"/>
    <x v="10"/>
    <x v="10"/>
    <n v="8"/>
  </r>
  <r>
    <x v="2"/>
    <s v="South"/>
    <s v="SOUTH 1"/>
    <s v="NGUYỄN VĂN VŨ "/>
    <x v="11"/>
    <s v="TRẦN THỊ THÚY HẰNG "/>
    <m/>
    <s v="LC6 VĂN PHÒNG TVBH LÝ CHÍNH THẮNG"/>
    <x v="22"/>
    <x v="19"/>
    <n v="8"/>
  </r>
  <r>
    <x v="2"/>
    <s v="South"/>
    <s v="SOUTH 1"/>
    <s v="NGUYỄN VĂN VŨ "/>
    <x v="10"/>
    <s v="HOÀNG NGUYỆT HẰNG "/>
    <m/>
    <s v="LC5 VĂN PHÒNG TVBH LÝ CHÍNH THẮNG"/>
    <x v="14"/>
    <x v="13"/>
    <n v="8"/>
  </r>
  <r>
    <x v="2"/>
    <s v="North"/>
    <s v="NORTH 1"/>
    <s v="MAI QUỐC HUY "/>
    <x v="9"/>
    <s v="LÊ THANH HUYỀN "/>
    <m/>
    <s v="DDA VĂN PHÒNG CHI NHÁNH HÀ NỘI"/>
    <x v="30"/>
    <x v="26"/>
    <n v="9"/>
  </r>
  <r>
    <x v="2"/>
    <s v="South"/>
    <s v="SOUTH 1"/>
    <s v="NGUYỄN VĂN VŨ "/>
    <x v="0"/>
    <s v="PHẠM TẤN PHÁT "/>
    <m/>
    <s v="DTH VĂN PHÒNG TVBH ĐINH TIÊN HOÀNG"/>
    <x v="40"/>
    <x v="35"/>
    <n v="9"/>
  </r>
  <r>
    <x v="2"/>
    <s v="South"/>
    <s v="SOUTH 1"/>
    <s v="NGUYỄN VĂN VŨ "/>
    <x v="4"/>
    <s v="NGUYỄN NHẪN CHÍ "/>
    <m/>
    <s v="LC2 VĂN PHÒNG TVBH LÝ CHÍNH THẮNG"/>
    <x v="7"/>
    <x v="7"/>
    <n v="9"/>
  </r>
  <r>
    <x v="2"/>
    <s v="North"/>
    <s v="NORTH 2"/>
    <s v="NGUYỄN THỊ NGỌC LAN "/>
    <x v="13"/>
    <s v="NGUYỄN THỊ NGỌC LAN "/>
    <m/>
    <s v="THA VĂN PHÒNG TVBH THANH HÓA"/>
    <x v="21"/>
    <x v="18"/>
    <n v="9"/>
  </r>
  <r>
    <x v="2"/>
    <s v="North"/>
    <s v="NORTH 2"/>
    <s v="NGUYỄN THỊ NGỌC LAN "/>
    <x v="3"/>
    <s v="NGUYỄN THỊ HỒNG "/>
    <m/>
    <s v="QNH VĂN PHÒNG TVBH QUẢNG NINH"/>
    <x v="24"/>
    <x v="21"/>
    <n v="10"/>
  </r>
  <r>
    <x v="2"/>
    <s v="North"/>
    <s v="NORTH 1"/>
    <s v="MAI QUỐC HUY "/>
    <x v="7"/>
    <s v="NGUYỄN THỊ HOÀNG YẾN "/>
    <m/>
    <s v="DD2 VĂN PHÒNG CHI NHÁNH HÀ NỘI"/>
    <x v="17"/>
    <x v="9"/>
    <n v="11"/>
  </r>
  <r>
    <x v="2"/>
    <s v="South"/>
    <s v="SOUTH 2"/>
    <s v="NGUYỄN VĂN VŨ "/>
    <x v="6"/>
    <s v="TRÀ HỮU VINH "/>
    <m/>
    <s v="BHA VĂN PHÒNG TVBH BIÊN HÒA"/>
    <x v="8"/>
    <x v="8"/>
    <n v="12"/>
  </r>
  <r>
    <x v="2"/>
    <s v="South"/>
    <s v="SOUTH 1"/>
    <s v="NGUYỄN VĂN VŨ "/>
    <x v="4"/>
    <s v="NGUYỄN NHẪN CHÍ "/>
    <m/>
    <s v="LCT VĂN PHÒNG TVBH LÝ CHÍNH THẮNG"/>
    <x v="29"/>
    <x v="25"/>
    <n v="17"/>
  </r>
  <r>
    <x v="2"/>
    <s v="North"/>
    <s v="NORTH 2"/>
    <s v="NGUYỄN THỊ NGỌC LAN "/>
    <x v="3"/>
    <s v="NGUYỄN THỊ HỒNG "/>
    <m/>
    <s v="QNH VĂN PHÒNG TVBH QUẢNG NINH"/>
    <x v="31"/>
    <x v="27"/>
    <n v="17"/>
  </r>
  <r>
    <x v="2"/>
    <s v="South"/>
    <s v="SOUTH 1"/>
    <s v="NGUYỄN VĂN VŨ "/>
    <x v="0"/>
    <s v="PHẠM TẤN PHÁT "/>
    <m/>
    <s v="DTH VĂN PHÒNG TVBH ĐINH TIÊN HOÀNG"/>
    <x v="0"/>
    <x v="0"/>
    <n v="18"/>
  </r>
  <r>
    <x v="3"/>
    <s v="South"/>
    <s v="SOUTH 1"/>
    <s v="NGUYỄN VĂN VŨ "/>
    <x v="0"/>
    <s v="PHẠM TẤN PHÁT "/>
    <m/>
    <s v="DTH VĂN PHÒNG TVBH ĐINH TIÊN HOÀNG"/>
    <x v="40"/>
    <x v="35"/>
    <n v="1"/>
  </r>
  <r>
    <x v="3"/>
    <s v="South"/>
    <s v="SOUTH 1"/>
    <s v="NGUYỄN VĂN VŨ "/>
    <x v="4"/>
    <s v="NGUYỄN NHẪN CHÍ "/>
    <m/>
    <s v="LCT VĂN PHÒNG TVBH LÝ CHÍNH THẮNG"/>
    <x v="18"/>
    <x v="16"/>
    <n v="1"/>
  </r>
  <r>
    <x v="3"/>
    <s v="South"/>
    <s v="SOUTH 1"/>
    <s v="NGUYỄN VĂN VŨ "/>
    <x v="10"/>
    <s v="HOÀNG NGUYỆT HẰNG "/>
    <m/>
    <s v="LC5 VĂN PHÒNG TVBH LÝ CHÍNH THẮNG"/>
    <x v="32"/>
    <x v="28"/>
    <n v="1"/>
  </r>
  <r>
    <x v="3"/>
    <s v="South"/>
    <s v="SOUTH 1"/>
    <s v="NGUYỄN VĂN VŨ "/>
    <x v="11"/>
    <s v="TRẦN THỊ THÚY HẰNG "/>
    <m/>
    <s v="LC6 VĂN PHÒNG TVBH LÝ CHÍNH THẮNG"/>
    <x v="33"/>
    <x v="29"/>
    <n v="1"/>
  </r>
  <r>
    <x v="3"/>
    <s v="North"/>
    <s v="NORTH 1"/>
    <s v="MAI QUỐC HUY "/>
    <x v="9"/>
    <s v="LÊ THANH HUYỀN "/>
    <m/>
    <s v="DDA VĂN PHÒNG CHI NHÁNH HÀ NỘI"/>
    <x v="11"/>
    <x v="11"/>
    <n v="1"/>
  </r>
  <r>
    <x v="3"/>
    <s v="North"/>
    <s v="NORTH 2"/>
    <s v="NGUYỄN THỊ NGỌC LAN "/>
    <x v="13"/>
    <s v="NGUYỄN THỊ NGỌC LAN "/>
    <m/>
    <s v="THA VĂN PHÒNG TVBH THANH HÓA"/>
    <x v="21"/>
    <x v="18"/>
    <n v="2"/>
  </r>
  <r>
    <x v="3"/>
    <s v="North"/>
    <s v="NORTH 2"/>
    <s v="NGUYỄN THỊ NGỌC LAN "/>
    <x v="3"/>
    <s v="NGUYỄN THỊ HỒNG "/>
    <m/>
    <s v="HPG VĂN PHÒNG TVBH HẢI PHÒNG"/>
    <x v="38"/>
    <x v="34"/>
    <n v="2"/>
  </r>
  <r>
    <x v="3"/>
    <s v="South"/>
    <s v="SOUTH 1"/>
    <s v="NGUYỄN VĂN VŨ "/>
    <x v="10"/>
    <s v="HOÀNG NGUYỆT HẰNG "/>
    <m/>
    <s v="LC5 VĂN PHÒNG TVBH LÝ CHÍNH THẮNG"/>
    <x v="14"/>
    <x v="13"/>
    <n v="2"/>
  </r>
  <r>
    <x v="3"/>
    <s v="North"/>
    <s v="NORTH 2"/>
    <s v="NGUYỄN THỊ NGỌC LAN "/>
    <x v="2"/>
    <s v="NGUYỄN VĂN NINH "/>
    <s v="CÔNG TY TNHH MTV NGOAN ĐOÀN LONG BIÊN "/>
    <s v="007 GA LONG BIÊN"/>
    <x v="2"/>
    <x v="2"/>
    <n v="2"/>
  </r>
  <r>
    <x v="3"/>
    <s v="South"/>
    <s v="SOUTH 1"/>
    <s v="NGUYỄN VĂN VŨ "/>
    <x v="4"/>
    <s v="NGUYỄN NHẪN CHÍ "/>
    <m/>
    <s v="LCT VĂN PHÒNG TVBH LÝ CHÍNH THẮNG"/>
    <x v="29"/>
    <x v="25"/>
    <n v="3"/>
  </r>
  <r>
    <x v="3"/>
    <s v="South"/>
    <s v="SOUTH 1"/>
    <s v="NGUYỄN VĂN VŨ "/>
    <x v="0"/>
    <s v="PHẠM TẤN PHÁT "/>
    <m/>
    <s v="DTH VĂN PHÒNG TVBH ĐINH TIÊN HOÀNG"/>
    <x v="36"/>
    <x v="32"/>
    <n v="3"/>
  </r>
  <r>
    <x v="3"/>
    <s v="South"/>
    <s v="SOUTH 1"/>
    <s v="NGUYỄN VĂN VŨ "/>
    <x v="10"/>
    <s v="HOÀNG NGUYỆT HẰNG "/>
    <m/>
    <s v="LC5 VĂN PHÒNG TVBH LÝ CHÍNH THẮNG"/>
    <x v="28"/>
    <x v="24"/>
    <n v="3"/>
  </r>
  <r>
    <x v="3"/>
    <s v="North"/>
    <s v="NORTH 1"/>
    <s v="MAI QUỐC HUY "/>
    <x v="9"/>
    <s v="LÊ THANH HUYỀN "/>
    <m/>
    <s v="DDA VĂN PHÒNG CHI NHÁNH HÀ NỘI"/>
    <x v="12"/>
    <x v="12"/>
    <n v="3"/>
  </r>
  <r>
    <x v="3"/>
    <s v="North"/>
    <s v="NORTH 1"/>
    <s v="MAI QUỐC HUY "/>
    <x v="9"/>
    <s v="LÊ THANH HUYỀN "/>
    <m/>
    <s v="DDA VĂN PHÒNG CHI NHÁNH HÀ NỘI"/>
    <x v="30"/>
    <x v="26"/>
    <n v="3"/>
  </r>
  <r>
    <x v="3"/>
    <s v="South"/>
    <s v="SOUTH 3"/>
    <s v="NGUYỄN VĂN VŨ "/>
    <x v="8"/>
    <s v="LÊ SƠN TÒNG "/>
    <m/>
    <s v="CTO VĂN PHÒNG TVBH CẦN THƠ"/>
    <x v="27"/>
    <x v="23"/>
    <n v="4"/>
  </r>
  <r>
    <x v="3"/>
    <s v="North"/>
    <s v="NORTH 1"/>
    <s v="MAI QUỐC HUY "/>
    <x v="12"/>
    <s v="NGUYỄN VĂN CÔNG "/>
    <m/>
    <s v="PTO VĂN PHÒNG TVBH PHÚ THỌ"/>
    <x v="37"/>
    <x v="33"/>
    <n v="4"/>
  </r>
  <r>
    <x v="3"/>
    <s v="North"/>
    <s v="NORTH 1"/>
    <s v="MAI QUỐC HUY "/>
    <x v="12"/>
    <s v="NGUYỄN VĂN CÔNG "/>
    <m/>
    <s v="HDG VĂN PHÒNG TVBH HẢI DƯƠNG"/>
    <x v="20"/>
    <x v="17"/>
    <n v="4"/>
  </r>
  <r>
    <x v="3"/>
    <s v="North"/>
    <s v="NORTH 1"/>
    <s v="MAI QUỐC HUY "/>
    <x v="9"/>
    <s v="LÊ THANH HUYỀN "/>
    <m/>
    <s v="DDA VĂN PHÒNG CHI NHÁNH HÀ NỘI"/>
    <x v="16"/>
    <x v="15"/>
    <n v="4"/>
  </r>
  <r>
    <x v="3"/>
    <s v="North"/>
    <s v="NORTH 1"/>
    <s v="MAI QUỐC HUY "/>
    <x v="7"/>
    <s v="NGUYỄN THỊ HOÀNG YẾN "/>
    <m/>
    <s v="DD2 VĂN PHÒNG CHI NHÁNH HÀ NỘI"/>
    <x v="9"/>
    <x v="9"/>
    <n v="4"/>
  </r>
  <r>
    <x v="3"/>
    <s v="North"/>
    <s v="NORTH 1"/>
    <s v="MAI QUỐC HUY "/>
    <x v="15"/>
    <s v="NGUYỄN VĂN HUỆ "/>
    <s v="CÔNG TY TNHH CƯỜNG MINH BẮC NINH "/>
    <s v="002 GA BẮC NINH"/>
    <x v="26"/>
    <x v="22"/>
    <n v="4"/>
  </r>
  <r>
    <x v="3"/>
    <s v="South"/>
    <s v="SOUTH 1"/>
    <s v="NGUYỄN VĂN VŨ "/>
    <x v="4"/>
    <s v="NGUYỄN NHẪN CHÍ "/>
    <m/>
    <s v="LC2 VĂN PHÒNG TVBH LÝ CHÍNH THẮNG"/>
    <x v="7"/>
    <x v="7"/>
    <n v="4"/>
  </r>
  <r>
    <x v="3"/>
    <s v="South"/>
    <s v="SOUTH 3"/>
    <s v="NGUYỄN VĂN VŨ "/>
    <x v="8"/>
    <s v="LÊ SƠN TÒNG "/>
    <m/>
    <s v="VLG VĂN PHÒNG TVBH VĨNH LONG"/>
    <x v="10"/>
    <x v="10"/>
    <n v="5"/>
  </r>
  <r>
    <x v="3"/>
    <s v="South"/>
    <s v="SOUTH 1"/>
    <s v="NGUYỄN VĂN VŨ "/>
    <x v="11"/>
    <s v="TRẦN THỊ THÚY HẰNG "/>
    <m/>
    <s v="LC6 VĂN PHÒNG TVBH LÝ CHÍNH THẮNG"/>
    <x v="22"/>
    <x v="19"/>
    <n v="5"/>
  </r>
  <r>
    <x v="3"/>
    <s v="North"/>
    <s v="NORTH 2"/>
    <s v="NGUYỄN THỊ NGỌC LAN "/>
    <x v="3"/>
    <s v="NGUYỄN THỊ HỒNG "/>
    <m/>
    <s v="QNH VĂN PHÒNG TVBH QUẢNG NINH"/>
    <x v="24"/>
    <x v="21"/>
    <n v="5"/>
  </r>
  <r>
    <x v="3"/>
    <s v="North"/>
    <s v="NORTH 2"/>
    <s v="NGUYỄN THỊ NGỌC LAN "/>
    <x v="3"/>
    <s v="NGUYỄN THỊ HỒNG "/>
    <m/>
    <s v="QNH VĂN PHÒNG TVBH QUẢNG NINH"/>
    <x v="4"/>
    <x v="4"/>
    <n v="5"/>
  </r>
  <r>
    <x v="3"/>
    <s v="South"/>
    <s v="SOUTH 1"/>
    <s v="NGUYỄN VĂN VŨ "/>
    <x v="4"/>
    <s v="NGUYỄN NHẪN CHÍ "/>
    <m/>
    <s v="LCT VĂN PHÒNG TVBH LÝ CHÍNH THẮNG"/>
    <x v="5"/>
    <x v="5"/>
    <n v="6"/>
  </r>
  <r>
    <x v="3"/>
    <s v="South"/>
    <s v="CENTRAL 1"/>
    <s v="NGUYỄN THANH LỘC "/>
    <x v="14"/>
    <s v="NGUYỄN THANH LỘC "/>
    <m/>
    <s v="DNG VĂN PHÒNG TVBH ĐÀ NẴNG"/>
    <x v="23"/>
    <x v="20"/>
    <n v="6"/>
  </r>
  <r>
    <x v="3"/>
    <s v="South"/>
    <s v="SOUTH 1"/>
    <s v="NGUYỄN VĂN VŨ "/>
    <x v="11"/>
    <s v="TRẦN THỊ THÚY HẰNG "/>
    <m/>
    <s v="LC6 VĂN PHÒNG TVBH LÝ CHÍNH THẮNG"/>
    <x v="15"/>
    <x v="14"/>
    <n v="6"/>
  </r>
  <r>
    <x v="3"/>
    <s v="North"/>
    <s v="NORTH 1"/>
    <s v="MAI QUỐC HUY "/>
    <x v="15"/>
    <s v="NGUYỄN VĂN HUỆ "/>
    <m/>
    <s v="HP2 VĂN PHÒNG TVBH HẢI PHÒNG"/>
    <x v="35"/>
    <x v="31"/>
    <n v="6"/>
  </r>
  <r>
    <x v="3"/>
    <s v="North"/>
    <s v="NORTH 2"/>
    <s v="NGUYỄN THỊ NGỌC LAN "/>
    <x v="5"/>
    <s v="NGUYỄN THỊ KIM CHUNG "/>
    <m/>
    <s v="VPH VĂN PHÒNG TVBH VĨNH PHÚC"/>
    <x v="13"/>
    <x v="6"/>
    <n v="6"/>
  </r>
  <r>
    <x v="3"/>
    <s v="North"/>
    <s v="NORTH 1"/>
    <s v="MAI QUỐC HUY "/>
    <x v="15"/>
    <s v="NGUYỄN VĂN HUỆ "/>
    <m/>
    <s v="DD6 VĂN PHÒNG CHI NHÁNH HÀ NỘI"/>
    <x v="41"/>
    <x v="36"/>
    <n v="7"/>
  </r>
  <r>
    <x v="3"/>
    <s v="North"/>
    <s v="NORTH 2"/>
    <s v="NGUYỄN THỊ NGỌC LAN "/>
    <x v="3"/>
    <s v="NGUYỄN THỊ HỒNG "/>
    <m/>
    <s v="QNH VĂN PHÒNG TVBH QUẢNG NINH"/>
    <x v="31"/>
    <x v="27"/>
    <n v="7"/>
  </r>
  <r>
    <x v="3"/>
    <s v="North"/>
    <s v="NORTH 1"/>
    <s v="MAI QUỐC HUY "/>
    <x v="9"/>
    <s v="LÊ THANH HUYỀN "/>
    <m/>
    <s v="DDA VĂN PHÒNG CHI NHÁNH HÀ NỘI"/>
    <x v="25"/>
    <x v="11"/>
    <n v="8"/>
  </r>
  <r>
    <x v="3"/>
    <s v="South"/>
    <s v="SOUTH 2"/>
    <s v="NGUYỄN VĂN VŨ "/>
    <x v="6"/>
    <s v="TRÀ HỮU VINH "/>
    <s v="TRẦN MAI PHƯƠNG "/>
    <s v="VTU VĂN PHÒNG TVBH VŨNG TÀU"/>
    <x v="19"/>
    <x v="8"/>
    <n v="9"/>
  </r>
  <r>
    <x v="3"/>
    <s v="North"/>
    <s v="NORTH 1"/>
    <s v="MAI QUỐC HUY "/>
    <x v="12"/>
    <s v="NGUYỄN VĂN CÔNG "/>
    <s v="CTY TNHH BẢO HIỂM BẢO HƯNG "/>
    <s v="006 GA HƯNG YÊN"/>
    <x v="42"/>
    <x v="17"/>
    <n v="9"/>
  </r>
  <r>
    <x v="3"/>
    <s v="North"/>
    <s v="NORTH 1"/>
    <s v="MAI QUỐC HUY "/>
    <x v="7"/>
    <s v="NGUYỄN THỊ HOÀNG YẾN "/>
    <m/>
    <s v="DD2 VĂN PHÒNG CHI NHÁNH HÀ NỘI"/>
    <x v="17"/>
    <x v="9"/>
    <n v="9"/>
  </r>
  <r>
    <x v="3"/>
    <s v="South"/>
    <s v="SOUTH 2"/>
    <s v="NGUYỄN VĂN VŨ "/>
    <x v="6"/>
    <s v="TRÀ HỮU VINH "/>
    <m/>
    <s v="BHA VĂN PHÒNG TVBH BIÊN HÒA"/>
    <x v="8"/>
    <x v="8"/>
    <n v="12"/>
  </r>
  <r>
    <x v="3"/>
    <s v="South"/>
    <s v="SOUTH 1"/>
    <s v="NGUYỄN VĂN VŨ "/>
    <x v="11"/>
    <s v="TRẦN THỊ THÚY HẰNG "/>
    <s v="CTY TNHH MTV PHẠM PHƯƠNG THANH BẢO "/>
    <s v="001 GA HCM01"/>
    <x v="39"/>
    <x v="29"/>
    <n v="13"/>
  </r>
  <r>
    <x v="3"/>
    <s v="South"/>
    <s v="SOUTH 1"/>
    <s v="NGUYỄN VĂN VŨ "/>
    <x v="0"/>
    <s v="PHẠM TẤN PHÁT "/>
    <m/>
    <s v="DTH VĂN PHÒNG TVBH ĐINH TIÊN HOÀNG"/>
    <x v="0"/>
    <x v="0"/>
    <n v="14"/>
  </r>
  <r>
    <x v="3"/>
    <s v="South"/>
    <s v="SOUTH 1"/>
    <s v="NGUYỄN VĂN VŨ "/>
    <x v="10"/>
    <s v="HOÀNG NGUYỆT HẰNG "/>
    <s v="CÔNG TY TNHH TỔNG ĐẠI LÝ KHANG LỘC "/>
    <s v="003 GA HCM02"/>
    <x v="43"/>
    <x v="28"/>
    <n v="18"/>
  </r>
  <r>
    <x v="3"/>
    <s v="North"/>
    <s v="NORTH 2"/>
    <s v="NGUYỄN THỊ NGỌC LAN "/>
    <x v="5"/>
    <s v="NGUYỄN THỊ KIM CHUNG "/>
    <m/>
    <s v="D10 VĂN PHÒNG CHI NHÁNH HÀ NỘI"/>
    <x v="6"/>
    <x v="6"/>
    <n v="19"/>
  </r>
  <r>
    <x v="4"/>
    <s v="North"/>
    <s v="NORTH 1"/>
    <s v="MAI QUỐC HUY "/>
    <x v="9"/>
    <s v="LÊ THANH HUYỀN "/>
    <m/>
    <s v="DDA VĂN PHÒNG CHI NHÁNH HÀ NỘI"/>
    <x v="11"/>
    <x v="11"/>
    <n v="1"/>
  </r>
  <r>
    <x v="4"/>
    <s v="South"/>
    <s v="SOUTH 1"/>
    <s v="NGUYỄN VĂN VŨ "/>
    <x v="10"/>
    <s v="HOÀNG NGUYỆT HẰNG "/>
    <s v="CÔNG TY TNHH TỔNG ĐẠI LÝ KHANG LỘC "/>
    <s v="003 GA HCM02"/>
    <x v="43"/>
    <x v="28"/>
    <n v="1"/>
  </r>
  <r>
    <x v="4"/>
    <s v="South"/>
    <s v="SOUTH 1"/>
    <s v="NGUYỄN VĂN VŨ "/>
    <x v="10"/>
    <s v="HOÀNG NGUYỆT HẰNG "/>
    <m/>
    <s v="LC5 VĂN PHÒNG TVBH LÝ CHÍNH THẮNG"/>
    <x v="32"/>
    <x v="28"/>
    <n v="1"/>
  </r>
  <r>
    <x v="4"/>
    <s v="North"/>
    <s v="NORTH 2"/>
    <s v="NGUYỄN THỊ NGỌC LAN "/>
    <x v="2"/>
    <s v="NGUYỄN VĂN NINH "/>
    <s v="CÔNG TY TNHH MTV NGOAN ĐOÀN LONG BIÊN "/>
    <s v="007 GA LONG BIÊN"/>
    <x v="2"/>
    <x v="2"/>
    <n v="1"/>
  </r>
  <r>
    <x v="4"/>
    <s v="North"/>
    <s v="NORTH 2"/>
    <s v="NGUYỄN THỊ NGỌC LAN "/>
    <x v="3"/>
    <s v="NGUYỄN THỊ HỒNG "/>
    <m/>
    <s v="QNH VĂN PHÒNG TVBH QUẢNG NINH"/>
    <x v="4"/>
    <x v="4"/>
    <n v="2"/>
  </r>
  <r>
    <x v="4"/>
    <s v="South"/>
    <s v="SOUTH 1"/>
    <s v="NGUYỄN VĂN VŨ "/>
    <x v="4"/>
    <s v="NGUYỄN NHẪN CHÍ "/>
    <m/>
    <s v="LCT VĂN PHÒNG TVBH LÝ CHÍNH THẮNG"/>
    <x v="18"/>
    <x v="16"/>
    <n v="2"/>
  </r>
  <r>
    <x v="4"/>
    <s v="South"/>
    <s v="SOUTH 1"/>
    <s v="NGUYỄN VĂN VŨ "/>
    <x v="11"/>
    <s v="TRẦN THỊ THÚY HẰNG "/>
    <m/>
    <s v="LC6 VĂN PHÒNG TVBH LÝ CHÍNH THẮNG"/>
    <x v="33"/>
    <x v="29"/>
    <n v="2"/>
  </r>
  <r>
    <x v="4"/>
    <s v="North"/>
    <s v="NORTH 1"/>
    <s v="MAI QUỐC HUY "/>
    <x v="15"/>
    <s v="NGUYỄN VĂN HUỆ "/>
    <s v="CÔNG TY TNHH CƯỜNG MINH BẮC NINH "/>
    <s v="002 GA BẮC NINH"/>
    <x v="26"/>
    <x v="22"/>
    <n v="2"/>
  </r>
  <r>
    <x v="4"/>
    <s v="North"/>
    <s v="NORTH 1"/>
    <s v="MAI QUỐC HUY "/>
    <x v="15"/>
    <s v="NGUYỄN VĂN HUỆ "/>
    <m/>
    <s v="DD6 VĂN PHÒNG CHI NHÁNH HÀ NỘI"/>
    <x v="41"/>
    <x v="36"/>
    <n v="2"/>
  </r>
  <r>
    <x v="4"/>
    <s v="South"/>
    <s v="SOUTH 1"/>
    <s v="NGUYỄN VĂN VŨ "/>
    <x v="11"/>
    <s v="TRẦN THỊ THÚY HẰNG "/>
    <m/>
    <s v="LC6 VĂN PHÒNG TVBH LÝ CHÍNH THẮNG"/>
    <x v="22"/>
    <x v="19"/>
    <n v="2"/>
  </r>
  <r>
    <x v="4"/>
    <s v="South"/>
    <s v="SOUTH 1"/>
    <s v="NGUYỄN VĂN VŨ "/>
    <x v="4"/>
    <s v="NGUYỄN NHẪN CHÍ "/>
    <m/>
    <s v="LCT VĂN PHÒNG TVBH LÝ CHÍNH THẮNG"/>
    <x v="44"/>
    <x v="37"/>
    <n v="3"/>
  </r>
  <r>
    <x v="4"/>
    <s v="North"/>
    <s v="NORTH 2"/>
    <s v="NGUYỄN THỊ NGỌC LAN "/>
    <x v="3"/>
    <s v="NGUYỄN THỊ HỒNG "/>
    <m/>
    <s v="QNH VĂN PHÒNG TVBH QUẢNG NINH"/>
    <x v="24"/>
    <x v="21"/>
    <n v="3"/>
  </r>
  <r>
    <x v="4"/>
    <s v="North"/>
    <s v="NORTH 1"/>
    <s v="MAI QUỐC HUY "/>
    <x v="7"/>
    <s v="NGUYỄN THỊ HOÀNG YẾN "/>
    <m/>
    <s v="DD2 VĂN PHÒNG CHI NHÁNH HÀ NỘI"/>
    <x v="9"/>
    <x v="9"/>
    <n v="3"/>
  </r>
  <r>
    <x v="4"/>
    <s v="North"/>
    <s v="NORTH 1"/>
    <s v="MAI QUỐC HUY "/>
    <x v="9"/>
    <s v="LÊ THANH HUYỀN "/>
    <m/>
    <s v="DDA VĂN PHÒNG CHI NHÁNH HÀ NỘI"/>
    <x v="25"/>
    <x v="11"/>
    <n v="3"/>
  </r>
  <r>
    <x v="4"/>
    <s v="South"/>
    <s v="SOUTH 3"/>
    <s v="NGUYỄN VĂN VŨ "/>
    <x v="8"/>
    <s v="LÊ SƠN TÒNG "/>
    <m/>
    <s v="VLG VĂN PHÒNG TVBH VĨNH LONG"/>
    <x v="10"/>
    <x v="10"/>
    <n v="3"/>
  </r>
  <r>
    <x v="4"/>
    <s v="South"/>
    <s v="SOUTH 1"/>
    <s v="NGUYỄN VĂN VŨ "/>
    <x v="0"/>
    <s v="PHẠM TẤN PHÁT "/>
    <m/>
    <s v="DTH VĂN PHÒNG TVBH ĐINH TIÊN HOÀNG"/>
    <x v="40"/>
    <x v="35"/>
    <n v="4"/>
  </r>
  <r>
    <x v="4"/>
    <s v="North"/>
    <s v="NORTH 1"/>
    <s v="MAI QUỐC HUY "/>
    <x v="9"/>
    <s v="LÊ THANH HUYỀN "/>
    <m/>
    <s v="DDA VĂN PHÒNG CHI NHÁNH HÀ NỘI"/>
    <x v="30"/>
    <x v="26"/>
    <n v="4"/>
  </r>
  <r>
    <x v="4"/>
    <s v="North"/>
    <s v="NORTH 1"/>
    <s v="MAI QUỐC HUY "/>
    <x v="9"/>
    <s v="LÊ THANH HUYỀN "/>
    <m/>
    <s v="DDA VĂN PHÒNG CHI NHÁNH HÀ NỘI"/>
    <x v="12"/>
    <x v="12"/>
    <n v="4"/>
  </r>
  <r>
    <x v="4"/>
    <s v="South"/>
    <s v="SOUTH 1"/>
    <s v="NGUYỄN VĂN VŨ "/>
    <x v="0"/>
    <s v="PHẠM TẤN PHÁT "/>
    <m/>
    <s v="DTH VĂN PHÒNG TVBH ĐINH TIÊN HOÀNG"/>
    <x v="36"/>
    <x v="32"/>
    <n v="4"/>
  </r>
  <r>
    <x v="4"/>
    <s v="South"/>
    <s v="SOUTH 2"/>
    <s v="NGUYỄN VĂN VŨ "/>
    <x v="6"/>
    <s v="TRÀ HỮU VINH "/>
    <s v="TRẦN MAI PHƯƠNG "/>
    <s v="VTU VĂN PHÒNG TVBH VŨNG TÀU"/>
    <x v="19"/>
    <x v="8"/>
    <n v="5"/>
  </r>
  <r>
    <x v="4"/>
    <s v="South"/>
    <s v="SOUTH 2"/>
    <s v="NGUYỄN VĂN VŨ "/>
    <x v="6"/>
    <s v="TRÀ HỮU VINH "/>
    <m/>
    <s v="BHA VĂN PHÒNG TVBH BIÊN HÒA"/>
    <x v="8"/>
    <x v="8"/>
    <n v="5"/>
  </r>
  <r>
    <x v="4"/>
    <s v="North"/>
    <s v="NORTH 1"/>
    <s v="MAI QUỐC HUY "/>
    <x v="9"/>
    <s v="LÊ THANH HUYỀN "/>
    <m/>
    <s v="TH2 VĂN PHÒNG TVBH THANH HÓA"/>
    <x v="45"/>
    <x v="38"/>
    <n v="5"/>
  </r>
  <r>
    <x v="4"/>
    <s v="South"/>
    <s v="SOUTH 1"/>
    <s v="NGUYỄN VĂN VŨ "/>
    <x v="4"/>
    <s v="NGUYỄN NHẪN CHÍ "/>
    <m/>
    <s v="LC2 VĂN PHÒNG TVBH LÝ CHÍNH THẮNG"/>
    <x v="7"/>
    <x v="7"/>
    <n v="5"/>
  </r>
  <r>
    <x v="4"/>
    <s v="South"/>
    <s v="SOUTH 1"/>
    <s v="NGUYỄN VĂN VŨ "/>
    <x v="0"/>
    <s v="PHẠM TẤN PHÁT "/>
    <m/>
    <s v="DTH VĂN PHÒNG TVBH ĐINH TIÊN HOÀNG"/>
    <x v="0"/>
    <x v="0"/>
    <n v="5"/>
  </r>
  <r>
    <x v="4"/>
    <s v="North"/>
    <s v="NORTH 1"/>
    <s v="MAI QUỐC HUY "/>
    <x v="9"/>
    <s v="LÊ THANH HUYỀN "/>
    <m/>
    <s v="DDA VĂN PHÒNG CHI NHÁNH HÀ NỘI"/>
    <x v="16"/>
    <x v="15"/>
    <n v="6"/>
  </r>
  <r>
    <x v="4"/>
    <s v="South"/>
    <s v="SOUTH 1"/>
    <s v="NGUYỄN VĂN VŨ "/>
    <x v="4"/>
    <s v="NGUYỄN NHẪN CHÍ "/>
    <m/>
    <s v="LCT VĂN PHÒNG TVBH LÝ CHÍNH THẮNG"/>
    <x v="5"/>
    <x v="5"/>
    <n v="6"/>
  </r>
  <r>
    <x v="4"/>
    <s v="North"/>
    <s v="NORTH 2"/>
    <s v="NGUYỄN THỊ NGỌC LAN "/>
    <x v="1"/>
    <s v="LƯƠNG THU HƯƠNG "/>
    <m/>
    <s v="DD9 VĂN PHÒNG CHI NHÁNH HÀ NỘI"/>
    <x v="1"/>
    <x v="1"/>
    <n v="7"/>
  </r>
  <r>
    <x v="4"/>
    <s v="North"/>
    <s v="NORTH 1"/>
    <s v="MAI QUỐC HUY "/>
    <x v="15"/>
    <s v="NGUYỄN VĂN HUỆ "/>
    <m/>
    <s v="HP2 VĂN PHÒNG TVBH HẢI PHÒNG"/>
    <x v="35"/>
    <x v="31"/>
    <n v="7"/>
  </r>
  <r>
    <x v="4"/>
    <s v="North"/>
    <s v="NORTH 1"/>
    <s v="MAI QUỐC HUY "/>
    <x v="12"/>
    <s v="NGUYỄN VĂN CÔNG "/>
    <m/>
    <s v="HDG VĂN PHÒNG TVBH HẢI DƯƠNG"/>
    <x v="20"/>
    <x v="17"/>
    <n v="7"/>
  </r>
  <r>
    <x v="4"/>
    <s v="North"/>
    <s v="NORTH 1"/>
    <s v="MAI QUỐC HUY "/>
    <x v="9"/>
    <s v="LÊ THANH HUYỀN "/>
    <s v="CÔNG TY TNHH MỘT THÀNH VIÊN BẢO AN GIA VIỆT "/>
    <s v="004 GA VINH 01"/>
    <x v="46"/>
    <x v="39"/>
    <n v="7"/>
  </r>
  <r>
    <x v="4"/>
    <s v="North"/>
    <s v="NORTH 2"/>
    <s v="NGUYỄN THỊ NGỌC LAN "/>
    <x v="1"/>
    <s v="LƯƠNG THU HƯƠNG "/>
    <m/>
    <s v="DD9 VĂN PHÒNG CHI NHÁNH HÀ NỘI"/>
    <x v="47"/>
    <x v="1"/>
    <n v="7"/>
  </r>
  <r>
    <x v="4"/>
    <s v="South"/>
    <s v="CENTRAL 1"/>
    <s v="NGUYỄN THANH LỘC "/>
    <x v="14"/>
    <s v="NGUYỄN THANH LỘC "/>
    <m/>
    <s v="DNG VĂN PHÒNG TVBH ĐÀ NẴNG"/>
    <x v="23"/>
    <x v="20"/>
    <n v="8"/>
  </r>
  <r>
    <x v="4"/>
    <s v="North"/>
    <s v="NORTH 2"/>
    <s v="NGUYỄN THỊ NGỌC LAN "/>
    <x v="5"/>
    <s v="NGUYỄN THỊ KIM CHUNG "/>
    <m/>
    <s v="VPH VĂN PHÒNG TVBH VĨNH PHÚC"/>
    <x v="13"/>
    <x v="6"/>
    <n v="9"/>
  </r>
  <r>
    <x v="4"/>
    <s v="North"/>
    <s v="NORTH 2"/>
    <s v="NGUYỄN THỊ NGỌC LAN "/>
    <x v="3"/>
    <s v="NGUYỄN THỊ HỒNG "/>
    <m/>
    <s v="HPG VĂN PHÒNG TVBH HẢI PHÒNG"/>
    <x v="38"/>
    <x v="34"/>
    <n v="9"/>
  </r>
  <r>
    <x v="4"/>
    <s v="North"/>
    <s v="NORTH 2"/>
    <s v="NGUYỄN THỊ NGỌC LAN "/>
    <x v="2"/>
    <s v="NGUYỄN VĂN NINH "/>
    <m/>
    <s v="DD5 VĂN PHÒNG CHI NHÁNH HÀ NỘI"/>
    <x v="3"/>
    <x v="3"/>
    <n v="9"/>
  </r>
  <r>
    <x v="4"/>
    <s v="South"/>
    <s v="SOUTH 1"/>
    <s v="NGUYỄN VĂN VŨ "/>
    <x v="4"/>
    <s v="NGUYỄN NHẪN CHÍ "/>
    <m/>
    <s v="LCT VĂN PHÒNG TVBH LÝ CHÍNH THẮNG"/>
    <x v="29"/>
    <x v="25"/>
    <n v="10"/>
  </r>
  <r>
    <x v="4"/>
    <s v="North"/>
    <s v="NORTH 2"/>
    <s v="NGUYỄN THỊ NGỌC LAN "/>
    <x v="13"/>
    <s v="NGUYỄN THỊ NGỌC LAN "/>
    <m/>
    <s v="DD4 VĂN PHÒNG CHI NHÁNH HÀ NỘI"/>
    <x v="48"/>
    <x v="40"/>
    <n v="10"/>
  </r>
  <r>
    <x v="4"/>
    <s v="South"/>
    <s v="SOUTH 1"/>
    <s v="NGUYỄN VĂN VŨ "/>
    <x v="11"/>
    <s v="TRẦN THỊ THÚY HẰNG "/>
    <s v="CTY TNHH MTV PHẠM PHƯƠNG THANH BẢO "/>
    <s v="001 GA HCM01"/>
    <x v="39"/>
    <x v="29"/>
    <n v="10"/>
  </r>
  <r>
    <x v="4"/>
    <s v="South"/>
    <s v="SOUTH 1"/>
    <s v="NGUYỄN VĂN VŨ "/>
    <x v="11"/>
    <s v="TRẦN THỊ THÚY HẰNG "/>
    <m/>
    <s v="LC6 VĂN PHÒNG TVBH LÝ CHÍNH THẮNG"/>
    <x v="15"/>
    <x v="14"/>
    <n v="10"/>
  </r>
  <r>
    <x v="4"/>
    <s v="North"/>
    <s v="NORTH 1"/>
    <s v="MAI QUỐC HUY "/>
    <x v="7"/>
    <s v="NGUYỄN THỊ HOÀNG YẾN "/>
    <m/>
    <s v="DD2 VĂN PHÒNG CHI NHÁNH HÀ NỘI"/>
    <x v="17"/>
    <x v="9"/>
    <n v="11"/>
  </r>
  <r>
    <x v="4"/>
    <s v="South"/>
    <s v="SOUTH 1"/>
    <s v="NGUYỄN VĂN VŨ "/>
    <x v="10"/>
    <s v="HOÀNG NGUYỆT HẰNG "/>
    <m/>
    <s v="LC5 VĂN PHÒNG TVBH LÝ CHÍNH THẮNG"/>
    <x v="28"/>
    <x v="24"/>
    <n v="11"/>
  </r>
  <r>
    <x v="4"/>
    <s v="North"/>
    <s v="NORTH 2"/>
    <s v="NGUYỄN THỊ NGỌC LAN "/>
    <x v="13"/>
    <s v="NGUYỄN THỊ NGỌC LAN "/>
    <m/>
    <s v="THA VĂN PHÒNG TVBH THANH HÓA"/>
    <x v="21"/>
    <x v="18"/>
    <n v="14"/>
  </r>
  <r>
    <x v="4"/>
    <s v="South"/>
    <s v="SOUTH 3"/>
    <s v="NGUYỄN VĂN VŨ "/>
    <x v="8"/>
    <s v="LÊ SƠN TÒNG "/>
    <m/>
    <s v="CTO VĂN PHÒNG TVBH CẦN THƠ"/>
    <x v="27"/>
    <x v="23"/>
    <n v="14"/>
  </r>
  <r>
    <x v="4"/>
    <s v="North"/>
    <s v="NORTH 2"/>
    <s v="NGUYỄN THỊ NGỌC LAN "/>
    <x v="5"/>
    <s v="NGUYỄN THỊ KIM CHUNG "/>
    <m/>
    <s v="D10 VĂN PHÒNG CHI NHÁNH HÀ NỘI"/>
    <x v="6"/>
    <x v="6"/>
    <n v="15"/>
  </r>
  <r>
    <x v="4"/>
    <s v="North"/>
    <s v="NORTH 1"/>
    <s v="MAI QUỐC HUY "/>
    <x v="12"/>
    <s v="NGUYỄN VĂN CÔNG "/>
    <m/>
    <s v="PTO VĂN PHÒNG TVBH PHÚ THỌ"/>
    <x v="37"/>
    <x v="33"/>
    <n v="15"/>
  </r>
  <r>
    <x v="4"/>
    <s v="North"/>
    <s v="NORTH 2"/>
    <s v="NGUYỄN THỊ NGỌC LAN "/>
    <x v="3"/>
    <s v="NGUYỄN THỊ HỒNG "/>
    <m/>
    <s v="QNH VĂN PHÒNG TVBH QUẢNG NINH"/>
    <x v="31"/>
    <x v="27"/>
    <n v="16"/>
  </r>
  <r>
    <x v="4"/>
    <s v="North"/>
    <s v="NORTH 1"/>
    <s v="MAI QUỐC HUY "/>
    <x v="12"/>
    <s v="NGUYỄN VĂN CÔNG "/>
    <s v="CTY TNHH BẢO HIỂM BẢO HƯNG "/>
    <s v="006 GA HƯNG YÊN"/>
    <x v="42"/>
    <x v="17"/>
    <n v="16"/>
  </r>
  <r>
    <x v="4"/>
    <s v="North"/>
    <s v="NORTH 1"/>
    <s v="MAI QUỐC HUY "/>
    <x v="9"/>
    <s v="LÊ THANH HUYỀN "/>
    <m/>
    <s v="DDA VĂN PHÒNG CHI NHÁNH HÀ NỘI"/>
    <x v="34"/>
    <x v="30"/>
    <n v="19"/>
  </r>
  <r>
    <x v="5"/>
    <s v="North"/>
    <s v="NORTH 1"/>
    <s v="MAI QUỐC HUY "/>
    <x v="9"/>
    <s v="LÊ THANH HUYỀN "/>
    <m/>
    <s v="DDA VĂN PHÒNG CHI NHÁNH HÀ NỘI"/>
    <x v="11"/>
    <x v="11"/>
    <n v="1"/>
  </r>
  <r>
    <x v="5"/>
    <s v="North"/>
    <s v="NORTH 1"/>
    <s v="MAI QUỐC HUY "/>
    <x v="12"/>
    <s v="NGUYỄN VĂN CÔNG "/>
    <m/>
    <s v="DD7 VĂN PHÒNG CHI NHÁNH HÀ NỘI"/>
    <x v="49"/>
    <x v="41"/>
    <n v="1"/>
  </r>
  <r>
    <x v="5"/>
    <s v="South"/>
    <s v="SOUTH 1"/>
    <s v="NGUYỄN VĂN VŨ "/>
    <x v="10"/>
    <s v="HOÀNG NGUYỆT HẰNG "/>
    <m/>
    <s v="LC5 VĂN PHÒNG TVBH LÝ CHÍNH THẮNG"/>
    <x v="32"/>
    <x v="28"/>
    <n v="1"/>
  </r>
  <r>
    <x v="5"/>
    <s v="South"/>
    <s v="SOUTH 1"/>
    <s v="NGUYỄN VĂN VŨ "/>
    <x v="10"/>
    <s v="HOÀNG NGUYỆT HẰNG "/>
    <s v="CÔNG TY TNHH TỔNG ĐẠI LÝ KHANG LỘC "/>
    <s v="003 GA HCM02"/>
    <x v="43"/>
    <x v="28"/>
    <n v="1"/>
  </r>
  <r>
    <x v="5"/>
    <s v="South"/>
    <s v="SOUTH 1"/>
    <s v="NGUYỄN VĂN VŨ "/>
    <x v="11"/>
    <s v="TRẦN THỊ THÚY HẰNG "/>
    <m/>
    <s v="LC6 VĂN PHÒNG TVBH LÝ CHÍNH THẮNG"/>
    <x v="33"/>
    <x v="29"/>
    <n v="2"/>
  </r>
  <r>
    <x v="5"/>
    <s v="South"/>
    <s v="SOUTH 1"/>
    <s v="NGUYỄN VĂN VŨ "/>
    <x v="0"/>
    <s v="PHẠM TẤN PHÁT "/>
    <m/>
    <s v="DTH VĂN PHÒNG TVBH ĐINH TIÊN HOÀNG"/>
    <x v="40"/>
    <x v="35"/>
    <n v="2"/>
  </r>
  <r>
    <x v="5"/>
    <s v="North"/>
    <s v="NORTH 1"/>
    <s v="MAI QUỐC HUY "/>
    <x v="16"/>
    <s v="MAI QUỐC HUY "/>
    <m/>
    <s v="DD8 VĂN PHÒNG CHI NHÁNH HÀ NỘI"/>
    <x v="50"/>
    <x v="42"/>
    <n v="4"/>
  </r>
  <r>
    <x v="5"/>
    <s v="North"/>
    <s v="NORTH 2"/>
    <s v="NGUYỄN THỊ NGỌC LAN "/>
    <x v="3"/>
    <s v="NGUYỄN THỊ HỒNG "/>
    <m/>
    <s v="QNH VĂN PHÒNG TVBH QUẢNG NINH"/>
    <x v="4"/>
    <x v="4"/>
    <n v="4"/>
  </r>
  <r>
    <x v="5"/>
    <s v="North"/>
    <s v="NORTH 2"/>
    <s v="NGUYỄN THỊ NGỌC LAN "/>
    <x v="1"/>
    <s v="LƯƠNG THU HƯƠNG "/>
    <m/>
    <s v="DD9 VĂN PHÒNG CHI NHÁNH HÀ NỘI"/>
    <x v="1"/>
    <x v="1"/>
    <n v="4"/>
  </r>
  <r>
    <x v="5"/>
    <s v="South"/>
    <s v="SOUTH 1"/>
    <s v="NGUYỄN VĂN VŨ "/>
    <x v="11"/>
    <s v="TRẦN THỊ THÚY HẰNG "/>
    <m/>
    <s v="LC6 VĂN PHÒNG TVBH LÝ CHÍNH THẮNG"/>
    <x v="15"/>
    <x v="14"/>
    <n v="4"/>
  </r>
  <r>
    <x v="5"/>
    <s v="South"/>
    <s v="SOUTH 1"/>
    <s v="NGUYỄN VĂN VŨ "/>
    <x v="0"/>
    <s v="PHẠM TẤN PHÁT "/>
    <m/>
    <s v="DTH VĂN PHÒNG TVBH ĐINH TIÊN HOÀNG"/>
    <x v="36"/>
    <x v="32"/>
    <n v="5"/>
  </r>
  <r>
    <x v="5"/>
    <s v="South"/>
    <s v="CENTRAL 1"/>
    <s v="NGUYỄN THANH LỘC "/>
    <x v="14"/>
    <s v="NGUYỄN THANH LỘC "/>
    <m/>
    <s v="LC7 VĂN PHÒNG TVBH LÝ CHÍNH THẮNG"/>
    <x v="51"/>
    <x v="43"/>
    <n v="5"/>
  </r>
  <r>
    <x v="5"/>
    <s v="North"/>
    <s v="NORTH 2"/>
    <s v="NGUYỄN THỊ NGỌC LAN "/>
    <x v="2"/>
    <s v="NGUYỄN VĂN NINH "/>
    <s v="CÔNG TY TNHH MTV NGOAN ĐOÀN LONG BIÊN "/>
    <s v="007 GA LONG BIÊN"/>
    <x v="2"/>
    <x v="2"/>
    <n v="6"/>
  </r>
  <r>
    <x v="5"/>
    <s v="North"/>
    <s v="NORTH 1"/>
    <s v="MAI QUỐC HUY "/>
    <x v="9"/>
    <s v="LÊ THANH HUYỀN "/>
    <m/>
    <s v="DDA VĂN PHÒNG CHI NHÁNH HÀ NỘI"/>
    <x v="34"/>
    <x v="30"/>
    <n v="6"/>
  </r>
  <r>
    <x v="5"/>
    <s v="North"/>
    <s v="NORTH 1"/>
    <s v="MAI QUỐC HUY "/>
    <x v="9"/>
    <s v="LÊ THANH HUYỀN "/>
    <m/>
    <s v="DDA VĂN PHÒNG CHI NHÁNH HÀ NỘI"/>
    <x v="25"/>
    <x v="11"/>
    <n v="6"/>
  </r>
  <r>
    <x v="5"/>
    <s v="South"/>
    <s v="SOUTH 1"/>
    <s v="NGUYỄN VĂN VŨ "/>
    <x v="4"/>
    <s v="NGUYỄN NHẪN CHÍ "/>
    <m/>
    <s v="LCT VĂN PHÒNG TVBH LÝ CHÍNH THẮNG"/>
    <x v="18"/>
    <x v="16"/>
    <n v="6"/>
  </r>
  <r>
    <x v="5"/>
    <s v="South"/>
    <s v="SOUTH 1"/>
    <s v="NGUYỄN VĂN VŨ "/>
    <x v="11"/>
    <s v="TRẦN THỊ THÚY HẰNG "/>
    <m/>
    <s v="LC6 VĂN PHÒNG TVBH LÝ CHÍNH THẮNG"/>
    <x v="22"/>
    <x v="19"/>
    <n v="8"/>
  </r>
  <r>
    <x v="5"/>
    <s v="North"/>
    <s v="NORTH 1"/>
    <s v="MAI QUỐC HUY "/>
    <x v="9"/>
    <s v="LÊ THANH HUYỀN "/>
    <m/>
    <s v="DDA VĂN PHÒNG CHI NHÁNH HÀ NỘI"/>
    <x v="30"/>
    <x v="26"/>
    <n v="8"/>
  </r>
  <r>
    <x v="5"/>
    <s v="South"/>
    <s v="SOUTH 1"/>
    <s v="NGUYỄN VĂN VŨ "/>
    <x v="4"/>
    <s v="NGUYỄN NHẪN CHÍ "/>
    <m/>
    <s v="LCT VĂN PHÒNG TVBH LÝ CHÍNH THẮNG"/>
    <x v="5"/>
    <x v="5"/>
    <n v="8"/>
  </r>
  <r>
    <x v="5"/>
    <s v="North"/>
    <s v="NORTH 1"/>
    <s v="MAI QUỐC HUY "/>
    <x v="7"/>
    <s v="NGUYỄN THỊ HOÀNG YẾN "/>
    <m/>
    <s v="DD2 VĂN PHÒNG CHI NHÁNH HÀ NỘI"/>
    <x v="17"/>
    <x v="9"/>
    <n v="9"/>
  </r>
  <r>
    <x v="5"/>
    <s v="South"/>
    <s v="SOUTH 3"/>
    <s v="NGUYỄN VĂN VŨ "/>
    <x v="8"/>
    <s v="LÊ SƠN TÒNG "/>
    <m/>
    <s v="VLG VĂN PHÒNG TVBH VĨNH LONG"/>
    <x v="10"/>
    <x v="10"/>
    <n v="10"/>
  </r>
  <r>
    <x v="5"/>
    <s v="South"/>
    <s v="SOUTH 1"/>
    <s v="NGUYỄN VĂN VŨ "/>
    <x v="4"/>
    <s v="NGUYỄN NHẪN CHÍ "/>
    <m/>
    <s v="LCT VĂN PHÒNG TVBH LÝ CHÍNH THẮNG"/>
    <x v="44"/>
    <x v="37"/>
    <n v="10"/>
  </r>
  <r>
    <x v="5"/>
    <s v="South"/>
    <s v="SOUTH 1"/>
    <s v="NGUYỄN VĂN VŨ "/>
    <x v="11"/>
    <s v="TRẦN THỊ THÚY HẰNG "/>
    <s v="CTY TNHH MTV PHẠM PHƯƠNG THANH BẢO "/>
    <s v="001 GA HCM01"/>
    <x v="39"/>
    <x v="29"/>
    <n v="11"/>
  </r>
  <r>
    <x v="5"/>
    <s v="South"/>
    <s v="SOUTH 1"/>
    <s v="NGUYỄN VĂN VŨ "/>
    <x v="10"/>
    <s v="HOÀNG NGUYỆT HẰNG "/>
    <m/>
    <s v="LC5 VĂN PHÒNG TVBH LÝ CHÍNH THẮNG"/>
    <x v="28"/>
    <x v="24"/>
    <n v="11"/>
  </r>
  <r>
    <x v="5"/>
    <s v="South"/>
    <s v="SOUTH 1"/>
    <s v="NGUYỄN VĂN VŨ "/>
    <x v="4"/>
    <s v="NGUYỄN NHẪN CHÍ "/>
    <m/>
    <s v="LC2 VĂN PHÒNG TVBH LÝ CHÍNH THẮNG"/>
    <x v="7"/>
    <x v="7"/>
    <n v="11"/>
  </r>
  <r>
    <x v="5"/>
    <s v="North"/>
    <s v="NORTH 1"/>
    <s v="MAI QUỐC HUY "/>
    <x v="9"/>
    <s v="LÊ THANH HUYỀN "/>
    <m/>
    <s v="DDA VĂN PHÒNG CHI NHÁNH HÀ NỘI"/>
    <x v="16"/>
    <x v="15"/>
    <n v="12"/>
  </r>
  <r>
    <x v="5"/>
    <s v="South"/>
    <s v="SOUTH 1"/>
    <s v="NGUYỄN VĂN VŨ "/>
    <x v="0"/>
    <s v="PHẠM TẤN PHÁT "/>
    <m/>
    <s v="DTH VĂN PHÒNG TVBH ĐINH TIÊN HOÀNG"/>
    <x v="0"/>
    <x v="0"/>
    <n v="13"/>
  </r>
  <r>
    <x v="5"/>
    <s v="North"/>
    <s v="NORTH 1"/>
    <s v="MAI QUỐC HUY "/>
    <x v="9"/>
    <s v="LÊ THANH HUYỀN "/>
    <m/>
    <s v="DDA VĂN PHÒNG CHI NHÁNH HÀ NỘI"/>
    <x v="12"/>
    <x v="12"/>
    <n v="13"/>
  </r>
  <r>
    <x v="5"/>
    <s v="South"/>
    <s v="SOUTH 2"/>
    <s v="NGUYỄN VĂN VŨ "/>
    <x v="6"/>
    <s v="TRÀ HỮU VINH "/>
    <m/>
    <s v="BHA VĂN PHÒNG TVBH BIÊN HÒA"/>
    <x v="8"/>
    <x v="8"/>
    <n v="14"/>
  </r>
  <r>
    <x v="5"/>
    <s v="North"/>
    <s v="NORTH 1"/>
    <s v="MAI QUỐC HUY "/>
    <x v="7"/>
    <s v="NGUYỄN THỊ HOÀNG YẾN "/>
    <m/>
    <s v="DD2 VĂN PHÒNG CHI NHÁNH HÀ NỘI"/>
    <x v="9"/>
    <x v="9"/>
    <n v="15"/>
  </r>
  <r>
    <x v="5"/>
    <s v="North"/>
    <s v="NORTH 2"/>
    <s v="NGUYỄN THỊ NGỌC LAN "/>
    <x v="1"/>
    <s v="LƯƠNG THU HƯƠNG "/>
    <m/>
    <s v="DD9 VĂN PHÒNG CHI NHÁNH HÀ NỘI"/>
    <x v="47"/>
    <x v="1"/>
    <n v="15"/>
  </r>
  <r>
    <x v="5"/>
    <s v="North"/>
    <s v="NORTH 1"/>
    <s v="MAI QUỐC HUY "/>
    <x v="15"/>
    <s v="NGUYỄN VĂN HUỆ "/>
    <m/>
    <s v="DD6 VĂN PHÒNG CHI NHÁNH HÀ NỘI"/>
    <x v="41"/>
    <x v="36"/>
    <n v="16"/>
  </r>
  <r>
    <x v="5"/>
    <s v="North"/>
    <s v="NORTH 1"/>
    <s v="MAI QUỐC HUY "/>
    <x v="15"/>
    <s v="NGUYỄN VĂN HUỆ "/>
    <m/>
    <s v="HP2 VĂN PHÒNG TVBH HẢI PHÒNG"/>
    <x v="35"/>
    <x v="31"/>
    <n v="16"/>
  </r>
  <r>
    <x v="5"/>
    <s v="South"/>
    <s v="CENTRAL 1"/>
    <s v="NGUYỄN THANH LỘC "/>
    <x v="14"/>
    <s v="NGUYỄN THANH LỘC "/>
    <m/>
    <s v="DNG VĂN PHÒNG TVBH ĐÀ NẴNG"/>
    <x v="23"/>
    <x v="20"/>
    <n v="19"/>
  </r>
  <r>
    <x v="5"/>
    <s v="North"/>
    <s v="NORTH 2"/>
    <s v="NGUYỄN THỊ NGỌC LAN "/>
    <x v="3"/>
    <s v="NGUYỄN THỊ HỒNG "/>
    <m/>
    <s v="QNH VĂN PHÒNG TVBH QUẢNG NINH"/>
    <x v="24"/>
    <x v="21"/>
    <n v="20"/>
  </r>
  <r>
    <x v="5"/>
    <s v="North"/>
    <s v="NORTH 1"/>
    <s v="MAI QUỐC HUY "/>
    <x v="15"/>
    <s v="NGUYỄN VĂN HUỆ "/>
    <s v="CÔNG TY TNHH CƯỜNG MINH BẮC NINH "/>
    <s v="002 GA BẮC NINH"/>
    <x v="26"/>
    <x v="22"/>
    <n v="22"/>
  </r>
  <r>
    <x v="5"/>
    <s v="North"/>
    <s v="NORTH 1"/>
    <s v="MAI QUỐC HUY "/>
    <x v="12"/>
    <s v="NGUYỄN VĂN CÔNG "/>
    <m/>
    <s v="HDG VĂN PHÒNG TVBH HẢI DƯƠNG"/>
    <x v="20"/>
    <x v="17"/>
    <n v="22"/>
  </r>
  <r>
    <x v="5"/>
    <s v="North"/>
    <s v="NORTH 1"/>
    <s v="MAI QUỐC HUY "/>
    <x v="9"/>
    <s v="LÊ THANH HUYỀN "/>
    <m/>
    <s v="TH2 VĂN PHÒNG TVBH THANH HÓA"/>
    <x v="45"/>
    <x v="38"/>
    <n v="22"/>
  </r>
  <r>
    <x v="5"/>
    <s v="North"/>
    <s v="NORTH 2"/>
    <s v="NGUYỄN THỊ NGỌC LAN "/>
    <x v="2"/>
    <s v="NGUYỄN VĂN NINH "/>
    <m/>
    <s v="DD5 VĂN PHÒNG CHI NHÁNH HÀ NỘI"/>
    <x v="3"/>
    <x v="3"/>
    <n v="23"/>
  </r>
  <r>
    <x v="5"/>
    <s v="North"/>
    <s v="NORTH 2"/>
    <s v="NGUYỄN THỊ NGỌC LAN "/>
    <x v="5"/>
    <s v="NGUYỄN THỊ KIM CHUNG "/>
    <m/>
    <s v="D10 VĂN PHÒNG CHI NHÁNH HÀ NỘI"/>
    <x v="6"/>
    <x v="6"/>
    <n v="23"/>
  </r>
  <r>
    <x v="5"/>
    <s v="North"/>
    <s v="NORTH 2"/>
    <s v="NGUYỄN THỊ NGỌC LAN "/>
    <x v="13"/>
    <s v="NGUYỄN THỊ NGỌC LAN "/>
    <m/>
    <s v="THA VĂN PHÒNG TVBH THANH HÓA"/>
    <x v="21"/>
    <x v="18"/>
    <n v="23"/>
  </r>
  <r>
    <x v="5"/>
    <s v="North"/>
    <s v="NORTH 2"/>
    <s v="NGUYỄN THỊ NGỌC LAN "/>
    <x v="3"/>
    <s v="NGUYỄN THỊ HỒNG "/>
    <m/>
    <s v="QNH VĂN PHÒNG TVBH QUẢNG NINH"/>
    <x v="31"/>
    <x v="27"/>
    <n v="24"/>
  </r>
  <r>
    <x v="5"/>
    <s v="South"/>
    <s v="SOUTH 3"/>
    <s v="NGUYỄN VĂN VŨ "/>
    <x v="8"/>
    <s v="LÊ SƠN TÒNG "/>
    <m/>
    <s v="CTO VĂN PHÒNG TVBH CẦN THƠ"/>
    <x v="27"/>
    <x v="23"/>
    <n v="25"/>
  </r>
  <r>
    <x v="5"/>
    <s v="North"/>
    <s v="NORTH 2"/>
    <s v="NGUYỄN THỊ NGỌC LAN "/>
    <x v="13"/>
    <s v="NGUYỄN THỊ NGỌC LAN "/>
    <m/>
    <s v="DD4 VĂN PHÒNG CHI NHÁNH HÀ NỘI"/>
    <x v="48"/>
    <x v="40"/>
    <n v="27"/>
  </r>
  <r>
    <x v="5"/>
    <s v="North"/>
    <s v="NORTH 2"/>
    <s v="NGUYỄN THỊ NGỌC LAN "/>
    <x v="5"/>
    <s v="NGUYỄN THỊ KIM CHUNG "/>
    <m/>
    <s v="VPH VĂN PHÒNG TVBH VĨNH PHÚC"/>
    <x v="13"/>
    <x v="6"/>
    <n v="27"/>
  </r>
  <r>
    <x v="5"/>
    <s v="South"/>
    <s v="SOUTH 2"/>
    <s v="NGUYỄN VĂN VŨ "/>
    <x v="6"/>
    <s v="TRÀ HỮU VINH "/>
    <s v="TRẦN MAI PHƯƠNG "/>
    <s v="VTU VĂN PHÒNG TVBH VŨNG TÀU"/>
    <x v="19"/>
    <x v="8"/>
    <n v="28"/>
  </r>
  <r>
    <x v="5"/>
    <s v="South"/>
    <s v="SOUTH 1"/>
    <s v="NGUYỄN VĂN VŨ "/>
    <x v="4"/>
    <s v="NGUYỄN NHẪN CHÍ "/>
    <m/>
    <s v="LCT VĂN PHÒNG TVBH LÝ CHÍNH THẮNG"/>
    <x v="29"/>
    <x v="25"/>
    <n v="30"/>
  </r>
  <r>
    <x v="5"/>
    <s v="North"/>
    <s v="NORTH 1"/>
    <s v="MAI QUỐC HUY "/>
    <x v="12"/>
    <s v="NGUYỄN VĂN CÔNG "/>
    <s v="CTY TNHH BẢO HIỂM BẢO HƯNG "/>
    <s v="006 GA HƯNG YÊN"/>
    <x v="42"/>
    <x v="17"/>
    <n v="32"/>
  </r>
  <r>
    <x v="5"/>
    <s v="North"/>
    <s v="NORTH 2"/>
    <s v="NGUYỄN THỊ NGỌC LAN "/>
    <x v="3"/>
    <s v="NGUYỄN THỊ HỒNG "/>
    <m/>
    <s v="HPG VĂN PHÒNG TVBH HẢI PHÒNG"/>
    <x v="38"/>
    <x v="34"/>
    <n v="32"/>
  </r>
  <r>
    <x v="5"/>
    <s v="North"/>
    <s v="NORTH 1"/>
    <s v="MAI QUỐC HUY "/>
    <x v="9"/>
    <s v="LÊ THANH HUYỀN "/>
    <s v="CÔNG TY TNHH MỘT THÀNH VIÊN BẢO AN GIA VIỆT "/>
    <s v="004 GA VINH 01"/>
    <x v="46"/>
    <x v="39"/>
    <n v="33"/>
  </r>
  <r>
    <x v="5"/>
    <s v="North"/>
    <s v="NORTH 2"/>
    <s v="NGUYỄN THỊ NGỌC LAN "/>
    <x v="1"/>
    <s v="LƯƠNG THU HƯƠNG "/>
    <s v="CÔNG TY TNHH BẢO HIỂM HỒNG HẢI "/>
    <s v="005 GA THÁI BÌNH"/>
    <x v="52"/>
    <x v="44"/>
    <n v="43"/>
  </r>
  <r>
    <x v="5"/>
    <s v="North"/>
    <s v="NORTH 1"/>
    <s v="MAI QUỐC HUY "/>
    <x v="12"/>
    <s v="NGUYỄN VĂN CÔNG "/>
    <m/>
    <s v="PTO VĂN PHÒNG TVBH PHÚ THỌ"/>
    <x v="37"/>
    <x v="33"/>
    <n v="111"/>
  </r>
  <r>
    <x v="6"/>
    <s v="South"/>
    <s v="SOUTH 1"/>
    <s v="NGUYỄN VĂN VŨ "/>
    <x v="0"/>
    <s v="PHẠM TẤN PHÁT "/>
    <m/>
    <s v="DTH VĂN PHÒNG TVBH ĐINH TIÊN HOÀNG"/>
    <x v="40"/>
    <x v="35"/>
    <n v="2"/>
  </r>
  <r>
    <x v="6"/>
    <s v="South"/>
    <s v="SOUTH 1"/>
    <s v="NGUYỄN VĂN VŨ "/>
    <x v="10"/>
    <s v="HOÀNG NGUYỆT HẰNG "/>
    <m/>
    <s v="LC5 VĂN PHÒNG TVBH LÝ CHÍNH THẮNG"/>
    <x v="28"/>
    <x v="24"/>
    <n v="3"/>
  </r>
  <r>
    <x v="6"/>
    <s v="North"/>
    <s v="NORTH 1"/>
    <s v="MAI QUỐC HUY "/>
    <x v="9"/>
    <s v="LÊ THANH HUYỀN "/>
    <m/>
    <s v="DDA VĂN PHÒNG CHI NHÁNH HÀ NỘI"/>
    <x v="16"/>
    <x v="15"/>
    <n v="3"/>
  </r>
  <r>
    <x v="6"/>
    <s v="South"/>
    <s v="SOUTH 2"/>
    <s v="NGUYỄN VĂN VŨ "/>
    <x v="6"/>
    <s v="TRÀ HỮU VINH "/>
    <m/>
    <s v="BHA VĂN PHÒNG TVBH BIÊN HÒA"/>
    <x v="8"/>
    <x v="8"/>
    <n v="3"/>
  </r>
  <r>
    <x v="6"/>
    <s v="North"/>
    <s v="NORTH 2"/>
    <s v="NGUYỄN THỊ NGỌC LAN "/>
    <x v="2"/>
    <s v="NGUYỄN VĂN NINH "/>
    <s v="CÔNG TY TNHH MTV NGOAN ĐOÀN LONG BIÊN "/>
    <s v="007 GA LONG BIÊN"/>
    <x v="2"/>
    <x v="2"/>
    <n v="3"/>
  </r>
  <r>
    <x v="6"/>
    <s v="South"/>
    <s v="SOUTH 1"/>
    <s v="NGUYỄN VĂN VŨ "/>
    <x v="4"/>
    <s v="NGUYỄN NHẪN CHÍ "/>
    <m/>
    <s v="LCT VĂN PHÒNG TVBH LÝ CHÍNH THẮNG"/>
    <x v="44"/>
    <x v="37"/>
    <n v="3"/>
  </r>
  <r>
    <x v="6"/>
    <s v="South"/>
    <s v="SOUTH 1"/>
    <s v="NGUYỄN VĂN VŨ "/>
    <x v="11"/>
    <s v="TRẦN THỊ THÚY HẰNG "/>
    <m/>
    <s v="LC6 VĂN PHÒNG TVBH LÝ CHÍNH THẮNG"/>
    <x v="22"/>
    <x v="19"/>
    <n v="3"/>
  </r>
  <r>
    <x v="6"/>
    <s v="North"/>
    <s v="NORTH 2"/>
    <s v="NGUYỄN THỊ NGỌC LAN "/>
    <x v="3"/>
    <s v="NGUYỄN THỊ HỒNG "/>
    <m/>
    <s v="QNH VĂN PHÒNG TVBH QUẢNG NINH"/>
    <x v="4"/>
    <x v="4"/>
    <n v="3"/>
  </r>
  <r>
    <x v="6"/>
    <s v="South"/>
    <s v="SOUTH 1"/>
    <s v="NGUYỄN VĂN VŨ "/>
    <x v="11"/>
    <s v="TRẦN THỊ THÚY HẰNG "/>
    <m/>
    <s v="LC6 VĂN PHÒNG TVBH LÝ CHÍNH THẮNG"/>
    <x v="33"/>
    <x v="29"/>
    <n v="3"/>
  </r>
  <r>
    <x v="6"/>
    <s v="South"/>
    <s v="SOUTH 1"/>
    <s v="NGUYỄN VĂN VŨ "/>
    <x v="10"/>
    <s v="HOÀNG NGUYỆT HẰNG "/>
    <m/>
    <s v="LC5 VĂN PHÒNG TVBH LÝ CHÍNH THẮNG"/>
    <x v="14"/>
    <x v="13"/>
    <n v="4"/>
  </r>
  <r>
    <x v="6"/>
    <s v="South"/>
    <s v="SOUTH 1"/>
    <s v="NGUYỄN VĂN VŨ "/>
    <x v="11"/>
    <s v="TRẦN THỊ THÚY HẰNG "/>
    <m/>
    <s v="LC6 VĂN PHÒNG TVBH LÝ CHÍNH THẮNG"/>
    <x v="15"/>
    <x v="14"/>
    <n v="4"/>
  </r>
  <r>
    <x v="6"/>
    <s v="South"/>
    <s v="SOUTH 3"/>
    <s v="NGUYỄN VĂN VŨ "/>
    <x v="8"/>
    <s v="LÊ SƠN TÒNG "/>
    <m/>
    <s v="VLG VĂN PHÒNG TVBH VĨNH LONG"/>
    <x v="10"/>
    <x v="10"/>
    <n v="5"/>
  </r>
  <r>
    <x v="6"/>
    <s v="North"/>
    <s v="NORTH 1"/>
    <s v="MAI QUỐC HUY "/>
    <x v="16"/>
    <s v="MAI QUỐC HUY "/>
    <m/>
    <s v="DD8 VĂN PHÒNG CHI NHÁNH HÀ NỘI"/>
    <x v="50"/>
    <x v="42"/>
    <n v="5"/>
  </r>
  <r>
    <x v="6"/>
    <s v="North"/>
    <s v="NORTH 1"/>
    <s v="MAI QUỐC HUY "/>
    <x v="9"/>
    <s v="LÊ THANH HUYỀN "/>
    <m/>
    <s v="DDA VĂN PHÒNG CHI NHÁNH HÀ NỘI"/>
    <x v="12"/>
    <x v="12"/>
    <n v="5"/>
  </r>
  <r>
    <x v="6"/>
    <s v="North"/>
    <s v="NORTH 2"/>
    <s v="NGUYỄN THỊ NGỌC LAN "/>
    <x v="1"/>
    <s v="LƯƠNG THU HƯƠNG "/>
    <m/>
    <s v="DD9 VĂN PHÒNG CHI NHÁNH HÀ NỘI"/>
    <x v="1"/>
    <x v="1"/>
    <n v="6"/>
  </r>
  <r>
    <x v="6"/>
    <s v="North"/>
    <s v="NORTH 1"/>
    <s v="MAI QUỐC HUY "/>
    <x v="7"/>
    <s v="NGUYỄN THỊ HOÀNG YẾN "/>
    <m/>
    <s v="DD2 VĂN PHÒNG CHI NHÁNH HÀ NỘI"/>
    <x v="9"/>
    <x v="9"/>
    <n v="6"/>
  </r>
  <r>
    <x v="6"/>
    <s v="North"/>
    <s v="NORTH 1"/>
    <s v="MAI QUỐC HUY "/>
    <x v="9"/>
    <s v="LÊ THANH HUYỀN "/>
    <m/>
    <s v="DDA VĂN PHÒNG CHI NHÁNH HÀ NỘI"/>
    <x v="30"/>
    <x v="26"/>
    <n v="8"/>
  </r>
  <r>
    <x v="6"/>
    <s v="South"/>
    <s v="CENTRAL 1"/>
    <s v="NGUYỄN THANH LỘC "/>
    <x v="14"/>
    <s v="NGUYỄN THANH LỘC "/>
    <m/>
    <s v="LC7 VĂN PHÒNG TVBH LÝ CHÍNH THẮNG"/>
    <x v="51"/>
    <x v="43"/>
    <n v="9"/>
  </r>
  <r>
    <x v="6"/>
    <s v="North"/>
    <s v="NORTH 1"/>
    <s v="MAI QUỐC HUY "/>
    <x v="9"/>
    <s v="LÊ THANH HUYỀN "/>
    <m/>
    <s v="DDA VĂN PHÒNG CHI NHÁNH HÀ NỘI"/>
    <x v="25"/>
    <x v="11"/>
    <n v="9"/>
  </r>
  <r>
    <x v="6"/>
    <s v="South"/>
    <s v="SOUTH 1"/>
    <s v="NGUYỄN VĂN VŨ "/>
    <x v="4"/>
    <s v="NGUYỄN NHẪN CHÍ "/>
    <m/>
    <s v="LCT VĂN PHÒNG TVBH LÝ CHÍNH THẮNG"/>
    <x v="5"/>
    <x v="5"/>
    <n v="10"/>
  </r>
  <r>
    <x v="6"/>
    <s v="North"/>
    <s v="NORTH 1"/>
    <s v="MAI QUỐC HUY "/>
    <x v="7"/>
    <s v="NGUYỄN THỊ HOÀNG YẾN "/>
    <m/>
    <s v="DD2 VĂN PHÒNG CHI NHÁNH HÀ NỘI"/>
    <x v="17"/>
    <x v="9"/>
    <n v="10"/>
  </r>
  <r>
    <x v="6"/>
    <s v="North"/>
    <s v="NORTH 1"/>
    <s v="MAI QUỐC HUY "/>
    <x v="15"/>
    <s v="NGUYỄN VĂN HUỆ "/>
    <m/>
    <s v="HP2 VĂN PHÒNG TVBH HẢI PHÒNG"/>
    <x v="35"/>
    <x v="31"/>
    <n v="11"/>
  </r>
  <r>
    <x v="6"/>
    <s v="South"/>
    <s v="SOUTH 1"/>
    <s v="NGUYỄN VĂN VŨ "/>
    <x v="0"/>
    <s v="PHẠM TẤN PHÁT "/>
    <m/>
    <s v="DTH VĂN PHÒNG TVBH ĐINH TIÊN HOÀNG"/>
    <x v="36"/>
    <x v="32"/>
    <n v="12"/>
  </r>
  <r>
    <x v="6"/>
    <s v="North"/>
    <s v="NORTH 1"/>
    <s v="MAI QUỐC HUY "/>
    <x v="9"/>
    <s v="LÊ THANH HUYỀN "/>
    <m/>
    <s v="DDA VĂN PHÒNG CHI NHÁNH HÀ NỘI"/>
    <x v="34"/>
    <x v="30"/>
    <n v="12"/>
  </r>
  <r>
    <x v="6"/>
    <s v="North"/>
    <s v="NORTH 2"/>
    <s v="NGUYỄN THỊ NGỌC LAN "/>
    <x v="2"/>
    <s v="NGUYỄN VĂN NINH "/>
    <m/>
    <s v="DD5 VĂN PHÒNG CHI NHÁNH HÀ NỘI"/>
    <x v="3"/>
    <x v="3"/>
    <n v="12"/>
  </r>
  <r>
    <x v="6"/>
    <s v="South"/>
    <s v="SOUTH 1"/>
    <s v="NGUYỄN VĂN VŨ "/>
    <x v="4"/>
    <s v="NGUYỄN NHẪN CHÍ "/>
    <m/>
    <s v="LCT VĂN PHÒNG TVBH LÝ CHÍNH THẮNG"/>
    <x v="18"/>
    <x v="16"/>
    <n v="13"/>
  </r>
  <r>
    <x v="6"/>
    <s v="North"/>
    <s v="NORTH 2"/>
    <s v="NGUYỄN THỊ NGỌC LAN "/>
    <x v="3"/>
    <s v="NGUYỄN THỊ HỒNG "/>
    <m/>
    <s v="QNH VĂN PHÒNG TVBH QUẢNG NINH"/>
    <x v="24"/>
    <x v="21"/>
    <n v="13"/>
  </r>
  <r>
    <x v="6"/>
    <s v="North"/>
    <s v="NORTH 2"/>
    <s v="NGUYỄN THỊ NGỌC LAN "/>
    <x v="5"/>
    <s v="NGUYỄN THỊ KIM CHUNG "/>
    <m/>
    <s v="VPH VĂN PHÒNG TVBH VĨNH PHÚC"/>
    <x v="13"/>
    <x v="6"/>
    <n v="14"/>
  </r>
  <r>
    <x v="6"/>
    <s v="South"/>
    <s v="SOUTH 1"/>
    <s v="NGUYỄN VĂN VŨ "/>
    <x v="4"/>
    <s v="NGUYỄN NHẪN CHÍ "/>
    <m/>
    <s v="LC2 VĂN PHÒNG TVBH LÝ CHÍNH THẮNG"/>
    <x v="7"/>
    <x v="7"/>
    <n v="14"/>
  </r>
  <r>
    <x v="6"/>
    <s v="South"/>
    <s v="SOUTH 1"/>
    <s v="NGUYỄN VĂN VŨ "/>
    <x v="11"/>
    <s v="TRẦN THỊ THÚY HẰNG "/>
    <s v="CTY TNHH MTV PHẠM PHƯƠNG THANH BẢO "/>
    <s v="001 GA HCM01"/>
    <x v="39"/>
    <x v="29"/>
    <n v="14"/>
  </r>
  <r>
    <x v="6"/>
    <s v="North"/>
    <s v="NORTH 2"/>
    <s v="NGUYỄN THỊ NGỌC LAN "/>
    <x v="5"/>
    <s v="NGUYỄN THỊ KIM CHUNG "/>
    <m/>
    <s v="D10 VĂN PHÒNG CHI NHÁNH HÀ NỘI"/>
    <x v="6"/>
    <x v="6"/>
    <n v="15"/>
  </r>
  <r>
    <x v="6"/>
    <s v="South"/>
    <s v="SOUTH 2"/>
    <s v="NGUYỄN VĂN VŨ "/>
    <x v="6"/>
    <s v="TRÀ HỮU VINH "/>
    <s v="TRẦN MAI PHƯƠNG "/>
    <s v="VTU VĂN PHÒNG TVBH VŨNG TÀU"/>
    <x v="19"/>
    <x v="8"/>
    <n v="15"/>
  </r>
  <r>
    <x v="6"/>
    <s v="South"/>
    <s v="SOUTH 1"/>
    <s v="NGUYỄN VĂN VŨ "/>
    <x v="4"/>
    <s v="NGUYỄN NHẪN CHÍ "/>
    <m/>
    <s v="LCT VĂN PHÒNG TVBH LÝ CHÍNH THẮNG"/>
    <x v="29"/>
    <x v="25"/>
    <n v="16"/>
  </r>
  <r>
    <x v="6"/>
    <s v="North"/>
    <s v="NORTH 1"/>
    <s v="MAI QUỐC HUY "/>
    <x v="12"/>
    <s v="NGUYỄN VĂN CÔNG "/>
    <m/>
    <s v="PTO VĂN PHÒNG TVBH PHÚ THỌ"/>
    <x v="37"/>
    <x v="33"/>
    <n v="19"/>
  </r>
  <r>
    <x v="6"/>
    <s v="North"/>
    <s v="NORTH 2"/>
    <s v="NGUYỄN THỊ NGỌC LAN "/>
    <x v="13"/>
    <s v="NGUYỄN THỊ NGỌC LAN "/>
    <m/>
    <s v="THA VĂN PHÒNG TVBH THANH HÓA"/>
    <x v="21"/>
    <x v="18"/>
    <n v="19"/>
  </r>
  <r>
    <x v="6"/>
    <s v="North"/>
    <s v="NORTH 2"/>
    <s v="NGUYỄN THỊ NGỌC LAN "/>
    <x v="3"/>
    <s v="NGUYỄN THỊ HỒNG "/>
    <m/>
    <s v="QNH VĂN PHÒNG TVBH QUẢNG NINH"/>
    <x v="31"/>
    <x v="27"/>
    <n v="20"/>
  </r>
  <r>
    <x v="6"/>
    <s v="North"/>
    <s v="NORTH 1"/>
    <s v="MAI QUỐC HUY "/>
    <x v="15"/>
    <s v="NGUYỄN VĂN HUỆ "/>
    <s v="CÔNG TY TNHH CƯỜNG MINH BẮC NINH "/>
    <s v="002 GA BẮC NINH"/>
    <x v="26"/>
    <x v="22"/>
    <n v="22"/>
  </r>
  <r>
    <x v="6"/>
    <s v="South"/>
    <s v="SOUTH 1"/>
    <s v="NGUYỄN VĂN VŨ "/>
    <x v="0"/>
    <s v="PHẠM TẤN PHÁT "/>
    <m/>
    <s v="DTH VĂN PHÒNG TVBH ĐINH TIÊN HOÀNG"/>
    <x v="0"/>
    <x v="0"/>
    <n v="22"/>
  </r>
  <r>
    <x v="6"/>
    <s v="North"/>
    <s v="NORTH 2"/>
    <s v="NGUYỄN THỊ NGỌC LAN "/>
    <x v="13"/>
    <s v="NGUYỄN THỊ NGỌC LAN "/>
    <m/>
    <s v="DD4 VĂN PHÒNG CHI NHÁNH HÀ NỘI"/>
    <x v="48"/>
    <x v="40"/>
    <n v="24"/>
  </r>
  <r>
    <x v="6"/>
    <s v="South"/>
    <s v="SOUTH 3"/>
    <s v="NGUYỄN VĂN VŨ "/>
    <x v="8"/>
    <s v="LÊ SƠN TÒNG "/>
    <m/>
    <s v="CTO VĂN PHÒNG TVBH CẦN THƠ"/>
    <x v="27"/>
    <x v="23"/>
    <n v="25"/>
  </r>
  <r>
    <x v="6"/>
    <s v="North"/>
    <s v="NORTH 2"/>
    <s v="NGUYỄN THỊ NGỌC LAN "/>
    <x v="3"/>
    <s v="NGUYỄN THỊ HỒNG "/>
    <m/>
    <s v="HPG VĂN PHÒNG TVBH HẢI PHÒNG"/>
    <x v="38"/>
    <x v="34"/>
    <n v="27"/>
  </r>
  <r>
    <x v="6"/>
    <s v="North"/>
    <s v="NORTH 1"/>
    <s v="MAI QUỐC HUY "/>
    <x v="15"/>
    <s v="NGUYỄN VĂN HUỆ "/>
    <m/>
    <s v="DD6 VĂN PHÒNG CHI NHÁNH HÀ NỘI"/>
    <x v="41"/>
    <x v="36"/>
    <n v="27"/>
  </r>
  <r>
    <x v="6"/>
    <s v="South"/>
    <s v="CENTRAL 1"/>
    <s v="NGUYỄN THANH LỘC "/>
    <x v="14"/>
    <s v="NGUYỄN THANH LỘC "/>
    <m/>
    <s v="DNG VĂN PHÒNG TVBH ĐÀ NẴNG"/>
    <x v="23"/>
    <x v="20"/>
    <n v="30"/>
  </r>
  <r>
    <x v="6"/>
    <s v="North"/>
    <s v="NORTH 1"/>
    <s v="MAI QUỐC HUY "/>
    <x v="12"/>
    <s v="NGUYỄN VĂN CÔNG "/>
    <m/>
    <s v="HDG VĂN PHÒNG TVBH HẢI DƯƠNG"/>
    <x v="20"/>
    <x v="17"/>
    <n v="34"/>
  </r>
  <r>
    <x v="6"/>
    <s v="North"/>
    <s v="NORTH 1"/>
    <s v="MAI QUỐC HUY "/>
    <x v="9"/>
    <s v="LÊ THANH HUYỀN "/>
    <m/>
    <s v="TH2 VĂN PHÒNG TVBH THANH HÓA"/>
    <x v="45"/>
    <x v="38"/>
    <n v="37"/>
  </r>
  <r>
    <x v="6"/>
    <s v="North"/>
    <s v="NORTH 2"/>
    <s v="NGUYỄN THỊ NGỌC LAN "/>
    <x v="1"/>
    <s v="LƯƠNG THU HƯƠNG "/>
    <m/>
    <s v="DD9 VĂN PHÒNG CHI NHÁNH HÀ NỘI"/>
    <x v="47"/>
    <x v="1"/>
    <n v="37"/>
  </r>
  <r>
    <x v="6"/>
    <s v="North"/>
    <s v="NORTH 2"/>
    <s v="NGUYỄN THỊ NGỌC LAN "/>
    <x v="1"/>
    <s v="LƯƠNG THU HƯƠNG "/>
    <s v="CÔNG TY TNHH BẢO HIỂM HỒNG HẢI "/>
    <s v="005 GA THÁI BÌNH"/>
    <x v="52"/>
    <x v="44"/>
    <n v="39"/>
  </r>
  <r>
    <x v="6"/>
    <s v="North"/>
    <s v="NORTH 1"/>
    <s v="MAI QUỐC HUY "/>
    <x v="9"/>
    <s v="LÊ THANH HUYỀN "/>
    <s v="CÔNG TY TNHH MỘT THÀNH VIÊN BẢO AN GIA VIỆT "/>
    <s v="004 GA VINH 01"/>
    <x v="46"/>
    <x v="39"/>
    <n v="41"/>
  </r>
  <r>
    <x v="6"/>
    <s v="North"/>
    <s v="NORTH 1"/>
    <s v="MAI QUỐC HUY "/>
    <x v="12"/>
    <s v="NGUYỄN VĂN CÔNG "/>
    <s v="CTY TNHH BẢO HIỂM BẢO HƯNG "/>
    <s v="006 GA HƯNG YÊN"/>
    <x v="42"/>
    <x v="17"/>
    <n v="44"/>
  </r>
  <r>
    <x v="7"/>
    <s v="South"/>
    <s v="SOUTH 1"/>
    <s v="NGUYỄN VĂN VŨ "/>
    <x v="10"/>
    <s v="HOÀNG NGUYỆT HẰNG "/>
    <s v="CÔNG TY TNHH TỔNG ĐẠI LÝ KHANG LỘC "/>
    <s v="003 GA HCM02"/>
    <x v="43"/>
    <x v="28"/>
    <n v="1"/>
  </r>
  <r>
    <x v="7"/>
    <s v="North"/>
    <s v="NORTH 2"/>
    <s v="NGUYỄN THỊ NGỌC LAN "/>
    <x v="3"/>
    <s v="NGUYỄN THỊ HỒNG "/>
    <m/>
    <s v="QNH VĂN PHÒNG TVBH QUẢNG NINH"/>
    <x v="4"/>
    <x v="4"/>
    <n v="1"/>
  </r>
  <r>
    <x v="7"/>
    <s v="South"/>
    <s v="CENTRAL 1"/>
    <s v="NGUYỄN THANH LỘC "/>
    <x v="14"/>
    <s v="NGUYỄN THANH LỘC "/>
    <m/>
    <s v="LC7 VĂN PHÒNG TVBH LÝ CHÍNH THẮNG"/>
    <x v="51"/>
    <x v="43"/>
    <n v="1"/>
  </r>
  <r>
    <x v="7"/>
    <s v="North"/>
    <s v="NORTH 1"/>
    <s v="MAI QUỐC HUY "/>
    <x v="9"/>
    <s v="LÊ THANH HUYỀN "/>
    <m/>
    <s v="DDA VĂN PHÒNG CHI NHÁNH HÀ NỘI"/>
    <x v="34"/>
    <x v="30"/>
    <n v="1"/>
  </r>
  <r>
    <x v="7"/>
    <s v="North"/>
    <s v="NORTH 1"/>
    <s v="MAI QUỐC HUY "/>
    <x v="9"/>
    <s v="LÊ THANH HUYỀN "/>
    <m/>
    <s v="DDA VĂN PHÒNG CHI NHÁNH HÀ NỘI"/>
    <x v="11"/>
    <x v="11"/>
    <n v="2"/>
  </r>
  <r>
    <x v="7"/>
    <s v="South"/>
    <s v="SOUTH 1"/>
    <s v="NGUYỄN VĂN VŨ "/>
    <x v="0"/>
    <s v="PHẠM TẤN PHÁT "/>
    <m/>
    <s v="DTH VĂN PHÒNG TVBH ĐINH TIÊN HOÀNG"/>
    <x v="40"/>
    <x v="35"/>
    <n v="2"/>
  </r>
  <r>
    <x v="7"/>
    <s v="North"/>
    <s v="NORTH 1"/>
    <s v="MAI QUỐC HUY "/>
    <x v="12"/>
    <s v="NGUYỄN VĂN CÔNG "/>
    <m/>
    <s v="DD7 VĂN PHÒNG CHI NHÁNH HÀ NỘI"/>
    <x v="49"/>
    <x v="41"/>
    <n v="2"/>
  </r>
  <r>
    <x v="7"/>
    <s v="South"/>
    <s v="SOUTH 1"/>
    <s v="NGUYỄN VĂN VŨ "/>
    <x v="11"/>
    <s v="TRẦN THỊ THÚY HẰNG "/>
    <m/>
    <s v="LC6 VĂN PHÒNG TVBH LÝ CHÍNH THẮNG"/>
    <x v="33"/>
    <x v="29"/>
    <n v="3"/>
  </r>
  <r>
    <x v="7"/>
    <s v="South"/>
    <s v="SOUTH 1"/>
    <s v="NGUYỄN VĂN VŨ "/>
    <x v="4"/>
    <s v="NGUYỄN NHẪN CHÍ "/>
    <m/>
    <s v="LCT VĂN PHÒNG TVBH LÝ CHÍNH THẮNG"/>
    <x v="18"/>
    <x v="16"/>
    <n v="3"/>
  </r>
  <r>
    <x v="7"/>
    <s v="South"/>
    <s v="SOUTH 3"/>
    <s v="NGUYỄN VĂN VŨ "/>
    <x v="8"/>
    <s v="LÊ SƠN TÒNG "/>
    <m/>
    <s v="VLG VĂN PHÒNG TVBH VĨNH LONG"/>
    <x v="10"/>
    <x v="10"/>
    <n v="4"/>
  </r>
  <r>
    <x v="7"/>
    <s v="South"/>
    <s v="SOUTH 1"/>
    <s v="NGUYỄN VĂN VŨ "/>
    <x v="10"/>
    <s v="HOÀNG NGUYỆT HẰNG "/>
    <m/>
    <s v="LC5 VĂN PHÒNG TVBH LÝ CHÍNH THẮNG"/>
    <x v="28"/>
    <x v="24"/>
    <n v="4"/>
  </r>
  <r>
    <x v="7"/>
    <s v="South"/>
    <s v="SOUTH 1"/>
    <s v="NGUYỄN VĂN VŨ "/>
    <x v="4"/>
    <s v="NGUYỄN NHẪN CHÍ "/>
    <m/>
    <s v="LCT VĂN PHÒNG TVBH LÝ CHÍNH THẮNG"/>
    <x v="44"/>
    <x v="37"/>
    <n v="5"/>
  </r>
  <r>
    <x v="7"/>
    <s v="South"/>
    <s v="SOUTH 2"/>
    <s v="NGUYỄN VĂN VŨ "/>
    <x v="6"/>
    <s v="TRÀ HỮU VINH "/>
    <m/>
    <s v="BHA VĂN PHÒNG TVBH BIÊN HÒA"/>
    <x v="8"/>
    <x v="8"/>
    <n v="6"/>
  </r>
  <r>
    <x v="7"/>
    <s v="North"/>
    <s v="NORTH 1"/>
    <s v="MAI QUỐC HUY "/>
    <x v="9"/>
    <s v="LÊ THANH HUYỀN "/>
    <m/>
    <s v="DDA VĂN PHÒNG CHI NHÁNH HÀ NỘI"/>
    <x v="16"/>
    <x v="15"/>
    <n v="7"/>
  </r>
  <r>
    <x v="7"/>
    <s v="North"/>
    <s v="NORTH 1"/>
    <s v="MAI QUỐC HUY "/>
    <x v="9"/>
    <s v="LÊ THANH HUYỀN "/>
    <m/>
    <s v="DDA VĂN PHÒNG CHI NHÁNH HÀ NỘI"/>
    <x v="12"/>
    <x v="12"/>
    <n v="7"/>
  </r>
  <r>
    <x v="7"/>
    <s v="South"/>
    <s v="SOUTH 1"/>
    <s v="NGUYỄN VĂN VŨ "/>
    <x v="11"/>
    <s v="TRẦN THỊ THÚY HẰNG "/>
    <m/>
    <s v="LC6 VĂN PHÒNG TVBH LÝ CHÍNH THẮNG"/>
    <x v="22"/>
    <x v="19"/>
    <n v="7"/>
  </r>
  <r>
    <x v="7"/>
    <s v="North"/>
    <s v="NORTH 1"/>
    <s v="MAI QUỐC HUY "/>
    <x v="16"/>
    <s v="MAI QUỐC HUY "/>
    <m/>
    <s v="DD8 VĂN PHÒNG CHI NHÁNH HÀ NỘI"/>
    <x v="50"/>
    <x v="42"/>
    <n v="7"/>
  </r>
  <r>
    <x v="7"/>
    <s v="South"/>
    <s v="SOUTH 1"/>
    <s v="NGUYỄN VĂN VŨ "/>
    <x v="10"/>
    <s v="HOÀNG NGUYỆT HẰNG "/>
    <m/>
    <s v="LC5 VĂN PHÒNG TVBH LÝ CHÍNH THẮNG"/>
    <x v="14"/>
    <x v="13"/>
    <n v="8"/>
  </r>
  <r>
    <x v="7"/>
    <s v="North"/>
    <s v="NORTH 1"/>
    <s v="MAI QUỐC HUY "/>
    <x v="7"/>
    <s v="NGUYỄN THỊ HOÀNG YẾN "/>
    <m/>
    <s v="DD2 VĂN PHÒNG CHI NHÁNH HÀ NỘI"/>
    <x v="17"/>
    <x v="9"/>
    <n v="8"/>
  </r>
  <r>
    <x v="7"/>
    <s v="North"/>
    <s v="NORTH 1"/>
    <s v="MAI QUỐC HUY "/>
    <x v="7"/>
    <s v="NGUYỄN THỊ HOÀNG YẾN "/>
    <m/>
    <s v="DD2 VĂN PHÒNG CHI NHÁNH HÀ NỘI"/>
    <x v="9"/>
    <x v="9"/>
    <n v="8"/>
  </r>
  <r>
    <x v="7"/>
    <s v="North"/>
    <s v="NORTH 2"/>
    <s v="NGUYỄN THỊ NGỌC LAN "/>
    <x v="1"/>
    <s v="LƯƠNG THU HƯƠNG "/>
    <m/>
    <s v="DD9 VĂN PHÒNG CHI NHÁNH HÀ NỘI"/>
    <x v="1"/>
    <x v="1"/>
    <n v="9"/>
  </r>
  <r>
    <x v="7"/>
    <s v="South"/>
    <s v="SOUTH 1"/>
    <s v="NGUYỄN VĂN VŨ "/>
    <x v="4"/>
    <s v="NGUYỄN NHẪN CHÍ "/>
    <m/>
    <s v="LCT VĂN PHÒNG TVBH LÝ CHÍNH THẮNG"/>
    <x v="5"/>
    <x v="5"/>
    <n v="9"/>
  </r>
  <r>
    <x v="7"/>
    <s v="North"/>
    <s v="NORTH 2"/>
    <s v="NGUYỄN THỊ NGỌC LAN "/>
    <x v="1"/>
    <s v="LƯƠNG THU HƯƠNG "/>
    <s v="CÔNG TY TNHH BẢO HIỂM HỒNG HẢI "/>
    <s v="005 GA THÁI BÌNH"/>
    <x v="52"/>
    <x v="44"/>
    <n v="9"/>
  </r>
  <r>
    <x v="7"/>
    <s v="South"/>
    <s v="SOUTH 2"/>
    <s v="NGUYỄN VĂN VŨ "/>
    <x v="6"/>
    <s v="TRÀ HỮU VINH "/>
    <s v="TRẦN MAI PHƯƠNG "/>
    <s v="VTU VĂN PHÒNG TVBH VŨNG TÀU"/>
    <x v="19"/>
    <x v="8"/>
    <n v="12"/>
  </r>
  <r>
    <x v="7"/>
    <s v="North"/>
    <s v="NORTH 1"/>
    <s v="MAI QUỐC HUY "/>
    <x v="9"/>
    <s v="LÊ THANH HUYỀN "/>
    <m/>
    <s v="DDA VĂN PHÒNG CHI NHÁNH HÀ NỘI"/>
    <x v="25"/>
    <x v="11"/>
    <n v="12"/>
  </r>
  <r>
    <x v="7"/>
    <s v="North"/>
    <s v="NORTH 1"/>
    <s v="MAI QUỐC HUY "/>
    <x v="9"/>
    <s v="LÊ THANH HUYỀN "/>
    <m/>
    <s v="DDA VĂN PHÒNG CHI NHÁNH HÀ NỘI"/>
    <x v="30"/>
    <x v="26"/>
    <n v="12"/>
  </r>
  <r>
    <x v="7"/>
    <s v="North"/>
    <s v="NORTH 2"/>
    <s v="NGUYỄN THỊ NGỌC LAN "/>
    <x v="2"/>
    <s v="NGUYỄN VĂN NINH "/>
    <m/>
    <s v="DD5 VĂN PHÒNG CHI NHÁNH HÀ NỘI"/>
    <x v="53"/>
    <x v="2"/>
    <n v="12"/>
  </r>
  <r>
    <x v="7"/>
    <s v="South"/>
    <s v="SOUTH 1"/>
    <s v="NGUYỄN VĂN VŨ "/>
    <x v="0"/>
    <s v="PHẠM TẤN PHÁT "/>
    <m/>
    <s v="DTH VĂN PHÒNG TVBH ĐINH TIÊN HOÀNG"/>
    <x v="36"/>
    <x v="32"/>
    <n v="13"/>
  </r>
  <r>
    <x v="7"/>
    <s v="South"/>
    <s v="SOUTH 1"/>
    <s v="NGUYỄN VĂN VŨ "/>
    <x v="4"/>
    <s v="NGUYỄN NHẪN CHÍ "/>
    <m/>
    <s v="LC2 VĂN PHÒNG TVBH LÝ CHÍNH THẮNG"/>
    <x v="7"/>
    <x v="7"/>
    <n v="13"/>
  </r>
  <r>
    <x v="7"/>
    <s v="South"/>
    <s v="SOUTH 1"/>
    <s v="NGUYỄN VĂN VŨ "/>
    <x v="0"/>
    <s v="PHẠM TẤN PHÁT "/>
    <m/>
    <s v="DTH VĂN PHÒNG TVBH ĐINH TIÊN HOÀNG"/>
    <x v="0"/>
    <x v="0"/>
    <n v="13"/>
  </r>
  <r>
    <x v="7"/>
    <s v="South"/>
    <s v="SOUTH 1"/>
    <s v="NGUYỄN VĂN VŨ "/>
    <x v="4"/>
    <s v="NGUYỄN NHẪN CHÍ "/>
    <m/>
    <s v="LCT VĂN PHÒNG TVBH LÝ CHÍNH THẮNG"/>
    <x v="29"/>
    <x v="25"/>
    <n v="14"/>
  </r>
  <r>
    <x v="7"/>
    <s v="South"/>
    <s v="SOUTH 1"/>
    <s v="NGUYỄN VĂN VŨ "/>
    <x v="11"/>
    <s v="TRẦN THỊ THÚY HẰNG "/>
    <m/>
    <s v="LC6 VĂN PHÒNG TVBH LÝ CHÍNH THẮNG"/>
    <x v="15"/>
    <x v="14"/>
    <n v="15"/>
  </r>
  <r>
    <x v="7"/>
    <s v="North"/>
    <s v="NORTH 2"/>
    <s v="NGUYỄN THỊ NGỌC LAN "/>
    <x v="2"/>
    <s v="NGUYỄN VĂN NINH "/>
    <m/>
    <s v="DD5 VĂN PHÒNG CHI NHÁNH HÀ NỘI"/>
    <x v="3"/>
    <x v="3"/>
    <n v="16"/>
  </r>
  <r>
    <x v="7"/>
    <s v="South"/>
    <s v="SOUTH 1"/>
    <s v="NGUYỄN VĂN VŨ "/>
    <x v="11"/>
    <s v="TRẦN THỊ THÚY HẰNG "/>
    <s v="CTY TNHH MTV PHẠM PHƯƠNG THANH BẢO "/>
    <s v="001 GA HCM01"/>
    <x v="39"/>
    <x v="29"/>
    <n v="17"/>
  </r>
  <r>
    <x v="7"/>
    <s v="North"/>
    <s v="NORTH 2"/>
    <s v="NGUYỄN THỊ NGỌC LAN "/>
    <x v="5"/>
    <s v="NGUYỄN THỊ KIM CHUNG "/>
    <m/>
    <s v="D10 VĂN PHÒNG CHI NHÁNH HÀ NỘI"/>
    <x v="6"/>
    <x v="6"/>
    <n v="18"/>
  </r>
  <r>
    <x v="7"/>
    <s v="North"/>
    <s v="NORTH 1"/>
    <s v="MAI QUỐC HUY "/>
    <x v="15"/>
    <s v="NGUYỄN VĂN HUỆ "/>
    <m/>
    <s v="DD6 VĂN PHÒNG CHI NHÁNH HÀ NỘI"/>
    <x v="41"/>
    <x v="36"/>
    <n v="20"/>
  </r>
  <r>
    <x v="7"/>
    <s v="North"/>
    <s v="NORTH 2"/>
    <s v="NGUYỄN THỊ NGỌC LAN "/>
    <x v="2"/>
    <s v="NGUYỄN VĂN NINH "/>
    <s v="CÔNG TY TNHH MTV NGOAN ĐOÀN LONG BIÊN "/>
    <s v="007 GA LONG BIÊN"/>
    <x v="2"/>
    <x v="2"/>
    <n v="21"/>
  </r>
  <r>
    <x v="7"/>
    <s v="North"/>
    <s v="NORTH 1"/>
    <s v="MAI QUỐC HUY "/>
    <x v="15"/>
    <s v="NGUYỄN VĂN HUỆ "/>
    <m/>
    <s v="HP2 VĂN PHÒNG TVBH HẢI PHÒNG"/>
    <x v="35"/>
    <x v="31"/>
    <n v="22"/>
  </r>
  <r>
    <x v="7"/>
    <s v="North"/>
    <s v="NORTH 2"/>
    <s v="NGUYỄN THỊ NGỌC LAN "/>
    <x v="3"/>
    <s v="NGUYỄN THỊ HỒNG "/>
    <m/>
    <s v="QNH VĂN PHÒNG TVBH QUẢNG NINH"/>
    <x v="31"/>
    <x v="27"/>
    <n v="23"/>
  </r>
  <r>
    <x v="7"/>
    <s v="North"/>
    <s v="NORTH 2"/>
    <s v="NGUYỄN THỊ NGỌC LAN "/>
    <x v="3"/>
    <s v="NGUYỄN THỊ HỒNG "/>
    <m/>
    <s v="HPG VĂN PHÒNG TVBH HẢI PHÒNG"/>
    <x v="38"/>
    <x v="34"/>
    <n v="23"/>
  </r>
  <r>
    <x v="7"/>
    <s v="North"/>
    <s v="NORTH 2"/>
    <s v="NGUYỄN THỊ NGỌC LAN "/>
    <x v="13"/>
    <s v="NGUYỄN THỊ NGỌC LAN "/>
    <m/>
    <s v="THA VĂN PHÒNG TVBH THANH HÓA"/>
    <x v="21"/>
    <x v="18"/>
    <n v="25"/>
  </r>
  <r>
    <x v="7"/>
    <s v="North"/>
    <s v="NORTH 2"/>
    <s v="NGUYỄN THỊ NGỌC LAN "/>
    <x v="5"/>
    <s v="NGUYỄN THỊ KIM CHUNG "/>
    <m/>
    <s v="VPH VĂN PHÒNG TVBH VĨNH PHÚC"/>
    <x v="13"/>
    <x v="6"/>
    <n v="27"/>
  </r>
  <r>
    <x v="7"/>
    <s v="South"/>
    <s v="CENTRAL 1"/>
    <s v="NGUYỄN THANH LỘC "/>
    <x v="14"/>
    <s v="NGUYỄN THANH LỘC "/>
    <m/>
    <s v="DNG VĂN PHÒNG TVBH ĐÀ NẴNG"/>
    <x v="23"/>
    <x v="20"/>
    <n v="27"/>
  </r>
  <r>
    <x v="7"/>
    <s v="North"/>
    <s v="NORTH 2"/>
    <s v="NGUYỄN THỊ NGỌC LAN "/>
    <x v="3"/>
    <s v="NGUYỄN THỊ HỒNG "/>
    <m/>
    <s v="QNH VĂN PHÒNG TVBH QUẢNG NINH"/>
    <x v="24"/>
    <x v="21"/>
    <n v="28"/>
  </r>
  <r>
    <x v="7"/>
    <s v="South"/>
    <s v="SOUTH 3"/>
    <s v="NGUYỄN VĂN VŨ "/>
    <x v="8"/>
    <s v="LÊ SƠN TÒNG "/>
    <m/>
    <s v="CTO VĂN PHÒNG TVBH CẦN THƠ"/>
    <x v="27"/>
    <x v="23"/>
    <n v="29"/>
  </r>
  <r>
    <x v="7"/>
    <s v="North"/>
    <s v="NORTH 1"/>
    <s v="MAI QUỐC HUY "/>
    <x v="12"/>
    <s v="NGUYỄN VĂN CÔNG "/>
    <m/>
    <s v="PTO VĂN PHÒNG TVBH PHÚ THỌ"/>
    <x v="37"/>
    <x v="33"/>
    <n v="30"/>
  </r>
  <r>
    <x v="7"/>
    <s v="North"/>
    <s v="NORTH 1"/>
    <s v="MAI QUỐC HUY "/>
    <x v="12"/>
    <s v="NGUYỄN VĂN CÔNG "/>
    <m/>
    <s v="HDG VĂN PHÒNG TVBH HẢI DƯƠNG"/>
    <x v="20"/>
    <x v="17"/>
    <n v="31"/>
  </r>
  <r>
    <x v="7"/>
    <s v="North"/>
    <s v="NORTH 1"/>
    <s v="MAI QUỐC HUY "/>
    <x v="12"/>
    <s v="NGUYỄN VĂN CÔNG "/>
    <s v="CTY TNHH BẢO HIỂM BẢO HƯNG "/>
    <s v="006 GA HƯNG YÊN"/>
    <x v="42"/>
    <x v="17"/>
    <n v="32"/>
  </r>
  <r>
    <x v="7"/>
    <s v="North"/>
    <s v="NORTH 1"/>
    <s v="MAI QUỐC HUY "/>
    <x v="15"/>
    <s v="NGUYỄN VĂN HUỆ "/>
    <s v="CÔNG TY TNHH CƯỜNG MINH BẮC NINH "/>
    <s v="002 GA BẮC NINH"/>
    <x v="26"/>
    <x v="22"/>
    <n v="33"/>
  </r>
  <r>
    <x v="7"/>
    <s v="North"/>
    <s v="NORTH 2"/>
    <s v="NGUYỄN THỊ NGỌC LAN "/>
    <x v="1"/>
    <s v="LƯƠNG THU HƯƠNG "/>
    <m/>
    <s v="DD9 VĂN PHÒNG CHI NHÁNH HÀ NỘI"/>
    <x v="47"/>
    <x v="1"/>
    <n v="38"/>
  </r>
  <r>
    <x v="7"/>
    <s v="North"/>
    <s v="NORTH 2"/>
    <s v="NGUYỄN THỊ NGỌC LAN "/>
    <x v="13"/>
    <s v="NGUYỄN THỊ NGỌC LAN "/>
    <m/>
    <s v="DD4 VĂN PHÒNG CHI NHÁNH HÀ NỘI"/>
    <x v="48"/>
    <x v="40"/>
    <n v="39"/>
  </r>
  <r>
    <x v="7"/>
    <s v="North"/>
    <s v="NORTH 1"/>
    <s v="MAI QUỐC HUY "/>
    <x v="9"/>
    <s v="LÊ THANH HUYỀN "/>
    <s v="CÔNG TY TNHH MỘT THÀNH VIÊN BẢO AN GIA VIỆT "/>
    <s v="004 GA VINH 01"/>
    <x v="46"/>
    <x v="39"/>
    <n v="59"/>
  </r>
  <r>
    <x v="7"/>
    <s v="North"/>
    <s v="NORTH 1"/>
    <s v="MAI QUỐC HUY "/>
    <x v="9"/>
    <s v="LÊ THANH HUYỀN "/>
    <m/>
    <s v="TH2 VĂN PHÒNG TVBH THANH HÓA"/>
    <x v="45"/>
    <x v="38"/>
    <n v="110"/>
  </r>
  <r>
    <x v="8"/>
    <s v="South"/>
    <s v="SOUTH 1"/>
    <s v="NGUYỄN VĂN VŨ "/>
    <x v="11"/>
    <s v="TRẦN THỊ THÚY HẰNG "/>
    <m/>
    <s v="LC6 VĂN PHÒNG TVBH LÝ CHÍNH THẮNG"/>
    <x v="33"/>
    <x v="29"/>
    <n v="1"/>
  </r>
  <r>
    <x v="8"/>
    <s v="South"/>
    <s v="SOUTH 2"/>
    <s v="NGUYỄN VĂN VŨ "/>
    <x v="6"/>
    <s v="TRÀ HỮU VINH "/>
    <m/>
    <s v="BHA VĂN PHÒNG TVBH BIÊN HÒA"/>
    <x v="8"/>
    <x v="8"/>
    <n v="1"/>
  </r>
  <r>
    <x v="8"/>
    <s v="North"/>
    <s v="NORTH 1"/>
    <s v="MAI QUỐC HUY "/>
    <x v="9"/>
    <s v="LÊ THANH HUYỀN "/>
    <m/>
    <s v="DDA VĂN PHÒNG CHI NHÁNH HÀ NỘI"/>
    <x v="11"/>
    <x v="11"/>
    <n v="1"/>
  </r>
  <r>
    <x v="8"/>
    <s v="South"/>
    <s v="SOUTH 1"/>
    <s v="NGUYỄN VĂN VŨ "/>
    <x v="11"/>
    <s v="TRẦN THỊ THÚY HẰNG "/>
    <m/>
    <s v="LC6 VĂN PHÒNG TVBH LÝ CHÍNH THẮNG"/>
    <x v="22"/>
    <x v="19"/>
    <n v="3"/>
  </r>
  <r>
    <x v="8"/>
    <s v="South"/>
    <s v="SOUTH 1"/>
    <s v="NGUYỄN VĂN VŨ "/>
    <x v="4"/>
    <s v="NGUYỄN NHẪN CHÍ "/>
    <m/>
    <s v="LCT VĂN PHÒNG TVBH LÝ CHÍNH THẮNG"/>
    <x v="18"/>
    <x v="16"/>
    <n v="3"/>
  </r>
  <r>
    <x v="8"/>
    <s v="North"/>
    <s v="NORTH 2"/>
    <s v="NGUYỄN THỊ NGỌC LAN "/>
    <x v="3"/>
    <s v="NGUYỄN THỊ HỒNG "/>
    <m/>
    <s v="QNH VĂN PHÒNG TVBH QUẢNG NINH"/>
    <x v="24"/>
    <x v="21"/>
    <n v="3"/>
  </r>
  <r>
    <x v="8"/>
    <s v="South"/>
    <s v="SOUTH 1"/>
    <s v="NGUYỄN VĂN VŨ "/>
    <x v="4"/>
    <s v="NGUYỄN NHẪN CHÍ "/>
    <m/>
    <s v="LCT VĂN PHÒNG TVBH LÝ CHÍNH THẮNG"/>
    <x v="44"/>
    <x v="37"/>
    <n v="3"/>
  </r>
  <r>
    <x v="8"/>
    <s v="North"/>
    <s v="NORTH 1"/>
    <s v="MAI QUỐC HUY "/>
    <x v="9"/>
    <s v="LÊ THANH HUYỀN "/>
    <m/>
    <s v="DDA VĂN PHÒNG CHI NHÁNH HÀ NỘI"/>
    <x v="16"/>
    <x v="15"/>
    <n v="4"/>
  </r>
  <r>
    <x v="8"/>
    <s v="South"/>
    <s v="SOUTH 1"/>
    <s v="NGUYỄN VĂN VŨ "/>
    <x v="10"/>
    <s v="HOÀNG NGUYỆT HẰNG "/>
    <m/>
    <s v="LC5 VĂN PHÒNG TVBH LÝ CHÍNH THẮNG"/>
    <x v="14"/>
    <x v="13"/>
    <n v="5"/>
  </r>
  <r>
    <x v="8"/>
    <s v="South"/>
    <s v="SOUTH 1"/>
    <s v="NGUYỄN VĂN VŨ "/>
    <x v="11"/>
    <s v="TRẦN THỊ THÚY HẰNG "/>
    <s v="CTY TNHH MTV PHẠM PHƯƠNG THANH BẢO "/>
    <s v="001 GA HCM01"/>
    <x v="39"/>
    <x v="29"/>
    <n v="6"/>
  </r>
  <r>
    <x v="8"/>
    <s v="North"/>
    <s v="NORTH 1"/>
    <s v="MAI QUỐC HUY "/>
    <x v="16"/>
    <s v="MAI QUỐC HUY "/>
    <m/>
    <s v="DD8 VĂN PHÒNG CHI NHÁNH HÀ NỘI"/>
    <x v="50"/>
    <x v="42"/>
    <n v="7"/>
  </r>
  <r>
    <x v="8"/>
    <s v="North"/>
    <s v="NORTH 2"/>
    <s v="NGUYỄN THỊ NGỌC LAN "/>
    <x v="1"/>
    <s v="LƯƠNG THU HƯƠNG "/>
    <m/>
    <s v="DD9 VĂN PHÒNG CHI NHÁNH HÀ NỘI"/>
    <x v="1"/>
    <x v="1"/>
    <n v="7"/>
  </r>
  <r>
    <x v="8"/>
    <s v="South"/>
    <s v="SOUTH 1"/>
    <s v="NGUYỄN VĂN VŨ "/>
    <x v="10"/>
    <s v="HOÀNG NGUYỆT HẰNG "/>
    <s v="CÔNG TY TNHH TỔNG ĐẠI LÝ KHANG LỘC "/>
    <s v="003 GA HCM02"/>
    <x v="43"/>
    <x v="28"/>
    <n v="7"/>
  </r>
  <r>
    <x v="8"/>
    <s v="North"/>
    <s v="NORTH 1"/>
    <s v="MAI QUỐC HUY "/>
    <x v="12"/>
    <s v="NGUYỄN VĂN CÔNG "/>
    <m/>
    <s v="DD7 VĂN PHÒNG CHI NHÁNH HÀ NỘI"/>
    <x v="49"/>
    <x v="41"/>
    <n v="8"/>
  </r>
  <r>
    <x v="8"/>
    <s v="South"/>
    <s v="SOUTH 2"/>
    <s v="NGUYỄN VĂN VŨ "/>
    <x v="6"/>
    <s v="TRÀ HỮU VINH "/>
    <s v="TRẦN MAI PHƯƠNG "/>
    <s v="VTU VĂN PHÒNG TVBH VŨNG TÀU"/>
    <x v="19"/>
    <x v="8"/>
    <n v="9"/>
  </r>
  <r>
    <x v="8"/>
    <s v="North"/>
    <s v="NORTH 2"/>
    <s v="NGUYỄN THỊ NGỌC LAN "/>
    <x v="2"/>
    <s v="NGUYỄN VĂN NINH "/>
    <m/>
    <s v="DD5 VĂN PHÒNG CHI NHÁNH HÀ NỘI"/>
    <x v="53"/>
    <x v="2"/>
    <n v="9"/>
  </r>
  <r>
    <x v="8"/>
    <s v="South"/>
    <s v="SOUTH 1"/>
    <s v="NGUYỄN VĂN VŨ "/>
    <x v="0"/>
    <s v="PHẠM TẤN PHÁT "/>
    <m/>
    <s v="DTH VĂN PHÒNG TVBH ĐINH TIÊN HOÀNG"/>
    <x v="36"/>
    <x v="32"/>
    <n v="9"/>
  </r>
  <r>
    <x v="8"/>
    <s v="North"/>
    <s v="NORTH 2"/>
    <s v="NGUYỄN THỊ NGỌC LAN "/>
    <x v="2"/>
    <s v="NGUYỄN VĂN NINH "/>
    <s v="CÔNG TY TNHH MTV NGOAN ĐOÀN LONG BIÊN "/>
    <s v="007 GA LONG BIÊN"/>
    <x v="2"/>
    <x v="2"/>
    <n v="10"/>
  </r>
  <r>
    <x v="8"/>
    <s v="South"/>
    <s v="SOUTH 1"/>
    <s v="NGUYỄN VĂN VŨ "/>
    <x v="4"/>
    <s v="NGUYỄN NHẪN CHÍ "/>
    <m/>
    <s v="LCT VĂN PHÒNG TVBH LÝ CHÍNH THẮNG"/>
    <x v="5"/>
    <x v="5"/>
    <n v="10"/>
  </r>
  <r>
    <x v="8"/>
    <s v="South"/>
    <s v="SOUTH 1"/>
    <s v="NGUYỄN VĂN VŨ "/>
    <x v="0"/>
    <s v="PHẠM TẤN PHÁT "/>
    <m/>
    <s v="DTH VĂN PHÒNG TVBH ĐINH TIÊN HOÀNG"/>
    <x v="0"/>
    <x v="0"/>
    <n v="11"/>
  </r>
  <r>
    <x v="8"/>
    <s v="North"/>
    <s v="NORTH 1"/>
    <s v="MAI QUỐC HUY "/>
    <x v="9"/>
    <s v="LÊ THANH HUYỀN "/>
    <m/>
    <s v="DDA VĂN PHÒNG CHI NHÁNH HÀ NỘI"/>
    <x v="12"/>
    <x v="12"/>
    <n v="11"/>
  </r>
  <r>
    <x v="8"/>
    <s v="North"/>
    <s v="NORTH 1"/>
    <s v="MAI QUỐC HUY "/>
    <x v="9"/>
    <s v="LÊ THANH HUYỀN "/>
    <m/>
    <s v="DDA VĂN PHÒNG CHI NHÁNH HÀ NỘI"/>
    <x v="30"/>
    <x v="26"/>
    <n v="11"/>
  </r>
  <r>
    <x v="8"/>
    <s v="North"/>
    <s v="NORTH 2"/>
    <s v="NGUYỄN THỊ NGỌC LAN "/>
    <x v="3"/>
    <s v="NGUYỄN THỊ HỒNG "/>
    <m/>
    <s v="QNH VĂN PHÒNG TVBH QUẢNG NINH"/>
    <x v="4"/>
    <x v="4"/>
    <n v="12"/>
  </r>
  <r>
    <x v="8"/>
    <s v="South"/>
    <s v="SOUTH 1"/>
    <s v="NGUYỄN VĂN VŨ "/>
    <x v="4"/>
    <s v="NGUYỄN NHẪN CHÍ "/>
    <m/>
    <s v="LCT VĂN PHÒNG TVBH LÝ CHÍNH THẮNG"/>
    <x v="29"/>
    <x v="25"/>
    <n v="13"/>
  </r>
  <r>
    <x v="8"/>
    <s v="South"/>
    <s v="SOUTH 1"/>
    <s v="NGUYỄN VĂN VŨ "/>
    <x v="0"/>
    <s v="PHẠM TẤN PHÁT "/>
    <m/>
    <s v="DTH VĂN PHÒNG TVBH ĐINH TIÊN HOÀNG"/>
    <x v="40"/>
    <x v="35"/>
    <n v="13"/>
  </r>
  <r>
    <x v="8"/>
    <s v="North"/>
    <s v="NORTH 1"/>
    <s v="MAI QUỐC HUY "/>
    <x v="7"/>
    <s v="NGUYỄN THỊ HOÀNG YẾN "/>
    <m/>
    <s v="DD2 VĂN PHÒNG CHI NHÁNH HÀ NỘI"/>
    <x v="9"/>
    <x v="9"/>
    <n v="13"/>
  </r>
  <r>
    <x v="8"/>
    <s v="North"/>
    <s v="NORTH 1"/>
    <s v="MAI QUỐC HUY "/>
    <x v="9"/>
    <s v="LÊ THANH HUYỀN "/>
    <m/>
    <s v="DDA VĂN PHÒNG CHI NHÁNH HÀ NỘI"/>
    <x v="25"/>
    <x v="11"/>
    <n v="14"/>
  </r>
  <r>
    <x v="8"/>
    <s v="South"/>
    <s v="SOUTH 3"/>
    <s v="NGUYỄN VĂN VŨ "/>
    <x v="8"/>
    <s v="LÊ SƠN TÒNG "/>
    <m/>
    <s v="VLG VĂN PHÒNG TVBH VĨNH LONG"/>
    <x v="10"/>
    <x v="10"/>
    <n v="15"/>
  </r>
  <r>
    <x v="8"/>
    <s v="South"/>
    <s v="CENTRAL 1"/>
    <s v="NGUYỄN THANH LỘC "/>
    <x v="14"/>
    <s v="NGUYỄN THANH LỘC "/>
    <m/>
    <s v="LC7 VĂN PHÒNG TVBH LÝ CHÍNH THẮNG"/>
    <x v="51"/>
    <x v="43"/>
    <n v="16"/>
  </r>
  <r>
    <x v="8"/>
    <s v="South"/>
    <s v="SOUTH 1"/>
    <s v="NGUYỄN VĂN VŨ "/>
    <x v="11"/>
    <s v="TRẦN THỊ THÚY HẰNG "/>
    <m/>
    <s v="LC6 VĂN PHÒNG TVBH LÝ CHÍNH THẮNG"/>
    <x v="15"/>
    <x v="14"/>
    <n v="17"/>
  </r>
  <r>
    <x v="8"/>
    <s v="South"/>
    <s v="SOUTH 1"/>
    <s v="NGUYỄN VĂN VŨ "/>
    <x v="4"/>
    <s v="NGUYỄN NHẪN CHÍ "/>
    <m/>
    <s v="LC2 VĂN PHÒNG TVBH LÝ CHÍNH THẮNG"/>
    <x v="7"/>
    <x v="7"/>
    <n v="17"/>
  </r>
  <r>
    <x v="8"/>
    <s v="South"/>
    <s v="SOUTH 3"/>
    <s v="NGUYỄN VĂN VŨ "/>
    <x v="8"/>
    <s v="LÊ SƠN TÒNG "/>
    <m/>
    <s v="CTO VĂN PHÒNG TVBH CẦN THƠ"/>
    <x v="27"/>
    <x v="23"/>
    <n v="18"/>
  </r>
  <r>
    <x v="8"/>
    <s v="North"/>
    <s v="NORTH 2"/>
    <s v="NGUYỄN THỊ NGỌC LAN "/>
    <x v="1"/>
    <s v="LƯƠNG THU HƯƠNG "/>
    <s v="CÔNG TY TNHH BẢO HIỂM HỒNG HẢI "/>
    <s v="005 GA THÁI BÌNH"/>
    <x v="52"/>
    <x v="44"/>
    <n v="19"/>
  </r>
  <r>
    <x v="8"/>
    <s v="North"/>
    <s v="NORTH 1"/>
    <s v="MAI QUỐC HUY "/>
    <x v="7"/>
    <s v="NGUYỄN THỊ HOÀNG YẾN "/>
    <m/>
    <s v="DD2 VĂN PHÒNG CHI NHÁNH HÀ NỘI"/>
    <x v="17"/>
    <x v="9"/>
    <n v="19"/>
  </r>
  <r>
    <x v="8"/>
    <s v="North"/>
    <s v="NORTH 2"/>
    <s v="NGUYỄN THỊ NGỌC LAN "/>
    <x v="5"/>
    <s v="NGUYỄN THỊ KIM CHUNG "/>
    <m/>
    <s v="D10 VĂN PHÒNG CHI NHÁNH HÀ NỘI"/>
    <x v="6"/>
    <x v="6"/>
    <n v="20"/>
  </r>
  <r>
    <x v="8"/>
    <s v="North"/>
    <s v="NORTH 1"/>
    <s v="MAI QUỐC HUY "/>
    <x v="15"/>
    <s v="NGUYỄN VĂN HUỆ "/>
    <m/>
    <s v="DD6 VĂN PHÒNG CHI NHÁNH HÀ NỘI"/>
    <x v="41"/>
    <x v="36"/>
    <n v="21"/>
  </r>
  <r>
    <x v="8"/>
    <s v="North"/>
    <s v="NORTH 1"/>
    <s v="MAI QUỐC HUY "/>
    <x v="12"/>
    <s v="NGUYỄN VĂN CÔNG "/>
    <s v="CTY TNHH BẢO HIỂM BẢO HƯNG "/>
    <s v="006 GA HƯNG YÊN"/>
    <x v="42"/>
    <x v="17"/>
    <n v="22"/>
  </r>
  <r>
    <x v="8"/>
    <s v="North"/>
    <s v="NORTH 1"/>
    <s v="MAI QUỐC HUY "/>
    <x v="12"/>
    <s v="NGUYỄN VĂN CÔNG "/>
    <m/>
    <s v="DD7 VĂN PHÒNG CHI NHÁNH HÀ NỘI"/>
    <x v="54"/>
    <x v="17"/>
    <n v="24"/>
  </r>
  <r>
    <x v="8"/>
    <s v="North"/>
    <s v="NORTH 2"/>
    <s v="NGUYỄN THỊ NGỌC LAN "/>
    <x v="2"/>
    <s v="NGUYỄN VĂN NINH "/>
    <m/>
    <s v="DD5 VĂN PHÒNG CHI NHÁNH HÀ NỘI"/>
    <x v="3"/>
    <x v="3"/>
    <n v="27"/>
  </r>
  <r>
    <x v="8"/>
    <s v="North"/>
    <s v="NORTH 1"/>
    <s v="MAI QUỐC HUY "/>
    <x v="12"/>
    <s v="NGUYỄN VĂN CÔNG "/>
    <m/>
    <s v="PTO VĂN PHÒNG TVBH PHÚ THỌ"/>
    <x v="37"/>
    <x v="33"/>
    <n v="28"/>
  </r>
  <r>
    <x v="8"/>
    <s v="North"/>
    <s v="NORTH 1"/>
    <s v="MAI QUỐC HUY "/>
    <x v="15"/>
    <s v="NGUYỄN VĂN HUỆ "/>
    <s v="CÔNG TY TNHH CƯỜNG MINH BẮC NINH "/>
    <s v="002 GA BẮC NINH"/>
    <x v="26"/>
    <x v="22"/>
    <n v="31"/>
  </r>
  <r>
    <x v="8"/>
    <s v="North"/>
    <s v="NORTH 2"/>
    <s v="NGUYỄN THỊ NGỌC LAN "/>
    <x v="5"/>
    <s v="NGUYỄN THỊ KIM CHUNG "/>
    <m/>
    <s v="VPH VĂN PHÒNG TVBH VĨNH PHÚC"/>
    <x v="13"/>
    <x v="6"/>
    <n v="32"/>
  </r>
  <r>
    <x v="8"/>
    <s v="North"/>
    <s v="NORTH 1"/>
    <s v="MAI QUỐC HUY "/>
    <x v="9"/>
    <s v="LÊ THANH HUYỀN "/>
    <m/>
    <s v="DDA VĂN PHÒNG CHI NHÁNH HÀ NỘI"/>
    <x v="34"/>
    <x v="30"/>
    <n v="33"/>
  </r>
  <r>
    <x v="8"/>
    <s v="North"/>
    <s v="NORTH 2"/>
    <s v="NGUYỄN THỊ NGỌC LAN "/>
    <x v="3"/>
    <s v="NGUYỄN THỊ HỒNG "/>
    <m/>
    <s v="QNH VĂN PHÒNG TVBH QUẢNG NINH"/>
    <x v="31"/>
    <x v="27"/>
    <n v="33"/>
  </r>
  <r>
    <x v="8"/>
    <s v="North"/>
    <s v="NORTH 2"/>
    <s v="NGUYỄN THỊ NGỌC LAN "/>
    <x v="13"/>
    <s v="NGUYỄN THỊ NGỌC LAN "/>
    <m/>
    <s v="THA VĂN PHÒNG TVBH THANH HÓA"/>
    <x v="21"/>
    <x v="18"/>
    <n v="34"/>
  </r>
  <r>
    <x v="8"/>
    <s v="North"/>
    <s v="NORTH 2"/>
    <s v="NGUYỄN THỊ NGỌC LAN "/>
    <x v="13"/>
    <s v="NGUYỄN THỊ NGỌC LAN "/>
    <m/>
    <s v="DD4 VĂN PHÒNG CHI NHÁNH HÀ NỘI"/>
    <x v="48"/>
    <x v="40"/>
    <n v="36"/>
  </r>
  <r>
    <x v="8"/>
    <s v="North"/>
    <s v="NORTH 2"/>
    <s v="NGUYỄN THỊ NGỌC LAN "/>
    <x v="1"/>
    <s v="LƯƠNG THU HƯƠNG "/>
    <m/>
    <s v="DD9 VĂN PHÒNG CHI NHÁNH HÀ NỘI"/>
    <x v="47"/>
    <x v="1"/>
    <n v="42"/>
  </r>
  <r>
    <x v="8"/>
    <s v="North"/>
    <s v="NORTH 1"/>
    <s v="MAI QUỐC HUY "/>
    <x v="15"/>
    <s v="NGUYỄN VĂN HUỆ "/>
    <m/>
    <s v="HP2 VĂN PHÒNG TVBH HẢI PHÒNG"/>
    <x v="35"/>
    <x v="31"/>
    <n v="43"/>
  </r>
  <r>
    <x v="8"/>
    <s v="South"/>
    <s v="SOUTH 1"/>
    <s v="NGUYỄN VĂN VŨ "/>
    <x v="10"/>
    <s v="HOÀNG NGUYỆT HẰNG "/>
    <m/>
    <s v="LC5 VĂN PHÒNG TVBH LÝ CHÍNH THẮNG"/>
    <x v="28"/>
    <x v="24"/>
    <n v="45"/>
  </r>
  <r>
    <x v="8"/>
    <s v="North"/>
    <s v="NORTH 1"/>
    <s v="MAI QUỐC HUY "/>
    <x v="12"/>
    <s v="NGUYỄN VĂN CÔNG "/>
    <m/>
    <s v="HDG VĂN PHÒNG TVBH HẢI DƯƠNG"/>
    <x v="20"/>
    <x v="17"/>
    <n v="45"/>
  </r>
  <r>
    <x v="8"/>
    <s v="North"/>
    <s v="NORTH 2"/>
    <s v="NGUYỄN THỊ NGỌC LAN "/>
    <x v="3"/>
    <s v="NGUYỄN THỊ HỒNG "/>
    <m/>
    <s v="HPG VĂN PHÒNG TVBH HẢI PHÒNG"/>
    <x v="38"/>
    <x v="34"/>
    <n v="47"/>
  </r>
  <r>
    <x v="8"/>
    <s v="North"/>
    <s v="NORTH 1"/>
    <s v="MAI QUỐC HUY "/>
    <x v="9"/>
    <s v="LÊ THANH HUYỀN "/>
    <s v="CÔNG TY TNHH MỘT THÀNH VIÊN BẢO AN GIA VIỆT "/>
    <s v="004 GA VINH 01"/>
    <x v="46"/>
    <x v="39"/>
    <n v="57"/>
  </r>
  <r>
    <x v="8"/>
    <s v="North"/>
    <s v="NORTH 1"/>
    <s v="MAI QUỐC HUY "/>
    <x v="9"/>
    <s v="LÊ THANH HUYỀN "/>
    <m/>
    <s v="TH2 VĂN PHÒNG TVBH THANH HÓA"/>
    <x v="45"/>
    <x v="38"/>
    <n v="61"/>
  </r>
  <r>
    <x v="8"/>
    <s v="South"/>
    <s v="CENTRAL 1"/>
    <s v="NGUYỄN THANH LỘC "/>
    <x v="14"/>
    <s v="NGUYỄN THANH LỘC "/>
    <m/>
    <s v="DNG VĂN PHÒNG TVBH ĐÀ NẴNG"/>
    <x v="23"/>
    <x v="20"/>
    <n v="66"/>
  </r>
  <r>
    <x v="9"/>
    <s v="North"/>
    <s v="NORTH 1"/>
    <s v="MAI QUỐC HUY "/>
    <x v="16"/>
    <s v="MAI QUỐC HUY "/>
    <m/>
    <s v="DD8 VĂN PHÒNG CHI NHÁNH HÀ NỘI"/>
    <x v="50"/>
    <x v="42"/>
    <n v="1"/>
  </r>
  <r>
    <x v="9"/>
    <s v="South"/>
    <s v="SOUTH 1"/>
    <s v="NGUYỄN VĂN VŨ "/>
    <x v="4"/>
    <s v="NGUYỄN NHẪN CHÍ "/>
    <m/>
    <s v="LCT VĂN PHÒNG TVBH LÝ CHÍNH THẮNG"/>
    <x v="44"/>
    <x v="37"/>
    <n v="1"/>
  </r>
  <r>
    <x v="9"/>
    <s v="South"/>
    <s v="SOUTH 1"/>
    <s v="NGUYỄN VĂN VŨ "/>
    <x v="4"/>
    <s v="NGUYỄN NHẪN CHÍ "/>
    <m/>
    <s v="LCT VĂN PHÒNG TVBH LÝ CHÍNH THẮNG"/>
    <x v="18"/>
    <x v="16"/>
    <n v="3"/>
  </r>
  <r>
    <x v="9"/>
    <s v="South"/>
    <s v="SOUTH 1"/>
    <s v="NGUYỄN VĂN VŨ "/>
    <x v="11"/>
    <s v="TRẦN THỊ THÚY HẰNG "/>
    <m/>
    <s v="LC6 VĂN PHÒNG TVBH LÝ CHÍNH THẮNG"/>
    <x v="33"/>
    <x v="29"/>
    <n v="3"/>
  </r>
  <r>
    <x v="9"/>
    <s v="North"/>
    <s v="NORTH 1"/>
    <s v="MAI QUỐC HUY "/>
    <x v="9"/>
    <s v="LÊ THANH HUYỀN "/>
    <m/>
    <s v="DDA VĂN PHÒNG CHI NHÁNH HÀ NỘI"/>
    <x v="16"/>
    <x v="15"/>
    <n v="3"/>
  </r>
  <r>
    <x v="9"/>
    <s v="South"/>
    <s v="SOUTH 2"/>
    <s v="NGUYỄN VĂN VŨ "/>
    <x v="6"/>
    <s v="TRÀ HỮU VINH "/>
    <m/>
    <s v="LC8 VĂN PHÒNG TVBH LÝ CHÍNH THẮNG"/>
    <x v="55"/>
    <x v="8"/>
    <n v="4"/>
  </r>
  <r>
    <x v="9"/>
    <s v="North"/>
    <s v="NORTH 1"/>
    <s v="MAI QUỐC HUY "/>
    <x v="12"/>
    <s v="NGUYỄN VĂN CÔNG "/>
    <m/>
    <s v="DD7 VĂN PHÒNG CHI NHÁNH HÀ NỘI"/>
    <x v="49"/>
    <x v="41"/>
    <n v="4"/>
  </r>
  <r>
    <x v="9"/>
    <s v="North"/>
    <s v="NORTH 1"/>
    <s v="MAI QUỐC HUY "/>
    <x v="7"/>
    <s v="NGUYỄN THỊ HOÀNG YẾN "/>
    <m/>
    <s v="DD2 VĂN PHÒNG CHI NHÁNH HÀ NỘI"/>
    <x v="9"/>
    <x v="9"/>
    <n v="4"/>
  </r>
  <r>
    <x v="9"/>
    <s v="South"/>
    <s v="SOUTH 1"/>
    <s v="NGUYỄN VĂN VŨ "/>
    <x v="10"/>
    <s v="HOÀNG NGUYỆT HẰNG "/>
    <s v="CÔNG TY TNHH TỔNG ĐẠI LÝ KHANG LỘC "/>
    <s v="003 GA HCM02"/>
    <x v="43"/>
    <x v="28"/>
    <n v="5"/>
  </r>
  <r>
    <x v="9"/>
    <s v="South"/>
    <s v="SOUTH 1"/>
    <s v="NGUYỄN VĂN VŨ "/>
    <x v="4"/>
    <s v="NGUYỄN NHẪN CHÍ "/>
    <m/>
    <s v="LCT VĂN PHÒNG TVBH LÝ CHÍNH THẮNG"/>
    <x v="5"/>
    <x v="5"/>
    <n v="5"/>
  </r>
  <r>
    <x v="9"/>
    <s v="South"/>
    <s v="SOUTH 1"/>
    <s v="NGUYỄN VĂN VŨ "/>
    <x v="11"/>
    <s v="TRẦN THỊ THÚY HẰNG "/>
    <s v="CTY TNHH MTV PHẠM PHƯƠNG THANH BẢO "/>
    <s v="001 GA HCM01"/>
    <x v="39"/>
    <x v="29"/>
    <n v="5"/>
  </r>
  <r>
    <x v="9"/>
    <s v="North"/>
    <s v="NORTH 2"/>
    <s v="NGUYỄN THỊ NGỌC LAN "/>
    <x v="2"/>
    <s v="NGUYỄN VĂN NINH "/>
    <s v="CÔNG TY TNHH MTV NGOAN ĐOÀN LONG BIÊN "/>
    <s v="007 GA LONG BIÊN"/>
    <x v="2"/>
    <x v="2"/>
    <n v="5"/>
  </r>
  <r>
    <x v="9"/>
    <s v="South"/>
    <s v="SOUTH 2"/>
    <s v="NGUYỄN VĂN VŨ "/>
    <x v="6"/>
    <s v="TRÀ HỮU VINH "/>
    <m/>
    <s v="BHA VĂN PHÒNG TVBH BIÊN HÒA"/>
    <x v="8"/>
    <x v="8"/>
    <n v="5"/>
  </r>
  <r>
    <x v="9"/>
    <s v="South"/>
    <s v="SOUTH 1"/>
    <s v="NGUYỄN VĂN VŨ "/>
    <x v="0"/>
    <s v="PHẠM TẤN PHÁT "/>
    <m/>
    <s v="DTH VĂN PHÒNG TVBH ĐINH TIÊN HOÀNG"/>
    <x v="36"/>
    <x v="32"/>
    <n v="6"/>
  </r>
  <r>
    <x v="9"/>
    <s v="South"/>
    <s v="SOUTH 3"/>
    <s v="NGUYỄN VĂN VŨ "/>
    <x v="17"/>
    <s v="NGUYỄN VĂN VŨ "/>
    <m/>
    <s v="CT2 VĂN PHÒNG TVBH CẦN THƠ"/>
    <x v="56"/>
    <x v="45"/>
    <n v="6"/>
  </r>
  <r>
    <x v="9"/>
    <s v="North"/>
    <s v="NORTH 1"/>
    <s v="MAI QUỐC HUY "/>
    <x v="9"/>
    <s v="LÊ THANH HUYỀN "/>
    <m/>
    <s v="DDA VĂN PHÒNG CHI NHÁNH HÀ NỘI"/>
    <x v="12"/>
    <x v="12"/>
    <n v="6"/>
  </r>
  <r>
    <x v="9"/>
    <s v="North"/>
    <s v="NORTH 1"/>
    <s v="MAI QUỐC HUY "/>
    <x v="9"/>
    <s v="LÊ THANH HUYỀN "/>
    <m/>
    <s v="DDA VĂN PHÒNG CHI NHÁNH HÀ NỘI"/>
    <x v="25"/>
    <x v="11"/>
    <n v="7"/>
  </r>
  <r>
    <x v="9"/>
    <s v="South"/>
    <s v="CENTRAL 1"/>
    <s v="NGUYỄN THANH LỘC "/>
    <x v="14"/>
    <s v="NGUYỄN THANH LỘC "/>
    <m/>
    <s v="LC7 VĂN PHÒNG TVBH LÝ CHÍNH THẮNG"/>
    <x v="51"/>
    <x v="43"/>
    <n v="7"/>
  </r>
  <r>
    <x v="9"/>
    <s v="North"/>
    <s v="NORTH 1"/>
    <s v="MAI QUỐC HUY "/>
    <x v="7"/>
    <s v="NGUYỄN THỊ HOÀNG YẾN "/>
    <m/>
    <s v="DD2 VĂN PHÒNG CHI NHÁNH HÀ NỘI"/>
    <x v="17"/>
    <x v="9"/>
    <n v="8"/>
  </r>
  <r>
    <x v="9"/>
    <s v="South"/>
    <s v="SOUTH 2"/>
    <s v="NGUYỄN VĂN VŨ "/>
    <x v="6"/>
    <s v="TRÀ HỮU VINH "/>
    <s v="TRẦN MAI PHƯƠNG "/>
    <s v="VTU VĂN PHÒNG TVBH VŨNG TÀU"/>
    <x v="19"/>
    <x v="8"/>
    <n v="8"/>
  </r>
  <r>
    <x v="9"/>
    <s v="North"/>
    <s v="NORTH 1"/>
    <s v="MAI QUỐC HUY "/>
    <x v="9"/>
    <s v="LÊ THANH HUYỀN "/>
    <m/>
    <s v="DDA VĂN PHÒNG CHI NHÁNH HÀ NỘI"/>
    <x v="30"/>
    <x v="26"/>
    <n v="8"/>
  </r>
  <r>
    <x v="9"/>
    <s v="South"/>
    <s v="SOUTH 1"/>
    <s v="NGUYỄN VĂN VŨ "/>
    <x v="0"/>
    <s v="PHẠM TẤN PHÁT "/>
    <m/>
    <s v="DTH VĂN PHÒNG TVBH ĐINH TIÊN HOÀNG"/>
    <x v="40"/>
    <x v="35"/>
    <n v="9"/>
  </r>
  <r>
    <x v="9"/>
    <s v="South"/>
    <s v="SOUTH 1"/>
    <s v="NGUYỄN VĂN VŨ "/>
    <x v="4"/>
    <s v="NGUYỄN NHẪN CHÍ "/>
    <m/>
    <s v="LC2 VĂN PHÒNG TVBH LÝ CHÍNH THẮNG"/>
    <x v="7"/>
    <x v="7"/>
    <n v="9"/>
  </r>
  <r>
    <x v="9"/>
    <s v="North"/>
    <s v="NORTH 1"/>
    <s v="MAI QUỐC HUY "/>
    <x v="12"/>
    <s v="NGUYỄN VĂN CÔNG "/>
    <m/>
    <s v="PTO VĂN PHÒNG TVBH PHÚ THỌ"/>
    <x v="37"/>
    <x v="33"/>
    <n v="9"/>
  </r>
  <r>
    <x v="9"/>
    <s v="South"/>
    <s v="SOUTH 1"/>
    <s v="NGUYỄN VĂN VŨ "/>
    <x v="11"/>
    <s v="TRẦN THỊ THÚY HẰNG "/>
    <m/>
    <s v="LC6 VĂN PHÒNG TVBH LÝ CHÍNH THẮNG"/>
    <x v="15"/>
    <x v="14"/>
    <n v="10"/>
  </r>
  <r>
    <x v="9"/>
    <s v="South"/>
    <s v="CENTRAL 1"/>
    <s v="NGUYỄN THANH LỘC "/>
    <x v="14"/>
    <s v="NGUYỄN THANH LỘC "/>
    <m/>
    <s v="DNG VĂN PHÒNG TVBH ĐÀ NẴNG"/>
    <x v="57"/>
    <x v="43"/>
    <n v="10"/>
  </r>
  <r>
    <x v="9"/>
    <s v="North"/>
    <s v="NORTH 1"/>
    <s v="MAI QUỐC HUY "/>
    <x v="15"/>
    <s v="NGUYỄN VĂN HUỆ "/>
    <m/>
    <s v="DD6 VĂN PHÒNG CHI NHÁNH HÀ NỘI"/>
    <x v="41"/>
    <x v="36"/>
    <n v="11"/>
  </r>
  <r>
    <x v="9"/>
    <s v="North"/>
    <s v="NORTH 2"/>
    <s v="NGUYỄN THỊ NGỌC LAN "/>
    <x v="5"/>
    <s v="NGUYỄN THỊ KIM CHUNG "/>
    <m/>
    <s v="D10 VĂN PHÒNG CHI NHÁNH HÀ NỘI"/>
    <x v="6"/>
    <x v="6"/>
    <n v="11"/>
  </r>
  <r>
    <x v="9"/>
    <s v="South"/>
    <s v="SOUTH 3"/>
    <s v="NGUYỄN VĂN VŨ "/>
    <x v="8"/>
    <s v="LÊ SƠN TÒNG "/>
    <m/>
    <s v="VLG VĂN PHÒNG TVBH VĨNH LONG"/>
    <x v="10"/>
    <x v="10"/>
    <n v="11"/>
  </r>
  <r>
    <x v="9"/>
    <s v="South"/>
    <s v="SOUTH 1"/>
    <s v="NGUYỄN VĂN VŨ "/>
    <x v="11"/>
    <s v="TRẦN THỊ THÚY HẰNG "/>
    <m/>
    <s v="LC6 VĂN PHÒNG TVBH LÝ CHÍNH THẮNG"/>
    <x v="22"/>
    <x v="19"/>
    <n v="13"/>
  </r>
  <r>
    <x v="9"/>
    <s v="North"/>
    <s v="NORTH 2"/>
    <s v="NGUYỄN THỊ NGỌC LAN "/>
    <x v="3"/>
    <s v="NGUYỄN THỊ HỒNG "/>
    <m/>
    <s v="QNH VĂN PHÒNG TVBH QUẢNG NINH"/>
    <x v="4"/>
    <x v="4"/>
    <n v="15"/>
  </r>
  <r>
    <x v="9"/>
    <s v="North"/>
    <s v="NORTH 2"/>
    <s v="NGUYỄN THỊ NGỌC LAN "/>
    <x v="3"/>
    <s v="NGUYỄN THỊ HỒNG "/>
    <m/>
    <s v="QNH VĂN PHÒNG TVBH QUẢNG NINH"/>
    <x v="24"/>
    <x v="21"/>
    <n v="15"/>
  </r>
  <r>
    <x v="9"/>
    <s v="North"/>
    <s v="NORTH 1"/>
    <s v="MAI QUỐC HUY "/>
    <x v="15"/>
    <s v="NGUYỄN VĂN HUỆ "/>
    <m/>
    <s v="HP2 VĂN PHÒNG TVBH HẢI PHÒNG"/>
    <x v="35"/>
    <x v="31"/>
    <n v="16"/>
  </r>
  <r>
    <x v="9"/>
    <s v="North"/>
    <s v="NORTH 2"/>
    <s v="NGUYỄN THỊ NGỌC LAN "/>
    <x v="1"/>
    <s v="LƯƠNG THU HƯƠNG "/>
    <m/>
    <s v="DD9 VĂN PHÒNG CHI NHÁNH HÀ NỘI"/>
    <x v="1"/>
    <x v="1"/>
    <n v="18"/>
  </r>
  <r>
    <x v="9"/>
    <s v="South"/>
    <s v="SOUTH 1"/>
    <s v="NGUYỄN VĂN VŨ "/>
    <x v="10"/>
    <s v="HOÀNG NGUYỆT HẰNG "/>
    <m/>
    <s v="LC5 VĂN PHÒNG TVBH LÝ CHÍNH THẮNG"/>
    <x v="28"/>
    <x v="24"/>
    <n v="20"/>
  </r>
  <r>
    <x v="9"/>
    <s v="South"/>
    <s v="SOUTH 3"/>
    <s v="NGUYỄN VĂN VŨ "/>
    <x v="17"/>
    <s v="NGUYỄN VĂN VŨ "/>
    <m/>
    <s v="CT2 VĂN PHÒNG TVBH CẦN THƠ"/>
    <x v="58"/>
    <x v="46"/>
    <n v="21"/>
  </r>
  <r>
    <x v="9"/>
    <s v="North"/>
    <s v="NORTH 1"/>
    <s v="MAI QUỐC HUY "/>
    <x v="9"/>
    <s v="LÊ THANH HUYỀN "/>
    <m/>
    <s v="DDA VĂN PHÒNG CHI NHÁNH HÀ NỘI"/>
    <x v="34"/>
    <x v="30"/>
    <n v="22"/>
  </r>
  <r>
    <x v="9"/>
    <s v="South"/>
    <s v="SOUTH 1"/>
    <s v="NGUYỄN VĂN VŨ "/>
    <x v="0"/>
    <s v="PHẠM TẤN PHÁT "/>
    <m/>
    <s v="DTH VĂN PHÒNG TVBH ĐINH TIÊN HOÀNG"/>
    <x v="0"/>
    <x v="0"/>
    <n v="22"/>
  </r>
  <r>
    <x v="9"/>
    <s v="North"/>
    <s v="NORTH 2"/>
    <s v="NGUYỄN THỊ NGỌC LAN "/>
    <x v="3"/>
    <s v="NGUYỄN THỊ HỒNG "/>
    <m/>
    <s v="QNH VĂN PHÒNG TVBH QUẢNG NINH"/>
    <x v="31"/>
    <x v="27"/>
    <n v="23"/>
  </r>
  <r>
    <x v="9"/>
    <s v="South"/>
    <s v="SOUTH 3"/>
    <s v="NGUYỄN VĂN VŨ "/>
    <x v="8"/>
    <s v="LÊ SƠN TÒNG "/>
    <m/>
    <s v="CTO VĂN PHÒNG TVBH CẦN THƠ"/>
    <x v="27"/>
    <x v="23"/>
    <n v="23"/>
  </r>
  <r>
    <x v="9"/>
    <s v="North"/>
    <s v="NORTH 2"/>
    <s v="NGUYỄN THỊ NGỌC LAN "/>
    <x v="5"/>
    <s v="NGUYỄN THỊ KIM CHUNG "/>
    <m/>
    <s v="VPH VĂN PHÒNG TVBH VĨNH PHÚC"/>
    <x v="13"/>
    <x v="6"/>
    <n v="24"/>
  </r>
  <r>
    <x v="9"/>
    <s v="North"/>
    <s v="NORTH 2"/>
    <s v="NGUYỄN THỊ NGỌC LAN "/>
    <x v="2"/>
    <s v="NGUYỄN VĂN NINH "/>
    <m/>
    <s v="DD5 VĂN PHÒNG CHI NHÁNH HÀ NỘI"/>
    <x v="3"/>
    <x v="3"/>
    <n v="25"/>
  </r>
  <r>
    <x v="9"/>
    <s v="North"/>
    <s v="NORTH 1"/>
    <s v="MAI QUỐC HUY "/>
    <x v="15"/>
    <s v="NGUYỄN VĂN HUỆ "/>
    <s v="CÔNG TY TNHH CƯỜNG MINH BẮC NINH "/>
    <s v="002 GA BẮC NINH"/>
    <x v="26"/>
    <x v="22"/>
    <n v="29"/>
  </r>
  <r>
    <x v="9"/>
    <s v="North"/>
    <s v="NORTH 1"/>
    <s v="MAI QUỐC HUY "/>
    <x v="12"/>
    <s v="NGUYỄN VĂN CÔNG "/>
    <m/>
    <s v="DD7 VĂN PHÒNG CHI NHÁNH HÀ NỘI"/>
    <x v="54"/>
    <x v="17"/>
    <n v="29"/>
  </r>
  <r>
    <x v="9"/>
    <s v="North"/>
    <s v="NORTH 1"/>
    <s v="MAI QUỐC HUY "/>
    <x v="12"/>
    <s v="NGUYỄN VĂN CÔNG "/>
    <m/>
    <s v="HDG VĂN PHÒNG TVBH HẢI DƯƠNG"/>
    <x v="20"/>
    <x v="17"/>
    <n v="30"/>
  </r>
  <r>
    <x v="9"/>
    <s v="North"/>
    <s v="NORTH 2"/>
    <s v="NGUYỄN THỊ NGỌC LAN "/>
    <x v="3"/>
    <s v="NGUYỄN THỊ HỒNG "/>
    <m/>
    <s v="HPG VĂN PHÒNG TVBH HẢI PHÒNG"/>
    <x v="38"/>
    <x v="34"/>
    <n v="32"/>
  </r>
  <r>
    <x v="9"/>
    <s v="North"/>
    <s v="NORTH 1"/>
    <s v="MAI QUỐC HUY "/>
    <x v="9"/>
    <s v="LÊ THANH HUYỀN "/>
    <s v="CÔNG TY TNHH MỘT THÀNH VIÊN BẢO AN GIA VIỆT "/>
    <s v="004 GA VINH 01"/>
    <x v="46"/>
    <x v="39"/>
    <n v="37"/>
  </r>
  <r>
    <x v="9"/>
    <s v="North"/>
    <s v="NORTH 2"/>
    <s v="NGUYỄN THỊ NGỌC LAN "/>
    <x v="2"/>
    <s v="NGUYỄN VĂN NINH "/>
    <m/>
    <s v="DD5 VĂN PHÒNG CHI NHÁNH HÀ NỘI"/>
    <x v="53"/>
    <x v="2"/>
    <n v="38"/>
  </r>
  <r>
    <x v="9"/>
    <s v="North"/>
    <s v="NORTH 2"/>
    <s v="NGUYỄN THỊ NGỌC LAN "/>
    <x v="1"/>
    <s v="LƯƠNG THU HƯƠNG "/>
    <s v="CÔNG TY TNHH BẢO HIỂM HỒNG HẢI "/>
    <s v="005 GA THÁI BÌNH"/>
    <x v="52"/>
    <x v="44"/>
    <n v="39"/>
  </r>
  <r>
    <x v="9"/>
    <s v="North"/>
    <s v="NORTH 2"/>
    <s v="NGUYỄN THỊ NGỌC LAN "/>
    <x v="13"/>
    <s v="NGUYỄN THỊ NGỌC LAN "/>
    <m/>
    <s v="DD4 VĂN PHÒNG CHI NHÁNH HÀ NỘI"/>
    <x v="48"/>
    <x v="40"/>
    <n v="41"/>
  </r>
  <r>
    <x v="9"/>
    <s v="North"/>
    <s v="NORTH 1"/>
    <s v="MAI QUỐC HUY "/>
    <x v="12"/>
    <s v="NGUYỄN VĂN CÔNG "/>
    <s v="CTY TNHH BẢO HIỂM BẢO HƯNG "/>
    <s v="006 GA HƯNG YÊN"/>
    <x v="42"/>
    <x v="17"/>
    <n v="43"/>
  </r>
  <r>
    <x v="9"/>
    <s v="South"/>
    <s v="CENTRAL 1"/>
    <s v="NGUYỄN THANH LỘC "/>
    <x v="14"/>
    <s v="NGUYỄN THANH LỘC "/>
    <m/>
    <s v="DNG VĂN PHÒNG TVBH ĐÀ NẴNG"/>
    <x v="23"/>
    <x v="20"/>
    <n v="45"/>
  </r>
  <r>
    <x v="9"/>
    <s v="North"/>
    <s v="NORTH 2"/>
    <s v="NGUYỄN THỊ NGỌC LAN "/>
    <x v="1"/>
    <s v="LƯƠNG THU HƯƠNG "/>
    <m/>
    <s v="DD9 VĂN PHÒNG CHI NHÁNH HÀ NỘI"/>
    <x v="47"/>
    <x v="1"/>
    <n v="45"/>
  </r>
  <r>
    <x v="9"/>
    <s v="North"/>
    <s v="NORTH 2"/>
    <s v="NGUYỄN THỊ NGỌC LAN "/>
    <x v="13"/>
    <s v="NGUYỄN THỊ NGỌC LAN "/>
    <m/>
    <s v="THA VĂN PHÒNG TVBH THANH HÓA"/>
    <x v="21"/>
    <x v="18"/>
    <n v="72"/>
  </r>
  <r>
    <x v="9"/>
    <s v="North"/>
    <s v="NORTH 1"/>
    <s v="MAI QUỐC HUY "/>
    <x v="9"/>
    <s v="LÊ THANH HUYỀN "/>
    <m/>
    <s v="TH2 VĂN PHÒNG TVBH THANH HÓA"/>
    <x v="45"/>
    <x v="38"/>
    <n v="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51">
  <r>
    <x v="0"/>
    <x v="0"/>
    <s v="AG003096"/>
    <s v="UM"/>
    <n v="1"/>
  </r>
  <r>
    <x v="0"/>
    <x v="0"/>
    <s v="AG003120"/>
    <s v="UM"/>
    <n v="2"/>
  </r>
  <r>
    <x v="0"/>
    <x v="0"/>
    <s v="AG004392"/>
    <s v="BM"/>
    <n v="2"/>
  </r>
  <r>
    <x v="0"/>
    <x v="0"/>
    <s v="AG005863"/>
    <s v="US"/>
    <n v="1"/>
  </r>
  <r>
    <x v="0"/>
    <x v="0"/>
    <s v="AG010823"/>
    <s v="BM"/>
    <n v="2"/>
  </r>
  <r>
    <x v="0"/>
    <x v="0"/>
    <s v="AG010831"/>
    <s v="UM"/>
    <n v="1"/>
  </r>
  <r>
    <x v="0"/>
    <x v="0"/>
    <s v="AG012019"/>
    <s v="UM"/>
    <n v="1"/>
  </r>
  <r>
    <x v="0"/>
    <x v="0"/>
    <s v="AG012269"/>
    <s v="UM"/>
    <n v="6"/>
  </r>
  <r>
    <x v="0"/>
    <x v="0"/>
    <s v="AG012561"/>
    <s v="UM"/>
    <n v="2"/>
  </r>
  <r>
    <x v="0"/>
    <x v="0"/>
    <s v="AG013317"/>
    <s v="US"/>
    <n v="2"/>
  </r>
  <r>
    <x v="0"/>
    <x v="0"/>
    <s v="AG013853"/>
    <s v="US"/>
    <n v="3"/>
  </r>
  <r>
    <x v="0"/>
    <x v="0"/>
    <s v="AG014949"/>
    <s v="UM"/>
    <n v="1"/>
  </r>
  <r>
    <x v="0"/>
    <x v="0"/>
    <s v="AG014975"/>
    <s v="BM"/>
    <n v="1"/>
  </r>
  <r>
    <x v="0"/>
    <x v="0"/>
    <s v="AG015081"/>
    <s v="UM"/>
    <n v="2"/>
  </r>
  <r>
    <x v="0"/>
    <x v="0"/>
    <s v="AG015849"/>
    <s v="UM"/>
    <n v="2"/>
  </r>
  <r>
    <x v="0"/>
    <x v="0"/>
    <s v="AG016380"/>
    <s v="UM"/>
    <n v="3"/>
  </r>
  <r>
    <x v="0"/>
    <x v="1"/>
    <s v="AG005192"/>
    <s v="UM"/>
    <n v="2"/>
  </r>
  <r>
    <x v="0"/>
    <x v="1"/>
    <s v="AG005193"/>
    <s v="UM"/>
    <n v="2"/>
  </r>
  <r>
    <x v="0"/>
    <x v="1"/>
    <s v="AG005196"/>
    <s v="UM"/>
    <n v="2"/>
  </r>
  <r>
    <x v="0"/>
    <x v="1"/>
    <s v="AG005282"/>
    <s v="UM"/>
    <n v="2"/>
  </r>
  <r>
    <x v="0"/>
    <x v="1"/>
    <s v="AG005449"/>
    <s v="US"/>
    <n v="2"/>
  </r>
  <r>
    <x v="0"/>
    <x v="1"/>
    <s v="AG005641"/>
    <s v="UM"/>
    <n v="2"/>
  </r>
  <r>
    <x v="0"/>
    <x v="1"/>
    <s v="AG007046"/>
    <s v="UM"/>
    <n v="3"/>
  </r>
  <r>
    <x v="0"/>
    <x v="1"/>
    <s v="AG007610"/>
    <s v="US"/>
    <n v="2"/>
  </r>
  <r>
    <x v="0"/>
    <x v="1"/>
    <s v="AG010849"/>
    <s v="UM"/>
    <n v="4"/>
  </r>
  <r>
    <x v="0"/>
    <x v="1"/>
    <s v="AG011257"/>
    <s v="UM"/>
    <n v="2"/>
  </r>
  <r>
    <x v="0"/>
    <x v="1"/>
    <s v="AG011552"/>
    <s v="UM"/>
    <n v="7"/>
  </r>
  <r>
    <x v="0"/>
    <x v="1"/>
    <s v="AG012454"/>
    <s v="BM"/>
    <n v="4"/>
  </r>
  <r>
    <x v="0"/>
    <x v="1"/>
    <s v="AG012509"/>
    <s v="UM"/>
    <n v="2"/>
  </r>
  <r>
    <x v="0"/>
    <x v="1"/>
    <s v="AG012516"/>
    <s v="UM"/>
    <n v="1"/>
  </r>
  <r>
    <x v="0"/>
    <x v="1"/>
    <s v="AG015553"/>
    <s v="UM"/>
    <n v="3"/>
  </r>
  <r>
    <x v="0"/>
    <x v="1"/>
    <s v="AG016368"/>
    <s v="UM"/>
    <n v="2"/>
  </r>
  <r>
    <x v="0"/>
    <x v="1"/>
    <s v="AG016807"/>
    <s v="UM"/>
    <n v="5"/>
  </r>
  <r>
    <x v="0"/>
    <x v="2"/>
    <s v="AG005944"/>
    <s v="UM"/>
    <n v="1"/>
  </r>
  <r>
    <x v="0"/>
    <x v="2"/>
    <s v="AG015990"/>
    <s v="BM"/>
    <n v="2"/>
  </r>
  <r>
    <x v="0"/>
    <x v="2"/>
    <s v="AG015995"/>
    <s v="UM"/>
    <n v="2"/>
  </r>
  <r>
    <x v="0"/>
    <x v="2"/>
    <s v="AG015996"/>
    <s v="UM"/>
    <n v="1"/>
  </r>
  <r>
    <x v="0"/>
    <x v="2"/>
    <s v="AG015997"/>
    <s v="UM"/>
    <n v="3"/>
  </r>
  <r>
    <x v="0"/>
    <x v="2"/>
    <s v="AG015998"/>
    <s v="UM"/>
    <n v="2"/>
  </r>
  <r>
    <x v="0"/>
    <x v="2"/>
    <s v="AG015999"/>
    <s v="UM"/>
    <n v="1"/>
  </r>
  <r>
    <x v="0"/>
    <x v="3"/>
    <s v="AG000442"/>
    <s v="UM"/>
    <n v="1"/>
  </r>
  <r>
    <x v="0"/>
    <x v="3"/>
    <s v="AG000698"/>
    <s v="BM"/>
    <n v="1"/>
  </r>
  <r>
    <x v="0"/>
    <x v="3"/>
    <s v="AG000699"/>
    <s v="UM"/>
    <n v="1"/>
  </r>
  <r>
    <x v="0"/>
    <x v="3"/>
    <s v="AG007473"/>
    <s v="UM"/>
    <n v="1"/>
  </r>
  <r>
    <x v="0"/>
    <x v="4"/>
    <s v="AG002029"/>
    <s v="BM"/>
    <n v="1"/>
  </r>
  <r>
    <x v="0"/>
    <x v="4"/>
    <s v="AG002913"/>
    <s v="UM"/>
    <n v="1"/>
  </r>
  <r>
    <x v="0"/>
    <x v="4"/>
    <s v="AG004172"/>
    <s v="UM"/>
    <n v="4"/>
  </r>
  <r>
    <x v="0"/>
    <x v="4"/>
    <s v="AG010837"/>
    <s v="UM"/>
    <n v="1"/>
  </r>
  <r>
    <x v="0"/>
    <x v="4"/>
    <s v="AG016200"/>
    <s v="UM"/>
    <n v="2"/>
  </r>
  <r>
    <x v="0"/>
    <x v="4"/>
    <s v="AG016616"/>
    <s v="UM"/>
    <n v="2"/>
  </r>
  <r>
    <x v="0"/>
    <x v="5"/>
    <s v="AG001298"/>
    <s v="UM"/>
    <n v="1"/>
  </r>
  <r>
    <x v="0"/>
    <x v="5"/>
    <s v="AG002140"/>
    <s v="UM"/>
    <n v="2"/>
  </r>
  <r>
    <x v="0"/>
    <x v="5"/>
    <s v="AG002806"/>
    <s v="US"/>
    <n v="1"/>
  </r>
  <r>
    <x v="0"/>
    <x v="5"/>
    <s v="AG005609"/>
    <s v="US"/>
    <n v="3"/>
  </r>
  <r>
    <x v="0"/>
    <x v="5"/>
    <s v="AG006399"/>
    <s v="US"/>
    <n v="2"/>
  </r>
  <r>
    <x v="0"/>
    <x v="5"/>
    <s v="AG009069"/>
    <s v="UM"/>
    <n v="1"/>
  </r>
  <r>
    <x v="0"/>
    <x v="5"/>
    <s v="AG009592"/>
    <s v="UM"/>
    <n v="1"/>
  </r>
  <r>
    <x v="0"/>
    <x v="6"/>
    <s v="AG011057"/>
    <s v="UM"/>
    <n v="1"/>
  </r>
  <r>
    <x v="0"/>
    <x v="6"/>
    <s v="AG011253"/>
    <s v="UM"/>
    <n v="1"/>
  </r>
  <r>
    <x v="0"/>
    <x v="6"/>
    <s v="AG011261"/>
    <s v="UM"/>
    <n v="4"/>
  </r>
  <r>
    <x v="0"/>
    <x v="6"/>
    <s v="AG011264"/>
    <s v="UM"/>
    <n v="1"/>
  </r>
  <r>
    <x v="0"/>
    <x v="6"/>
    <s v="AG012046"/>
    <s v="UM"/>
    <n v="1"/>
  </r>
  <r>
    <x v="0"/>
    <x v="6"/>
    <s v="AG012595"/>
    <s v="UM"/>
    <n v="2"/>
  </r>
  <r>
    <x v="0"/>
    <x v="6"/>
    <s v="AG013240"/>
    <s v="UM"/>
    <n v="2"/>
  </r>
  <r>
    <x v="0"/>
    <x v="6"/>
    <s v="AG014341"/>
    <s v="UM"/>
    <n v="5"/>
  </r>
  <r>
    <x v="0"/>
    <x v="6"/>
    <s v="AG016470"/>
    <s v="UM"/>
    <n v="5"/>
  </r>
  <r>
    <x v="0"/>
    <x v="7"/>
    <s v="AG012233"/>
    <s v="BM"/>
    <n v="2"/>
  </r>
  <r>
    <x v="0"/>
    <x v="7"/>
    <s v="AG012235"/>
    <s v="UM"/>
    <n v="2"/>
  </r>
  <r>
    <x v="0"/>
    <x v="7"/>
    <s v="AG012238"/>
    <s v="UM"/>
    <n v="1"/>
  </r>
  <r>
    <x v="0"/>
    <x v="7"/>
    <s v="AG012241"/>
    <s v="UM"/>
    <n v="5"/>
  </r>
  <r>
    <x v="0"/>
    <x v="7"/>
    <s v="AG012249"/>
    <s v="UM"/>
    <n v="1"/>
  </r>
  <r>
    <x v="0"/>
    <x v="7"/>
    <s v="AG012259"/>
    <s v="US"/>
    <n v="4"/>
  </r>
  <r>
    <x v="0"/>
    <x v="7"/>
    <s v="AG012634"/>
    <s v="UM"/>
    <n v="1"/>
  </r>
  <r>
    <x v="0"/>
    <x v="7"/>
    <s v="AG013665"/>
    <s v="UM"/>
    <n v="4"/>
  </r>
  <r>
    <x v="0"/>
    <x v="7"/>
    <s v="AG013672"/>
    <s v="UM"/>
    <n v="3"/>
  </r>
  <r>
    <x v="0"/>
    <x v="7"/>
    <s v="AG013817"/>
    <s v="UM"/>
    <n v="2"/>
  </r>
  <r>
    <x v="0"/>
    <x v="7"/>
    <s v="AG014520"/>
    <s v="UM"/>
    <n v="3"/>
  </r>
  <r>
    <x v="0"/>
    <x v="7"/>
    <s v="AG015035"/>
    <s v="UM"/>
    <n v="5"/>
  </r>
  <r>
    <x v="0"/>
    <x v="7"/>
    <s v="AG015432"/>
    <s v="UM"/>
    <n v="4"/>
  </r>
  <r>
    <x v="0"/>
    <x v="7"/>
    <s v="AG016078"/>
    <s v="UM"/>
    <n v="1"/>
  </r>
  <r>
    <x v="0"/>
    <x v="7"/>
    <s v="AG016329"/>
    <s v="UM"/>
    <n v="2"/>
  </r>
  <r>
    <x v="0"/>
    <x v="7"/>
    <s v="AG016332"/>
    <s v="UM"/>
    <n v="2"/>
  </r>
  <r>
    <x v="0"/>
    <x v="8"/>
    <s v="AG011975"/>
    <s v="US"/>
    <n v="1"/>
  </r>
  <r>
    <x v="0"/>
    <x v="8"/>
    <s v="AG012296"/>
    <s v="UM"/>
    <n v="1"/>
  </r>
  <r>
    <x v="0"/>
    <x v="8"/>
    <s v="AG012769"/>
    <s v="UM"/>
    <n v="2"/>
  </r>
  <r>
    <x v="0"/>
    <x v="8"/>
    <s v="AG012772"/>
    <s v="UM"/>
    <n v="1"/>
  </r>
  <r>
    <x v="0"/>
    <x v="8"/>
    <s v="AG012773"/>
    <s v="UM"/>
    <n v="1"/>
  </r>
  <r>
    <x v="0"/>
    <x v="8"/>
    <s v="AG012817"/>
    <s v="US"/>
    <n v="1"/>
  </r>
  <r>
    <x v="0"/>
    <x v="8"/>
    <s v="AG013828"/>
    <s v="UM"/>
    <n v="3"/>
  </r>
  <r>
    <x v="0"/>
    <x v="8"/>
    <s v="AG013891"/>
    <s v="US"/>
    <n v="4"/>
  </r>
  <r>
    <x v="0"/>
    <x v="8"/>
    <s v="AG013938"/>
    <s v="UM"/>
    <n v="3"/>
  </r>
  <r>
    <x v="0"/>
    <x v="8"/>
    <s v="AG014495"/>
    <s v="US"/>
    <n v="2"/>
  </r>
  <r>
    <x v="0"/>
    <x v="8"/>
    <s v="AG014500"/>
    <s v="UM"/>
    <n v="3"/>
  </r>
  <r>
    <x v="0"/>
    <x v="8"/>
    <s v="AG014501"/>
    <s v="UM"/>
    <n v="1"/>
  </r>
  <r>
    <x v="0"/>
    <x v="8"/>
    <s v="AG014521"/>
    <s v="UM"/>
    <n v="3"/>
  </r>
  <r>
    <x v="0"/>
    <x v="8"/>
    <s v="AG014804"/>
    <s v="BM"/>
    <n v="3"/>
  </r>
  <r>
    <x v="0"/>
    <x v="8"/>
    <s v="AG016069"/>
    <s v="UM"/>
    <n v="1"/>
  </r>
  <r>
    <x v="0"/>
    <x v="8"/>
    <s v="AG016786"/>
    <s v="UM"/>
    <n v="1"/>
  </r>
  <r>
    <x v="0"/>
    <x v="8"/>
    <s v="AG016799"/>
    <s v="BM"/>
    <n v="1"/>
  </r>
  <r>
    <x v="0"/>
    <x v="8"/>
    <s v="AG016804"/>
    <s v="UM"/>
    <n v="1"/>
  </r>
  <r>
    <x v="0"/>
    <x v="8"/>
    <s v="AG016805"/>
    <s v="UM"/>
    <n v="3"/>
  </r>
  <r>
    <x v="0"/>
    <x v="9"/>
    <s v="AG012420"/>
    <s v="UM"/>
    <n v="1"/>
  </r>
  <r>
    <x v="0"/>
    <x v="9"/>
    <s v="AG012437"/>
    <s v="UM"/>
    <n v="1"/>
  </r>
  <r>
    <x v="0"/>
    <x v="9"/>
    <s v="AG012457"/>
    <s v="UM"/>
    <n v="1"/>
  </r>
  <r>
    <x v="0"/>
    <x v="9"/>
    <s v="AG012460"/>
    <s v="UM"/>
    <n v="1"/>
  </r>
  <r>
    <x v="0"/>
    <x v="9"/>
    <s v="AG012462"/>
    <s v="UM"/>
    <n v="2"/>
  </r>
  <r>
    <x v="0"/>
    <x v="9"/>
    <s v="AG012496"/>
    <s v="US"/>
    <n v="1"/>
  </r>
  <r>
    <x v="0"/>
    <x v="9"/>
    <s v="AG012521"/>
    <s v="UM"/>
    <n v="1"/>
  </r>
  <r>
    <x v="0"/>
    <x v="9"/>
    <s v="AG012539"/>
    <s v="BM"/>
    <n v="2"/>
  </r>
  <r>
    <x v="0"/>
    <x v="9"/>
    <s v="AG012547"/>
    <s v="UM"/>
    <n v="2"/>
  </r>
  <r>
    <x v="0"/>
    <x v="9"/>
    <s v="AG012646"/>
    <s v="UM"/>
    <n v="2"/>
  </r>
  <r>
    <x v="0"/>
    <x v="9"/>
    <s v="AG014385"/>
    <s v="UM"/>
    <n v="1"/>
  </r>
  <r>
    <x v="0"/>
    <x v="9"/>
    <s v="AG014479"/>
    <s v="US"/>
    <n v="1"/>
  </r>
  <r>
    <x v="0"/>
    <x v="9"/>
    <s v="AG014558"/>
    <s v="UM"/>
    <n v="2"/>
  </r>
  <r>
    <x v="0"/>
    <x v="9"/>
    <s v="AG014876"/>
    <s v="UM"/>
    <n v="3"/>
  </r>
  <r>
    <x v="0"/>
    <x v="10"/>
    <s v="AG007509"/>
    <s v="BM"/>
    <n v="1"/>
  </r>
  <r>
    <x v="0"/>
    <x v="10"/>
    <s v="AG007514"/>
    <s v="UM"/>
    <n v="1"/>
  </r>
  <r>
    <x v="0"/>
    <x v="10"/>
    <s v="AG007528"/>
    <s v="US"/>
    <n v="2"/>
  </r>
  <r>
    <x v="0"/>
    <x v="10"/>
    <s v="AG008631"/>
    <s v="UM"/>
    <n v="3"/>
  </r>
  <r>
    <x v="0"/>
    <x v="10"/>
    <s v="AG008685"/>
    <s v="UM"/>
    <n v="2"/>
  </r>
  <r>
    <x v="0"/>
    <x v="10"/>
    <s v="AG012057"/>
    <s v="UM"/>
    <n v="4"/>
  </r>
  <r>
    <x v="0"/>
    <x v="10"/>
    <s v="AG012399"/>
    <s v="UM"/>
    <n v="1"/>
  </r>
  <r>
    <x v="0"/>
    <x v="10"/>
    <s v="AG012406"/>
    <s v="UM"/>
    <n v="1"/>
  </r>
  <r>
    <x v="0"/>
    <x v="10"/>
    <s v="AG012409"/>
    <s v="UM"/>
    <n v="2"/>
  </r>
  <r>
    <x v="0"/>
    <x v="10"/>
    <s v="AG015672"/>
    <s v="UM"/>
    <n v="2"/>
  </r>
  <r>
    <x v="0"/>
    <x v="10"/>
    <s v="AG015673"/>
    <s v="UM"/>
    <n v="2"/>
  </r>
  <r>
    <x v="0"/>
    <x v="10"/>
    <s v="AG015706"/>
    <s v="UM"/>
    <n v="3"/>
  </r>
  <r>
    <x v="0"/>
    <x v="10"/>
    <s v="AG015709"/>
    <s v="UM"/>
    <n v="2"/>
  </r>
  <r>
    <x v="0"/>
    <x v="10"/>
    <s v="AG015738"/>
    <s v="UM"/>
    <n v="2"/>
  </r>
  <r>
    <x v="0"/>
    <x v="10"/>
    <s v="AG016513"/>
    <s v="UM"/>
    <n v="1"/>
  </r>
  <r>
    <x v="0"/>
    <x v="10"/>
    <s v="AG016614"/>
    <s v="UM"/>
    <n v="3"/>
  </r>
  <r>
    <x v="0"/>
    <x v="11"/>
    <s v="AG016089"/>
    <s v="UM"/>
    <n v="2"/>
  </r>
  <r>
    <x v="0"/>
    <x v="11"/>
    <s v="AG016094"/>
    <s v="UM"/>
    <n v="1"/>
  </r>
  <r>
    <x v="0"/>
    <x v="11"/>
    <s v="AG016099"/>
    <s v="UM"/>
    <n v="2"/>
  </r>
  <r>
    <x v="0"/>
    <x v="11"/>
    <s v="AG016105"/>
    <s v="UM"/>
    <n v="2"/>
  </r>
  <r>
    <x v="0"/>
    <x v="11"/>
    <s v="AG016115"/>
    <s v="UM"/>
    <n v="1"/>
  </r>
  <r>
    <x v="0"/>
    <x v="11"/>
    <s v="AG016119"/>
    <s v="UM"/>
    <n v="1"/>
  </r>
  <r>
    <x v="0"/>
    <x v="11"/>
    <s v="AG016124"/>
    <s v="UM"/>
    <n v="3"/>
  </r>
  <r>
    <x v="0"/>
    <x v="11"/>
    <s v="AG016138"/>
    <s v="UM"/>
    <n v="3"/>
  </r>
  <r>
    <x v="0"/>
    <x v="11"/>
    <s v="AG016176"/>
    <s v="BM"/>
    <n v="4"/>
  </r>
  <r>
    <x v="0"/>
    <x v="11"/>
    <s v="AG016177"/>
    <s v="UM"/>
    <n v="2"/>
  </r>
  <r>
    <x v="0"/>
    <x v="11"/>
    <s v="AG016180"/>
    <s v="UM"/>
    <n v="3"/>
  </r>
  <r>
    <x v="0"/>
    <x v="12"/>
    <s v="AG015419"/>
    <s v="BM"/>
    <n v="2"/>
  </r>
  <r>
    <x v="0"/>
    <x v="12"/>
    <s v="AG015423"/>
    <s v="UM"/>
    <n v="2"/>
  </r>
  <r>
    <x v="0"/>
    <x v="12"/>
    <s v="AG015463"/>
    <s v="UM"/>
    <n v="3"/>
  </r>
  <r>
    <x v="0"/>
    <x v="12"/>
    <s v="AG016130"/>
    <s v="UM"/>
    <n v="2"/>
  </r>
  <r>
    <x v="0"/>
    <x v="13"/>
    <s v="AG004584"/>
    <s v="US"/>
    <n v="1"/>
  </r>
  <r>
    <x v="0"/>
    <x v="13"/>
    <s v="AG010957"/>
    <s v="UM"/>
    <n v="1"/>
  </r>
  <r>
    <x v="0"/>
    <x v="13"/>
    <s v="AG010987"/>
    <s v="US"/>
    <n v="2"/>
  </r>
  <r>
    <x v="0"/>
    <x v="13"/>
    <s v="AG012698"/>
    <s v="UM"/>
    <n v="1"/>
  </r>
  <r>
    <x v="0"/>
    <x v="13"/>
    <s v="AG015675"/>
    <s v="UM"/>
    <n v="2"/>
  </r>
  <r>
    <x v="0"/>
    <x v="14"/>
    <s v="AG007890"/>
    <s v="UM"/>
    <n v="1"/>
  </r>
  <r>
    <x v="0"/>
    <x v="14"/>
    <s v="AG009776"/>
    <s v="UM"/>
    <n v="1"/>
  </r>
  <r>
    <x v="0"/>
    <x v="14"/>
    <s v="AG010551"/>
    <s v="UM"/>
    <n v="1"/>
  </r>
  <r>
    <x v="0"/>
    <x v="15"/>
    <s v="AG009443"/>
    <s v="UM"/>
    <n v="1"/>
  </r>
  <r>
    <x v="0"/>
    <x v="15"/>
    <s v="AG010997"/>
    <s v="BM"/>
    <n v="1"/>
  </r>
  <r>
    <x v="0"/>
    <x v="15"/>
    <s v="AG011898"/>
    <s v="UM"/>
    <n v="3"/>
  </r>
  <r>
    <x v="0"/>
    <x v="15"/>
    <s v="AG012225"/>
    <s v="US"/>
    <n v="1"/>
  </r>
  <r>
    <x v="0"/>
    <x v="15"/>
    <s v="AG015518"/>
    <s v="UM"/>
    <n v="2"/>
  </r>
  <r>
    <x v="0"/>
    <x v="15"/>
    <s v="AG015525"/>
    <s v="UM"/>
    <n v="1"/>
  </r>
  <r>
    <x v="0"/>
    <x v="15"/>
    <s v="AG016022"/>
    <s v="UM"/>
    <n v="2"/>
  </r>
  <r>
    <x v="0"/>
    <x v="16"/>
    <s v="AG000170"/>
    <s v="UM"/>
    <n v="1"/>
  </r>
  <r>
    <x v="0"/>
    <x v="16"/>
    <s v="AG000648"/>
    <s v="UM"/>
    <n v="1"/>
  </r>
  <r>
    <x v="0"/>
    <x v="16"/>
    <s v="AG004582"/>
    <s v="US"/>
    <n v="1"/>
  </r>
  <r>
    <x v="0"/>
    <x v="16"/>
    <s v="AG007426"/>
    <s v="US"/>
    <n v="2"/>
  </r>
  <r>
    <x v="0"/>
    <x v="16"/>
    <s v="AG007562"/>
    <s v="UM"/>
    <n v="1"/>
  </r>
  <r>
    <x v="0"/>
    <x v="16"/>
    <s v="AG008597"/>
    <s v="UM"/>
    <n v="1"/>
  </r>
  <r>
    <x v="0"/>
    <x v="16"/>
    <s v="AG010513"/>
    <s v="UM"/>
    <n v="4"/>
  </r>
  <r>
    <x v="0"/>
    <x v="16"/>
    <s v="AG012888"/>
    <s v="US"/>
    <n v="2"/>
  </r>
  <r>
    <x v="0"/>
    <x v="16"/>
    <s v="AG013996"/>
    <s v="UM"/>
    <n v="1"/>
  </r>
  <r>
    <x v="0"/>
    <x v="17"/>
    <s v="AG001713"/>
    <s v="UM"/>
    <n v="1"/>
  </r>
  <r>
    <x v="0"/>
    <x v="17"/>
    <s v="AG006651"/>
    <s v="UM"/>
    <n v="1"/>
  </r>
  <r>
    <x v="0"/>
    <x v="18"/>
    <m/>
    <m/>
    <n v="1"/>
  </r>
  <r>
    <x v="0"/>
    <x v="18"/>
    <s v="AG011836"/>
    <s v="UM"/>
    <n v="1"/>
  </r>
  <r>
    <x v="0"/>
    <x v="18"/>
    <s v="AG011839"/>
    <s v="UM"/>
    <n v="1"/>
  </r>
  <r>
    <x v="0"/>
    <x v="18"/>
    <s v="AG012351"/>
    <s v="UM"/>
    <n v="3"/>
  </r>
  <r>
    <x v="0"/>
    <x v="18"/>
    <s v="AG012356"/>
    <s v="UM"/>
    <n v="5"/>
  </r>
  <r>
    <x v="0"/>
    <x v="18"/>
    <s v="AG013464"/>
    <s v="UM"/>
    <n v="2"/>
  </r>
  <r>
    <x v="0"/>
    <x v="18"/>
    <s v="AG014113"/>
    <s v="UM"/>
    <n v="1"/>
  </r>
  <r>
    <x v="0"/>
    <x v="18"/>
    <s v="AG014118"/>
    <s v="UM"/>
    <n v="2"/>
  </r>
  <r>
    <x v="0"/>
    <x v="18"/>
    <s v="AG014202"/>
    <s v="UM"/>
    <n v="1"/>
  </r>
  <r>
    <x v="0"/>
    <x v="18"/>
    <s v="AG014583"/>
    <s v="UM"/>
    <n v="2"/>
  </r>
  <r>
    <x v="0"/>
    <x v="18"/>
    <s v="AG014584"/>
    <s v="UM"/>
    <n v="1"/>
  </r>
  <r>
    <x v="0"/>
    <x v="18"/>
    <s v="AG014916"/>
    <s v="UM"/>
    <n v="1"/>
  </r>
  <r>
    <x v="0"/>
    <x v="18"/>
    <s v="AG014923"/>
    <s v="UM"/>
    <n v="1"/>
  </r>
  <r>
    <x v="0"/>
    <x v="18"/>
    <s v="AG014928"/>
    <s v="UM"/>
    <n v="1"/>
  </r>
  <r>
    <x v="0"/>
    <x v="18"/>
    <s v="AG015205"/>
    <s v="UM"/>
    <n v="3"/>
  </r>
  <r>
    <x v="0"/>
    <x v="18"/>
    <s v="AG015214"/>
    <s v="UM"/>
    <n v="2"/>
  </r>
  <r>
    <x v="0"/>
    <x v="18"/>
    <s v="AG015222"/>
    <s v="UM"/>
    <n v="1"/>
  </r>
  <r>
    <x v="0"/>
    <x v="18"/>
    <s v="AG015266"/>
    <s v="UM"/>
    <n v="1"/>
  </r>
  <r>
    <x v="0"/>
    <x v="18"/>
    <s v="AG015281"/>
    <s v="UM"/>
    <n v="2"/>
  </r>
  <r>
    <x v="0"/>
    <x v="18"/>
    <s v="AG015948"/>
    <s v="UM"/>
    <n v="1"/>
  </r>
  <r>
    <x v="0"/>
    <x v="18"/>
    <s v="AG015958"/>
    <s v="UM"/>
    <n v="1"/>
  </r>
  <r>
    <x v="0"/>
    <x v="18"/>
    <s v="AG015959"/>
    <s v="UM"/>
    <n v="2"/>
  </r>
  <r>
    <x v="0"/>
    <x v="18"/>
    <s v="AG015961"/>
    <s v="BM"/>
    <n v="2"/>
  </r>
  <r>
    <x v="0"/>
    <x v="18"/>
    <s v="AG015970"/>
    <s v="UM"/>
    <n v="1"/>
  </r>
  <r>
    <x v="0"/>
    <x v="18"/>
    <s v="AG015977"/>
    <s v="UM"/>
    <n v="1"/>
  </r>
  <r>
    <x v="0"/>
    <x v="18"/>
    <s v="AG015980"/>
    <s v="UM"/>
    <n v="1"/>
  </r>
  <r>
    <x v="0"/>
    <x v="18"/>
    <s v="AG015985"/>
    <s v="UM"/>
    <n v="2"/>
  </r>
  <r>
    <x v="0"/>
    <x v="18"/>
    <s v="AG016506"/>
    <s v="BM"/>
    <n v="1"/>
  </r>
  <r>
    <x v="0"/>
    <x v="18"/>
    <s v="AG016523"/>
    <s v="UM"/>
    <n v="3"/>
  </r>
  <r>
    <x v="0"/>
    <x v="18"/>
    <s v="AG016680"/>
    <s v="UM"/>
    <n v="1"/>
  </r>
  <r>
    <x v="0"/>
    <x v="18"/>
    <s v="AG016683"/>
    <s v="UM"/>
    <n v="5"/>
  </r>
  <r>
    <x v="0"/>
    <x v="18"/>
    <s v="AG016697"/>
    <s v="UM"/>
    <n v="4"/>
  </r>
  <r>
    <x v="0"/>
    <x v="19"/>
    <s v="AG011106"/>
    <s v="UM"/>
    <n v="1"/>
  </r>
  <r>
    <x v="0"/>
    <x v="19"/>
    <s v="AG011208"/>
    <s v="UM"/>
    <n v="2"/>
  </r>
  <r>
    <x v="0"/>
    <x v="19"/>
    <s v="AG011401"/>
    <s v="UM"/>
    <n v="2"/>
  </r>
  <r>
    <x v="0"/>
    <x v="19"/>
    <s v="AG011418"/>
    <s v="US"/>
    <n v="2"/>
  </r>
  <r>
    <x v="0"/>
    <x v="19"/>
    <s v="AG011549"/>
    <s v="US"/>
    <n v="1"/>
  </r>
  <r>
    <x v="0"/>
    <x v="19"/>
    <s v="AG011811"/>
    <s v="US"/>
    <n v="2"/>
  </r>
  <r>
    <x v="0"/>
    <x v="19"/>
    <s v="AG011850"/>
    <s v="UM"/>
    <n v="4"/>
  </r>
  <r>
    <x v="0"/>
    <x v="19"/>
    <s v="AG011858"/>
    <s v="US"/>
    <n v="5"/>
  </r>
  <r>
    <x v="0"/>
    <x v="19"/>
    <s v="AG012397"/>
    <s v="UM"/>
    <n v="2"/>
  </r>
  <r>
    <x v="0"/>
    <x v="19"/>
    <s v="AG012408"/>
    <s v="UM"/>
    <n v="1"/>
  </r>
  <r>
    <x v="0"/>
    <x v="19"/>
    <s v="AG012604"/>
    <s v="UM"/>
    <n v="3"/>
  </r>
  <r>
    <x v="0"/>
    <x v="19"/>
    <s v="AG012605"/>
    <s v="US"/>
    <n v="2"/>
  </r>
  <r>
    <x v="0"/>
    <x v="19"/>
    <s v="AG012609"/>
    <s v="UM"/>
    <n v="3"/>
  </r>
  <r>
    <x v="0"/>
    <x v="19"/>
    <s v="AG012610"/>
    <s v="UM"/>
    <n v="1"/>
  </r>
  <r>
    <x v="0"/>
    <x v="19"/>
    <s v="AG013142"/>
    <s v="UM"/>
    <n v="1"/>
  </r>
  <r>
    <x v="0"/>
    <x v="19"/>
    <s v="AG013587"/>
    <s v="UM"/>
    <n v="1"/>
  </r>
  <r>
    <x v="0"/>
    <x v="19"/>
    <s v="AG014003"/>
    <s v="UM"/>
    <n v="1"/>
  </r>
  <r>
    <x v="0"/>
    <x v="19"/>
    <s v="AG014503"/>
    <s v="UM"/>
    <n v="2"/>
  </r>
  <r>
    <x v="0"/>
    <x v="19"/>
    <s v="AG014506"/>
    <s v="UM"/>
    <n v="3"/>
  </r>
  <r>
    <x v="0"/>
    <x v="19"/>
    <s v="AG014585"/>
    <s v="UM"/>
    <n v="2"/>
  </r>
  <r>
    <x v="0"/>
    <x v="19"/>
    <s v="AG014586"/>
    <s v="UM"/>
    <n v="1"/>
  </r>
  <r>
    <x v="0"/>
    <x v="19"/>
    <s v="AG014907"/>
    <s v="UM"/>
    <n v="4"/>
  </r>
  <r>
    <x v="0"/>
    <x v="19"/>
    <s v="AG014951"/>
    <s v="UM"/>
    <n v="2"/>
  </r>
  <r>
    <x v="0"/>
    <x v="19"/>
    <s v="AG015038"/>
    <s v="UM"/>
    <n v="2"/>
  </r>
  <r>
    <x v="0"/>
    <x v="19"/>
    <s v="AG015717"/>
    <s v="BM"/>
    <n v="1"/>
  </r>
  <r>
    <x v="0"/>
    <x v="19"/>
    <s v="AG015724"/>
    <s v="UM"/>
    <n v="1"/>
  </r>
  <r>
    <x v="0"/>
    <x v="19"/>
    <s v="AG015733"/>
    <s v="UM"/>
    <n v="1"/>
  </r>
  <r>
    <x v="0"/>
    <x v="19"/>
    <s v="AG015771"/>
    <s v="UM"/>
    <n v="1"/>
  </r>
  <r>
    <x v="0"/>
    <x v="19"/>
    <s v="AG016004"/>
    <s v="UM"/>
    <n v="1"/>
  </r>
  <r>
    <x v="0"/>
    <x v="19"/>
    <s v="AG016018"/>
    <s v="UM"/>
    <n v="1"/>
  </r>
  <r>
    <x v="0"/>
    <x v="19"/>
    <s v="AG016029"/>
    <s v="UM"/>
    <n v="1"/>
  </r>
  <r>
    <x v="0"/>
    <x v="19"/>
    <s v="AG016038"/>
    <s v="UM"/>
    <n v="1"/>
  </r>
  <r>
    <x v="0"/>
    <x v="19"/>
    <s v="AG016042"/>
    <s v="UM"/>
    <n v="2"/>
  </r>
  <r>
    <x v="0"/>
    <x v="19"/>
    <s v="AG016047"/>
    <s v="UM"/>
    <n v="1"/>
  </r>
  <r>
    <x v="0"/>
    <x v="20"/>
    <s v="AG002937"/>
    <s v="UM"/>
    <n v="1"/>
  </r>
  <r>
    <x v="0"/>
    <x v="20"/>
    <s v="AG003142"/>
    <s v="UM"/>
    <n v="1"/>
  </r>
  <r>
    <x v="0"/>
    <x v="20"/>
    <s v="AG006277"/>
    <s v="UM"/>
    <n v="3"/>
  </r>
  <r>
    <x v="0"/>
    <x v="20"/>
    <s v="AG007453"/>
    <s v="UM"/>
    <n v="1"/>
  </r>
  <r>
    <x v="0"/>
    <x v="20"/>
    <s v="AG007961"/>
    <s v="UM"/>
    <n v="3"/>
  </r>
  <r>
    <x v="0"/>
    <x v="20"/>
    <s v="AG010035"/>
    <s v="UM"/>
    <n v="2"/>
  </r>
  <r>
    <x v="0"/>
    <x v="20"/>
    <s v="AG014519"/>
    <s v="UM"/>
    <n v="1"/>
  </r>
  <r>
    <x v="0"/>
    <x v="20"/>
    <s v="AG015082"/>
    <s v="UM"/>
    <n v="3"/>
  </r>
  <r>
    <x v="0"/>
    <x v="20"/>
    <s v="AG016204"/>
    <s v="BM"/>
    <n v="4"/>
  </r>
  <r>
    <x v="0"/>
    <x v="20"/>
    <s v="AG016490"/>
    <s v="UM"/>
    <n v="1"/>
  </r>
  <r>
    <x v="0"/>
    <x v="21"/>
    <s v="AG010926"/>
    <s v="US"/>
    <n v="1"/>
  </r>
  <r>
    <x v="0"/>
    <x v="21"/>
    <s v="AG012282"/>
    <s v="UM"/>
    <n v="4"/>
  </r>
  <r>
    <x v="0"/>
    <x v="21"/>
    <s v="AG013443"/>
    <s v="UM"/>
    <n v="1"/>
  </r>
  <r>
    <x v="0"/>
    <x v="21"/>
    <s v="AG013507"/>
    <s v="UM"/>
    <n v="1"/>
  </r>
  <r>
    <x v="0"/>
    <x v="21"/>
    <s v="AG013618"/>
    <s v="UM"/>
    <n v="1"/>
  </r>
  <r>
    <x v="0"/>
    <x v="21"/>
    <s v="AG015745"/>
    <s v="BM"/>
    <n v="1"/>
  </r>
  <r>
    <x v="0"/>
    <x v="21"/>
    <s v="AG015783"/>
    <s v="UM"/>
    <n v="1"/>
  </r>
  <r>
    <x v="0"/>
    <x v="21"/>
    <s v="AG015801"/>
    <s v="UM"/>
    <n v="2"/>
  </r>
  <r>
    <x v="0"/>
    <x v="21"/>
    <s v="AG015919"/>
    <s v="UM"/>
    <n v="2"/>
  </r>
  <r>
    <x v="0"/>
    <x v="21"/>
    <s v="AG016019"/>
    <s v="UM"/>
    <n v="4"/>
  </r>
  <r>
    <x v="0"/>
    <x v="21"/>
    <s v="AG016021"/>
    <s v="UM"/>
    <n v="4"/>
  </r>
  <r>
    <x v="0"/>
    <x v="21"/>
    <s v="AG016164"/>
    <s v="BM"/>
    <n v="3"/>
  </r>
  <r>
    <x v="0"/>
    <x v="21"/>
    <s v="AG016178"/>
    <s v="UM"/>
    <n v="2"/>
  </r>
  <r>
    <x v="0"/>
    <x v="21"/>
    <s v="AG016193"/>
    <s v="UM"/>
    <n v="1"/>
  </r>
  <r>
    <x v="0"/>
    <x v="21"/>
    <s v="AG016352"/>
    <s v="UM"/>
    <n v="3"/>
  </r>
  <r>
    <x v="0"/>
    <x v="21"/>
    <s v="AG016456"/>
    <s v="UM"/>
    <n v="3"/>
  </r>
  <r>
    <x v="0"/>
    <x v="22"/>
    <s v="AG002932"/>
    <s v="UM"/>
    <n v="1"/>
  </r>
  <r>
    <x v="0"/>
    <x v="22"/>
    <s v="AG003159"/>
    <s v="US"/>
    <n v="1"/>
  </r>
  <r>
    <x v="0"/>
    <x v="22"/>
    <s v="AG005935"/>
    <s v="UM"/>
    <n v="1"/>
  </r>
  <r>
    <x v="0"/>
    <x v="22"/>
    <s v="AG008036"/>
    <s v="UM"/>
    <n v="1"/>
  </r>
  <r>
    <x v="0"/>
    <x v="22"/>
    <s v="AG008957"/>
    <s v="UM"/>
    <n v="3"/>
  </r>
  <r>
    <x v="0"/>
    <x v="22"/>
    <s v="AG014468"/>
    <s v="BM"/>
    <n v="3"/>
  </r>
  <r>
    <x v="0"/>
    <x v="22"/>
    <s v="AG016511"/>
    <s v="BM"/>
    <n v="3"/>
  </r>
  <r>
    <x v="0"/>
    <x v="22"/>
    <s v="AG016559"/>
    <s v="UM"/>
    <n v="2"/>
  </r>
  <r>
    <x v="0"/>
    <x v="22"/>
    <s v="AG016779"/>
    <s v="UM"/>
    <n v="4"/>
  </r>
  <r>
    <x v="0"/>
    <x v="23"/>
    <s v="AG014418"/>
    <s v="UM"/>
    <n v="2"/>
  </r>
  <r>
    <x v="0"/>
    <x v="23"/>
    <s v="AG015103"/>
    <s v="UM"/>
    <n v="1"/>
  </r>
  <r>
    <x v="0"/>
    <x v="23"/>
    <s v="AG015165"/>
    <s v="UM"/>
    <n v="2"/>
  </r>
  <r>
    <x v="0"/>
    <x v="23"/>
    <s v="AG016521"/>
    <s v="UM"/>
    <n v="2"/>
  </r>
  <r>
    <x v="0"/>
    <x v="24"/>
    <m/>
    <m/>
    <n v="1"/>
  </r>
  <r>
    <x v="0"/>
    <x v="24"/>
    <s v="AG003132"/>
    <s v="BM"/>
    <n v="7"/>
  </r>
  <r>
    <x v="0"/>
    <x v="24"/>
    <s v="AG004061"/>
    <s v="UM"/>
    <n v="1"/>
  </r>
  <r>
    <x v="0"/>
    <x v="24"/>
    <s v="AG004721"/>
    <s v="UM"/>
    <n v="1"/>
  </r>
  <r>
    <x v="0"/>
    <x v="24"/>
    <s v="AG005209"/>
    <s v="UM"/>
    <n v="3"/>
  </r>
  <r>
    <x v="0"/>
    <x v="24"/>
    <s v="AG007634"/>
    <s v="US"/>
    <n v="1"/>
  </r>
  <r>
    <x v="0"/>
    <x v="24"/>
    <s v="AG010085"/>
    <s v="US"/>
    <n v="2"/>
  </r>
  <r>
    <x v="0"/>
    <x v="24"/>
    <s v="AG011267"/>
    <s v="UM"/>
    <n v="3"/>
  </r>
  <r>
    <x v="0"/>
    <x v="24"/>
    <s v="AG012093"/>
    <s v="UM"/>
    <n v="6"/>
  </r>
  <r>
    <x v="0"/>
    <x v="24"/>
    <s v="AG012266"/>
    <s v="UM"/>
    <n v="2"/>
  </r>
  <r>
    <x v="0"/>
    <x v="24"/>
    <s v="AG015548"/>
    <s v="UM"/>
    <n v="1"/>
  </r>
  <r>
    <x v="0"/>
    <x v="24"/>
    <s v="AG015845"/>
    <s v="BM"/>
    <n v="6"/>
  </r>
  <r>
    <x v="0"/>
    <x v="24"/>
    <s v="AG016647"/>
    <s v="UM"/>
    <n v="4"/>
  </r>
  <r>
    <x v="0"/>
    <x v="24"/>
    <s v="AG016725"/>
    <s v="UM"/>
    <n v="1"/>
  </r>
  <r>
    <x v="0"/>
    <x v="24"/>
    <s v="AG016845"/>
    <s v="UM"/>
    <n v="4"/>
  </r>
  <r>
    <x v="0"/>
    <x v="25"/>
    <s v="AG013117"/>
    <s v="UM"/>
    <n v="1"/>
  </r>
  <r>
    <x v="0"/>
    <x v="25"/>
    <s v="AG015159"/>
    <s v="UM"/>
    <n v="2"/>
  </r>
  <r>
    <x v="0"/>
    <x v="25"/>
    <s v="AG015654"/>
    <s v="BM"/>
    <n v="1"/>
  </r>
  <r>
    <x v="0"/>
    <x v="25"/>
    <s v="AG015655"/>
    <s v="UM"/>
    <n v="1"/>
  </r>
  <r>
    <x v="0"/>
    <x v="25"/>
    <s v="AG015656"/>
    <s v="UM"/>
    <n v="3"/>
  </r>
  <r>
    <x v="0"/>
    <x v="26"/>
    <s v="AG006180"/>
    <s v="US"/>
    <n v="2"/>
  </r>
  <r>
    <x v="0"/>
    <x v="26"/>
    <s v="AG006632"/>
    <s v="UM"/>
    <n v="3"/>
  </r>
  <r>
    <x v="0"/>
    <x v="26"/>
    <s v="AG006790"/>
    <s v="UM"/>
    <n v="1"/>
  </r>
  <r>
    <x v="0"/>
    <x v="26"/>
    <s v="AG006944"/>
    <s v="UM"/>
    <n v="5"/>
  </r>
  <r>
    <x v="0"/>
    <x v="26"/>
    <s v="AG007220"/>
    <s v="UM"/>
    <n v="2"/>
  </r>
  <r>
    <x v="0"/>
    <x v="26"/>
    <s v="AG010306"/>
    <s v="US"/>
    <n v="1"/>
  </r>
  <r>
    <x v="0"/>
    <x v="27"/>
    <s v="AG011231"/>
    <s v="UM"/>
    <n v="3"/>
  </r>
  <r>
    <x v="0"/>
    <x v="27"/>
    <s v="AG011245"/>
    <s v="UM"/>
    <n v="1"/>
  </r>
  <r>
    <x v="0"/>
    <x v="27"/>
    <s v="AG011979"/>
    <s v="UM"/>
    <n v="1"/>
  </r>
  <r>
    <x v="0"/>
    <x v="27"/>
    <s v="AG012530"/>
    <s v="UM"/>
    <n v="1"/>
  </r>
  <r>
    <x v="0"/>
    <x v="27"/>
    <s v="AG012719"/>
    <s v="BM"/>
    <n v="1"/>
  </r>
  <r>
    <x v="0"/>
    <x v="27"/>
    <s v="AG013152"/>
    <s v="UM"/>
    <n v="1"/>
  </r>
  <r>
    <x v="0"/>
    <x v="27"/>
    <s v="AG013480"/>
    <s v="UM"/>
    <n v="2"/>
  </r>
  <r>
    <x v="0"/>
    <x v="27"/>
    <s v="AG013482"/>
    <s v="UM"/>
    <n v="1"/>
  </r>
  <r>
    <x v="0"/>
    <x v="27"/>
    <s v="AG013850"/>
    <s v="UM"/>
    <n v="2"/>
  </r>
  <r>
    <x v="0"/>
    <x v="27"/>
    <s v="AG013859"/>
    <s v="BM"/>
    <n v="1"/>
  </r>
  <r>
    <x v="0"/>
    <x v="27"/>
    <s v="AG014746"/>
    <s v="UM"/>
    <n v="3"/>
  </r>
  <r>
    <x v="0"/>
    <x v="27"/>
    <s v="AG015046"/>
    <s v="UM"/>
    <n v="1"/>
  </r>
  <r>
    <x v="0"/>
    <x v="27"/>
    <s v="AG015047"/>
    <s v="UM"/>
    <n v="1"/>
  </r>
  <r>
    <x v="0"/>
    <x v="27"/>
    <s v="AG016413"/>
    <s v="UM"/>
    <n v="2"/>
  </r>
  <r>
    <x v="0"/>
    <x v="28"/>
    <s v="AG006670"/>
    <s v="UM"/>
    <n v="1"/>
  </r>
  <r>
    <x v="0"/>
    <x v="28"/>
    <s v="AG006840"/>
    <s v="UM"/>
    <n v="2"/>
  </r>
  <r>
    <x v="0"/>
    <x v="28"/>
    <s v="AG007737"/>
    <s v="UM"/>
    <n v="3"/>
  </r>
  <r>
    <x v="0"/>
    <x v="28"/>
    <s v="AG007815"/>
    <s v="BM"/>
    <n v="1"/>
  </r>
  <r>
    <x v="0"/>
    <x v="28"/>
    <s v="AG007820"/>
    <s v="UM"/>
    <n v="2"/>
  </r>
  <r>
    <x v="0"/>
    <x v="28"/>
    <s v="AG007824"/>
    <s v="UM"/>
    <n v="1"/>
  </r>
  <r>
    <x v="0"/>
    <x v="28"/>
    <s v="AG007825"/>
    <s v="UM"/>
    <n v="1"/>
  </r>
  <r>
    <x v="0"/>
    <x v="28"/>
    <s v="AG007845"/>
    <s v="US"/>
    <n v="2"/>
  </r>
  <r>
    <x v="0"/>
    <x v="28"/>
    <s v="AG007952"/>
    <s v="UM"/>
    <n v="2"/>
  </r>
  <r>
    <x v="0"/>
    <x v="28"/>
    <s v="AG007980"/>
    <s v="UM"/>
    <n v="1"/>
  </r>
  <r>
    <x v="0"/>
    <x v="28"/>
    <s v="AG008675"/>
    <s v="UM"/>
    <n v="6"/>
  </r>
  <r>
    <x v="0"/>
    <x v="28"/>
    <s v="AG008937"/>
    <s v="US"/>
    <n v="3"/>
  </r>
  <r>
    <x v="0"/>
    <x v="28"/>
    <s v="AG008954"/>
    <s v="US"/>
    <n v="1"/>
  </r>
  <r>
    <x v="0"/>
    <x v="28"/>
    <s v="AG009729"/>
    <s v="UM"/>
    <n v="2"/>
  </r>
  <r>
    <x v="0"/>
    <x v="28"/>
    <s v="AG014041"/>
    <s v="UM"/>
    <n v="1"/>
  </r>
  <r>
    <x v="0"/>
    <x v="28"/>
    <s v="AG016673"/>
    <s v="UM"/>
    <n v="2"/>
  </r>
  <r>
    <x v="0"/>
    <x v="28"/>
    <s v="AG016688"/>
    <s v="UM"/>
    <n v="1"/>
  </r>
  <r>
    <x v="0"/>
    <x v="29"/>
    <s v="AG001216"/>
    <s v="BM"/>
    <n v="1"/>
  </r>
  <r>
    <x v="0"/>
    <x v="29"/>
    <s v="AG001267"/>
    <s v="BM"/>
    <n v="1"/>
  </r>
  <r>
    <x v="0"/>
    <x v="29"/>
    <s v="AG001508"/>
    <s v="BM"/>
    <n v="6"/>
  </r>
  <r>
    <x v="0"/>
    <x v="29"/>
    <s v="AG002410"/>
    <s v="UM"/>
    <n v="3"/>
  </r>
  <r>
    <x v="0"/>
    <x v="29"/>
    <s v="AG002558"/>
    <s v="UM"/>
    <n v="4"/>
  </r>
  <r>
    <x v="0"/>
    <x v="29"/>
    <s v="AG002559"/>
    <s v="UM"/>
    <n v="4"/>
  </r>
  <r>
    <x v="0"/>
    <x v="29"/>
    <s v="AG002593"/>
    <s v="UM"/>
    <n v="2"/>
  </r>
  <r>
    <x v="0"/>
    <x v="29"/>
    <s v="AG003231"/>
    <s v="UM"/>
    <n v="7"/>
  </r>
  <r>
    <x v="0"/>
    <x v="29"/>
    <s v="AG003591"/>
    <s v="US"/>
    <n v="2"/>
  </r>
  <r>
    <x v="0"/>
    <x v="29"/>
    <s v="AG003936"/>
    <s v="US"/>
    <n v="1"/>
  </r>
  <r>
    <x v="0"/>
    <x v="29"/>
    <s v="AG007170"/>
    <s v="UM"/>
    <n v="2"/>
  </r>
  <r>
    <x v="0"/>
    <x v="29"/>
    <s v="AG008873"/>
    <s v="US"/>
    <n v="2"/>
  </r>
  <r>
    <x v="0"/>
    <x v="29"/>
    <s v="AG008904"/>
    <s v="US"/>
    <n v="1"/>
  </r>
  <r>
    <x v="0"/>
    <x v="29"/>
    <s v="AG009548"/>
    <s v="UM"/>
    <n v="1"/>
  </r>
  <r>
    <x v="0"/>
    <x v="29"/>
    <s v="AG012045"/>
    <s v="US"/>
    <n v="1"/>
  </r>
  <r>
    <x v="0"/>
    <x v="29"/>
    <s v="AG013763"/>
    <s v="UM"/>
    <n v="4"/>
  </r>
  <r>
    <x v="0"/>
    <x v="29"/>
    <s v="AG014349"/>
    <s v="UM"/>
    <n v="1"/>
  </r>
  <r>
    <x v="0"/>
    <x v="29"/>
    <s v="AG014823"/>
    <s v="UM"/>
    <n v="1"/>
  </r>
  <r>
    <x v="0"/>
    <x v="29"/>
    <s v="AG015113"/>
    <s v="UM"/>
    <n v="1"/>
  </r>
  <r>
    <x v="0"/>
    <x v="29"/>
    <s v="AG015151"/>
    <s v="UM"/>
    <n v="1"/>
  </r>
  <r>
    <x v="0"/>
    <x v="30"/>
    <s v="AG003923"/>
    <s v="BM"/>
    <n v="1"/>
  </r>
  <r>
    <x v="0"/>
    <x v="30"/>
    <s v="AG003924"/>
    <s v="BM"/>
    <n v="6"/>
  </r>
  <r>
    <x v="0"/>
    <x v="30"/>
    <s v="AG003927"/>
    <s v="BM"/>
    <n v="8"/>
  </r>
  <r>
    <x v="0"/>
    <x v="30"/>
    <s v="AG007785"/>
    <s v="UM"/>
    <n v="1"/>
  </r>
  <r>
    <x v="0"/>
    <x v="30"/>
    <s v="AG010856"/>
    <s v="UM"/>
    <n v="1"/>
  </r>
  <r>
    <x v="0"/>
    <x v="30"/>
    <s v="AG011247"/>
    <s v="US"/>
    <n v="1"/>
  </r>
  <r>
    <x v="0"/>
    <x v="30"/>
    <s v="AG011736"/>
    <s v="UM"/>
    <n v="1"/>
  </r>
  <r>
    <x v="0"/>
    <x v="30"/>
    <s v="AG011762"/>
    <s v="US"/>
    <n v="2"/>
  </r>
  <r>
    <x v="0"/>
    <x v="30"/>
    <s v="AG011771"/>
    <s v="US"/>
    <n v="3"/>
  </r>
  <r>
    <x v="0"/>
    <x v="30"/>
    <s v="AG012271"/>
    <s v="US"/>
    <n v="2"/>
  </r>
  <r>
    <x v="0"/>
    <x v="30"/>
    <s v="AG014821"/>
    <s v="UM"/>
    <n v="1"/>
  </r>
  <r>
    <x v="0"/>
    <x v="30"/>
    <s v="AG016489"/>
    <s v="UM"/>
    <n v="2"/>
  </r>
  <r>
    <x v="0"/>
    <x v="31"/>
    <s v="AG004388"/>
    <s v="BM"/>
    <n v="1"/>
  </r>
  <r>
    <x v="0"/>
    <x v="31"/>
    <s v="AG006184"/>
    <s v="UM"/>
    <n v="1"/>
  </r>
  <r>
    <x v="0"/>
    <x v="31"/>
    <s v="AG006563"/>
    <s v="UM"/>
    <n v="1"/>
  </r>
  <r>
    <x v="0"/>
    <x v="31"/>
    <s v="AG009188"/>
    <s v="US"/>
    <n v="3"/>
  </r>
  <r>
    <x v="0"/>
    <x v="31"/>
    <s v="AG009298"/>
    <s v="UM"/>
    <n v="6"/>
  </r>
  <r>
    <x v="0"/>
    <x v="31"/>
    <s v="AG010667"/>
    <s v="US"/>
    <n v="3"/>
  </r>
  <r>
    <x v="0"/>
    <x v="31"/>
    <s v="AG011870"/>
    <s v="UM"/>
    <n v="8"/>
  </r>
  <r>
    <x v="0"/>
    <x v="31"/>
    <s v="AG011871"/>
    <s v="UM"/>
    <n v="1"/>
  </r>
  <r>
    <x v="0"/>
    <x v="31"/>
    <s v="AG012230"/>
    <s v="UM"/>
    <n v="3"/>
  </r>
  <r>
    <x v="0"/>
    <x v="31"/>
    <s v="AG012288"/>
    <s v="UM"/>
    <n v="1"/>
  </r>
  <r>
    <x v="0"/>
    <x v="32"/>
    <s v="AG004048"/>
    <s v="BM"/>
    <n v="2"/>
  </r>
  <r>
    <x v="0"/>
    <x v="32"/>
    <s v="AG004049"/>
    <s v="UM"/>
    <n v="2"/>
  </r>
  <r>
    <x v="0"/>
    <x v="32"/>
    <s v="AG004159"/>
    <s v="UM"/>
    <n v="1"/>
  </r>
  <r>
    <x v="0"/>
    <x v="32"/>
    <s v="AG004436"/>
    <s v="UM"/>
    <n v="1"/>
  </r>
  <r>
    <x v="0"/>
    <x v="32"/>
    <s v="AG004954"/>
    <s v="UM"/>
    <n v="1"/>
  </r>
  <r>
    <x v="0"/>
    <x v="32"/>
    <s v="AG005444"/>
    <s v="UM"/>
    <n v="2"/>
  </r>
  <r>
    <x v="0"/>
    <x v="32"/>
    <s v="AG007255"/>
    <s v="US"/>
    <n v="6"/>
  </r>
  <r>
    <x v="0"/>
    <x v="32"/>
    <s v="AG007909"/>
    <s v="BM"/>
    <n v="2"/>
  </r>
  <r>
    <x v="0"/>
    <x v="32"/>
    <s v="AG007914"/>
    <s v="UM"/>
    <n v="1"/>
  </r>
  <r>
    <x v="0"/>
    <x v="32"/>
    <s v="AG008634"/>
    <s v="US"/>
    <n v="2"/>
  </r>
  <r>
    <x v="0"/>
    <x v="32"/>
    <s v="AG008645"/>
    <s v="US"/>
    <n v="1"/>
  </r>
  <r>
    <x v="0"/>
    <x v="32"/>
    <s v="AG009200"/>
    <s v="US"/>
    <n v="5"/>
  </r>
  <r>
    <x v="0"/>
    <x v="32"/>
    <s v="AG009912"/>
    <s v="UM"/>
    <n v="1"/>
  </r>
  <r>
    <x v="0"/>
    <x v="32"/>
    <s v="AG009973"/>
    <s v="US"/>
    <n v="1"/>
  </r>
  <r>
    <x v="0"/>
    <x v="32"/>
    <s v="AG010063"/>
    <s v="UM"/>
    <n v="2"/>
  </r>
  <r>
    <x v="0"/>
    <x v="32"/>
    <s v="AG010559"/>
    <s v="US"/>
    <n v="1"/>
  </r>
  <r>
    <x v="0"/>
    <x v="32"/>
    <s v="AG010834"/>
    <s v="US"/>
    <n v="1"/>
  </r>
  <r>
    <x v="0"/>
    <x v="32"/>
    <s v="AG014226"/>
    <s v="UM"/>
    <n v="2"/>
  </r>
  <r>
    <x v="0"/>
    <x v="32"/>
    <s v="AG015158"/>
    <s v="UM"/>
    <n v="1"/>
  </r>
  <r>
    <x v="1"/>
    <x v="33"/>
    <s v="AG005225"/>
    <s v="US"/>
    <n v="1"/>
  </r>
  <r>
    <x v="1"/>
    <x v="33"/>
    <s v="AG005902"/>
    <s v="UM"/>
    <n v="1"/>
  </r>
  <r>
    <x v="1"/>
    <x v="33"/>
    <s v="AG006886"/>
    <s v="UM"/>
    <n v="1"/>
  </r>
  <r>
    <x v="1"/>
    <x v="34"/>
    <s v="AG003442"/>
    <s v="UM"/>
    <n v="1"/>
  </r>
  <r>
    <x v="1"/>
    <x v="34"/>
    <s v="AG005105"/>
    <s v="UM"/>
    <n v="1"/>
  </r>
  <r>
    <x v="1"/>
    <x v="34"/>
    <s v="AG006143"/>
    <s v="UM"/>
    <n v="1"/>
  </r>
  <r>
    <x v="1"/>
    <x v="34"/>
    <s v="AG007773"/>
    <s v="UM"/>
    <n v="1"/>
  </r>
  <r>
    <x v="1"/>
    <x v="34"/>
    <s v="AG009699"/>
    <s v="UM"/>
    <n v="1"/>
  </r>
  <r>
    <x v="1"/>
    <x v="35"/>
    <s v="AG004414"/>
    <s v="UM"/>
    <n v="1"/>
  </r>
  <r>
    <x v="1"/>
    <x v="35"/>
    <s v="AG016309"/>
    <s v="UM"/>
    <n v="6"/>
  </r>
  <r>
    <x v="1"/>
    <x v="36"/>
    <s v="AG004775"/>
    <s v="UM"/>
    <n v="1"/>
  </r>
  <r>
    <x v="1"/>
    <x v="36"/>
    <s v="AG006389"/>
    <s v="UM"/>
    <n v="1"/>
  </r>
  <r>
    <x v="1"/>
    <x v="36"/>
    <s v="AG012088"/>
    <s v="UM"/>
    <n v="2"/>
  </r>
  <r>
    <x v="1"/>
    <x v="36"/>
    <s v="AG013549"/>
    <s v="UM"/>
    <n v="2"/>
  </r>
  <r>
    <x v="1"/>
    <x v="37"/>
    <s v="AG007400"/>
    <s v="US"/>
    <n v="1"/>
  </r>
  <r>
    <x v="1"/>
    <x v="37"/>
    <s v="AG013644"/>
    <s v="BM"/>
    <n v="1"/>
  </r>
  <r>
    <x v="1"/>
    <x v="37"/>
    <s v="AG013712"/>
    <s v="UM"/>
    <n v="1"/>
  </r>
  <r>
    <x v="1"/>
    <x v="37"/>
    <s v="AG015699"/>
    <s v="UM"/>
    <n v="1"/>
  </r>
  <r>
    <x v="1"/>
    <x v="38"/>
    <s v="AG013065"/>
    <s v="UM"/>
    <n v="1"/>
  </r>
  <r>
    <x v="1"/>
    <x v="38"/>
    <s v="AG013074"/>
    <s v="UM"/>
    <n v="2"/>
  </r>
  <r>
    <x v="1"/>
    <x v="38"/>
    <s v="AG015803"/>
    <s v="BM"/>
    <n v="2"/>
  </r>
  <r>
    <x v="1"/>
    <x v="38"/>
    <s v="AG015817"/>
    <s v="UM"/>
    <n v="1"/>
  </r>
  <r>
    <x v="1"/>
    <x v="38"/>
    <s v="AG015824"/>
    <s v="UM"/>
    <n v="1"/>
  </r>
  <r>
    <x v="1"/>
    <x v="38"/>
    <s v="AG015828"/>
    <s v="UM"/>
    <n v="2"/>
  </r>
  <r>
    <x v="1"/>
    <x v="38"/>
    <s v="AG016333"/>
    <s v="UM"/>
    <n v="1"/>
  </r>
  <r>
    <x v="1"/>
    <x v="38"/>
    <s v="AG016340"/>
    <s v="UM"/>
    <n v="1"/>
  </r>
  <r>
    <x v="1"/>
    <x v="38"/>
    <s v="AG016342"/>
    <s v="UM"/>
    <n v="2"/>
  </r>
  <r>
    <x v="1"/>
    <x v="38"/>
    <s v="AG016379"/>
    <s v="UM"/>
    <n v="2"/>
  </r>
  <r>
    <x v="1"/>
    <x v="38"/>
    <s v="AG016877"/>
    <s v="UM"/>
    <n v="1"/>
  </r>
  <r>
    <x v="1"/>
    <x v="39"/>
    <s v="AG007543"/>
    <s v="UM"/>
    <n v="2"/>
  </r>
  <r>
    <x v="1"/>
    <x v="39"/>
    <s v="AG007859"/>
    <s v="UM"/>
    <n v="1"/>
  </r>
  <r>
    <x v="1"/>
    <x v="39"/>
    <s v="AG007903"/>
    <s v="UM"/>
    <n v="1"/>
  </r>
  <r>
    <x v="1"/>
    <x v="39"/>
    <s v="AG008290"/>
    <s v="UM"/>
    <n v="1"/>
  </r>
  <r>
    <x v="1"/>
    <x v="39"/>
    <s v="AG008308"/>
    <s v="UM"/>
    <n v="1"/>
  </r>
  <r>
    <x v="1"/>
    <x v="39"/>
    <s v="AG009555"/>
    <s v="UM"/>
    <n v="2"/>
  </r>
  <r>
    <x v="1"/>
    <x v="39"/>
    <s v="AG009557"/>
    <s v="UM"/>
    <n v="2"/>
  </r>
  <r>
    <x v="1"/>
    <x v="39"/>
    <s v="AG009566"/>
    <s v="US"/>
    <n v="1"/>
  </r>
  <r>
    <x v="1"/>
    <x v="39"/>
    <s v="AG009992"/>
    <s v="UM"/>
    <n v="1"/>
  </r>
  <r>
    <x v="1"/>
    <x v="39"/>
    <s v="AG010840"/>
    <s v="UM"/>
    <n v="4"/>
  </r>
  <r>
    <x v="1"/>
    <x v="39"/>
    <s v="AG010877"/>
    <s v="US"/>
    <n v="2"/>
  </r>
  <r>
    <x v="1"/>
    <x v="39"/>
    <s v="AG010878"/>
    <s v="US"/>
    <n v="1"/>
  </r>
  <r>
    <x v="1"/>
    <x v="39"/>
    <s v="AG010879"/>
    <s v="US"/>
    <n v="1"/>
  </r>
  <r>
    <x v="1"/>
    <x v="39"/>
    <s v="AG011347"/>
    <s v="US"/>
    <n v="1"/>
  </r>
  <r>
    <x v="1"/>
    <x v="39"/>
    <s v="AG011395"/>
    <s v="UM"/>
    <n v="1"/>
  </r>
  <r>
    <x v="1"/>
    <x v="39"/>
    <s v="AG011599"/>
    <s v="UM"/>
    <n v="6"/>
  </r>
  <r>
    <x v="1"/>
    <x v="39"/>
    <s v="AG011600"/>
    <s v="UM"/>
    <n v="3"/>
  </r>
  <r>
    <x v="1"/>
    <x v="39"/>
    <s v="AG011602"/>
    <s v="UM"/>
    <n v="4"/>
  </r>
  <r>
    <x v="1"/>
    <x v="39"/>
    <s v="AG011622"/>
    <s v="US"/>
    <n v="2"/>
  </r>
  <r>
    <x v="1"/>
    <x v="39"/>
    <s v="AG011752"/>
    <s v="UM"/>
    <n v="3"/>
  </r>
  <r>
    <x v="1"/>
    <x v="39"/>
    <s v="AG011757"/>
    <s v="UM"/>
    <n v="3"/>
  </r>
  <r>
    <x v="1"/>
    <x v="39"/>
    <s v="AG012404"/>
    <s v="US"/>
    <n v="7"/>
  </r>
  <r>
    <x v="1"/>
    <x v="39"/>
    <s v="AG012423"/>
    <s v="US"/>
    <n v="3"/>
  </r>
  <r>
    <x v="1"/>
    <x v="39"/>
    <s v="AG012526"/>
    <s v="US"/>
    <n v="2"/>
  </r>
  <r>
    <x v="1"/>
    <x v="39"/>
    <s v="AG013692"/>
    <s v="UM"/>
    <n v="1"/>
  </r>
  <r>
    <x v="1"/>
    <x v="39"/>
    <s v="AG015379"/>
    <s v="UM"/>
    <n v="1"/>
  </r>
  <r>
    <x v="1"/>
    <x v="39"/>
    <s v="AG015391"/>
    <s v="UM"/>
    <n v="2"/>
  </r>
  <r>
    <x v="1"/>
    <x v="39"/>
    <s v="AG015904"/>
    <s v="UM"/>
    <n v="4"/>
  </r>
  <r>
    <x v="1"/>
    <x v="39"/>
    <s v="AG016316"/>
    <s v="UM"/>
    <n v="3"/>
  </r>
  <r>
    <x v="1"/>
    <x v="40"/>
    <s v="AG012013"/>
    <s v="UM"/>
    <n v="3"/>
  </r>
  <r>
    <x v="1"/>
    <x v="40"/>
    <s v="AG012574"/>
    <s v="UM"/>
    <n v="2"/>
  </r>
  <r>
    <x v="1"/>
    <x v="41"/>
    <s v="AG011790"/>
    <s v="UM"/>
    <n v="1"/>
  </r>
  <r>
    <x v="1"/>
    <x v="41"/>
    <s v="AG013099"/>
    <s v="UM"/>
    <n v="2"/>
  </r>
  <r>
    <x v="1"/>
    <x v="42"/>
    <s v="AG002921"/>
    <s v="BM"/>
    <n v="4"/>
  </r>
  <r>
    <x v="1"/>
    <x v="42"/>
    <s v="AG003290"/>
    <s v="UM"/>
    <n v="1"/>
  </r>
  <r>
    <x v="1"/>
    <x v="42"/>
    <s v="AG003498"/>
    <s v="UM"/>
    <n v="1"/>
  </r>
  <r>
    <x v="1"/>
    <x v="42"/>
    <s v="AG004776"/>
    <s v="UM"/>
    <n v="1"/>
  </r>
  <r>
    <x v="1"/>
    <x v="42"/>
    <s v="AG007363"/>
    <s v="UM"/>
    <n v="2"/>
  </r>
  <r>
    <x v="1"/>
    <x v="42"/>
    <s v="AG007609"/>
    <s v="UM"/>
    <n v="1"/>
  </r>
  <r>
    <x v="1"/>
    <x v="42"/>
    <s v="AG009636"/>
    <s v="UM"/>
    <n v="1"/>
  </r>
  <r>
    <x v="1"/>
    <x v="42"/>
    <s v="AG010212"/>
    <s v="US"/>
    <n v="1"/>
  </r>
  <r>
    <x v="1"/>
    <x v="42"/>
    <s v="AG011343"/>
    <s v="US"/>
    <n v="4"/>
  </r>
  <r>
    <x v="1"/>
    <x v="42"/>
    <s v="AG011456"/>
    <s v="US"/>
    <n v="1"/>
  </r>
  <r>
    <x v="1"/>
    <x v="43"/>
    <s v="AG005089"/>
    <s v="UM"/>
    <n v="1"/>
  </r>
  <r>
    <x v="1"/>
    <x v="43"/>
    <s v="AG008477"/>
    <s v="BM"/>
    <n v="2"/>
  </r>
  <r>
    <x v="1"/>
    <x v="43"/>
    <s v="AG008894"/>
    <s v="UM"/>
    <n v="1"/>
  </r>
  <r>
    <x v="1"/>
    <x v="43"/>
    <s v="AG009960"/>
    <s v="BM"/>
    <n v="5"/>
  </r>
  <r>
    <x v="1"/>
    <x v="43"/>
    <s v="AG010384"/>
    <s v="US"/>
    <n v="1"/>
  </r>
  <r>
    <x v="1"/>
    <x v="44"/>
    <s v="AG000904"/>
    <s v="BM"/>
    <n v="1"/>
  </r>
  <r>
    <x v="1"/>
    <x v="44"/>
    <s v="AG001683"/>
    <s v="UM"/>
    <n v="1"/>
  </r>
  <r>
    <x v="1"/>
    <x v="44"/>
    <s v="AG002409"/>
    <s v="UM"/>
    <n v="1"/>
  </r>
  <r>
    <x v="1"/>
    <x v="44"/>
    <s v="AG005475"/>
    <s v="US"/>
    <n v="1"/>
  </r>
  <r>
    <x v="1"/>
    <x v="44"/>
    <s v="AG012362"/>
    <s v="UM"/>
    <n v="4"/>
  </r>
  <r>
    <x v="1"/>
    <x v="44"/>
    <s v="AG014559"/>
    <s v="UM"/>
    <n v="1"/>
  </r>
  <r>
    <x v="1"/>
    <x v="44"/>
    <s v="AG016241"/>
    <s v="UM"/>
    <n v="2"/>
  </r>
  <r>
    <x v="1"/>
    <x v="45"/>
    <s v="AG012655"/>
    <s v="UM"/>
    <n v="1"/>
  </r>
  <r>
    <x v="1"/>
    <x v="46"/>
    <s v="AG001584"/>
    <s v="UM"/>
    <n v="1"/>
  </r>
  <r>
    <x v="1"/>
    <x v="46"/>
    <s v="AG003321"/>
    <s v="UM"/>
    <n v="1"/>
  </r>
  <r>
    <x v="1"/>
    <x v="46"/>
    <s v="AG005353"/>
    <s v="UM"/>
    <n v="1"/>
  </r>
  <r>
    <x v="1"/>
    <x v="46"/>
    <s v="AG007746"/>
    <s v="US"/>
    <n v="1"/>
  </r>
  <r>
    <x v="1"/>
    <x v="46"/>
    <s v="AG012011"/>
    <s v="US"/>
    <n v="1"/>
  </r>
  <r>
    <x v="1"/>
    <x v="46"/>
    <s v="AG013551"/>
    <s v="UM"/>
    <n v="3"/>
  </r>
  <r>
    <x v="1"/>
    <x v="47"/>
    <s v="AG004034"/>
    <s v="UM"/>
    <n v="1"/>
  </r>
  <r>
    <x v="1"/>
    <x v="47"/>
    <s v="AG004039"/>
    <s v="UM"/>
    <n v="1"/>
  </r>
  <r>
    <x v="1"/>
    <x v="47"/>
    <s v="AG004800"/>
    <s v="US"/>
    <n v="2"/>
  </r>
  <r>
    <x v="1"/>
    <x v="47"/>
    <s v="AG005726"/>
    <s v="US"/>
    <n v="1"/>
  </r>
  <r>
    <x v="1"/>
    <x v="47"/>
    <s v="AG010362"/>
    <s v="US"/>
    <n v="2"/>
  </r>
  <r>
    <x v="1"/>
    <x v="48"/>
    <s v="AG005046"/>
    <s v="UM"/>
    <n v="1"/>
  </r>
  <r>
    <x v="1"/>
    <x v="48"/>
    <s v="AG006027"/>
    <s v="UM"/>
    <n v="2"/>
  </r>
  <r>
    <x v="1"/>
    <x v="48"/>
    <s v="AG006990"/>
    <s v="UM"/>
    <n v="2"/>
  </r>
  <r>
    <x v="1"/>
    <x v="48"/>
    <s v="AG007513"/>
    <s v="UM"/>
    <n v="1"/>
  </r>
  <r>
    <x v="1"/>
    <x v="48"/>
    <s v="AG009036"/>
    <s v="UM"/>
    <n v="4"/>
  </r>
  <r>
    <x v="1"/>
    <x v="48"/>
    <s v="AG009553"/>
    <s v="UM"/>
    <n v="2"/>
  </r>
  <r>
    <x v="1"/>
    <x v="48"/>
    <s v="AG011729"/>
    <s v="UM"/>
    <n v="1"/>
  </r>
  <r>
    <x v="1"/>
    <x v="48"/>
    <s v="AG012084"/>
    <s v="UM"/>
    <n v="2"/>
  </r>
  <r>
    <x v="1"/>
    <x v="48"/>
    <s v="AG012086"/>
    <s v="UM"/>
    <n v="2"/>
  </r>
  <r>
    <x v="1"/>
    <x v="49"/>
    <s v="AG004403"/>
    <s v="UM"/>
    <n v="2"/>
  </r>
  <r>
    <x v="1"/>
    <x v="49"/>
    <s v="AG011721"/>
    <s v="UM"/>
    <n v="1"/>
  </r>
  <r>
    <x v="1"/>
    <x v="49"/>
    <s v="AG014594"/>
    <s v="UM"/>
    <n v="1"/>
  </r>
  <r>
    <x v="1"/>
    <x v="49"/>
    <s v="AG014596"/>
    <s v="UM"/>
    <n v="1"/>
  </r>
  <r>
    <x v="1"/>
    <x v="49"/>
    <s v="AG014597"/>
    <s v="UM"/>
    <n v="4"/>
  </r>
  <r>
    <x v="1"/>
    <x v="49"/>
    <s v="AG014600"/>
    <s v="UM"/>
    <n v="1"/>
  </r>
  <r>
    <x v="1"/>
    <x v="49"/>
    <s v="AG014603"/>
    <s v="UM"/>
    <n v="1"/>
  </r>
  <r>
    <x v="1"/>
    <x v="49"/>
    <s v="AG014607"/>
    <s v="UM"/>
    <n v="1"/>
  </r>
  <r>
    <x v="1"/>
    <x v="49"/>
    <s v="AG015462"/>
    <s v="UM"/>
    <n v="3"/>
  </r>
  <r>
    <x v="1"/>
    <x v="49"/>
    <s v="AG016759"/>
    <s v="UM"/>
    <n v="3"/>
  </r>
  <r>
    <x v="1"/>
    <x v="50"/>
    <s v="AG003880"/>
    <s v="UM"/>
    <n v="5"/>
  </r>
  <r>
    <x v="1"/>
    <x v="50"/>
    <s v="AG006077"/>
    <s v="BM"/>
    <n v="1"/>
  </r>
  <r>
    <x v="1"/>
    <x v="50"/>
    <s v="AG006785"/>
    <s v="UM"/>
    <n v="1"/>
  </r>
  <r>
    <x v="1"/>
    <x v="50"/>
    <s v="AG009004"/>
    <s v="US"/>
    <n v="1"/>
  </r>
  <r>
    <x v="1"/>
    <x v="50"/>
    <s v="AG010171"/>
    <s v="UM"/>
    <n v="1"/>
  </r>
  <r>
    <x v="1"/>
    <x v="50"/>
    <s v="AG013601"/>
    <s v="UM"/>
    <n v="1"/>
  </r>
  <r>
    <x v="1"/>
    <x v="50"/>
    <s v="AG013607"/>
    <s v="UM"/>
    <n v="2"/>
  </r>
  <r>
    <x v="1"/>
    <x v="50"/>
    <s v="AG015776"/>
    <s v="UM"/>
    <n v="1"/>
  </r>
  <r>
    <x v="1"/>
    <x v="50"/>
    <s v="AG015781"/>
    <s v="UM"/>
    <n v="1"/>
  </r>
  <r>
    <x v="1"/>
    <x v="50"/>
    <s v="AG016681"/>
    <s v="UM"/>
    <n v="1"/>
  </r>
  <r>
    <x v="1"/>
    <x v="51"/>
    <s v="AG010701"/>
    <s v="UM"/>
    <n v="2"/>
  </r>
  <r>
    <x v="1"/>
    <x v="51"/>
    <s v="AG013952"/>
    <s v="UM"/>
    <n v="1"/>
  </r>
  <r>
    <x v="1"/>
    <x v="51"/>
    <s v="AG014323"/>
    <s v="UM"/>
    <n v="3"/>
  </r>
  <r>
    <x v="1"/>
    <x v="51"/>
    <s v="AG015108"/>
    <s v="UM"/>
    <n v="4"/>
  </r>
  <r>
    <x v="1"/>
    <x v="51"/>
    <s v="AG015608"/>
    <s v="UM"/>
    <n v="2"/>
  </r>
  <r>
    <x v="1"/>
    <x v="51"/>
    <s v="AG015765"/>
    <s v="UM"/>
    <n v="1"/>
  </r>
  <r>
    <x v="1"/>
    <x v="52"/>
    <s v="AG000008"/>
    <s v="UM"/>
    <n v="1"/>
  </r>
  <r>
    <x v="1"/>
    <x v="53"/>
    <s v="AG007612"/>
    <s v="US"/>
    <n v="1"/>
  </r>
  <r>
    <x v="1"/>
    <x v="54"/>
    <s v="AG002114"/>
    <s v="BM"/>
    <n v="1"/>
  </r>
  <r>
    <x v="1"/>
    <x v="55"/>
    <s v="AG010696"/>
    <s v="UM"/>
    <n v="1"/>
  </r>
  <r>
    <x v="1"/>
    <x v="55"/>
    <s v="AG010709"/>
    <s v="US"/>
    <n v="1"/>
  </r>
  <r>
    <x v="1"/>
    <x v="55"/>
    <s v="AG011149"/>
    <s v="UM"/>
    <n v="1"/>
  </r>
  <r>
    <x v="1"/>
    <x v="55"/>
    <s v="AG012650"/>
    <s v="UM"/>
    <n v="3"/>
  </r>
  <r>
    <x v="1"/>
    <x v="55"/>
    <s v="AG015271"/>
    <s v="UM"/>
    <n v="1"/>
  </r>
  <r>
    <x v="1"/>
    <x v="55"/>
    <s v="AG016235"/>
    <s v="UM"/>
    <n v="1"/>
  </r>
  <r>
    <x v="1"/>
    <x v="55"/>
    <s v="AG016246"/>
    <s v="UM"/>
    <n v="1"/>
  </r>
  <r>
    <x v="1"/>
    <x v="56"/>
    <s v="AG003011"/>
    <s v="UM"/>
    <n v="2"/>
  </r>
  <r>
    <x v="1"/>
    <x v="56"/>
    <s v="AG004791"/>
    <s v="UM"/>
    <n v="3"/>
  </r>
  <r>
    <x v="1"/>
    <x v="56"/>
    <s v="AG009518"/>
    <s v="US"/>
    <n v="1"/>
  </r>
  <r>
    <x v="1"/>
    <x v="56"/>
    <s v="AG009538"/>
    <s v="UM"/>
    <n v="2"/>
  </r>
  <r>
    <x v="1"/>
    <x v="56"/>
    <s v="AG010700"/>
    <s v="UM"/>
    <n v="1"/>
  </r>
  <r>
    <x v="1"/>
    <x v="56"/>
    <s v="AG015613"/>
    <s v="BM"/>
    <n v="4"/>
  </r>
  <r>
    <x v="1"/>
    <x v="56"/>
    <s v="AG015618"/>
    <s v="UM"/>
    <n v="4"/>
  </r>
  <r>
    <x v="1"/>
    <x v="56"/>
    <s v="AG015619"/>
    <s v="BM"/>
    <n v="1"/>
  </r>
  <r>
    <x v="1"/>
    <x v="56"/>
    <s v="AG015620"/>
    <s v="UM"/>
    <n v="1"/>
  </r>
  <r>
    <x v="1"/>
    <x v="56"/>
    <s v="AG015621"/>
    <s v="UM"/>
    <n v="5"/>
  </r>
  <r>
    <x v="1"/>
    <x v="56"/>
    <s v="AG015624"/>
    <s v="UM"/>
    <n v="4"/>
  </r>
  <r>
    <x v="1"/>
    <x v="56"/>
    <s v="AG015627"/>
    <s v="UM"/>
    <n v="3"/>
  </r>
  <r>
    <x v="1"/>
    <x v="56"/>
    <s v="AG015629"/>
    <s v="UM"/>
    <n v="3"/>
  </r>
  <r>
    <x v="1"/>
    <x v="56"/>
    <s v="AG015646"/>
    <s v="UM"/>
    <n v="3"/>
  </r>
  <r>
    <x v="1"/>
    <x v="56"/>
    <s v="AG015770"/>
    <s v="UM"/>
    <n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501">
  <r>
    <x v="0"/>
    <x v="0"/>
    <s v="North"/>
    <s v="BẮC TRUNG 1"/>
    <s v="LỤC TÀI BA"/>
    <s v="ANT"/>
    <s v="LÊ VĂN TÙNG"/>
    <m/>
    <s v="015 GA THANH HÓA 1"/>
    <x v="0"/>
    <x v="0"/>
    <s v="AG023658"/>
    <s v="ĐỖ THỊ HÀ"/>
    <d v="2017-04-04T00:00:00"/>
    <n v="127"/>
    <s v="5. &gt; 90"/>
    <n v="1"/>
    <n v="8.4879999999999995"/>
    <n v="0"/>
    <n v="0"/>
    <n v="1"/>
    <n v="8.4879999999999995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3659"/>
    <s v="NGUYỄN THỊ DƯƠNG"/>
    <d v="2017-04-04T00:00:00"/>
    <n v="127"/>
    <s v="5. &gt; 90"/>
    <n v="2"/>
    <n v="24.039000000000001"/>
    <n v="1"/>
    <n v="12.023999999999999"/>
    <n v="0"/>
    <n v="0"/>
    <n v="1"/>
    <n v="12.015000000000001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15 GA THANH HÓA 1"/>
    <x v="0"/>
    <x v="0"/>
    <s v="AG023660"/>
    <s v="MAI THỊ DUNG"/>
    <d v="2017-04-04T00:00:00"/>
    <n v="127"/>
    <s v="5. &gt; 90"/>
    <n v="2"/>
    <n v="30.463000000000001"/>
    <n v="1"/>
    <n v="13.099"/>
    <n v="1"/>
    <n v="17.364000000000001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3661"/>
    <s v="HẮC THỊ TÌNH"/>
    <d v="2017-04-04T00:00:00"/>
    <n v="127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3676"/>
    <s v="LÊ VĂN THÀNH"/>
    <d v="2017-04-05T00:00:00"/>
    <n v="12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15"/>
    <s v="PHẠM THỊ KIM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17"/>
    <s v="LÊ ĐỨC QUANG"/>
    <d v="2017-04-19T00:00:00"/>
    <n v="112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20"/>
    <s v="NGUYỄN THỊ THẮM"/>
    <d v="2017-04-19T00:00:00"/>
    <n v="112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22"/>
    <s v="LÊ THỊ LÀI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37"/>
    <s v="PHAN THỊ ĐÀO"/>
    <d v="2017-04-19T00:00:00"/>
    <n v="112"/>
    <s v="5. &gt; 90"/>
    <n v="1"/>
    <n v="12.760999999999999"/>
    <n v="1"/>
    <n v="12.760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38"/>
    <s v="NGUYỄN THỊ NĂM"/>
    <d v="2017-04-19T00:00:00"/>
    <n v="112"/>
    <s v="5. &gt; 90"/>
    <n v="1"/>
    <n v="12.874000000000001"/>
    <n v="1"/>
    <n v="12.874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0"/>
    <s v="LÊ THỊ THẮM"/>
    <d v="2017-04-19T00:00:00"/>
    <n v="112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1"/>
    <s v="HÀ THỊ ÉN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2"/>
    <s v="ĐỖ THỊ HUÊ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4"/>
    <s v="TRỊNH THỊ MAI"/>
    <d v="2017-04-19T00:00:00"/>
    <n v="112"/>
    <s v="5. &gt; 90"/>
    <n v="1"/>
    <n v="12"/>
    <n v="1"/>
    <n v="1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5"/>
    <s v="LÊ DUY PHONG"/>
    <d v="2017-04-19T00:00:00"/>
    <n v="112"/>
    <s v="5. &gt; 90"/>
    <n v="1"/>
    <n v="12.506"/>
    <n v="1"/>
    <n v="12.50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6"/>
    <s v="HOÀNG THỊ DUYẾN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8"/>
    <s v="NGUYỄN THỊ HỒ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49"/>
    <s v="LANG THI NGUYỆT"/>
    <d v="2017-04-19T00:00:00"/>
    <n v="112"/>
    <s v="5. &gt; 90"/>
    <n v="1"/>
    <n v="12.006"/>
    <n v="1"/>
    <n v="12.00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50"/>
    <s v="TRẦN THỊ VINH"/>
    <d v="2017-04-19T00:00:00"/>
    <n v="112"/>
    <s v="5. &gt; 90"/>
    <n v="6"/>
    <n v="75.430999999999997"/>
    <n v="3"/>
    <n v="36.201999999999998"/>
    <n v="0"/>
    <n v="0"/>
    <n v="1"/>
    <n v="15.132999999999999"/>
    <n v="2"/>
    <n v="24.096"/>
    <s v="Active"/>
    <n v="1"/>
    <n v="1"/>
    <n v="1"/>
  </r>
  <r>
    <x v="0"/>
    <x v="0"/>
    <s v="North"/>
    <s v="BẮC TRUNG 1"/>
    <s v="LỤC TÀI BA"/>
    <s v="ANT"/>
    <s v="LÊ VĂN TÙNG"/>
    <m/>
    <s v="015 GA THANH HÓA 1"/>
    <x v="0"/>
    <x v="0"/>
    <s v="AG024051"/>
    <s v="LÊ THỊ THƠ"/>
    <d v="2017-04-19T00:00:00"/>
    <n v="112"/>
    <s v="5. &gt; 90"/>
    <n v="3"/>
    <n v="37.887"/>
    <n v="2"/>
    <n v="24.248999999999999"/>
    <n v="0"/>
    <n v="0"/>
    <n v="1"/>
    <n v="13.638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15 GA THANH HÓA 1"/>
    <x v="0"/>
    <x v="0"/>
    <s v="AG024052"/>
    <s v="LÊ THỊ PHÊ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53"/>
    <s v="LÊ THỊ LOAN"/>
    <d v="2017-04-19T00:00:00"/>
    <n v="112"/>
    <s v="5. &gt; 90"/>
    <n v="1"/>
    <n v="12.178000000000001"/>
    <n v="1"/>
    <n v="12.178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54"/>
    <s v="NGUYỄN THỊ XUYẾN"/>
    <d v="2017-04-19T00:00:00"/>
    <n v="112"/>
    <s v="5. &gt; 90"/>
    <n v="1"/>
    <n v="12.039"/>
    <n v="1"/>
    <n v="12.03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57"/>
    <s v="ĐỖ THỊ DƯƠ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58"/>
    <s v="TRỊNH THỊ DUYẾN"/>
    <d v="2017-04-19T00:00:00"/>
    <n v="112"/>
    <s v="5. &gt; 90"/>
    <n v="4"/>
    <n v="54.463000000000001"/>
    <n v="2"/>
    <n v="27.427"/>
    <n v="0"/>
    <n v="0"/>
    <n v="0"/>
    <n v="0"/>
    <n v="1"/>
    <n v="15.036"/>
    <s v="Active"/>
    <n v="1"/>
    <n v="0"/>
    <n v="1"/>
  </r>
  <r>
    <x v="0"/>
    <x v="0"/>
    <s v="North"/>
    <s v="BẮC TRUNG 1"/>
    <s v="LỤC TÀI BA"/>
    <s v="ANT"/>
    <s v="LÊ VĂN TÙNG"/>
    <m/>
    <s v="015 GA THANH HÓA 1"/>
    <x v="0"/>
    <x v="0"/>
    <s v="AG024061"/>
    <s v="LANG THỊ MAY"/>
    <d v="2017-04-19T00:00:00"/>
    <n v="112"/>
    <s v="5. &gt; 90"/>
    <n v="1"/>
    <n v="13.035"/>
    <n v="1"/>
    <n v="13.035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63"/>
    <s v="LÊ THỊ TUYẾT"/>
    <d v="2017-04-19T00:00:00"/>
    <n v="112"/>
    <s v="5. &gt; 90"/>
    <n v="2"/>
    <n v="24.016999999999999"/>
    <n v="3"/>
    <n v="36.018999999999998"/>
    <n v="0"/>
    <n v="0"/>
    <n v="-1"/>
    <n v="-12.002000000000001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64"/>
    <s v="LÊ THỊ TÂM"/>
    <d v="2017-04-19T00:00:00"/>
    <n v="112"/>
    <s v="5. &gt; 90"/>
    <n v="1"/>
    <n v="12.063000000000001"/>
    <n v="1"/>
    <n v="12.063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65"/>
    <s v="LÊ THỊ BẢY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67"/>
    <s v="HÀ THỊ ĐẬU"/>
    <d v="2017-04-19T00:00:00"/>
    <n v="112"/>
    <s v="5. &gt; 90"/>
    <n v="0"/>
    <n v="3.3306690738754701E-16"/>
    <n v="1"/>
    <n v="12"/>
    <n v="0"/>
    <n v="0.45900000000000002"/>
    <n v="-1"/>
    <n v="-12.459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69"/>
    <s v="ĐINH VĂN THÀNH"/>
    <d v="2017-04-19T00:00:00"/>
    <n v="112"/>
    <s v="5. &gt; 90"/>
    <n v="1"/>
    <n v="8.0990000000000002"/>
    <n v="1"/>
    <n v="8.099000000000000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70"/>
    <s v="TỐNG THỊ HÀ"/>
    <d v="2017-04-19T00:00:00"/>
    <n v="112"/>
    <s v="5. &gt; 90"/>
    <n v="1"/>
    <n v="12.029"/>
    <n v="0"/>
    <n v="0"/>
    <n v="0"/>
    <n v="0"/>
    <n v="1"/>
    <n v="12.029"/>
    <n v="0"/>
    <n v="0"/>
    <s v="Active"/>
    <n v="0"/>
    <n v="1"/>
    <n v="0"/>
  </r>
  <r>
    <x v="0"/>
    <x v="0"/>
    <s v="North"/>
    <s v="BẮC TRUNG 1"/>
    <s v="LỤC TÀI BA"/>
    <s v="ANT"/>
    <s v="LÊ VĂN TÙNG"/>
    <m/>
    <s v="015 GA THANH HÓA 1"/>
    <x v="0"/>
    <x v="0"/>
    <s v="AG024072"/>
    <s v="LÊ BÁ HÙNG"/>
    <d v="2017-04-19T00:00:00"/>
    <n v="112"/>
    <s v="5. &gt; 90"/>
    <n v="0"/>
    <n v="8.8817841970012504E-16"/>
    <n v="1"/>
    <n v="12.239000000000001"/>
    <n v="-1"/>
    <n v="-12.239000000000001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94"/>
    <s v="TRẦN VĂN CHUNG"/>
    <d v="2017-04-20T00:00:00"/>
    <n v="111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95"/>
    <s v="TRẦN THỊ MAI"/>
    <d v="2017-04-20T00:00:00"/>
    <n v="111"/>
    <s v="5. &gt; 90"/>
    <n v="1"/>
    <n v="12.000999999999999"/>
    <n v="1"/>
    <n v="12.000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096"/>
    <s v="LÊ THỊ DUNG"/>
    <d v="2017-04-20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139"/>
    <s v="LÊ THỊ HẰNG"/>
    <d v="2017-04-21T00:00:00"/>
    <n v="110"/>
    <s v="5. &gt; 90"/>
    <n v="1"/>
    <n v="12"/>
    <n v="1"/>
    <n v="1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447"/>
    <s v="TRẦN THỊ VĂN"/>
    <d v="2017-04-27T00:00:00"/>
    <n v="104"/>
    <s v="5. &gt; 90"/>
    <n v="1"/>
    <n v="13.324999999999999"/>
    <n v="1"/>
    <n v="13.324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452"/>
    <s v="LÊ VĂN CHUÔNG"/>
    <d v="2017-04-27T00:00:00"/>
    <n v="104"/>
    <s v="5. &gt; 90"/>
    <n v="1"/>
    <n v="13.956"/>
    <n v="1"/>
    <n v="13.95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453"/>
    <s v="LÊ THỊ LUYẾN"/>
    <d v="2017-04-27T00:00:00"/>
    <n v="104"/>
    <s v="5. &gt; 90"/>
    <n v="1"/>
    <n v="12.003"/>
    <n v="1"/>
    <n v="12.003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463"/>
    <s v="TRƯƠNG THỊ QUYẾN"/>
    <d v="2017-04-27T00:00:00"/>
    <n v="104"/>
    <s v="5. &gt; 90"/>
    <n v="2"/>
    <n v="28.084"/>
    <n v="1"/>
    <n v="12.018000000000001"/>
    <n v="0"/>
    <n v="0"/>
    <n v="0"/>
    <n v="0"/>
    <n v="1"/>
    <n v="16.065999999999999"/>
    <s v="Active"/>
    <n v="1"/>
    <n v="0"/>
    <n v="1"/>
  </r>
  <r>
    <x v="0"/>
    <x v="0"/>
    <s v="North"/>
    <s v="BẮC TRUNG 1"/>
    <s v="LỤC TÀI BA"/>
    <s v="ANT"/>
    <s v="LÊ VĂN TÙNG"/>
    <m/>
    <s v="015 GA THANH HÓA 1"/>
    <x v="0"/>
    <x v="0"/>
    <s v="AG024533"/>
    <s v="NGUYỄN THỊ HƯƠNG"/>
    <d v="2017-04-28T00:00:00"/>
    <n v="103"/>
    <s v="5. &gt; 90"/>
    <n v="2"/>
    <n v="22.512"/>
    <n v="1"/>
    <n v="12.076000000000001"/>
    <n v="0"/>
    <n v="0"/>
    <n v="1"/>
    <n v="10.436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15 GA THANH HÓA 1"/>
    <x v="0"/>
    <x v="0"/>
    <s v="AG024534"/>
    <s v="LÊ THỊ HƯỜNG"/>
    <d v="2017-04-28T00:00:00"/>
    <n v="103"/>
    <s v="5. &gt; 90"/>
    <n v="1"/>
    <n v="12"/>
    <n v="0"/>
    <n v="0"/>
    <n v="1"/>
    <n v="12"/>
    <n v="0"/>
    <n v="0"/>
    <n v="0"/>
    <n v="0"/>
    <s v="Terminated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535"/>
    <s v="ĐINH THỊ XINH"/>
    <d v="2017-04-28T00:00:00"/>
    <n v="103"/>
    <s v="5. &gt; 90"/>
    <n v="1"/>
    <n v="12.234"/>
    <n v="1"/>
    <n v="12.234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567"/>
    <s v="NGUYỄN THỊ PHƯỢNG"/>
    <d v="2017-04-28T00:00:00"/>
    <n v="10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5 GA THANH HÓA 1"/>
    <x v="0"/>
    <x v="0"/>
    <s v="AG024570"/>
    <s v="NGUYỄN XUÂN TẬP"/>
    <d v="2017-04-28T00:00:00"/>
    <n v="103"/>
    <s v="5. &gt; 90"/>
    <n v="8"/>
    <n v="100.80500000000001"/>
    <n v="3"/>
    <n v="36.097999999999999"/>
    <n v="1"/>
    <n v="12.298"/>
    <n v="0"/>
    <n v="0"/>
    <n v="2"/>
    <n v="27.622"/>
    <s v="Active"/>
    <n v="1"/>
    <n v="0"/>
    <n v="1"/>
  </r>
  <r>
    <x v="0"/>
    <x v="0"/>
    <s v="North"/>
    <s v="BẮC TRUNG 1"/>
    <s v="LỤC TÀI BA"/>
    <s v="ANT"/>
    <s v="LÊ VĂN TÙNG"/>
    <m/>
    <s v="015 GA THANH HÓA 1"/>
    <x v="0"/>
    <x v="0"/>
    <s v="AG024575"/>
    <s v="LÊ THỊ PHƯỢNG"/>
    <d v="2017-04-28T00:00:00"/>
    <n v="10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653"/>
    <s v="CAO THỊ NHUNG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654"/>
    <s v="LÊ THỊ TUYẾT MAI"/>
    <d v="2017-04-03T00:00:00"/>
    <n v="128"/>
    <s v="5. &gt; 90"/>
    <n v="5"/>
    <n v="56.845999999999997"/>
    <n v="2"/>
    <n v="24.391999999999999"/>
    <n v="1"/>
    <n v="10.345000000000001"/>
    <n v="1"/>
    <n v="12.109"/>
    <n v="1"/>
    <n v="10"/>
    <s v="Active"/>
    <n v="1"/>
    <n v="1"/>
    <n v="1"/>
  </r>
  <r>
    <x v="0"/>
    <x v="0"/>
    <s v="North"/>
    <s v="BẮC TRUNG 1"/>
    <s v="LỤC TÀI BA"/>
    <s v="ANT"/>
    <s v="LÊ VĂN TÙNG"/>
    <m/>
    <s v="016 GA THANH HÓA 2"/>
    <x v="1"/>
    <x v="1"/>
    <s v="AG023655"/>
    <s v="NGÔ THỊ THẢM"/>
    <d v="2017-04-03T00:00:00"/>
    <n v="128"/>
    <s v="5. &gt; 90"/>
    <n v="1"/>
    <n v="12.91"/>
    <n v="1"/>
    <n v="12.9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656"/>
    <s v="NGUYỄN THỊ DINH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71"/>
    <s v="PHÙNG THỊ HUYỀ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73"/>
    <s v="TRẦN THỊ HƯỜNG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78"/>
    <s v="TRẦN THỊ LINH"/>
    <d v="2017-04-19T00:00:00"/>
    <n v="112"/>
    <s v="5. &gt; 90"/>
    <n v="1"/>
    <n v="12.081"/>
    <n v="1"/>
    <n v="12.082000000000001"/>
    <n v="0"/>
    <n v="0"/>
    <n v="0"/>
    <n v="-1.0000000000003301E-3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79"/>
    <s v="HOÀNG THỊ HOA"/>
    <d v="2017-04-19T00:00:00"/>
    <n v="112"/>
    <s v="5. &gt; 90"/>
    <n v="2"/>
    <n v="25.844999999999999"/>
    <n v="2"/>
    <n v="25.844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80"/>
    <s v="LÊ THỊ BẠCH TUYẾT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82"/>
    <s v="LÊ THỊ HUỆ"/>
    <d v="2017-04-19T00:00:00"/>
    <n v="112"/>
    <s v="5. &gt; 90"/>
    <n v="1"/>
    <n v="12.375999999999999"/>
    <n v="1"/>
    <n v="12.375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83"/>
    <s v="HOÀNG THỊ TUYẾT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3984"/>
    <s v="VŨ THỊ BÌNH"/>
    <d v="2017-04-19T00:00:00"/>
    <n v="112"/>
    <s v="5. &gt; 90"/>
    <n v="3"/>
    <n v="37.465000000000003"/>
    <n v="2"/>
    <n v="25.372"/>
    <n v="0"/>
    <n v="0"/>
    <n v="1"/>
    <n v="12.093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16 GA THANH HÓA 2"/>
    <x v="1"/>
    <x v="1"/>
    <s v="AG023986"/>
    <s v="NGUYỄN THỊ TƯƠI"/>
    <d v="2017-04-19T00:00:00"/>
    <n v="112"/>
    <s v="5. &gt; 90"/>
    <n v="2"/>
    <n v="25.199000000000002"/>
    <n v="2"/>
    <n v="25.19900000000000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102"/>
    <s v="ĐÀM THỊ BÁU"/>
    <d v="2017-04-20T00:00:00"/>
    <n v="111"/>
    <s v="5. &gt; 90"/>
    <n v="6"/>
    <n v="72.429000000000002"/>
    <n v="4"/>
    <n v="48.14"/>
    <n v="2"/>
    <n v="24.073"/>
    <n v="0"/>
    <n v="0.215999999999999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67"/>
    <s v="ĐÀO THỊ XUÂN"/>
    <d v="2017-04-27T00:00:00"/>
    <n v="104"/>
    <s v="5. &gt; 90"/>
    <n v="1"/>
    <n v="12.162000000000001"/>
    <n v="1"/>
    <n v="12.16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69"/>
    <s v="NGUYỄN THỊ HƯƠ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71"/>
    <s v="LÊ HỒNG TẤ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72"/>
    <s v="LÊ THỊ THÚY HẰNG"/>
    <d v="2017-04-27T00:00:00"/>
    <n v="104"/>
    <s v="5. &gt; 90"/>
    <n v="1"/>
    <n v="13.129"/>
    <n v="1"/>
    <n v="13.12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73"/>
    <s v="LÊ THỊ PHƯƠ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74"/>
    <s v="LÊ THỊ HUYỀ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76"/>
    <s v="NGUYỄN NGỌC TUÂ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77"/>
    <s v="TRẦN THỊ THỦY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80"/>
    <s v="NGUYỄN THỊ CÚC"/>
    <d v="2017-04-27T00:00:00"/>
    <n v="104"/>
    <s v="5. &gt; 90"/>
    <n v="1"/>
    <n v="11.028"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82"/>
    <s v="PHẠM VĂN TÌNH"/>
    <d v="2017-04-27T00:00:00"/>
    <n v="104"/>
    <s v="5. &gt; 90"/>
    <n v="1"/>
    <n v="16.844000000000001"/>
    <n v="1"/>
    <n v="16.844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484"/>
    <s v="TRỊNH ĐÌNH THỦY"/>
    <d v="2017-04-27T00:00:00"/>
    <n v="104"/>
    <s v="5. &gt; 90"/>
    <n v="6"/>
    <n v="75.167000000000002"/>
    <n v="3"/>
    <n v="43.328000000000003"/>
    <n v="1"/>
    <n v="11.747"/>
    <n v="2"/>
    <n v="20.091999999999999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16 GA THANH HÓA 2"/>
    <x v="1"/>
    <x v="1"/>
    <s v="AG024499"/>
    <s v="TRỊNH THỊ ĐẬU"/>
    <d v="2017-04-27T00:00:00"/>
    <n v="104"/>
    <s v="5. &gt; 90"/>
    <n v="1"/>
    <n v="9.9550000000000001"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566"/>
    <s v="LÊ THỊ THANH"/>
    <d v="2017-04-28T00:00:00"/>
    <n v="103"/>
    <s v="5. &gt; 90"/>
    <n v="1"/>
    <n v="12.077999999999999"/>
    <n v="2"/>
    <n v="24.26"/>
    <n v="-1"/>
    <n v="-12.182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16 GA THANH HÓA 2"/>
    <x v="1"/>
    <x v="1"/>
    <s v="AG024572"/>
    <s v="LÊ NGỌC TÀI"/>
    <d v="2017-04-28T00:00:00"/>
    <n v="103"/>
    <s v="5. &gt; 90"/>
    <n v="2"/>
    <n v="27.292000000000002"/>
    <n v="2"/>
    <n v="27.29200000000000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1"/>
    <s v="NGUYỄN THỊ TÂM"/>
    <d v="2017-04-03T00:00:00"/>
    <n v="128"/>
    <s v="5. &gt; 90"/>
    <n v="4"/>
    <n v="60.042999999999999"/>
    <n v="4"/>
    <n v="60.042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3"/>
    <s v="TRẦN THỊ HÀ CHI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4"/>
    <s v="NGUYỄN THỊ THẢO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5"/>
    <s v="LÊ ĐỨC DŨNG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6"/>
    <s v="LÊ THỊ XINH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7"/>
    <s v="LÊ XUÂN SƠN"/>
    <d v="2017-04-03T00:00:00"/>
    <n v="12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8"/>
    <s v="HOÀNG VĂN THẮNG"/>
    <d v="2017-04-03T00:00:00"/>
    <n v="128"/>
    <s v="5. &gt; 90"/>
    <n v="4"/>
    <n v="53.732999999999997"/>
    <n v="2"/>
    <n v="26.943999999999999"/>
    <n v="2"/>
    <n v="26.789000000000001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49"/>
    <s v="KHƯƠNG THỊ HƯƠNG"/>
    <d v="2017-04-03T00:00:00"/>
    <n v="128"/>
    <s v="5. &gt; 90"/>
    <n v="5"/>
    <n v="77.88"/>
    <n v="3"/>
    <n v="49.488"/>
    <n v="1"/>
    <n v="7.9870000000000001"/>
    <n v="1"/>
    <n v="20.405000000000001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27 GA THANH HÓA 3"/>
    <x v="2"/>
    <x v="1"/>
    <s v="AG023650"/>
    <s v="ĐỖ XUÂN TÌNH"/>
    <d v="2017-04-03T00:00:00"/>
    <n v="128"/>
    <s v="5. &gt; 90"/>
    <n v="2"/>
    <n v="26.488"/>
    <n v="1"/>
    <n v="13.276"/>
    <n v="0"/>
    <n v="0"/>
    <n v="1"/>
    <n v="13.212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27 GA THANH HÓA 3"/>
    <x v="2"/>
    <x v="1"/>
    <s v="AG023651"/>
    <s v="PHẠM BÁ TRUNG"/>
    <d v="2017-04-03T00:00:00"/>
    <n v="128"/>
    <s v="5. &gt; 90"/>
    <n v="1"/>
    <n v="13.475"/>
    <n v="1"/>
    <n v="13.475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652"/>
    <s v="LƯƠNG KHẮC VUI"/>
    <d v="2017-04-03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09"/>
    <s v="LÊ XUÂN DƯƠNG"/>
    <d v="2017-04-12T00:00:00"/>
    <n v="119"/>
    <s v="5. &gt; 90"/>
    <n v="11"/>
    <n v="159.595"/>
    <n v="1"/>
    <n v="11.805"/>
    <n v="0"/>
    <n v="0"/>
    <n v="3"/>
    <n v="43.475999999999999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27 GA THANH HÓA 3"/>
    <x v="2"/>
    <x v="1"/>
    <s v="AG023719"/>
    <s v="LÊ THỊ HUYỀN"/>
    <d v="2017-04-12T00:00:00"/>
    <n v="119"/>
    <s v="5. &gt; 90"/>
    <n v="1"/>
    <n v="12.06"/>
    <n v="1"/>
    <n v="12.0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23"/>
    <s v="HẮC THỊ THÚY"/>
    <d v="2017-04-12T00:00:00"/>
    <n v="119"/>
    <s v="5. &gt; 90"/>
    <n v="1"/>
    <n v="13.1"/>
    <n v="1"/>
    <n v="13.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24"/>
    <s v="LƯƠNG THỊ DỤNG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25"/>
    <s v="LÊ ĐÌNH HƯNG"/>
    <d v="2017-04-12T00:00:00"/>
    <n v="119"/>
    <s v="5. &gt; 90"/>
    <n v="1"/>
    <n v="13.372"/>
    <n v="1"/>
    <n v="13.37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27"/>
    <s v="NGUYỄN VĂN THÔNG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28"/>
    <s v="LÊ THỊ XUYẾN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29"/>
    <s v="NGUYỄN THỊ THOA"/>
    <d v="2017-04-12T00:00:00"/>
    <n v="119"/>
    <s v="5. &gt; 90"/>
    <n v="1"/>
    <n v="12.047000000000001"/>
    <n v="1"/>
    <n v="12.003"/>
    <n v="0"/>
    <n v="0"/>
    <n v="0"/>
    <n v="4.3999999999999297E-2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30"/>
    <s v="NGUYỄN THỊ THỦY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33"/>
    <s v="HOÀNG THỊ HẠNH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36"/>
    <s v="TRỊNH THỊ HIỀN"/>
    <d v="2017-04-12T00:00:00"/>
    <n v="119"/>
    <s v="5. &gt; 90"/>
    <n v="1"/>
    <n v="14.454000000000001"/>
    <n v="1"/>
    <n v="14.454000000000001"/>
    <n v="1"/>
    <n v="12.01"/>
    <n v="-1"/>
    <n v="-12.01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37"/>
    <s v="LÊ THỊ THU TRANG"/>
    <d v="2017-04-12T00:00:00"/>
    <n v="119"/>
    <s v="5. &gt; 90"/>
    <n v="2"/>
    <n v="24.459"/>
    <n v="2"/>
    <n v="24.45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738"/>
    <s v="LÊ THỊ THỦY"/>
    <d v="2017-04-12T00:00:00"/>
    <n v="119"/>
    <s v="5. &gt; 90"/>
    <n v="3"/>
    <n v="45.655000000000001"/>
    <n v="3"/>
    <n v="45.655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991"/>
    <s v="HOÀNG THỊ NHUNG"/>
    <d v="2017-04-19T00:00:00"/>
    <n v="112"/>
    <s v="5. &gt; 90"/>
    <n v="1"/>
    <n v="12.037000000000001"/>
    <n v="1"/>
    <n v="12.037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992"/>
    <s v="THIỀU ĐÌNH HỢI"/>
    <d v="2017-04-19T00:00:00"/>
    <n v="112"/>
    <s v="5. &gt; 90"/>
    <n v="2"/>
    <n v="30.164000000000001"/>
    <n v="1"/>
    <n v="15.012"/>
    <n v="1"/>
    <n v="15.151999999999999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3994"/>
    <s v="HOÀNG THỊ LIÊN"/>
    <d v="2017-04-19T00:00:00"/>
    <n v="112"/>
    <s v="5. &gt; 90"/>
    <n v="1"/>
    <n v="12.03"/>
    <n v="1"/>
    <n v="12.03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029"/>
    <s v="NGUYỄN THỊ HƯƠ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039"/>
    <s v="NGUYỄN XUÂN NAM"/>
    <d v="2017-04-19T00:00:00"/>
    <n v="112"/>
    <s v="5. &gt; 90"/>
    <n v="1"/>
    <n v="12.225"/>
    <n v="1"/>
    <n v="12.225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089"/>
    <s v="NGÔ HÙNG SƠN"/>
    <d v="2017-04-20T00:00:00"/>
    <n v="111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101"/>
    <s v="LÊ THỊ MÔN"/>
    <d v="2017-04-20T00:00:00"/>
    <n v="111"/>
    <s v="5. &gt; 90"/>
    <n v="1"/>
    <n v="12.058"/>
    <n v="1"/>
    <n v="12.058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129"/>
    <s v="NGUYỄN VĂN QUÂN"/>
    <d v="2017-04-21T00:00:00"/>
    <n v="110"/>
    <s v="5. &gt; 90"/>
    <n v="2"/>
    <n v="27.175999999999998"/>
    <n v="1"/>
    <n v="16.747"/>
    <n v="0"/>
    <n v="0"/>
    <n v="0"/>
    <n v="0"/>
    <n v="1"/>
    <n v="10.429"/>
    <s v="Active"/>
    <n v="1"/>
    <n v="0"/>
    <n v="1"/>
  </r>
  <r>
    <x v="0"/>
    <x v="0"/>
    <s v="North"/>
    <s v="BẮC TRUNG 1"/>
    <s v="LỤC TÀI BA"/>
    <s v="ANT"/>
    <s v="LÊ VĂN TÙNG"/>
    <m/>
    <s v="027 GA THANH HÓA 3"/>
    <x v="2"/>
    <x v="1"/>
    <s v="AG024343"/>
    <s v="ĐÀM THỊ MAI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49"/>
    <s v="NGUYỄN THỊ LA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55"/>
    <s v="NGUYỄN THỊ THƠM"/>
    <d v="2017-04-26T00:00:00"/>
    <n v="105"/>
    <s v="5. &gt; 90"/>
    <n v="1"/>
    <n v="15.941000000000001"/>
    <n v="1"/>
    <n v="15.941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60"/>
    <s v="LÊ VĂN HÀO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61"/>
    <s v="HẮC NGỌC DŨNG"/>
    <d v="2017-04-26T00:00:00"/>
    <n v="105"/>
    <s v="5. &gt; 90"/>
    <n v="1"/>
    <n v="15.031000000000001"/>
    <n v="1"/>
    <n v="15.031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65"/>
    <s v="LÊ THANH BÌNH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66"/>
    <s v="LÊ THỊ THANH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68"/>
    <s v="ĐỖ VĂN LUẬN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71"/>
    <s v="NGUYỄN VĂN ƯỚC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72"/>
    <s v="LÊ THỊ LỐI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77"/>
    <s v="LÊ PHÚ LỰC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81"/>
    <s v="NGUYỄN VĂN QUYỀN"/>
    <d v="2017-04-26T00:00:00"/>
    <n v="105"/>
    <s v="5. &gt; 90"/>
    <n v="1"/>
    <n v="15.032"/>
    <n v="1"/>
    <n v="15.03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89"/>
    <s v="LÊ THỊ TÌNH"/>
    <d v="2017-04-26T00:00:00"/>
    <n v="105"/>
    <s v="5. &gt; 90"/>
    <n v="8"/>
    <n v="103.875"/>
    <n v="4"/>
    <n v="48.365000000000002"/>
    <n v="-1"/>
    <n v="-12.066000000000001"/>
    <n v="2"/>
    <n v="25.088999999999999"/>
    <n v="3"/>
    <n v="42.487000000000002"/>
    <s v="Active"/>
    <n v="1"/>
    <n v="1"/>
    <n v="1"/>
  </r>
  <r>
    <x v="0"/>
    <x v="0"/>
    <s v="North"/>
    <s v="BẮC TRUNG 1"/>
    <s v="LỤC TÀI BA"/>
    <s v="ANT"/>
    <s v="LÊ VĂN TÙNG"/>
    <m/>
    <s v="027 GA THANH HÓA 3"/>
    <x v="2"/>
    <x v="1"/>
    <s v="AG024391"/>
    <s v="NGUYỄN THỊ THƯ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92"/>
    <s v="NGUYỄN NGỌC KHƯƠ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95"/>
    <s v="LÊ THỊ LỢI"/>
    <d v="2017-04-26T00:00:00"/>
    <n v="105"/>
    <s v="5. &gt; 90"/>
    <n v="1"/>
    <n v="15.003"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398"/>
    <s v="LÊ THỊ LAN"/>
    <d v="2017-04-26T00:00:00"/>
    <n v="105"/>
    <s v="5. &gt; 90"/>
    <n v="7"/>
    <n v="112.694"/>
    <n v="1"/>
    <n v="15.276"/>
    <n v="0"/>
    <n v="0"/>
    <n v="1"/>
    <n v="15.225"/>
    <n v="4"/>
    <n v="69.363"/>
    <s v="Active"/>
    <n v="1"/>
    <n v="1"/>
    <n v="1"/>
  </r>
  <r>
    <x v="0"/>
    <x v="0"/>
    <s v="North"/>
    <s v="BẮC TRUNG 1"/>
    <s v="LỤC TÀI BA"/>
    <s v="ANT"/>
    <s v="LÊ VĂN TÙNG"/>
    <m/>
    <s v="027 GA THANH HÓA 3"/>
    <x v="2"/>
    <x v="1"/>
    <s v="AG024400"/>
    <s v="NGUYỄN NHƯ HẢI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405"/>
    <s v="NGUYỄN VĂN QUA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422"/>
    <s v="LÊ THỊ HƯỜ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538"/>
    <s v="LÊ NGỌC THẮNG"/>
    <d v="2017-04-28T00:00:00"/>
    <n v="103"/>
    <s v="5. &gt; 90"/>
    <n v="3"/>
    <n v="40.616999999999997"/>
    <n v="0"/>
    <n v="0"/>
    <n v="1"/>
    <n v="12.048"/>
    <n v="1"/>
    <n v="12.606999999999999"/>
    <n v="0"/>
    <n v="0"/>
    <s v="Active"/>
    <n v="1"/>
    <n v="1"/>
    <n v="0"/>
  </r>
  <r>
    <x v="0"/>
    <x v="0"/>
    <s v="North"/>
    <s v="BẮC TRUNG 1"/>
    <s v="LỤC TÀI BA"/>
    <s v="ANT"/>
    <s v="LÊ VĂN TÙNG"/>
    <m/>
    <s v="027 GA THANH HÓA 3"/>
    <x v="2"/>
    <x v="1"/>
    <s v="AG024539"/>
    <s v="LÊ NGỌC TIẾN"/>
    <d v="2017-04-28T00:00:00"/>
    <n v="10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027 GA THANH HÓA 3"/>
    <x v="2"/>
    <x v="1"/>
    <s v="AG024540"/>
    <s v="NGUYỄN VĂN THÙY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3662"/>
    <s v="NGUYỄN THỊ PHƯỢNG QUỲNH"/>
    <d v="2017-04-04T00:00:00"/>
    <n v="127"/>
    <s v="5. &gt; 90"/>
    <n v="8"/>
    <n v="106.554"/>
    <n v="3"/>
    <n v="37.1"/>
    <n v="0"/>
    <n v="0"/>
    <n v="0"/>
    <n v="0"/>
    <n v="6"/>
    <n v="84.768000000000001"/>
    <s v="Active"/>
    <n v="1"/>
    <n v="0"/>
    <n v="1"/>
  </r>
  <r>
    <x v="0"/>
    <x v="0"/>
    <s v="North"/>
    <s v="BẮC TRUNG 1"/>
    <s v="LỤC TÀI BA"/>
    <s v="ANT"/>
    <s v="LÊ VĂN TÙNG"/>
    <m/>
    <s v="TH2 VĂN PHÒNG TVBH THANH HÓA"/>
    <x v="3"/>
    <x v="1"/>
    <s v="AG023663"/>
    <s v="NGUYỄN THỊ LIÊM"/>
    <d v="2017-04-04T00:00:00"/>
    <n v="12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3989"/>
    <s v="NGUYỄN THỊ BÌNH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29"/>
    <s v="PHAN THỊ THỦY"/>
    <d v="2017-04-27T00:00:00"/>
    <n v="104"/>
    <s v="5. &gt; 90"/>
    <n v="1"/>
    <n v="12.265000000000001"/>
    <n v="1"/>
    <n v="12.265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31"/>
    <s v="LÊ THỊ PHƯƠ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32"/>
    <s v="LÊ THỊ GẤM"/>
    <d v="2017-04-27T00:00:00"/>
    <n v="104"/>
    <s v="5. &gt; 90"/>
    <n v="1"/>
    <n v="12.138999999999999"/>
    <n v="1"/>
    <n v="12.138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34"/>
    <s v="CHU THỊ TÚ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35"/>
    <s v="NGUYỄN THỊ XỨ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36"/>
    <s v="LÊ THỊ GIỚI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38"/>
    <s v="LÊ THỊ THAO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42"/>
    <s v="PHẠM THỊ PHƯƠ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43"/>
    <s v="LÊ THỊ THƯỞNG"/>
    <d v="2017-04-27T00:00:00"/>
    <n v="104"/>
    <s v="5. &gt; 90"/>
    <n v="2"/>
    <n v="24.67"/>
    <n v="2"/>
    <n v="24.67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45"/>
    <s v="PHẠM THỊ PHIẾ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49"/>
    <s v="LÊ THỊ QUỲNH TRANG"/>
    <d v="2017-04-27T00:00:00"/>
    <n v="104"/>
    <s v="5. &gt; 90"/>
    <n v="1"/>
    <n v="12.085000000000001"/>
    <n v="1"/>
    <n v="12.085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56"/>
    <s v="ĐỖ THỊ CƯƠNG"/>
    <d v="2017-04-27T00:00:00"/>
    <n v="104"/>
    <s v="5. &gt; 90"/>
    <n v="1"/>
    <n v="12.116"/>
    <n v="1"/>
    <n v="12.11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59"/>
    <s v="LÊ THỊ HẰ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60"/>
    <s v="LÊ THỊ KHUYÊ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61"/>
    <s v="LÊ THỊ GÁI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64"/>
    <s v="LÊ THỊ CA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ANT"/>
    <s v="LÊ VĂN TÙNG"/>
    <m/>
    <s v="TH2 VĂN PHÒNG TVBH THANH HÓA"/>
    <x v="3"/>
    <x v="1"/>
    <s v="AG024465"/>
    <s v="LÊ THỊ HƯƠ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670"/>
    <s v="NGUYỄN THỊ THỦY"/>
    <d v="2017-04-05T00:00:00"/>
    <n v="126"/>
    <s v="5. &gt; 90"/>
    <n v="1"/>
    <n v="8.0739999999999998"/>
    <n v="1"/>
    <n v="8.0739999999999998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671"/>
    <s v="TRƯƠNG THỊ HẠNH"/>
    <d v="2017-04-05T00:00:00"/>
    <n v="126"/>
    <s v="5. &gt; 90"/>
    <n v="2"/>
    <n v="25.728000000000002"/>
    <n v="1"/>
    <n v="12.521000000000001"/>
    <n v="1"/>
    <n v="13.207000000000001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672"/>
    <s v="NGUYỄN VĂN HẤN (HẤN)"/>
    <d v="2017-04-05T00:00:00"/>
    <n v="126"/>
    <s v="5. &gt; 90"/>
    <n v="2"/>
    <n v="20.337"/>
    <n v="2"/>
    <n v="20.337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673"/>
    <s v="CHU THỊ HƯƠNG"/>
    <d v="2017-04-05T00:00:00"/>
    <n v="126"/>
    <s v="5. &gt; 90"/>
    <n v="3"/>
    <n v="28.466000000000001"/>
    <n v="1"/>
    <n v="12.118"/>
    <n v="0"/>
    <n v="0"/>
    <n v="1"/>
    <n v="8.0739999999999998"/>
    <n v="1"/>
    <n v="8.2739999999999991"/>
    <s v="Active"/>
    <n v="1"/>
    <n v="1"/>
    <n v="1"/>
  </r>
  <r>
    <x v="0"/>
    <x v="0"/>
    <s v="North"/>
    <s v="BẮC TRUNG 1"/>
    <s v="LỤC TÀI BA"/>
    <s v="PANDA"/>
    <s v="LƯƠNG THU HƯƠNG"/>
    <m/>
    <s v="005 GA THÁI BÌNH 1"/>
    <x v="4"/>
    <x v="2"/>
    <s v="AG023681"/>
    <s v="ĐÀO THỊ VÂN ANH"/>
    <d v="2017-04-10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682"/>
    <s v="ĐOÀN THỊ THU"/>
    <d v="2017-04-10T00:00:00"/>
    <n v="121"/>
    <s v="5. &gt; 90"/>
    <n v="4"/>
    <n v="43.718000000000004"/>
    <n v="1"/>
    <n v="12.009"/>
    <n v="0"/>
    <n v="0"/>
    <n v="1"/>
    <n v="8.02"/>
    <n v="1"/>
    <n v="8.0310000000000006"/>
    <s v="Active"/>
    <n v="1"/>
    <n v="1"/>
    <n v="1"/>
  </r>
  <r>
    <x v="0"/>
    <x v="0"/>
    <s v="North"/>
    <s v="BẮC TRUNG 1"/>
    <s v="LỤC TÀI BA"/>
    <s v="PANDA"/>
    <s v="LƯƠNG THU HƯƠNG"/>
    <m/>
    <s v="005 GA THÁI BÌNH 1"/>
    <x v="4"/>
    <x v="2"/>
    <s v="AG023683"/>
    <s v="PHẠM THỊ CHIÊM"/>
    <d v="2017-04-10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753"/>
    <s v="ĐÀO THỊ THÊU"/>
    <d v="2017-04-12T00:00:00"/>
    <n v="119"/>
    <s v="5. &gt; 90"/>
    <n v="1"/>
    <n v="12.398999999999999"/>
    <n v="1"/>
    <n v="12.398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755"/>
    <s v="NGUYỄN THỊ THANH"/>
    <d v="2017-04-12T00:00:00"/>
    <n v="119"/>
    <s v="5. &gt; 90"/>
    <n v="2"/>
    <n v="24.704999999999998"/>
    <n v="1"/>
    <n v="12.472"/>
    <n v="0"/>
    <n v="0"/>
    <n v="1"/>
    <n v="12.233000000000001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05 GA THÁI BÌNH 1"/>
    <x v="4"/>
    <x v="2"/>
    <s v="AG023757"/>
    <s v="TRẦN THỊ THU HOÀI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759"/>
    <s v="TRẦN XUÂN THỂ"/>
    <d v="2017-04-12T00:00:00"/>
    <n v="119"/>
    <s v="5. &gt; 90"/>
    <n v="4"/>
    <n v="54.268999999999998"/>
    <n v="2"/>
    <n v="24.460999999999999"/>
    <n v="0"/>
    <n v="0"/>
    <n v="1"/>
    <n v="16.62"/>
    <n v="1"/>
    <n v="13.188000000000001"/>
    <s v="Active"/>
    <n v="1"/>
    <n v="1"/>
    <n v="1"/>
  </r>
  <r>
    <x v="0"/>
    <x v="0"/>
    <s v="North"/>
    <s v="BẮC TRUNG 1"/>
    <s v="LỤC TÀI BA"/>
    <s v="PANDA"/>
    <s v="LƯƠNG THU HƯƠNG"/>
    <m/>
    <s v="005 GA THÁI BÌNH 1"/>
    <x v="4"/>
    <x v="2"/>
    <s v="AG023762"/>
    <s v="LẠI THỊ THU HƯƠNG"/>
    <d v="2017-04-12T00:00:00"/>
    <n v="119"/>
    <s v="5. &gt; 90"/>
    <n v="3"/>
    <n v="37.701999999999998"/>
    <n v="2"/>
    <n v="25.273"/>
    <n v="0"/>
    <n v="0"/>
    <n v="0"/>
    <n v="0"/>
    <n v="1"/>
    <n v="12.429"/>
    <s v="Active"/>
    <n v="1"/>
    <n v="0"/>
    <n v="1"/>
  </r>
  <r>
    <x v="0"/>
    <x v="0"/>
    <s v="North"/>
    <s v="BẮC TRUNG 1"/>
    <s v="LỤC TÀI BA"/>
    <s v="PANDA"/>
    <s v="LƯƠNG THU HƯƠNG"/>
    <m/>
    <s v="005 GA THÁI BÌNH 1"/>
    <x v="4"/>
    <x v="2"/>
    <s v="AG023764"/>
    <s v="VŨ THỊ TÚ ANH"/>
    <d v="2017-04-12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3766"/>
    <s v="NGUYỄN VĂN THÂN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009"/>
    <s v="HOÀNG THỊ TÂM"/>
    <d v="2017-04-19T00:00:00"/>
    <n v="112"/>
    <s v="5. &gt; 90"/>
    <n v="1"/>
    <n v="12.06"/>
    <n v="1"/>
    <n v="12.0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010"/>
    <s v="NGUYỄN THỊ LAN"/>
    <d v="2017-04-19T00:00:00"/>
    <n v="112"/>
    <s v="5. &gt; 90"/>
    <n v="1"/>
    <n v="15.065"/>
    <n v="1"/>
    <n v="15.065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012"/>
    <s v="TÔ THỊ HUYỀN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23"/>
    <s v="VŨ THỊ YÊN"/>
    <d v="2017-04-24T00:00:00"/>
    <n v="107"/>
    <s v="5. &gt; 90"/>
    <n v="2"/>
    <n v="28.062000000000001"/>
    <n v="1"/>
    <n v="12.956"/>
    <n v="0"/>
    <n v="0"/>
    <n v="1"/>
    <n v="15.106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05 GA THÁI BÌNH 1"/>
    <x v="4"/>
    <x v="2"/>
    <s v="AG024224"/>
    <s v="ĐỖ ĐÌNH MINH"/>
    <d v="2017-04-24T00:00:00"/>
    <n v="107"/>
    <s v="5. &gt; 90"/>
    <n v="1"/>
    <n v="12.378"/>
    <n v="1"/>
    <n v="12.378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26"/>
    <s v="PHẠM THỊ HOÀI"/>
    <d v="2017-04-24T00:00:00"/>
    <n v="107"/>
    <s v="5. &gt; 90"/>
    <n v="1"/>
    <n v="12.039"/>
    <n v="1"/>
    <n v="12.039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27"/>
    <s v="ĐỖ THỊ LĨNH"/>
    <d v="2017-04-24T00:00:00"/>
    <n v="107"/>
    <s v="5. &gt; 90"/>
    <n v="1"/>
    <n v="12.738"/>
    <n v="1"/>
    <n v="12.738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28"/>
    <s v="ĐẶNG HỒNG VIỆT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30"/>
    <s v="BÙI VĂN THÂN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31"/>
    <s v="NGUYỄN THỊ THƠM"/>
    <d v="2017-04-24T00:00:00"/>
    <n v="107"/>
    <s v="5. &gt; 90"/>
    <n v="2"/>
    <n v="25.661999999999999"/>
    <n v="1"/>
    <n v="13.608000000000001"/>
    <n v="0"/>
    <n v="0"/>
    <n v="1"/>
    <n v="12.054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05 GA THÁI BÌNH 1"/>
    <x v="4"/>
    <x v="2"/>
    <s v="AG024232"/>
    <s v="NGUYỄN THỊ THÚY"/>
    <d v="2017-04-24T00:00:00"/>
    <n v="107"/>
    <s v="5. &gt; 90"/>
    <n v="1"/>
    <n v="13.282"/>
    <n v="1"/>
    <n v="13.282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34"/>
    <s v="TRẦN THỊ MỲ"/>
    <d v="2017-04-24T00:00:00"/>
    <n v="107"/>
    <s v="5. &gt; 90"/>
    <n v="4"/>
    <n v="48.39"/>
    <n v="2"/>
    <n v="24.280999999999999"/>
    <n v="0"/>
    <n v="0"/>
    <n v="0"/>
    <n v="0"/>
    <n v="1"/>
    <n v="12.036"/>
    <s v="Active"/>
    <n v="1"/>
    <n v="0"/>
    <n v="1"/>
  </r>
  <r>
    <x v="0"/>
    <x v="0"/>
    <s v="North"/>
    <s v="BẮC TRUNG 1"/>
    <s v="LỤC TÀI BA"/>
    <s v="PANDA"/>
    <s v="LƯƠNG THU HƯƠNG"/>
    <m/>
    <s v="005 GA THÁI BÌNH 1"/>
    <x v="4"/>
    <x v="2"/>
    <s v="AG024235"/>
    <s v="LÊ THỊ HUỆ"/>
    <d v="2017-04-24T00:00:00"/>
    <n v="107"/>
    <s v="5. &gt; 90"/>
    <n v="1"/>
    <n v="15.256"/>
    <n v="1"/>
    <n v="15.256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236"/>
    <s v="PHẠM VĂN CHIẾN"/>
    <d v="2017-04-24T00:00:00"/>
    <n v="107"/>
    <s v="5. &gt; 90"/>
    <n v="11"/>
    <n v="141.56100000000001"/>
    <n v="2"/>
    <n v="30.245000000000001"/>
    <n v="2"/>
    <n v="24.213999999999999"/>
    <n v="3"/>
    <n v="42.984999999999999"/>
    <n v="2"/>
    <n v="20.062999999999999"/>
    <s v="Active"/>
    <n v="1"/>
    <n v="1"/>
    <n v="1"/>
  </r>
  <r>
    <x v="0"/>
    <x v="0"/>
    <s v="North"/>
    <s v="BẮC TRUNG 1"/>
    <s v="LỤC TÀI BA"/>
    <s v="PANDA"/>
    <s v="LƯƠNG THU HƯƠNG"/>
    <m/>
    <s v="005 GA THÁI BÌNH 1"/>
    <x v="4"/>
    <x v="2"/>
    <s v="AG024237"/>
    <s v="NGUYỄN THỊ HIỀN"/>
    <d v="2017-04-24T00:00:00"/>
    <n v="107"/>
    <s v="5. &gt; 90"/>
    <n v="4"/>
    <n v="48.305"/>
    <n v="1"/>
    <n v="15.356999999999999"/>
    <n v="1"/>
    <n v="12.087"/>
    <n v="1"/>
    <n v="12.151999999999999"/>
    <n v="1"/>
    <n v="8.7089999999999996"/>
    <s v="Active"/>
    <n v="1"/>
    <n v="1"/>
    <n v="1"/>
  </r>
  <r>
    <x v="0"/>
    <x v="0"/>
    <s v="North"/>
    <s v="BẮC TRUNG 1"/>
    <s v="LỤC TÀI BA"/>
    <s v="PANDA"/>
    <s v="LƯƠNG THU HƯƠNG"/>
    <m/>
    <s v="005 GA THÁI BÌNH 1"/>
    <x v="4"/>
    <x v="2"/>
    <s v="AG024382"/>
    <s v="VŨ THỊ HƯƠ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386"/>
    <s v="NGUYỄN ĐÌNH LONG"/>
    <d v="2017-04-26T00:00:00"/>
    <n v="105"/>
    <s v="5. &gt; 90"/>
    <n v="1"/>
    <n v="15.555"/>
    <n v="0"/>
    <n v="0"/>
    <n v="0"/>
    <n v="0"/>
    <n v="1"/>
    <n v="15.555"/>
    <n v="0"/>
    <n v="0"/>
    <s v="Active"/>
    <n v="0"/>
    <n v="1"/>
    <n v="0"/>
  </r>
  <r>
    <x v="0"/>
    <x v="0"/>
    <s v="North"/>
    <s v="BẮC TRUNG 1"/>
    <s v="LỤC TÀI BA"/>
    <s v="PANDA"/>
    <s v="LƯƠNG THU HƯƠNG"/>
    <m/>
    <s v="005 GA THÁI BÌNH 1"/>
    <x v="4"/>
    <x v="2"/>
    <s v="AG024390"/>
    <s v="VŨ THỊ HÀ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403"/>
    <s v="TRẦN THỊ HẢO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415"/>
    <s v="NGÔ VĂN ĐÀN"/>
    <d v="2017-04-26T00:00:00"/>
    <n v="105"/>
    <s v="5. &gt; 90"/>
    <n v="2"/>
    <n v="27.895"/>
    <n v="1"/>
    <n v="12.28"/>
    <n v="-1"/>
    <n v="-12.28"/>
    <n v="1"/>
    <n v="12.79"/>
    <n v="1"/>
    <n v="15.105"/>
    <s v="Active"/>
    <n v="0"/>
    <n v="1"/>
    <n v="1"/>
  </r>
  <r>
    <x v="0"/>
    <x v="0"/>
    <s v="North"/>
    <s v="BẮC TRUNG 1"/>
    <s v="LỤC TÀI BA"/>
    <s v="PANDA"/>
    <s v="LƯƠNG THU HƯƠNG"/>
    <m/>
    <s v="005 GA THÁI BÌNH 1"/>
    <x v="4"/>
    <x v="2"/>
    <s v="AG024418"/>
    <s v="NGUYỄN THỊ HUỆ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544"/>
    <s v="NGUYỄN THỊ HẰNG"/>
    <d v="2017-04-28T00:00:00"/>
    <n v="103"/>
    <s v="5. &gt; 90"/>
    <n v="1"/>
    <n v="12.038"/>
    <n v="0"/>
    <n v="0"/>
    <n v="1"/>
    <n v="12.038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545"/>
    <s v="TRẦN THỊ SON"/>
    <d v="2017-04-28T00:00:00"/>
    <n v="103"/>
    <s v="5. &gt; 90"/>
    <n v="0"/>
    <n v="6.6613381477509402E-16"/>
    <n v="0"/>
    <n v="0"/>
    <n v="0"/>
    <n v="0"/>
    <n v="0"/>
    <n v="6.6613381477509402E-16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05 GA THÁI BÌNH 1"/>
    <x v="4"/>
    <x v="2"/>
    <s v="AG024546"/>
    <s v="NGUYỄN THỊ HOÀI (NGUYỄN THỊ BƯỞI)"/>
    <d v="2017-04-28T00:00:00"/>
    <n v="103"/>
    <s v="5. &gt; 90"/>
    <n v="2"/>
    <n v="23.297999999999998"/>
    <n v="1"/>
    <n v="10.859"/>
    <n v="1"/>
    <n v="12.439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3679"/>
    <s v="NGUYỄN VĂN KHẮC"/>
    <d v="2017-04-10T00:00:00"/>
    <n v="121"/>
    <s v="5. &gt; 90"/>
    <n v="1"/>
    <n v="12.566000000000001"/>
    <n v="1"/>
    <n v="12.566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3767"/>
    <s v="NGÔ THỊ THỤC"/>
    <d v="2017-04-12T00:00:00"/>
    <n v="119"/>
    <s v="5. &gt; 90"/>
    <n v="3"/>
    <n v="39.57"/>
    <n v="2"/>
    <n v="27.492000000000001"/>
    <n v="0"/>
    <n v="0"/>
    <n v="1"/>
    <n v="12.077999999999999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12 GA NAM ĐỊNH 1"/>
    <x v="5"/>
    <x v="3"/>
    <s v="AG023768"/>
    <s v="PHẠM VĂN THƠ"/>
    <d v="2017-04-12T00:00:00"/>
    <n v="119"/>
    <s v="5. &gt; 90"/>
    <n v="3"/>
    <n v="37.030999999999999"/>
    <n v="2"/>
    <n v="24.276"/>
    <n v="0"/>
    <n v="0"/>
    <n v="1"/>
    <n v="12.755000000000001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12 GA NAM ĐỊNH 1"/>
    <x v="5"/>
    <x v="3"/>
    <s v="AG023832"/>
    <s v="NGUYỄN VĂN TUYỂN"/>
    <d v="2017-04-14T00:00:00"/>
    <n v="11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05"/>
    <s v="TRẦN THỊ TÂM"/>
    <d v="2017-04-24T00:00:00"/>
    <n v="107"/>
    <s v="5. &gt; 90"/>
    <n v="2"/>
    <n v="23.991"/>
    <n v="1"/>
    <n v="15.526"/>
    <n v="0"/>
    <n v="0"/>
    <n v="0"/>
    <n v="0"/>
    <n v="1"/>
    <n v="8.4649999999999999"/>
    <s v="Active"/>
    <n v="1"/>
    <n v="0"/>
    <n v="1"/>
  </r>
  <r>
    <x v="0"/>
    <x v="0"/>
    <s v="North"/>
    <s v="BẮC TRUNG 1"/>
    <s v="LỤC TÀI BA"/>
    <s v="PANDA"/>
    <s v="LƯƠNG THU HƯƠNG"/>
    <m/>
    <s v="012 GA NAM ĐỊNH 1"/>
    <x v="5"/>
    <x v="3"/>
    <s v="AG024207"/>
    <s v="NGUYỄN THỊ GẤM"/>
    <d v="2017-04-24T00:00:00"/>
    <n v="107"/>
    <s v="5. &gt; 90"/>
    <n v="1"/>
    <n v="12.827999999999999"/>
    <n v="2"/>
    <n v="25.477"/>
    <n v="-1"/>
    <n v="-12.648999999999999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41"/>
    <s v="ĐINH QUỐC SÍNH"/>
    <d v="2017-04-24T00:00:00"/>
    <n v="107"/>
    <s v="5. &gt; 90"/>
    <n v="1"/>
    <n v="12.271000000000001"/>
    <n v="0"/>
    <n v="0"/>
    <n v="1"/>
    <n v="12.271000000000001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43"/>
    <s v="NGUYỄN HỒNG THÁI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56"/>
    <s v="PHẠM THỊ TOAN"/>
    <d v="2017-04-24T00:00:00"/>
    <n v="107"/>
    <s v="5. &gt; 90"/>
    <n v="4"/>
    <n v="53.377000000000002"/>
    <n v="3"/>
    <n v="38.362000000000002"/>
    <n v="0"/>
    <n v="0"/>
    <n v="1"/>
    <n v="15.015000000000001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12 GA NAM ĐỊNH 1"/>
    <x v="5"/>
    <x v="3"/>
    <s v="AG024258"/>
    <s v="VŨ VĂN BÍNH"/>
    <d v="2017-04-24T00:00:00"/>
    <n v="10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59"/>
    <s v="NGUYỄN DUY LONG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60"/>
    <s v="NGUYỄN THỊ PHƯƠNG HOA"/>
    <d v="2017-04-24T00:00:00"/>
    <n v="107"/>
    <s v="5. &gt; 90"/>
    <n v="1"/>
    <n v="12.329000000000001"/>
    <n v="1"/>
    <n v="12.329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61"/>
    <s v="MAI ĐỨC HẠNH"/>
    <d v="2017-04-24T00:00:00"/>
    <n v="107"/>
    <s v="5. &gt; 90"/>
    <n v="9"/>
    <n v="143.702"/>
    <n v="4"/>
    <n v="63.390999999999998"/>
    <n v="0"/>
    <n v="0"/>
    <n v="0"/>
    <n v="0"/>
    <n v="5"/>
    <n v="80.311000000000007"/>
    <s v="Active"/>
    <n v="1"/>
    <n v="0"/>
    <n v="1"/>
  </r>
  <r>
    <x v="0"/>
    <x v="0"/>
    <s v="North"/>
    <s v="BẮC TRUNG 1"/>
    <s v="LỤC TÀI BA"/>
    <s v="PANDA"/>
    <s v="LƯƠNG THU HƯƠNG"/>
    <m/>
    <s v="012 GA NAM ĐỊNH 1"/>
    <x v="5"/>
    <x v="3"/>
    <s v="AG024262"/>
    <s v="LẠI THANH TUẤN"/>
    <d v="2017-04-24T00:00:00"/>
    <n v="107"/>
    <s v="5. &gt; 90"/>
    <n v="4"/>
    <n v="57.191000000000003"/>
    <n v="3"/>
    <n v="85.38"/>
    <n v="-2"/>
    <n v="-70.064999999999998"/>
    <n v="2"/>
    <n v="33.292000000000002"/>
    <n v="0"/>
    <n v="0"/>
    <s v="Active"/>
    <n v="1"/>
    <n v="1"/>
    <n v="0"/>
  </r>
  <r>
    <x v="0"/>
    <x v="0"/>
    <s v="North"/>
    <s v="BẮC TRUNG 1"/>
    <s v="LỤC TÀI BA"/>
    <s v="PANDA"/>
    <s v="LƯƠNG THU HƯƠNG"/>
    <m/>
    <s v="012 GA NAM ĐỊNH 1"/>
    <x v="5"/>
    <x v="3"/>
    <s v="AG024263"/>
    <s v="BÙI VĂN PHÚC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264"/>
    <s v="TRẦN VĂN HIỆN"/>
    <d v="2017-04-24T00:00:00"/>
    <n v="107"/>
    <s v="5. &gt; 90"/>
    <n v="2"/>
    <n v="22.864000000000001"/>
    <n v="2"/>
    <n v="22.864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491"/>
    <s v="VŨ VĂN SƠN"/>
    <d v="2017-04-27T00:00:00"/>
    <n v="104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"/>
    <s v="PANDA"/>
    <s v="LƯƠNG THU HƯƠNG"/>
    <m/>
    <s v="012 GA NAM ĐỊNH 1"/>
    <x v="5"/>
    <x v="3"/>
    <s v="AG024498"/>
    <s v="TRẦN THỊ HỒNG ÁNH"/>
    <d v="2017-04-27T00:00:00"/>
    <n v="104"/>
    <s v="5. &gt; 90"/>
    <n v="0"/>
    <n v="-1.8318679906315099E-15"/>
    <n v="1"/>
    <n v="13.776999999999999"/>
    <n v="0"/>
    <n v="3.2269999999999999"/>
    <n v="-1"/>
    <n v="-17.004000000000001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04 GA NGHỆ AN 1"/>
    <x v="6"/>
    <x v="4"/>
    <s v="AG023805"/>
    <s v="HOÀNG THỊ HƯƠNG"/>
    <d v="2017-04-14T00:00:00"/>
    <n v="117"/>
    <s v="5. &gt; 90"/>
    <n v="1"/>
    <n v="12.343999999999999"/>
    <n v="1"/>
    <n v="12.343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04 GA NGHỆ AN 1"/>
    <x v="6"/>
    <x v="4"/>
    <s v="AG023806"/>
    <s v="NGUYỄN THỊ THU"/>
    <d v="2017-04-14T00:00:00"/>
    <n v="117"/>
    <s v="5. &gt; 90"/>
    <n v="4"/>
    <n v="50.854999999999997"/>
    <n v="2"/>
    <n v="25.111000000000001"/>
    <n v="2"/>
    <n v="25.744"/>
    <n v="0"/>
    <n v="0"/>
    <n v="0"/>
    <n v="8.8817841970012504E-16"/>
    <s v="Active"/>
    <n v="1"/>
    <n v="0"/>
    <n v="0"/>
  </r>
  <r>
    <x v="0"/>
    <x v="0"/>
    <s v="North"/>
    <s v="BẮC TRUNG 2"/>
    <s v="MAI QUỐC HUY"/>
    <s v="REDBULL"/>
    <s v="TRẦN ĐẮC THẾ"/>
    <m/>
    <s v="004 GA NGHỆ AN 1"/>
    <x v="6"/>
    <x v="4"/>
    <s v="AG023808"/>
    <s v="LÊ VĂN SÂM"/>
    <d v="2017-04-14T00:00:00"/>
    <n v="117"/>
    <s v="5. &gt; 90"/>
    <n v="3"/>
    <n v="33.979999999999997"/>
    <n v="1"/>
    <n v="10.81"/>
    <n v="0"/>
    <n v="0"/>
    <n v="1"/>
    <n v="15.16"/>
    <n v="1"/>
    <n v="8.01"/>
    <s v="Active"/>
    <n v="1"/>
    <n v="1"/>
    <n v="1"/>
  </r>
  <r>
    <x v="0"/>
    <x v="0"/>
    <s v="North"/>
    <s v="BẮC TRUNG 2"/>
    <s v="MAI QUỐC HUY"/>
    <s v="REDBULL"/>
    <s v="TRẦN ĐẮC THẾ"/>
    <m/>
    <s v="004 GA NGHỆ AN 1"/>
    <x v="6"/>
    <x v="4"/>
    <s v="AG023809"/>
    <s v="LÊ THỊ NHUNG"/>
    <d v="2017-04-14T00:00:00"/>
    <n v="117"/>
    <s v="5. &gt; 90"/>
    <n v="7"/>
    <n v="87.561000000000007"/>
    <n v="3"/>
    <n v="36.277000000000001"/>
    <n v="0"/>
    <n v="0"/>
    <n v="3"/>
    <n v="39.231000000000002"/>
    <n v="0"/>
    <n v="0"/>
    <s v="Active"/>
    <n v="1"/>
    <n v="1"/>
    <n v="0"/>
  </r>
  <r>
    <x v="0"/>
    <x v="0"/>
    <s v="North"/>
    <s v="BẮC TRUNG 2"/>
    <s v="MAI QUỐC HUY"/>
    <s v="REDBULL"/>
    <s v="TRẦN ĐẮC THẾ"/>
    <m/>
    <s v="004 GA NGHỆ AN 1"/>
    <x v="6"/>
    <x v="4"/>
    <s v="AG023815"/>
    <s v="NGUYỄN THỊ LIÊN"/>
    <d v="2017-04-14T00:00:00"/>
    <n v="117"/>
    <s v="5. &gt; 90"/>
    <n v="0"/>
    <n v="1.11022302462516E-16"/>
    <n v="1"/>
    <n v="12.584"/>
    <n v="-1"/>
    <n v="-12.584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04 GA NGHỆ AN 1"/>
    <x v="6"/>
    <x v="4"/>
    <s v="AG023817"/>
    <s v="PHẠM THỊ MI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04 GA NGHỆ AN 1"/>
    <x v="6"/>
    <x v="4"/>
    <s v="AG023818"/>
    <s v="HOÀNG THỊ LÝ"/>
    <d v="2017-04-14T00:00:00"/>
    <n v="117"/>
    <s v="5. &gt; 90"/>
    <n v="1"/>
    <n v="12.058999999999999"/>
    <n v="1"/>
    <n v="12.058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04 GA NGHỆ AN 1"/>
    <x v="6"/>
    <x v="4"/>
    <s v="AG023862"/>
    <s v="LÊ KẾ ĐỨC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772"/>
    <s v="PHẠM VĂN TUẤN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30"/>
    <s v="HỒ THỊ HUỆ"/>
    <d v="2017-04-19T00:00:00"/>
    <n v="112"/>
    <s v="5. &gt; 90"/>
    <n v="4"/>
    <n v="50.651000000000003"/>
    <n v="4"/>
    <n v="50.651000000000003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31"/>
    <s v="ĐẶNG THỊ TRANG"/>
    <d v="2017-04-19T00:00:00"/>
    <n v="112"/>
    <s v="5. &gt; 90"/>
    <n v="4"/>
    <n v="65.733000000000004"/>
    <n v="1"/>
    <n v="12.006"/>
    <n v="1"/>
    <n v="33.56"/>
    <n v="0"/>
    <n v="0"/>
    <n v="2"/>
    <n v="20.167000000000002"/>
    <s v="Terminated"/>
    <n v="1"/>
    <n v="0"/>
    <n v="1"/>
  </r>
  <r>
    <x v="0"/>
    <x v="0"/>
    <s v="North"/>
    <s v="BẮC TRUNG 2"/>
    <s v="MAI QUỐC HUY"/>
    <s v="REDBULL"/>
    <s v="TRẦN ĐẮC THẾ"/>
    <m/>
    <s v="011 GA NGHỆ AN 2"/>
    <x v="7"/>
    <x v="5"/>
    <s v="AG023932"/>
    <s v="NGUYỄN THỊ HỒNG"/>
    <d v="2017-04-19T00:00:00"/>
    <n v="112"/>
    <s v="5. &gt; 90"/>
    <n v="1"/>
    <n v="12.065"/>
    <n v="1"/>
    <n v="12.065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34"/>
    <s v="PHẠM THỊ PHƯƠNG"/>
    <d v="2017-04-19T00:00:00"/>
    <n v="112"/>
    <s v="5. &gt; 90"/>
    <n v="3"/>
    <n v="40.043999999999997"/>
    <n v="2"/>
    <n v="25.364999999999998"/>
    <n v="0"/>
    <n v="0.6"/>
    <n v="0"/>
    <n v="1.8009999999999999"/>
    <n v="1"/>
    <n v="12.278"/>
    <s v="Active"/>
    <n v="1"/>
    <n v="0"/>
    <n v="1"/>
  </r>
  <r>
    <x v="0"/>
    <x v="0"/>
    <s v="North"/>
    <s v="BẮC TRUNG 2"/>
    <s v="MAI QUỐC HUY"/>
    <s v="REDBULL"/>
    <s v="TRẦN ĐẮC THẾ"/>
    <m/>
    <s v="011 GA NGHỆ AN 2"/>
    <x v="7"/>
    <x v="5"/>
    <s v="AG023936"/>
    <s v="HOÀNG THỊ KHÁNH HÒA"/>
    <d v="2017-04-19T00:00:00"/>
    <n v="112"/>
    <s v="5. &gt; 90"/>
    <n v="9"/>
    <n v="161.77799999999999"/>
    <n v="6"/>
    <n v="103.19199999999999"/>
    <n v="0"/>
    <n v="0"/>
    <n v="2"/>
    <n v="37.216999999999999"/>
    <n v="1"/>
    <n v="21.369"/>
    <s v="Active"/>
    <n v="1"/>
    <n v="1"/>
    <n v="1"/>
  </r>
  <r>
    <x v="0"/>
    <x v="0"/>
    <s v="North"/>
    <s v="BẮC TRUNG 2"/>
    <s v="MAI QUỐC HUY"/>
    <s v="REDBULL"/>
    <s v="TRẦN ĐẮC THẾ"/>
    <m/>
    <s v="011 GA NGHỆ AN 2"/>
    <x v="7"/>
    <x v="5"/>
    <s v="AG023938"/>
    <s v="NGUYỄN THỊ MINH THỦY"/>
    <d v="2017-04-19T00:00:00"/>
    <n v="112"/>
    <s v="5. &gt; 90"/>
    <n v="5"/>
    <n v="64.350999999999999"/>
    <n v="5"/>
    <n v="64.350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41"/>
    <s v="HỒ THỊ ANH THU"/>
    <d v="2017-04-19T00:00:00"/>
    <n v="112"/>
    <s v="5. &gt; 90"/>
    <n v="1"/>
    <n v="15.715999999999999"/>
    <n v="0"/>
    <n v="0"/>
    <n v="1"/>
    <n v="15.715999999999999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43"/>
    <s v="PHẠM THỊ THU"/>
    <d v="2017-04-19T00:00:00"/>
    <n v="112"/>
    <s v="5. &gt; 90"/>
    <n v="1"/>
    <n v="12.018000000000001"/>
    <n v="1"/>
    <n v="12.018000000000001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45"/>
    <s v="PHẠM THỊ LA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46"/>
    <s v="LÊ QUANG VIN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3949"/>
    <s v="TRẦN THỊ THANH THỦY"/>
    <d v="2017-04-19T00:00:00"/>
    <n v="112"/>
    <s v="5. &gt; 90"/>
    <n v="2"/>
    <n v="23.099"/>
    <n v="1"/>
    <n v="12.532"/>
    <n v="0"/>
    <n v="0"/>
    <n v="1"/>
    <n v="10.567"/>
    <n v="0"/>
    <n v="0"/>
    <s v="Active"/>
    <n v="1"/>
    <n v="1"/>
    <n v="0"/>
  </r>
  <r>
    <x v="0"/>
    <x v="0"/>
    <s v="North"/>
    <s v="BẮC TRUNG 2"/>
    <s v="MAI QUỐC HUY"/>
    <s v="REDBULL"/>
    <s v="TRẦN ĐẮC THẾ"/>
    <m/>
    <s v="011 GA NGHỆ AN 2"/>
    <x v="7"/>
    <x v="5"/>
    <s v="AG023953"/>
    <s v="NGUYỄN THỊ HẰNG"/>
    <d v="2017-04-19T00:00:00"/>
    <n v="112"/>
    <s v="5. &gt; 90"/>
    <n v="7"/>
    <n v="102.122"/>
    <n v="3"/>
    <n v="43.968000000000004"/>
    <n v="1"/>
    <n v="15.33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4439"/>
    <s v="NGÔ KHÁNH LINH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4440"/>
    <s v="ĐẬU THỊ KIM DUNG"/>
    <d v="2017-04-27T00:00:00"/>
    <n v="104"/>
    <s v="5. &gt; 90"/>
    <n v="2"/>
    <n v="30.035"/>
    <n v="2"/>
    <n v="30.035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11 GA NGHỆ AN 2"/>
    <x v="7"/>
    <x v="5"/>
    <s v="AG024441"/>
    <s v="DƯƠNG XUÂN KIÊN"/>
    <d v="2017-04-27T00:00:00"/>
    <n v="104"/>
    <s v="5. &gt; 90"/>
    <n v="2"/>
    <n v="20.157"/>
    <n v="1"/>
    <n v="12.13"/>
    <n v="0"/>
    <n v="0"/>
    <n v="0"/>
    <n v="0"/>
    <n v="1"/>
    <n v="8.0269999999999992"/>
    <s v="Active"/>
    <n v="1"/>
    <n v="0"/>
    <n v="1"/>
  </r>
  <r>
    <x v="0"/>
    <x v="0"/>
    <s v="North"/>
    <s v="BẮC TRUNG 2"/>
    <s v="MAI QUỐC HUY"/>
    <s v="REDBULL"/>
    <s v="TRẦN ĐẮC THẾ"/>
    <m/>
    <s v="011 GA NGHỆ AN 2"/>
    <x v="7"/>
    <x v="5"/>
    <s v="AG024444"/>
    <s v="NGUYỄN THỊ MAI"/>
    <d v="2017-04-27T00:00:00"/>
    <n v="104"/>
    <s v="5. &gt; 90"/>
    <n v="1"/>
    <n v="8.1709999999999994"/>
    <n v="0"/>
    <n v="0"/>
    <n v="0"/>
    <n v="0"/>
    <n v="0"/>
    <n v="0"/>
    <n v="1"/>
    <n v="8.1709999999999994"/>
    <s v="Active"/>
    <n v="0"/>
    <n v="0"/>
    <n v="1"/>
  </r>
  <r>
    <x v="0"/>
    <x v="0"/>
    <s v="North"/>
    <s v="BẮC TRUNG 2"/>
    <s v="MAI QUỐC HUY"/>
    <s v="REDBULL"/>
    <s v="TRẦN ĐẮC THẾ"/>
    <m/>
    <s v="011 GA NGHỆ AN 2"/>
    <x v="7"/>
    <x v="5"/>
    <s v="AG024446"/>
    <s v="NGUYỄN THỊ NGỌC"/>
    <d v="2017-04-27T00:00:00"/>
    <n v="104"/>
    <s v="5. &gt; 90"/>
    <n v="1"/>
    <n v="8.6419999999999995"/>
    <n v="0"/>
    <n v="0"/>
    <n v="0"/>
    <n v="0"/>
    <n v="0"/>
    <n v="0"/>
    <n v="1"/>
    <n v="8.6419999999999995"/>
    <s v="Active"/>
    <n v="0"/>
    <n v="0"/>
    <n v="1"/>
  </r>
  <r>
    <x v="0"/>
    <x v="0"/>
    <s v="North"/>
    <s v="BẮC TRUNG 2"/>
    <s v="MAI QUỐC HUY"/>
    <s v="REDBULL"/>
    <s v="TRẦN ĐẮC THẾ"/>
    <m/>
    <s v="011 GA NGHỆ AN 2"/>
    <x v="7"/>
    <x v="5"/>
    <s v="AG024448"/>
    <s v="TRẦN THỊ THANH"/>
    <d v="2017-04-27T00:00:00"/>
    <n v="104"/>
    <s v="5. &gt; 90"/>
    <n v="2"/>
    <n v="26.855"/>
    <n v="1"/>
    <n v="18.219000000000001"/>
    <n v="0"/>
    <n v="0"/>
    <n v="0"/>
    <n v="0"/>
    <n v="1"/>
    <n v="8.6359999999999992"/>
    <s v="Active"/>
    <n v="1"/>
    <n v="0"/>
    <n v="1"/>
  </r>
  <r>
    <x v="0"/>
    <x v="0"/>
    <s v="North"/>
    <s v="BẮC TRUNG 2"/>
    <s v="MAI QUỐC HUY"/>
    <s v="REDBULL"/>
    <s v="TRẦN ĐẮC THẾ"/>
    <m/>
    <s v="011 GA NGHỆ AN 2"/>
    <x v="7"/>
    <x v="5"/>
    <s v="AG024454"/>
    <s v="LÊ CAO CƯỜNG"/>
    <d v="2017-04-27T00:00:00"/>
    <n v="104"/>
    <s v="5. &gt; 90"/>
    <n v="1"/>
    <n v="12.272"/>
    <n v="1"/>
    <n v="12.272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774"/>
    <s v="PHAN VĂN TUẤN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21"/>
    <s v="LÊ THỊ THUYẾT"/>
    <d v="2017-04-14T00:00:00"/>
    <n v="117"/>
    <s v="5. &gt; 90"/>
    <n v="1"/>
    <n v="12.015000000000001"/>
    <n v="1"/>
    <n v="12.015000000000001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22"/>
    <s v="TRẦN THỊ THA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24"/>
    <s v="LÊ THỊ LỢI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25"/>
    <s v="NGUYỄN TRINH LƯƠNG"/>
    <d v="2017-04-14T00:00:00"/>
    <n v="117"/>
    <s v="5. &gt; 90"/>
    <n v="10"/>
    <n v="157.15"/>
    <n v="5"/>
    <n v="87.230999999999995"/>
    <n v="1"/>
    <n v="15.045"/>
    <n v="2"/>
    <n v="30.052"/>
    <n v="1"/>
    <n v="12.731999999999999"/>
    <s v="Active"/>
    <n v="1"/>
    <n v="1"/>
    <n v="1"/>
  </r>
  <r>
    <x v="0"/>
    <x v="0"/>
    <s v="North"/>
    <s v="BẮC TRUNG 2"/>
    <s v="MAI QUỐC HUY"/>
    <s v="REDBULL"/>
    <s v="TRẦN ĐẮC THẾ"/>
    <m/>
    <s v="026 GA HÀ TĨNH 1"/>
    <x v="8"/>
    <x v="6"/>
    <s v="AG023827"/>
    <s v="NGUYỄN THỊ HUYỀN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28"/>
    <s v="ĐẶNG THỊ A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29"/>
    <s v="NGUYỄN THỊ HƯỜNG"/>
    <d v="2017-04-14T00:00:00"/>
    <n v="117"/>
    <s v="5. &gt; 90"/>
    <n v="1"/>
    <n v="12.083"/>
    <n v="1"/>
    <n v="12.083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3857"/>
    <s v="LÊ THỊ SEN"/>
    <d v="2017-04-14T00:00:00"/>
    <n v="117"/>
    <s v="5. &gt; 90"/>
    <n v="1"/>
    <n v="15.057"/>
    <n v="1"/>
    <n v="15.057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04"/>
    <s v="NGUYỄN THỊ THẢO"/>
    <d v="2017-04-21T00:00:00"/>
    <n v="110"/>
    <s v="5. &gt; 90"/>
    <n v="0"/>
    <n v="-4.4408920985006301E-16"/>
    <n v="1"/>
    <n v="12.135999999999999"/>
    <n v="0"/>
    <n v="0"/>
    <n v="-1"/>
    <n v="-12.135999999999999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06"/>
    <s v="DƯƠNG VĂN QUỐC"/>
    <d v="2017-04-21T00:00:00"/>
    <n v="110"/>
    <s v="5. &gt; 90"/>
    <n v="1"/>
    <n v="12.824"/>
    <n v="1"/>
    <n v="12.824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07"/>
    <s v="NGUYỄN THỊ BÍCH HIỆP"/>
    <d v="2017-04-21T00:00:00"/>
    <n v="110"/>
    <s v="5. &gt; 90"/>
    <n v="4"/>
    <n v="52.473999999999997"/>
    <n v="2"/>
    <n v="28.466000000000001"/>
    <n v="1"/>
    <n v="12.028"/>
    <n v="-1"/>
    <n v="-12.028"/>
    <n v="2"/>
    <n v="24.007999999999999"/>
    <s v="Active"/>
    <n v="1"/>
    <n v="0"/>
    <n v="1"/>
  </r>
  <r>
    <x v="0"/>
    <x v="0"/>
    <s v="North"/>
    <s v="BẮC TRUNG 2"/>
    <s v="MAI QUỐC HUY"/>
    <s v="REDBULL"/>
    <s v="TRẦN ĐẮC THẾ"/>
    <m/>
    <s v="026 GA HÀ TĨNH 1"/>
    <x v="8"/>
    <x v="6"/>
    <s v="AG024108"/>
    <s v="NGUYỄN GIA THẢO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0"/>
    <s v="PHAN THỊ TUYẾ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1"/>
    <s v="LÊ THỊ NHI"/>
    <d v="2017-04-21T00:00:00"/>
    <n v="110"/>
    <s v="5. &gt; 90"/>
    <n v="2"/>
    <n v="27.303999999999998"/>
    <n v="2"/>
    <n v="27.303999999999998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2"/>
    <s v="TRẦN THỊ NGUYỆT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3"/>
    <s v="MAI THỊ HƯỜNG"/>
    <d v="2017-04-21T00:00:00"/>
    <n v="110"/>
    <s v="5. &gt; 90"/>
    <n v="1"/>
    <n v="10.611000000000001"/>
    <n v="1"/>
    <n v="10.611000000000001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4"/>
    <s v="NGUYỄN THỊ HẢI YẾ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5"/>
    <s v="NGUYỄN THỊ HỒNG THẮM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6"/>
    <s v="NGUYỄN THỊ HỒ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7"/>
    <s v="NGUYỄN THỊ MAI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8"/>
    <s v="NGUYỄN THỊ HƯƠ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19"/>
    <s v="HOÀNG TUẤN ANH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0"/>
    <s v="NGUYỄN THỊ LA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1"/>
    <s v="NGUYỄN THỊ CỬU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2"/>
    <s v="NGUYỄN THỊ MINH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4"/>
    <s v="CAO VĂN LO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5"/>
    <s v="NGUYỄN THỊ LE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6"/>
    <s v="ĐẬU THỊ A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7"/>
    <s v="NGUYỄN THỊ HƯỜ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28"/>
    <s v="LÊ THỊ MÙI"/>
    <d v="2017-04-21T00:00:00"/>
    <n v="110"/>
    <s v="5. &gt; 90"/>
    <n v="1"/>
    <n v="12.477"/>
    <n v="1"/>
    <n v="12.477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30"/>
    <s v="NGUYỄN KHẮC HUỲNH"/>
    <d v="2017-04-21T00:00:00"/>
    <n v="110"/>
    <s v="5. &gt; 90"/>
    <n v="3"/>
    <n v="40.356000000000002"/>
    <n v="2"/>
    <n v="27.219000000000001"/>
    <n v="0"/>
    <n v="0"/>
    <n v="0"/>
    <n v="0"/>
    <n v="1"/>
    <n v="13.137"/>
    <s v="Active"/>
    <n v="1"/>
    <n v="0"/>
    <n v="1"/>
  </r>
  <r>
    <x v="0"/>
    <x v="0"/>
    <s v="North"/>
    <s v="BẮC TRUNG 2"/>
    <s v="MAI QUỐC HUY"/>
    <s v="REDBULL"/>
    <s v="TRẦN ĐẮC THẾ"/>
    <m/>
    <s v="026 GA HÀ TĨNH 1"/>
    <x v="8"/>
    <x v="6"/>
    <s v="AG024131"/>
    <s v="CAO ANH TUẤ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132"/>
    <s v="NGUYỄN NGHỊ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26"/>
    <s v="TRẦN THỊ NGÂ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27"/>
    <s v="NGUYỄN THỊ HƯƠ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28"/>
    <s v="LƯU VĂN THẮ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29"/>
    <s v="PHAN THỊ HIỀN"/>
    <d v="2017-04-26T00:00:00"/>
    <n v="105"/>
    <s v="5. &gt; 90"/>
    <n v="1"/>
    <n v="12.179"/>
    <n v="2"/>
    <n v="22.667999999999999"/>
    <n v="-1"/>
    <n v="-10.489000000000001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30"/>
    <s v="THÁI THỊ NGA"/>
    <d v="2017-04-26T00:00:00"/>
    <n v="105"/>
    <s v="5. &gt; 90"/>
    <n v="3"/>
    <n v="36.325000000000003"/>
    <n v="2"/>
    <n v="24.244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31"/>
    <s v="LÊ XUÂN LUYỆ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32"/>
    <s v="LÊ THỊ THÔ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34"/>
    <s v="TRẦN THỊ CÁT"/>
    <d v="2017-04-26T00:00:00"/>
    <n v="105"/>
    <s v="5. &gt; 90"/>
    <n v="1"/>
    <n v="12.007999999999999"/>
    <n v="1"/>
    <n v="12.007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337"/>
    <s v="NGUYỄN THỊ ĐỊNH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513"/>
    <s v="NGUYỄN THỊ CẨM TÚ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"/>
    <s v="REDBULL"/>
    <s v="TRẦN ĐẮC THẾ"/>
    <m/>
    <s v="026 GA HÀ TĨNH 1"/>
    <x v="8"/>
    <x v="6"/>
    <s v="AG024531"/>
    <s v="NGUYỄN THỊ CẨM TRANG"/>
    <d v="2017-04-28T00:00:00"/>
    <n v="103"/>
    <s v="5. &gt; 90"/>
    <n v="1"/>
    <n v="12.231999999999999"/>
    <n v="0"/>
    <n v="0"/>
    <n v="1"/>
    <n v="12.231999999999999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3914"/>
    <s v="PHẠM THỊ HIỀN"/>
    <d v="2017-04-19T00:00:00"/>
    <n v="112"/>
    <s v="5. &gt; 90"/>
    <n v="1"/>
    <n v="15.706"/>
    <n v="1"/>
    <n v="15.706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36"/>
    <s v="PHẠM VĂN HƯ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37"/>
    <s v="NGUYỄN VĂN CHIẾ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38"/>
    <s v="TRẦN THỊ HẢI VÂN"/>
    <d v="2017-04-21T00:00:00"/>
    <n v="110"/>
    <s v="5. &gt; 90"/>
    <n v="2"/>
    <n v="32.854999999999997"/>
    <n v="1"/>
    <n v="12"/>
    <n v="1"/>
    <n v="20.855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41"/>
    <s v="NGUYỄN THỊ HƯƠNG"/>
    <d v="2017-04-21T00:00:00"/>
    <n v="110"/>
    <s v="5. &gt; 90"/>
    <n v="1"/>
    <n v="12.000999999999999"/>
    <n v="1"/>
    <n v="12.000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42"/>
    <s v="VŨ THỊ HẢI HÀ"/>
    <d v="2017-04-21T00:00:00"/>
    <n v="110"/>
    <s v="5. &gt; 90"/>
    <n v="1"/>
    <n v="12.675000000000001"/>
    <n v="1"/>
    <n v="12.675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43"/>
    <s v="NGUYỄN THỊ HOÀ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46"/>
    <s v="NGUYỄN THỊ NGUYỆT"/>
    <d v="2017-04-21T00:00:00"/>
    <n v="110"/>
    <s v="5. &gt; 90"/>
    <n v="1"/>
    <n v="12.568"/>
    <n v="1"/>
    <n v="12.568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47"/>
    <s v="MẪN THỊ THẬP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49"/>
    <s v="ĐÀO THỊ THẮM"/>
    <d v="2017-04-21T00:00:00"/>
    <n v="110"/>
    <s v="5. &gt; 90"/>
    <n v="12"/>
    <n v="145.959"/>
    <n v="9"/>
    <n v="109.283"/>
    <n v="1"/>
    <n v="12.414"/>
    <n v="2"/>
    <n v="24.262"/>
    <n v="0"/>
    <n v="0"/>
    <s v="Active"/>
    <n v="1"/>
    <n v="1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50"/>
    <s v="NGUYỄN THỊ THẮM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52"/>
    <s v="HOÀNG THỊ LÝ"/>
    <d v="2017-04-21T00:00:00"/>
    <n v="110"/>
    <s v="5. &gt; 90"/>
    <n v="2"/>
    <n v="25.071999999999999"/>
    <n v="2"/>
    <n v="25.071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54"/>
    <s v="ĐOÀN THỊ THU PHƯƠNG"/>
    <d v="2017-04-21T00:00:00"/>
    <n v="110"/>
    <s v="5. &gt; 90"/>
    <n v="1"/>
    <n v="12.180999999999999"/>
    <n v="1"/>
    <n v="12.180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55"/>
    <s v="TẠ THỊ HỒNG"/>
    <d v="2017-04-21T00:00:00"/>
    <n v="110"/>
    <s v="5. &gt; 90"/>
    <n v="9"/>
    <n v="131.64599999999999"/>
    <n v="1"/>
    <n v="12.237"/>
    <n v="1"/>
    <n v="16.105"/>
    <n v="0"/>
    <n v="0"/>
    <n v="1"/>
    <n v="12.047000000000001"/>
    <s v="Active"/>
    <n v="1"/>
    <n v="0"/>
    <n v="1"/>
  </r>
  <r>
    <x v="0"/>
    <x v="0"/>
    <s v="North"/>
    <s v="ĐÔNG BẮC"/>
    <s v="NGUYỄN VĂN HUỆ"/>
    <s v="BATTLE HORSE"/>
    <s v="TRẦN QUANG HÒA"/>
    <m/>
    <s v="002 GA BẮC NINH 1"/>
    <x v="9"/>
    <x v="7"/>
    <s v="AG024159"/>
    <s v="GIÁP THÁI SƠN"/>
    <d v="2017-04-21T00:00:00"/>
    <n v="110"/>
    <s v="5. &gt; 90"/>
    <n v="1"/>
    <n v="12.016999999999999"/>
    <n v="1"/>
    <n v="12.016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60"/>
    <s v="ĐỖ VĂN KHÁNH"/>
    <d v="2017-04-21T00:00:00"/>
    <n v="110"/>
    <s v="5. &gt; 90"/>
    <n v="1"/>
    <n v="12.449"/>
    <n v="1"/>
    <n v="12.44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63"/>
    <s v="NGUYỄN THỊ KHUYÊN"/>
    <d v="2017-04-21T00:00:00"/>
    <n v="110"/>
    <s v="5. &gt; 90"/>
    <n v="1"/>
    <n v="12.172000000000001"/>
    <n v="1"/>
    <n v="12.172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64"/>
    <s v="NGUYỄN NGỌC CẢNH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165"/>
    <s v="NGUYỄN NGỌC QUỲNH"/>
    <d v="2017-04-21T00:00:00"/>
    <n v="110"/>
    <s v="5. &gt; 90"/>
    <n v="1"/>
    <n v="15.503"/>
    <n v="1"/>
    <n v="15.503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265"/>
    <s v="NGUYỄN THỊ GIANG"/>
    <d v="2017-04-25T00:00:00"/>
    <n v="106"/>
    <s v="5. &gt; 90"/>
    <n v="4"/>
    <n v="50.433999999999997"/>
    <n v="3"/>
    <n v="37.39"/>
    <n v="1"/>
    <n v="13.044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457"/>
    <s v="LÊ MINH DUY"/>
    <d v="2017-04-27T00:00:00"/>
    <n v="104"/>
    <s v="5. &gt; 90"/>
    <n v="1"/>
    <n v="12.455"/>
    <n v="1"/>
    <n v="12.455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02 GA BẮC NINH 1"/>
    <x v="9"/>
    <x v="7"/>
    <s v="AG024532"/>
    <s v="TRẦN XUÂN TRƯỜNG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3665"/>
    <s v="LƯU HOÀI VŨ"/>
    <d v="2017-04-04T00:00:00"/>
    <n v="127"/>
    <s v="5. &gt; 90"/>
    <n v="2"/>
    <n v="31.170999999999999"/>
    <n v="1"/>
    <n v="15.308999999999999"/>
    <n v="0"/>
    <n v="0"/>
    <n v="1"/>
    <n v="15.862"/>
    <n v="0"/>
    <n v="0"/>
    <s v="Active"/>
    <n v="1"/>
    <n v="1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3684"/>
    <s v="ĐỖ THỊ THU THỦY"/>
    <d v="2017-04-10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248"/>
    <s v="PHẠM THỊ MAI HOA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250"/>
    <s v="HOÀNG THỊ HƯƠNG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307"/>
    <s v="TRẦN THỊ MAI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308"/>
    <s v="VŨ THỊ VUI"/>
    <d v="2017-04-25T00:00:00"/>
    <n v="106"/>
    <s v="5. &gt; 90"/>
    <n v="1"/>
    <n v="15.053000000000001"/>
    <n v="1"/>
    <n v="15.053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309"/>
    <s v="PHẠM THANH PHƯƠNG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310"/>
    <s v="PHAN HUY PHÚ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345"/>
    <s v="PHẠM THANH NGA"/>
    <d v="2017-04-26T00:00:00"/>
    <n v="105"/>
    <s v="5. &gt; 90"/>
    <n v="5"/>
    <n v="76.521000000000001"/>
    <n v="1"/>
    <n v="16.818999999999999"/>
    <n v="2"/>
    <n v="28.184999999999999"/>
    <n v="1"/>
    <n v="11.228"/>
    <n v="0"/>
    <n v="0"/>
    <s v="Active"/>
    <n v="1"/>
    <n v="1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427"/>
    <s v="NGUYỄN THỊ HƯƠNG"/>
    <d v="2017-04-27T00:00:00"/>
    <n v="104"/>
    <s v="5. &gt; 90"/>
    <n v="1"/>
    <n v="13.403"/>
    <n v="1"/>
    <n v="13.403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428"/>
    <s v="NGUYỄN THỊ BÍCH HỒNG"/>
    <d v="2017-04-27T00:00:00"/>
    <n v="104"/>
    <s v="5. &gt; 90"/>
    <n v="2"/>
    <n v="21.108000000000001"/>
    <n v="1"/>
    <n v="12.614000000000001"/>
    <n v="0"/>
    <n v="0"/>
    <n v="0"/>
    <n v="0"/>
    <n v="1"/>
    <n v="8.4939999999999998"/>
    <s v="Active"/>
    <n v="1"/>
    <n v="0"/>
    <n v="1"/>
  </r>
  <r>
    <x v="0"/>
    <x v="0"/>
    <s v="North"/>
    <s v="ĐÔNG BẮC"/>
    <s v="NGUYỄN VĂN HUỆ"/>
    <s v="BATTLE HORSE"/>
    <s v="TRẦN QUANG HÒA"/>
    <m/>
    <s v="022 GA LẠNG SƠN 1"/>
    <x v="10"/>
    <x v="7"/>
    <s v="AG024466"/>
    <s v="NGUYỄN VĂN TRU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475"/>
    <s v="NGUYỄN QUANG HIỂ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478"/>
    <s v="ĐỖ MINH QUA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00"/>
    <s v="LÊ MAI LOAN"/>
    <d v="2017-04-27T00:00:00"/>
    <n v="104"/>
    <s v="5. &gt; 90"/>
    <n v="1"/>
    <n v="12.202999999999999"/>
    <n v="0"/>
    <n v="0"/>
    <n v="0"/>
    <n v="0"/>
    <n v="1"/>
    <n v="12.202999999999999"/>
    <n v="0"/>
    <n v="0"/>
    <s v="Active"/>
    <n v="0"/>
    <n v="1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01"/>
    <s v="VŨ THỊ HIỀ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03"/>
    <s v="LƯỜNG THỊ THÊM"/>
    <d v="2017-04-27T00:00:00"/>
    <n v="104"/>
    <s v="5. &gt; 90"/>
    <n v="2"/>
    <n v="21.395"/>
    <n v="1"/>
    <n v="12.063000000000001"/>
    <n v="0"/>
    <n v="0"/>
    <n v="0"/>
    <n v="0"/>
    <n v="1"/>
    <n v="9.3320000000000007"/>
    <s v="Active"/>
    <n v="1"/>
    <n v="0"/>
    <n v="1"/>
  </r>
  <r>
    <x v="0"/>
    <x v="0"/>
    <s v="North"/>
    <s v="ĐÔNG BẮC"/>
    <s v="NGUYỄN VĂN HUỆ"/>
    <s v="BATTLE HORSE"/>
    <s v="TRẦN QUANG HÒA"/>
    <m/>
    <s v="022 GA LẠNG SƠN 1"/>
    <x v="10"/>
    <x v="7"/>
    <s v="AG024505"/>
    <s v="HOÀNG VĂN CƯỜNG"/>
    <d v="2017-04-27T00:00:00"/>
    <n v="104"/>
    <s v="5. &gt; 90"/>
    <n v="2"/>
    <n v="20.486000000000001"/>
    <n v="1"/>
    <n v="12.066000000000001"/>
    <n v="0"/>
    <n v="0"/>
    <n v="0"/>
    <n v="0"/>
    <n v="1"/>
    <n v="8.42"/>
    <s v="Active"/>
    <n v="1"/>
    <n v="0"/>
    <n v="1"/>
  </r>
  <r>
    <x v="0"/>
    <x v="0"/>
    <s v="North"/>
    <s v="ĐÔNG BẮC"/>
    <s v="NGUYỄN VĂN HUỆ"/>
    <s v="BATTLE HORSE"/>
    <s v="TRẦN QUANG HÒA"/>
    <m/>
    <s v="022 GA LẠNG SƠN 1"/>
    <x v="10"/>
    <x v="7"/>
    <s v="AG024509"/>
    <s v="VI THỊ BĂNG"/>
    <d v="2017-04-27T00:00:00"/>
    <n v="104"/>
    <s v="5. &gt; 90"/>
    <n v="1"/>
    <n v="12.077999999999999"/>
    <n v="1"/>
    <n v="12.077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12"/>
    <s v="NGUYỄN VĂN TUYỂN"/>
    <d v="2017-04-27T00:00:00"/>
    <n v="104"/>
    <s v="5. &gt; 90"/>
    <n v="2"/>
    <n v="22.96"/>
    <n v="1"/>
    <n v="12.763"/>
    <n v="0"/>
    <n v="0"/>
    <n v="0"/>
    <n v="0"/>
    <n v="1"/>
    <n v="10.196999999999999"/>
    <s v="Active"/>
    <n v="1"/>
    <n v="0"/>
    <n v="1"/>
  </r>
  <r>
    <x v="0"/>
    <x v="0"/>
    <s v="North"/>
    <s v="ĐÔNG BẮC"/>
    <s v="NGUYỄN VĂN HUỆ"/>
    <s v="BATTLE HORSE"/>
    <s v="TRẦN QUANG HÒA"/>
    <m/>
    <s v="022 GA LẠNG SƠN 1"/>
    <x v="10"/>
    <x v="7"/>
    <s v="AG024547"/>
    <s v="NGỤY THỊ HẰNG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48"/>
    <s v="ĐỖ TRƯƠNG KIÊN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49"/>
    <s v="LÊ THỊ HIỀN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0"/>
    <s v="NGUYỄN THỊ HỢI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1"/>
    <s v="NGHIÊM VIỆT THẾ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2"/>
    <s v="NGUYỄN ĐỨC CƯỜNG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3"/>
    <s v="TỐNG THỊ TÍCH"/>
    <d v="2017-04-28T00:00:00"/>
    <n v="103"/>
    <s v="5. &gt; 90"/>
    <n v="8"/>
    <n v="99.793000000000006"/>
    <n v="1"/>
    <n v="12.2"/>
    <n v="0"/>
    <n v="0"/>
    <n v="3"/>
    <n v="38.222000000000001"/>
    <n v="4"/>
    <n v="49.371000000000002"/>
    <s v="Active"/>
    <n v="1"/>
    <n v="1"/>
    <n v="1"/>
  </r>
  <r>
    <x v="0"/>
    <x v="0"/>
    <s v="North"/>
    <s v="ĐÔNG BẮC"/>
    <s v="NGUYỄN VĂN HUỆ"/>
    <s v="BATTLE HORSE"/>
    <s v="TRẦN QUANG HÒA"/>
    <m/>
    <s v="022 GA LẠNG SƠN 1"/>
    <x v="10"/>
    <x v="7"/>
    <s v="AG024554"/>
    <s v="LÊ PHƯƠNG LINH"/>
    <d v="2017-04-28T00:00:00"/>
    <n v="103"/>
    <s v="5. &gt; 90"/>
    <n v="2"/>
    <n v="38.496000000000002"/>
    <n v="2"/>
    <n v="38.496000000000002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5"/>
    <s v="HOÀNG THỊ BÔNG"/>
    <d v="2017-04-28T00:00:00"/>
    <n v="103"/>
    <s v="5. &gt; 90"/>
    <n v="2"/>
    <n v="24.213000000000001"/>
    <n v="2"/>
    <n v="24.213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6"/>
    <s v="NHỮ NGỌC SƠN"/>
    <d v="2017-04-28T00:00:00"/>
    <n v="103"/>
    <s v="5. &gt; 90"/>
    <n v="1"/>
    <n v="12.406000000000001"/>
    <n v="0"/>
    <n v="0"/>
    <n v="1"/>
    <n v="12.5"/>
    <n v="0"/>
    <n v="-9.4000000000000306E-2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7"/>
    <s v="VŨ THỊ MINH TÂM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8"/>
    <s v="NGUYỄN ĐỨC THÀNH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59"/>
    <s v="NGUYỄN VĂN SỸ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60"/>
    <s v="TÔ THỊ NA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61"/>
    <s v="NGUYỄN VĂN KHÁCH"/>
    <d v="2017-04-28T00:00:00"/>
    <n v="103"/>
    <s v="5. &gt; 90"/>
    <n v="4"/>
    <n v="51.826999999999998"/>
    <n v="2"/>
    <n v="27.687999999999999"/>
    <n v="2"/>
    <n v="24.138999999999999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62"/>
    <s v="TRẦN THỊ CHUNG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63"/>
    <s v="LÊ THỊ THU"/>
    <d v="2017-04-28T00:00:00"/>
    <n v="103"/>
    <s v="5. &gt; 90"/>
    <n v="1"/>
    <n v="12.099"/>
    <n v="1"/>
    <n v="12.0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64"/>
    <s v="PHẠM VĂN TUYẾN"/>
    <d v="2017-04-28T00:00:00"/>
    <n v="103"/>
    <s v="5. &gt; 90"/>
    <n v="1"/>
    <n v="12.691000000000001"/>
    <n v="1"/>
    <n v="12.691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BATTLE HORSE"/>
    <s v="TRẦN QUANG HÒA"/>
    <m/>
    <s v="022 GA LẠNG SƠN 1"/>
    <x v="10"/>
    <x v="7"/>
    <s v="AG024565"/>
    <s v="LƯƠNG THANH NGHỊ"/>
    <d v="2017-04-28T00:00:00"/>
    <n v="103"/>
    <s v="5. &gt; 90"/>
    <n v="1"/>
    <n v="12.198"/>
    <n v="1"/>
    <n v="12.198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667"/>
    <s v="HOÀNG THU HIỀN"/>
    <d v="2017-04-05T00:00:00"/>
    <n v="12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668"/>
    <s v="ĐÀO THỊ YẾN"/>
    <d v="2017-04-05T00:00:00"/>
    <n v="126"/>
    <s v="5. &gt; 90"/>
    <n v="1"/>
    <n v="8.8539999999999992"/>
    <n v="1"/>
    <n v="8.8539999999999992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669"/>
    <s v="ĐÀO THỊ SONG HỒNG"/>
    <d v="2017-04-05T00:00:00"/>
    <n v="126"/>
    <s v="5. &gt; 90"/>
    <n v="1"/>
    <n v="8.9619999999999997"/>
    <n v="0"/>
    <n v="0"/>
    <n v="1"/>
    <n v="8.9619999999999997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678"/>
    <s v="HOÀNG THỊ BA"/>
    <d v="2017-04-10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850"/>
    <s v="TRẦN THỊ OA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851"/>
    <s v="HOÀNG TRỌNG VẦN"/>
    <d v="2017-04-14T00:00:00"/>
    <n v="117"/>
    <s v="5. &gt; 90"/>
    <n v="1"/>
    <n v="12.706"/>
    <n v="1"/>
    <n v="12.706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852"/>
    <s v="PHẠM THỊ THANH HUYỀN"/>
    <d v="2017-04-14T00:00:00"/>
    <n v="117"/>
    <s v="5. &gt; 90"/>
    <n v="1"/>
    <n v="12.3"/>
    <n v="1"/>
    <n v="12.3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853"/>
    <s v="LÊ THỊ THƯƠNG"/>
    <d v="2017-04-14T00:00:00"/>
    <n v="117"/>
    <s v="5. &gt; 90"/>
    <n v="1"/>
    <n v="12.177"/>
    <n v="1"/>
    <n v="12.177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854"/>
    <s v="LÊ THỊ HƯỜNG"/>
    <d v="2017-04-14T00:00:00"/>
    <n v="117"/>
    <s v="5. &gt; 90"/>
    <n v="2"/>
    <n v="27.503"/>
    <n v="1"/>
    <n v="12.36"/>
    <n v="0"/>
    <n v="0"/>
    <n v="1"/>
    <n v="15.143000000000001"/>
    <n v="0"/>
    <n v="0"/>
    <s v="Active"/>
    <n v="1"/>
    <n v="1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3856"/>
    <s v="NGUYỄN THU HƯỜNG"/>
    <d v="2017-04-14T00:00:00"/>
    <n v="117"/>
    <s v="5. &gt; 90"/>
    <n v="1"/>
    <n v="36.231999999999999"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043"/>
    <s v="PHẠM THỊ THU"/>
    <d v="2017-04-19T00:00:00"/>
    <n v="112"/>
    <s v="5. &gt; 90"/>
    <n v="1"/>
    <n v="12.083"/>
    <n v="1"/>
    <n v="12.083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18"/>
    <s v="HOÀNG THỊ HUYỀN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19"/>
    <s v="ĐÀO VĂN CÔ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20"/>
    <s v="VŨ THỊ THU HẰ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21"/>
    <s v="HOÀNG THỊ PHƯƠ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22"/>
    <s v="NGUYỄN THỊ PHƯỢ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23"/>
    <s v="ĐƯỜNG THỊ HIÊN"/>
    <d v="2017-04-26T00:00:00"/>
    <n v="105"/>
    <s v="5. &gt; 90"/>
    <n v="3"/>
    <n v="35.433"/>
    <n v="0"/>
    <n v="0"/>
    <n v="1"/>
    <n v="12.365"/>
    <n v="2"/>
    <n v="23.068000000000001"/>
    <n v="0"/>
    <n v="0"/>
    <s v="Active"/>
    <n v="1"/>
    <n v="1"/>
    <n v="0"/>
  </r>
  <r>
    <x v="0"/>
    <x v="0"/>
    <s v="North"/>
    <s v="ĐÔNG BẮC"/>
    <s v="NGUYỄN VĂN HUỆ"/>
    <s v="RACE HORSE"/>
    <s v="NGUYỄN VĂN HUỆ"/>
    <m/>
    <s v="006 GA HƯNG YÊN 1"/>
    <x v="11"/>
    <x v="8"/>
    <s v="AG024324"/>
    <s v="VŨ THỊ TUYẾT"/>
    <d v="2017-04-26T00:00:00"/>
    <n v="105"/>
    <s v="5. &gt; 90"/>
    <n v="1"/>
    <n v="15.167999999999999"/>
    <n v="1"/>
    <n v="15.167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3916"/>
    <s v="NGUYỄN THANH HUYỀ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3917"/>
    <s v="NGUYỄN PHƯƠNG HOA"/>
    <d v="2017-04-19T00:00:00"/>
    <n v="112"/>
    <s v="5. &gt; 90"/>
    <n v="1"/>
    <n v="12.218"/>
    <n v="1"/>
    <n v="12.218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3918"/>
    <s v="NGUYỄN THỊ HƯƠNG GIANG"/>
    <d v="2017-04-19T00:00:00"/>
    <n v="112"/>
    <s v="5. &gt; 90"/>
    <n v="2"/>
    <n v="25.262"/>
    <n v="2"/>
    <n v="25.262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174"/>
    <s v="LÊ VĂN SINH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194"/>
    <s v="NGUYỄN THỊ CẨM TÚ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00"/>
    <s v="ĐỖ THỊ VÂN"/>
    <d v="2017-04-24T00:00:00"/>
    <n v="107"/>
    <s v="5. &gt; 90"/>
    <n v="1"/>
    <n v="15.17"/>
    <n v="1"/>
    <n v="15.17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38"/>
    <s v="LÊ VIỆT ANH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39"/>
    <s v="ĐẶNG THỊ HẢI THANH"/>
    <d v="2017-04-24T00:00:00"/>
    <n v="107"/>
    <s v="5. &gt; 90"/>
    <n v="1"/>
    <n v="15.369"/>
    <n v="1"/>
    <n v="15.36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40"/>
    <s v="NGUYỄN THỊ HIÊN"/>
    <d v="2017-04-24T00:00:00"/>
    <n v="107"/>
    <s v="5. &gt; 90"/>
    <n v="2"/>
    <n v="30.053000000000001"/>
    <n v="2"/>
    <n v="30.053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42"/>
    <s v="CHU THỊ THÚY HÀ"/>
    <d v="2017-04-24T00:00:00"/>
    <n v="107"/>
    <s v="5. &gt; 90"/>
    <n v="1"/>
    <n v="12.212999999999999"/>
    <n v="1"/>
    <n v="12.212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44"/>
    <s v="BÙI THỊ HƯƠNG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245"/>
    <s v="NGUYỄN THỊ HƯNG"/>
    <d v="2017-04-24T00:00:00"/>
    <n v="107"/>
    <s v="5. &gt; 90"/>
    <n v="0"/>
    <n v="-3.3306690738754701E-16"/>
    <n v="1"/>
    <n v="12.763"/>
    <n v="-1"/>
    <n v="-12.763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2"/>
    <x v="8"/>
    <s v="AG024502"/>
    <s v="ĐÀO THỊ ĐIỆP"/>
    <d v="2017-04-27T00:00:00"/>
    <n v="104"/>
    <s v="5. &gt; 90"/>
    <n v="0"/>
    <n v="-8.8817841970012504E-16"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"/>
    <s v="RACE HORSE"/>
    <s v="NGUYỄN VĂN HUỆ"/>
    <m/>
    <s v="DD6 VĂN PHÒNG CHI NHÁNH HÀ NỘI"/>
    <x v="13"/>
    <x v="9"/>
    <s v="AG023959"/>
    <s v="ĐỖ THỊ TUYẾ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3739"/>
    <s v="HOÀNG THANH NGA"/>
    <d v="2017-04-12T00:00:00"/>
    <n v="119"/>
    <s v="5. &gt; 90"/>
    <n v="4"/>
    <n v="58.088999999999999"/>
    <n v="3"/>
    <n v="44.975999999999999"/>
    <n v="0"/>
    <n v="0"/>
    <n v="1"/>
    <n v="13.113"/>
    <n v="0"/>
    <n v="0"/>
    <s v="Active"/>
    <n v="1"/>
    <n v="1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3740"/>
    <s v="NGUYỄN THỊ ĐIỆP"/>
    <d v="2017-04-12T00:00:00"/>
    <n v="119"/>
    <s v="5. &gt; 90"/>
    <n v="1"/>
    <n v="15.766"/>
    <n v="1"/>
    <n v="15.766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3741"/>
    <s v="BÙI THỊ MINH TRANG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3745"/>
    <s v="NGUYỄN THỊ TUYẾT"/>
    <d v="2017-04-12T00:00:00"/>
    <n v="119"/>
    <s v="5. &gt; 90"/>
    <n v="2"/>
    <n v="25.818000000000001"/>
    <n v="1"/>
    <n v="15.03"/>
    <n v="0"/>
    <n v="0"/>
    <n v="0"/>
    <n v="0"/>
    <n v="1"/>
    <n v="10.788"/>
    <s v="Active"/>
    <n v="1"/>
    <n v="0"/>
    <n v="1"/>
  </r>
  <r>
    <x v="0"/>
    <x v="0"/>
    <s v="North"/>
    <s v="DUYÊN HẢI"/>
    <s v="NGUYỄN NGỌC ANH"/>
    <s v="DOLPHIN"/>
    <s v="NGUYỄN NGỌC ANH"/>
    <m/>
    <s v="024 GA HẢI DƯƠNG 1"/>
    <x v="14"/>
    <x v="10"/>
    <s v="AG023747"/>
    <s v="TRỊNH THỊ LAN ANH"/>
    <d v="2017-04-12T00:00:00"/>
    <n v="119"/>
    <s v="5. &gt; 90"/>
    <n v="3"/>
    <n v="40.677999999999997"/>
    <n v="2"/>
    <n v="28.472999999999999"/>
    <n v="0"/>
    <n v="0"/>
    <n v="1"/>
    <n v="12.205"/>
    <n v="0"/>
    <n v="0"/>
    <s v="Active"/>
    <n v="1"/>
    <n v="1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3752"/>
    <s v="PHAN THỊ THẮM"/>
    <d v="2017-04-12T00:00:00"/>
    <n v="119"/>
    <s v="5. &gt; 90"/>
    <n v="1"/>
    <n v="10.114000000000001"/>
    <n v="0"/>
    <n v="0"/>
    <n v="1"/>
    <n v="9.1999999999999993"/>
    <n v="0"/>
    <n v="0.91400000000000003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3754"/>
    <s v="NGUYỄN NGỌC HÙNG"/>
    <d v="2017-04-12T00:00:00"/>
    <n v="119"/>
    <s v="5. &gt; 90"/>
    <n v="1"/>
    <n v="12.035"/>
    <n v="1"/>
    <n v="12.035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4189"/>
    <s v="ĐỖ THỊ NHUNG"/>
    <d v="2017-04-24T00:00:00"/>
    <n v="107"/>
    <s v="5. &gt; 90"/>
    <n v="1"/>
    <n v="15.098000000000001"/>
    <n v="1"/>
    <n v="15.098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4190"/>
    <s v="ĐẶNG THỊ TUYẾT"/>
    <d v="2017-04-24T00:00:00"/>
    <n v="107"/>
    <s v="5. &gt; 90"/>
    <n v="1"/>
    <n v="21.181000000000001"/>
    <n v="1"/>
    <n v="21.181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4191"/>
    <s v="NGUYỄN THỊ NGÂN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4192"/>
    <s v="PHẠM THỊ THANH THỦY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024 GA HẢI DƯƠNG 1"/>
    <x v="14"/>
    <x v="10"/>
    <s v="AG024543"/>
    <s v="NGUYỄN THỊ PHÚ"/>
    <d v="2017-04-28T00:00:00"/>
    <n v="103"/>
    <s v="5. &gt; 90"/>
    <n v="1"/>
    <n v="12.167"/>
    <n v="0"/>
    <n v="0"/>
    <n v="1"/>
    <n v="12.167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DG VĂN PHÒNG TVBH HẢI DƯƠNG"/>
    <x v="15"/>
    <x v="11"/>
    <s v="AG023952"/>
    <s v="HOÀNG THỊ HÒA"/>
    <d v="2017-04-19T00:00:00"/>
    <n v="112"/>
    <s v="5. &gt; 90"/>
    <n v="2"/>
    <n v="26.036000000000001"/>
    <n v="1"/>
    <n v="12.268000000000001"/>
    <n v="1"/>
    <n v="13.768000000000001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DG VĂN PHÒNG TVBH HẢI DƯƠNG"/>
    <x v="15"/>
    <x v="11"/>
    <s v="AG024193"/>
    <s v="QUÁCH CÔNG HOAN"/>
    <d v="2017-04-24T00:00:00"/>
    <n v="10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"/>
    <s v="DOLPHIN"/>
    <s v="NGUYỄN NGỌC ANH"/>
    <m/>
    <s v="HDG VĂN PHÒNG TVBH HẢI DƯƠNG"/>
    <x v="15"/>
    <x v="11"/>
    <s v="AG024195"/>
    <s v="NGUYỄN VŨ NHẬT HẰNG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HDG VĂN PHÒNG TVBH HẢI DƯƠNG"/>
    <x v="15"/>
    <x v="11"/>
    <s v="AG024197"/>
    <s v="HOÀNG TRỌNG GIANG"/>
    <d v="2017-04-24T00:00:00"/>
    <n v="107"/>
    <s v="5. &gt; 90"/>
    <n v="1"/>
    <n v="12.07"/>
    <n v="1"/>
    <n v="12.07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DG VĂN PHÒNG TVBH HẢI DƯƠNG"/>
    <x v="15"/>
    <x v="11"/>
    <s v="AG024198"/>
    <s v="KHÚC THỊ NGA"/>
    <d v="2017-04-24T00:00:00"/>
    <n v="107"/>
    <s v="5. &gt; 90"/>
    <n v="1"/>
    <n v="12.052"/>
    <n v="1"/>
    <n v="12.052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DG VĂN PHÒNG TVBH HẢI DƯƠNG"/>
    <x v="15"/>
    <x v="11"/>
    <s v="AG024574"/>
    <s v="TRƯƠNG THẾ DŨNG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735"/>
    <s v="BÙI THỊ PHƯỢNG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00"/>
    <s v="PHẠM THỊ NGÂN"/>
    <d v="2017-04-14T00:00:00"/>
    <n v="117"/>
    <s v="5. &gt; 90"/>
    <n v="1"/>
    <n v="12.305999999999999"/>
    <n v="1"/>
    <n v="12.305999999999999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42"/>
    <s v="PHẠM HỒNG THẮNG"/>
    <d v="2017-04-14T00:00:00"/>
    <n v="117"/>
    <s v="5. &gt; 90"/>
    <n v="1"/>
    <n v="12.007"/>
    <n v="1"/>
    <n v="12.007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43"/>
    <s v="VŨ LỆNH KIỆT"/>
    <d v="2017-04-14T00:00:00"/>
    <n v="117"/>
    <s v="5. &gt; 90"/>
    <n v="8"/>
    <n v="103.41200000000001"/>
    <n v="1"/>
    <n v="12.741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44"/>
    <s v="NGUYỄN THỊ BÍCH"/>
    <d v="2017-04-14T00:00:00"/>
    <n v="117"/>
    <s v="5. &gt; 90"/>
    <n v="2"/>
    <n v="35.667999999999999"/>
    <n v="1"/>
    <n v="13.739000000000001"/>
    <n v="1"/>
    <n v="21.151"/>
    <n v="0"/>
    <n v="0.77799999999999903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47"/>
    <s v="VŨ THỊ QUEN"/>
    <d v="2017-04-14T00:00:00"/>
    <n v="117"/>
    <s v="5. &gt; 90"/>
    <n v="5"/>
    <n v="64.129000000000005"/>
    <n v="1"/>
    <n v="12.19"/>
    <n v="0"/>
    <n v="0"/>
    <n v="5"/>
    <n v="63.53"/>
    <n v="-1"/>
    <n v="-11.590999999999999"/>
    <s v="Active"/>
    <n v="1"/>
    <n v="1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48"/>
    <s v="NGUYỄN ĐỨC THỊNH"/>
    <d v="2017-04-14T00:00:00"/>
    <n v="117"/>
    <s v="5. &gt; 90"/>
    <n v="1"/>
    <n v="12.288"/>
    <n v="1"/>
    <n v="12.288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849"/>
    <s v="NGÔ THỊ HẠNH"/>
    <d v="2017-04-14T00:00:00"/>
    <n v="117"/>
    <s v="5. &gt; 90"/>
    <n v="2"/>
    <n v="24.181999999999999"/>
    <n v="1"/>
    <n v="12.157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3940"/>
    <s v="BÙI THỊ HÀ"/>
    <d v="2017-04-19T00:00:00"/>
    <n v="112"/>
    <s v="5. &gt; 90"/>
    <n v="2"/>
    <n v="24.808"/>
    <n v="1"/>
    <n v="12.346"/>
    <n v="0"/>
    <n v="0"/>
    <n v="1"/>
    <n v="12.462"/>
    <n v="0"/>
    <n v="0"/>
    <s v="Active"/>
    <n v="1"/>
    <n v="1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023"/>
    <s v="NGUYỄN THỊ HẠNH"/>
    <d v="2017-04-19T00:00:00"/>
    <n v="112"/>
    <s v="5. &gt; 90"/>
    <n v="2"/>
    <n v="21.661999999999999"/>
    <n v="1"/>
    <n v="13.316000000000001"/>
    <n v="0"/>
    <n v="0"/>
    <n v="1"/>
    <n v="8.3460000000000001"/>
    <n v="0"/>
    <n v="0"/>
    <s v="Active"/>
    <n v="1"/>
    <n v="1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16"/>
    <s v="NGUYỄN THỊ CÚC"/>
    <d v="2017-04-26T00:00:00"/>
    <n v="105"/>
    <s v="5. &gt; 90"/>
    <n v="1"/>
    <n v="15.792999999999999"/>
    <n v="1"/>
    <n v="15.792999999999999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17"/>
    <s v="NGÔ THỊ HÀ"/>
    <d v="2017-04-26T00:00:00"/>
    <n v="105"/>
    <s v="5. &gt; 90"/>
    <n v="1"/>
    <n v="12.959"/>
    <n v="1"/>
    <n v="12.239000000000001"/>
    <n v="0"/>
    <n v="0.72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19"/>
    <s v="TRẦN THẾ THANH"/>
    <d v="2017-04-26T00:00:00"/>
    <n v="105"/>
    <s v="5. &gt; 90"/>
    <n v="2"/>
    <n v="34.587000000000003"/>
    <n v="2"/>
    <n v="34.587000000000003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20"/>
    <s v="BÙI THỊ NGA"/>
    <d v="2017-04-26T00:00:00"/>
    <n v="105"/>
    <s v="5. &gt; 90"/>
    <n v="2"/>
    <n v="28.116"/>
    <n v="1"/>
    <n v="12.034000000000001"/>
    <n v="0"/>
    <n v="0"/>
    <n v="1"/>
    <n v="16.082000000000001"/>
    <n v="0"/>
    <n v="0"/>
    <s v="Active"/>
    <n v="1"/>
    <n v="1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21"/>
    <s v="ĐỖ VĂN THUNG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23"/>
    <s v="NGUYỄN THỊ THU HÀ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424"/>
    <s v="ĐỖ THỊ MIỀN"/>
    <d v="2017-04-26T00:00:00"/>
    <n v="105"/>
    <s v="5. &gt; 90"/>
    <n v="1"/>
    <n v="13.391999999999999"/>
    <n v="0"/>
    <n v="0"/>
    <n v="0"/>
    <n v="0"/>
    <n v="1"/>
    <n v="13.391999999999999"/>
    <n v="0"/>
    <n v="0"/>
    <s v="Active"/>
    <n v="0"/>
    <n v="1"/>
    <n v="0"/>
  </r>
  <r>
    <x v="0"/>
    <x v="0"/>
    <s v="North"/>
    <s v="DUYÊN HẢI"/>
    <s v="NGUYỄN NGỌC ANH"/>
    <s v="DOLPHIN"/>
    <s v="NGUYỄN NGỌC ANH"/>
    <m/>
    <s v="HP2 VĂN PHÒNG TVBH HẢI PHÒNG"/>
    <x v="16"/>
    <x v="12"/>
    <s v="AG024524"/>
    <s v="NGUYỄN THANH NGA"/>
    <d v="2017-04-28T00:00:00"/>
    <n v="103"/>
    <s v="5. &gt; 90"/>
    <n v="1"/>
    <n v="13.39"/>
    <n v="1"/>
    <n v="13.39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826"/>
    <s v="NGUYỄN THỊ THA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33"/>
    <s v="LƯU THỊ THẢO"/>
    <d v="2017-04-19T00:00:00"/>
    <n v="112"/>
    <s v="5. &gt; 90"/>
    <n v="2"/>
    <n v="25.033999999999999"/>
    <n v="1"/>
    <n v="12.754"/>
    <n v="1"/>
    <n v="12.28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35"/>
    <s v="NGUYỄN MAI HƯƠNG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39"/>
    <s v="TRẦN THỊ NGỌC ANH"/>
    <d v="2017-04-19T00:00:00"/>
    <n v="112"/>
    <s v="5. &gt; 90"/>
    <n v="5"/>
    <n v="81.94"/>
    <n v="4"/>
    <n v="71.554000000000002"/>
    <n v="0"/>
    <n v="0"/>
    <n v="1"/>
    <n v="10.385999999999999"/>
    <n v="0"/>
    <n v="0"/>
    <s v="Active"/>
    <n v="1"/>
    <n v="1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42"/>
    <s v="DƯƠNG THỊ NỤ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44"/>
    <s v="HỒ THỊ NINH"/>
    <d v="2017-04-19T00:00:00"/>
    <n v="112"/>
    <s v="5. &gt; 90"/>
    <n v="8"/>
    <n v="151.16"/>
    <n v="0"/>
    <n v="0"/>
    <n v="0"/>
    <n v="0"/>
    <n v="3"/>
    <n v="38.338999999999999"/>
    <n v="2"/>
    <n v="34.896000000000001"/>
    <s v="Active"/>
    <n v="0"/>
    <n v="1"/>
    <n v="1"/>
  </r>
  <r>
    <x v="0"/>
    <x v="0"/>
    <s v="North"/>
    <s v="DUYÊN HẢI"/>
    <s v="NGUYỄN NGỌC ANH"/>
    <s v="SEALION"/>
    <s v="HOÀNG TRỌNG NGHĨA"/>
    <m/>
    <s v="023 GA QUẢNG NINH 1"/>
    <x v="17"/>
    <x v="13"/>
    <s v="AG023947"/>
    <s v="NGUYỄN THÚY LINH"/>
    <d v="2017-04-19T00:00:00"/>
    <n v="112"/>
    <s v="5. &gt; 90"/>
    <n v="1"/>
    <n v="8.7260000000000009"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48"/>
    <s v="NGUYỄN VĂN QUỲNH"/>
    <d v="2017-04-19T00:00:00"/>
    <n v="112"/>
    <s v="5. &gt; 90"/>
    <n v="2"/>
    <n v="20.716000000000001"/>
    <n v="1"/>
    <n v="12.009"/>
    <n v="1"/>
    <n v="8.7070000000000007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51"/>
    <s v="NGUYỄN KIM HOÀN"/>
    <d v="2017-04-19T00:00:00"/>
    <n v="112"/>
    <s v="5. &gt; 90"/>
    <n v="3"/>
    <n v="32.067999999999998"/>
    <n v="1"/>
    <n v="12.05"/>
    <n v="0"/>
    <n v="0"/>
    <n v="1"/>
    <n v="10.018000000000001"/>
    <n v="1"/>
    <n v="10"/>
    <s v="Active"/>
    <n v="1"/>
    <n v="1"/>
    <n v="1"/>
  </r>
  <r>
    <x v="0"/>
    <x v="0"/>
    <s v="North"/>
    <s v="DUYÊN HẢI"/>
    <s v="NGUYỄN NGỌC ANH"/>
    <s v="SEALION"/>
    <s v="HOÀNG TRỌNG NGHĨA"/>
    <m/>
    <s v="023 GA QUẢNG NINH 1"/>
    <x v="17"/>
    <x v="13"/>
    <s v="AG023954"/>
    <s v="NGUYỄN VĂN TOÁN"/>
    <d v="2017-04-19T00:00:00"/>
    <n v="112"/>
    <s v="5. &gt; 90"/>
    <n v="0"/>
    <n v="0"/>
    <n v="1"/>
    <n v="20.042999999999999"/>
    <n v="-1"/>
    <n v="-20.042999999999999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57"/>
    <s v="QUÁCH MINH ĐOÀN"/>
    <d v="2017-04-19T00:00:00"/>
    <n v="112"/>
    <s v="5. &gt; 90"/>
    <n v="1"/>
    <n v="12.069000000000001"/>
    <n v="1"/>
    <n v="12.069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58"/>
    <s v="PHẠM THỊ PHƯƠNG TRANG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60"/>
    <s v="NGÔ THỊ TUYẾT NHUNG"/>
    <d v="2017-04-19T00:00:00"/>
    <n v="112"/>
    <s v="5. &gt; 90"/>
    <n v="1"/>
    <n v="12.209"/>
    <n v="0"/>
    <n v="0"/>
    <n v="0"/>
    <n v="0"/>
    <n v="1"/>
    <n v="12.209"/>
    <n v="0"/>
    <n v="0"/>
    <s v="Active"/>
    <n v="0"/>
    <n v="1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3961"/>
    <s v="NGUYỄN THỊ THÙY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123"/>
    <s v="NGUYỄN THỊ LA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348"/>
    <s v="VŨ THỊ THU"/>
    <d v="2017-04-26T00:00:00"/>
    <n v="105"/>
    <s v="5. &gt; 90"/>
    <n v="2"/>
    <n v="26.771999999999998"/>
    <n v="0"/>
    <n v="0"/>
    <n v="2"/>
    <n v="26.771999999999998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350"/>
    <s v="VŨ VĂN QUYNH"/>
    <d v="2017-04-26T00:00:00"/>
    <n v="105"/>
    <s v="5. &gt; 90"/>
    <n v="1"/>
    <n v="12.347"/>
    <n v="1"/>
    <n v="12.347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353"/>
    <s v="PHAN THỊ PHÚ"/>
    <d v="2017-04-26T00:00:00"/>
    <n v="105"/>
    <s v="5. &gt; 90"/>
    <n v="2"/>
    <n v="27.091000000000001"/>
    <n v="1"/>
    <n v="15.018000000000001"/>
    <n v="0"/>
    <n v="0"/>
    <n v="0"/>
    <n v="0"/>
    <n v="1"/>
    <n v="12.073"/>
    <s v="Active"/>
    <n v="1"/>
    <n v="0"/>
    <n v="1"/>
  </r>
  <r>
    <x v="0"/>
    <x v="0"/>
    <s v="North"/>
    <s v="DUYÊN HẢI"/>
    <s v="NGUYỄN NGỌC ANH"/>
    <s v="SEALION"/>
    <s v="HOÀNG TRỌNG NGHĨA"/>
    <m/>
    <s v="023 GA QUẢNG NINH 1"/>
    <x v="17"/>
    <x v="13"/>
    <s v="AG024407"/>
    <s v="LÊ LAN HƯƠ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409"/>
    <s v="HOÀNG THỊ LAN"/>
    <d v="2017-04-26T00:00:00"/>
    <n v="105"/>
    <s v="5. &gt; 90"/>
    <n v="1"/>
    <n v="12.532"/>
    <n v="0"/>
    <n v="0"/>
    <n v="0"/>
    <n v="0"/>
    <n v="0"/>
    <n v="0"/>
    <n v="1"/>
    <n v="12.532"/>
    <s v="Active"/>
    <n v="0"/>
    <n v="0"/>
    <n v="1"/>
  </r>
  <r>
    <x v="0"/>
    <x v="0"/>
    <s v="North"/>
    <s v="DUYÊN HẢI"/>
    <s v="NGUYỄN NGỌC ANH"/>
    <s v="SEALION"/>
    <s v="HOÀNG TRỌNG NGHĨA"/>
    <m/>
    <s v="023 GA QUẢNG NINH 1"/>
    <x v="17"/>
    <x v="13"/>
    <s v="AG024410"/>
    <s v="TRƯƠNG VĂN TUÂ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412"/>
    <s v="NGUYỄN THỊ TUYẾT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413"/>
    <s v="LÊ THỊ HƯỜ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414"/>
    <s v="LÊ QUỐC TUẤN"/>
    <d v="2017-04-26T00:00:00"/>
    <n v="105"/>
    <s v="5. &gt; 90"/>
    <n v="1"/>
    <n v="20.135000000000002"/>
    <n v="0"/>
    <n v="0"/>
    <n v="1"/>
    <n v="20.135000000000002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023 GA QUẢNG NINH 1"/>
    <x v="17"/>
    <x v="13"/>
    <s v="AG024569"/>
    <s v="NGUYỄN THỊ HUỆ"/>
    <d v="2017-04-28T00:00:00"/>
    <n v="103"/>
    <s v="5. &gt; 90"/>
    <n v="2"/>
    <n v="24.323"/>
    <n v="2"/>
    <n v="24.323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3781"/>
    <s v="LÊ PHƯƠNG THÚY"/>
    <d v="2017-04-13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3831"/>
    <s v="ĐINH THỊ THÙY ANH"/>
    <d v="2017-04-14T00:00:00"/>
    <n v="11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3962"/>
    <s v="NGUYỄN VĂN LO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3964"/>
    <s v="NGUYỄN MẠNH TUẤN"/>
    <d v="2017-04-19T00:00:00"/>
    <n v="112"/>
    <s v="5. &gt; 90"/>
    <n v="1"/>
    <n v="12.204000000000001"/>
    <n v="1"/>
    <n v="12.204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3965"/>
    <s v="VŨ TIẾN LONG"/>
    <d v="2017-04-19T00:00:00"/>
    <n v="112"/>
    <s v="5. &gt; 90"/>
    <n v="3"/>
    <n v="44.612000000000002"/>
    <n v="1"/>
    <n v="15.125"/>
    <n v="0"/>
    <n v="0"/>
    <n v="1"/>
    <n v="15.428000000000001"/>
    <n v="0"/>
    <n v="0"/>
    <s v="Active"/>
    <n v="1"/>
    <n v="1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4426"/>
    <s v="PHẠM THỊ THỦY"/>
    <d v="2017-04-26T00:00:00"/>
    <n v="105"/>
    <s v="5. &gt; 90"/>
    <n v="3"/>
    <n v="46.512"/>
    <n v="2"/>
    <n v="30.065000000000001"/>
    <n v="0"/>
    <n v="0"/>
    <n v="1"/>
    <n v="16.446999999999999"/>
    <n v="0"/>
    <n v="0"/>
    <s v="Active"/>
    <n v="1"/>
    <n v="1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4541"/>
    <s v="NGUYỄN THỊ THÚY"/>
    <d v="2017-04-28T00:00:00"/>
    <n v="103"/>
    <s v="5. &gt; 90"/>
    <n v="1"/>
    <n v="25.076000000000001"/>
    <n v="1"/>
    <n v="25.076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QNH VĂN PHÒNG TVBH QUẢNG NINH"/>
    <x v="18"/>
    <x v="14"/>
    <s v="AG024542"/>
    <s v="PHẠM THÙY LINH"/>
    <d v="2017-04-28T00:00:00"/>
    <n v="103"/>
    <s v="5. &gt; 90"/>
    <n v="3"/>
    <n v="98.381"/>
    <n v="2"/>
    <n v="31.797000000000001"/>
    <n v="1"/>
    <n v="66.584000000000003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QNH VĂN PHÒNG TVBH QUẢNG NINH"/>
    <x v="19"/>
    <x v="15"/>
    <s v="AG024354"/>
    <s v="HOÀNG THẾ MINH"/>
    <d v="2017-04-26T00:00:00"/>
    <n v="105"/>
    <s v="5. &gt; 90"/>
    <n v="1"/>
    <n v="12.456"/>
    <n v="0"/>
    <n v="0"/>
    <n v="1"/>
    <n v="12.456"/>
    <n v="0"/>
    <n v="0"/>
    <n v="0"/>
    <n v="0"/>
    <s v="Active"/>
    <n v="1"/>
    <n v="0"/>
    <n v="0"/>
  </r>
  <r>
    <x v="0"/>
    <x v="0"/>
    <s v="North"/>
    <s v="DUYÊN HẢI"/>
    <s v="NGUYỄN NGỌC ANH"/>
    <s v="SEALION"/>
    <s v="HOÀNG TRỌNG NGHĨA"/>
    <m/>
    <s v="QNH VĂN PHÒNG TVBH QUẢNG NINH"/>
    <x v="19"/>
    <x v="15"/>
    <s v="AG024515"/>
    <s v="NGUYỄN ĐĂNG HẢI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"/>
    <s v="SEALION"/>
    <s v="HOÀNG TRỌNG NGHĨA"/>
    <m/>
    <s v="QNH VĂN PHÒNG TVBH QUẢNG NINH"/>
    <x v="19"/>
    <x v="15"/>
    <s v="AG024573"/>
    <s v="TẠ VIẾT TƯ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3"/>
    <s v="VŨ THỊ XUYẾN"/>
    <d v="2017-04-14T00:00:00"/>
    <n v="117"/>
    <s v="5. &gt; 90"/>
    <n v="2"/>
    <n v="37.435000000000002"/>
    <n v="1"/>
    <n v="20.274999999999999"/>
    <n v="0"/>
    <n v="0"/>
    <n v="1"/>
    <n v="17.16"/>
    <n v="0"/>
    <n v="0"/>
    <s v="Active"/>
    <n v="1"/>
    <n v="1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4"/>
    <s v="HOÀNG THỊ HƯỜNG"/>
    <d v="2017-04-14T00:00:00"/>
    <n v="117"/>
    <s v="5. &gt; 90"/>
    <n v="1"/>
    <n v="15.151999999999999"/>
    <n v="1"/>
    <n v="15.151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5"/>
    <s v="VŨ THỊ TRẪN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6"/>
    <s v="NGUYỄN NGỌC ÁNH"/>
    <d v="2017-04-14T00:00:00"/>
    <n v="117"/>
    <s v="5. &gt; 90"/>
    <n v="1"/>
    <n v="12.092000000000001"/>
    <n v="1"/>
    <n v="12.092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7"/>
    <s v="ĐINH THỊ HỮU"/>
    <d v="2017-04-14T00:00:00"/>
    <n v="117"/>
    <s v="5. &gt; 90"/>
    <n v="1"/>
    <n v="12.276"/>
    <n v="1"/>
    <n v="12.276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8"/>
    <s v="TRẦN DUY VƯỢNG"/>
    <d v="2017-04-14T00:00:00"/>
    <n v="117"/>
    <s v="5. &gt; 90"/>
    <n v="1"/>
    <n v="12.263"/>
    <n v="1"/>
    <n v="12.263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39"/>
    <s v="PHÙNG VĂN YÊN"/>
    <d v="2017-04-14T00:00:00"/>
    <n v="117"/>
    <s v="5. &gt; 90"/>
    <n v="1"/>
    <n v="12.218999999999999"/>
    <n v="1"/>
    <n v="12.218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DRAGON"/>
    <s v="NGUYỄN THỊ HOÀNG YẾN"/>
    <m/>
    <s v="009 GA HÀ NỘI 2"/>
    <x v="20"/>
    <x v="16"/>
    <s v="AG023841"/>
    <s v="NGUYỄN THỊ LỢI"/>
    <d v="2017-04-14T00:00:00"/>
    <n v="117"/>
    <s v="5. &gt; 90"/>
    <n v="6"/>
    <n v="92.120999999999995"/>
    <n v="1"/>
    <n v="15.882"/>
    <n v="0"/>
    <n v="0"/>
    <n v="4"/>
    <n v="61.174999999999997"/>
    <n v="1"/>
    <n v="15.064"/>
    <s v="Active"/>
    <n v="1"/>
    <n v="1"/>
    <n v="1"/>
  </r>
  <r>
    <x v="0"/>
    <x v="0"/>
    <s v="North"/>
    <s v="HÀ NỘI"/>
    <s v="LÊ THANH HUYỀN"/>
    <s v="DRAGON"/>
    <s v="NGUYỄN THỊ HOÀNG YẾN"/>
    <m/>
    <s v="DD2 VĂN PHÒNG CHI NHÁNH HÀ NỘI"/>
    <x v="21"/>
    <x v="17"/>
    <s v="AG023919"/>
    <s v="ĐỖ ĐỨC THÀN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DRAGON"/>
    <s v="NGUYỄN THỊ HOÀNG YẾN"/>
    <m/>
    <s v="DD2 VĂN PHÒNG CHI NHÁNH HÀ NỘI"/>
    <x v="21"/>
    <x v="17"/>
    <s v="AG023920"/>
    <s v="NGUYỄN THỊ BẮC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DRAGON"/>
    <s v="NGUYỄN THỊ HOÀNG YẾN"/>
    <m/>
    <s v="DD2 VĂN PHÒNG CHI NHÁNH HÀ NỘI"/>
    <x v="21"/>
    <x v="17"/>
    <s v="AG024287"/>
    <s v="PHẠM THỊ XUÂN NAM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DRAGON"/>
    <s v="NGUYỄN THỊ HOÀNG YẾN"/>
    <m/>
    <s v="DD2 VĂN PHÒNG CHI NHÁNH HÀ NỘI"/>
    <x v="21"/>
    <x v="17"/>
    <s v="AG024288"/>
    <s v="DƯƠNG THỊ LAN ANH"/>
    <d v="2017-04-25T00:00:00"/>
    <n v="106"/>
    <s v="5. &gt; 90"/>
    <n v="1"/>
    <n v="11.898"/>
    <n v="0"/>
    <n v="0"/>
    <n v="0"/>
    <n v="0"/>
    <n v="1"/>
    <n v="11.898"/>
    <n v="0"/>
    <n v="0"/>
    <s v="Active"/>
    <n v="0"/>
    <n v="1"/>
    <n v="0"/>
  </r>
  <r>
    <x v="0"/>
    <x v="0"/>
    <s v="North"/>
    <s v="HÀ NỘI"/>
    <s v="LÊ THANH HUYỀN"/>
    <s v="LION"/>
    <s v="NGUYỄN THỊ BÌNH"/>
    <m/>
    <s v="017 GA HÀ NỘI 3"/>
    <x v="22"/>
    <x v="18"/>
    <s v="AG024203"/>
    <s v="TRẦN THỊ DIỆP"/>
    <d v="2017-04-24T00:00:00"/>
    <n v="107"/>
    <s v="5. &gt; 90"/>
    <n v="1"/>
    <n v="20.087"/>
    <n v="3"/>
    <n v="53.645000000000003"/>
    <n v="0"/>
    <n v="0"/>
    <n v="-2"/>
    <n v="-33.558"/>
    <n v="0"/>
    <n v="0"/>
    <s v="Active"/>
    <n v="1"/>
    <n v="0"/>
    <n v="0"/>
  </r>
  <r>
    <x v="0"/>
    <x v="0"/>
    <s v="North"/>
    <s v="HÀ NỘI"/>
    <s v="LÊ THANH HUYỀN"/>
    <s v="LION"/>
    <s v="NGUYỄN THỊ BÌNH"/>
    <m/>
    <s v="029 GA HÀ NỘI 5"/>
    <x v="23"/>
    <x v="19"/>
    <s v="AG023924"/>
    <s v="NGUYỄN THU HỒNG"/>
    <d v="2017-04-19T00:00:00"/>
    <n v="112"/>
    <s v="5. &gt; 90"/>
    <n v="2"/>
    <n v="48.746000000000002"/>
    <n v="1"/>
    <n v="12.305999999999999"/>
    <n v="0"/>
    <n v="0"/>
    <n v="1"/>
    <n v="36.44"/>
    <n v="0"/>
    <n v="0"/>
    <s v="Active"/>
    <n v="1"/>
    <n v="1"/>
    <n v="0"/>
  </r>
  <r>
    <x v="0"/>
    <x v="0"/>
    <s v="North"/>
    <s v="HÀ NỘI"/>
    <s v="LÊ THANH HUYỀN"/>
    <s v="LION"/>
    <s v="NGUYỄN THỊ BÌNH"/>
    <m/>
    <s v="029 GA HÀ NỘI 5"/>
    <x v="23"/>
    <x v="19"/>
    <s v="AG024293"/>
    <s v="TRẦN CÔNG MINH"/>
    <d v="2017-04-25T00:00:00"/>
    <n v="106"/>
    <s v="5. &gt; 90"/>
    <n v="2"/>
    <n v="27.396999999999998"/>
    <n v="0"/>
    <n v="0"/>
    <n v="0"/>
    <n v="0"/>
    <n v="1"/>
    <n v="15.085000000000001"/>
    <n v="0"/>
    <n v="0"/>
    <s v="Active"/>
    <n v="0"/>
    <n v="1"/>
    <n v="0"/>
  </r>
  <r>
    <x v="0"/>
    <x v="0"/>
    <s v="North"/>
    <s v="HÀ NỘI"/>
    <s v="LÊ THANH HUYỀN"/>
    <s v="LION"/>
    <s v="NGUYỄN THỊ BÌNH"/>
    <m/>
    <s v="029 GA HÀ NỘI 5"/>
    <x v="23"/>
    <x v="19"/>
    <s v="AG024294"/>
    <s v="THÁI TRUNG LINH"/>
    <d v="2017-04-25T00:00:00"/>
    <n v="106"/>
    <s v="5. &gt; 90"/>
    <n v="4"/>
    <n v="60.926000000000002"/>
    <n v="1"/>
    <n v="20.846"/>
    <n v="0"/>
    <n v="0"/>
    <n v="3"/>
    <n v="40.08"/>
    <n v="0"/>
    <n v="0"/>
    <s v="Active"/>
    <n v="1"/>
    <n v="1"/>
    <n v="0"/>
  </r>
  <r>
    <x v="0"/>
    <x v="0"/>
    <s v="North"/>
    <s v="HÀ NỘI"/>
    <s v="LÊ THANH HUYỀN"/>
    <s v="LION"/>
    <s v="NGUYỄN THỊ BÌNH"/>
    <m/>
    <s v="029 GA HÀ NỘI 5"/>
    <x v="23"/>
    <x v="19"/>
    <s v="AG024339"/>
    <s v="LÊ THỊ VÂN"/>
    <d v="2017-04-26T00:00:00"/>
    <n v="105"/>
    <s v="5. &gt; 90"/>
    <n v="2"/>
    <n v="55.19"/>
    <n v="1"/>
    <n v="25.19"/>
    <n v="0"/>
    <n v="0"/>
    <n v="1"/>
    <n v="30"/>
    <n v="0"/>
    <n v="0"/>
    <s v="Active"/>
    <n v="1"/>
    <n v="1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3921"/>
    <s v="LƯƠNG THỊ HƯƠNG"/>
    <d v="2017-04-19T00:00:00"/>
    <n v="112"/>
    <s v="5. &gt; 90"/>
    <n v="1"/>
    <n v="16.332999999999998"/>
    <n v="1"/>
    <n v="16.332999999999998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3922"/>
    <s v="NGUYỄN THỊ THÊM"/>
    <d v="2017-04-19T00:00:00"/>
    <n v="112"/>
    <s v="5. &gt; 90"/>
    <n v="1"/>
    <n v="21.98"/>
    <n v="1"/>
    <n v="21.98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3923"/>
    <s v="ĐINH THỊ HẠNH"/>
    <d v="2017-04-19T00:00:00"/>
    <n v="112"/>
    <s v="5. &gt; 90"/>
    <n v="1"/>
    <n v="20.704000000000001"/>
    <n v="1"/>
    <n v="20.704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4086"/>
    <s v="NGUYỄN THU HƯƠNG"/>
    <d v="2017-04-20T00:00:00"/>
    <n v="111"/>
    <s v="5. &gt; 90"/>
    <n v="3"/>
    <n v="47.792000000000002"/>
    <n v="3"/>
    <n v="47.792000000000002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4173"/>
    <s v="LẠI THỊ TRINH"/>
    <d v="2017-04-21T00:00:00"/>
    <n v="110"/>
    <s v="5. &gt; 90"/>
    <n v="1"/>
    <n v="12.462"/>
    <n v="1"/>
    <n v="12.462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4291"/>
    <s v="NGUYỄN THỊ LAN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4292"/>
    <s v="PHẠM THỊ QUYÊN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LION"/>
    <s v="NGUYỄN THỊ BÌNH"/>
    <m/>
    <s v="DDA VĂN PHÒNG CHI NHÁNH HÀ NỘI"/>
    <x v="24"/>
    <x v="20"/>
    <s v="AG024529"/>
    <s v="NGUYỄN MẠNH TƯỞNG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098"/>
    <s v="ĐẶNG VĂN HIẾU"/>
    <d v="2017-04-20T00:00:00"/>
    <n v="111"/>
    <s v="5. &gt; 90"/>
    <n v="1"/>
    <n v="12.252000000000001"/>
    <n v="1"/>
    <n v="12.252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199"/>
    <s v="NGUYỄN MẠNH HÙNG"/>
    <d v="2017-04-24T00:00:00"/>
    <n v="107"/>
    <s v="5. &gt; 90"/>
    <n v="1"/>
    <n v="12.090999999999999"/>
    <n v="1"/>
    <n v="12.090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04"/>
    <s v="NGUYỄN HOÀI LINH"/>
    <d v="2017-04-24T00:00:00"/>
    <n v="107"/>
    <s v="5. &gt; 90"/>
    <n v="1"/>
    <n v="12.01"/>
    <n v="1"/>
    <n v="12.01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06"/>
    <s v="NGUYỄN VĂN MẾN"/>
    <d v="2017-04-24T00:00:00"/>
    <n v="107"/>
    <s v="5. &gt; 90"/>
    <n v="1"/>
    <n v="10.428000000000001"/>
    <n v="0"/>
    <n v="0"/>
    <n v="1"/>
    <n v="10.428000000000001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08"/>
    <s v="VŨ CÔNG HẬU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09"/>
    <s v="LÂM ĐÌNH LỰC"/>
    <d v="2017-04-24T00:00:00"/>
    <n v="107"/>
    <s v="5. &gt; 90"/>
    <n v="1"/>
    <n v="12.005000000000001"/>
    <n v="0"/>
    <n v="0"/>
    <n v="1"/>
    <n v="12.005000000000001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11"/>
    <s v="TRẦN VĂN TỈNH"/>
    <d v="2017-04-24T00:00:00"/>
    <n v="10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13"/>
    <s v="NGUYỄN THỊ BÌNH"/>
    <d v="2017-04-24T00:00:00"/>
    <n v="107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16"/>
    <s v="NGUYỄN THỊ HIỀN"/>
    <d v="2017-04-24T00:00:00"/>
    <n v="107"/>
    <s v="5. &gt; 90"/>
    <n v="0"/>
    <n v="1.33226762955019E-15"/>
    <n v="1"/>
    <n v="13.356"/>
    <n v="-1"/>
    <n v="-13.356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17"/>
    <s v="ÂU THỊ HỒNG NHUNG"/>
    <d v="2017-04-24T00:00:00"/>
    <n v="107"/>
    <s v="5. &gt; 90"/>
    <n v="1"/>
    <n v="13.699"/>
    <n v="0"/>
    <n v="0"/>
    <n v="0"/>
    <n v="0"/>
    <n v="1"/>
    <n v="13.699"/>
    <n v="0"/>
    <n v="0"/>
    <s v="Active"/>
    <n v="0"/>
    <n v="1"/>
    <n v="0"/>
  </r>
  <r>
    <x v="0"/>
    <x v="0"/>
    <s v="North"/>
    <s v="HÀ NỘI"/>
    <s v="LÊ THANH HUYỀN"/>
    <s v="SPIDER"/>
    <s v="NGUYỄN THỊ KIM CHUNG"/>
    <m/>
    <s v="007 GA HÀ NỘI 1"/>
    <x v="25"/>
    <x v="21"/>
    <s v="AG024295"/>
    <s v="TRẦN THỊ ANH"/>
    <d v="2017-04-25T00:00:00"/>
    <n v="106"/>
    <s v="5. &gt; 90"/>
    <n v="2"/>
    <n v="42.423999999999999"/>
    <n v="2"/>
    <n v="42.423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3972"/>
    <s v="LÊ THỊ DUYÊN"/>
    <d v="2017-04-19T00:00:00"/>
    <n v="112"/>
    <s v="5. &gt; 90"/>
    <n v="1"/>
    <n v="12.307"/>
    <n v="1"/>
    <n v="12.307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282"/>
    <s v="NGUYỄN THỊ BẢO NGỌC"/>
    <d v="2017-04-25T00:00:00"/>
    <n v="106"/>
    <s v="5. &gt; 90"/>
    <n v="0"/>
    <n v="0"/>
    <n v="1"/>
    <n v="13.896000000000001"/>
    <n v="-1"/>
    <n v="-13.896000000000001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286"/>
    <s v="ĐINH NGỌC PHƯƠNG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296"/>
    <s v="CHÂU NGUYỄN HƯƠNG TRÀ"/>
    <d v="2017-04-25T00:00:00"/>
    <n v="106"/>
    <s v="5. &gt; 90"/>
    <n v="1"/>
    <n v="20.212"/>
    <n v="1"/>
    <n v="20.212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297"/>
    <s v="NGÔ HUY THỊNH"/>
    <d v="2017-04-25T00:00:00"/>
    <n v="106"/>
    <s v="5. &gt; 90"/>
    <n v="3"/>
    <n v="50.831000000000003"/>
    <n v="2"/>
    <n v="25.501000000000001"/>
    <n v="0"/>
    <n v="0"/>
    <n v="1"/>
    <n v="25.33"/>
    <n v="0"/>
    <n v="0"/>
    <s v="Active"/>
    <n v="1"/>
    <n v="1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298"/>
    <s v="ĐINH VĂN ĐOÀN"/>
    <d v="2017-04-25T00:00:00"/>
    <n v="106"/>
    <s v="5. &gt; 90"/>
    <n v="1"/>
    <n v="29.762"/>
    <n v="1"/>
    <n v="29.762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317"/>
    <s v="VŨ THỊ PHƯƠNG HIÊ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338"/>
    <s v="TẠ THỊ KIM HOA"/>
    <d v="2017-04-26T00:00:00"/>
    <n v="105"/>
    <s v="5. &gt; 90"/>
    <n v="1"/>
    <n v="34.031999999999996"/>
    <n v="1"/>
    <n v="34.031999999999996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430"/>
    <s v="NGUYỄN HẢI LONG"/>
    <d v="2017-04-27T00:00:00"/>
    <n v="104"/>
    <s v="5. &gt; 90"/>
    <n v="1"/>
    <n v="16.454000000000001"/>
    <n v="0"/>
    <n v="0"/>
    <n v="1"/>
    <n v="16.454000000000001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021 GA HÀ NỘI 4"/>
    <x v="26"/>
    <x v="22"/>
    <s v="AG024530"/>
    <s v="TRẦN THỊ THU THỦY"/>
    <d v="2017-04-28T00:00:00"/>
    <n v="103"/>
    <s v="5. &gt; 90"/>
    <n v="3"/>
    <n v="38.656999999999996"/>
    <n v="1"/>
    <n v="15.987"/>
    <n v="0"/>
    <n v="0"/>
    <n v="1"/>
    <n v="12.381"/>
    <n v="1"/>
    <n v="10.289"/>
    <s v="Active"/>
    <n v="1"/>
    <n v="1"/>
    <n v="1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674"/>
    <s v="NGÔ THỊ LIÊN"/>
    <d v="2017-04-05T00:00:00"/>
    <n v="12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675"/>
    <s v="ĐỖ THỊ THANH THỦY"/>
    <d v="2017-04-05T00:00:00"/>
    <n v="12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680"/>
    <s v="NGUYỄN THỊ THU HUYỀN"/>
    <d v="2017-04-10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925"/>
    <s v="LÊ THỊ LIN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926"/>
    <s v="TRẦN THỊ ÁNH HỒNG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928"/>
    <s v="NGUYỄN THỊ CÚC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929"/>
    <s v="DƯƠNG PHÚC TÙNG"/>
    <d v="2017-04-19T00:00:00"/>
    <n v="112"/>
    <s v="5. &gt; 90"/>
    <n v="1"/>
    <n v="19.763000000000002"/>
    <n v="1"/>
    <n v="18.484999999999999"/>
    <n v="-1"/>
    <n v="-18.484999999999999"/>
    <n v="1"/>
    <n v="19.763000000000002"/>
    <n v="0"/>
    <n v="0"/>
    <s v="Active"/>
    <n v="0"/>
    <n v="1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3956"/>
    <s v="TRẦN BÁ DUY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103"/>
    <s v="NGUYỄN THỊ THANH HUYỀN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171"/>
    <s v="LÊ THỊ HẰNG"/>
    <d v="2017-04-21T00:00:00"/>
    <n v="110"/>
    <s v="5. &gt; 90"/>
    <n v="9"/>
    <n v="143.73699999999999"/>
    <n v="3"/>
    <n v="39.066000000000003"/>
    <n v="0"/>
    <n v="0"/>
    <n v="2"/>
    <n v="36.558"/>
    <n v="3"/>
    <n v="52.15"/>
    <s v="Active"/>
    <n v="1"/>
    <n v="1"/>
    <n v="1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196"/>
    <s v="NGUYỄN VĂN HỌC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220"/>
    <s v="HÀ THỊ ĐƯƠNG"/>
    <d v="2017-04-24T00:00:00"/>
    <n v="107"/>
    <s v="5. &gt; 90"/>
    <n v="1"/>
    <n v="12.292"/>
    <n v="1"/>
    <n v="12.292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222"/>
    <s v="ĐỖ THỊ LAN ANH"/>
    <d v="2017-04-24T00:00:00"/>
    <n v="107"/>
    <s v="5. &gt; 90"/>
    <n v="2"/>
    <n v="27.295000000000002"/>
    <n v="1"/>
    <n v="12.137"/>
    <n v="0"/>
    <n v="0"/>
    <n v="1"/>
    <n v="15.157999999999999"/>
    <n v="0"/>
    <n v="0"/>
    <s v="Active"/>
    <n v="1"/>
    <n v="1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252"/>
    <s v="NGUYỄN THỊ HIỀN"/>
    <d v="2017-04-24T00:00:00"/>
    <n v="107"/>
    <s v="5. &gt; 90"/>
    <n v="1"/>
    <n v="12.637"/>
    <n v="1"/>
    <n v="12.637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299"/>
    <s v="TRẦN THỊ HIỀN"/>
    <d v="2017-04-25T00:00:00"/>
    <n v="106"/>
    <s v="5. &gt; 90"/>
    <n v="2"/>
    <n v="32.752000000000002"/>
    <n v="2"/>
    <n v="32.752000000000002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300"/>
    <s v="NGUYỄN THỊ VÂN"/>
    <d v="2017-04-25T00:00:00"/>
    <n v="106"/>
    <s v="5. &gt; 90"/>
    <n v="1"/>
    <n v="12.180999999999999"/>
    <n v="1"/>
    <n v="12.180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301"/>
    <s v="ĐÀO THỊ HẢI LUYẾN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"/>
    <s v="SPIDER"/>
    <s v="NGUYỄN THỊ KIM CHUNG"/>
    <m/>
    <s v="D10 VĂN PHÒNG CHI NHÁNH HÀ NỘI"/>
    <x v="27"/>
    <x v="23"/>
    <s v="AG024303"/>
    <s v="NGUYỄN VIỆT THANH"/>
    <d v="2017-04-25T00:00:00"/>
    <n v="106"/>
    <s v="5. &gt; 90"/>
    <n v="6"/>
    <n v="100.611"/>
    <n v="1"/>
    <n v="19.007999999999999"/>
    <n v="1"/>
    <n v="16.015000000000001"/>
    <n v="1"/>
    <n v="15.09"/>
    <n v="3"/>
    <n v="50.497999999999998"/>
    <s v="Active"/>
    <n v="1"/>
    <n v="1"/>
    <n v="1"/>
  </r>
  <r>
    <x v="0"/>
    <x v="0"/>
    <s v="North"/>
    <s v="TÂY BẮC"/>
    <s v="NGUYỄN VĂN CÔNG"/>
    <s v="BEAR"/>
    <s v="NGUYỄN VĂN CÔNG"/>
    <m/>
    <s v="013 GA YÊN BÁI 1"/>
    <x v="28"/>
    <x v="24"/>
    <s v="AG023823"/>
    <s v="NGUYỄN THU HIỀN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63"/>
    <s v="NGUYỄN THỊ LIỄU"/>
    <d v="2017-04-19T00:00:00"/>
    <n v="112"/>
    <s v="5. &gt; 90"/>
    <n v="0"/>
    <n v="1.27675647831893E-15"/>
    <n v="1"/>
    <n v="12.058999999999999"/>
    <n v="0"/>
    <n v="0"/>
    <n v="-1"/>
    <n v="-12.058999999999999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66"/>
    <s v="BÙI THỊ PHƯỢNG"/>
    <d v="2017-04-19T00:00:00"/>
    <n v="112"/>
    <s v="5. &gt; 90"/>
    <n v="1"/>
    <n v="12.317"/>
    <n v="1"/>
    <n v="12.317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67"/>
    <s v="NGUYỄN VĂN ĐÔNG"/>
    <d v="2017-04-19T00:00:00"/>
    <n v="112"/>
    <s v="5. &gt; 90"/>
    <n v="2"/>
    <n v="28.878"/>
    <n v="1"/>
    <n v="14.714"/>
    <n v="0"/>
    <n v="0"/>
    <n v="1"/>
    <n v="14.164"/>
    <n v="0"/>
    <n v="0"/>
    <s v="Active"/>
    <n v="1"/>
    <n v="1"/>
    <n v="0"/>
  </r>
  <r>
    <x v="0"/>
    <x v="0"/>
    <s v="North"/>
    <s v="TÂY BẮC"/>
    <s v="NGUYỄN VĂN CÔNG"/>
    <s v="BEAR"/>
    <s v="NGUYỄN VĂN CÔNG"/>
    <m/>
    <s v="013 GA YÊN BÁI 1"/>
    <x v="28"/>
    <x v="24"/>
    <s v="AG023969"/>
    <s v="LÒ THỊ TÂM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70"/>
    <s v="ĐỖ QUỐC ĐOÀN"/>
    <d v="2017-04-19T00:00:00"/>
    <n v="112"/>
    <s v="5. &gt; 90"/>
    <n v="3"/>
    <n v="32.722999999999999"/>
    <n v="2"/>
    <n v="20.573"/>
    <n v="1"/>
    <n v="12.15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74"/>
    <s v="HOÀNG XUÂN THẠC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75"/>
    <s v="HOÀNG VĂN CHIỀU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77"/>
    <s v="DƯƠNG THỊ NGỌC"/>
    <d v="2017-04-19T00:00:00"/>
    <n v="112"/>
    <s v="5. &gt; 90"/>
    <n v="1"/>
    <n v="14.226000000000001"/>
    <n v="1"/>
    <n v="14.226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81"/>
    <s v="NGÔ VĂN PHUNG"/>
    <d v="2017-04-19T00:00:00"/>
    <n v="112"/>
    <s v="5. &gt; 90"/>
    <n v="1"/>
    <n v="15.000999999999999"/>
    <n v="1"/>
    <n v="14.121"/>
    <n v="0"/>
    <n v="0.88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85"/>
    <s v="NGUYỄN DUY HƯƠNG"/>
    <d v="2017-04-19T00:00:00"/>
    <n v="112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90"/>
    <s v="TRIỆU VĂN PHÚC"/>
    <d v="2017-04-19T00:00:00"/>
    <n v="112"/>
    <s v="5. &gt; 90"/>
    <n v="1"/>
    <n v="15.010999999999999"/>
    <n v="1"/>
    <n v="15.010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93"/>
    <s v="LÊ KIM YÊ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3995"/>
    <s v="TRẦN THỊ TUYẾN"/>
    <d v="2017-04-19T00:00:00"/>
    <n v="112"/>
    <s v="5. &gt; 90"/>
    <n v="1"/>
    <n v="12.896000000000001"/>
    <n v="1"/>
    <n v="12.896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082"/>
    <s v="TRIỆU ANH TOÀN"/>
    <d v="2017-04-20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083"/>
    <s v="BÙI THỊ HIỀN"/>
    <d v="2017-04-20T00:00:00"/>
    <n v="111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175"/>
    <s v="NGUYỄN THỊ MAI HƯƠ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344"/>
    <s v="LÊ QUYẾT TÂM"/>
    <d v="2017-04-26T00:00:00"/>
    <n v="105"/>
    <s v="5. &gt; 90"/>
    <n v="2"/>
    <n v="25.504999999999999"/>
    <n v="0"/>
    <n v="0"/>
    <n v="1"/>
    <n v="13.505000000000001"/>
    <n v="0"/>
    <n v="0"/>
    <n v="1"/>
    <n v="12"/>
    <s v="Active"/>
    <n v="1"/>
    <n v="0"/>
    <n v="1"/>
  </r>
  <r>
    <x v="0"/>
    <x v="0"/>
    <s v="North"/>
    <s v="TÂY BẮC"/>
    <s v="NGUYỄN VĂN CÔNG"/>
    <s v="BEAR"/>
    <s v="NGUYỄN VĂN CÔNG"/>
    <m/>
    <s v="013 GA YÊN BÁI 1"/>
    <x v="28"/>
    <x v="24"/>
    <s v="AG024357"/>
    <s v="NÔNG ĐỨC HỒ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359"/>
    <s v="DƯƠNG THỊ HIỀ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363"/>
    <s v="BÙI THU HÀ"/>
    <d v="2017-04-26T00:00:00"/>
    <n v="105"/>
    <s v="5. &gt; 90"/>
    <n v="1"/>
    <n v="12.058"/>
    <n v="1"/>
    <n v="12.058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364"/>
    <s v="HOÀNG THỊ HẰ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516"/>
    <s v="NGUYỄN THỊ YẾN"/>
    <d v="2017-04-27T00:00:00"/>
    <n v="104"/>
    <s v="5. &gt; 90"/>
    <n v="4"/>
    <n v="57.841999999999999"/>
    <n v="1"/>
    <n v="12.364000000000001"/>
    <n v="0"/>
    <n v="0"/>
    <n v="0"/>
    <n v="0"/>
    <n v="2"/>
    <n v="30.477"/>
    <s v="Active"/>
    <n v="1"/>
    <n v="0"/>
    <n v="1"/>
  </r>
  <r>
    <x v="0"/>
    <x v="0"/>
    <s v="North"/>
    <s v="TÂY BẮC"/>
    <s v="NGUYỄN VĂN CÔNG"/>
    <s v="BEAR"/>
    <s v="NGUYỄN VĂN CÔNG"/>
    <m/>
    <s v="013 GA YÊN BÁI 1"/>
    <x v="28"/>
    <x v="24"/>
    <s v="AG024525"/>
    <s v="PHAN THỊ BÙI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013 GA YÊN BÁI 1"/>
    <x v="28"/>
    <x v="24"/>
    <s v="AG024527"/>
    <s v="LƯỜNG THỦY SẢN"/>
    <d v="2017-04-28T00:00:00"/>
    <n v="10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42"/>
    <s v="CỒ THỊ HUẾ"/>
    <d v="2017-04-12T00:00:00"/>
    <n v="119"/>
    <s v="5. &gt; 90"/>
    <n v="2"/>
    <n v="27.774000000000001"/>
    <n v="0"/>
    <n v="0"/>
    <n v="2"/>
    <n v="27.774000000000001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44"/>
    <s v="NGUYỄN THẾ VINH"/>
    <d v="2017-04-12T00:00:00"/>
    <n v="119"/>
    <s v="5. &gt; 90"/>
    <n v="2.5"/>
    <n v="43.5105"/>
    <n v="0"/>
    <n v="0"/>
    <n v="2"/>
    <n v="31.984000000000002"/>
    <n v="-1"/>
    <n v="-15.425000000000001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46"/>
    <s v="LÊ THỊ THÚY LAN"/>
    <d v="2017-04-12T00:00:00"/>
    <n v="119"/>
    <s v="5. &gt; 90"/>
    <n v="3"/>
    <n v="39.972000000000001"/>
    <n v="0"/>
    <n v="0"/>
    <n v="1"/>
    <n v="15.061999999999999"/>
    <n v="0"/>
    <n v="0"/>
    <n v="1"/>
    <n v="11.507"/>
    <s v="Active"/>
    <n v="1"/>
    <n v="0"/>
    <n v="1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48"/>
    <s v="NGUYỄN THỊ HƯƠNG"/>
    <d v="2017-04-12T00:00:00"/>
    <n v="119"/>
    <s v="5. &gt; 90"/>
    <n v="1"/>
    <n v="9.6780000000000008"/>
    <n v="0"/>
    <n v="0"/>
    <n v="0"/>
    <n v="0"/>
    <n v="1"/>
    <n v="9.6780000000000008"/>
    <n v="0"/>
    <n v="0"/>
    <s v="Active"/>
    <n v="0"/>
    <n v="1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49"/>
    <s v="PHẠM DUY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50"/>
    <s v="VŨ MAI HOA"/>
    <d v="2017-04-12T00:00:00"/>
    <n v="119"/>
    <s v="5. &gt; 90"/>
    <n v="1"/>
    <n v="15.17"/>
    <n v="0"/>
    <n v="0"/>
    <n v="0"/>
    <n v="0"/>
    <n v="1"/>
    <n v="15.17"/>
    <n v="0"/>
    <n v="0"/>
    <s v="Active"/>
    <n v="0"/>
    <n v="1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3751"/>
    <s v="PHẠM THỊ THU"/>
    <d v="2017-04-12T00:00:00"/>
    <n v="119"/>
    <s v="5. &gt; 90"/>
    <n v="2"/>
    <n v="25.956"/>
    <n v="0"/>
    <n v="0"/>
    <n v="2"/>
    <n v="25.956"/>
    <n v="0"/>
    <n v="0"/>
    <n v="0"/>
    <n v="0"/>
    <s v="Active"/>
    <n v="1"/>
    <n v="0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4085"/>
    <s v="NGUYỄN HOÀNG LIÊN"/>
    <d v="2017-04-20T00:00:00"/>
    <n v="111"/>
    <s v="5. &gt; 90"/>
    <n v="1"/>
    <n v="9.0570000000000004"/>
    <n v="0"/>
    <n v="0"/>
    <n v="0"/>
    <n v="0"/>
    <n v="1"/>
    <n v="9.0570000000000004"/>
    <n v="0"/>
    <n v="0"/>
    <s v="Active"/>
    <n v="0"/>
    <n v="1"/>
    <n v="0"/>
  </r>
  <r>
    <x v="0"/>
    <x v="0"/>
    <s v="North"/>
    <s v="TÂY BẮC"/>
    <s v="NGUYỄN VĂN CÔNG"/>
    <s v="BEAR"/>
    <s v="NGUYỄN VĂN CÔNG"/>
    <m/>
    <s v="DD5 VĂN PHÒNG CHI NHÁNH HÀ NỘI"/>
    <x v="29"/>
    <x v="25"/>
    <s v="AG024087"/>
    <s v="PHẠM LINH GIANG"/>
    <d v="2017-04-20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03"/>
    <s v="TRẦN THỊ NHỊ"/>
    <d v="2017-04-19T00:00:00"/>
    <n v="112"/>
    <s v="5. &gt; 90"/>
    <n v="2"/>
    <n v="24.452000000000002"/>
    <n v="1"/>
    <n v="12.250999999999999"/>
    <n v="1"/>
    <n v="12.201000000000001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05"/>
    <s v="PHAN DUY HƯNG"/>
    <d v="2017-04-19T00:00:00"/>
    <n v="112"/>
    <s v="5. &gt; 90"/>
    <n v="1"/>
    <n v="13.000999999999999"/>
    <n v="1"/>
    <n v="13.000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07"/>
    <s v="TRẦN VIỆT QUÂ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25"/>
    <s v="DẦU CẨM PHÙNG"/>
    <d v="2017-04-19T00:00:00"/>
    <n v="112"/>
    <s v="5. &gt; 90"/>
    <n v="1"/>
    <n v="12.775"/>
    <n v="1"/>
    <n v="12.775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31"/>
    <s v="LƯƠNG KIM LIÊ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35"/>
    <s v="CHẨU THỊ NHUNG"/>
    <d v="2017-04-19T00:00:00"/>
    <n v="112"/>
    <s v="5. &gt; 90"/>
    <n v="1"/>
    <n v="11.78"/>
    <n v="1"/>
    <n v="11.78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55"/>
    <s v="NGUYỄN TRƯỜNG GIANG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56"/>
    <s v="DƯƠNG THỊ HỒNG CHINH"/>
    <d v="2017-04-19T00:00:00"/>
    <n v="112"/>
    <s v="5. &gt; 90"/>
    <n v="1"/>
    <n v="13.009"/>
    <n v="1"/>
    <n v="13.00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59"/>
    <s v="NGUYỄN THẾ HẠN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60"/>
    <s v="PHẠM THỊ PHƯƠNG THẢO"/>
    <d v="2017-04-19T00:00:00"/>
    <n v="112"/>
    <s v="5. &gt; 90"/>
    <n v="2"/>
    <n v="24.943000000000001"/>
    <n v="2"/>
    <n v="24.943000000000001"/>
    <n v="0"/>
    <n v="0"/>
    <n v="1"/>
    <n v="15.427"/>
    <n v="-1"/>
    <n v="-15.427"/>
    <s v="Active"/>
    <n v="1"/>
    <n v="1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62"/>
    <s v="NGUYỄN NGỌC TUYÊ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66"/>
    <s v="LÊ VĂN CƯỜNG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68"/>
    <s v="NGUYỄN THỊ LIÊ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71"/>
    <s v="HOÀNG THỊ NGHI"/>
    <d v="2017-04-19T00:00:00"/>
    <n v="112"/>
    <s v="5. &gt; 90"/>
    <n v="1"/>
    <n v="15"/>
    <n v="1"/>
    <n v="15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73"/>
    <s v="PHẠM MỸ LIN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74"/>
    <s v="MAI THANH DẬU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075"/>
    <s v="HOÀNG VĂN TÂN"/>
    <d v="2017-04-19T00:00:00"/>
    <n v="112"/>
    <s v="5. &gt; 90"/>
    <n v="1"/>
    <n v="12.000999999999999"/>
    <n v="0"/>
    <n v="0"/>
    <n v="1"/>
    <n v="12.000999999999999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133"/>
    <s v="TẠ THỊ CHÂM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246"/>
    <s v="LÊ BÁ THÀNH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247"/>
    <s v="NGHIÊN THỊ THÀNH CHUNG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249"/>
    <s v="PHẠM PHI HÙNG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DD7 VĂN PHÒNG CHI NHÁNH HÀ NỘI"/>
    <x v="30"/>
    <x v="26"/>
    <s v="AG024571"/>
    <s v="VŨ HUY HÙNG"/>
    <d v="2017-04-28T00:00:00"/>
    <n v="103"/>
    <s v="5. &gt; 90"/>
    <n v="1"/>
    <n v="12.984999999999999"/>
    <n v="1"/>
    <n v="12.984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3996"/>
    <s v="NGUYỄN THỊ THU HÀ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3998"/>
    <s v="NGUYỄN THỊ HÀ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3999"/>
    <s v="HÀ TRỌNG TÀI"/>
    <d v="2017-04-19T00:00:00"/>
    <n v="112"/>
    <s v="5. &gt; 90"/>
    <n v="1"/>
    <n v="12.581"/>
    <n v="1"/>
    <n v="12.581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000"/>
    <s v="ĐÀM TIẾN DŨ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002"/>
    <s v="BÙI THỊ THU HUYỀN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006"/>
    <s v="NGUYỄN VĂN MẠNH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047"/>
    <s v="DƯƠNG PHONG NHÃ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158"/>
    <s v="NGUYỄN THỊ BÍCH PHƯỢ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519"/>
    <s v="LÊ THỊ THU HƯỜNG"/>
    <d v="2017-04-27T00:00:00"/>
    <n v="104"/>
    <s v="5. &gt; 90"/>
    <n v="1"/>
    <n v="12.404999999999999"/>
    <n v="1"/>
    <n v="12.404999999999999"/>
    <n v="0"/>
    <n v="0"/>
    <n v="0"/>
    <n v="0"/>
    <n v="0"/>
    <n v="0"/>
    <s v="Terminated"/>
    <n v="1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520"/>
    <s v="VŨ ANH HOÀNG"/>
    <d v="2017-04-27T00:00:00"/>
    <n v="104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TÂY BẮC"/>
    <s v="NGUYỄN VĂN CÔNG"/>
    <s v="PANTHER"/>
    <s v="LÊ VIỆT DŨNG"/>
    <m/>
    <s v="PTO VĂN PHÒNG TVBH PHÚ THỌ"/>
    <x v="31"/>
    <x v="27"/>
    <s v="AG024521"/>
    <s v="NGUYỄN THỊ THANH TÂM"/>
    <d v="2017-04-27T00:00:00"/>
    <n v="104"/>
    <s v="5. &gt; 90"/>
    <n v="1"/>
    <n v="12.113"/>
    <n v="1"/>
    <n v="12.113"/>
    <n v="0"/>
    <n v="0"/>
    <n v="0"/>
    <n v="0"/>
    <n v="0"/>
    <n v="0"/>
    <s v="Terminated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3756"/>
    <s v="VŨ THỊ DUNG"/>
    <d v="2017-04-12T00:00:00"/>
    <n v="119"/>
    <s v="5. &gt; 90"/>
    <n v="1"/>
    <n v="12.06"/>
    <n v="0"/>
    <n v="0"/>
    <n v="1"/>
    <n v="48.268000000000001"/>
    <n v="0"/>
    <n v="-36.207999999999998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3760"/>
    <s v="ĐẶNG ĐÌNH HIỆP"/>
    <d v="2017-04-12T00:00:00"/>
    <n v="119"/>
    <s v="5. &gt; 90"/>
    <n v="1"/>
    <n v="14.398999999999999"/>
    <n v="1"/>
    <n v="14.398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3769"/>
    <s v="HOÀNG THỊ MINH NGUYỆT"/>
    <d v="2017-04-12T00:00:00"/>
    <n v="119"/>
    <s v="5. &gt; 90"/>
    <n v="1"/>
    <n v="13.9"/>
    <n v="1"/>
    <n v="27.8"/>
    <n v="0"/>
    <n v="0"/>
    <n v="0"/>
    <n v="-13.9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3770"/>
    <s v="ĐỖ THỊ NHẪN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3771"/>
    <s v="NGUYỄN MINH TOÀN"/>
    <d v="2017-04-12T00:00:00"/>
    <n v="119"/>
    <s v="5. &gt; 90"/>
    <n v="2"/>
    <n v="20.628"/>
    <n v="0"/>
    <n v="0"/>
    <n v="2"/>
    <n v="65.308000000000007"/>
    <n v="0"/>
    <n v="-44.68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019"/>
    <s v="NGUYỄN THỊ HƯƠNG LA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034"/>
    <s v="TRẦN THỊ HUỆ"/>
    <d v="2017-04-19T00:00:00"/>
    <n v="112"/>
    <s v="5. &gt; 90"/>
    <n v="2"/>
    <n v="24.477"/>
    <n v="2"/>
    <n v="72.896000000000001"/>
    <n v="0"/>
    <n v="-37.384"/>
    <n v="0"/>
    <n v="-11.035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081"/>
    <s v="CHU THỊ PHƯƠNG NHUNG"/>
    <d v="2017-04-20T00:00:00"/>
    <n v="111"/>
    <s v="5. &gt; 90"/>
    <n v="1"/>
    <n v="12.29"/>
    <n v="1"/>
    <n v="12.2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212"/>
    <s v="VŨ VĂN NHẬT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214"/>
    <s v="TRẦN VĂN VỮNG"/>
    <d v="2017-04-24T00:00:00"/>
    <n v="107"/>
    <s v="5. &gt; 90"/>
    <n v="1"/>
    <n v="8.5790000000000006"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215"/>
    <s v="NGUYỄN KIM HOÀN"/>
    <d v="2017-04-24T00:00:00"/>
    <n v="107"/>
    <s v="5. &gt; 90"/>
    <n v="1"/>
    <n v="12.183999999999999"/>
    <n v="1"/>
    <n v="12.183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218"/>
    <s v="NGUYỄN THỊ THẮM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219"/>
    <s v="NGUYỄN NGỌC TUẤN"/>
    <d v="2017-04-24T00:00:00"/>
    <n v="107"/>
    <s v="5. &gt; 90"/>
    <n v="1"/>
    <n v="12.298"/>
    <n v="1"/>
    <n v="12.298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221"/>
    <s v="TRỊNH THỊ THẢO"/>
    <d v="2017-04-24T00:00:00"/>
    <n v="107"/>
    <s v="5. &gt; 90"/>
    <n v="1"/>
    <n v="12.271000000000001"/>
    <n v="1"/>
    <n v="12.271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05"/>
    <s v="NGUYỄN THỊ THÚY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46"/>
    <s v="KIỀU THU HƯỜNG"/>
    <d v="2017-04-26T00:00:00"/>
    <n v="105"/>
    <s v="5. &gt; 90"/>
    <n v="0"/>
    <n v="-3.33066907387547E-15"/>
    <n v="1"/>
    <n v="48.396000000000001"/>
    <n v="0"/>
    <n v="0"/>
    <n v="-1"/>
    <n v="-48.396000000000001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67"/>
    <s v="TRẦN QUANG HIẾU"/>
    <d v="2017-04-26T00:00:00"/>
    <n v="105"/>
    <s v="5. &gt; 90"/>
    <n v="1"/>
    <n v="28.172999999999998"/>
    <n v="1"/>
    <n v="28.172999999999998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70"/>
    <s v="NGUYỄN THỊ HIỀN"/>
    <d v="2017-04-26T00:00:00"/>
    <n v="105"/>
    <s v="5. &gt; 90"/>
    <n v="1"/>
    <n v="12.601000000000001"/>
    <n v="1"/>
    <n v="12.601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74"/>
    <s v="NGUYỄN THANH TÙNG"/>
    <d v="2017-04-26T00:00:00"/>
    <n v="105"/>
    <s v="5. &gt; 90"/>
    <n v="1"/>
    <n v="15.012"/>
    <n v="1"/>
    <n v="15.012"/>
    <n v="0"/>
    <n v="0"/>
    <n v="0"/>
    <n v="0"/>
    <n v="0"/>
    <n v="0"/>
    <s v="Active"/>
    <n v="1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76"/>
    <s v="VŨ THỊ ĐỊNH"/>
    <d v="2017-04-26T00:00:00"/>
    <n v="105"/>
    <s v="5. &gt; 90"/>
    <n v="1"/>
    <n v="13.763"/>
    <n v="0"/>
    <n v="0"/>
    <n v="0"/>
    <n v="0"/>
    <n v="1"/>
    <n v="13.763"/>
    <n v="0"/>
    <n v="0"/>
    <s v="Active"/>
    <n v="0"/>
    <n v="1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379"/>
    <s v="BÙI NGỌC ANH"/>
    <d v="2017-04-26T00:00:00"/>
    <n v="105"/>
    <s v="5. &gt; 90"/>
    <n v="2"/>
    <n v="39.734000000000002"/>
    <n v="1"/>
    <n v="49.095999999999997"/>
    <n v="0"/>
    <n v="0"/>
    <n v="1"/>
    <n v="-17.957999999999998"/>
    <n v="-1"/>
    <n v="-13.566000000000001"/>
    <s v="Active"/>
    <n v="1"/>
    <n v="1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425"/>
    <s v="NGUYỄN THANH VINH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518"/>
    <s v="NGUYỄN THỊ CƯỜ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"/>
    <s v="PANTHER"/>
    <s v="LÊ VIỆT DŨNG"/>
    <m/>
    <s v="VPH VĂN PHÒNG TVBH VĨNH PHÚC"/>
    <x v="32"/>
    <x v="28"/>
    <s v="AG024568"/>
    <s v="LÊ ĐÌNH ĐẠI"/>
    <d v="2017-04-28T00:00:00"/>
    <n v="103"/>
    <s v="5. &gt; 90"/>
    <n v="1"/>
    <n v="15.198"/>
    <n v="1"/>
    <n v="15.198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70"/>
    <s v="HỒ QUỐC ĐẠI"/>
    <d v="2017-04-18T00:00:00"/>
    <n v="113"/>
    <s v="5. &gt; 90"/>
    <n v="1"/>
    <n v="12.968999999999999"/>
    <n v="1"/>
    <n v="12.968999999999999"/>
    <n v="0"/>
    <n v="0"/>
    <n v="0"/>
    <n v="0"/>
    <n v="1"/>
    <n v="8.3030000000000008"/>
    <s v="Active"/>
    <n v="1"/>
    <n v="0"/>
    <n v="1"/>
  </r>
  <r>
    <x v="0"/>
    <x v="1"/>
    <s v="Central"/>
    <s v="MIỀN TRUNG"/>
    <s v="NGUYỄN VĂN VŨ"/>
    <s v="MIỀN TRUNG 1"/>
    <s v="PHAN THỊ THANH LAN"/>
    <m/>
    <s v="014 GA ĐÀ NẴNG 1"/>
    <x v="33"/>
    <x v="29"/>
    <s v="AG023872"/>
    <s v="TRẦN THỊ VIỆT LƯU"/>
    <d v="2017-04-18T00:00:00"/>
    <n v="113"/>
    <s v="5. &gt; 90"/>
    <n v="1"/>
    <n v="13.103"/>
    <n v="1"/>
    <n v="13.103"/>
    <n v="0"/>
    <n v="0"/>
    <n v="0"/>
    <n v="-1.5543122344752199E-15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73"/>
    <s v="HỒ BÁ TỨ"/>
    <d v="2017-04-18T00:00:00"/>
    <n v="113"/>
    <s v="5. &gt; 90"/>
    <n v="1"/>
    <n v="21.733000000000001"/>
    <n v="1"/>
    <n v="21.733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85"/>
    <s v="NGUYỄN SỸ CƯỜNG"/>
    <d v="2017-04-18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86"/>
    <s v="NGÔ VĂN CHI"/>
    <d v="2017-04-18T00:00:00"/>
    <n v="113"/>
    <s v="5. &gt; 90"/>
    <n v="4"/>
    <n v="42.57"/>
    <n v="1"/>
    <n v="16.184000000000001"/>
    <n v="0"/>
    <n v="0"/>
    <n v="3"/>
    <n v="26.385999999999999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87"/>
    <s v="HOÀNG THỊ NGHĨA"/>
    <d v="2017-04-18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88"/>
    <s v="ĐẶNG THỊ THÚY HOA"/>
    <d v="2017-04-18T00:00:00"/>
    <n v="113"/>
    <s v="5. &gt; 90"/>
    <n v="3"/>
    <n v="39.345999999999997"/>
    <n v="0"/>
    <n v="0"/>
    <n v="0"/>
    <n v="0"/>
    <n v="3"/>
    <n v="39.345999999999997"/>
    <n v="1"/>
    <n v="17.760999999999999"/>
    <s v="Active"/>
    <n v="0"/>
    <n v="1"/>
    <n v="1"/>
  </r>
  <r>
    <x v="0"/>
    <x v="1"/>
    <s v="Central"/>
    <s v="MIỀN TRUNG"/>
    <s v="NGUYỄN VĂN VŨ"/>
    <s v="MIỀN TRUNG 1"/>
    <s v="PHAN THỊ THANH LAN"/>
    <m/>
    <s v="014 GA ĐÀ NẴNG 1"/>
    <x v="33"/>
    <x v="29"/>
    <s v="AG023889"/>
    <s v="LÊ THỊ LỘC"/>
    <d v="2017-04-18T00:00:00"/>
    <n v="113"/>
    <s v="5. &gt; 90"/>
    <n v="1"/>
    <n v="12.206"/>
    <n v="1"/>
    <n v="12.206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90"/>
    <s v="NGUYỄN VĂN NGỌC"/>
    <d v="2017-04-18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3891"/>
    <s v="HUỲNH LÊ CẨM CHI"/>
    <d v="2017-04-18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4161"/>
    <s v="NGUYỄN NGỌC TÍNH"/>
    <d v="2017-04-21T00:00:00"/>
    <n v="110"/>
    <s v="5. &gt; 90"/>
    <n v="1"/>
    <n v="15.06"/>
    <n v="1"/>
    <n v="15.06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4176"/>
    <s v="NGUYỄN THỊ THANH HIẾU"/>
    <d v="2017-04-21T00:00:00"/>
    <n v="110"/>
    <s v="5. &gt; 90"/>
    <n v="1"/>
    <n v="13.154"/>
    <n v="1"/>
    <n v="13.154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4177"/>
    <s v="PHAN HUỲNH TRUNG"/>
    <d v="2017-04-21T00:00:00"/>
    <n v="11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4178"/>
    <s v="NGUYỄN NGỌC CỦA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4179"/>
    <s v="NGUYỄN HIỆU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4 GA ĐÀ NẴNG 1"/>
    <x v="33"/>
    <x v="29"/>
    <s v="AG024315"/>
    <s v="NGUYỄN THỊ MINH DIỆU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57"/>
    <s v="TRẦN MINH NHUẬN"/>
    <d v="2017-04-04T00:00:00"/>
    <n v="127"/>
    <s v="5. &gt; 90"/>
    <n v="4"/>
    <n v="68.263000000000005"/>
    <n v="0"/>
    <n v="0"/>
    <n v="1"/>
    <n v="15.079000000000001"/>
    <n v="0"/>
    <n v="-2.2204460492503099E-15"/>
    <n v="3"/>
    <n v="53.183999999999997"/>
    <s v="Active"/>
    <n v="1"/>
    <n v="0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3688"/>
    <s v="VĨNH HÙNG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89"/>
    <s v="VĂN ĐỨC THẮNG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0"/>
    <s v="PHAN NGỌC HƯƠNG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1"/>
    <s v="HOÀNG ĐĂNG SỰ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2"/>
    <s v="TRẦN THỊ HỒNG HẠNH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3"/>
    <s v="TRẦN THỊ GIANG"/>
    <d v="2017-04-11T00:00:00"/>
    <n v="120"/>
    <s v="5. &gt; 90"/>
    <n v="2"/>
    <n v="22.228000000000002"/>
    <n v="1"/>
    <n v="12.103"/>
    <n v="0"/>
    <n v="0.48"/>
    <n v="1"/>
    <n v="9.6449999999999996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4"/>
    <s v="NGUYỄN PHÚC TUẤN THÀNH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5"/>
    <s v="NGUYỄN QUANG MINH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6"/>
    <s v="TRẦN THỊ SƯƠNG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7"/>
    <s v="HỒ ĐẮC DŨNG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8"/>
    <s v="LÊ ANH TÀI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699"/>
    <s v="LÊ THỊ THU HƯƠNG"/>
    <d v="2017-04-11T00:00:00"/>
    <n v="120"/>
    <s v="5. &gt; 90"/>
    <n v="1"/>
    <n v="12.034000000000001"/>
    <n v="0"/>
    <n v="0"/>
    <n v="0"/>
    <n v="0"/>
    <n v="1"/>
    <n v="12.034000000000001"/>
    <n v="0"/>
    <n v="0"/>
    <s v="Active"/>
    <n v="0"/>
    <n v="1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700"/>
    <s v="ĐÀO THỊ QUỲNH VÂN"/>
    <d v="2017-04-11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701"/>
    <s v="TRẦN THỊ NHƯ Ý"/>
    <d v="2017-04-11T00:00:00"/>
    <n v="120"/>
    <s v="5. &gt; 90"/>
    <n v="3"/>
    <n v="44.545999999999999"/>
    <n v="2"/>
    <n v="28.77"/>
    <n v="1"/>
    <n v="15.776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776"/>
    <s v="NGÔ THỊ KIM ĐỒNG"/>
    <d v="2017-04-12T00:00:00"/>
    <n v="119"/>
    <s v="5. &gt; 90"/>
    <n v="2"/>
    <n v="25.968"/>
    <n v="1"/>
    <n v="12.098000000000001"/>
    <n v="0"/>
    <n v="0"/>
    <n v="1"/>
    <n v="13.87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777"/>
    <s v="NGÔ THANH VIỆT"/>
    <d v="2017-04-12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778"/>
    <s v="PHAN THỊ NGỌC ÁNH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895"/>
    <s v="VÕ VĂN TÙNG"/>
    <d v="2017-04-18T00:00:00"/>
    <n v="113"/>
    <s v="5. &gt; 90"/>
    <n v="14"/>
    <n v="180.33"/>
    <n v="8"/>
    <n v="106.239"/>
    <n v="0"/>
    <n v="0"/>
    <n v="1"/>
    <n v="14.321"/>
    <n v="5"/>
    <n v="59.77"/>
    <s v="Active"/>
    <n v="1"/>
    <n v="1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3896"/>
    <s v="LÊ THỊ MAI"/>
    <d v="2017-04-18T00:00:00"/>
    <n v="113"/>
    <s v="5. &gt; 90"/>
    <n v="4"/>
    <n v="43.972000000000001"/>
    <n v="2"/>
    <n v="24.69"/>
    <n v="0"/>
    <n v="0"/>
    <n v="0"/>
    <n v="0"/>
    <n v="1"/>
    <n v="8.7840000000000007"/>
    <s v="Active"/>
    <n v="1"/>
    <n v="0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3897"/>
    <s v="TRƯƠNG THỊ THU HOÀI"/>
    <d v="2017-04-18T00:00:00"/>
    <n v="113"/>
    <s v="5. &gt; 90"/>
    <n v="13"/>
    <n v="195.09800000000001"/>
    <n v="9"/>
    <n v="144.94499999999999"/>
    <n v="0"/>
    <n v="0"/>
    <n v="1"/>
    <n v="12.234999999999999"/>
    <n v="2"/>
    <n v="25.622"/>
    <s v="Active"/>
    <n v="1"/>
    <n v="1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3898"/>
    <s v="HỒ THỊ QUÝ XUÂN"/>
    <d v="2017-04-18T00:00:00"/>
    <n v="113"/>
    <s v="5. &gt; 90"/>
    <n v="2"/>
    <n v="27.382000000000001"/>
    <n v="1"/>
    <n v="15.352"/>
    <n v="0"/>
    <n v="0"/>
    <n v="0"/>
    <n v="0"/>
    <n v="1"/>
    <n v="12.03"/>
    <s v="Active"/>
    <n v="1"/>
    <n v="0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3899"/>
    <s v="HOÀNG THỊ MỸ CHÂU"/>
    <d v="2017-04-18T00:00:00"/>
    <n v="113"/>
    <s v="5. &gt; 90"/>
    <n v="9"/>
    <n v="228.42400000000001"/>
    <n v="6"/>
    <n v="186.95"/>
    <n v="2"/>
    <n v="33.200000000000003"/>
    <n v="1"/>
    <n v="8.2739999999999991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900"/>
    <s v="HOÀNG THỊ ÁNH"/>
    <d v="2017-04-18T00:00:00"/>
    <n v="113"/>
    <s v="5. &gt; 90"/>
    <n v="4"/>
    <n v="45.475999999999999"/>
    <n v="3"/>
    <n v="36.122"/>
    <n v="0"/>
    <n v="0"/>
    <n v="1"/>
    <n v="9.3539999999999992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901"/>
    <s v="NGUYỄN THỊ HIẾU"/>
    <d v="2017-04-18T00:00:00"/>
    <n v="113"/>
    <s v="5. &gt; 90"/>
    <n v="3"/>
    <n v="37.856000000000002"/>
    <n v="2"/>
    <n v="24.795000000000002"/>
    <n v="0"/>
    <n v="0"/>
    <n v="0"/>
    <n v="0.55000000000000104"/>
    <n v="1"/>
    <n v="12.510999999999999"/>
    <s v="Active"/>
    <n v="1"/>
    <n v="0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3903"/>
    <s v="NGUYỄN PHƯƠNG LINH"/>
    <d v="2017-04-18T00:00:00"/>
    <n v="113"/>
    <s v="5. &gt; 90"/>
    <n v="1"/>
    <n v="12.651"/>
    <n v="1"/>
    <n v="12.651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905"/>
    <s v="VÕ THỊ HOA"/>
    <d v="2017-04-18T00:00:00"/>
    <n v="113"/>
    <s v="5. &gt; 90"/>
    <n v="2"/>
    <n v="25.27"/>
    <n v="1"/>
    <n v="12.637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987"/>
    <s v="LÊ CÔNG KHOA"/>
    <d v="2017-04-19T00:00:00"/>
    <n v="112"/>
    <s v="5. &gt; 90"/>
    <n v="1"/>
    <n v="15.837"/>
    <n v="1"/>
    <n v="15.837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3988"/>
    <s v="ĐẶNG DŨ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04"/>
    <s v="NGUYỄN THÀNH TRUNG"/>
    <d v="2017-04-19T00:00:00"/>
    <n v="112"/>
    <s v="5. &gt; 90"/>
    <n v="1"/>
    <n v="12.175000000000001"/>
    <n v="1"/>
    <n v="12.175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08"/>
    <s v="ĐOÀN PHI LONG"/>
    <d v="2017-04-19T00:00:00"/>
    <n v="112"/>
    <s v="5. &gt; 90"/>
    <n v="1"/>
    <n v="12.315"/>
    <n v="1"/>
    <n v="12.315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11"/>
    <s v="ĐẶNG THỊ PHƯƠNG THẢO"/>
    <d v="2017-04-19T00:00:00"/>
    <n v="112"/>
    <s v="5. &gt; 90"/>
    <n v="2"/>
    <n v="25.004999999999999"/>
    <n v="2"/>
    <n v="25.004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13"/>
    <s v="VĂN ĐỨC DƯỠNG"/>
    <d v="2017-04-19T00:00:00"/>
    <n v="112"/>
    <s v="5. &gt; 90"/>
    <n v="1"/>
    <n v="9.3079999999999998"/>
    <n v="0"/>
    <n v="0"/>
    <n v="0"/>
    <n v="0"/>
    <n v="0"/>
    <n v="0"/>
    <n v="1"/>
    <n v="9.3079999999999998"/>
    <s v="Active"/>
    <n v="0"/>
    <n v="0"/>
    <n v="1"/>
  </r>
  <r>
    <x v="0"/>
    <x v="1"/>
    <s v="Central"/>
    <s v="MIỀN TRUNG"/>
    <s v="NGUYỄN VĂN VŨ"/>
    <s v="MIỀN TRUNG 1"/>
    <s v="PHAN THỊ THANH LAN"/>
    <m/>
    <s v="018 GA HUẾ 1"/>
    <x v="34"/>
    <x v="30"/>
    <s v="AG024014"/>
    <s v="TRƯƠNG THỊ THIỀN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16"/>
    <s v="DƯƠNG THỊ NHƯ Ý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18"/>
    <s v="VĂN THỊ NHI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24"/>
    <s v="NGUYỄN NGỌC HOÀ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26"/>
    <s v="HOÀNG HẢI HÀ"/>
    <d v="2017-04-19T00:00:00"/>
    <n v="112"/>
    <s v="5. &gt; 90"/>
    <n v="1"/>
    <n v="8.26"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27"/>
    <s v="NGUYỄN NGỌC MINH CHÂU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28"/>
    <s v="LƯƠNG ANH TUẤN"/>
    <d v="2017-04-19T00:00:00"/>
    <n v="112"/>
    <s v="5. &gt; 90"/>
    <n v="2"/>
    <n v="28.353999999999999"/>
    <n v="2"/>
    <n v="28.353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30"/>
    <s v="HOÀNG HỮU ĐỒNG"/>
    <d v="2017-04-19T00:00:00"/>
    <n v="112"/>
    <s v="5. &gt; 90"/>
    <n v="3"/>
    <n v="43.13"/>
    <n v="2"/>
    <n v="28.091999999999999"/>
    <n v="1"/>
    <n v="15.038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36"/>
    <s v="TRẦN VĂN GIANG"/>
    <d v="2017-04-19T00:00:00"/>
    <n v="112"/>
    <s v="5. &gt; 90"/>
    <n v="2"/>
    <n v="30.202999999999999"/>
    <n v="2"/>
    <n v="30.202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97"/>
    <s v="HUỲNH THỊ HẰNG"/>
    <d v="2017-04-20T00:00:00"/>
    <n v="111"/>
    <s v="5. &gt; 90"/>
    <n v="2"/>
    <n v="26.251000000000001"/>
    <n v="1"/>
    <n v="12.114000000000001"/>
    <n v="0"/>
    <n v="0"/>
    <n v="1"/>
    <n v="14.137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099"/>
    <s v="TRẦN MINH NGỌC"/>
    <d v="2017-04-20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105"/>
    <s v="NGUYỄN VĂN QUÝ"/>
    <d v="2017-04-21T00:00:00"/>
    <n v="110"/>
    <s v="5. &gt; 90"/>
    <n v="1"/>
    <n v="13.579000000000001"/>
    <n v="1"/>
    <n v="13.579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4"/>
    <x v="30"/>
    <s v="AG024517"/>
    <s v="NGUYỄN BÍCH PHƯỢNG"/>
    <d v="2017-04-27T00:00:00"/>
    <n v="104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3894"/>
    <s v="NGUYỄN THỊ THÚY"/>
    <d v="2017-04-18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3902"/>
    <s v="TRẦN PHƯƠNG ĐÔNG"/>
    <d v="2017-04-18T00:00:00"/>
    <n v="113"/>
    <s v="5. &gt; 90"/>
    <n v="2"/>
    <n v="25.853999999999999"/>
    <n v="2"/>
    <n v="25.853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3904"/>
    <s v="TRẦN THỊ TRANG"/>
    <d v="2017-04-18T00:00:00"/>
    <n v="113"/>
    <s v="5. &gt; 90"/>
    <n v="2"/>
    <n v="25.605"/>
    <n v="1"/>
    <n v="12.689"/>
    <n v="0"/>
    <n v="0"/>
    <n v="1"/>
    <n v="12.916"/>
    <n v="1"/>
    <n v="12.85"/>
    <s v="Active"/>
    <n v="1"/>
    <n v="1"/>
    <n v="1"/>
  </r>
  <r>
    <x v="0"/>
    <x v="1"/>
    <s v="Central"/>
    <s v="MIỀN TRUNG"/>
    <s v="NGUYỄN VĂN VŨ"/>
    <s v="MIỀN TRUNG 1"/>
    <s v="PHAN THỊ THANH LAN"/>
    <m/>
    <s v="018 GA HUẾ 1"/>
    <x v="35"/>
    <x v="30"/>
    <s v="AG023906"/>
    <s v="BÙI THỊ HOA"/>
    <d v="2017-04-18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3907"/>
    <s v="HOÀNG XUÂN THẠCH"/>
    <d v="2017-04-18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3915"/>
    <s v="PHẠM THỊ TUYẾT HẰ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4076"/>
    <s v="NGUYỄN THỊ THÚY QUỲNH"/>
    <d v="2017-04-20T00:00:00"/>
    <n v="111"/>
    <s v="5. &gt; 90"/>
    <n v="3"/>
    <n v="36.927999999999997"/>
    <n v="2"/>
    <n v="24.268999999999998"/>
    <n v="1"/>
    <n v="12.659000000000001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4078"/>
    <s v="DƯƠNG ĐÌNH ĐẠT"/>
    <d v="2017-04-20T00:00:00"/>
    <n v="111"/>
    <s v="5. &gt; 90"/>
    <n v="1"/>
    <n v="12.57"/>
    <n v="1"/>
    <n v="12.57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018 GA HUẾ 1"/>
    <x v="35"/>
    <x v="30"/>
    <s v="AG024079"/>
    <s v="NGUYỄN ĐỨC KHÁNH"/>
    <d v="2017-04-20T00:00:00"/>
    <n v="111"/>
    <s v="5. &gt; 90"/>
    <n v="1"/>
    <n v="12.414"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67"/>
    <s v="LÊ THỊ THANH"/>
    <d v="2017-04-18T00:00:00"/>
    <n v="113"/>
    <s v="5. &gt; 90"/>
    <n v="1"/>
    <n v="13.13"/>
    <n v="1"/>
    <n v="13.13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68"/>
    <s v="NGUYỄN THỊ THANH HÀ"/>
    <d v="2017-04-18T00:00:00"/>
    <n v="113"/>
    <s v="5. &gt; 90"/>
    <n v="1"/>
    <n v="12.06"/>
    <n v="1"/>
    <n v="12.06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69"/>
    <s v="TRẦN THỊ KIM THANH"/>
    <d v="2017-04-18T00:00:00"/>
    <n v="113"/>
    <s v="5. &gt; 90"/>
    <n v="2"/>
    <n v="25.018999999999998"/>
    <n v="2"/>
    <n v="25.018999999999998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1"/>
    <s v="NGUYỄN THỊ THÙY"/>
    <d v="2017-04-18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4"/>
    <s v="NGUYỄN ĐỨC HÀ"/>
    <d v="2017-04-18T00:00:00"/>
    <n v="113"/>
    <s v="5. &gt; 90"/>
    <n v="2"/>
    <n v="28.960999999999999"/>
    <n v="1"/>
    <n v="15.984"/>
    <n v="0"/>
    <n v="0"/>
    <n v="1"/>
    <n v="12.977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5"/>
    <s v="TRẦN VĂN LƯƠNG"/>
    <d v="2017-04-18T00:00:00"/>
    <n v="113"/>
    <s v="5. &gt; 90"/>
    <n v="1"/>
    <n v="12.298"/>
    <n v="1"/>
    <n v="12.298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6"/>
    <s v="VŨ THỊ THÙY GIANG"/>
    <d v="2017-04-18T00:00:00"/>
    <n v="113"/>
    <s v="5. &gt; 90"/>
    <n v="10"/>
    <n v="165.29"/>
    <n v="4"/>
    <n v="65.108999999999995"/>
    <n v="1"/>
    <n v="20.295000000000002"/>
    <n v="3"/>
    <n v="51.015999999999998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7"/>
    <s v="TRẦN THỊ PHƯƠNG DUNG"/>
    <d v="2017-04-18T00:00:00"/>
    <n v="113"/>
    <s v="5. &gt; 90"/>
    <n v="1"/>
    <n v="13.616"/>
    <n v="1"/>
    <n v="13.616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8"/>
    <s v="LÊ THỊ THANH DUNG"/>
    <d v="2017-04-18T00:00:00"/>
    <n v="113"/>
    <s v="5. &gt; 90"/>
    <n v="2"/>
    <n v="24.31"/>
    <n v="1"/>
    <n v="12.305999999999999"/>
    <n v="0"/>
    <n v="0"/>
    <n v="0"/>
    <n v="0"/>
    <n v="1"/>
    <n v="12.004"/>
    <s v="Active"/>
    <n v="1"/>
    <n v="0"/>
    <n v="1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79"/>
    <s v="NGÔ THỊ TƯỜNG VI"/>
    <d v="2017-04-18T00:00:00"/>
    <n v="113"/>
    <s v="5. &gt; 90"/>
    <n v="1"/>
    <n v="12.154999999999999"/>
    <n v="1"/>
    <n v="12.154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80"/>
    <s v="NGUYỄN THẾ HƯNG"/>
    <d v="2017-04-18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81"/>
    <s v="NGUYỄN THỊ LÝ"/>
    <d v="2017-04-18T00:00:00"/>
    <n v="113"/>
    <s v="5. &gt; 90"/>
    <n v="2"/>
    <n v="23.904"/>
    <n v="1"/>
    <n v="12.305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82"/>
    <s v="NGÔ THỊ TUYẾT HẠNH"/>
    <d v="2017-04-18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83"/>
    <s v="NGUYỄN THỊ DUNG"/>
    <d v="2017-04-18T00:00:00"/>
    <n v="113"/>
    <s v="5. &gt; 90"/>
    <n v="1"/>
    <n v="12.545999999999999"/>
    <n v="1"/>
    <n v="12.545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84"/>
    <s v="BÙI THỊ THÙY TRANG"/>
    <d v="2017-04-18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892"/>
    <s v="PHAN XUÂN KHƯƠNG"/>
    <d v="2017-04-18T00:00:00"/>
    <n v="113"/>
    <s v="5. &gt; 90"/>
    <n v="1"/>
    <n v="15.135"/>
    <n v="1"/>
    <n v="15.135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3955"/>
    <s v="LÊ TRUNG DŨNG"/>
    <d v="2017-04-19T00:00:00"/>
    <n v="112"/>
    <s v="5. &gt; 90"/>
    <n v="4"/>
    <n v="53.308"/>
    <n v="1"/>
    <n v="15.11"/>
    <n v="0"/>
    <n v="0"/>
    <n v="3"/>
    <n v="38.198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DNG VĂN PHÒNG TVBH ĐÀ NẴNG"/>
    <x v="36"/>
    <x v="31"/>
    <s v="AG024169"/>
    <s v="LÊ QUANG HÒA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07"/>
    <s v="LÊ THỊ TÂM"/>
    <d v="2017-04-14T00:00:00"/>
    <n v="117"/>
    <s v="5. &gt; 90"/>
    <n v="6"/>
    <n v="122.45"/>
    <n v="1"/>
    <n v="12.208"/>
    <n v="0"/>
    <n v="0"/>
    <n v="2"/>
    <n v="48.098999999999997"/>
    <n v="2"/>
    <n v="43.832000000000001"/>
    <s v="Active"/>
    <n v="1"/>
    <n v="1"/>
    <n v="1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10"/>
    <s v="LÊ ĐẶNG THẾ TRÂM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11"/>
    <s v="PHAN THỊ LÊ QUÂN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12"/>
    <s v="ĐẶNG THỊ HẠ QUYÊN"/>
    <d v="2017-04-14T00:00:00"/>
    <n v="117"/>
    <s v="5. &gt; 90"/>
    <n v="9"/>
    <n v="103.108"/>
    <n v="1"/>
    <n v="12.336"/>
    <n v="1"/>
    <n v="8.0180000000000007"/>
    <n v="3"/>
    <n v="37.616"/>
    <n v="4"/>
    <n v="45.137999999999998"/>
    <s v="Active"/>
    <n v="1"/>
    <n v="1"/>
    <n v="1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14"/>
    <s v="NGUYỄN THỊ HỒNG HOA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16"/>
    <s v="HUỲNH NGỌC THẠ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19"/>
    <s v="LÊ NỮ NHƯ NAM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30"/>
    <s v="DƯƠNG THẾ VIN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45"/>
    <s v="LÊ THỊ ĐÀ"/>
    <d v="2017-04-14T00:00:00"/>
    <n v="117"/>
    <s v="5. &gt; 90"/>
    <n v="1"/>
    <n v="13.129"/>
    <n v="0"/>
    <n v="0"/>
    <n v="0"/>
    <n v="0"/>
    <n v="0"/>
    <n v="0"/>
    <n v="1"/>
    <n v="13.129"/>
    <s v="Active"/>
    <n v="0"/>
    <n v="0"/>
    <n v="1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46"/>
    <s v="NGUYỄN XUÂN BÁC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59"/>
    <s v="TRẦN THỊ KIM THOA"/>
    <d v="2017-04-14T00:00:00"/>
    <n v="117"/>
    <s v="5. &gt; 90"/>
    <n v="1"/>
    <n v="12.244"/>
    <n v="1"/>
    <n v="12.244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60"/>
    <s v="BÙI THỊ TUYẾT"/>
    <d v="2017-04-14T00:00:00"/>
    <n v="117"/>
    <s v="5. &gt; 90"/>
    <n v="1"/>
    <n v="12.609"/>
    <n v="1"/>
    <n v="12.609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61"/>
    <s v="TRẦN THỊ KIM LOAN"/>
    <d v="2017-04-14T00:00:00"/>
    <n v="117"/>
    <s v="5. &gt; 90"/>
    <n v="1"/>
    <n v="12.682"/>
    <n v="1"/>
    <n v="12.682"/>
    <n v="0"/>
    <n v="0"/>
    <n v="0"/>
    <n v="0"/>
    <n v="0"/>
    <n v="0"/>
    <s v="Active"/>
    <n v="1"/>
    <n v="0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3865"/>
    <s v="TRẦN LÊ THÙY LINH"/>
    <d v="2017-04-17T00:00:00"/>
    <n v="114"/>
    <s v="5. &gt; 90"/>
    <n v="2"/>
    <n v="20.969000000000001"/>
    <n v="1"/>
    <n v="12.673"/>
    <n v="0"/>
    <n v="0"/>
    <n v="1"/>
    <n v="8.2959999999999994"/>
    <n v="0"/>
    <n v="0"/>
    <s v="Active"/>
    <n v="1"/>
    <n v="1"/>
    <n v="0"/>
  </r>
  <r>
    <x v="0"/>
    <x v="1"/>
    <s v="Central"/>
    <s v="MIỀN TRUNG"/>
    <s v="NGUYỄN VĂN VŨ"/>
    <s v="MIỀN TRUNG 1"/>
    <s v="PHAN THỊ THANH LAN"/>
    <m/>
    <s v="LC7 VĂN PHÒNG TVBH LÝ CHÍNH THẮNG"/>
    <x v="37"/>
    <x v="32"/>
    <s v="AG024313"/>
    <s v="ĐỖ NGUYỄN NHÂN SINH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CAO NGUYÊN"/>
    <s v="NGUYỄN HỒNG PHƯƠNG"/>
    <m/>
    <s v="DLA VĂN PHÒNG TVBH DAKLAK"/>
    <x v="38"/>
    <x v="33"/>
    <s v="AG024187"/>
    <s v="TRẦN VĂN ĐOÀN"/>
    <d v="2017-04-24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CAO NGUYÊN"/>
    <s v="NGUYỄN HỒNG PHƯƠNG"/>
    <m/>
    <s v="DLA VĂN PHÒNG TVBH DAKLAK"/>
    <x v="38"/>
    <x v="33"/>
    <s v="AG024188"/>
    <s v="NGUYỄN THỊ KIM DUNG"/>
    <d v="2017-04-24T00:00:00"/>
    <n v="107"/>
    <s v="5. &gt; 90"/>
    <n v="2"/>
    <n v="24.446000000000002"/>
    <n v="2"/>
    <n v="24.446000000000002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DLA VĂN PHÒNG TVBH DAKLAK"/>
    <x v="38"/>
    <x v="33"/>
    <s v="AG024233"/>
    <s v="LÂM THỊ THƯƠNG"/>
    <d v="2017-04-24T00:00:00"/>
    <n v="107"/>
    <s v="5. &gt; 90"/>
    <n v="1"/>
    <n v="15.085000000000001"/>
    <n v="1"/>
    <n v="15.085000000000001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DLA VĂN PHÒNG TVBH DAKLAK"/>
    <x v="38"/>
    <x v="33"/>
    <s v="AG024253"/>
    <s v="Y MLĂNG KBUÔR"/>
    <d v="2017-04-24T00:00:00"/>
    <n v="107"/>
    <s v="5. &gt; 90"/>
    <n v="1"/>
    <n v="13.128"/>
    <n v="1"/>
    <n v="13.128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GLA VĂN PHÒNG TVBH GIA LAI"/>
    <x v="39"/>
    <x v="33"/>
    <s v="AG024450"/>
    <s v="NGUYỄN THỊ TÂM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CAO NGUYÊN"/>
    <s v="NGUYỄN HỒNG PHƯƠNG"/>
    <m/>
    <s v="GLA VĂN PHÒNG TVBH GIA LAI"/>
    <x v="39"/>
    <x v="33"/>
    <s v="AG024455"/>
    <s v="PHẠM THỊ TUYẾT HOA"/>
    <d v="2017-04-27T00:00:00"/>
    <n v="104"/>
    <s v="5. &gt; 90"/>
    <n v="1"/>
    <n v="12.337"/>
    <n v="1"/>
    <n v="12.337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GLA VĂN PHÒNG TVBH GIA LAI"/>
    <x v="39"/>
    <x v="33"/>
    <s v="AG024458"/>
    <s v="ĐÀO THỊ THỦY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CAO NGUYÊN"/>
    <s v="NGUYỄN HỒNG PHƯƠNG"/>
    <m/>
    <s v="GLA VĂN PHÒNG TVBH GIA LAI"/>
    <x v="39"/>
    <x v="33"/>
    <s v="AG024462"/>
    <s v="NGUYỄN MẠNH HÒA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CAO NGUYÊN"/>
    <s v="NGUYỄN HỒNG PHƯƠNG"/>
    <m/>
    <s v="GLA VĂN PHÒNG TVBH GIA LAI"/>
    <x v="39"/>
    <x v="33"/>
    <s v="AG024468"/>
    <s v="ĐÀO THỊ DỊU"/>
    <d v="2017-04-27T00:00:00"/>
    <n v="104"/>
    <s v="5. &gt; 90"/>
    <n v="4"/>
    <n v="64.935000000000002"/>
    <n v="2"/>
    <n v="33.667999999999999"/>
    <n v="0"/>
    <n v="0"/>
    <n v="1"/>
    <n v="12.153"/>
    <n v="1"/>
    <n v="19.114000000000001"/>
    <s v="Active"/>
    <n v="1"/>
    <n v="1"/>
    <n v="1"/>
  </r>
  <r>
    <x v="0"/>
    <x v="1"/>
    <s v="South"/>
    <s v="ĐÔNG NAM"/>
    <s v="NGUYỄN HỒNG PHƯƠNG"/>
    <s v="CAO NGUYÊN"/>
    <s v="NGUYỄN HỒNG PHƯƠNG"/>
    <m/>
    <s v="GLA VĂN PHÒNG TVBH GIA LAI"/>
    <x v="39"/>
    <x v="33"/>
    <s v="AG024470"/>
    <s v="NGUYỄN THỊ MỸ PHƯƠNG"/>
    <d v="2017-04-27T00:00:00"/>
    <n v="104"/>
    <s v="5. &gt; 90"/>
    <n v="1"/>
    <n v="15.265000000000001"/>
    <n v="1"/>
    <n v="15.265000000000001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L10 VĂN PHÒNG TVBH LÝ CHÍNH THẮNG"/>
    <x v="40"/>
    <x v="34"/>
    <s v="AG023686"/>
    <s v="BẠC THỊ CẨM HUYỀN"/>
    <d v="2017-04-11T00:00:00"/>
    <n v="120"/>
    <s v="5. &gt; 90"/>
    <n v="1"/>
    <n v="12.226000000000001"/>
    <n v="1"/>
    <n v="12.226000000000001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L10 VĂN PHÒNG TVBH LÝ CHÍNH THẮNG"/>
    <x v="40"/>
    <x v="34"/>
    <s v="AG024088"/>
    <s v="LÂM THỊ HỒNG CÚC"/>
    <d v="2017-04-20T00:00:00"/>
    <n v="111"/>
    <s v="5. &gt; 90"/>
    <n v="1"/>
    <n v="13.321999999999999"/>
    <n v="1"/>
    <n v="13.321999999999999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CAO NGUYÊN"/>
    <s v="NGUYỄN HỒNG PHƯƠNG"/>
    <m/>
    <s v="L10 VĂN PHÒNG TVBH LÝ CHÍNH THẮNG"/>
    <x v="40"/>
    <x v="34"/>
    <s v="AG024093"/>
    <s v="ĐÀO THỊ CHÚC"/>
    <d v="2017-04-20T00:00:00"/>
    <n v="111"/>
    <s v="5. &gt; 90"/>
    <n v="1"/>
    <n v="13.041"/>
    <n v="0"/>
    <n v="0"/>
    <n v="0"/>
    <n v="0"/>
    <n v="0"/>
    <n v="0"/>
    <n v="1"/>
    <n v="13.041"/>
    <s v="Active"/>
    <n v="0"/>
    <n v="0"/>
    <n v="1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86"/>
    <s v="PHÙNG THỊ PHƯỢ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87"/>
    <s v="NGUYỄN THỊ THU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88"/>
    <s v="HOÀNG VĂN NHÂN"/>
    <d v="2017-04-27T00:00:00"/>
    <n v="104"/>
    <s v="5. &gt; 90"/>
    <n v="9"/>
    <n v="324.69600000000003"/>
    <n v="5"/>
    <n v="83.718999999999994"/>
    <n v="0"/>
    <n v="0"/>
    <n v="2"/>
    <n v="182.9"/>
    <n v="2"/>
    <n v="58.076999999999998"/>
    <s v="Active"/>
    <n v="1"/>
    <n v="1"/>
    <n v="1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90"/>
    <s v="NGUYỄN NHẬT LỆ"/>
    <d v="2017-04-27T00:00:00"/>
    <n v="104"/>
    <s v="5. &gt; 90"/>
    <n v="1"/>
    <n v="12.063000000000001"/>
    <n v="0"/>
    <n v="0"/>
    <n v="1"/>
    <n v="13.032"/>
    <n v="0"/>
    <n v="-0.96900000000000097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92"/>
    <s v="LÊ BẢO TRU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95"/>
    <s v="PHẠM THỊ LAN VI"/>
    <d v="2017-04-27T00:00:00"/>
    <n v="104"/>
    <s v="5. &gt; 90"/>
    <n v="4"/>
    <n v="40.722999999999999"/>
    <n v="0"/>
    <n v="0"/>
    <n v="1"/>
    <n v="12.731999999999999"/>
    <n v="1"/>
    <n v="8.8249999999999993"/>
    <n v="2"/>
    <n v="19.166"/>
    <s v="Active"/>
    <n v="1"/>
    <n v="1"/>
    <n v="1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496"/>
    <s v="PHẠM THỊ THU DUNG"/>
    <d v="2017-04-27T00:00:00"/>
    <n v="104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06"/>
    <s v="PHẠM HỮU VŨ"/>
    <d v="2017-04-27T00:00:00"/>
    <n v="104"/>
    <s v="5. &gt; 90"/>
    <n v="2"/>
    <n v="41.085999999999999"/>
    <n v="2"/>
    <n v="41.085999999999999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07"/>
    <s v="NGUYỄN THỊ BÉ PHƯỢNG"/>
    <d v="2017-04-27T00:00:00"/>
    <n v="104"/>
    <s v="5. &gt; 90"/>
    <n v="4"/>
    <n v="43.732999999999997"/>
    <n v="1"/>
    <n v="12.859"/>
    <n v="2"/>
    <n v="16.593"/>
    <n v="1"/>
    <n v="14.281000000000001"/>
    <n v="0"/>
    <n v="0"/>
    <s v="Active"/>
    <n v="1"/>
    <n v="1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08"/>
    <s v="NGUYỄN THỊ NGUYỆT"/>
    <d v="2017-04-27T00:00:00"/>
    <n v="104"/>
    <s v="5. &gt; 90"/>
    <n v="2"/>
    <n v="26.234999999999999"/>
    <n v="0"/>
    <n v="0"/>
    <n v="1"/>
    <n v="12.260999999999999"/>
    <n v="0"/>
    <n v="0"/>
    <n v="0"/>
    <n v="-8.8817841970012504E-16"/>
    <s v="Active"/>
    <n v="1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10"/>
    <s v="TRỊNH THỊ NGUYỆT MINH"/>
    <d v="2017-04-27T00:00:00"/>
    <n v="104"/>
    <s v="5. &gt; 90"/>
    <n v="1"/>
    <n v="21.263000000000002"/>
    <n v="0"/>
    <n v="0"/>
    <n v="1"/>
    <n v="22.538"/>
    <n v="0"/>
    <n v="-1.2749999999999999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11"/>
    <s v="LÊ THỊ KIM PHƯỢNG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14"/>
    <s v="LÊ PHÚC LÂM"/>
    <d v="2017-04-27T00:00:00"/>
    <n v="104"/>
    <s v="5. &gt; 90"/>
    <n v="1"/>
    <n v="14.45"/>
    <n v="1"/>
    <n v="14.45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028 GA BÀ RỊA - VŨNG TÀU 2"/>
    <x v="41"/>
    <x v="35"/>
    <s v="AG024536"/>
    <s v="NGUYỄN VIẾT NAM"/>
    <d v="2017-04-28T00:00:00"/>
    <n v="103"/>
    <s v="5. &gt; 90"/>
    <n v="3"/>
    <n v="48.237000000000002"/>
    <n v="2"/>
    <n v="35.593000000000004"/>
    <n v="1"/>
    <n v="12.644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278"/>
    <s v="PHẠM NGỌC THẮNG"/>
    <d v="2017-04-25T00:00:00"/>
    <n v="106"/>
    <s v="5. &gt; 90"/>
    <n v="1"/>
    <n v="15.102"/>
    <n v="1"/>
    <n v="15.102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279"/>
    <s v="NGUYỄN THỊ HOA"/>
    <d v="2017-04-25T00:00:00"/>
    <n v="106"/>
    <s v="5. &gt; 90"/>
    <n v="5"/>
    <n v="100.858"/>
    <n v="3"/>
    <n v="65.256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280"/>
    <s v="NGUYỄN THỊ THANH THẢO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289"/>
    <s v="TRẦN QUỐC MINH THÔNG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493"/>
    <s v="PHẠM THỊ KIM LIÊN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494"/>
    <s v="VĂN CÔNG HIỀN"/>
    <d v="2017-04-27T00:00:00"/>
    <n v="104"/>
    <s v="5. &gt; 90"/>
    <n v="1"/>
    <n v="12.4"/>
    <n v="1"/>
    <n v="12.4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BHA VĂN PHÒNG TVBH BIÊN HÒA"/>
    <x v="42"/>
    <x v="36"/>
    <s v="AG024497"/>
    <s v="LÊ THỊ NỞ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11"/>
    <s v="LÊ THỊ HỒNG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13"/>
    <s v="LÊ VIẾT DƯƠNG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14"/>
    <s v="THÁI THỊ NHUNG"/>
    <d v="2017-04-12T00:00:00"/>
    <n v="119"/>
    <s v="5. &gt; 90"/>
    <n v="1"/>
    <n v="15.768000000000001"/>
    <n v="1"/>
    <n v="15.768000000000001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15"/>
    <s v="PHẠM THẾ TÀI"/>
    <d v="2017-04-12T00:00:00"/>
    <n v="119"/>
    <s v="5. &gt; 90"/>
    <n v="2"/>
    <n v="27.748000000000001"/>
    <n v="2"/>
    <n v="27.748000000000001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17"/>
    <s v="LÊ THỊ XUYẾN"/>
    <d v="2017-04-12T00:00:00"/>
    <n v="119"/>
    <s v="5. &gt; 90"/>
    <n v="1"/>
    <n v="23.870999999999999"/>
    <n v="0"/>
    <n v="0"/>
    <n v="1"/>
    <n v="23.870999999999999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20"/>
    <s v="NGUYỄN THỊ THANH TÂM"/>
    <d v="2017-04-12T00:00:00"/>
    <n v="119"/>
    <s v="5. &gt; 90"/>
    <n v="3"/>
    <n v="37.354999999999997"/>
    <n v="1"/>
    <n v="12.586"/>
    <n v="0"/>
    <n v="0"/>
    <n v="1"/>
    <n v="15.029"/>
    <n v="1"/>
    <n v="9.74"/>
    <s v="Active"/>
    <n v="1"/>
    <n v="1"/>
    <n v="1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3722"/>
    <s v="HOÀNG VĂN NGHĨA"/>
    <d v="2017-04-12T00:00:00"/>
    <n v="119"/>
    <s v="5. &gt; 90"/>
    <n v="1"/>
    <n v="18.54"/>
    <n v="1"/>
    <n v="18.54"/>
    <n v="0"/>
    <n v="0"/>
    <n v="0"/>
    <n v="0"/>
    <n v="0"/>
    <n v="0"/>
    <s v="Active"/>
    <n v="1"/>
    <n v="0"/>
    <n v="0"/>
  </r>
  <r>
    <x v="0"/>
    <x v="1"/>
    <s v="South"/>
    <s v="ĐÔNG NAM"/>
    <s v="NGUYỄN HỒNG PHƯƠNG"/>
    <s v="ĐÔNG NAM 1"/>
    <s v="TRÀ HỮU VINH"/>
    <m/>
    <s v="LC8 VĂN PHÒNG TVBH LÝ CHÍNH THẮNG"/>
    <x v="43"/>
    <x v="37"/>
    <s v="AG024314"/>
    <s v="TRƯƠNG THỊ KIỀU ANH"/>
    <d v="2017-04-26T00:00:00"/>
    <n v="105"/>
    <s v="5. &gt; 90"/>
    <n v="2"/>
    <n v="28.251000000000001"/>
    <n v="0"/>
    <n v="0"/>
    <n v="1"/>
    <n v="12.004"/>
    <n v="0"/>
    <n v="0"/>
    <n v="1"/>
    <n v="16.247"/>
    <s v="Active"/>
    <n v="1"/>
    <n v="0"/>
    <n v="1"/>
  </r>
  <r>
    <x v="0"/>
    <x v="1"/>
    <s v="South"/>
    <s v="HỒ CHÍ MINH"/>
    <s v="NGUYỄN VĂN VŨ"/>
    <s v="HỒ CHÍ MINH 1"/>
    <s v="NGUYỄN NHẪN CHÍ"/>
    <m/>
    <s v="019 GA HCM 3"/>
    <x v="44"/>
    <x v="38"/>
    <s v="AG024183"/>
    <s v="PHẠM XUÂN KHÁNH"/>
    <d v="2017-04-21T00:00:00"/>
    <n v="110"/>
    <s v="5. &gt; 90"/>
    <n v="3"/>
    <n v="51.081000000000003"/>
    <n v="1"/>
    <n v="23.376000000000001"/>
    <n v="0"/>
    <n v="0"/>
    <n v="1"/>
    <n v="11.927"/>
    <n v="0"/>
    <n v="0"/>
    <s v="Active"/>
    <n v="1"/>
    <n v="1"/>
    <n v="0"/>
  </r>
  <r>
    <x v="0"/>
    <x v="1"/>
    <s v="South"/>
    <s v="HỒ CHÍ MINH"/>
    <s v="NGUYỄN VĂN VŨ"/>
    <s v="HỒ CHÍ MINH 1"/>
    <s v="NGUYỄN NHẪN CHÍ"/>
    <m/>
    <s v="LC2 VĂN PHÒNG TVBH LÝ CHÍNH THẮNG"/>
    <x v="45"/>
    <x v="38"/>
    <s v="AG023785"/>
    <s v="TRƯƠNG KIM LOAN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1"/>
    <s v="NGUYỄN NHẪN CHÍ"/>
    <m/>
    <s v="LC2 VĂN PHÒNG TVBH LÝ CHÍNH THẮNG"/>
    <x v="45"/>
    <x v="38"/>
    <s v="AG023792"/>
    <s v="NGUYỄN HỒNG QUÂN"/>
    <d v="2017-04-14T00:00:00"/>
    <n v="117"/>
    <s v="5. &gt; 90"/>
    <n v="1"/>
    <n v="11.4"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1"/>
    <s v="NGUYỄN NHẪN CHÍ"/>
    <m/>
    <s v="LC2 VĂN PHÒNG TVBH LÝ CHÍNH THẮNG"/>
    <x v="45"/>
    <x v="38"/>
    <s v="AG024185"/>
    <s v="NGUYỄN ĐỨC MINH"/>
    <d v="2017-04-21T00:00:00"/>
    <n v="110"/>
    <s v="5. &gt; 90"/>
    <n v="2"/>
    <n v="26.780999999999999"/>
    <n v="2"/>
    <n v="26.780999999999999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2 VĂN PHÒNG TVBH LÝ CHÍNH THẮNG"/>
    <x v="45"/>
    <x v="38"/>
    <s v="AG024267"/>
    <s v="NGUYỄN THỊ OANH"/>
    <d v="2017-04-25T00:00:00"/>
    <n v="106"/>
    <s v="5. &gt; 90"/>
    <n v="4"/>
    <n v="54.536000000000001"/>
    <n v="4"/>
    <n v="54.536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2 VĂN PHÒNG TVBH LÝ CHÍNH THẮNG"/>
    <x v="45"/>
    <x v="38"/>
    <s v="AG024272"/>
    <s v="NGUYỄN THÙY LINH"/>
    <d v="2017-04-25T00:00:00"/>
    <n v="106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HỒ CHÍ MINH"/>
    <s v="NGUYỄN VĂN VŨ"/>
    <s v="HỒ CHÍ MINH 1"/>
    <s v="NGUYỄN NHẪN CHÍ"/>
    <m/>
    <s v="LC2 VĂN PHÒNG TVBH LÝ CHÍNH THẮNG"/>
    <x v="45"/>
    <x v="38"/>
    <s v="AG024284"/>
    <s v="ĐINH HOÀNG MINH NHẬT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6"/>
    <x v="39"/>
    <s v="AG023790"/>
    <s v="NGUYỄN THỊ THÚY NGA"/>
    <d v="2017-04-14T00:00:00"/>
    <n v="117"/>
    <s v="5. &gt; 90"/>
    <n v="1"/>
    <n v="12.358000000000001"/>
    <n v="1"/>
    <n v="12.358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6"/>
    <x v="39"/>
    <s v="AG023820"/>
    <s v="PHẠM THỊ THU"/>
    <d v="2017-04-14T00:00:00"/>
    <n v="117"/>
    <s v="5. &gt; 90"/>
    <n v="1"/>
    <n v="10.68"/>
    <n v="0"/>
    <n v="0"/>
    <n v="0"/>
    <n v="0"/>
    <n v="1"/>
    <n v="10.68"/>
    <n v="0"/>
    <n v="0"/>
    <s v="Active"/>
    <n v="0"/>
    <n v="1"/>
    <n v="0"/>
  </r>
  <r>
    <x v="0"/>
    <x v="1"/>
    <s v="South"/>
    <s v="HỒ CHÍ MINH"/>
    <s v="NGUYỄN VĂN VŨ"/>
    <s v="HỒ CHÍ MINH 1"/>
    <s v="NGUYỄN NHẪN CHÍ"/>
    <m/>
    <s v="LCT VĂN PHÒNG TVBH LÝ CHÍNH THẮNG"/>
    <x v="46"/>
    <x v="39"/>
    <s v="AG024269"/>
    <s v="NGUYỄN THỊ THANH BÌNH"/>
    <d v="2017-04-25T00:00:00"/>
    <n v="106"/>
    <s v="5. &gt; 90"/>
    <n v="6"/>
    <n v="107.312"/>
    <n v="1"/>
    <n v="19.571000000000002"/>
    <n v="0"/>
    <n v="0"/>
    <n v="3"/>
    <n v="56.872999999999998"/>
    <n v="2"/>
    <n v="30.867999999999999"/>
    <s v="Active"/>
    <n v="1"/>
    <n v="1"/>
    <n v="1"/>
  </r>
  <r>
    <x v="0"/>
    <x v="1"/>
    <s v="South"/>
    <s v="HỒ CHÍ MINH"/>
    <s v="NGUYỄN VĂN VŨ"/>
    <s v="HỒ CHÍ MINH 1"/>
    <s v="NGUYỄN NHẪN CHÍ"/>
    <m/>
    <s v="LCT VĂN PHÒNG TVBH LÝ CHÍNH THẮNG"/>
    <x v="46"/>
    <x v="39"/>
    <s v="AG024273"/>
    <s v="HUỲNH THỊ KIM HOÀNG"/>
    <d v="2017-04-25T00:00:00"/>
    <n v="106"/>
    <s v="5. &gt; 90"/>
    <n v="13"/>
    <n v="211.392"/>
    <n v="3"/>
    <n v="50.487000000000002"/>
    <n v="3"/>
    <n v="46.201999999999998"/>
    <n v="3"/>
    <n v="48.021000000000001"/>
    <n v="3"/>
    <n v="57.011000000000003"/>
    <s v="Active"/>
    <n v="1"/>
    <n v="1"/>
    <n v="1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3786"/>
    <s v="LƯU BÁ ĐĂNG KHOA"/>
    <d v="2017-04-14T00:00:00"/>
    <n v="117"/>
    <s v="5. &gt; 90"/>
    <n v="3"/>
    <n v="62.692999999999998"/>
    <n v="1"/>
    <n v="13.211"/>
    <n v="1"/>
    <n v="28.161999999999999"/>
    <n v="0"/>
    <n v="0"/>
    <n v="2"/>
    <n v="31.103000000000002"/>
    <s v="Active"/>
    <n v="1"/>
    <n v="0"/>
    <n v="1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3787"/>
    <s v="TRƯƠNG THỊ THANH THẢO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3788"/>
    <s v="NGUYỄN HOÀNG MINH"/>
    <d v="2017-04-14T00:00:00"/>
    <n v="117"/>
    <s v="5. &gt; 90"/>
    <n v="1"/>
    <n v="14.698"/>
    <n v="1"/>
    <n v="14.698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3793"/>
    <s v="ĐẶNG THANH THẢO"/>
    <d v="2017-04-14T00:00:00"/>
    <n v="117"/>
    <s v="5. &gt; 90"/>
    <n v="1"/>
    <n v="16.765999999999998"/>
    <n v="1"/>
    <n v="16.765999999999998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3908"/>
    <s v="PHAN QUỐC VIỆT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3937"/>
    <s v="NGUYỄN VĂN KHÁNH"/>
    <d v="2017-04-19T00:00:00"/>
    <n v="112"/>
    <s v="5. &gt; 90"/>
    <n v="1"/>
    <n v="12.66"/>
    <n v="1"/>
    <n v="12.66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4182"/>
    <s v="NGUYỄN THANH THẮNG"/>
    <d v="2017-04-21T00:00:00"/>
    <n v="110"/>
    <s v="5. &gt; 90"/>
    <n v="3"/>
    <n v="59.866"/>
    <n v="1"/>
    <n v="25.058"/>
    <n v="0"/>
    <n v="0"/>
    <n v="0"/>
    <n v="0"/>
    <n v="2"/>
    <n v="34.808"/>
    <s v="Active"/>
    <n v="1"/>
    <n v="0"/>
    <n v="1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4271"/>
    <s v="NGUYỄN THỊ THÙY DUNG"/>
    <d v="2017-04-25T00:00:00"/>
    <n v="106"/>
    <s v="5. &gt; 90"/>
    <n v="4"/>
    <n v="68.460999999999999"/>
    <n v="1"/>
    <n v="24.196999999999999"/>
    <n v="1"/>
    <n v="14.728"/>
    <n v="2"/>
    <n v="29.536000000000001"/>
    <n v="0"/>
    <n v="0"/>
    <s v="Active"/>
    <n v="1"/>
    <n v="1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4276"/>
    <s v="LÊ HUY CƯỜNG"/>
    <d v="2017-04-25T00:00:00"/>
    <n v="106"/>
    <s v="5. &gt; 90"/>
    <n v="1"/>
    <n v="16.646000000000001"/>
    <n v="1"/>
    <n v="16.646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1"/>
    <s v="NGUYỄN NHẪN CHÍ"/>
    <m/>
    <s v="LCT VĂN PHÒNG TVBH LÝ CHÍNH THẮNG"/>
    <x v="47"/>
    <x v="40"/>
    <s v="AG024285"/>
    <s v="NGUYỄN ĐỨC THỌ"/>
    <d v="2017-04-25T00:00:00"/>
    <n v="106"/>
    <s v="5. &gt; 90"/>
    <n v="4"/>
    <n v="91.575000000000003"/>
    <n v="2"/>
    <n v="35.557000000000002"/>
    <n v="0"/>
    <n v="0"/>
    <n v="2"/>
    <n v="56.018000000000001"/>
    <n v="0"/>
    <n v="0"/>
    <s v="Active"/>
    <n v="1"/>
    <n v="1"/>
    <n v="0"/>
  </r>
  <r>
    <x v="0"/>
    <x v="1"/>
    <s v="South"/>
    <s v="HỒ CHÍ MINH"/>
    <s v="NGUYỄN VĂN VŨ"/>
    <s v="HỒ CHÍ MINH 3"/>
    <s v="TRẦN THỊ THÚY HẰNG"/>
    <m/>
    <s v="025 GA HCM 4"/>
    <x v="48"/>
    <x v="41"/>
    <s v="AG023794"/>
    <s v="TRẦN THỊ HỒNG BÍCH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3"/>
    <s v="TRẦN THỊ THÚY HẰNG"/>
    <m/>
    <s v="025 GA HCM 4"/>
    <x v="48"/>
    <x v="41"/>
    <s v="AG023798"/>
    <s v="TRẦN NGỌC ANH"/>
    <d v="2017-04-14T00:00:00"/>
    <n v="117"/>
    <s v="5. &gt; 90"/>
    <n v="1"/>
    <n v="12.833"/>
    <n v="1"/>
    <n v="12.833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3"/>
    <s v="TRẦN THỊ THÚY HẰNG"/>
    <m/>
    <s v="025 GA HCM 4"/>
    <x v="48"/>
    <x v="41"/>
    <s v="AG023913"/>
    <s v="NGUYỄN HỮU ĐÔNG"/>
    <d v="2017-04-19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HỒ CHÍ MINH"/>
    <s v="NGUYỄN VĂN VŨ"/>
    <s v="HỒ CHÍ MINH 3"/>
    <s v="TRẦN THỊ THÚY HẰNG"/>
    <m/>
    <s v="025 GA HCM 4"/>
    <x v="48"/>
    <x v="41"/>
    <s v="AG024184"/>
    <s v="LÊ NGUYÊN HỒNG BÚT"/>
    <d v="2017-04-21T00:00:00"/>
    <n v="110"/>
    <s v="5. &gt; 90"/>
    <n v="4"/>
    <n v="51.847000000000001"/>
    <n v="0"/>
    <n v="0"/>
    <n v="0"/>
    <n v="0"/>
    <n v="3"/>
    <n v="29.844999999999999"/>
    <n v="0"/>
    <n v="6.4020000000000001"/>
    <s v="Active"/>
    <n v="0"/>
    <n v="1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49"/>
    <x v="42"/>
    <s v="AG023685"/>
    <s v="NGUYỄN THỊ MAI THY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49"/>
    <x v="42"/>
    <s v="AG023789"/>
    <s v="NGUYỄN NGỌC HOÀNG LONG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49"/>
    <x v="42"/>
    <s v="AG023912"/>
    <s v="PHẠM HOÀNG PHÁT"/>
    <d v="2017-04-19T00:00:00"/>
    <n v="112"/>
    <s v="5. &gt; 90"/>
    <n v="2"/>
    <n v="30.321999999999999"/>
    <n v="1"/>
    <n v="18.044"/>
    <n v="0"/>
    <n v="0"/>
    <n v="0"/>
    <n v="0"/>
    <n v="0"/>
    <n v="0"/>
    <s v="Active"/>
    <n v="1"/>
    <n v="0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49"/>
    <x v="42"/>
    <s v="AG024274"/>
    <s v="LÊ HOÀNG NHUNG"/>
    <d v="2017-04-25T00:00:00"/>
    <n v="106"/>
    <s v="5. &gt; 90"/>
    <n v="2"/>
    <n v="24.768999999999998"/>
    <n v="1"/>
    <n v="12.468999999999999"/>
    <n v="0"/>
    <n v="0"/>
    <n v="1"/>
    <n v="12.3"/>
    <n v="0"/>
    <n v="0"/>
    <s v="Active"/>
    <n v="1"/>
    <n v="1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50"/>
    <x v="41"/>
    <s v="AG024275"/>
    <s v="NGUYỄN THỊ LAN"/>
    <d v="2017-04-25T00:00:00"/>
    <n v="106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51"/>
    <x v="43"/>
    <s v="AG023911"/>
    <s v="MAI THU NGỌC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3"/>
    <s v="TRẦN THỊ THÚY HẰNG"/>
    <m/>
    <s v="LC6 VĂN PHÒNG TVBH LÝ CHÍNH THẮNG"/>
    <x v="51"/>
    <x v="43"/>
    <s v="AG024270"/>
    <s v="PHAN HOÀNG NAM"/>
    <d v="2017-04-25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4"/>
    <s v="HOÀNG NGUYỆT HẰNG"/>
    <m/>
    <s v="003 GA HCM 2"/>
    <x v="52"/>
    <x v="44"/>
    <s v="AG024333"/>
    <s v="TRẦN THỊ TRINH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4"/>
    <s v="HOÀNG NGUYỆT HẰNG"/>
    <m/>
    <s v="003 GA HCM 2"/>
    <x v="52"/>
    <x v="44"/>
    <s v="AG024335"/>
    <s v="PHAN THỊ NGỌC TUYẾT"/>
    <d v="2017-04-26T00:00:00"/>
    <n v="105"/>
    <s v="5. &gt; 90"/>
    <n v="11"/>
    <n v="454.935"/>
    <n v="2"/>
    <n v="50.152999999999999"/>
    <n v="2"/>
    <n v="51.307000000000002"/>
    <n v="6"/>
    <n v="202.214"/>
    <n v="1"/>
    <n v="151.261"/>
    <s v="Active"/>
    <n v="1"/>
    <n v="1"/>
    <n v="1"/>
  </r>
  <r>
    <x v="0"/>
    <x v="1"/>
    <s v="South"/>
    <s v="HỒ CHÍ MINH"/>
    <s v="NGUYỄN VĂN VŨ"/>
    <s v="HỒ CHÍ MINH 4"/>
    <s v="HOÀNG NGUYỆT HẰNG"/>
    <m/>
    <s v="003 GA HCM 2"/>
    <x v="52"/>
    <x v="44"/>
    <s v="AG024336"/>
    <s v="NGUYỄN THÁI KIM LIÊN"/>
    <d v="2017-04-26T00:00:00"/>
    <n v="105"/>
    <s v="5. &gt; 90"/>
    <n v="9"/>
    <n v="290.13799999999998"/>
    <n v="2"/>
    <n v="50.878"/>
    <n v="2"/>
    <n v="64.974999999999994"/>
    <n v="2"/>
    <n v="67.632000000000005"/>
    <n v="3"/>
    <n v="106.65300000000001"/>
    <s v="Active"/>
    <n v="1"/>
    <n v="1"/>
    <n v="1"/>
  </r>
  <r>
    <x v="0"/>
    <x v="1"/>
    <s v="South"/>
    <s v="HỒ CHÍ MINH"/>
    <s v="NGUYỄN VĂN VŨ"/>
    <s v="HỒ CHÍ MINH 4"/>
    <s v="HOÀNG NGUYỆT HẰNG"/>
    <m/>
    <s v="010 GA TIỀN GIANG 1"/>
    <x v="53"/>
    <x v="45"/>
    <s v="AG024266"/>
    <s v="PHẠM MINH SƠN"/>
    <d v="2017-04-25T00:00:00"/>
    <n v="106"/>
    <s v="5. &gt; 90"/>
    <n v="12"/>
    <n v="818.02300000000002"/>
    <n v="4"/>
    <n v="50.494"/>
    <n v="0"/>
    <n v="0"/>
    <n v="4"/>
    <n v="411.97399999999999"/>
    <n v="3"/>
    <n v="193.87"/>
    <s v="Active"/>
    <n v="1"/>
    <n v="1"/>
    <n v="1"/>
  </r>
  <r>
    <x v="0"/>
    <x v="1"/>
    <s v="South"/>
    <s v="HỒ CHÍ MINH"/>
    <s v="NGUYỄN VĂN VŨ"/>
    <s v="HỒ CHÍ MINH 4"/>
    <s v="HOÀNG NGUYỆT HẰNG"/>
    <m/>
    <s v="010 GA TIỀN GIANG 1"/>
    <x v="53"/>
    <x v="45"/>
    <s v="AG024340"/>
    <s v="NGUYỄN LAN PHƯƠNG"/>
    <d v="2017-04-26T00:00:00"/>
    <n v="105"/>
    <s v="5. &gt; 90"/>
    <n v="14"/>
    <n v="197.375"/>
    <n v="10"/>
    <n v="125.21299999999999"/>
    <n v="2"/>
    <n v="29.664999999999999"/>
    <n v="1"/>
    <n v="30.256"/>
    <n v="1"/>
    <n v="12.241"/>
    <s v="Active"/>
    <n v="1"/>
    <n v="1"/>
    <n v="1"/>
  </r>
  <r>
    <x v="0"/>
    <x v="1"/>
    <s v="South"/>
    <s v="HỒ CHÍ MINH"/>
    <s v="NGUYỄN VĂN VŨ"/>
    <s v="HỒ CHÍ MINH 4"/>
    <s v="HOÀNG NGUYỆT HẰNG"/>
    <m/>
    <s v="LC5 VĂN PHÒNG TVBH LÝ CHÍNH THẮNG"/>
    <x v="54"/>
    <x v="46"/>
    <s v="AG023910"/>
    <s v="HỒ TẤN TÀI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4"/>
    <s v="HOÀNG NGUYỆT HẰNG"/>
    <m/>
    <s v="LC5 VĂN PHÒNG TVBH LÝ CHÍNH THẮNG"/>
    <x v="54"/>
    <x v="46"/>
    <s v="AG024180"/>
    <s v="NGUYỄN VINH HIỂN"/>
    <d v="2017-04-21T00:00:00"/>
    <n v="110"/>
    <s v="5. &gt; 90"/>
    <n v="1"/>
    <n v="37.917999999999999"/>
    <n v="0"/>
    <n v="0"/>
    <n v="0"/>
    <n v="0"/>
    <n v="1"/>
    <n v="37.917999999999999"/>
    <n v="0"/>
    <n v="0"/>
    <s v="Active"/>
    <n v="0"/>
    <n v="1"/>
    <n v="0"/>
  </r>
  <r>
    <x v="0"/>
    <x v="1"/>
    <s v="South"/>
    <s v="HỒ CHÍ MINH"/>
    <s v="NGUYỄN VĂN VŨ"/>
    <s v="HỒ CHÍ MINH 4"/>
    <s v="HOÀNG NGUYỆT HẰNG"/>
    <m/>
    <s v="LC5 VĂN PHÒNG TVBH LÝ CHÍNH THẮNG"/>
    <x v="54"/>
    <x v="46"/>
    <s v="AG024268"/>
    <s v="TRÀ QUỐC CƯỜNG"/>
    <d v="2017-04-25T00:00:00"/>
    <n v="106"/>
    <s v="5. &gt; 90"/>
    <n v="8"/>
    <n v="101.61499999999999"/>
    <n v="1"/>
    <n v="13.535"/>
    <n v="1"/>
    <n v="20.202000000000002"/>
    <n v="2"/>
    <n v="28.16"/>
    <n v="3"/>
    <n v="41.561999999999998"/>
    <s v="Active"/>
    <n v="1"/>
    <n v="1"/>
    <n v="1"/>
  </r>
  <r>
    <x v="0"/>
    <x v="1"/>
    <s v="South"/>
    <s v="HỒ CHÍ MINH"/>
    <s v="NGUYỄN VĂN VŨ"/>
    <s v="HỒ CHÍ MINH 5"/>
    <s v="NGUYỄN THANH LỘC"/>
    <m/>
    <s v="001 GA HCM 1"/>
    <x v="55"/>
    <x v="47"/>
    <s v="AG023795"/>
    <s v="TRƯƠNG QUANG VINH"/>
    <d v="2017-04-14T00:00:00"/>
    <n v="117"/>
    <s v="5. &gt; 90"/>
    <n v="3"/>
    <n v="62.710999999999999"/>
    <n v="2"/>
    <n v="42.398000000000003"/>
    <n v="0"/>
    <n v="0"/>
    <n v="1"/>
    <n v="20.312999999999999"/>
    <n v="2"/>
    <n v="39.040999999999997"/>
    <s v="Active"/>
    <n v="1"/>
    <n v="1"/>
    <n v="1"/>
  </r>
  <r>
    <x v="0"/>
    <x v="1"/>
    <s v="South"/>
    <s v="HỒ CHÍ MINH"/>
    <s v="NGUYỄN VĂN VŨ"/>
    <s v="HỒ CHÍ MINH 5"/>
    <s v="NGUYỄN THANH LỘC"/>
    <m/>
    <s v="001 GA HCM 1"/>
    <x v="55"/>
    <x v="47"/>
    <s v="AG024528"/>
    <s v="NGUYỄN NGỌC CHƯƠNG"/>
    <d v="2017-04-28T00:00:00"/>
    <n v="103"/>
    <s v="5. &gt; 90"/>
    <n v="1"/>
    <n v="7.0860000000000003"/>
    <n v="0"/>
    <n v="0"/>
    <n v="0"/>
    <n v="0"/>
    <n v="1"/>
    <n v="7.0860000000000003"/>
    <n v="0"/>
    <n v="0"/>
    <s v="Active"/>
    <n v="0"/>
    <n v="1"/>
    <n v="0"/>
  </r>
  <r>
    <x v="0"/>
    <x v="1"/>
    <s v="South"/>
    <s v="HỒ CHÍ MINH"/>
    <s v="NGUYỄN VĂN VŨ"/>
    <s v="HỒ CHÍ MINH 5"/>
    <s v="NGUYỄN THANH LỘC"/>
    <m/>
    <s v="LC9 VĂN PHÒNG TVBH LÝ CHÍNH THẮNG"/>
    <x v="56"/>
    <x v="48"/>
    <s v="AG023909"/>
    <s v="LÊ MINH HIẾU"/>
    <d v="2017-04-19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"/>
    <s v="HỒ CHÍ MINH 5"/>
    <s v="NGUYỄN THANH LỘC"/>
    <m/>
    <s v="LC9 VĂN PHÒNG TVBH LÝ CHÍNH THẮNG"/>
    <x v="56"/>
    <x v="48"/>
    <s v="AG024181"/>
    <s v="NGUYỄN HOÀNG DUY TÂM"/>
    <d v="2017-04-21T00:00:00"/>
    <n v="110"/>
    <s v="5. &gt; 90"/>
    <n v="1"/>
    <n v="25.05"/>
    <n v="0"/>
    <n v="0"/>
    <n v="1"/>
    <n v="25.05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35"/>
    <s v="NGUYỄN THẢO NGUYÊN"/>
    <d v="2017-04-21T00:00:00"/>
    <n v="110"/>
    <s v="5. &gt; 90"/>
    <n v="1"/>
    <n v="25.256"/>
    <n v="1"/>
    <n v="25.256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40"/>
    <s v="NGÔ TRÚC PHƯƠNG"/>
    <d v="2017-04-21T00:00:00"/>
    <n v="110"/>
    <s v="5. &gt; 90"/>
    <n v="3"/>
    <n v="51.319000000000003"/>
    <n v="2"/>
    <n v="36.137"/>
    <n v="1"/>
    <n v="15.182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45"/>
    <s v="TRẦN VĂN DƯ"/>
    <d v="2017-04-21T00:00:00"/>
    <n v="110"/>
    <s v="5. &gt; 90"/>
    <n v="1"/>
    <n v="12.265000000000001"/>
    <n v="1"/>
    <n v="12.265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48"/>
    <s v="LÊ KIỀU OANH"/>
    <d v="2017-04-21T00:00:00"/>
    <n v="110"/>
    <s v="5. &gt; 90"/>
    <n v="1"/>
    <n v="16.391999999999999"/>
    <n v="1"/>
    <n v="16.391999999999999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51"/>
    <s v="NGUYỄN QUỐC DOANH"/>
    <d v="2017-04-21T00:00:00"/>
    <n v="110"/>
    <s v="5. &gt; 90"/>
    <n v="1"/>
    <n v="15.038"/>
    <n v="1"/>
    <n v="15.038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53"/>
    <s v="NGUYỄN TRUNG CHÁNH"/>
    <d v="2017-04-21T00:00:00"/>
    <n v="110"/>
    <s v="5. &gt; 90"/>
    <n v="1"/>
    <n v="12.289"/>
    <n v="0"/>
    <n v="0"/>
    <n v="0"/>
    <n v="0"/>
    <n v="1"/>
    <n v="24.263999999999999"/>
    <n v="0"/>
    <n v="-11.975"/>
    <s v="Active"/>
    <n v="0"/>
    <n v="1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57"/>
    <s v="QUANG THANH SANG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62"/>
    <s v="NGUYỄN NGỌC VUI"/>
    <d v="2017-04-21T00:00:00"/>
    <n v="110"/>
    <s v="5. &gt; 90"/>
    <n v="1"/>
    <n v="15.91"/>
    <n v="1"/>
    <n v="15.91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66"/>
    <s v="HỨA THỊ NGUYỆT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67"/>
    <s v="ĐỖ THỊ KHÁNH LINH"/>
    <d v="2017-04-21T00:00:00"/>
    <n v="110"/>
    <s v="5. &gt; 90"/>
    <n v="1"/>
    <n v="20.736000000000001"/>
    <n v="1"/>
    <n v="20.736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68"/>
    <s v="LÊ THỊ MIA"/>
    <d v="2017-04-21T00:00:00"/>
    <n v="110"/>
    <s v="5. &gt; 90"/>
    <n v="4"/>
    <n v="59.362000000000002"/>
    <n v="0"/>
    <n v="0"/>
    <n v="0"/>
    <n v="0"/>
    <n v="4"/>
    <n v="59.362000000000002"/>
    <n v="0"/>
    <n v="0"/>
    <s v="Active"/>
    <n v="0"/>
    <n v="1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70"/>
    <s v="ĐỖ VĂN YÊN"/>
    <d v="2017-04-21T00:00:00"/>
    <n v="110"/>
    <s v="5. &gt; 90"/>
    <n v="2"/>
    <n v="26.443999999999999"/>
    <n v="2"/>
    <n v="26.443999999999999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CMA VĂN PHÒNG TVBH CÀ MAU"/>
    <x v="57"/>
    <x v="49"/>
    <s v="AG024186"/>
    <s v="TRỊNH TÚ ANH"/>
    <d v="2017-04-24T00:00:00"/>
    <n v="107"/>
    <s v="5. &gt; 90"/>
    <n v="2"/>
    <n v="35.465000000000003"/>
    <n v="1"/>
    <n v="16.462"/>
    <n v="0"/>
    <n v="0"/>
    <n v="0"/>
    <n v="0"/>
    <n v="1"/>
    <n v="19.003"/>
    <s v="Active"/>
    <n v="1"/>
    <n v="0"/>
    <n v="1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69"/>
    <s v="NGUYỄN LÂM ĐĂNG NHẬT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73"/>
    <s v="NGUYỄN THỊ THƠ"/>
    <d v="2017-04-26T00:00:00"/>
    <n v="105"/>
    <s v="5. &gt; 90"/>
    <n v="1"/>
    <n v="17.690000000000001"/>
    <n v="1"/>
    <n v="17.690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78"/>
    <s v="NGUYỄN THỊ THU NGUYỆT"/>
    <d v="2017-04-26T00:00:00"/>
    <n v="105"/>
    <s v="5. &gt; 90"/>
    <n v="1"/>
    <n v="15.682"/>
    <n v="1"/>
    <n v="15.682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83"/>
    <s v="TRƯƠNG VĂN RÊ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85"/>
    <s v="NGUYỄN THỊ KIỀU TIÊN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88"/>
    <s v="NGUYỄN HỮU PHƯỚC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93"/>
    <s v="ĐỖ QUỐC ĐẠT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94"/>
    <s v="TRẦN VĂN HÒA"/>
    <d v="2017-04-26T00:00:00"/>
    <n v="105"/>
    <s v="5. &gt; 90"/>
    <n v="1"/>
    <n v="15.391"/>
    <n v="1"/>
    <n v="15.391"/>
    <n v="1"/>
    <n v="15.69"/>
    <n v="-1"/>
    <n v="-15.69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96"/>
    <s v="NGUYỄN THỊ BÔI"/>
    <d v="2017-04-26T00:00:00"/>
    <n v="105"/>
    <s v="5. &gt; 90"/>
    <n v="1"/>
    <n v="15.82"/>
    <n v="0"/>
    <n v="0"/>
    <n v="1"/>
    <n v="15.82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399"/>
    <s v="ĐỖ NGỌC PHI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8"/>
    <x v="50"/>
    <s v="AG024401"/>
    <s v="LÊ THỊ NGỌC ÁI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31"/>
    <s v="BÙI TRẦN TRƯỞNG"/>
    <d v="2017-04-12T00:00:00"/>
    <n v="119"/>
    <s v="5. &gt; 90"/>
    <n v="0"/>
    <n v="0"/>
    <n v="0"/>
    <n v="0"/>
    <n v="1"/>
    <n v="12.272"/>
    <n v="-1"/>
    <n v="-12.272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32"/>
    <s v="NGÔ THANH TRÚC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34"/>
    <s v="DƯƠNG QUANG QUÝ"/>
    <d v="2017-04-12T00:00:00"/>
    <n v="119"/>
    <s v="5. &gt; 90"/>
    <n v="1"/>
    <n v="12.964"/>
    <n v="1"/>
    <n v="12.964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43"/>
    <s v="DANH HẦU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58"/>
    <s v="NGUYỄN NGỌC GẤM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61"/>
    <s v="LÊ THỊ MỸ PHIÊN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63"/>
    <s v="NGUYỄN HỮU DƯ"/>
    <d v="2017-04-12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65"/>
    <s v="PHAN THỊ ÁNH"/>
    <d v="2017-04-12T00:00:00"/>
    <n v="119"/>
    <s v="5. &gt; 90"/>
    <n v="1"/>
    <n v="12.022"/>
    <n v="0"/>
    <n v="0"/>
    <n v="0"/>
    <n v="0"/>
    <n v="0"/>
    <n v="0"/>
    <n v="1"/>
    <n v="12.022"/>
    <s v="Active"/>
    <n v="0"/>
    <n v="0"/>
    <n v="1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79"/>
    <s v="DANH THIỆT"/>
    <d v="2017-04-13T00:00:00"/>
    <n v="118"/>
    <s v="5. &gt; 90"/>
    <n v="1"/>
    <n v="12.249000000000001"/>
    <n v="1"/>
    <n v="12.249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59"/>
    <x v="51"/>
    <s v="AG023784"/>
    <s v="LƯƠNG THỊ MỸ THÚY"/>
    <d v="2017-04-14T00:00:00"/>
    <n v="117"/>
    <s v="5. &gt; 90"/>
    <n v="1"/>
    <n v="12.102"/>
    <n v="1"/>
    <n v="12.102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791"/>
    <s v="LÊ BÁ TRỰC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796"/>
    <s v="VÕ THỊ PHƯƠNG TRÚC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797"/>
    <s v="KIỀU KIM TRỌNG"/>
    <d v="2017-04-14T00:00:00"/>
    <n v="117"/>
    <s v="5. &gt; 90"/>
    <n v="1"/>
    <n v="13.182"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799"/>
    <s v="LÂM KIM THÙY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801"/>
    <s v="NGUYỄN THỊ HUỲNH LÊ"/>
    <d v="2017-04-14T00:00:00"/>
    <n v="117"/>
    <s v="5. &gt; 90"/>
    <n v="2"/>
    <n v="30.565999999999999"/>
    <n v="2"/>
    <n v="30.565999999999999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802"/>
    <s v="LÂM THẾ BỬU"/>
    <d v="2017-04-14T00:00:00"/>
    <n v="117"/>
    <s v="5. &gt; 90"/>
    <n v="5"/>
    <n v="68.447000000000003"/>
    <n v="4"/>
    <n v="51.831000000000003"/>
    <n v="0"/>
    <n v="-0.73399999999999999"/>
    <n v="1"/>
    <n v="17.350000000000001"/>
    <n v="0"/>
    <n v="0"/>
    <s v="Active"/>
    <n v="1"/>
    <n v="1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3804"/>
    <s v="PHAN HÒA NHỰT"/>
    <d v="2017-04-14T00:00:00"/>
    <n v="11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4144"/>
    <s v="PHẠM THỊ GẤM"/>
    <d v="2017-04-21T00:00:00"/>
    <n v="110"/>
    <s v="5. &gt; 90"/>
    <n v="6"/>
    <n v="100.85599999999999"/>
    <n v="2"/>
    <n v="54.597999999999999"/>
    <n v="1"/>
    <n v="15.75"/>
    <n v="1"/>
    <n v="9.0060000000000002"/>
    <n v="0"/>
    <n v="0"/>
    <s v="Active"/>
    <n v="1"/>
    <n v="1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4156"/>
    <s v="LÊ THANH TÂM"/>
    <d v="2017-04-21T00:00:00"/>
    <n v="11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4302"/>
    <s v="MAI CHÍ HỈ"/>
    <d v="2017-04-25T00:00:00"/>
    <n v="106"/>
    <s v="5. &gt; 90"/>
    <n v="1"/>
    <n v="12.414"/>
    <n v="1"/>
    <n v="12.414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4306"/>
    <s v="NGUYỄN TRẦN HOÀNG VIỆT"/>
    <d v="2017-04-25T00:00:00"/>
    <n v="106"/>
    <s v="5. &gt; 90"/>
    <n v="5"/>
    <n v="70.784000000000006"/>
    <n v="1"/>
    <n v="12.099"/>
    <n v="1"/>
    <n v="15.477"/>
    <n v="3"/>
    <n v="43.207999999999998"/>
    <n v="0"/>
    <n v="0"/>
    <s v="Active"/>
    <n v="1"/>
    <n v="1"/>
    <n v="0"/>
  </r>
  <r>
    <x v="0"/>
    <x v="1"/>
    <s v="South"/>
    <s v="TÂY NAM"/>
    <s v="NGUYỄN MINH HIẾU"/>
    <s v="TÂY NAM 1"/>
    <s v="NGUYỄN MINH HIẾU"/>
    <m/>
    <s v="LXU VĂN PHÒNG TVBH LONG XUYÊN"/>
    <x v="60"/>
    <x v="52"/>
    <s v="AG024316"/>
    <s v="CHÂU NGỌC ĐON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TÂY NAM"/>
    <s v="NGUYỄN MINH HIẾU"/>
    <s v="TÂY NAM 1"/>
    <s v="NGUYỄN MINH HIẾU"/>
    <m/>
    <s v="LXU VĂN PHÒNG TVBH LONG XUYÊN"/>
    <x v="61"/>
    <x v="52"/>
    <s v="AG024090"/>
    <s v="TRẦN THỊ MỸ NHI"/>
    <d v="2017-04-20T00:00:00"/>
    <n v="111"/>
    <s v="5. &gt; 90"/>
    <n v="2"/>
    <n v="21.013000000000002"/>
    <n v="1"/>
    <n v="12.9"/>
    <n v="0"/>
    <n v="0"/>
    <n v="1"/>
    <n v="8.1129999999999995"/>
    <n v="0"/>
    <n v="0"/>
    <s v="Active"/>
    <n v="1"/>
    <n v="1"/>
    <n v="0"/>
  </r>
  <r>
    <x v="0"/>
    <x v="1"/>
    <s v="South"/>
    <s v="TÂY NAM"/>
    <s v="NGUYỄN MINH HIẾU"/>
    <s v="TÂY NAM 1"/>
    <s v="NGUYỄN MINH HIẾU"/>
    <m/>
    <s v="LXU VĂN PHÒNG TVBH LONG XUYÊN"/>
    <x v="61"/>
    <x v="52"/>
    <s v="AG024091"/>
    <s v="NGUYỄN THỊ CẨM HỒNG"/>
    <d v="2017-04-20T00:00:00"/>
    <n v="111"/>
    <s v="5. &gt; 90"/>
    <n v="2"/>
    <n v="21.417000000000002"/>
    <n v="1"/>
    <n v="12.555999999999999"/>
    <n v="0"/>
    <n v="0"/>
    <n v="1"/>
    <n v="8.8610000000000007"/>
    <n v="0"/>
    <n v="0"/>
    <s v="Active"/>
    <n v="1"/>
    <n v="1"/>
    <n v="0"/>
  </r>
  <r>
    <x v="0"/>
    <x v="1"/>
    <s v="South"/>
    <s v="TÂY NAM"/>
    <s v="NGUYỄN MINH HIẾU"/>
    <s v="TÂY NAM 1"/>
    <s v="NGUYỄN MINH HIẾU"/>
    <m/>
    <s v="LXU VĂN PHÒNG TVBH LONG XUYÊN"/>
    <x v="61"/>
    <x v="52"/>
    <s v="AG024172"/>
    <s v="HÀ THỊ DIỄM TRANG"/>
    <d v="2017-04-21T00:00:00"/>
    <n v="110"/>
    <s v="5. &gt; 90"/>
    <n v="2"/>
    <n v="18.797999999999998"/>
    <n v="1"/>
    <n v="10.050000000000001"/>
    <n v="0"/>
    <n v="0"/>
    <n v="1"/>
    <n v="8.7479999999999993"/>
    <n v="0"/>
    <n v="0"/>
    <s v="Active"/>
    <n v="1"/>
    <n v="1"/>
    <n v="0"/>
  </r>
  <r>
    <x v="0"/>
    <x v="1"/>
    <s v="South"/>
    <s v="TÂY NAM"/>
    <s v="NGUYỄN MINH HIẾU"/>
    <s v="TÂY NAM 1"/>
    <s v="NGUYỄN MINH HIẾU"/>
    <m/>
    <s v="LXU VĂN PHÒNG TVBH LONG XUYÊN"/>
    <x v="61"/>
    <x v="52"/>
    <s v="AG024311"/>
    <s v="VÕ THỊ TUYẾT HOA"/>
    <d v="2017-04-26T00:00:00"/>
    <n v="105"/>
    <s v="5. &gt; 90"/>
    <n v="1"/>
    <n v="8.11"/>
    <n v="0"/>
    <n v="0"/>
    <n v="0"/>
    <n v="0"/>
    <n v="1"/>
    <n v="8.11"/>
    <n v="0"/>
    <n v="0"/>
    <s v="Active"/>
    <n v="0"/>
    <n v="1"/>
    <n v="0"/>
  </r>
  <r>
    <x v="0"/>
    <x v="1"/>
    <s v="South"/>
    <s v="TÂY NAM"/>
    <s v="NGUYỄN MINH HIẾU"/>
    <s v="TÂY NAM 1"/>
    <s v="NGUYỄN MINH HIẾU"/>
    <m/>
    <s v="LXU VĂN PHÒNG TVBH LONG XUYÊN"/>
    <x v="61"/>
    <x v="52"/>
    <s v="AG024312"/>
    <s v="NGUYỄN THỊ BÍCH THỦY"/>
    <d v="2017-04-26T00:00:00"/>
    <n v="105"/>
    <s v="5. &gt; 90"/>
    <n v="1"/>
    <n v="8.7720000000000002"/>
    <n v="0"/>
    <n v="0"/>
    <n v="0"/>
    <n v="0"/>
    <n v="1"/>
    <n v="8.7720000000000002"/>
    <n v="0"/>
    <n v="0"/>
    <s v="Active"/>
    <n v="0"/>
    <n v="1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3703"/>
    <s v="NGUYỄN VĂN TRUNG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3704"/>
    <s v="LÊ THỊ THU HỒNG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3705"/>
    <s v="TRẦN THỊ KIM NHỰT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3706"/>
    <s v="DƯƠNG NHẬT TÂN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3707"/>
    <s v="LÊ THỊ KIỀU VÂN"/>
    <d v="2017-04-11T00:00:00"/>
    <n v="120"/>
    <s v="5. &gt; 90"/>
    <n v="2"/>
    <n v="31.04"/>
    <n v="2"/>
    <n v="31.04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3708"/>
    <s v="TRẦN VĂN TIỄN"/>
    <d v="2017-04-11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380"/>
    <s v="ĐẶNG THỊ TRƯỞNG HOA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384"/>
    <s v="VÕ THỊ THAO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387"/>
    <s v="TRẦN THANH TÙNG"/>
    <d v="2017-04-26T00:00:00"/>
    <n v="105"/>
    <s v="5. &gt; 90"/>
    <n v="4"/>
    <n v="51.918999999999997"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397"/>
    <s v="NGUYỄN NGỌC TRẦM HƯƠNG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404"/>
    <s v="LÊ THỊ KIỀU YẾN"/>
    <d v="2017-04-26T00:00:00"/>
    <n v="10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406"/>
    <s v="NGUYỄN PHÚC HẠP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408"/>
    <s v="DIỆP ANH THƯ"/>
    <d v="2017-04-26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411"/>
    <s v="TRẦN THỊ BÍCH LỆ"/>
    <d v="2017-04-26T00:00:00"/>
    <n v="105"/>
    <s v="5. &gt; 90"/>
    <n v="1"/>
    <n v="16.007999999999999"/>
    <n v="1"/>
    <n v="16.007999999999999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489"/>
    <s v="NGUYỄN HỒNG MINH"/>
    <d v="2017-04-27T00:00:00"/>
    <n v="104"/>
    <s v="5. &gt; 90"/>
    <n v="1"/>
    <n v="12.092000000000001"/>
    <n v="1"/>
    <n v="12.092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"/>
    <s v="TÂY NAM 2"/>
    <s v="NGUYỄN MINH HIẾU"/>
    <m/>
    <s v="020 GA BẾN TRE 1"/>
    <x v="62"/>
    <x v="53"/>
    <s v="AG024504"/>
    <s v="NGUYỄN VĂN LỘC"/>
    <d v="2017-04-27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44"/>
    <s v="LÊ VĂN THỜI"/>
    <d v="2017-05-15T00:00:00"/>
    <n v="8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45"/>
    <s v="TRỊNH THỊ THƯỜ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46"/>
    <s v="TRỊNH THỊ LAN ANH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47"/>
    <s v="NGUYỄN THỊ NGA"/>
    <d v="2017-05-15T00:00:00"/>
    <n v="86"/>
    <s v="4. &lt;=90"/>
    <n v="1"/>
    <n v="12"/>
    <n v="1"/>
    <n v="12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48"/>
    <s v="TRƯƠNG THỊ CHINH"/>
    <d v="2017-05-15T00:00:00"/>
    <n v="86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49"/>
    <s v="TRỊNH ĐÌNH TÂM"/>
    <d v="2017-05-15T00:00:00"/>
    <n v="86"/>
    <s v="4. &lt;=90"/>
    <n v="1"/>
    <n v="12.003"/>
    <n v="1"/>
    <n v="12.003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0"/>
    <s v="NGUYỄN VĂN SƠN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1"/>
    <s v="LÊ THỊ THÚY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2"/>
    <s v="NGUYỄN THỊ SỬ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3"/>
    <s v="NGUYỄN THỊ HÒA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4"/>
    <s v="LÊ THỊ NHU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5"/>
    <s v="TRỊNH THỊ PHƯƠ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7"/>
    <s v="LÊ THỊ CHU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8"/>
    <s v="ĐỖ THỊ HƯỜ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59"/>
    <s v="TRỊNH XUÂN NGƯỠNG"/>
    <d v="2017-05-15T00:00:00"/>
    <n v="8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660"/>
    <s v="ĐỖ THỊ PHƯƠNG"/>
    <d v="2017-05-15T00:00:00"/>
    <n v="86"/>
    <s v="4. &lt;=90"/>
    <n v="0"/>
    <n v="-2.4424906541753401E-15"/>
    <n v="1"/>
    <n v="12.003"/>
    <n v="0"/>
    <n v="0"/>
    <n v="-1"/>
    <n v="-12.003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76"/>
    <s v="HOÀNG THỊ THU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77"/>
    <s v="LÊ THỊ HUỆ"/>
    <d v="2017-05-17T00:00:00"/>
    <n v="84"/>
    <s v="4. &lt;=90"/>
    <n v="3"/>
    <n v="36.063000000000002"/>
    <n v="3"/>
    <n v="36.063000000000002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78"/>
    <s v="LÊ THẾ CHỦ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79"/>
    <s v="TRẦN QUÂN HÀNH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81"/>
    <s v="VŨ THỊ LÝ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83"/>
    <s v="ĐẶNG XUÂN HÒA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84"/>
    <s v="HOÀNG THỊ LÁNH"/>
    <d v="2017-05-17T00:00:00"/>
    <n v="84"/>
    <s v="4. &lt;=90"/>
    <n v="1"/>
    <n v="12.826000000000001"/>
    <n v="1"/>
    <n v="12.826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86"/>
    <s v="TRẦN THỊ THU HƯƠNG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88"/>
    <s v="LÊ THỊ LUẬT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89"/>
    <s v="NGUYỄN THỊ THƯỜNG"/>
    <d v="2017-05-17T00:00:00"/>
    <n v="84"/>
    <s v="4. &lt;=90"/>
    <n v="3"/>
    <n v="41.106999999999999"/>
    <n v="1"/>
    <n v="16.32"/>
    <n v="1"/>
    <n v="12.779"/>
    <n v="0"/>
    <n v="0"/>
    <n v="1"/>
    <n v="12.007999999999999"/>
    <s v="Active"/>
    <n v="1"/>
    <n v="0"/>
    <n v="1"/>
  </r>
  <r>
    <x v="1"/>
    <x v="0"/>
    <s v="North"/>
    <s v="BẮC TRUNG 1"/>
    <s v="LỤC TÀI BA"/>
    <s v="ANT"/>
    <s v="LÊ VĂN TÙNG"/>
    <m/>
    <s v="015 GA THANH HÓA 1"/>
    <x v="0"/>
    <x v="0"/>
    <s v="AG024894"/>
    <s v="LÊ THỊ HOA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95"/>
    <s v="NGUYỄN THỊ HINH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96"/>
    <s v="TRỊNH THỊ HIÊN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897"/>
    <s v="TRỊNH TRẦN QUANG"/>
    <d v="2017-05-17T00:00:00"/>
    <n v="84"/>
    <s v="4. &lt;=90"/>
    <n v="0"/>
    <n v="-7.7715611723760997E-16"/>
    <n v="1"/>
    <n v="12.003"/>
    <n v="-1"/>
    <n v="-12.003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920"/>
    <s v="LÊ HUY TRỌNG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4921"/>
    <s v="TRỊNH NGHĨA SĨ"/>
    <d v="2017-05-18T00:00:00"/>
    <n v="83"/>
    <s v="4. &lt;=90"/>
    <n v="4"/>
    <n v="70.543000000000006"/>
    <n v="3"/>
    <n v="54.378"/>
    <n v="0"/>
    <n v="0"/>
    <n v="0"/>
    <n v="0"/>
    <n v="1"/>
    <n v="16.164999999999999"/>
    <s v="Active"/>
    <n v="1"/>
    <n v="0"/>
    <n v="1"/>
  </r>
  <r>
    <x v="1"/>
    <x v="0"/>
    <s v="North"/>
    <s v="BẮC TRUNG 1"/>
    <s v="LỤC TÀI BA"/>
    <s v="ANT"/>
    <s v="LÊ VĂN TÙNG"/>
    <m/>
    <s v="015 GA THANH HÓA 1"/>
    <x v="0"/>
    <x v="0"/>
    <s v="AG024929"/>
    <s v="NGUYỄN THỊ HOÀI"/>
    <d v="2017-05-18T00:00:00"/>
    <n v="83"/>
    <s v="4. &lt;=90"/>
    <n v="3"/>
    <n v="47.253"/>
    <n v="3"/>
    <n v="47.253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3"/>
    <s v="NGUYỄN THỊ MƯỜI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4"/>
    <s v="TRỊNH THỊ HIỀ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5"/>
    <s v="HOÀNG THỊ THUẬ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6"/>
    <s v="NGUYỄN THỊ THU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7"/>
    <s v="NGUYỄN THỊ HOA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8"/>
    <s v="ĐỖ THỊ BỐN"/>
    <d v="2017-05-25T00:00:00"/>
    <n v="76"/>
    <s v="4. &lt;=90"/>
    <n v="0"/>
    <n v="4.4408920985006301E-16"/>
    <n v="0"/>
    <n v="0"/>
    <n v="0"/>
    <n v="0"/>
    <n v="0"/>
    <n v="4.4408920985006301E-16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39"/>
    <s v="NGUYỄN THỊ TÌNH"/>
    <d v="2017-05-25T00:00:00"/>
    <n v="76"/>
    <s v="4. &lt;=90"/>
    <n v="1"/>
    <n v="12.420999999999999"/>
    <n v="1"/>
    <n v="12.420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1"/>
    <s v="HỒ THỊ YẾN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3"/>
    <s v="NGUYỄN THỊ PHƯƠ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4"/>
    <s v="PHẠM THỊ NĂM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5"/>
    <s v="NGUYỄN THỊ HƯƠNG"/>
    <d v="2017-05-25T00:00:00"/>
    <n v="76"/>
    <s v="4. &lt;=90"/>
    <n v="6"/>
    <n v="81.406999999999996"/>
    <n v="3"/>
    <n v="36.286000000000001"/>
    <n v="2"/>
    <n v="30.113"/>
    <n v="1"/>
    <n v="15.007999999999999"/>
    <n v="0"/>
    <n v="0"/>
    <s v="Active"/>
    <n v="1"/>
    <n v="1"/>
    <n v="0"/>
  </r>
  <r>
    <x v="1"/>
    <x v="0"/>
    <s v="North"/>
    <s v="BẮC TRUNG 1"/>
    <s v="LỤC TÀI BA"/>
    <s v="ANT"/>
    <s v="LÊ VĂN TÙNG"/>
    <m/>
    <s v="015 GA THANH HÓA 1"/>
    <x v="0"/>
    <x v="0"/>
    <s v="AG025246"/>
    <s v="BÙI THỊ LÂN"/>
    <d v="2017-05-25T00:00:00"/>
    <n v="76"/>
    <s v="4. &lt;=90"/>
    <n v="0"/>
    <n v="-5.2180482157382397E-15"/>
    <n v="1"/>
    <n v="20.04"/>
    <n v="-1"/>
    <n v="-20.04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7"/>
    <s v="NGUYỄN THỊ YẾ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8"/>
    <s v="ĐÀO THỊ VÂ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49"/>
    <s v="LÊ THỊ HIỆP"/>
    <d v="2017-05-25T00:00:00"/>
    <n v="76"/>
    <s v="4. &lt;=90"/>
    <n v="1"/>
    <n v="12.510999999999999"/>
    <n v="1"/>
    <n v="12.510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50"/>
    <s v="LÊ THỊ HOA"/>
    <d v="2017-05-25T00:00:00"/>
    <n v="76"/>
    <s v="4. &lt;=90"/>
    <n v="3"/>
    <n v="38.909999999999997"/>
    <n v="1"/>
    <n v="12.007999999999999"/>
    <n v="0"/>
    <n v="0"/>
    <n v="2"/>
    <n v="26.902000000000001"/>
    <n v="0"/>
    <n v="0"/>
    <s v="Active"/>
    <n v="1"/>
    <n v="1"/>
    <n v="0"/>
  </r>
  <r>
    <x v="1"/>
    <x v="0"/>
    <s v="North"/>
    <s v="BẮC TRUNG 1"/>
    <s v="LỤC TÀI BA"/>
    <s v="ANT"/>
    <s v="LÊ VĂN TÙNG"/>
    <m/>
    <s v="015 GA THANH HÓA 1"/>
    <x v="0"/>
    <x v="0"/>
    <s v="AG025251"/>
    <s v="NGUYỄN ÚT HUYỀN THƯƠNG"/>
    <d v="2017-05-25T00:00:00"/>
    <n v="76"/>
    <s v="4. &lt;=90"/>
    <n v="1"/>
    <n v="13.176"/>
    <n v="0"/>
    <n v="0"/>
    <n v="1"/>
    <n v="13.176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52"/>
    <s v="PHAN THỊ HUYỀN"/>
    <d v="2017-05-25T00:00:00"/>
    <n v="76"/>
    <s v="4. &lt;=90"/>
    <n v="1"/>
    <n v="15.041"/>
    <n v="1"/>
    <n v="15.04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53"/>
    <s v="ĐỖ THỊ KIM CÚC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55"/>
    <s v="LÂM THỊ LÝ"/>
    <d v="2017-05-25T00:00:00"/>
    <n v="76"/>
    <s v="4. &lt;=90"/>
    <n v="2"/>
    <n v="24.004000000000001"/>
    <n v="2"/>
    <n v="24.004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56"/>
    <s v="NGUYỄN HỮU HẢI"/>
    <d v="2017-05-25T00:00:00"/>
    <n v="76"/>
    <s v="4. &lt;=90"/>
    <n v="4"/>
    <n v="55.716999999999999"/>
    <n v="3"/>
    <n v="40.685000000000002"/>
    <n v="0"/>
    <n v="0"/>
    <n v="0"/>
    <n v="0"/>
    <n v="1"/>
    <n v="15.032"/>
    <s v="Active"/>
    <n v="1"/>
    <n v="0"/>
    <n v="1"/>
  </r>
  <r>
    <x v="1"/>
    <x v="0"/>
    <s v="North"/>
    <s v="BẮC TRUNG 1"/>
    <s v="LỤC TÀI BA"/>
    <s v="ANT"/>
    <s v="LÊ VĂN TÙNG"/>
    <m/>
    <s v="015 GA THANH HÓA 1"/>
    <x v="0"/>
    <x v="0"/>
    <s v="AG025257"/>
    <s v="ĐÀO THỊ OANH"/>
    <d v="2017-05-25T00:00:00"/>
    <n v="76"/>
    <s v="4. &lt;=90"/>
    <n v="4"/>
    <n v="64.209999999999994"/>
    <n v="2"/>
    <n v="35.033999999999999"/>
    <n v="1"/>
    <n v="17.155999999999999"/>
    <n v="0"/>
    <n v="0"/>
    <n v="1"/>
    <n v="12.02"/>
    <s v="Active"/>
    <n v="1"/>
    <n v="0"/>
    <n v="1"/>
  </r>
  <r>
    <x v="1"/>
    <x v="0"/>
    <s v="North"/>
    <s v="BẮC TRUNG 1"/>
    <s v="LỤC TÀI BA"/>
    <s v="ANT"/>
    <s v="LÊ VĂN TÙNG"/>
    <m/>
    <s v="015 GA THANH HÓA 1"/>
    <x v="0"/>
    <x v="0"/>
    <s v="AG025258"/>
    <s v="NGUYỄN THỊ THÚY"/>
    <d v="2017-05-25T00:00:00"/>
    <n v="76"/>
    <s v="4. &lt;=90"/>
    <n v="0"/>
    <n v="1.7763568394002501E-15"/>
    <n v="1"/>
    <n v="12.295999999999999"/>
    <n v="0"/>
    <n v="0"/>
    <n v="-1"/>
    <n v="-12.295999999999999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259"/>
    <s v="LÊ CÔNG THƯỜNG"/>
    <d v="2017-05-25T00:00:00"/>
    <n v="76"/>
    <s v="4. &lt;=90"/>
    <n v="1"/>
    <n v="10.289"/>
    <n v="1"/>
    <n v="15.074999999999999"/>
    <n v="-1"/>
    <n v="-15.074999999999999"/>
    <n v="1"/>
    <n v="10.289"/>
    <n v="0"/>
    <n v="0"/>
    <s v="Active"/>
    <n v="0"/>
    <n v="1"/>
    <n v="0"/>
  </r>
  <r>
    <x v="1"/>
    <x v="0"/>
    <s v="North"/>
    <s v="BẮC TRUNG 1"/>
    <s v="LỤC TÀI BA"/>
    <s v="ANT"/>
    <s v="LÊ VĂN TÙNG"/>
    <m/>
    <s v="015 GA THANH HÓA 1"/>
    <x v="0"/>
    <x v="0"/>
    <s v="AG025306"/>
    <s v="HOÀNG THỊ THỨC"/>
    <d v="2017-05-25T00:00:00"/>
    <n v="76"/>
    <s v="4. &lt;=90"/>
    <n v="2"/>
    <n v="21.143999999999998"/>
    <n v="2"/>
    <n v="21.143999999999998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10"/>
    <s v="NGUYỄN THỊ DUNG"/>
    <d v="2017-05-25T00:00:00"/>
    <n v="76"/>
    <s v="4. &lt;=90"/>
    <n v="6"/>
    <n v="70.962999999999994"/>
    <n v="3"/>
    <n v="36.124000000000002"/>
    <n v="0"/>
    <n v="0"/>
    <n v="3"/>
    <n v="36.6"/>
    <n v="0"/>
    <n v="-1.7609999999999999"/>
    <s v="Active"/>
    <n v="1"/>
    <n v="1"/>
    <n v="0"/>
  </r>
  <r>
    <x v="1"/>
    <x v="0"/>
    <s v="North"/>
    <s v="BẮC TRUNG 1"/>
    <s v="LỤC TÀI BA"/>
    <s v="ANT"/>
    <s v="LÊ VĂN TÙNG"/>
    <m/>
    <s v="015 GA THANH HÓA 1"/>
    <x v="0"/>
    <x v="0"/>
    <s v="AG025313"/>
    <s v="NGUYỄN THỊ NGA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44"/>
    <s v="LÊ HUY XUÂ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46"/>
    <s v="NGUYỄN THỊ XUÂ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49"/>
    <s v="TRƯƠNG THỊ HỒNG NHU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52"/>
    <s v="NGUYỄN THỊ QUA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58"/>
    <s v="LÊ VĂN THANH"/>
    <d v="2017-05-25T00:00:00"/>
    <n v="76"/>
    <s v="4. &lt;=90"/>
    <n v="5"/>
    <n v="69.751000000000005"/>
    <n v="3"/>
    <n v="45.133000000000003"/>
    <n v="0"/>
    <n v="0"/>
    <n v="1"/>
    <n v="12.561"/>
    <n v="1"/>
    <n v="12.057"/>
    <s v="Active"/>
    <n v="1"/>
    <n v="1"/>
    <n v="1"/>
  </r>
  <r>
    <x v="1"/>
    <x v="0"/>
    <s v="North"/>
    <s v="BẮC TRUNG 1"/>
    <s v="LỤC TÀI BA"/>
    <s v="ANT"/>
    <s v="LÊ VĂN TÙNG"/>
    <m/>
    <s v="015 GA THANH HÓA 1"/>
    <x v="0"/>
    <x v="0"/>
    <s v="AG025359"/>
    <s v="MAI THỊ CHÂU"/>
    <d v="2017-05-25T00:00:00"/>
    <n v="76"/>
    <s v="4. &lt;=90"/>
    <n v="1"/>
    <n v="12.067"/>
    <n v="1"/>
    <n v="12.067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60"/>
    <s v="LƯU THỊ HÀ"/>
    <d v="2017-05-25T00:00:00"/>
    <n v="76"/>
    <s v="4. &lt;=90"/>
    <n v="1"/>
    <n v="12.025"/>
    <n v="1"/>
    <n v="12.025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61"/>
    <s v="NGUYỄN THỊ NGỌC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62"/>
    <s v="LÊ THỊ TÂM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64"/>
    <s v="HOÀNG THỊ HOA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67"/>
    <s v="LÊ THỊ MƯỜI"/>
    <d v="2017-05-25T00:00:00"/>
    <n v="76"/>
    <s v="4. &lt;=90"/>
    <n v="1"/>
    <n v="12.13"/>
    <n v="1"/>
    <n v="12.13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68"/>
    <s v="LÊ THỊ SÂM"/>
    <d v="2017-05-25T00:00:00"/>
    <n v="76"/>
    <s v="4. &lt;=90"/>
    <n v="5"/>
    <n v="65.534999999999997"/>
    <n v="3"/>
    <n v="39.698999999999998"/>
    <n v="1"/>
    <n v="12.734999999999999"/>
    <n v="0"/>
    <n v="0"/>
    <n v="1"/>
    <n v="13.101000000000001"/>
    <s v="Active"/>
    <n v="1"/>
    <n v="0"/>
    <n v="1"/>
  </r>
  <r>
    <x v="1"/>
    <x v="0"/>
    <s v="North"/>
    <s v="BẮC TRUNG 1"/>
    <s v="LỤC TÀI BA"/>
    <s v="ANT"/>
    <s v="LÊ VĂN TÙNG"/>
    <m/>
    <s v="015 GA THANH HÓA 1"/>
    <x v="0"/>
    <x v="0"/>
    <s v="AG025370"/>
    <s v="LÊ THỊ VUI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72"/>
    <s v="HOÀNG THỊ CÚC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74"/>
    <s v="LÊ THỊ NĂM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76"/>
    <s v="LÊ QUANG VŨ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78"/>
    <s v="HOÀNG THỊ TRINH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381"/>
    <s v="ĐINH THỊ QUYÊ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436"/>
    <s v="TRẦN MAI THI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5 GA THANH HÓA 1"/>
    <x v="0"/>
    <x v="0"/>
    <s v="AG025507"/>
    <s v="LÊ THỊ TUYẾT"/>
    <d v="2017-05-31T00:00:00"/>
    <n v="7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4717"/>
    <s v="PHÙNG THỊ HIỀN"/>
    <d v="2017-05-16T00:00:00"/>
    <n v="85"/>
    <s v="4. &lt;=90"/>
    <n v="6"/>
    <n v="127.589"/>
    <n v="2"/>
    <n v="50.186999999999998"/>
    <n v="3"/>
    <n v="62.274000000000001"/>
    <n v="1"/>
    <n v="15.128"/>
    <n v="0"/>
    <n v="0"/>
    <s v="Active"/>
    <n v="1"/>
    <n v="1"/>
    <n v="0"/>
  </r>
  <r>
    <x v="1"/>
    <x v="0"/>
    <s v="North"/>
    <s v="BẮC TRUNG 1"/>
    <s v="LỤC TÀI BA"/>
    <s v="ANT"/>
    <s v="LÊ VĂN TÙNG"/>
    <m/>
    <s v="016 GA THANH HÓA 2"/>
    <x v="1"/>
    <x v="1"/>
    <s v="AG024720"/>
    <s v="LÊ THỊ HIỀN"/>
    <d v="2017-05-16T00:00:00"/>
    <n v="85"/>
    <s v="4. &lt;=90"/>
    <n v="3"/>
    <n v="37.841999999999999"/>
    <n v="3"/>
    <n v="37.841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4722"/>
    <s v="DƯ THỊ PHƯỢ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4726"/>
    <s v="NGUYỄN THỊ THANH PHƯƠNG"/>
    <d v="2017-05-16T00:00:00"/>
    <n v="85"/>
    <s v="4. &lt;=90"/>
    <n v="1"/>
    <n v="12.09"/>
    <n v="1"/>
    <n v="12.0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4890"/>
    <s v="TRỊNH THÙY DƯƠNG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4891"/>
    <s v="QUÁCH THỊ HÀ"/>
    <d v="2017-05-17T00:00:00"/>
    <n v="84"/>
    <s v="4. &lt;=90"/>
    <n v="10"/>
    <n v="114.05"/>
    <n v="4"/>
    <n v="49.427"/>
    <n v="1"/>
    <n v="12.503"/>
    <n v="4"/>
    <n v="40.087000000000003"/>
    <n v="1"/>
    <n v="12.032999999999999"/>
    <s v="Active"/>
    <n v="1"/>
    <n v="1"/>
    <n v="1"/>
  </r>
  <r>
    <x v="1"/>
    <x v="0"/>
    <s v="North"/>
    <s v="BẮC TRUNG 1"/>
    <s v="LỤC TÀI BA"/>
    <s v="ANT"/>
    <s v="LÊ VĂN TÙNG"/>
    <m/>
    <s v="016 GA THANH HÓA 2"/>
    <x v="1"/>
    <x v="1"/>
    <s v="AG024892"/>
    <s v="ĐỖ CÔNG VỊ"/>
    <d v="2017-05-17T00:00:00"/>
    <n v="84"/>
    <s v="4. &lt;=90"/>
    <n v="2"/>
    <n v="25.623999999999999"/>
    <n v="0"/>
    <n v="0"/>
    <n v="0"/>
    <n v="0"/>
    <n v="2"/>
    <n v="25.623999999999999"/>
    <n v="0"/>
    <n v="0"/>
    <s v="Active"/>
    <n v="0"/>
    <n v="1"/>
    <n v="0"/>
  </r>
  <r>
    <x v="1"/>
    <x v="0"/>
    <s v="North"/>
    <s v="BẮC TRUNG 1"/>
    <s v="LỤC TÀI BA"/>
    <s v="ANT"/>
    <s v="LÊ VĂN TÙNG"/>
    <m/>
    <s v="016 GA THANH HÓA 2"/>
    <x v="1"/>
    <x v="1"/>
    <s v="AG024898"/>
    <s v="LÊ THỊ THẢO"/>
    <d v="2017-05-17T00:00:00"/>
    <n v="84"/>
    <s v="4. &lt;=90"/>
    <n v="1"/>
    <n v="12.994999999999999"/>
    <n v="1"/>
    <n v="12.994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5206"/>
    <s v="PHẠM THỊ NGÂN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16 GA THANH HÓA 2"/>
    <x v="1"/>
    <x v="1"/>
    <s v="AG025448"/>
    <s v="ĐỖ NHẬT HUYỀN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33"/>
    <s v="LÊ HUỆ (tức LÊ THỊ HUỆ)"/>
    <d v="2017-05-16T00:00:00"/>
    <n v="85"/>
    <s v="4. &lt;=90"/>
    <n v="1"/>
    <n v="13.016"/>
    <n v="0"/>
    <n v="0"/>
    <n v="0"/>
    <n v="0"/>
    <n v="0"/>
    <n v="0"/>
    <n v="1"/>
    <n v="13.016"/>
    <s v="Active"/>
    <n v="0"/>
    <n v="0"/>
    <n v="1"/>
  </r>
  <r>
    <x v="1"/>
    <x v="0"/>
    <s v="North"/>
    <s v="BẮC TRUNG 1"/>
    <s v="LỤC TÀI BA"/>
    <s v="ANT"/>
    <s v="LÊ VĂN TÙNG"/>
    <m/>
    <s v="027 GA THANH HÓA 3"/>
    <x v="2"/>
    <x v="1"/>
    <s v="AG024736"/>
    <s v="LÊ VĂN BỘ"/>
    <d v="2017-05-16T00:00:00"/>
    <n v="85"/>
    <s v="4. &lt;=90"/>
    <n v="1"/>
    <n v="12.474"/>
    <n v="0"/>
    <n v="0"/>
    <n v="0"/>
    <n v="0"/>
    <n v="0"/>
    <n v="0"/>
    <n v="1"/>
    <n v="12.474"/>
    <s v="Active"/>
    <n v="0"/>
    <n v="0"/>
    <n v="1"/>
  </r>
  <r>
    <x v="1"/>
    <x v="0"/>
    <s v="North"/>
    <s v="BẮC TRUNG 1"/>
    <s v="LỤC TÀI BA"/>
    <s v="ANT"/>
    <s v="LÊ VĂN TÙNG"/>
    <m/>
    <s v="027 GA THANH HÓA 3"/>
    <x v="2"/>
    <x v="1"/>
    <s v="AG024738"/>
    <s v="TRẦN THỊ HOA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40"/>
    <s v="VŨ THỊ TÚ OANH"/>
    <d v="2017-05-16T00:00:00"/>
    <n v="85"/>
    <s v="4. &lt;=90"/>
    <n v="6"/>
    <n v="75.590999999999994"/>
    <n v="4"/>
    <n v="48.247"/>
    <n v="1"/>
    <n v="11.977"/>
    <n v="1"/>
    <n v="15.367000000000001"/>
    <n v="0"/>
    <n v="0"/>
    <s v="Active"/>
    <n v="1"/>
    <n v="1"/>
    <n v="0"/>
  </r>
  <r>
    <x v="1"/>
    <x v="0"/>
    <s v="North"/>
    <s v="BẮC TRUNG 1"/>
    <s v="LỤC TÀI BA"/>
    <s v="ANT"/>
    <s v="LÊ VĂN TÙNG"/>
    <m/>
    <s v="027 GA THANH HÓA 3"/>
    <x v="2"/>
    <x v="1"/>
    <s v="AG024743"/>
    <s v="LÊ THỊ GỌ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46"/>
    <s v="NGUYỄN THỊ HỒNG THÚY"/>
    <d v="2017-05-16T00:00:00"/>
    <n v="85"/>
    <s v="4. &lt;=90"/>
    <n v="2"/>
    <n v="24.26"/>
    <n v="1"/>
    <n v="12.207000000000001"/>
    <n v="1"/>
    <n v="12.053000000000001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48"/>
    <s v="LÊ VĂN CHÍNH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49"/>
    <s v="PHẠM THỊ THỦY"/>
    <d v="2017-05-16T00:00:00"/>
    <n v="85"/>
    <s v="4. &lt;=90"/>
    <n v="1"/>
    <n v="12.093"/>
    <n v="1"/>
    <n v="12.093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50"/>
    <s v="HOÀNG THỊ VI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52"/>
    <s v="PHẠM THỊ NHUẦN"/>
    <d v="2017-05-16T00:00:00"/>
    <n v="85"/>
    <s v="4. &lt;=90"/>
    <n v="2"/>
    <n v="22.097999999999999"/>
    <n v="1"/>
    <n v="12.032"/>
    <n v="0"/>
    <n v="0"/>
    <n v="1"/>
    <n v="10.066000000000001"/>
    <n v="0"/>
    <n v="0"/>
    <s v="Active"/>
    <n v="1"/>
    <n v="1"/>
    <n v="0"/>
  </r>
  <r>
    <x v="1"/>
    <x v="0"/>
    <s v="North"/>
    <s v="BẮC TRUNG 1"/>
    <s v="LỤC TÀI BA"/>
    <s v="ANT"/>
    <s v="LÊ VĂN TÙNG"/>
    <m/>
    <s v="027 GA THANH HÓA 3"/>
    <x v="2"/>
    <x v="1"/>
    <s v="AG024753"/>
    <s v="LƯƠNG THỊ CẦM"/>
    <d v="2017-05-16T00:00:00"/>
    <n v="85"/>
    <s v="4. &lt;=90"/>
    <n v="5"/>
    <n v="53.198"/>
    <n v="3"/>
    <n v="32.529000000000003"/>
    <n v="1"/>
    <n v="8.61"/>
    <n v="0"/>
    <n v="1.59999999999982E-2"/>
    <n v="1"/>
    <n v="12.042999999999999"/>
    <s v="Active"/>
    <n v="1"/>
    <n v="0"/>
    <n v="1"/>
  </r>
  <r>
    <x v="1"/>
    <x v="0"/>
    <s v="North"/>
    <s v="BẮC TRUNG 1"/>
    <s v="LỤC TÀI BA"/>
    <s v="ANT"/>
    <s v="LÊ VĂN TÙNG"/>
    <m/>
    <s v="027 GA THANH HÓA 3"/>
    <x v="2"/>
    <x v="1"/>
    <s v="AG024755"/>
    <s v="HOÀNG ĐÌNH THÀNH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58"/>
    <s v="NGUYỄN THỊ GÁI"/>
    <d v="2017-05-16T00:00:00"/>
    <n v="85"/>
    <s v="4. &lt;=90"/>
    <n v="2"/>
    <n v="30.076000000000001"/>
    <n v="1"/>
    <n v="15.032999999999999"/>
    <n v="1"/>
    <n v="15.042999999999999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4761"/>
    <s v="NGUYỄN THỊ HÒA"/>
    <d v="2017-05-16T00:00:00"/>
    <n v="85"/>
    <s v="4. &lt;=90"/>
    <n v="2"/>
    <n v="27.814"/>
    <n v="2"/>
    <n v="27.814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027 GA THANH HÓA 3"/>
    <x v="2"/>
    <x v="1"/>
    <s v="AG025210"/>
    <s v="LÊ THỊ BÌNH"/>
    <d v="2017-05-24T00:00:00"/>
    <n v="77"/>
    <s v="4. &lt;=90"/>
    <n v="4"/>
    <n v="58.249000000000002"/>
    <n v="3"/>
    <n v="40.207000000000001"/>
    <n v="0"/>
    <n v="0"/>
    <n v="1"/>
    <n v="18.042000000000002"/>
    <n v="0"/>
    <n v="0"/>
    <s v="Active"/>
    <n v="1"/>
    <n v="1"/>
    <n v="0"/>
  </r>
  <r>
    <x v="1"/>
    <x v="0"/>
    <s v="North"/>
    <s v="BẮC TRUNG 1"/>
    <s v="LỤC TÀI BA"/>
    <s v="ANT"/>
    <s v="LÊ VĂN TÙNG"/>
    <m/>
    <s v="TH2 VĂN PHÒNG TVBH THANH HÓA"/>
    <x v="3"/>
    <x v="1"/>
    <s v="AG024730"/>
    <s v="NGUYỄN THỊ SE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TH2 VĂN PHÒNG TVBH THANH HÓA"/>
    <x v="3"/>
    <x v="1"/>
    <s v="AG025025"/>
    <s v="LÊ THỊ THƠM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ANT"/>
    <s v="LÊ VĂN TÙNG"/>
    <m/>
    <s v="TH2 VĂN PHÒNG TVBH THANH HÓA"/>
    <x v="3"/>
    <x v="1"/>
    <s v="AG025207"/>
    <s v="NGUYỄN ĐÌNH MẪN"/>
    <d v="2017-05-24T00:00:00"/>
    <n v="77"/>
    <s v="4. &lt;=90"/>
    <n v="1"/>
    <n v="12.052"/>
    <n v="1"/>
    <n v="12.052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ANT"/>
    <s v="LÊ VĂN TÙNG"/>
    <m/>
    <s v="TH2 VĂN PHÒNG TVBH THANH HÓA"/>
    <x v="3"/>
    <x v="1"/>
    <s v="AG025208"/>
    <s v="NGUYỄN THỊ MAI"/>
    <d v="2017-05-24T00:00:00"/>
    <n v="77"/>
    <s v="4. &lt;=90"/>
    <n v="5"/>
    <n v="48.048000000000002"/>
    <n v="1"/>
    <n v="8.8420000000000005"/>
    <n v="0"/>
    <n v="0"/>
    <n v="1"/>
    <n v="8.7769999999999992"/>
    <n v="3"/>
    <n v="30.428999999999998"/>
    <s v="Active"/>
    <n v="1"/>
    <n v="1"/>
    <n v="1"/>
  </r>
  <r>
    <x v="1"/>
    <x v="0"/>
    <s v="North"/>
    <s v="BẮC TRUNG 1"/>
    <s v="LỤC TÀI BA"/>
    <s v="ANT"/>
    <s v="LÊ VĂN TÙNG"/>
    <m/>
    <s v="TH2 VĂN PHÒNG TVBH THANH HÓA"/>
    <x v="3"/>
    <x v="1"/>
    <s v="AG025209"/>
    <s v="ĐỖ THÚY PHƯƠNG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ANT"/>
    <s v="LÊ VĂN TÙNG"/>
    <m/>
    <s v="TH2 VĂN PHÒNG TVBH THANH HÓA"/>
    <x v="3"/>
    <x v="1"/>
    <s v="AG025384"/>
    <s v="VÕ NGỌC DIỆP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17"/>
    <s v="TRẦN THỊ DỊU"/>
    <d v="2017-05-12T00:00:00"/>
    <n v="89"/>
    <s v="4. &lt;=90"/>
    <n v="1"/>
    <n v="12.03"/>
    <n v="1"/>
    <n v="12.03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18"/>
    <s v="PHÙNG THỊ HỌC"/>
    <d v="2017-05-12T00:00:00"/>
    <n v="89"/>
    <s v="4. &lt;=90"/>
    <n v="1"/>
    <n v="12.05"/>
    <n v="1"/>
    <n v="12.05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19"/>
    <s v="NGUYỄN PHƯƠNG THẢO"/>
    <d v="2017-05-12T00:00:00"/>
    <n v="89"/>
    <s v="4. &lt;=90"/>
    <n v="3"/>
    <n v="36.554000000000002"/>
    <n v="2"/>
    <n v="25.663"/>
    <n v="1"/>
    <n v="10.891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0"/>
    <s v="TRẦN THỊ TAM"/>
    <d v="2017-05-12T00:00:00"/>
    <n v="89"/>
    <s v="4. &lt;=90"/>
    <n v="1"/>
    <n v="12.175000000000001"/>
    <n v="1"/>
    <n v="12.175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1"/>
    <s v="NGUYỄN THỊ CHIỀU"/>
    <d v="2017-05-12T00:00:00"/>
    <n v="89"/>
    <s v="4. &lt;=90"/>
    <n v="1"/>
    <n v="12.14"/>
    <n v="1"/>
    <n v="12.14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2"/>
    <s v="NGUYỄN THỊ SỨC"/>
    <d v="2017-05-12T00:00:00"/>
    <n v="89"/>
    <s v="4. &lt;=90"/>
    <n v="1"/>
    <n v="15.038"/>
    <n v="1"/>
    <n v="15.038"/>
    <n v="0"/>
    <n v="0"/>
    <n v="0"/>
    <n v="-5.5511151231257802E-17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3"/>
    <s v="ĐỖ ĐƯỜNG TRÌ"/>
    <d v="2017-05-12T00:00:00"/>
    <n v="89"/>
    <s v="4. &lt;=90"/>
    <n v="12"/>
    <n v="177.99100000000001"/>
    <n v="8"/>
    <n v="120.59"/>
    <n v="1"/>
    <n v="15.019"/>
    <n v="2"/>
    <n v="30.1"/>
    <n v="1"/>
    <n v="12.282"/>
    <s v="Active"/>
    <n v="1"/>
    <n v="1"/>
    <n v="1"/>
  </r>
  <r>
    <x v="1"/>
    <x v="0"/>
    <s v="North"/>
    <s v="BẮC TRUNG 1"/>
    <s v="LỤC TÀI BA"/>
    <s v="PANDA"/>
    <s v="LƯƠNG THU HƯƠNG"/>
    <m/>
    <s v="005 GA THÁI BÌNH 1"/>
    <x v="4"/>
    <x v="2"/>
    <s v="AG024624"/>
    <s v="NGUYỄN THỊ THƯƠNG"/>
    <d v="2017-05-12T00:00:00"/>
    <n v="89"/>
    <s v="4. &lt;=90"/>
    <n v="2"/>
    <n v="24.114999999999998"/>
    <n v="2"/>
    <n v="24.114999999999998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5"/>
    <s v="PHẠM VĂN DŨNG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6"/>
    <s v="VŨ QUANG MINH"/>
    <d v="2017-05-12T00:00:00"/>
    <n v="89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27"/>
    <s v="BÙI ĐỨC TRÌNH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40"/>
    <s v="TRẦN THỊ THU THẢO"/>
    <d v="2017-05-12T00:00:00"/>
    <n v="89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42"/>
    <s v="TRẦN THỊ THANH"/>
    <d v="2017-05-12T00:00:00"/>
    <n v="89"/>
    <s v="4. &lt;=90"/>
    <n v="1"/>
    <n v="12.512"/>
    <n v="1"/>
    <n v="12.234999999999999"/>
    <n v="0"/>
    <n v="0.27700000000000002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643"/>
    <s v="CHU MINH KHOÁT"/>
    <d v="2017-05-12T00:00:00"/>
    <n v="89"/>
    <s v="4. &lt;=90"/>
    <n v="0"/>
    <n v="0"/>
    <n v="1"/>
    <n v="12.031000000000001"/>
    <n v="-1"/>
    <n v="-12.031000000000001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971"/>
    <s v="NGUYỄN THỊ LƯƠNG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973"/>
    <s v="NGUYỄN DUY ĐẠI"/>
    <d v="2017-05-22T00:00:00"/>
    <n v="79"/>
    <s v="4. &lt;=90"/>
    <n v="3"/>
    <n v="37.564"/>
    <n v="2"/>
    <n v="25.260999999999999"/>
    <n v="0"/>
    <n v="0"/>
    <n v="1"/>
    <n v="12.303000000000001"/>
    <n v="0"/>
    <n v="0"/>
    <s v="Active"/>
    <n v="1"/>
    <n v="1"/>
    <n v="0"/>
  </r>
  <r>
    <x v="1"/>
    <x v="0"/>
    <s v="North"/>
    <s v="BẮC TRUNG 1"/>
    <s v="LỤC TÀI BA"/>
    <s v="PANDA"/>
    <s v="LƯƠNG THU HƯƠNG"/>
    <m/>
    <s v="005 GA THÁI BÌNH 1"/>
    <x v="4"/>
    <x v="2"/>
    <s v="AG024976"/>
    <s v="NGUYỄN BÁ TRUNG"/>
    <d v="2017-05-22T00:00:00"/>
    <n v="79"/>
    <s v="4. &lt;=90"/>
    <n v="1"/>
    <n v="12.007"/>
    <n v="1"/>
    <n v="12.007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4980"/>
    <s v="NGUYỄN THỊ VÝ"/>
    <d v="2017-05-22T00:00:00"/>
    <n v="79"/>
    <s v="4. &lt;=90"/>
    <n v="2"/>
    <n v="23.183"/>
    <n v="1"/>
    <n v="15.018000000000001"/>
    <n v="0"/>
    <n v="0"/>
    <n v="1"/>
    <n v="8.1649999999999991"/>
    <n v="0"/>
    <n v="0"/>
    <s v="Active"/>
    <n v="1"/>
    <n v="1"/>
    <n v="0"/>
  </r>
  <r>
    <x v="1"/>
    <x v="0"/>
    <s v="North"/>
    <s v="BẮC TRUNG 1"/>
    <s v="LỤC TÀI BA"/>
    <s v="PANDA"/>
    <s v="LƯƠNG THU HƯƠNG"/>
    <m/>
    <s v="005 GA THÁI BÌNH 1"/>
    <x v="4"/>
    <x v="2"/>
    <s v="AG025190"/>
    <s v="NGUYỄN DUY ĐIỀN"/>
    <d v="2017-05-24T00:00:00"/>
    <n v="77"/>
    <s v="4. &lt;=90"/>
    <n v="1"/>
    <n v="15.823"/>
    <n v="1"/>
    <n v="15.823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192"/>
    <s v="ĐẶNG NGỌC BÌ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194"/>
    <s v="NGUYỄN ĐĂNG VANG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196"/>
    <s v="TRẦN ĐỨC VI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197"/>
    <s v="NGUYỄN THỊ TRÂM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200"/>
    <s v="ĐÀO THỊ TUYẾT"/>
    <d v="2017-05-24T00:00:00"/>
    <n v="77"/>
    <s v="4. &lt;=90"/>
    <n v="7"/>
    <n v="88.456999999999994"/>
    <n v="4"/>
    <n v="51.512"/>
    <n v="0"/>
    <n v="0"/>
    <n v="2"/>
    <n v="24.645"/>
    <n v="1"/>
    <n v="12.3"/>
    <s v="Active"/>
    <n v="1"/>
    <n v="1"/>
    <n v="1"/>
  </r>
  <r>
    <x v="1"/>
    <x v="0"/>
    <s v="North"/>
    <s v="BẮC TRUNG 1"/>
    <s v="LỤC TÀI BA"/>
    <s v="PANDA"/>
    <s v="LƯƠNG THU HƯƠNG"/>
    <m/>
    <s v="005 GA THÁI BÌNH 1"/>
    <x v="4"/>
    <x v="2"/>
    <s v="AG025202"/>
    <s v="LƯƠNG THỊ TUYẾN"/>
    <d v="2017-05-24T00:00:00"/>
    <n v="77"/>
    <s v="4. &lt;=90"/>
    <n v="1"/>
    <n v="12.039"/>
    <n v="1"/>
    <n v="12.03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204"/>
    <s v="NGUYỄN THANH TÙNG"/>
    <d v="2017-05-24T00:00:00"/>
    <n v="77"/>
    <s v="4. &lt;=90"/>
    <n v="1"/>
    <n v="12.006"/>
    <n v="1"/>
    <n v="12.006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05 GA THÁI BÌNH 1"/>
    <x v="4"/>
    <x v="2"/>
    <s v="AG025211"/>
    <s v="NGUYỄN THỊ THẮM"/>
    <d v="2017-05-24T00:00:00"/>
    <n v="77"/>
    <s v="4. &lt;=90"/>
    <n v="4"/>
    <n v="48.829000000000001"/>
    <n v="2"/>
    <n v="24.82"/>
    <n v="0"/>
    <n v="0"/>
    <n v="1"/>
    <n v="12"/>
    <n v="1"/>
    <n v="12.009"/>
    <s v="Active"/>
    <n v="1"/>
    <n v="1"/>
    <n v="1"/>
  </r>
  <r>
    <x v="1"/>
    <x v="0"/>
    <s v="North"/>
    <s v="BẮC TRUNG 1"/>
    <s v="LỤC TÀI BA"/>
    <s v="PANDA"/>
    <s v="LƯƠNG THU HƯƠNG"/>
    <m/>
    <s v="005 GA THÁI BÌNH 1"/>
    <x v="4"/>
    <x v="2"/>
    <s v="AG025214"/>
    <s v="NGUYỄN ĐỨC ĐẠT"/>
    <d v="2017-05-24T00:00:00"/>
    <n v="77"/>
    <s v="4. &lt;=90"/>
    <n v="1"/>
    <n v="12.045"/>
    <n v="1"/>
    <n v="12.045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12"/>
    <s v="TRẦN THỊ MINH THU"/>
    <d v="2017-05-10T00:00:00"/>
    <n v="9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28"/>
    <s v="CAO THỊ HOA"/>
    <d v="2017-05-12T00:00:00"/>
    <n v="89"/>
    <s v="4. &lt;=90"/>
    <n v="1"/>
    <n v="8.6549999999999994"/>
    <n v="1"/>
    <n v="12.651"/>
    <n v="0"/>
    <n v="-3.996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29"/>
    <s v="HOÀNG THỊ PHƯƠNG"/>
    <d v="2017-05-12T00:00:00"/>
    <n v="89"/>
    <s v="4. &lt;=90"/>
    <n v="1"/>
    <n v="12.21"/>
    <n v="1"/>
    <n v="12.2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30"/>
    <s v="ĐOÀN THỊ HIỀN"/>
    <d v="2017-05-12T00:00:00"/>
    <n v="89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31"/>
    <s v="VĂN ĐỨC TRỌNG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32"/>
    <s v="HOÀNG TRUNG TUYẾN"/>
    <d v="2017-05-12T00:00:00"/>
    <n v="89"/>
    <s v="4. &lt;=90"/>
    <n v="7"/>
    <n v="100.367"/>
    <n v="2"/>
    <n v="41.841999999999999"/>
    <n v="0"/>
    <n v="0"/>
    <n v="1"/>
    <n v="15.500999999999999"/>
    <n v="4"/>
    <n v="43.024000000000001"/>
    <s v="Active"/>
    <n v="1"/>
    <n v="1"/>
    <n v="1"/>
  </r>
  <r>
    <x v="1"/>
    <x v="0"/>
    <s v="North"/>
    <s v="BẮC TRUNG 1"/>
    <s v="LỤC TÀI BA"/>
    <s v="PANDA"/>
    <s v="LƯƠNG THU HƯƠNG"/>
    <m/>
    <s v="012 GA NAM ĐỊNH 1"/>
    <x v="5"/>
    <x v="3"/>
    <s v="AG024633"/>
    <s v="NGUYỄN VĂN CƯỜNG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34"/>
    <s v="TRẦN THỊ LƯƠNG"/>
    <d v="2017-05-12T00:00:00"/>
    <n v="89"/>
    <s v="4. &lt;=90"/>
    <n v="5"/>
    <n v="61.170999999999999"/>
    <n v="3"/>
    <n v="37.567999999999998"/>
    <n v="1"/>
    <n v="14.353"/>
    <n v="2"/>
    <n v="18.266999999999999"/>
    <n v="-1"/>
    <n v="-9.0169999999999995"/>
    <s v="Active"/>
    <n v="1"/>
    <n v="1"/>
    <n v="0"/>
  </r>
  <r>
    <x v="1"/>
    <x v="0"/>
    <s v="North"/>
    <s v="BẮC TRUNG 1"/>
    <s v="LỤC TÀI BA"/>
    <s v="PANDA"/>
    <s v="LƯƠNG THU HƯƠNG"/>
    <m/>
    <s v="012 GA NAM ĐỊNH 1"/>
    <x v="5"/>
    <x v="3"/>
    <s v="AG024635"/>
    <s v="TRẦN VĂN THUYẾT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36"/>
    <s v="NGUYỄN THỊ BÍCH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641"/>
    <s v="VŨ THỊ CẢNH"/>
    <d v="2017-05-12T00:00:00"/>
    <n v="89"/>
    <s v="4. &lt;=90"/>
    <n v="3"/>
    <n v="40.235999999999997"/>
    <n v="2"/>
    <n v="27.367000000000001"/>
    <n v="1"/>
    <n v="12.869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984"/>
    <s v="ĐỖ VĂN SỸ"/>
    <d v="2017-05-22T00:00:00"/>
    <n v="79"/>
    <s v="4. &lt;=90"/>
    <n v="0"/>
    <n v="-3.3306690738754701E-16"/>
    <n v="1"/>
    <n v="13.381"/>
    <n v="0"/>
    <n v="0"/>
    <n v="-1"/>
    <n v="-13.381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986"/>
    <s v="NGUYỄN VĂN ĐÔNG"/>
    <d v="2017-05-22T00:00:00"/>
    <n v="79"/>
    <s v="4. &lt;=90"/>
    <n v="1"/>
    <n v="12.375999999999999"/>
    <n v="1"/>
    <n v="12.375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988"/>
    <s v="ĐỖ NGỌC LỢI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989"/>
    <s v="TRẦN THỊ THOA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"/>
    <s v="PANDA"/>
    <s v="LƯƠNG THU HƯƠNG"/>
    <m/>
    <s v="012 GA NAM ĐỊNH 1"/>
    <x v="5"/>
    <x v="3"/>
    <s v="AG024992"/>
    <s v="NGUYỄN ĐÌNH THI"/>
    <d v="2017-05-22T00:00:00"/>
    <n v="79"/>
    <s v="4. &lt;=90"/>
    <n v="6"/>
    <n v="59.436"/>
    <n v="4"/>
    <n v="37.493000000000002"/>
    <n v="1"/>
    <n v="12.894"/>
    <n v="1"/>
    <n v="9.0489999999999995"/>
    <n v="0"/>
    <n v="0"/>
    <s v="Active"/>
    <n v="1"/>
    <n v="1"/>
    <n v="0"/>
  </r>
  <r>
    <x v="1"/>
    <x v="0"/>
    <s v="North"/>
    <s v="BẮC TRUNG 1"/>
    <s v="LỤC TÀI BA"/>
    <s v="PANDA"/>
    <s v="LƯƠNG THU HƯƠNG"/>
    <m/>
    <s v="012 GA NAM ĐỊNH 1"/>
    <x v="5"/>
    <x v="3"/>
    <s v="AG025213"/>
    <s v="NGUYỄN THÀNH LONG"/>
    <d v="2017-05-24T00:00:00"/>
    <n v="77"/>
    <s v="4. &lt;=90"/>
    <n v="5"/>
    <n v="65.97"/>
    <n v="4"/>
    <n v="55.957999999999998"/>
    <n v="0"/>
    <n v="0"/>
    <n v="0"/>
    <n v="0"/>
    <n v="1"/>
    <n v="10.012"/>
    <s v="Active"/>
    <n v="1"/>
    <n v="0"/>
    <n v="1"/>
  </r>
  <r>
    <x v="1"/>
    <x v="0"/>
    <s v="North"/>
    <s v="BẮC TRUNG 2"/>
    <s v="MAI QUỐC HUY"/>
    <s v="REDBULL"/>
    <s v="TRẦN ĐẮC THẾ"/>
    <m/>
    <s v="004 GA NGHỆ AN 1"/>
    <x v="6"/>
    <x v="4"/>
    <s v="AG024785"/>
    <s v="TRẦN BẢO VÂ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4787"/>
    <s v="HỒ THỊ HUỆ"/>
    <d v="2017-05-16T00:00:00"/>
    <n v="85"/>
    <s v="4. &lt;=90"/>
    <n v="4"/>
    <n v="63.258000000000003"/>
    <n v="2"/>
    <n v="27.800999999999998"/>
    <n v="0"/>
    <n v="0"/>
    <n v="2"/>
    <n v="35.457000000000001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04 GA NGHỆ AN 1"/>
    <x v="6"/>
    <x v="4"/>
    <s v="AG024790"/>
    <s v="HỒ VĂN SƠ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4792"/>
    <s v="HỒ THỊ TÂN"/>
    <d v="2017-05-16T00:00:00"/>
    <n v="85"/>
    <s v="4. &lt;=90"/>
    <n v="6"/>
    <n v="94.781000000000006"/>
    <n v="3"/>
    <n v="47.284999999999997"/>
    <n v="1"/>
    <n v="20.18"/>
    <n v="2"/>
    <n v="27.315999999999999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04 GA NGHỆ AN 1"/>
    <x v="6"/>
    <x v="4"/>
    <s v="AG024795"/>
    <s v="TẠ THỊ HOÀI THANH"/>
    <d v="2017-05-16T00:00:00"/>
    <n v="85"/>
    <s v="4. &lt;=90"/>
    <n v="4"/>
    <n v="47.228000000000002"/>
    <n v="3"/>
    <n v="39.121000000000002"/>
    <n v="0"/>
    <n v="0"/>
    <n v="1"/>
    <n v="8.1069999999999993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04 GA NGHỆ AN 1"/>
    <x v="6"/>
    <x v="4"/>
    <s v="AG024802"/>
    <s v="NGÔ THỊ HÀ"/>
    <d v="2017-05-16T00:00:00"/>
    <n v="85"/>
    <s v="4. &lt;=90"/>
    <n v="2"/>
    <n v="24.32"/>
    <n v="2"/>
    <n v="24.32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4806"/>
    <s v="PHẠM THỊ LA"/>
    <d v="2017-05-16T00:00:00"/>
    <n v="85"/>
    <s v="4. &lt;=90"/>
    <n v="1"/>
    <n v="12.225"/>
    <n v="1"/>
    <n v="12.225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4807"/>
    <s v="LÊ THỊ BÌNH"/>
    <d v="2017-05-16T00:00:00"/>
    <n v="85"/>
    <s v="4. &lt;=90"/>
    <n v="5"/>
    <n v="63.677999999999997"/>
    <n v="2"/>
    <n v="25.617000000000001"/>
    <n v="1"/>
    <n v="13.335000000000001"/>
    <n v="0"/>
    <n v="0"/>
    <n v="2"/>
    <n v="24.725999999999999"/>
    <s v="Active"/>
    <n v="1"/>
    <n v="0"/>
    <n v="1"/>
  </r>
  <r>
    <x v="1"/>
    <x v="0"/>
    <s v="North"/>
    <s v="BẮC TRUNG 2"/>
    <s v="MAI QUỐC HUY"/>
    <s v="REDBULL"/>
    <s v="TRẦN ĐẮC THẾ"/>
    <m/>
    <s v="004 GA NGHỆ AN 1"/>
    <x v="6"/>
    <x v="4"/>
    <s v="AG024809"/>
    <s v="TRẦN THỊ NHUNG"/>
    <d v="2017-05-16T00:00:00"/>
    <n v="85"/>
    <s v="4. &lt;=90"/>
    <n v="1"/>
    <n v="12.173"/>
    <n v="0"/>
    <n v="0"/>
    <n v="1"/>
    <n v="12.173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4812"/>
    <s v="NGUYỄN VĂN HUỆ"/>
    <d v="2017-05-16T00:00:00"/>
    <n v="85"/>
    <s v="4. &lt;=90"/>
    <n v="2"/>
    <n v="25.068000000000001"/>
    <n v="2"/>
    <n v="25.068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4865"/>
    <s v="PHẠM ANH TUẤN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15"/>
    <s v="NGUYỄN THỊ LƯƠNG"/>
    <d v="2017-05-29T00:00:00"/>
    <n v="72"/>
    <s v="4. &lt;=90"/>
    <n v="6"/>
    <n v="77.12"/>
    <n v="4"/>
    <n v="52.08"/>
    <n v="0"/>
    <n v="0"/>
    <n v="2"/>
    <n v="25.04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04 GA NGHỆ AN 1"/>
    <x v="6"/>
    <x v="4"/>
    <s v="AG025416"/>
    <s v="NGUYỄN THỊ LINH"/>
    <d v="2017-05-29T00:00:00"/>
    <n v="72"/>
    <s v="4. &lt;=90"/>
    <n v="2"/>
    <n v="25.021999999999998"/>
    <n v="2"/>
    <n v="25.021999999999998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17"/>
    <s v="LÊ THỊ NGA"/>
    <d v="2017-05-29T00:00:00"/>
    <n v="72"/>
    <s v="4. &lt;=90"/>
    <n v="9"/>
    <n v="116.4"/>
    <n v="6"/>
    <n v="74.841999999999999"/>
    <n v="2"/>
    <n v="25.747"/>
    <n v="1"/>
    <n v="15.811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04 GA NGHỆ AN 1"/>
    <x v="6"/>
    <x v="4"/>
    <s v="AG025418"/>
    <s v="NGUYỄN HÀ QUỲNH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19"/>
    <s v="NGUYỄN NỮ THANH NGHỆ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20"/>
    <s v="HOÀNG VIỆT DŨNG"/>
    <d v="2017-05-29T00:00:00"/>
    <n v="72"/>
    <s v="4. &lt;=90"/>
    <n v="1"/>
    <n v="12.339"/>
    <n v="1"/>
    <n v="12.339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21"/>
    <s v="HỒ VĂN TOÁN"/>
    <d v="2017-05-29T00:00:00"/>
    <n v="72"/>
    <s v="4. &lt;=90"/>
    <n v="1"/>
    <n v="12.066000000000001"/>
    <n v="1"/>
    <n v="12.066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22"/>
    <s v="HỒ THỊ THANH HOA"/>
    <d v="2017-05-29T00:00:00"/>
    <n v="72"/>
    <s v="4. &lt;=90"/>
    <n v="1"/>
    <n v="12.044"/>
    <n v="1"/>
    <n v="12.044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23"/>
    <s v="HỒ THỊ TUYẾT"/>
    <d v="2017-05-29T00:00:00"/>
    <n v="72"/>
    <s v="4. &lt;=90"/>
    <n v="3"/>
    <n v="39.070999999999998"/>
    <n v="2"/>
    <n v="24.013000000000002"/>
    <n v="1"/>
    <n v="15.058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24"/>
    <s v="ĐẶNG THỊ HẢI YẾN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04 GA NGHỆ AN 1"/>
    <x v="6"/>
    <x v="4"/>
    <s v="AG025434"/>
    <s v="VŨ THỊ HẢI"/>
    <d v="2017-05-29T00:00:00"/>
    <n v="72"/>
    <s v="4. &lt;=90"/>
    <n v="1"/>
    <n v="12.37"/>
    <n v="1"/>
    <n v="14.239000000000001"/>
    <n v="-1"/>
    <n v="-14.239000000000001"/>
    <n v="1"/>
    <n v="12.37"/>
    <n v="0"/>
    <n v="0"/>
    <s v="Active"/>
    <n v="0"/>
    <n v="1"/>
    <n v="0"/>
  </r>
  <r>
    <x v="1"/>
    <x v="0"/>
    <s v="North"/>
    <s v="BẮC TRUNG 2"/>
    <s v="MAI QUỐC HUY"/>
    <s v="REDBULL"/>
    <s v="TRẦN ĐẮC THẾ"/>
    <m/>
    <s v="004 GA NGHỆ AN 1"/>
    <x v="6"/>
    <x v="4"/>
    <s v="AG025437"/>
    <s v="MAI THỊ QUÝ"/>
    <d v="2017-05-29T00:00:00"/>
    <n v="72"/>
    <s v="4. &lt;=90"/>
    <n v="2"/>
    <n v="30.463000000000001"/>
    <n v="1"/>
    <n v="15.305999999999999"/>
    <n v="0"/>
    <n v="0"/>
    <n v="1"/>
    <n v="15.157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4817"/>
    <s v="PHAN TRỌNG ĐÔ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19"/>
    <s v="TRẦN THỊ MINH GIA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22"/>
    <s v="NGUYỄN THỊ THU THA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24"/>
    <s v="NGUYỄN THỊ THƠ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26"/>
    <s v="TÔ THANH TÌNH"/>
    <d v="2017-05-16T00:00:00"/>
    <n v="85"/>
    <s v="4. &lt;=90"/>
    <n v="2"/>
    <n v="24.356999999999999"/>
    <n v="1"/>
    <n v="12.221"/>
    <n v="1"/>
    <n v="12.135999999999999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27"/>
    <s v="TRẦN THỊ HẠ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28"/>
    <s v="TRẦN THỊ THÚY MAI"/>
    <d v="2017-05-16T00:00:00"/>
    <n v="85"/>
    <s v="4. &lt;=90"/>
    <n v="1"/>
    <n v="12.111000000000001"/>
    <n v="1"/>
    <n v="12.111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29"/>
    <s v="NGUYỄN THỊ THU TRA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30"/>
    <s v="TRỊNH XUÂN SƠ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31"/>
    <s v="PHAN THỊ HỒNG TRÂM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32"/>
    <s v="NGUYỄN THỊ TÚ ANH"/>
    <d v="2017-05-16T00:00:00"/>
    <n v="85"/>
    <s v="4. &lt;=90"/>
    <n v="1"/>
    <n v="12.035"/>
    <n v="0"/>
    <n v="0"/>
    <n v="1"/>
    <n v="12.035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34"/>
    <s v="VŨ VĂN TRU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35"/>
    <s v="VÕ THỊ HƯỜNG"/>
    <d v="2017-05-16T00:00:00"/>
    <n v="85"/>
    <s v="4. &lt;=90"/>
    <n v="3"/>
    <n v="36.273000000000003"/>
    <n v="2"/>
    <n v="24.187000000000001"/>
    <n v="1"/>
    <n v="12.086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54"/>
    <s v="PHẠM THỊ XUÂN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55"/>
    <s v="NGUYỄN THỊ ÁNH TUYẾT"/>
    <d v="2017-05-17T00:00:00"/>
    <n v="84"/>
    <s v="4. &lt;=90"/>
    <n v="1"/>
    <n v="12.585000000000001"/>
    <n v="0"/>
    <n v="0"/>
    <n v="0"/>
    <n v="0"/>
    <n v="1"/>
    <n v="12.585000000000001"/>
    <n v="0"/>
    <n v="0"/>
    <s v="Active"/>
    <n v="0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4856"/>
    <s v="NGUYỄN THỊ TRÍ"/>
    <d v="2017-05-17T00:00:00"/>
    <n v="84"/>
    <s v="4. &lt;=90"/>
    <n v="1"/>
    <n v="13.523"/>
    <n v="0"/>
    <n v="0"/>
    <n v="0"/>
    <n v="0"/>
    <n v="1"/>
    <n v="12.023"/>
    <n v="0"/>
    <n v="1.5"/>
    <s v="Active"/>
    <n v="0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4857"/>
    <s v="NGUYỄN THỊ THỦY"/>
    <d v="2017-05-17T00:00:00"/>
    <n v="84"/>
    <s v="4. &lt;=90"/>
    <n v="1"/>
    <n v="12.952"/>
    <n v="0"/>
    <n v="0"/>
    <n v="0"/>
    <n v="0"/>
    <n v="1"/>
    <n v="12.952"/>
    <n v="0"/>
    <n v="0"/>
    <s v="Active"/>
    <n v="0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4858"/>
    <s v="NGUYỄN VĂN HẢI"/>
    <d v="2017-05-17T00:00:00"/>
    <n v="84"/>
    <s v="4. &lt;=90"/>
    <n v="1"/>
    <n v="12.548999999999999"/>
    <n v="0"/>
    <n v="0"/>
    <n v="0"/>
    <n v="0"/>
    <n v="1"/>
    <n v="12.548999999999999"/>
    <n v="0"/>
    <n v="0"/>
    <s v="Active"/>
    <n v="0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4859"/>
    <s v="PHẠM VĂN NGỌC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60"/>
    <s v="NGUYỄN VĂN KIÊN"/>
    <d v="2017-05-17T00:00:00"/>
    <n v="84"/>
    <s v="4. &lt;=90"/>
    <n v="1"/>
    <n v="12.081"/>
    <n v="1"/>
    <n v="12.081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61"/>
    <s v="PHẠM THỊ THIẾT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62"/>
    <s v="NGUYỄN THỊ HẢI THƠ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63"/>
    <s v="NGUYỄN THỊ MINH HUYỀN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864"/>
    <s v="TRẦN VĂN NĂNG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904"/>
    <s v="NGÔ THỊ THANH"/>
    <d v="2017-05-18T00:00:00"/>
    <n v="83"/>
    <s v="4. &lt;=90"/>
    <n v="2"/>
    <n v="24.57"/>
    <n v="0"/>
    <n v="0"/>
    <n v="0"/>
    <n v="0"/>
    <n v="1"/>
    <n v="12.568"/>
    <n v="1"/>
    <n v="12.002000000000001"/>
    <s v="Active"/>
    <n v="0"/>
    <n v="1"/>
    <n v="1"/>
  </r>
  <r>
    <x v="1"/>
    <x v="0"/>
    <s v="North"/>
    <s v="BẮC TRUNG 2"/>
    <s v="MAI QUỐC HUY"/>
    <s v="REDBULL"/>
    <s v="TRẦN ĐẮC THẾ"/>
    <m/>
    <s v="011 GA NGHỆ AN 2"/>
    <x v="7"/>
    <x v="5"/>
    <s v="AG024905"/>
    <s v="LÊ TRUNG THU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4906"/>
    <s v="LÊ THỊ THƯƠNG"/>
    <d v="2017-05-18T00:00:00"/>
    <n v="83"/>
    <s v="4. &lt;=90"/>
    <n v="3"/>
    <n v="36.612000000000002"/>
    <n v="3"/>
    <n v="36.612000000000002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07"/>
    <s v="HOÀNG THỊ KIM DU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08"/>
    <s v="NGUYỄN THỊ PHƯƠNG THẢO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12"/>
    <s v="LÊ THỊ THỎA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14"/>
    <s v="NGUYỄN THỊ THU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17"/>
    <s v="NGUYỄN KIM YÊ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18"/>
    <s v="NGUYỄN THỊ BÍCH LỘC"/>
    <d v="2017-05-25T00:00:00"/>
    <n v="76"/>
    <s v="4. &lt;=90"/>
    <n v="5"/>
    <n v="56.064"/>
    <n v="3"/>
    <n v="36.914999999999999"/>
    <n v="0"/>
    <n v="0"/>
    <n v="2"/>
    <n v="19.149000000000001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5320"/>
    <s v="TRẦN THỊ LỆ THU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23"/>
    <s v="NGUYỄN THỊ HUYỀ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25"/>
    <s v="TRẦN ĐÌNH HỢP"/>
    <d v="2017-05-25T00:00:00"/>
    <n v="76"/>
    <s v="4. &lt;=90"/>
    <n v="2"/>
    <n v="27.713000000000001"/>
    <n v="2"/>
    <n v="27.713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28"/>
    <s v="LÊ THỊ LAN"/>
    <d v="2017-05-25T00:00:00"/>
    <n v="76"/>
    <s v="4. &lt;=90"/>
    <n v="4"/>
    <n v="57.795000000000002"/>
    <n v="2"/>
    <n v="30.821000000000002"/>
    <n v="1"/>
    <n v="12.776999999999999"/>
    <n v="1"/>
    <n v="14.196999999999999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5329"/>
    <s v="HỒ SỸ DŨ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31"/>
    <s v="NGUYỄN THỊ HOÀI THƯƠNG"/>
    <d v="2017-05-25T00:00:00"/>
    <n v="76"/>
    <s v="4. &lt;=90"/>
    <n v="1"/>
    <n v="8.8140000000000001"/>
    <n v="0"/>
    <n v="0"/>
    <n v="0"/>
    <n v="0"/>
    <n v="1"/>
    <n v="8.8140000000000001"/>
    <n v="0"/>
    <n v="0"/>
    <s v="Active"/>
    <n v="0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5333"/>
    <s v="NGUYỄN THỊ BÍCH THỦY"/>
    <d v="2017-05-25T00:00:00"/>
    <n v="76"/>
    <s v="4. &lt;=90"/>
    <n v="5"/>
    <n v="105.13800000000001"/>
    <n v="2"/>
    <n v="60.298000000000002"/>
    <n v="2"/>
    <n v="36.137999999999998"/>
    <n v="0"/>
    <n v="0"/>
    <n v="1"/>
    <n v="8.702"/>
    <s v="Active"/>
    <n v="1"/>
    <n v="0"/>
    <n v="1"/>
  </r>
  <r>
    <x v="1"/>
    <x v="0"/>
    <s v="North"/>
    <s v="BẮC TRUNG 2"/>
    <s v="MAI QUỐC HUY"/>
    <s v="REDBULL"/>
    <s v="TRẦN ĐẮC THẾ"/>
    <m/>
    <s v="011 GA NGHỆ AN 2"/>
    <x v="7"/>
    <x v="5"/>
    <s v="AG025334"/>
    <s v="NGUYỄN THỊ KIM DUNG"/>
    <d v="2017-05-25T00:00:00"/>
    <n v="76"/>
    <s v="4. &lt;=90"/>
    <n v="3"/>
    <n v="36.222999999999999"/>
    <n v="1"/>
    <n v="12"/>
    <n v="0"/>
    <n v="0"/>
    <n v="1"/>
    <n v="8.7829999999999995"/>
    <n v="1"/>
    <n v="15.44"/>
    <s v="Active"/>
    <n v="1"/>
    <n v="1"/>
    <n v="1"/>
  </r>
  <r>
    <x v="1"/>
    <x v="0"/>
    <s v="North"/>
    <s v="BẮC TRUNG 2"/>
    <s v="MAI QUỐC HUY"/>
    <s v="REDBULL"/>
    <s v="TRẦN ĐẮC THẾ"/>
    <m/>
    <s v="011 GA NGHỆ AN 2"/>
    <x v="7"/>
    <x v="5"/>
    <s v="AG025336"/>
    <s v="PHẠM THỊ NGỌC NHUNG"/>
    <d v="2017-05-25T00:00:00"/>
    <n v="76"/>
    <s v="4. &lt;=90"/>
    <n v="2"/>
    <n v="26.045999999999999"/>
    <n v="2"/>
    <n v="26.045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38"/>
    <s v="NGUYỄN THỊ HÒA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40"/>
    <s v="PHAN THỊ DUNG"/>
    <d v="2017-05-25T00:00:00"/>
    <n v="76"/>
    <s v="4. &lt;=90"/>
    <n v="1"/>
    <n v="16.542999999999999"/>
    <n v="1"/>
    <n v="16.542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45"/>
    <s v="ĐẬU QUANG SÁNG"/>
    <d v="2017-05-25T00:00:00"/>
    <n v="76"/>
    <s v="4. &lt;=90"/>
    <n v="3"/>
    <n v="33.167999999999999"/>
    <n v="2"/>
    <n v="22.65"/>
    <n v="1"/>
    <n v="10.518000000000001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47"/>
    <s v="CHU ĐỨC THẮNG"/>
    <d v="2017-05-25T00:00:00"/>
    <n v="76"/>
    <s v="4. &lt;=90"/>
    <n v="2"/>
    <n v="24.53"/>
    <n v="1"/>
    <n v="12.307"/>
    <n v="0"/>
    <n v="0"/>
    <n v="1"/>
    <n v="12.223000000000001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11 GA NGHỆ AN 2"/>
    <x v="7"/>
    <x v="5"/>
    <s v="AG025348"/>
    <s v="GIẢN THỊ HƯỜ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51"/>
    <s v="LÊ XUÂN HOÀ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53"/>
    <s v="NGUYỄN THỊ TRÀ MY"/>
    <d v="2017-05-25T00:00:00"/>
    <n v="76"/>
    <s v="4. &lt;=90"/>
    <n v="2"/>
    <n v="24.074999999999999"/>
    <n v="2"/>
    <n v="24.074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54"/>
    <s v="NGUYỄN BÍCH PHƯƠ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56"/>
    <s v="TRẦN TIẾN DŨNG"/>
    <d v="2017-05-25T00:00:00"/>
    <n v="76"/>
    <s v="4. &lt;=90"/>
    <n v="1"/>
    <n v="12.157"/>
    <n v="1"/>
    <n v="12.157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63"/>
    <s v="LÊ ĐỨC SỸ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65"/>
    <s v="ĐẶNG THỊ TRA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366"/>
    <s v="LÊ THỊ THU THỦY"/>
    <d v="2017-05-25T00:00:00"/>
    <n v="76"/>
    <s v="4. &lt;=90"/>
    <n v="1"/>
    <n v="13.05"/>
    <n v="1"/>
    <n v="12.803000000000001"/>
    <n v="0"/>
    <n v="0.247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406"/>
    <s v="NGUYỄN THỊ HỒNG PHÚC"/>
    <d v="2017-05-29T00:00:00"/>
    <n v="72"/>
    <s v="4. &lt;=90"/>
    <n v="1"/>
    <n v="12.135999999999999"/>
    <n v="1"/>
    <n v="12.135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11 GA NGHỆ AN 2"/>
    <x v="7"/>
    <x v="5"/>
    <s v="AG025408"/>
    <s v="ĐINH QUỐC PHÚ"/>
    <d v="2017-05-29T00:00:00"/>
    <n v="72"/>
    <s v="4. &lt;=90"/>
    <n v="4"/>
    <n v="62.463000000000001"/>
    <n v="3"/>
    <n v="50.375999999999998"/>
    <n v="0"/>
    <n v="0"/>
    <n v="1"/>
    <n v="12.087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26 GA HÀ TĨNH 1"/>
    <x v="8"/>
    <x v="6"/>
    <s v="AG024816"/>
    <s v="NGUYỄN THỊ THU DIỆU"/>
    <d v="2017-05-16T00:00:00"/>
    <n v="85"/>
    <s v="4. &lt;=90"/>
    <n v="0"/>
    <n v="4.4408920985006301E-16"/>
    <n v="0"/>
    <n v="0"/>
    <n v="1"/>
    <n v="12.095000000000001"/>
    <n v="-1"/>
    <n v="-12.095000000000001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71"/>
    <s v="PHẠM DANH TRÍ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73"/>
    <s v="HOÀNG NGỌC LÊ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75"/>
    <s v="LÊ VIẾT TÝ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77"/>
    <s v="ĐẶNG THẾ MIÊN"/>
    <d v="2017-05-25T00:00:00"/>
    <n v="76"/>
    <s v="4. &lt;=90"/>
    <n v="2"/>
    <n v="27.065999999999999"/>
    <n v="1"/>
    <n v="12.013"/>
    <n v="0"/>
    <n v="0"/>
    <n v="1"/>
    <n v="15.053000000000001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26 GA HÀ TĨNH 1"/>
    <x v="8"/>
    <x v="6"/>
    <s v="AG025379"/>
    <s v="HOÀNG THỊ HUỆ"/>
    <d v="2017-05-25T00:00:00"/>
    <n v="76"/>
    <s v="4. &lt;=90"/>
    <n v="2"/>
    <n v="27.295999999999999"/>
    <n v="1"/>
    <n v="15.154"/>
    <n v="0"/>
    <n v="0"/>
    <n v="1"/>
    <n v="12.141999999999999"/>
    <n v="0"/>
    <n v="0"/>
    <s v="Active"/>
    <n v="1"/>
    <n v="1"/>
    <n v="0"/>
  </r>
  <r>
    <x v="1"/>
    <x v="0"/>
    <s v="North"/>
    <s v="BẮC TRUNG 2"/>
    <s v="MAI QUỐC HUY"/>
    <s v="REDBULL"/>
    <s v="TRẦN ĐẮC THẾ"/>
    <m/>
    <s v="026 GA HÀ TĨNH 1"/>
    <x v="8"/>
    <x v="6"/>
    <s v="AG025380"/>
    <s v="NGUYỄN THỊ LIÊ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82"/>
    <s v="TRẦN THỊ BÊ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83"/>
    <s v="NGUYỄN THỊ THU THỦY"/>
    <d v="2017-05-25T00:00:00"/>
    <n v="76"/>
    <s v="4. &lt;=90"/>
    <n v="1"/>
    <n v="12.111000000000001"/>
    <n v="1"/>
    <n v="12.111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85"/>
    <s v="PHẠM THỊ HỒNG LAM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"/>
    <s v="REDBULL"/>
    <s v="TRẦN ĐẮC THẾ"/>
    <m/>
    <s v="026 GA HÀ TĨNH 1"/>
    <x v="8"/>
    <x v="6"/>
    <s v="AG025386"/>
    <s v="VÕ THỊ TRANG"/>
    <d v="2017-05-25T00:00:00"/>
    <n v="76"/>
    <s v="4. &lt;=90"/>
    <n v="1"/>
    <n v="12.013999999999999"/>
    <n v="0"/>
    <n v="0"/>
    <n v="0"/>
    <n v="0"/>
    <n v="0"/>
    <n v="0"/>
    <n v="1"/>
    <n v="12.013999999999999"/>
    <s v="Active"/>
    <n v="0"/>
    <n v="0"/>
    <n v="1"/>
  </r>
  <r>
    <x v="1"/>
    <x v="0"/>
    <s v="North"/>
    <s v="ĐÔNG BẮC"/>
    <s v="NGUYỄN VĂN HUỆ"/>
    <s v="BATTLE HORSE"/>
    <s v="TRẦN QUANG HÒA"/>
    <m/>
    <s v="002 GA BẮC NINH 1"/>
    <x v="9"/>
    <x v="7"/>
    <s v="AG024598"/>
    <s v="NGUYỄN TRƯỜNG GIANG"/>
    <d v="2017-05-09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702"/>
    <s v="VŨ THỊ KHÁNH HUYỀ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972"/>
    <s v="CHU THỊ NGA"/>
    <d v="2017-05-22T00:00:00"/>
    <n v="79"/>
    <s v="4. &lt;=90"/>
    <n v="5"/>
    <n v="92.194000000000003"/>
    <n v="2"/>
    <n v="36.170999999999999"/>
    <n v="1"/>
    <n v="18.648"/>
    <n v="1"/>
    <n v="23.045000000000002"/>
    <n v="1"/>
    <n v="14.33"/>
    <s v="Active"/>
    <n v="1"/>
    <n v="1"/>
    <n v="1"/>
  </r>
  <r>
    <x v="1"/>
    <x v="0"/>
    <s v="North"/>
    <s v="ĐÔNG BẮC"/>
    <s v="NGUYỄN VĂN HUỆ"/>
    <s v="BATTLE HORSE"/>
    <s v="TRẦN QUANG HÒA"/>
    <m/>
    <s v="002 GA BẮC NINH 1"/>
    <x v="9"/>
    <x v="7"/>
    <s v="AG024974"/>
    <s v="TRẦN THỊ PHƯƠNG QUYÊN"/>
    <d v="2017-05-22T00:00:00"/>
    <n v="79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975"/>
    <s v="NGUYỄN VĂN QUẢNG"/>
    <d v="2017-05-22T00:00:00"/>
    <n v="79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979"/>
    <s v="NGUYỄN THỊ LIÊN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983"/>
    <s v="NGUYỄN ANH TUẤN"/>
    <d v="2017-05-22T00:00:00"/>
    <n v="79"/>
    <s v="4. &lt;=90"/>
    <n v="1"/>
    <n v="15.013"/>
    <n v="1"/>
    <n v="15.013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985"/>
    <s v="NGUYỄN THỊ LƯƠNG"/>
    <d v="2017-05-22T00:00:00"/>
    <n v="79"/>
    <s v="4. &lt;=90"/>
    <n v="5"/>
    <n v="75.031000000000006"/>
    <n v="4"/>
    <n v="59.024999999999999"/>
    <n v="0"/>
    <n v="0"/>
    <n v="1"/>
    <n v="16.006"/>
    <n v="0"/>
    <n v="0"/>
    <s v="Active"/>
    <n v="1"/>
    <n v="1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4997"/>
    <s v="NGUYỄN BÁ KHÁNH"/>
    <d v="2017-05-22T00:00:00"/>
    <n v="79"/>
    <s v="4. &lt;=90"/>
    <n v="1"/>
    <n v="12.351000000000001"/>
    <n v="0"/>
    <n v="0"/>
    <n v="0"/>
    <n v="0"/>
    <n v="0"/>
    <n v="0"/>
    <n v="1"/>
    <n v="12.351000000000001"/>
    <s v="Active"/>
    <n v="0"/>
    <n v="0"/>
    <n v="1"/>
  </r>
  <r>
    <x v="1"/>
    <x v="0"/>
    <s v="North"/>
    <s v="ĐÔNG BẮC"/>
    <s v="NGUYỄN VĂN HUỆ"/>
    <s v="BATTLE HORSE"/>
    <s v="TRẦN QUANG HÒA"/>
    <m/>
    <s v="002 GA BẮC NINH 1"/>
    <x v="9"/>
    <x v="7"/>
    <s v="AG024999"/>
    <s v="NGUYỄN THỊ HIỀN"/>
    <d v="2017-05-22T00:00:00"/>
    <n v="79"/>
    <s v="4. &lt;=90"/>
    <n v="1"/>
    <n v="15.007"/>
    <n v="1"/>
    <n v="15.007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000"/>
    <s v="NGUYỄN THỊ LOAN"/>
    <d v="2017-05-22T00:00:00"/>
    <n v="79"/>
    <s v="4. &lt;=90"/>
    <n v="1"/>
    <n v="15.272"/>
    <n v="1"/>
    <n v="15.272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002"/>
    <s v="NGUYỄN THỊ PHƯƠNG"/>
    <d v="2017-05-22T00:00:00"/>
    <n v="79"/>
    <s v="4. &lt;=90"/>
    <n v="2"/>
    <n v="25.466000000000001"/>
    <n v="1"/>
    <n v="12.494999999999999"/>
    <n v="0"/>
    <n v="0"/>
    <n v="1"/>
    <n v="12.971"/>
    <n v="0"/>
    <n v="0"/>
    <s v="Active"/>
    <n v="1"/>
    <n v="1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005"/>
    <s v="NGUYỄN THẾ HOẠT"/>
    <d v="2017-05-22T00:00:00"/>
    <n v="79"/>
    <s v="4. &lt;=90"/>
    <n v="0"/>
    <n v="-8.8817841970012504E-16"/>
    <n v="1"/>
    <n v="12.728"/>
    <n v="-1"/>
    <n v="-12.728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007"/>
    <s v="NGUYỄN THỊ HÀ"/>
    <d v="2017-05-22T00:00:00"/>
    <n v="79"/>
    <s v="4. &lt;=90"/>
    <n v="1"/>
    <n v="12.327999999999999"/>
    <n v="1"/>
    <n v="12.327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133"/>
    <s v="NGUYỄN TRẦN CHUNG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425"/>
    <s v="NGUYỄN THỊ MINH THI"/>
    <d v="2017-05-29T00:00:00"/>
    <n v="72"/>
    <s v="4. &lt;=90"/>
    <n v="6"/>
    <n v="78.399000000000001"/>
    <n v="4"/>
    <n v="57.987000000000002"/>
    <n v="1"/>
    <n v="12.266"/>
    <n v="1"/>
    <n v="8.1460000000000008"/>
    <n v="0"/>
    <n v="0"/>
    <s v="Active"/>
    <n v="1"/>
    <n v="1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427"/>
    <s v="ĐÀO XUÂN ĐĂNG"/>
    <d v="2017-05-29T00:00:00"/>
    <n v="72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BATTLE HORSE"/>
    <s v="TRẦN QUANG HÒA"/>
    <m/>
    <s v="002 GA BẮC NINH 1"/>
    <x v="9"/>
    <x v="7"/>
    <s v="AG025480"/>
    <s v="LƯU HỒNG NGỌC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78"/>
    <s v="NGUYỄN THỊ PHƯƠNG"/>
    <d v="2017-05-03T00:00:00"/>
    <n v="98"/>
    <s v="5. &gt; 90"/>
    <n v="2"/>
    <n v="27.044"/>
    <n v="2"/>
    <n v="27.044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84"/>
    <s v="VŨ HÙNG QUYẾT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85"/>
    <s v="NGUYỄN THỊ KIỀU OANH"/>
    <d v="2017-05-04T00:00:00"/>
    <n v="97"/>
    <s v="5. &gt; 90"/>
    <n v="2"/>
    <n v="25.46"/>
    <n v="1"/>
    <n v="12.699"/>
    <n v="0"/>
    <n v="0"/>
    <n v="1"/>
    <n v="12.760999999999999"/>
    <n v="0"/>
    <n v="0"/>
    <s v="Active"/>
    <n v="1"/>
    <n v="1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86"/>
    <s v="NGUYỄN XUÂN THƯỜNG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87"/>
    <s v="NGUYỄN THỊ NIÊN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88"/>
    <s v="LÊ VIỆT HÒA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89"/>
    <s v="ĐỖ THỊ LƯU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4590"/>
    <s v="HOÀNG VĂN QUANG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28"/>
    <s v="ĐINH VĂN VINH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29"/>
    <s v="NGUYỄN VĂN THẬT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30"/>
    <s v="NGUYỄN VĂN TÌNH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31"/>
    <s v="NGUYỄN THU HIỀN"/>
    <d v="2017-05-29T00:00:00"/>
    <n v="72"/>
    <s v="4. &lt;=90"/>
    <n v="1"/>
    <n v="12.339"/>
    <n v="1"/>
    <n v="12.339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32"/>
    <s v="LƯƠNG THỊ BINH"/>
    <d v="2017-05-29T00:00:00"/>
    <n v="72"/>
    <s v="4. &lt;=90"/>
    <n v="6"/>
    <n v="117.152"/>
    <n v="1"/>
    <n v="13.218"/>
    <n v="0"/>
    <n v="0"/>
    <n v="5"/>
    <n v="103.934"/>
    <n v="0"/>
    <n v="0"/>
    <s v="Active"/>
    <n v="1"/>
    <n v="1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33"/>
    <s v="HOÀNG MINH SƠN"/>
    <d v="2017-05-29T00:00:00"/>
    <n v="72"/>
    <s v="4. &lt;=90"/>
    <n v="2"/>
    <n v="21.954999999999998"/>
    <n v="1"/>
    <n v="13.6"/>
    <n v="1"/>
    <n v="8.3550000000000004"/>
    <n v="0"/>
    <n v="0"/>
    <n v="0"/>
    <n v="0"/>
    <s v="Active"/>
    <n v="1"/>
    <n v="0"/>
    <n v="0"/>
  </r>
  <r>
    <x v="1"/>
    <x v="0"/>
    <s v="North"/>
    <s v="ĐÔNG BẮC"/>
    <s v="NGUYỄN VĂN HUỆ"/>
    <s v="BATTLE HORSE"/>
    <s v="TRẦN QUANG HÒA"/>
    <m/>
    <s v="022 GA LẠNG SƠN 1"/>
    <x v="10"/>
    <x v="7"/>
    <s v="AG025445"/>
    <s v="TOÀN VĂN HÀNH(HANH)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609"/>
    <s v="NGUYỄN MẠNH HÙNG"/>
    <d v="2017-05-10T00:00:00"/>
    <n v="91"/>
    <s v="5. &gt; 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704"/>
    <s v="LÊ THỊ NGỌC BÍCH"/>
    <d v="2017-05-16T00:00:00"/>
    <n v="85"/>
    <s v="4. &lt;=90"/>
    <n v="1"/>
    <n v="12.03"/>
    <n v="1"/>
    <n v="12.03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706"/>
    <s v="NGUYỄN THỊ OANH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708"/>
    <s v="TRẦN THỊ THUẤT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836"/>
    <s v="NGUYỄN DANH KHẮC"/>
    <d v="2017-05-16T00:00:00"/>
    <n v="85"/>
    <s v="4. &lt;=90"/>
    <n v="7"/>
    <n v="117.90900000000001"/>
    <n v="3"/>
    <n v="66.334000000000003"/>
    <n v="1"/>
    <n v="16.381"/>
    <n v="2"/>
    <n v="22.414999999999999"/>
    <n v="1"/>
    <n v="12.779"/>
    <s v="Active"/>
    <n v="1"/>
    <n v="1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4838"/>
    <s v="TRẦN THỊ SÂM"/>
    <d v="2017-05-16T00:00:00"/>
    <n v="85"/>
    <s v="4. &lt;=90"/>
    <n v="10"/>
    <n v="196.36"/>
    <n v="5"/>
    <n v="78.308000000000007"/>
    <n v="1"/>
    <n v="29.789000000000001"/>
    <n v="3"/>
    <n v="74.41"/>
    <n v="1"/>
    <n v="13.853"/>
    <s v="Active"/>
    <n v="1"/>
    <n v="1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4840"/>
    <s v="VŨ ĐÌNH BẨY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841"/>
    <s v="TRỊNH CÔNG PHONG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4901"/>
    <s v="VŨ THỊ TƯƠI tức ĐIỆP"/>
    <d v="2017-05-17T00:00:00"/>
    <n v="84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166"/>
    <s v="TRẦN ĐỨC TUẤN"/>
    <d v="2017-05-24T00:00:00"/>
    <n v="77"/>
    <s v="4. &lt;=90"/>
    <n v="5"/>
    <n v="50.677999999999997"/>
    <n v="3"/>
    <n v="37.5"/>
    <n v="-1"/>
    <n v="-12.269"/>
    <n v="1"/>
    <n v="12.236000000000001"/>
    <n v="2"/>
    <n v="13.211"/>
    <s v="Active"/>
    <n v="1"/>
    <n v="1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5169"/>
    <s v="ĐINH THỊ PHƯƠNG"/>
    <d v="2017-05-24T00:00:00"/>
    <n v="77"/>
    <s v="4. &lt;=90"/>
    <n v="1"/>
    <n v="12.343"/>
    <n v="1"/>
    <n v="12.045999999999999"/>
    <n v="0"/>
    <n v="0.29699999999999999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172"/>
    <s v="VŨ KIM DUNG"/>
    <d v="2017-05-24T00:00:00"/>
    <n v="77"/>
    <s v="4. &lt;=90"/>
    <n v="2"/>
    <n v="28.617999999999999"/>
    <n v="1"/>
    <n v="12.51"/>
    <n v="0"/>
    <n v="9.7000000000000003E-2"/>
    <n v="0"/>
    <n v="0"/>
    <n v="1"/>
    <n v="16.010999999999999"/>
    <s v="Active"/>
    <n v="1"/>
    <n v="0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5174"/>
    <s v="PHẠM THANH TRÀ"/>
    <d v="2017-05-24T00:00:00"/>
    <n v="77"/>
    <s v="4. &lt;=90"/>
    <n v="4"/>
    <n v="50.122"/>
    <n v="1"/>
    <n v="12.606"/>
    <n v="0"/>
    <n v="0"/>
    <n v="1"/>
    <n v="15.055"/>
    <n v="2"/>
    <n v="22.460999999999999"/>
    <s v="Active"/>
    <n v="1"/>
    <n v="1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5176"/>
    <s v="ĐINH THỊ ĐÓN"/>
    <d v="2017-05-24T00:00:00"/>
    <n v="77"/>
    <s v="4. &lt;=90"/>
    <n v="3"/>
    <n v="38.207999999999998"/>
    <n v="3"/>
    <n v="35.999000000000002"/>
    <n v="0"/>
    <n v="2.2090000000000001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178"/>
    <s v="PHẠM THỊ MỪNG"/>
    <d v="2017-05-24T00:00:00"/>
    <n v="77"/>
    <s v="4. &lt;=90"/>
    <n v="4"/>
    <n v="51.125999999999998"/>
    <n v="3"/>
    <n v="36.106999999999999"/>
    <n v="1"/>
    <n v="15.019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183"/>
    <s v="LÊ THỊ DIỆU THÚY"/>
    <d v="2017-05-24T00:00:00"/>
    <n v="77"/>
    <s v="4. &lt;=90"/>
    <n v="3"/>
    <n v="47.290999999999997"/>
    <n v="2"/>
    <n v="35.771999999999998"/>
    <n v="1"/>
    <n v="11.519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186"/>
    <s v="LÊ THỊ TÂM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188"/>
    <s v="TRẦN THỊ HOÀI"/>
    <d v="2017-05-24T00:00:00"/>
    <n v="77"/>
    <s v="4. &lt;=90"/>
    <n v="4"/>
    <n v="93.259"/>
    <n v="2"/>
    <n v="35.548000000000002"/>
    <n v="0"/>
    <n v="0"/>
    <n v="0"/>
    <n v="0"/>
    <n v="2"/>
    <n v="57.710999999999999"/>
    <s v="Active"/>
    <n v="1"/>
    <n v="0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5231"/>
    <s v="VŨ THỊ HỒNG HẢI"/>
    <d v="2017-05-25T00:00:00"/>
    <n v="76"/>
    <s v="4. &lt;=90"/>
    <n v="1"/>
    <n v="19.931999999999999"/>
    <n v="1"/>
    <n v="36.061999999999998"/>
    <n v="-1"/>
    <n v="-36.061999999999998"/>
    <n v="0"/>
    <n v="0"/>
    <n v="1"/>
    <n v="19.931999999999999"/>
    <s v="Active"/>
    <n v="0"/>
    <n v="0"/>
    <n v="1"/>
  </r>
  <r>
    <x v="1"/>
    <x v="0"/>
    <s v="North"/>
    <s v="ĐÔNG BẮC"/>
    <s v="NGUYỄN VĂN HUỆ"/>
    <s v="RACE HORSE"/>
    <s v="NGUYỄN VĂN HUỆ"/>
    <m/>
    <s v="006 GA HƯNG YÊN 1"/>
    <x v="11"/>
    <x v="8"/>
    <s v="AG025240"/>
    <s v="TRẦN THỊ MÂY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ĐÔNG BẮC"/>
    <s v="NGUYỄN VĂN HUỆ"/>
    <s v="RACE HORSE"/>
    <s v="NGUYỄN VĂN HUỆ"/>
    <m/>
    <s v="006 GA HƯNG YÊN 1"/>
    <x v="11"/>
    <x v="8"/>
    <s v="AG025389"/>
    <s v="NGUYỄN VĂN TUÂN"/>
    <d v="2017-05-25T00:00:00"/>
    <n v="76"/>
    <s v="4. &lt;=90"/>
    <n v="1"/>
    <n v="13.413"/>
    <n v="1"/>
    <n v="13.413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34"/>
    <s v="LÊ THỊ U RAN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35"/>
    <s v="CAO THỊ PHƯƠ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36"/>
    <s v="BÙI VĂN TIẾN"/>
    <d v="2017-05-24T00:00:00"/>
    <n v="77"/>
    <s v="4. &lt;=90"/>
    <n v="1"/>
    <n v="23.234999999999999"/>
    <n v="1"/>
    <n v="23.234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37"/>
    <s v="VŨ THỊ KIM THANH"/>
    <d v="2017-05-24T00:00:00"/>
    <n v="77"/>
    <s v="4. &lt;=90"/>
    <n v="5"/>
    <n v="74.866"/>
    <n v="1"/>
    <n v="15.11"/>
    <n v="1"/>
    <n v="13.009"/>
    <n v="2"/>
    <n v="31.132999999999999"/>
    <n v="1"/>
    <n v="15.614000000000001"/>
    <s v="Active"/>
    <n v="1"/>
    <n v="1"/>
    <n v="1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38"/>
    <s v="LÊ QUANG LINH"/>
    <d v="2017-05-24T00:00:00"/>
    <n v="77"/>
    <s v="4. &lt;=90"/>
    <n v="1"/>
    <n v="12.859"/>
    <n v="1"/>
    <n v="12.859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39"/>
    <s v="NGUYỄN THỊ KỲ A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40"/>
    <s v="NGUYỄN THỊ HỒNG A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42"/>
    <s v="CAO QUỲNH NGA"/>
    <d v="2017-05-24T00:00:00"/>
    <n v="77"/>
    <s v="4. &lt;=90"/>
    <n v="2"/>
    <n v="35.207000000000001"/>
    <n v="2"/>
    <n v="35.207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2"/>
    <x v="8"/>
    <s v="AG025143"/>
    <s v="ĐỖ MỸ LINH"/>
    <d v="2017-05-24T00:00:00"/>
    <n v="77"/>
    <s v="4. &lt;=90"/>
    <n v="1"/>
    <n v="12.064"/>
    <n v="0"/>
    <n v="0"/>
    <n v="1"/>
    <n v="12.064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4955"/>
    <s v="LƯU THỊ HIỀN"/>
    <d v="2017-05-19T00:00:00"/>
    <n v="82"/>
    <s v="4. &lt;=90"/>
    <n v="3"/>
    <n v="38.558999999999997"/>
    <n v="0"/>
    <n v="0"/>
    <n v="1"/>
    <n v="9.6690000000000005"/>
    <n v="1"/>
    <n v="12.228999999999999"/>
    <n v="1"/>
    <n v="16.661000000000001"/>
    <s v="Active"/>
    <n v="1"/>
    <n v="1"/>
    <n v="1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189"/>
    <s v="ĐỖ ĐĂNG HÀ"/>
    <d v="2017-05-24T00:00:00"/>
    <n v="77"/>
    <s v="4. &lt;=90"/>
    <n v="1"/>
    <n v="12.497"/>
    <n v="1"/>
    <n v="12.497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191"/>
    <s v="THÂN THỊ LOAN( THÂN THỊ THÙY DƯƠNG)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193"/>
    <s v="PHAN THỊ MAI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195"/>
    <s v="ĐỖ THỊ ĐÀO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199"/>
    <s v="TRIỆU THỊ HẢO"/>
    <d v="2017-05-24T00:00:00"/>
    <n v="77"/>
    <s v="4. &lt;=90"/>
    <n v="1"/>
    <n v="13.266999999999999"/>
    <n v="1"/>
    <n v="13.266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201"/>
    <s v="NGUYỄN VĂN BA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54"/>
    <s v="THÂN THỊ THÙY DU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55"/>
    <s v="NGUYỄN THỊ QUẾ"/>
    <d v="2017-05-30T00:00:00"/>
    <n v="71"/>
    <s v="4. &lt;=90"/>
    <n v="1"/>
    <n v="12.343"/>
    <n v="1"/>
    <n v="12.343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56"/>
    <s v="DƯƠNG NGHĨA LO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57"/>
    <s v="TRẦN THỊ PHƯỢ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58"/>
    <s v="NGUYỄN ĐỨC THẮ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59"/>
    <s v="ĐOÀN GIA TÂM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60"/>
    <s v="TRẦN THỊ MẬN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65"/>
    <s v="BÙI THỊ NGA"/>
    <d v="2017-05-30T00:00:00"/>
    <n v="71"/>
    <s v="4. &lt;=90"/>
    <n v="6"/>
    <n v="75.085999999999999"/>
    <n v="3"/>
    <n v="37.372999999999998"/>
    <n v="0"/>
    <n v="0"/>
    <n v="2"/>
    <n v="24.841000000000001"/>
    <n v="1"/>
    <n v="12.872"/>
    <s v="Active"/>
    <n v="1"/>
    <n v="1"/>
    <n v="1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66"/>
    <s v="HÀ THỊ HÒA"/>
    <d v="2017-05-30T00:00:00"/>
    <n v="71"/>
    <s v="4. &lt;=90"/>
    <n v="1"/>
    <n v="13.577999999999999"/>
    <n v="0"/>
    <n v="0"/>
    <n v="0"/>
    <n v="0"/>
    <n v="1"/>
    <n v="13.577999999999999"/>
    <n v="0"/>
    <n v="0"/>
    <s v="Active"/>
    <n v="0"/>
    <n v="1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67"/>
    <s v="TRẦN THỊ HỒNG"/>
    <d v="2017-05-30T00:00:00"/>
    <n v="71"/>
    <s v="4. &lt;=90"/>
    <n v="7"/>
    <n v="90.822999999999993"/>
    <n v="5"/>
    <n v="66.662999999999997"/>
    <n v="2"/>
    <n v="24.757000000000001"/>
    <n v="0"/>
    <n v="-0.59700000000000097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70"/>
    <s v="NGUYỄN THỊ LUYẾN"/>
    <d v="2017-05-30T00:00:00"/>
    <n v="71"/>
    <s v="4. &lt;=90"/>
    <n v="1"/>
    <n v="12.321999999999999"/>
    <n v="0"/>
    <n v="0"/>
    <n v="1"/>
    <n v="12.321999999999999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471"/>
    <s v="VŨ THỊ YẾN"/>
    <d v="2017-05-30T00:00:00"/>
    <n v="71"/>
    <s v="4. &lt;=90"/>
    <n v="1"/>
    <n v="12.814"/>
    <n v="1"/>
    <n v="12.814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502"/>
    <s v="DƯƠNG VĂN KHẢI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504"/>
    <s v="NGUYỄN NGỌC THANH"/>
    <d v="2017-05-30T00:00:00"/>
    <n v="71"/>
    <s v="4. &lt;=90"/>
    <n v="5"/>
    <n v="62.502000000000002"/>
    <n v="1"/>
    <n v="12.763"/>
    <n v="0"/>
    <n v="-0.56899999999999995"/>
    <n v="3"/>
    <n v="38.192999999999998"/>
    <n v="1"/>
    <n v="12.115"/>
    <s v="Active"/>
    <n v="1"/>
    <n v="1"/>
    <n v="1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505"/>
    <s v="PHẠM THỊ VÂN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508"/>
    <s v="BÙI THỊ TRÀ MY"/>
    <d v="2017-05-31T00:00:00"/>
    <n v="70"/>
    <s v="4. &lt;=90"/>
    <n v="1"/>
    <n v="12.157999999999999"/>
    <n v="1"/>
    <n v="12.157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"/>
    <s v="RACE HORSE"/>
    <s v="NGUYỄN VĂN HUỆ"/>
    <m/>
    <s v="DD6 VĂN PHÒNG CHI NHÁNH HÀ NỘI"/>
    <x v="13"/>
    <x v="9"/>
    <s v="AG025509"/>
    <s v="ĐỖ KIÊM TUYẾN"/>
    <d v="2017-05-31T00:00:00"/>
    <n v="7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024 GA HẢI DƯƠNG 1"/>
    <x v="14"/>
    <x v="10"/>
    <s v="AG024582"/>
    <s v="NGUYỄN XUÂN ANH (NGUYỄN XUÂN TOÀN)"/>
    <d v="2017-05-04T00:00:00"/>
    <n v="97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024 GA HẢI DƯƠNG 1"/>
    <x v="14"/>
    <x v="10"/>
    <s v="AG025014"/>
    <s v="VŨ THỊ HUYỀN"/>
    <d v="2017-05-22T00:00:00"/>
    <n v="79"/>
    <s v="4. &lt;=90"/>
    <n v="1"/>
    <n v="18.219000000000001"/>
    <n v="1"/>
    <n v="18.219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024 GA HẢI DƯƠNG 1"/>
    <x v="14"/>
    <x v="10"/>
    <s v="AG025034"/>
    <s v="NGUYỄN THỊ HUẾ"/>
    <d v="2017-05-22T00:00:00"/>
    <n v="79"/>
    <s v="4. &lt;=90"/>
    <n v="1"/>
    <n v="15.215"/>
    <n v="1"/>
    <n v="15.215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024 GA HẢI DƯƠNG 1"/>
    <x v="14"/>
    <x v="10"/>
    <s v="AG025039"/>
    <s v="VŨ QUỲNH ANH"/>
    <d v="2017-05-23T00:00:00"/>
    <n v="78"/>
    <s v="4. &lt;=90"/>
    <n v="1"/>
    <n v="12.209"/>
    <n v="0"/>
    <n v="0"/>
    <n v="1"/>
    <n v="12.209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DG VĂN PHÒNG TVBH HẢI DƯƠNG"/>
    <x v="15"/>
    <x v="11"/>
    <s v="AG024639"/>
    <s v="VŨ ĐÌNH KIÊN"/>
    <d v="2017-05-12T00:00:00"/>
    <n v="89"/>
    <s v="4. &lt;=90"/>
    <n v="1"/>
    <n v="12.673"/>
    <n v="1"/>
    <n v="12.673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DG VĂN PHÒNG TVBH HẢI DƯƠNG"/>
    <x v="15"/>
    <x v="11"/>
    <s v="AG025020"/>
    <s v="TRẦN VĂN VINH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DG VĂN PHÒNG TVBH HẢI DƯƠNG"/>
    <x v="15"/>
    <x v="11"/>
    <s v="AG025149"/>
    <s v="ĐÀO THỊ THU TRANG"/>
    <d v="2017-05-24T00:00:00"/>
    <n v="77"/>
    <s v="4. &lt;=90"/>
    <n v="1"/>
    <n v="16.477"/>
    <n v="0"/>
    <n v="0"/>
    <n v="1"/>
    <n v="16.477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DG VĂN PHÒNG TVBH HẢI DƯƠNG"/>
    <x v="15"/>
    <x v="11"/>
    <s v="AG025153"/>
    <s v="PHAN THỊ PHƯƠ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DG VĂN PHÒNG TVBH HẢI DƯƠNG"/>
    <x v="15"/>
    <x v="11"/>
    <s v="AG025155"/>
    <s v="ĐỖ VĂN CÔ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DG VĂN PHÒNG TVBH HẢI DƯƠNG"/>
    <x v="15"/>
    <x v="11"/>
    <s v="AG025297"/>
    <s v="VŨ THỊ SIM"/>
    <d v="2017-05-25T00:00:00"/>
    <n v="76"/>
    <s v="4. &lt;=90"/>
    <n v="1"/>
    <n v="13.347"/>
    <n v="1"/>
    <n v="13.347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603"/>
    <s v="CHU THỊ MINH PHƯƠNG"/>
    <d v="2017-05-10T00:00:00"/>
    <n v="91"/>
    <s v="5. &gt; 90"/>
    <n v="1"/>
    <n v="15.164999999999999"/>
    <n v="1"/>
    <n v="15.164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604"/>
    <s v="VŨ THỊ QUYÊN"/>
    <d v="2017-05-10T00:00:00"/>
    <n v="91"/>
    <s v="5. &gt; 90"/>
    <n v="3"/>
    <n v="47.627000000000002"/>
    <n v="1"/>
    <n v="19.739000000000001"/>
    <n v="2"/>
    <n v="27.888000000000002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605"/>
    <s v="BÙI THỊ NGHIÊM"/>
    <d v="2017-05-10T00:00:00"/>
    <n v="91"/>
    <s v="5. &gt; 90"/>
    <n v="2"/>
    <n v="25.518999999999998"/>
    <n v="2"/>
    <n v="25.518999999999998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606"/>
    <s v="DƯƠNG THỊ VINH"/>
    <d v="2017-05-10T00:00:00"/>
    <n v="91"/>
    <s v="5. &gt; 90"/>
    <n v="3"/>
    <n v="44.887"/>
    <n v="2"/>
    <n v="31.068999999999999"/>
    <n v="0"/>
    <n v="0"/>
    <n v="0"/>
    <n v="0"/>
    <n v="1"/>
    <n v="13.818"/>
    <s v="Active"/>
    <n v="1"/>
    <n v="0"/>
    <n v="1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611"/>
    <s v="NGUYỄN MINH ĐỨC"/>
    <d v="2017-05-10T00:00:00"/>
    <n v="91"/>
    <s v="5. &gt; 90"/>
    <n v="5"/>
    <n v="78.930999999999997"/>
    <n v="0"/>
    <n v="0"/>
    <n v="2"/>
    <n v="30.82"/>
    <n v="2"/>
    <n v="33.691000000000003"/>
    <n v="1"/>
    <n v="14.42"/>
    <s v="Active"/>
    <n v="1"/>
    <n v="1"/>
    <n v="1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13"/>
    <s v="NGUYỄN THỊ HUYỀN"/>
    <d v="2017-05-16T00:00:00"/>
    <n v="85"/>
    <s v="4. &lt;=90"/>
    <n v="3"/>
    <n v="39.566000000000003"/>
    <n v="3"/>
    <n v="39.566000000000003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14"/>
    <s v="NGUYỄN THÀNH PHÚC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15"/>
    <s v="NGUYỄN THỊ HOA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18"/>
    <s v="ĐẶNG THỊ YẾN"/>
    <d v="2017-05-16T00:00:00"/>
    <n v="85"/>
    <s v="4. &lt;=90"/>
    <n v="0"/>
    <n v="-8.3266726846886701E-16"/>
    <n v="0"/>
    <n v="0"/>
    <n v="1"/>
    <n v="17.126999999999999"/>
    <n v="-1"/>
    <n v="-17.126999999999999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20"/>
    <s v="TRỊNH THỊ HUỆ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21"/>
    <s v="BÙI THỊ DIỆU LOAN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823"/>
    <s v="PHẠM THỊ DUNG"/>
    <d v="2017-05-16T00:00:00"/>
    <n v="85"/>
    <s v="4. &lt;=90"/>
    <n v="1"/>
    <n v="15.54"/>
    <n v="1"/>
    <n v="15.54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928"/>
    <s v="TRẦN THỊ SÂM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4937"/>
    <s v="NGUYỄN THỊ HUÊ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05"/>
    <s v="TRẦN MINH KHANG"/>
    <d v="2017-05-24T00:00:00"/>
    <n v="77"/>
    <s v="4. &lt;=90"/>
    <n v="1"/>
    <n v="12"/>
    <n v="1"/>
    <n v="12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16"/>
    <s v="ĐOÀN THU HÀ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23"/>
    <s v="NGUYỄN THỊ HIỀN LI"/>
    <d v="2017-05-24T00:00:00"/>
    <n v="77"/>
    <s v="4. &lt;=90"/>
    <n v="1"/>
    <n v="12.401999999999999"/>
    <n v="1"/>
    <n v="12.401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61"/>
    <s v="PHAN THANH QUẢN"/>
    <d v="2017-05-25T00:00:00"/>
    <n v="76"/>
    <s v="4. &lt;=90"/>
    <n v="1"/>
    <n v="13.301"/>
    <n v="1"/>
    <n v="13.301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62"/>
    <s v="LÊ THỊ HỢP"/>
    <d v="2017-05-25T00:00:00"/>
    <n v="76"/>
    <s v="4. &lt;=90"/>
    <n v="5"/>
    <n v="82.015000000000001"/>
    <n v="1"/>
    <n v="15.039"/>
    <n v="0"/>
    <n v="0"/>
    <n v="2"/>
    <n v="26.690999999999999"/>
    <n v="2"/>
    <n v="40.284999999999997"/>
    <s v="Active"/>
    <n v="1"/>
    <n v="1"/>
    <n v="1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63"/>
    <s v="PHẠM THỊ LỤA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DOLPHIN"/>
    <s v="NGUYỄN NGỌC ANH"/>
    <m/>
    <s v="HP2 VĂN PHÒNG TVBH HẢI PHÒNG"/>
    <x v="16"/>
    <x v="12"/>
    <s v="AG025264"/>
    <s v="ĐẶNG THÀNH ĐẠT"/>
    <d v="2017-05-25T00:00:00"/>
    <n v="76"/>
    <s v="4. &lt;=90"/>
    <n v="1"/>
    <n v="15.019"/>
    <n v="1"/>
    <n v="15.019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608"/>
    <s v="ĐỖ THỊ HUYỀN"/>
    <d v="2017-05-10T00:00:00"/>
    <n v="91"/>
    <s v="5. &gt; 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638"/>
    <s v="PHẠM VĂN KHOA"/>
    <d v="2017-05-12T00:00:00"/>
    <n v="89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33"/>
    <s v="VŨ THỊ QUYẾN"/>
    <d v="2017-05-16T00:00:00"/>
    <n v="85"/>
    <s v="4. &lt;=90"/>
    <n v="5"/>
    <n v="66.167000000000002"/>
    <n v="0"/>
    <n v="0"/>
    <n v="2"/>
    <n v="26.745999999999999"/>
    <n v="2"/>
    <n v="24.533000000000001"/>
    <n v="1"/>
    <n v="14.888"/>
    <s v="Active"/>
    <n v="1"/>
    <n v="1"/>
    <n v="1"/>
  </r>
  <r>
    <x v="1"/>
    <x v="0"/>
    <s v="North"/>
    <s v="DUYÊN HẢI"/>
    <s v="NGUYỄN NGỌC ANH"/>
    <s v="SEALION"/>
    <s v="HOÀNG TRỌNG NGHĨA"/>
    <m/>
    <s v="023 GA QUẢNG NINH 1"/>
    <x v="17"/>
    <x v="13"/>
    <s v="AG024837"/>
    <s v="ĐÀO THỊ A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39"/>
    <s v="NGUYỄN THỊ THU HƯƠNG"/>
    <d v="2017-05-16T00:00:00"/>
    <n v="85"/>
    <s v="4. &lt;=90"/>
    <n v="5"/>
    <n v="59.893000000000001"/>
    <n v="4"/>
    <n v="50.764000000000003"/>
    <n v="0"/>
    <n v="0"/>
    <n v="1"/>
    <n v="9.1289999999999996"/>
    <n v="0"/>
    <n v="0"/>
    <s v="Active"/>
    <n v="1"/>
    <n v="1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2"/>
    <s v="NGUYỄN THỊ MAI PHƯƠ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3"/>
    <s v="NGUYỄN QUANG TUẤN"/>
    <d v="2017-05-16T00:00:00"/>
    <n v="85"/>
    <s v="4. &lt;=90"/>
    <n v="4"/>
    <n v="72.152000000000001"/>
    <n v="1"/>
    <n v="17.581"/>
    <n v="1"/>
    <n v="20.376999999999999"/>
    <n v="1"/>
    <n v="16.489000000000001"/>
    <n v="1"/>
    <n v="17.704999999999998"/>
    <s v="Active"/>
    <n v="1"/>
    <n v="1"/>
    <n v="1"/>
  </r>
  <r>
    <x v="1"/>
    <x v="0"/>
    <s v="North"/>
    <s v="DUYÊN HẢI"/>
    <s v="NGUYỄN NGỌC ANH"/>
    <s v="SEALION"/>
    <s v="HOÀNG TRỌNG NGHĨA"/>
    <m/>
    <s v="023 GA QUẢNG NINH 1"/>
    <x v="17"/>
    <x v="13"/>
    <s v="AG024844"/>
    <s v="ĐỖ THỊ PHƯƠNG THANH"/>
    <d v="2017-05-16T00:00:00"/>
    <n v="85"/>
    <s v="4. &lt;=90"/>
    <n v="2"/>
    <n v="27.106999999999999"/>
    <n v="2"/>
    <n v="27.106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5"/>
    <s v="NGUYỄN VIẾT KHUÊ"/>
    <d v="2017-05-16T00:00:00"/>
    <n v="85"/>
    <s v="4. &lt;=90"/>
    <n v="3"/>
    <n v="33.534999999999997"/>
    <n v="0"/>
    <n v="0"/>
    <n v="0"/>
    <n v="0"/>
    <n v="3"/>
    <n v="33.534999999999997"/>
    <n v="0"/>
    <n v="0"/>
    <s v="Active"/>
    <n v="0"/>
    <n v="1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6"/>
    <s v="TRẦN THỊ THẮM"/>
    <d v="2017-05-16T00:00:00"/>
    <n v="85"/>
    <s v="4. &lt;=90"/>
    <n v="1"/>
    <n v="15.147"/>
    <n v="1"/>
    <n v="15.147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7"/>
    <s v="TRẦN THỊ PHƯƠ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8"/>
    <s v="HOÀNG LỆ XUÂ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49"/>
    <s v="PHẠM THỊ BÍCH DIỆP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50"/>
    <s v="HOÀNG THỊ NHUNG"/>
    <d v="2017-05-16T00:00:00"/>
    <n v="85"/>
    <s v="4. &lt;=90"/>
    <n v="1"/>
    <n v="12.026999999999999"/>
    <n v="1"/>
    <n v="12.02"/>
    <n v="0"/>
    <n v="0"/>
    <n v="0"/>
    <n v="6.9999999999988396E-3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51"/>
    <s v="LÊ THỊ NHUNG"/>
    <d v="2017-05-16T00:00:00"/>
    <n v="85"/>
    <s v="4. &lt;=90"/>
    <n v="1"/>
    <n v="12.085000000000001"/>
    <n v="0"/>
    <n v="0"/>
    <n v="1"/>
    <n v="12.085000000000001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4852"/>
    <s v="ĐẶNG XUÂN HỌA"/>
    <d v="2017-05-16T00:00:00"/>
    <n v="85"/>
    <s v="4. &lt;=90"/>
    <n v="3"/>
    <n v="46.116"/>
    <n v="2"/>
    <n v="30.635999999999999"/>
    <n v="0"/>
    <n v="0.40699999999999997"/>
    <n v="1"/>
    <n v="15.073"/>
    <n v="0"/>
    <n v="0"/>
    <s v="Active"/>
    <n v="1"/>
    <n v="1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022"/>
    <s v="PHẠM THỊ TƯƠI"/>
    <d v="2017-05-22T00:00:00"/>
    <n v="79"/>
    <s v="4. &lt;=90"/>
    <n v="0"/>
    <n v="0"/>
    <n v="1"/>
    <n v="12.000999999999999"/>
    <n v="-1"/>
    <n v="-12.000999999999999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040"/>
    <s v="TÔ ĐÌNH ĐÔ"/>
    <d v="2017-05-23T00:00:00"/>
    <n v="78"/>
    <s v="4. &lt;=90"/>
    <n v="1"/>
    <n v="14.002000000000001"/>
    <n v="1"/>
    <n v="14.002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141"/>
    <s v="NGUYỄN THỊ HỒNG MI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144"/>
    <s v="NGUYỄN THỊ LIÊN"/>
    <d v="2017-05-24T00:00:00"/>
    <n v="77"/>
    <s v="4. &lt;=90"/>
    <n v="2"/>
    <n v="27.792000000000002"/>
    <n v="1"/>
    <n v="14.994"/>
    <n v="0"/>
    <n v="0"/>
    <n v="0"/>
    <n v="0"/>
    <n v="1"/>
    <n v="12.798"/>
    <s v="Active"/>
    <n v="1"/>
    <n v="0"/>
    <n v="1"/>
  </r>
  <r>
    <x v="1"/>
    <x v="0"/>
    <s v="North"/>
    <s v="DUYÊN HẢI"/>
    <s v="NGUYỄN NGỌC ANH"/>
    <s v="SEALION"/>
    <s v="HOÀNG TRỌNG NGHĨA"/>
    <m/>
    <s v="023 GA QUẢNG NINH 1"/>
    <x v="17"/>
    <x v="13"/>
    <s v="AG025146"/>
    <s v="PHẠM THỊ THANH HUYỀN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17"/>
    <s v="VŨ VĂN QUÂN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18"/>
    <s v="PHẠM THỊ VÂN"/>
    <d v="2017-05-24T00:00:00"/>
    <n v="77"/>
    <s v="4. &lt;=90"/>
    <n v="1"/>
    <n v="15.545999999999999"/>
    <n v="1"/>
    <n v="15.545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19"/>
    <s v="VƯƠNG VĂN MIỆN"/>
    <d v="2017-05-24T00:00:00"/>
    <n v="77"/>
    <s v="4. &lt;=90"/>
    <n v="2"/>
    <n v="29.358000000000001"/>
    <n v="0"/>
    <n v="0"/>
    <n v="0"/>
    <n v="0"/>
    <n v="2"/>
    <n v="29.358000000000001"/>
    <n v="0"/>
    <n v="0"/>
    <s v="Active"/>
    <n v="0"/>
    <n v="1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20"/>
    <s v="PHẠM THỊ XƯỜNG"/>
    <d v="2017-05-24T00:00:00"/>
    <n v="77"/>
    <s v="4. &lt;=90"/>
    <n v="1"/>
    <n v="25.19"/>
    <n v="1"/>
    <n v="25.19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21"/>
    <s v="DƯƠNG THỊ THU HƯƠNG"/>
    <d v="2017-05-24T00:00:00"/>
    <n v="77"/>
    <s v="4. &lt;=90"/>
    <n v="2"/>
    <n v="35.128"/>
    <n v="2"/>
    <n v="35.128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24"/>
    <s v="LÊ THỊ NỤ"/>
    <d v="2017-05-24T00:00:00"/>
    <n v="77"/>
    <s v="4. &lt;=90"/>
    <n v="3"/>
    <n v="41.734000000000002"/>
    <n v="3"/>
    <n v="41.734000000000002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25"/>
    <s v="LÊ THỊ PHƯƠNG"/>
    <d v="2017-05-24T00:00:00"/>
    <n v="77"/>
    <s v="4. &lt;=90"/>
    <n v="3"/>
    <n v="36.093000000000004"/>
    <n v="3"/>
    <n v="36.093000000000004"/>
    <n v="0"/>
    <n v="0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023 GA QUẢNG NINH 1"/>
    <x v="17"/>
    <x v="13"/>
    <s v="AG025290"/>
    <s v="ĐOÀN VĂN THẮNG"/>
    <d v="2017-05-25T00:00:00"/>
    <n v="76"/>
    <s v="4. &lt;=90"/>
    <n v="2"/>
    <n v="25.33"/>
    <n v="1"/>
    <n v="12.002000000000001"/>
    <n v="0"/>
    <n v="0"/>
    <n v="0"/>
    <n v="0"/>
    <n v="1"/>
    <n v="13.327999999999999"/>
    <s v="Active"/>
    <n v="1"/>
    <n v="0"/>
    <n v="1"/>
  </r>
  <r>
    <x v="1"/>
    <x v="0"/>
    <s v="North"/>
    <s v="DUYÊN HẢI"/>
    <s v="NGUYỄN NGỌC ANH"/>
    <s v="SEALION"/>
    <s v="HOÀNG TRỌNG NGHĨA"/>
    <m/>
    <s v="023 GA QUẢNG NINH 1"/>
    <x v="17"/>
    <x v="13"/>
    <s v="AG025447"/>
    <s v="NGÔ VĂN BÌNH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QNH VĂN PHÒNG TVBH QUẢNG NINH"/>
    <x v="18"/>
    <x v="14"/>
    <s v="AG024908"/>
    <s v="TRẦN THỊ THÙY DƯƠNG"/>
    <d v="2017-05-18T00:00:00"/>
    <n v="83"/>
    <s v="4. &lt;=90"/>
    <n v="4"/>
    <n v="118.923"/>
    <n v="0"/>
    <n v="0"/>
    <n v="0"/>
    <n v="0"/>
    <n v="1"/>
    <n v="35.475000000000001"/>
    <n v="3"/>
    <n v="83.447999999999993"/>
    <s v="Active"/>
    <n v="0"/>
    <n v="1"/>
    <n v="1"/>
  </r>
  <r>
    <x v="1"/>
    <x v="0"/>
    <s v="North"/>
    <s v="DUYÊN HẢI"/>
    <s v="NGUYỄN NGỌC ANH"/>
    <s v="SEALION"/>
    <s v="HOÀNG TRỌNG NGHĨA"/>
    <m/>
    <s v="QNH VĂN PHÒNG TVBH QUẢNG NINH"/>
    <x v="18"/>
    <x v="14"/>
    <s v="AG025226"/>
    <s v="TỪ HẢI YẾN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SEALION"/>
    <s v="HOÀNG TRỌNG NGHĨA"/>
    <m/>
    <s v="QNH VĂN PHÒNG TVBH QUẢNG NINH"/>
    <x v="18"/>
    <x v="14"/>
    <s v="AG025227"/>
    <s v="NGUYỄN THU TRANG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"/>
    <s v="SEALION"/>
    <s v="HOÀNG TRỌNG NGHĨA"/>
    <m/>
    <s v="QNH VĂN PHÒNG TVBH QUẢNG NINH"/>
    <x v="18"/>
    <x v="14"/>
    <s v="AG025228"/>
    <s v="ĐẶNG THỊ THU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QNH VĂN PHÒNG TVBH QUẢNG NINH"/>
    <x v="19"/>
    <x v="15"/>
    <s v="AG024596"/>
    <s v="NGUYỄN THỊ THÌN"/>
    <d v="2017-05-09T00:00:00"/>
    <n v="92"/>
    <s v="5. &gt; 90"/>
    <n v="2"/>
    <n v="24.821000000000002"/>
    <n v="2"/>
    <n v="24.550999999999998"/>
    <n v="0"/>
    <n v="0.27"/>
    <n v="0"/>
    <n v="0"/>
    <n v="0"/>
    <n v="0"/>
    <s v="Active"/>
    <n v="1"/>
    <n v="0"/>
    <n v="0"/>
  </r>
  <r>
    <x v="1"/>
    <x v="0"/>
    <s v="North"/>
    <s v="DUYÊN HẢI"/>
    <s v="NGUYỄN NGỌC ANH"/>
    <s v="SEALION"/>
    <s v="HOÀNG TRỌNG NGHĨA"/>
    <m/>
    <s v="QNH VĂN PHÒNG TVBH QUẢNG NINH"/>
    <x v="19"/>
    <x v="15"/>
    <s v="AG024968"/>
    <s v="VÕ THỊ NAM HƯƠNG"/>
    <d v="2017-05-22T00:00:00"/>
    <n v="79"/>
    <s v="4. &lt;=90"/>
    <n v="4"/>
    <n v="107.261"/>
    <n v="0"/>
    <n v="0"/>
    <n v="0"/>
    <n v="0"/>
    <n v="1"/>
    <n v="15.484999999999999"/>
    <n v="3"/>
    <n v="91.775999999999996"/>
    <s v="Active"/>
    <n v="0"/>
    <n v="1"/>
    <n v="1"/>
  </r>
  <r>
    <x v="1"/>
    <x v="0"/>
    <s v="North"/>
    <s v="DUYÊN HẢI"/>
    <s v="NGUYỄN NGỌC ANH"/>
    <s v="SEALION"/>
    <s v="HOÀNG TRỌNG NGHĨA"/>
    <m/>
    <s v="QNH VĂN PHÒNG TVBH QUẢNG NINH"/>
    <x v="19"/>
    <x v="15"/>
    <s v="AG025326"/>
    <s v="ĐOÀN HOÀNG ANH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QNH VĂN PHÒNG TVBH QUẢNG NINH"/>
    <x v="19"/>
    <x v="15"/>
    <s v="AG025332"/>
    <s v="ĐINH VĂN HÙ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"/>
    <s v="SEALION"/>
    <s v="HOÀNG TRỌNG NGHĨA"/>
    <m/>
    <s v="QNH VĂN PHÒNG TVBH QUẢNG NINH"/>
    <x v="19"/>
    <x v="15"/>
    <s v="AG025449"/>
    <s v="LƯU THỊ HỒNG BÍCH"/>
    <d v="2017-05-29T00:00:00"/>
    <n v="72"/>
    <s v="4. &lt;=90"/>
    <n v="1"/>
    <n v="15.794"/>
    <n v="1"/>
    <n v="15.794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600"/>
    <s v="PHẠM THỊ HUỆ"/>
    <d v="2017-05-09T00:00:00"/>
    <n v="92"/>
    <s v="5. &gt; 90"/>
    <n v="6"/>
    <n v="90.206000000000003"/>
    <n v="3"/>
    <n v="45.082999999999998"/>
    <n v="0"/>
    <n v="0"/>
    <n v="3"/>
    <n v="45.122999999999998"/>
    <n v="0"/>
    <n v="0"/>
    <s v="Active"/>
    <n v="1"/>
    <n v="1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710"/>
    <s v="PHẠM THỊ MINH"/>
    <d v="2017-05-16T00:00:00"/>
    <n v="85"/>
    <s v="4. &lt;=90"/>
    <n v="1"/>
    <n v="12.055"/>
    <n v="1"/>
    <n v="12.055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714"/>
    <s v="NGUYỄN THỊ LAN"/>
    <d v="2017-05-16T00:00:00"/>
    <n v="85"/>
    <s v="4. &lt;=90"/>
    <n v="3"/>
    <n v="32.582999999999998"/>
    <n v="2"/>
    <n v="24.483000000000001"/>
    <n v="0"/>
    <n v="0"/>
    <n v="1"/>
    <n v="8.1"/>
    <n v="0"/>
    <n v="0"/>
    <s v="Active"/>
    <n v="1"/>
    <n v="1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716"/>
    <s v="NGUYỄN THỊ TUYẾT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718"/>
    <s v="NGUYỄN VÂN ANH"/>
    <d v="2017-05-16T00:00:00"/>
    <n v="85"/>
    <s v="4. &lt;=90"/>
    <n v="2"/>
    <n v="30.253"/>
    <n v="2"/>
    <n v="28.114000000000001"/>
    <n v="0"/>
    <n v="0"/>
    <n v="0"/>
    <n v="2.1389999999999998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723"/>
    <s v="HOÀNG THỊ LIÊN"/>
    <d v="2017-05-16T00:00:00"/>
    <n v="85"/>
    <s v="4. &lt;=90"/>
    <n v="1"/>
    <n v="12.651999999999999"/>
    <n v="1"/>
    <n v="12.651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4903"/>
    <s v="ĐÀO THỊ THANH HUYỀN"/>
    <d v="2017-05-17T00:00:00"/>
    <n v="84"/>
    <s v="4. &lt;=90"/>
    <n v="1"/>
    <n v="12.371"/>
    <n v="1"/>
    <n v="12.37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08"/>
    <s v="CẢNH THỊ TÂM"/>
    <d v="2017-05-22T00:00:00"/>
    <n v="79"/>
    <s v="4. &lt;=90"/>
    <n v="2"/>
    <n v="36.228000000000002"/>
    <n v="2"/>
    <n v="36.228000000000002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0"/>
    <s v="NGUYỄN ĐỨC THINH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1"/>
    <s v="PHẠM NGỌC DŨNG"/>
    <d v="2017-05-22T00:00:00"/>
    <n v="79"/>
    <s v="4. &lt;=90"/>
    <n v="1"/>
    <n v="15.087"/>
    <n v="1"/>
    <n v="15.087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2"/>
    <s v="ĐÀO PHƯƠNG NHUNG"/>
    <d v="2017-05-22T00:00:00"/>
    <n v="79"/>
    <s v="4. &lt;=90"/>
    <n v="1"/>
    <n v="15.000999999999999"/>
    <n v="1"/>
    <n v="15.000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3"/>
    <s v="LƯƠNG THỊ THÚY"/>
    <d v="2017-05-22T00:00:00"/>
    <n v="79"/>
    <s v="4. &lt;=90"/>
    <n v="1"/>
    <n v="12.015000000000001"/>
    <n v="1"/>
    <n v="12.015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5"/>
    <s v="NGUYỄN THỊ NA"/>
    <d v="2017-05-22T00:00:00"/>
    <n v="79"/>
    <s v="4. &lt;=90"/>
    <n v="1"/>
    <n v="15.048"/>
    <n v="1"/>
    <n v="15.048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6"/>
    <s v="ĐỖ HOÀNG QUÝ NHÂN"/>
    <d v="2017-05-22T00:00:00"/>
    <n v="79"/>
    <s v="4. &lt;=90"/>
    <n v="1"/>
    <n v="15.021000000000001"/>
    <n v="1"/>
    <n v="15.021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7"/>
    <s v="LẠI THẾ THẮNG"/>
    <d v="2017-05-22T00:00:00"/>
    <n v="79"/>
    <s v="4. &lt;=90"/>
    <n v="1"/>
    <n v="15.086"/>
    <n v="1"/>
    <n v="15.086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8"/>
    <s v="VŨ VĂN LONG"/>
    <d v="2017-05-22T00:00:00"/>
    <n v="79"/>
    <s v="4. &lt;=90"/>
    <n v="1"/>
    <n v="15.052"/>
    <n v="1"/>
    <n v="15.052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19"/>
    <s v="CẢNH THỊ HẰNG NGA"/>
    <d v="2017-05-22T00:00:00"/>
    <n v="79"/>
    <s v="4. &lt;=90"/>
    <n v="1"/>
    <n v="15.064"/>
    <n v="1"/>
    <n v="15.064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21"/>
    <s v="ĐINH DUY HƯNG"/>
    <d v="2017-05-22T00:00:00"/>
    <n v="79"/>
    <s v="4. &lt;=90"/>
    <n v="1"/>
    <n v="15.025"/>
    <n v="1"/>
    <n v="15.025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23"/>
    <s v="NGUYỄN THỊ PHƯƠNG"/>
    <d v="2017-05-22T00:00:00"/>
    <n v="79"/>
    <s v="4. &lt;=90"/>
    <n v="1"/>
    <n v="15.000999999999999"/>
    <n v="1"/>
    <n v="15.000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031"/>
    <s v="TRẦN THỊ TRANG"/>
    <d v="2017-05-22T00:00:00"/>
    <n v="79"/>
    <s v="4. &lt;=90"/>
    <n v="1"/>
    <n v="15.048"/>
    <n v="1"/>
    <n v="15.048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009 GA HÀ NỘI 2"/>
    <x v="20"/>
    <x v="16"/>
    <s v="AG025390"/>
    <s v="PHÙNG VĂN THẮNG"/>
    <d v="2017-05-25T00:00:00"/>
    <n v="76"/>
    <s v="4. &lt;=90"/>
    <n v="1"/>
    <n v="15.016"/>
    <n v="1"/>
    <n v="15.016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725"/>
    <s v="TÔ THỊ NHỊ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727"/>
    <s v="NGUYỄN QUỲNH ANH"/>
    <d v="2017-05-16T00:00:00"/>
    <n v="85"/>
    <s v="4. &lt;=90"/>
    <n v="5"/>
    <n v="153.87700000000001"/>
    <n v="2"/>
    <n v="37.021000000000001"/>
    <n v="0"/>
    <n v="0"/>
    <n v="1"/>
    <n v="35.457000000000001"/>
    <n v="2"/>
    <n v="81.399000000000001"/>
    <s v="Active"/>
    <n v="1"/>
    <n v="1"/>
    <n v="1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731"/>
    <s v="VY THANH HUYỀN"/>
    <d v="2017-05-16T00:00:00"/>
    <n v="85"/>
    <s v="4. &lt;=90"/>
    <n v="2.5"/>
    <n v="55.743000000000002"/>
    <n v="2"/>
    <n v="49.555"/>
    <n v="0"/>
    <n v="0"/>
    <n v="0.5"/>
    <n v="6.1879999999999997"/>
    <n v="0"/>
    <n v="0"/>
    <s v="Active"/>
    <n v="1"/>
    <n v="1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739"/>
    <s v="NGUYỄN VIỆT A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744"/>
    <s v="NGHIÊM PHÚ LỢI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907"/>
    <s v="VŨ THỊ HUYỀN"/>
    <d v="2017-05-18T00:00:00"/>
    <n v="83"/>
    <s v="4. &lt;=90"/>
    <n v="3"/>
    <n v="35.343000000000004"/>
    <n v="1"/>
    <n v="16.591999999999999"/>
    <n v="0"/>
    <n v="0"/>
    <n v="1"/>
    <n v="9.3879999999999999"/>
    <n v="1"/>
    <n v="9.3629999999999995"/>
    <s v="Active"/>
    <n v="1"/>
    <n v="1"/>
    <n v="1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4935"/>
    <s v="PHAN THỊ NGÂN"/>
    <d v="2017-05-18T00:00:00"/>
    <n v="83"/>
    <s v="4. &lt;=90"/>
    <n v="1"/>
    <n v="13.196999999999999"/>
    <n v="1"/>
    <n v="13.196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5145"/>
    <s v="NGUYỄN THU HÀ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DRAGON"/>
    <s v="NGUYỄN THỊ HOÀNG YẾN"/>
    <m/>
    <s v="DD2 VĂN PHÒNG CHI NHÁNH HÀ NỘI"/>
    <x v="21"/>
    <x v="17"/>
    <s v="AG025484"/>
    <s v="NGUYỄN HƯNG MÙI"/>
    <d v="2017-05-30T00:00:00"/>
    <n v="71"/>
    <s v="4. &lt;=90"/>
    <n v="1"/>
    <n v="22.835000000000001"/>
    <n v="1"/>
    <n v="22.835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12"/>
    <s v="PHẠM THỊ VIỆT HOA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13"/>
    <s v="NGUYỄN ANH TUẤN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14"/>
    <s v="PHAN THỊ THỎA"/>
    <d v="2017-05-29T00:00:00"/>
    <n v="72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42"/>
    <s v="ĐINH THỊ DUNG"/>
    <d v="2017-05-29T00:00:00"/>
    <n v="72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43"/>
    <s v="TRẦN THỊ THANH HUYỀN"/>
    <d v="2017-05-29T00:00:00"/>
    <n v="72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44"/>
    <s v="NGUYỄN THỊ HƯƠNG"/>
    <d v="2017-05-29T00:00:00"/>
    <n v="72"/>
    <s v="4. &lt;=90"/>
    <n v="1"/>
    <n v="15.003"/>
    <n v="1"/>
    <n v="15.003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017 GA HÀ NỘI 3"/>
    <x v="22"/>
    <x v="18"/>
    <s v="AG025461"/>
    <s v="PHẠM THỊ MAI DU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029 GA HÀ NỘI 5"/>
    <x v="23"/>
    <x v="19"/>
    <s v="AG024759"/>
    <s v="NGUYỄN THỊ PHƯƠNG LI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029 GA HÀ NỘI 5"/>
    <x v="23"/>
    <x v="19"/>
    <s v="AG025154"/>
    <s v="NGUYỄN THỊ THANH HƯƠNG"/>
    <d v="2017-05-24T00:00:00"/>
    <n v="77"/>
    <s v="4. &lt;=90"/>
    <n v="3"/>
    <n v="36.418999999999997"/>
    <n v="4"/>
    <n v="50.509"/>
    <n v="-1"/>
    <n v="-11.021000000000001"/>
    <n v="0"/>
    <n v="-3.069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029 GA HÀ NỘI 5"/>
    <x v="23"/>
    <x v="19"/>
    <s v="AG025489"/>
    <s v="NGUYỄN BÍCH PHƯƠNG"/>
    <d v="2017-05-30T00:00:00"/>
    <n v="71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4747"/>
    <s v="LÊ QUANG HÙNG"/>
    <d v="2017-05-16T00:00:00"/>
    <n v="85"/>
    <s v="4. &lt;=90"/>
    <n v="1"/>
    <n v="8.15"/>
    <n v="0"/>
    <n v="0"/>
    <n v="1"/>
    <n v="8.15"/>
    <n v="0"/>
    <n v="0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4756"/>
    <s v="LÝ BÍCH HỒ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132"/>
    <s v="NGUYỄN VĂN HÒA"/>
    <d v="2017-05-24T00:00:00"/>
    <n v="77"/>
    <s v="4. &lt;=90"/>
    <n v="2"/>
    <n v="36.323999999999998"/>
    <n v="2"/>
    <n v="36.323999999999998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147"/>
    <s v="NGUYỄN THỊ GIANG"/>
    <d v="2017-05-24T00:00:00"/>
    <n v="77"/>
    <s v="4. &lt;=90"/>
    <n v="7"/>
    <n v="70.460999999999999"/>
    <n v="6"/>
    <n v="51.886000000000003"/>
    <n v="0"/>
    <n v="0"/>
    <n v="0"/>
    <n v="0"/>
    <n v="1"/>
    <n v="18.574999999999999"/>
    <s v="Active"/>
    <n v="1"/>
    <n v="0"/>
    <n v="1"/>
  </r>
  <r>
    <x v="1"/>
    <x v="0"/>
    <s v="North"/>
    <s v="HÀ NỘI"/>
    <s v="LÊ THANH HUYỀN"/>
    <s v="LION"/>
    <s v="NGUYỄN THỊ BÌNH"/>
    <m/>
    <s v="DDA VĂN PHÒNG CHI NHÁNH HÀ NỘI"/>
    <x v="24"/>
    <x v="20"/>
    <s v="AG025148"/>
    <s v="NGUYỄN ĐĂNG THA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150"/>
    <s v="HỒ VĂN DŨNG"/>
    <d v="2017-05-24T00:00:00"/>
    <n v="77"/>
    <s v="4. &lt;=90"/>
    <n v="3"/>
    <n v="45.83"/>
    <n v="1"/>
    <n v="15.613"/>
    <n v="0"/>
    <n v="0"/>
    <n v="2"/>
    <n v="30.216999999999999"/>
    <n v="0"/>
    <n v="0"/>
    <s v="Active"/>
    <n v="1"/>
    <n v="1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151"/>
    <s v="NGUYỄN TRỌNG HÂN"/>
    <d v="2017-05-24T00:00:00"/>
    <n v="77"/>
    <s v="4. &lt;=90"/>
    <n v="1"/>
    <n v="12.157999999999999"/>
    <n v="1"/>
    <n v="12.157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152"/>
    <s v="LƯU THỊ HÒA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160"/>
    <s v="NGUYỄN THU MINH"/>
    <d v="2017-05-24T00:00:00"/>
    <n v="77"/>
    <s v="4. &lt;=90"/>
    <n v="1"/>
    <n v="15.898"/>
    <n v="1"/>
    <n v="15.898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LION"/>
    <s v="NGUYỄN THỊ BÌNH"/>
    <m/>
    <s v="DDA VĂN PHÒNG CHI NHÁNH HÀ NỘI"/>
    <x v="24"/>
    <x v="20"/>
    <s v="AG025487"/>
    <s v="NGUYỄN LỆ HẰ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07 GA HÀ NỘI 1"/>
    <x v="25"/>
    <x v="21"/>
    <s v="AG025387"/>
    <s v="NGUYỄN THỊ QUÝ"/>
    <d v="2017-05-25T00:00:00"/>
    <n v="76"/>
    <s v="4. &lt;=90"/>
    <n v="1"/>
    <n v="12.012"/>
    <n v="1"/>
    <n v="12.012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07 GA HÀ NỘI 1"/>
    <x v="25"/>
    <x v="21"/>
    <s v="AG025388"/>
    <s v="NGUYỄN THỊ PHƯƠNG OANH"/>
    <d v="2017-05-25T00:00:00"/>
    <n v="76"/>
    <s v="4. &lt;=90"/>
    <n v="1"/>
    <n v="13.156000000000001"/>
    <n v="1"/>
    <n v="13.156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07 GA HÀ NỘI 1"/>
    <x v="25"/>
    <x v="21"/>
    <s v="AG025501"/>
    <s v="NGUYỄN THỊ NGÂN"/>
    <d v="2017-05-30T00:00:00"/>
    <n v="71"/>
    <s v="4. &lt;=90"/>
    <n v="1"/>
    <n v="8.327"/>
    <n v="1"/>
    <n v="8.327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07 GA HÀ NỘI 1"/>
    <x v="25"/>
    <x v="21"/>
    <s v="AG025503"/>
    <s v="NGUYỄN THỊ KIM OANH"/>
    <d v="2017-05-30T00:00:00"/>
    <n v="71"/>
    <s v="4. &lt;=90"/>
    <n v="1"/>
    <n v="15.007"/>
    <n v="1"/>
    <n v="15.007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4597"/>
    <s v="BÙI LINH CHI"/>
    <d v="2017-05-09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4614"/>
    <s v="ĐẶNG THỊ THU HÀ"/>
    <d v="2017-05-11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4945"/>
    <s v="TRẦN HOÀI THƯ"/>
    <d v="2017-05-18T00:00:00"/>
    <n v="83"/>
    <s v="4. &lt;=90"/>
    <n v="3"/>
    <n v="35.322000000000003"/>
    <n v="3"/>
    <n v="35.322000000000003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024"/>
    <s v="NGUYỄN THỊ THANH HỒNG"/>
    <d v="2017-05-22T00:00:00"/>
    <n v="79"/>
    <s v="4. &lt;=90"/>
    <n v="1"/>
    <n v="26.782"/>
    <n v="1"/>
    <n v="26.782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026"/>
    <s v="NGUYỄN XUÂN HẰNG"/>
    <d v="2017-05-22T00:00:00"/>
    <n v="79"/>
    <s v="4. &lt;=90"/>
    <n v="1"/>
    <n v="12.922000000000001"/>
    <n v="1"/>
    <n v="12.922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027"/>
    <s v="PHƯƠNG VĂN ĐẠI"/>
    <d v="2017-05-22T00:00:00"/>
    <n v="79"/>
    <s v="4. &lt;=90"/>
    <n v="1"/>
    <n v="17.741"/>
    <n v="1"/>
    <n v="17.74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028"/>
    <s v="TRẦN THỊ CHUNG"/>
    <d v="2017-05-22T00:00:00"/>
    <n v="79"/>
    <s v="4. &lt;=90"/>
    <n v="2"/>
    <n v="35.689"/>
    <n v="2"/>
    <n v="35.689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030"/>
    <s v="ĐẶNG THỊ THẬT"/>
    <d v="2017-05-22T00:00:00"/>
    <n v="79"/>
    <s v="4. &lt;=90"/>
    <n v="1"/>
    <n v="16.831"/>
    <n v="1"/>
    <n v="16.831"/>
    <n v="0"/>
    <n v="0"/>
    <n v="1"/>
    <n v="8.94"/>
    <n v="-1"/>
    <n v="-8.94"/>
    <s v="Active"/>
    <n v="1"/>
    <n v="1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156"/>
    <s v="BÙI THỤC ANH"/>
    <d v="2017-05-24T00:00:00"/>
    <n v="77"/>
    <s v="4. &lt;=90"/>
    <n v="1"/>
    <n v="15.734"/>
    <n v="1"/>
    <n v="15.734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242"/>
    <s v="NGUYỄN HỒNG ĐĂNG"/>
    <d v="2017-05-25T00:00:00"/>
    <n v="76"/>
    <s v="4. &lt;=90"/>
    <n v="1"/>
    <n v="12.095000000000001"/>
    <n v="1"/>
    <n v="12.095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09"/>
    <s v="MAI THANH LOAN"/>
    <d v="2017-05-29T00:00:00"/>
    <n v="72"/>
    <s v="4. &lt;=90"/>
    <n v="5"/>
    <n v="86.218000000000004"/>
    <n v="1"/>
    <n v="20.645"/>
    <n v="1"/>
    <n v="15.653"/>
    <n v="3"/>
    <n v="49.92"/>
    <n v="0"/>
    <n v="0"/>
    <s v="Active"/>
    <n v="1"/>
    <n v="1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64"/>
    <s v="NGUYỄN XUÂN ĐỨC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92"/>
    <s v="NGUYỄN TRỌNG LINH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93"/>
    <s v="NGÔ NGỌC BIÊN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94"/>
    <s v="NGUYỄN PHƯƠNG THẢO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95"/>
    <s v="ĐẶNG VIỆT ANH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497"/>
    <s v="PHẠM THỊ BÍCH"/>
    <d v="2017-05-30T00:00:00"/>
    <n v="71"/>
    <s v="4. &lt;=90"/>
    <n v="1"/>
    <n v="15.057"/>
    <n v="1"/>
    <n v="15.256"/>
    <n v="0"/>
    <n v="-0.19900000000000001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021 GA HÀ NỘI 4"/>
    <x v="26"/>
    <x v="22"/>
    <s v="AG025506"/>
    <s v="NGHIÊM SƠN TÙNG"/>
    <d v="2017-05-31T00:00:00"/>
    <n v="70"/>
    <s v="4. &lt;=90"/>
    <n v="1"/>
    <n v="15.975"/>
    <n v="0"/>
    <n v="0"/>
    <n v="1"/>
    <n v="15.975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4762"/>
    <s v="NGUYỄN TÁ ĐẠT"/>
    <d v="2017-05-16T00:00:00"/>
    <n v="85"/>
    <s v="4. &lt;=90"/>
    <n v="1"/>
    <n v="22.635000000000002"/>
    <n v="1"/>
    <n v="22.635000000000002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4767"/>
    <s v="PHẠM THỊ HẰNG"/>
    <d v="2017-05-16T00:00:00"/>
    <n v="85"/>
    <s v="4. &lt;=90"/>
    <n v="1"/>
    <n v="13.351000000000001"/>
    <n v="1"/>
    <n v="13.351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4768"/>
    <s v="ĐỖ THỊ HUỆ"/>
    <d v="2017-05-16T00:00:00"/>
    <n v="85"/>
    <s v="4. &lt;=90"/>
    <n v="1"/>
    <n v="15.581"/>
    <n v="1"/>
    <n v="15.58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4771"/>
    <s v="NGUYỄN TUẤN PHÚ"/>
    <d v="2017-05-16T00:00:00"/>
    <n v="85"/>
    <s v="4. &lt;=90"/>
    <n v="1"/>
    <n v="17.11"/>
    <n v="1"/>
    <n v="17.11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157"/>
    <s v="ĐỖ ĐỨC THẮNG"/>
    <d v="2017-05-24T00:00:00"/>
    <n v="77"/>
    <s v="4. &lt;=90"/>
    <n v="1"/>
    <n v="13.678000000000001"/>
    <n v="0"/>
    <n v="0"/>
    <n v="1"/>
    <n v="13.678000000000001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158"/>
    <s v="DƯƠNG THANH THÚY"/>
    <d v="2017-05-24T00:00:00"/>
    <n v="77"/>
    <s v="4. &lt;=90"/>
    <n v="1"/>
    <n v="15.153"/>
    <n v="1"/>
    <n v="15.153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159"/>
    <s v="NGUYỄN LỆ PHƯƠNG"/>
    <d v="2017-05-24T00:00:00"/>
    <n v="77"/>
    <s v="4. &lt;=90"/>
    <n v="1"/>
    <n v="15.076000000000001"/>
    <n v="0"/>
    <n v="0"/>
    <n v="1"/>
    <n v="15.076000000000001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439"/>
    <s v="HỒ KHẮC QUỲNH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498"/>
    <s v="TRẦN THỊ THU HIỀN"/>
    <d v="2017-05-30T00:00:00"/>
    <n v="71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499"/>
    <s v="NGUYỄN THỊ BÍCH HUYỀN"/>
    <d v="2017-05-30T00:00:00"/>
    <n v="71"/>
    <s v="4. &lt;=90"/>
    <n v="1"/>
    <n v="12.347"/>
    <n v="1"/>
    <n v="12.347"/>
    <n v="0"/>
    <n v="0"/>
    <n v="0"/>
    <n v="0"/>
    <n v="0"/>
    <n v="0"/>
    <s v="Active"/>
    <n v="1"/>
    <n v="0"/>
    <n v="0"/>
  </r>
  <r>
    <x v="1"/>
    <x v="0"/>
    <s v="North"/>
    <s v="HÀ NỘI"/>
    <s v="LÊ THANH HUYỀN"/>
    <s v="SPIDER"/>
    <s v="NGUYỄN THỊ KIM CHUNG"/>
    <m/>
    <s v="D10 VĂN PHÒNG CHI NHÁNH HÀ NỘI"/>
    <x v="27"/>
    <x v="23"/>
    <s v="AG025500"/>
    <s v="NGUYỄN VIỆT BÌNH"/>
    <d v="2017-05-30T00:00:00"/>
    <n v="71"/>
    <s v="4. &lt;=90"/>
    <n v="3"/>
    <n v="40.753999999999998"/>
    <n v="1"/>
    <n v="14.282"/>
    <n v="0"/>
    <n v="0"/>
    <n v="1"/>
    <n v="12.211"/>
    <n v="1"/>
    <n v="14.260999999999999"/>
    <s v="Active"/>
    <n v="1"/>
    <n v="1"/>
    <n v="1"/>
  </r>
  <r>
    <x v="1"/>
    <x v="0"/>
    <s v="North"/>
    <s v="TÂY BẮC"/>
    <s v="NGUYỄN VĂN CÔNG"/>
    <s v="BEAR"/>
    <s v="NGUYỄN VĂN CÔNG"/>
    <m/>
    <s v="013 GA YÊN BÁI 1"/>
    <x v="28"/>
    <x v="24"/>
    <s v="AG024601"/>
    <s v="ĐỖ MINH NGỌC"/>
    <d v="2017-05-09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602"/>
    <s v="NGUYỄN NGỌC VĨNH"/>
    <d v="2017-05-09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607"/>
    <s v="NGUYỄN THỊ MAI"/>
    <d v="2017-05-10T00:00:00"/>
    <n v="91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770"/>
    <s v="ĐỖ THỊ THANH THỦY"/>
    <d v="2017-05-16T00:00:00"/>
    <n v="85"/>
    <s v="4. &lt;=90"/>
    <n v="2"/>
    <n v="25.821000000000002"/>
    <n v="1"/>
    <n v="13.813000000000001"/>
    <n v="0"/>
    <n v="0"/>
    <n v="0"/>
    <n v="0"/>
    <n v="1"/>
    <n v="12.007999999999999"/>
    <s v="Active"/>
    <n v="1"/>
    <n v="0"/>
    <n v="1"/>
  </r>
  <r>
    <x v="1"/>
    <x v="0"/>
    <s v="North"/>
    <s v="TÂY BẮC"/>
    <s v="NGUYỄN VĂN CÔNG"/>
    <s v="BEAR"/>
    <s v="NGUYỄN VĂN CÔNG"/>
    <m/>
    <s v="013 GA YÊN BÁI 1"/>
    <x v="28"/>
    <x v="24"/>
    <s v="AG024774"/>
    <s v="NGUYỄN THỊ NỮ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779"/>
    <s v="ĐỒNG XUÂN CHIẾ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782"/>
    <s v="ĐỖ VĂN TÂ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893"/>
    <s v="PHÙNG VĂN THIÊNG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4947"/>
    <s v="HOÀNG THỊ QUỲNH ANH"/>
    <d v="2017-05-18T00:00:00"/>
    <n v="83"/>
    <s v="4. &lt;=90"/>
    <n v="1"/>
    <n v="12.288"/>
    <n v="1"/>
    <n v="12.288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265"/>
    <s v="HÀ THỊ TÌNH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266"/>
    <s v="HOÀNG THỊ HẬU SONG"/>
    <d v="2017-05-25T00:00:00"/>
    <n v="76"/>
    <s v="4. &lt;=90"/>
    <n v="1"/>
    <n v="15.066000000000001"/>
    <n v="1"/>
    <n v="15.066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268"/>
    <s v="ĐÀO THỊ THÙY LINH"/>
    <d v="2017-05-25T00:00:00"/>
    <n v="76"/>
    <s v="4. &lt;=90"/>
    <n v="1"/>
    <n v="12.005000000000001"/>
    <n v="1"/>
    <n v="12.005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269"/>
    <s v="NGUYỄN THỊ THI"/>
    <d v="2017-05-25T00:00:00"/>
    <n v="76"/>
    <s v="4. &lt;=90"/>
    <n v="2"/>
    <n v="27.001999999999999"/>
    <n v="1"/>
    <n v="15"/>
    <n v="0"/>
    <n v="0"/>
    <n v="1"/>
    <n v="12.002000000000001"/>
    <n v="0"/>
    <n v="0"/>
    <s v="Active"/>
    <n v="1"/>
    <n v="1"/>
    <n v="0"/>
  </r>
  <r>
    <x v="1"/>
    <x v="0"/>
    <s v="North"/>
    <s v="TÂY BẮC"/>
    <s v="NGUYỄN VĂN CÔNG"/>
    <s v="BEAR"/>
    <s v="NGUYỄN VĂN CÔNG"/>
    <m/>
    <s v="013 GA YÊN BÁI 1"/>
    <x v="28"/>
    <x v="24"/>
    <s v="AG025271"/>
    <s v="LÊ TRUNG THÀNH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272"/>
    <s v="LƯỜNG THỊ NIỆM"/>
    <d v="2017-05-25T00:00:00"/>
    <n v="76"/>
    <s v="4. &lt;=90"/>
    <n v="4"/>
    <n v="51.003999999999998"/>
    <n v="2"/>
    <n v="24.001999999999999"/>
    <n v="0"/>
    <n v="0"/>
    <n v="1"/>
    <n v="12.002000000000001"/>
    <n v="1"/>
    <n v="15"/>
    <s v="Active"/>
    <n v="1"/>
    <n v="1"/>
    <n v="1"/>
  </r>
  <r>
    <x v="1"/>
    <x v="0"/>
    <s v="North"/>
    <s v="TÂY BẮC"/>
    <s v="NGUYỄN VĂN CÔNG"/>
    <s v="BEAR"/>
    <s v="NGUYỄN VĂN CÔNG"/>
    <m/>
    <s v="013 GA YÊN BÁI 1"/>
    <x v="28"/>
    <x v="24"/>
    <s v="AG025273"/>
    <s v="SA THỊ XUÂ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274"/>
    <s v="ĐỖ THỊ NGỌC BÉ"/>
    <d v="2017-05-25T00:00:00"/>
    <n v="76"/>
    <s v="4. &lt;=90"/>
    <n v="8"/>
    <n v="126.01"/>
    <n v="3"/>
    <n v="36.005000000000003"/>
    <n v="0"/>
    <n v="0"/>
    <n v="0"/>
    <n v="0"/>
    <n v="5"/>
    <n v="90.004999999999995"/>
    <s v="Active"/>
    <n v="1"/>
    <n v="0"/>
    <n v="1"/>
  </r>
  <r>
    <x v="1"/>
    <x v="0"/>
    <s v="North"/>
    <s v="TÂY BẮC"/>
    <s v="NGUYỄN VĂN CÔNG"/>
    <s v="BEAR"/>
    <s v="NGUYỄN VĂN CÔNG"/>
    <m/>
    <s v="013 GA YÊN BÁI 1"/>
    <x v="28"/>
    <x v="24"/>
    <s v="AG025440"/>
    <s v="ĐINH THỊ THU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441"/>
    <s v="ĐINH THỊ THƯỜNG (ĐINH THỊ THƯỜNG LIÊN)"/>
    <d v="2017-05-29T00:00:00"/>
    <n v="72"/>
    <s v="4. &lt;=90"/>
    <n v="1"/>
    <n v="12.000999999999999"/>
    <n v="1"/>
    <n v="12.000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013 GA YÊN BÁI 1"/>
    <x v="28"/>
    <x v="24"/>
    <s v="AG025485"/>
    <s v="TẠ THỊ NIÊN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76"/>
    <s v="NGUYỄN GIANG NAM"/>
    <d v="2017-05-03T00:00:00"/>
    <n v="98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77"/>
    <s v="VŨ THỊ TÌNH"/>
    <d v="2017-05-03T00:00:00"/>
    <n v="98"/>
    <s v="5. &gt; 90"/>
    <n v="0"/>
    <n v="8.8817841970012504E-16"/>
    <n v="1"/>
    <n v="15.291"/>
    <n v="-1"/>
    <n v="-15.291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79"/>
    <s v="HOÀNG THỊ NGUYỆT"/>
    <d v="2017-05-03T00:00:00"/>
    <n v="98"/>
    <s v="5. &gt; 90"/>
    <n v="1"/>
    <n v="16.259"/>
    <n v="1"/>
    <n v="16.259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80"/>
    <s v="ĐÀO MINH NGUYỆT"/>
    <d v="2017-05-03T00:00:00"/>
    <n v="98"/>
    <s v="5. &gt; 90"/>
    <n v="2"/>
    <n v="26.527000000000001"/>
    <n v="1"/>
    <n v="12.834"/>
    <n v="1"/>
    <n v="13.693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93"/>
    <s v="PHẠM THỊ THỦY"/>
    <d v="2017-05-05T00:00:00"/>
    <n v="96"/>
    <s v="5. &gt; 90"/>
    <n v="2"/>
    <n v="29.992000000000001"/>
    <n v="0"/>
    <n v="0"/>
    <n v="1"/>
    <n v="14.311999999999999"/>
    <n v="1"/>
    <n v="15.68"/>
    <n v="0"/>
    <n v="0"/>
    <s v="Active"/>
    <n v="1"/>
    <n v="1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94"/>
    <s v="NGUYỄN ĐỨC LONG"/>
    <d v="2017-05-05T00:00:00"/>
    <n v="96"/>
    <s v="5. &gt; 90"/>
    <n v="1"/>
    <n v="12.805"/>
    <n v="1"/>
    <n v="12.805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4595"/>
    <s v="ĐINH THANH HUYỀN"/>
    <d v="2017-05-08T00:00:00"/>
    <n v="93"/>
    <s v="5. &gt; 90"/>
    <n v="1"/>
    <n v="10.433999999999999"/>
    <n v="1"/>
    <n v="10.433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76"/>
    <s v="TỐNG THỊ HẬU"/>
    <d v="2017-05-25T00:00:00"/>
    <n v="76"/>
    <s v="4. &lt;=90"/>
    <n v="1"/>
    <n v="15.228"/>
    <n v="1"/>
    <n v="15.228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77"/>
    <s v="TRẦN THỊ HẰNG"/>
    <d v="2017-05-25T00:00:00"/>
    <n v="76"/>
    <s v="4. &lt;=90"/>
    <n v="3"/>
    <n v="39.969000000000001"/>
    <n v="2"/>
    <n v="26.393000000000001"/>
    <n v="1"/>
    <n v="13.576000000000001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79"/>
    <s v="LÊ HOÀI NAM"/>
    <d v="2017-05-25T00:00:00"/>
    <n v="76"/>
    <s v="4. &lt;=90"/>
    <n v="6"/>
    <n v="84.019000000000005"/>
    <n v="2"/>
    <n v="35.639000000000003"/>
    <n v="-1"/>
    <n v="-26.058"/>
    <n v="3"/>
    <n v="50.12"/>
    <n v="2"/>
    <n v="24.318000000000001"/>
    <s v="Active"/>
    <n v="1"/>
    <n v="1"/>
    <n v="1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0"/>
    <s v="NGUYỄN HỒNG HẠNH"/>
    <d v="2017-05-25T00:00:00"/>
    <n v="76"/>
    <s v="4. &lt;=90"/>
    <n v="1"/>
    <n v="13.141999999999999"/>
    <n v="1"/>
    <n v="13.141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1"/>
    <s v="NGUYỄN THỊ HỢP"/>
    <d v="2017-05-25T00:00:00"/>
    <n v="76"/>
    <s v="4. &lt;=90"/>
    <n v="1"/>
    <n v="9.0190000000000001"/>
    <n v="1"/>
    <n v="9.0190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2"/>
    <s v="NGUYỄN THỊ HIỀN"/>
    <d v="2017-05-25T00:00:00"/>
    <n v="76"/>
    <s v="4. &lt;=90"/>
    <n v="1"/>
    <n v="13.609"/>
    <n v="1"/>
    <n v="13.609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3"/>
    <s v="NGUYỄN SINH HẢI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4"/>
    <s v="ĐẶNG NGỌC THẾ"/>
    <d v="2017-05-25T00:00:00"/>
    <n v="76"/>
    <s v="4. &lt;=90"/>
    <n v="1"/>
    <n v="7.3159999999999998"/>
    <n v="1"/>
    <n v="7.3159999999999998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5"/>
    <s v="ĐÀO THỊ ĐOAN"/>
    <d v="2017-05-25T00:00:00"/>
    <n v="76"/>
    <s v="4. &lt;=90"/>
    <n v="1"/>
    <n v="16.045999999999999"/>
    <n v="1"/>
    <n v="16.045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6"/>
    <s v="NGUYỄN THỊ LAN ANH"/>
    <d v="2017-05-25T00:00:00"/>
    <n v="76"/>
    <s v="4. &lt;=90"/>
    <n v="2"/>
    <n v="26.34"/>
    <n v="1"/>
    <n v="11.105"/>
    <n v="1"/>
    <n v="15.234999999999999"/>
    <n v="0"/>
    <n v="0"/>
    <n v="0"/>
    <n v="0"/>
    <s v="Active"/>
    <n v="1"/>
    <n v="0"/>
    <n v="0"/>
  </r>
  <r>
    <x v="1"/>
    <x v="0"/>
    <s v="North"/>
    <s v="TÂY BẮC"/>
    <s v="NGUYỄN VĂN CÔNG"/>
    <s v="BEAR"/>
    <s v="NGUYỄN VĂN CÔNG"/>
    <m/>
    <s v="DD5 VĂN PHÒNG CHI NHÁNH HÀ NỘI"/>
    <x v="29"/>
    <x v="25"/>
    <s v="AG025288"/>
    <s v="HOÀNG THỊ PHƯỢNG"/>
    <d v="2017-05-25T00:00:00"/>
    <n v="76"/>
    <s v="4. &lt;=90"/>
    <n v="5"/>
    <n v="66.168000000000006"/>
    <n v="3"/>
    <n v="40.747"/>
    <n v="0"/>
    <n v="0"/>
    <n v="1"/>
    <n v="12.903"/>
    <n v="1"/>
    <n v="12.518000000000001"/>
    <s v="Active"/>
    <n v="1"/>
    <n v="1"/>
    <n v="1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789"/>
    <s v="NÔNG QUỐC HOÀ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794"/>
    <s v="PHẠM XUÂN TỈNH"/>
    <d v="2017-05-16T00:00:00"/>
    <n v="85"/>
    <s v="4. &lt;=90"/>
    <n v="0"/>
    <n v="6.10622663543836E-16"/>
    <n v="1"/>
    <n v="12.045"/>
    <n v="-1"/>
    <n v="-12.045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797"/>
    <s v="LÊ ĐỨC THIỆN"/>
    <d v="2017-05-16T00:00:00"/>
    <n v="85"/>
    <s v="4. &lt;=90"/>
    <n v="1"/>
    <n v="12.000999999999999"/>
    <n v="0"/>
    <n v="0"/>
    <n v="1"/>
    <n v="12.000999999999999"/>
    <n v="0"/>
    <n v="0"/>
    <n v="0"/>
    <n v="0"/>
    <s v="Active"/>
    <n v="1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798"/>
    <s v="ĐOÀN THỊ THU"/>
    <d v="2017-05-16T00:00:00"/>
    <n v="85"/>
    <s v="4. &lt;=90"/>
    <n v="1"/>
    <n v="12.209"/>
    <n v="0"/>
    <n v="0"/>
    <n v="1"/>
    <n v="12.209"/>
    <n v="0"/>
    <n v="0"/>
    <n v="0"/>
    <n v="0"/>
    <s v="Active"/>
    <n v="1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799"/>
    <s v="HỨA THỊ ĐIỆP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801"/>
    <s v="TRẦN QUANG TÙ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803"/>
    <s v="NGUYỄN THỊ HỒNG HẠ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804"/>
    <s v="NGUYỄN VĂN GIÁP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805"/>
    <s v="PHÙNG THỊ PHƯƠNG DU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00"/>
    <s v="NGUYỄN THỊ GIANG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10"/>
    <s v="CAO VĂN HUẤN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12"/>
    <s v="HÀ THỊ AN"/>
    <d v="2017-05-18T00:00:00"/>
    <n v="83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13"/>
    <s v="HOÀNG THỊ PHONG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15"/>
    <s v="HOÀNG THỊ THOA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17"/>
    <s v="NGUYỄN SƠN HẢI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DD7 VĂN PHÒNG CHI NHÁNH HÀ NỘI"/>
    <x v="30"/>
    <x v="26"/>
    <s v="AG024919"/>
    <s v="NGUYỄN VĂN VĨNH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PTO VĂN PHÒNG TVBH PHÚ THỌ"/>
    <x v="31"/>
    <x v="27"/>
    <s v="AG024808"/>
    <s v="TRẦN VĂN LÂM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PTO VĂN PHÒNG TVBH PHÚ THỌ"/>
    <x v="31"/>
    <x v="27"/>
    <s v="AG024810"/>
    <s v="NGUYỄN ĐỨC QUỲ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22"/>
    <s v="TRẦN THỊ THU TRANG"/>
    <d v="2017-05-24T00:00:00"/>
    <n v="77"/>
    <s v="4. &lt;=90"/>
    <n v="3"/>
    <n v="43.731000000000002"/>
    <n v="3"/>
    <n v="43.326999999999998"/>
    <n v="0"/>
    <n v="0.40400000000000003"/>
    <n v="0"/>
    <n v="0"/>
    <n v="0"/>
    <n v="0"/>
    <s v="Active"/>
    <n v="1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25"/>
    <s v="PHẠM THỊ HÀ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26"/>
    <s v="PHẠM THỊ THU ĐÔ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27"/>
    <s v="TRẦN THỊ HỒNG NHUNG"/>
    <d v="2017-05-24T00:00:00"/>
    <n v="77"/>
    <s v="4. &lt;=90"/>
    <n v="0"/>
    <n v="0"/>
    <n v="1"/>
    <n v="8.1240000000000006"/>
    <n v="-1"/>
    <n v="-8.1240000000000006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29"/>
    <s v="VÕ THỊ HOA"/>
    <d v="2017-05-24T00:00:00"/>
    <n v="77"/>
    <s v="4. &lt;=90"/>
    <n v="2"/>
    <n v="27.225999999999999"/>
    <n v="1"/>
    <n v="15.481999999999999"/>
    <n v="1"/>
    <n v="11.744"/>
    <n v="0"/>
    <n v="0"/>
    <n v="0"/>
    <n v="0"/>
    <s v="Active"/>
    <n v="1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30"/>
    <s v="TRẦN VĂN ĐÀM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131"/>
    <s v="TRƯƠNG QUANG YÊN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"/>
    <s v="PANTHER"/>
    <s v="LÊ VIỆT DŨNG"/>
    <m/>
    <s v="VPH VĂN PHÒNG TVBH VĨNH PHÚC"/>
    <x v="32"/>
    <x v="28"/>
    <s v="AG025296"/>
    <s v="ĐẶNG VIỆT TRƯỜNG"/>
    <d v="2017-05-25T00:00:00"/>
    <n v="76"/>
    <s v="4. &lt;=90"/>
    <n v="4"/>
    <n v="51.616"/>
    <n v="3"/>
    <n v="37.887999999999998"/>
    <n v="0"/>
    <n v="0"/>
    <n v="0"/>
    <n v="0"/>
    <n v="1"/>
    <n v="13.728"/>
    <s v="Active"/>
    <n v="1"/>
    <n v="0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724"/>
    <s v="NGUYỄN THỊ HUỲNH NGÂN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729"/>
    <s v="ĐÀO HOÀNG THANH"/>
    <d v="2017-05-16T00:00:00"/>
    <n v="85"/>
    <s v="4. &lt;=90"/>
    <n v="4.5"/>
    <n v="48.252499999999998"/>
    <n v="3.5"/>
    <n v="35.506500000000003"/>
    <n v="0"/>
    <n v="0"/>
    <n v="0"/>
    <n v="0"/>
    <n v="1"/>
    <n v="12.746"/>
    <s v="Active"/>
    <n v="1"/>
    <n v="0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783"/>
    <s v="LÊ THỊ MINH THƯƠNG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784"/>
    <s v="TRẦN THỊ YẾN OANH"/>
    <d v="2017-05-16T00:00:00"/>
    <n v="85"/>
    <s v="4. &lt;=90"/>
    <n v="4"/>
    <n v="51.179000000000002"/>
    <n v="0"/>
    <n v="0"/>
    <n v="1"/>
    <n v="12.099"/>
    <n v="1"/>
    <n v="10.141"/>
    <n v="2"/>
    <n v="28.939"/>
    <s v="Active"/>
    <n v="1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786"/>
    <s v="CAO NỮ THIỆN DUYÊN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788"/>
    <s v="NGUYỄN THỊ TUYẾT NGÂN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30"/>
    <s v="NGUYỄN THỊ SEN"/>
    <d v="2017-05-18T00:00:00"/>
    <n v="83"/>
    <s v="4. &lt;=90"/>
    <n v="2"/>
    <n v="26.068000000000001"/>
    <n v="1"/>
    <n v="15.404999999999999"/>
    <n v="-1"/>
    <n v="-15.404999999999999"/>
    <n v="1"/>
    <n v="14.005000000000001"/>
    <n v="1"/>
    <n v="12.063000000000001"/>
    <s v="Active"/>
    <n v="0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931"/>
    <s v="LÊ THỊ KIỀU HOA"/>
    <d v="2017-05-18T00:00:00"/>
    <n v="83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32"/>
    <s v="LÊ THỊ HOA"/>
    <d v="2017-05-18T00:00:00"/>
    <n v="83"/>
    <s v="4. &lt;=90"/>
    <n v="3"/>
    <n v="55.92"/>
    <n v="2"/>
    <n v="37.543999999999997"/>
    <n v="0"/>
    <n v="0"/>
    <n v="0"/>
    <n v="-6.76"/>
    <n v="1"/>
    <n v="25.135999999999999"/>
    <s v="Active"/>
    <n v="1"/>
    <n v="0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933"/>
    <s v="NGUYỄN THỊ ƯNG"/>
    <d v="2017-05-18T00:00:00"/>
    <n v="83"/>
    <s v="4. &lt;=90"/>
    <n v="1"/>
    <n v="15.273999999999999"/>
    <n v="1"/>
    <n v="12.535"/>
    <n v="0"/>
    <n v="2.7389999999999999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34"/>
    <s v="NGUYỄN THỊ HỒNG HÀ"/>
    <d v="2017-05-18T00:00:00"/>
    <n v="83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36"/>
    <s v="TRẦN QUANG THẢO"/>
    <d v="2017-05-18T00:00:00"/>
    <n v="83"/>
    <s v="4. &lt;=90"/>
    <n v="1"/>
    <n v="10.766"/>
    <n v="0"/>
    <n v="0"/>
    <n v="0"/>
    <n v="0"/>
    <n v="1"/>
    <n v="10.766"/>
    <n v="0"/>
    <n v="0"/>
    <s v="Active"/>
    <n v="0"/>
    <n v="1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38"/>
    <s v="VÕ NGỌC TUẤN"/>
    <d v="2017-05-18T00:00:00"/>
    <n v="83"/>
    <s v="4. &lt;=90"/>
    <n v="7"/>
    <n v="93.210999999999999"/>
    <n v="3"/>
    <n v="41.914999999999999"/>
    <n v="0"/>
    <n v="0"/>
    <n v="3"/>
    <n v="43.168999999999997"/>
    <n v="1"/>
    <n v="8.1270000000000007"/>
    <s v="Active"/>
    <n v="1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939"/>
    <s v="VÕ ANH THUẬT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40"/>
    <s v="NGUYỄN PHÚ CƯỜNG"/>
    <d v="2017-05-18T00:00:00"/>
    <n v="83"/>
    <s v="4. &lt;=90"/>
    <n v="1"/>
    <n v="15.023999999999999"/>
    <n v="1"/>
    <n v="15.023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56"/>
    <s v="ĐOÀN THỊ DIỄM"/>
    <d v="2017-05-19T00:00:00"/>
    <n v="82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58"/>
    <s v="TRẦN THỊ THU BA"/>
    <d v="2017-05-19T00:00:00"/>
    <n v="82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60"/>
    <s v="NGUYỄN THỊ LỆ HUYỀN"/>
    <d v="2017-05-19T00:00:00"/>
    <n v="82"/>
    <s v="4. &lt;=90"/>
    <n v="1"/>
    <n v="12.538"/>
    <n v="1"/>
    <n v="12.538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61"/>
    <s v="NGUYỄN THỊ TÀI"/>
    <d v="2017-05-19T00:00:00"/>
    <n v="82"/>
    <s v="4. &lt;=90"/>
    <n v="2"/>
    <n v="27.603999999999999"/>
    <n v="0"/>
    <n v="0"/>
    <n v="0"/>
    <n v="0"/>
    <n v="1"/>
    <n v="15.526"/>
    <n v="1"/>
    <n v="12.077999999999999"/>
    <s v="Active"/>
    <n v="0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962"/>
    <s v="LÊ THỊ KIM XUYẾN"/>
    <d v="2017-05-19T00:00:00"/>
    <n v="82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4963"/>
    <s v="NGUYỄN THỊ MỸ HẠNH"/>
    <d v="2017-05-19T00:00:00"/>
    <n v="82"/>
    <s v="4. &lt;=90"/>
    <n v="2"/>
    <n v="21.27"/>
    <n v="1"/>
    <n v="13.215"/>
    <n v="0"/>
    <n v="0"/>
    <n v="0"/>
    <n v="0"/>
    <n v="1"/>
    <n v="8.0549999999999997"/>
    <s v="Active"/>
    <n v="1"/>
    <n v="0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4967"/>
    <s v="NGUYỄN THỊ THỦY LY"/>
    <d v="2017-05-22T00:00:00"/>
    <n v="79"/>
    <s v="4. &lt;=90"/>
    <n v="2"/>
    <n v="29.314"/>
    <n v="1"/>
    <n v="12.87"/>
    <n v="0"/>
    <n v="0"/>
    <n v="1"/>
    <n v="16.443999999999999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032"/>
    <s v="PHAN VĂN HƯNG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033"/>
    <s v="NGUYỄN THỊ MAI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035"/>
    <s v="HUỲNH THỊ KIM NƯƠNG"/>
    <d v="2017-05-23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103"/>
    <s v="ĐÀO VĂN THÀNH"/>
    <d v="2017-05-23T00:00:00"/>
    <n v="78"/>
    <s v="4. &lt;=90"/>
    <n v="8"/>
    <n v="115.09399999999999"/>
    <n v="1"/>
    <n v="15.016"/>
    <n v="1"/>
    <n v="32.652000000000001"/>
    <n v="3"/>
    <n v="30.297000000000001"/>
    <n v="3"/>
    <n v="37.128999999999998"/>
    <s v="Active"/>
    <n v="1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5107"/>
    <s v="NGUYỄN VĂN NGUYÊ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108"/>
    <s v="HỒ THỊ YẾN THU"/>
    <d v="2017-05-23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109"/>
    <s v="LÊ LỘC"/>
    <d v="2017-05-23T00:00:00"/>
    <n v="78"/>
    <s v="4. &lt;=90"/>
    <n v="0"/>
    <n v="1.7763568394002501E-15"/>
    <n v="1"/>
    <n v="16.152000000000001"/>
    <n v="0"/>
    <n v="0"/>
    <n v="-1"/>
    <n v="-16.152000000000001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110"/>
    <s v="HỒ THỊ KHUYẾN"/>
    <d v="2017-05-23T00:00:00"/>
    <n v="78"/>
    <s v="4. &lt;=90"/>
    <n v="5"/>
    <n v="60.991"/>
    <n v="2"/>
    <n v="24.052"/>
    <n v="0"/>
    <n v="0"/>
    <n v="1"/>
    <n v="10.051"/>
    <n v="2"/>
    <n v="26.888000000000002"/>
    <s v="Active"/>
    <n v="1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5111"/>
    <s v="LÊ NGUYỄN KHÁNH TRÌNH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4 GA ĐÀ NẴNG 1"/>
    <x v="33"/>
    <x v="29"/>
    <s v="AG025309"/>
    <s v="ĐÀO THỊ TUYẾT LAN"/>
    <d v="2017-05-25T00:00:00"/>
    <n v="76"/>
    <s v="4. &lt;=90"/>
    <n v="6"/>
    <n v="79.524000000000001"/>
    <n v="3"/>
    <n v="36.634999999999998"/>
    <n v="0"/>
    <n v="0"/>
    <n v="2"/>
    <n v="28.463999999999999"/>
    <n v="1"/>
    <n v="14.425000000000001"/>
    <s v="Active"/>
    <n v="1"/>
    <n v="1"/>
    <n v="1"/>
  </r>
  <r>
    <x v="1"/>
    <x v="1"/>
    <s v="Central"/>
    <s v="MIỀN TRUNG"/>
    <s v="NGUYỄN VĂN VŨ"/>
    <s v="MIỀN TRUNG 1"/>
    <s v="PHAN THỊ THANH LAN"/>
    <m/>
    <s v="014 GA ĐÀ NẴNG 1"/>
    <x v="33"/>
    <x v="29"/>
    <s v="AG025407"/>
    <s v="NGUYỄN VĂN TRUNG"/>
    <d v="2017-05-29T00:00:00"/>
    <n v="72"/>
    <s v="4. &lt;=90"/>
    <n v="1"/>
    <n v="12.099"/>
    <n v="1"/>
    <n v="12.099"/>
    <n v="0"/>
    <n v="0"/>
    <n v="0"/>
    <n v="-6.6613381477509402E-16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581"/>
    <s v="TRẦN THẾ VINH"/>
    <d v="2017-05-04T00:00:00"/>
    <n v="97"/>
    <s v="5. &gt; 90"/>
    <n v="1"/>
    <n v="12.071"/>
    <n v="0"/>
    <n v="0"/>
    <n v="0"/>
    <n v="0"/>
    <n v="1"/>
    <n v="12.071"/>
    <n v="0"/>
    <n v="0"/>
    <s v="Active"/>
    <n v="0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56"/>
    <s v="LÊ VIẾT LINH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61"/>
    <s v="HOÀNG THỊ MỸ TRANG"/>
    <d v="2017-05-15T00:00:00"/>
    <n v="86"/>
    <s v="4. &lt;=90"/>
    <n v="4"/>
    <n v="65.087000000000003"/>
    <n v="2"/>
    <n v="35.034999999999997"/>
    <n v="1"/>
    <n v="19.347999999999999"/>
    <n v="1"/>
    <n v="10.704000000000001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65"/>
    <s v="VÕ THỊ NHƯ QUỲNH"/>
    <d v="2017-05-15T00:00:00"/>
    <n v="86"/>
    <s v="4. &lt;=90"/>
    <n v="1"/>
    <n v="8.3780000000000001"/>
    <n v="0"/>
    <n v="0"/>
    <n v="0"/>
    <n v="0"/>
    <n v="1"/>
    <n v="8.3780000000000001"/>
    <n v="0"/>
    <n v="0"/>
    <s v="Active"/>
    <n v="0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84"/>
    <s v="TRẦN QUỐC CHÚT"/>
    <d v="2017-05-15T00:00:00"/>
    <n v="86"/>
    <s v="4. &lt;=90"/>
    <n v="1"/>
    <n v="12.526999999999999"/>
    <n v="1"/>
    <n v="12.526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85"/>
    <s v="VÕ THỊ ANH HÀ"/>
    <d v="2017-05-15T00:00:00"/>
    <n v="86"/>
    <s v="4. &lt;=90"/>
    <n v="1"/>
    <n v="12.115"/>
    <n v="0"/>
    <n v="0"/>
    <n v="0"/>
    <n v="0"/>
    <n v="1"/>
    <n v="12.115"/>
    <n v="0"/>
    <n v="0"/>
    <s v="Active"/>
    <n v="0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86"/>
    <s v="LÊ QUANG MINH HÙNG"/>
    <d v="2017-05-16T00:00:00"/>
    <n v="85"/>
    <s v="4. &lt;=90"/>
    <n v="1"/>
    <n v="13.16"/>
    <n v="0"/>
    <n v="0"/>
    <n v="1"/>
    <n v="13.16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87"/>
    <s v="LÊ THỊ DIỆU HUYỀN"/>
    <d v="2017-05-16T00:00:00"/>
    <n v="85"/>
    <s v="4. &lt;=90"/>
    <n v="5"/>
    <n v="65.012"/>
    <n v="3"/>
    <n v="36.637"/>
    <n v="0"/>
    <n v="1.2250000000000001"/>
    <n v="2"/>
    <n v="27.15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88"/>
    <s v="NGUYỄN ANH SƠN"/>
    <d v="2017-05-16T00:00:00"/>
    <n v="85"/>
    <s v="4. &lt;=90"/>
    <n v="1"/>
    <n v="13.151"/>
    <n v="1"/>
    <n v="13.151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89"/>
    <s v="LÊ THỊ HỒNG NHUNG"/>
    <d v="2017-05-16T00:00:00"/>
    <n v="85"/>
    <s v="4. &lt;=90"/>
    <n v="5"/>
    <n v="75.009"/>
    <n v="2"/>
    <n v="25.347000000000001"/>
    <n v="1"/>
    <n v="12.163"/>
    <n v="1"/>
    <n v="12.382"/>
    <n v="1"/>
    <n v="25.117000000000001"/>
    <s v="Active"/>
    <n v="1"/>
    <n v="1"/>
    <n v="1"/>
  </r>
  <r>
    <x v="1"/>
    <x v="1"/>
    <s v="Central"/>
    <s v="MIỀN TRUNG"/>
    <s v="NGUYỄN VĂN VŨ"/>
    <s v="MIỀN TRUNG 1"/>
    <s v="PHAN THỊ THANH LAN"/>
    <m/>
    <s v="018 GA HUẾ 1"/>
    <x v="34"/>
    <x v="30"/>
    <s v="AG024690"/>
    <s v="NGUYỄN THỊ THU HƯƠNG"/>
    <d v="2017-05-16T00:00:00"/>
    <n v="85"/>
    <s v="4. &lt;=90"/>
    <n v="2"/>
    <n v="24.03"/>
    <n v="1"/>
    <n v="12.005000000000001"/>
    <n v="0"/>
    <n v="0"/>
    <n v="1"/>
    <n v="12.025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91"/>
    <s v="HỒ THỊ TƯỜNG VY"/>
    <d v="2017-05-16T00:00:00"/>
    <n v="85"/>
    <s v="4. &lt;=90"/>
    <n v="8"/>
    <n v="130.577"/>
    <n v="5"/>
    <n v="87.36"/>
    <n v="0"/>
    <n v="0"/>
    <n v="3"/>
    <n v="43.216999999999999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692"/>
    <s v="HOÀNG THỊ NGUYỆT ÁNH"/>
    <d v="2017-05-16T00:00:00"/>
    <n v="85"/>
    <s v="4. &lt;=90"/>
    <n v="2"/>
    <n v="34.68"/>
    <n v="1"/>
    <n v="20.244"/>
    <n v="0"/>
    <n v="0"/>
    <n v="0"/>
    <n v="0"/>
    <n v="1"/>
    <n v="14.436"/>
    <s v="Active"/>
    <n v="1"/>
    <n v="0"/>
    <n v="1"/>
  </r>
  <r>
    <x v="1"/>
    <x v="1"/>
    <s v="Central"/>
    <s v="MIỀN TRUNG"/>
    <s v="NGUYỄN VĂN VŨ"/>
    <s v="MIỀN TRUNG 1"/>
    <s v="PHAN THỊ THANH LAN"/>
    <m/>
    <s v="018 GA HUẾ 1"/>
    <x v="34"/>
    <x v="30"/>
    <s v="AG024872"/>
    <s v="NGUYỄN XUÂN DUẨN"/>
    <d v="2017-05-17T00:00:00"/>
    <n v="84"/>
    <s v="4. &lt;=90"/>
    <n v="1"/>
    <n v="12.821"/>
    <n v="1"/>
    <n v="12.821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922"/>
    <s v="LÊ THỊ NGỌC DIỆP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924"/>
    <s v="ĐẶNG THỊ HỒNG TUYÊN"/>
    <d v="2017-05-18T00:00:00"/>
    <n v="83"/>
    <s v="4. &lt;=90"/>
    <n v="1"/>
    <n v="23.213000000000001"/>
    <n v="0"/>
    <n v="0"/>
    <n v="1"/>
    <n v="23.213000000000001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925"/>
    <s v="BÙI THỊ MỸ LINH"/>
    <d v="2017-05-18T00:00:00"/>
    <n v="83"/>
    <s v="4. &lt;=90"/>
    <n v="2"/>
    <n v="20.821000000000002"/>
    <n v="1"/>
    <n v="12.637"/>
    <n v="0"/>
    <n v="0"/>
    <n v="0"/>
    <n v="0"/>
    <n v="1"/>
    <n v="8.1839999999999993"/>
    <s v="Active"/>
    <n v="1"/>
    <n v="0"/>
    <n v="1"/>
  </r>
  <r>
    <x v="1"/>
    <x v="1"/>
    <s v="Central"/>
    <s v="MIỀN TRUNG"/>
    <s v="NGUYỄN VĂN VŨ"/>
    <s v="MIỀN TRUNG 1"/>
    <s v="PHAN THỊ THANH LAN"/>
    <m/>
    <s v="018 GA HUẾ 1"/>
    <x v="34"/>
    <x v="30"/>
    <s v="AG024926"/>
    <s v="PHẠM CÔNG THÁI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4927"/>
    <s v="DƯƠNG VĨNH KHÁNH"/>
    <d v="2017-05-18T00:00:00"/>
    <n v="83"/>
    <s v="4. &lt;=90"/>
    <n v="2"/>
    <n v="30.606999999999999"/>
    <n v="1"/>
    <n v="15.07"/>
    <n v="0"/>
    <n v="0"/>
    <n v="0"/>
    <n v="0"/>
    <n v="1"/>
    <n v="15.537000000000001"/>
    <s v="Active"/>
    <n v="1"/>
    <n v="0"/>
    <n v="1"/>
  </r>
  <r>
    <x v="1"/>
    <x v="1"/>
    <s v="Central"/>
    <s v="MIỀN TRUNG"/>
    <s v="NGUYỄN VĂN VŨ"/>
    <s v="MIỀN TRUNG 1"/>
    <s v="PHAN THỊ THANH LAN"/>
    <m/>
    <s v="018 GA HUẾ 1"/>
    <x v="34"/>
    <x v="30"/>
    <s v="AG024953"/>
    <s v="HUỲNH THỊ THU THỦY"/>
    <d v="2017-05-18T00:00:00"/>
    <n v="83"/>
    <s v="4. &lt;=90"/>
    <n v="2"/>
    <n v="24.419"/>
    <n v="0"/>
    <n v="0"/>
    <n v="0"/>
    <n v="0"/>
    <n v="1"/>
    <n v="12.11"/>
    <n v="1"/>
    <n v="12.308999999999999"/>
    <s v="Active"/>
    <n v="0"/>
    <n v="1"/>
    <n v="1"/>
  </r>
  <r>
    <x v="1"/>
    <x v="1"/>
    <s v="Central"/>
    <s v="MIỀN TRUNG"/>
    <s v="NGUYỄN VĂN VŨ"/>
    <s v="MIỀN TRUNG 1"/>
    <s v="PHAN THỊ THANH LAN"/>
    <m/>
    <s v="018 GA HUẾ 1"/>
    <x v="34"/>
    <x v="30"/>
    <s v="AG024957"/>
    <s v="TRẦN THỊ HƯƠNG"/>
    <d v="2017-05-19T00:00:00"/>
    <n v="82"/>
    <s v="4. &lt;=90"/>
    <n v="1"/>
    <n v="12.231999999999999"/>
    <n v="1"/>
    <n v="12.231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232"/>
    <s v="NGUYỄN THỊ NGỌC LINH"/>
    <d v="2017-05-25T00:00:00"/>
    <n v="76"/>
    <s v="4. &lt;=90"/>
    <n v="1"/>
    <n v="12.147"/>
    <n v="1"/>
    <n v="12.192"/>
    <n v="0"/>
    <n v="0"/>
    <n v="0"/>
    <n v="-4.5000000000000803E-2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294"/>
    <s v="LÊ NGỌC PHÚC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295"/>
    <s v="PHAN THỊ TÚ LINH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298"/>
    <s v="PHÙNG THỊ THANH THÙY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299"/>
    <s v="PHẠM THỊ HOA"/>
    <d v="2017-05-25T00:00:00"/>
    <n v="76"/>
    <s v="4. &lt;=90"/>
    <n v="1"/>
    <n v="15.678000000000001"/>
    <n v="1"/>
    <n v="15.678000000000001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00"/>
    <s v="NGUYỄN THỊ GIAO"/>
    <d v="2017-05-25T00:00:00"/>
    <n v="76"/>
    <s v="4. &lt;=90"/>
    <n v="4"/>
    <n v="50.033000000000001"/>
    <n v="3"/>
    <n v="41.426000000000002"/>
    <n v="0"/>
    <n v="0"/>
    <n v="1"/>
    <n v="8.6069999999999993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01"/>
    <s v="HỒ TẤT TUÂN"/>
    <d v="2017-05-25T00:00:00"/>
    <n v="76"/>
    <s v="4. &lt;=90"/>
    <n v="1"/>
    <n v="15.07"/>
    <n v="0"/>
    <n v="0"/>
    <n v="0"/>
    <n v="0"/>
    <n v="0"/>
    <n v="0"/>
    <n v="1"/>
    <n v="15.07"/>
    <s v="Active"/>
    <n v="0"/>
    <n v="0"/>
    <n v="1"/>
  </r>
  <r>
    <x v="1"/>
    <x v="1"/>
    <s v="Central"/>
    <s v="MIỀN TRUNG"/>
    <s v="NGUYỄN VĂN VŨ"/>
    <s v="MIỀN TRUNG 1"/>
    <s v="PHAN THỊ THANH LAN"/>
    <m/>
    <s v="018 GA HUẾ 1"/>
    <x v="34"/>
    <x v="30"/>
    <s v="AG025302"/>
    <s v="HỒ SỸ QUÝ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11"/>
    <s v="NGUYỄN THỊ MINH HẢO"/>
    <d v="2017-05-25T00:00:00"/>
    <n v="76"/>
    <s v="4. &lt;=90"/>
    <n v="3"/>
    <n v="54.582000000000001"/>
    <n v="1"/>
    <n v="19.484999999999999"/>
    <n v="1"/>
    <n v="20.056000000000001"/>
    <n v="1"/>
    <n v="15.041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15"/>
    <s v="NGUYỄN MINH TUẤN"/>
    <d v="2017-05-25T00:00:00"/>
    <n v="76"/>
    <s v="4. &lt;=90"/>
    <n v="2"/>
    <n v="21.728999999999999"/>
    <n v="2"/>
    <n v="24.088999999999999"/>
    <n v="0"/>
    <n v="0"/>
    <n v="0"/>
    <n v="-2.36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16"/>
    <s v="PHAN THỊ PHƯƠNG THANH"/>
    <d v="2017-05-25T00:00:00"/>
    <n v="76"/>
    <s v="4. &lt;=90"/>
    <n v="1"/>
    <n v="12.096"/>
    <n v="0"/>
    <n v="0"/>
    <n v="1"/>
    <n v="12.096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19"/>
    <s v="BÙI THỊ HOÀNG TRINH"/>
    <d v="2017-05-25T00:00:00"/>
    <n v="76"/>
    <s v="4. &lt;=90"/>
    <n v="0"/>
    <n v="0"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21"/>
    <s v="NGÔ VĂN MINH"/>
    <d v="2017-05-25T00:00:00"/>
    <n v="76"/>
    <s v="4. &lt;=90"/>
    <n v="6"/>
    <n v="75.364000000000004"/>
    <n v="4"/>
    <n v="51.14"/>
    <n v="0"/>
    <n v="0"/>
    <n v="2"/>
    <n v="24.224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24"/>
    <s v="NGUYỄN THỊ LỆ THƯƠ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27"/>
    <s v="TRỊNH THỊ BÍCH ANH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93"/>
    <s v="NGUYỄN THỊ THÚY TRANG"/>
    <d v="2017-05-26T00:00:00"/>
    <n v="7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397"/>
    <s v="HOÀNG VĂN TIẾN"/>
    <d v="2017-05-26T00:00:00"/>
    <n v="75"/>
    <s v="4. &lt;=90"/>
    <n v="1"/>
    <n v="12.207000000000001"/>
    <n v="1"/>
    <n v="12.207000000000001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4"/>
    <x v="30"/>
    <s v="AG025400"/>
    <s v="TRẦN THỊ THANH MAI"/>
    <d v="2017-05-26T00:00:00"/>
    <n v="7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4662"/>
    <s v="VÕ THỊ PHƯƠNG MAI"/>
    <d v="2017-05-15T00:00:00"/>
    <n v="86"/>
    <s v="4. &lt;=90"/>
    <n v="3"/>
    <n v="37.165999999999997"/>
    <n v="1"/>
    <n v="16.081"/>
    <n v="0"/>
    <n v="0"/>
    <n v="1"/>
    <n v="10.675000000000001"/>
    <n v="1"/>
    <n v="10.41"/>
    <s v="Active"/>
    <n v="1"/>
    <n v="1"/>
    <n v="1"/>
  </r>
  <r>
    <x v="1"/>
    <x v="1"/>
    <s v="Central"/>
    <s v="MIỀN TRUNG"/>
    <s v="NGUYỄN VĂN VŨ"/>
    <s v="MIỀN TRUNG 1"/>
    <s v="PHAN THỊ THANH LAN"/>
    <m/>
    <s v="018 GA HUẾ 1"/>
    <x v="35"/>
    <x v="30"/>
    <s v="AG024663"/>
    <s v="LÊ THỊ HỒNG LOAN"/>
    <d v="2017-05-15T00:00:00"/>
    <n v="8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4664"/>
    <s v="NGUYỄN KHÁNH GIA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4923"/>
    <s v="LÊ QUANG TAM"/>
    <d v="2017-05-18T00:00:00"/>
    <n v="83"/>
    <s v="4. &lt;=90"/>
    <n v="1"/>
    <n v="12.106"/>
    <n v="0"/>
    <n v="0"/>
    <n v="0"/>
    <n v="0"/>
    <n v="1"/>
    <n v="10.145"/>
    <n v="0"/>
    <n v="1.9610000000000001"/>
    <s v="Active"/>
    <n v="0"/>
    <n v="1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291"/>
    <s v="TẠ QUANG CHÁNH"/>
    <d v="2017-05-25T00:00:00"/>
    <n v="76"/>
    <s v="4. &lt;=90"/>
    <n v="1"/>
    <n v="12.994999999999999"/>
    <n v="1"/>
    <n v="12.994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292"/>
    <s v="MAI CHIẾM THÁI"/>
    <d v="2017-05-25T00:00:00"/>
    <n v="76"/>
    <s v="4. &lt;=90"/>
    <n v="1"/>
    <n v="12.000999999999999"/>
    <n v="1"/>
    <n v="12.000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03"/>
    <s v="LÊ THỊ NGỌC ÁNH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04"/>
    <s v="NGUYỄN TRƯỜNG HUỜ"/>
    <d v="2017-05-25T00:00:00"/>
    <n v="76"/>
    <s v="4. &lt;=90"/>
    <n v="2"/>
    <n v="30.859000000000002"/>
    <n v="1"/>
    <n v="20.826000000000001"/>
    <n v="0"/>
    <n v="0"/>
    <n v="1"/>
    <n v="10.032999999999999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30"/>
    <s v="PHAN THANH NHẬT"/>
    <d v="2017-05-25T00:00:00"/>
    <n v="76"/>
    <s v="4. &lt;=90"/>
    <n v="1"/>
    <n v="12.278"/>
    <n v="1"/>
    <n v="12.278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35"/>
    <s v="LÂM THÙY NHI"/>
    <d v="2017-05-25T00:00:00"/>
    <n v="76"/>
    <s v="4. &lt;=90"/>
    <n v="8"/>
    <n v="119.48099999999999"/>
    <n v="1"/>
    <n v="15.061999999999999"/>
    <n v="1"/>
    <n v="18.349"/>
    <n v="5"/>
    <n v="74.025000000000006"/>
    <n v="1"/>
    <n v="12.045"/>
    <s v="Active"/>
    <n v="1"/>
    <n v="1"/>
    <n v="1"/>
  </r>
  <r>
    <x v="1"/>
    <x v="1"/>
    <s v="Central"/>
    <s v="MIỀN TRUNG"/>
    <s v="NGUYỄN VĂN VŨ"/>
    <s v="MIỀN TRUNG 1"/>
    <s v="PHAN THỊ THANH LAN"/>
    <m/>
    <s v="018 GA HUẾ 1"/>
    <x v="35"/>
    <x v="30"/>
    <s v="AG025337"/>
    <s v="NGUYỄN THỊ LIỄU"/>
    <d v="2017-05-25T00:00:00"/>
    <n v="76"/>
    <s v="4. &lt;=90"/>
    <n v="5"/>
    <n v="60.793999999999997"/>
    <n v="1"/>
    <n v="14.446"/>
    <n v="1"/>
    <n v="12.699"/>
    <n v="3"/>
    <n v="33.649000000000001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39"/>
    <s v="HOÀNG ĐỨC SƠN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41"/>
    <s v="MAI CHIẾM BÌNH"/>
    <d v="2017-05-25T00:00:00"/>
    <n v="76"/>
    <s v="4. &lt;=90"/>
    <n v="1"/>
    <n v="15.226000000000001"/>
    <n v="1"/>
    <n v="15.226000000000001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42"/>
    <s v="NGUYỄN THỊ NHÀN"/>
    <d v="2017-05-25T00:00:00"/>
    <n v="76"/>
    <s v="4. &lt;=90"/>
    <n v="1"/>
    <n v="12.039"/>
    <n v="1"/>
    <n v="12.03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43"/>
    <s v="NGÔ THỊ HOÀI"/>
    <d v="2017-05-25T00:00:00"/>
    <n v="76"/>
    <s v="4. &lt;=90"/>
    <n v="1"/>
    <n v="16.013999999999999"/>
    <n v="1"/>
    <n v="16.013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50"/>
    <s v="PHAN THỊ SEN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018 GA HUẾ 1"/>
    <x v="35"/>
    <x v="30"/>
    <s v="AG025355"/>
    <s v="LÊ THỊ NGỌC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613"/>
    <s v="NGUYỄN THỊ THIỆN"/>
    <d v="2017-05-11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66"/>
    <s v="TRẦN THỊ VIÊN THOẠI"/>
    <d v="2017-05-16T00:00:00"/>
    <n v="85"/>
    <s v="4. &lt;=90"/>
    <n v="1"/>
    <n v="13.333"/>
    <n v="1"/>
    <n v="13.333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69"/>
    <s v="NGUYỄN HỒ DƯƠ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72"/>
    <s v="NGUYỄN THỊ THANH HÀ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73"/>
    <s v="LÊ THỊ PHƯƠ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75"/>
    <s v="PHAN THỊ PHÚC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76"/>
    <s v="TRẦN THỊ THANH PHƯƠNG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78"/>
    <s v="BÙI THÚY NGA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80"/>
    <s v="PHÙNG THỊ TUYẾT NGA"/>
    <d v="2017-05-16T00:00:00"/>
    <n v="85"/>
    <s v="4. &lt;=90"/>
    <n v="3"/>
    <n v="37.021000000000001"/>
    <n v="2"/>
    <n v="24.809000000000001"/>
    <n v="0"/>
    <n v="0"/>
    <n v="0"/>
    <n v="0"/>
    <n v="1"/>
    <n v="12.212"/>
    <s v="Active"/>
    <n v="1"/>
    <n v="0"/>
    <n v="1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781"/>
    <s v="LÊ VĂN NGHỊ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4959"/>
    <s v="PHAN THỊ MỸ HẰNG"/>
    <d v="2017-05-19T00:00:00"/>
    <n v="82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041"/>
    <s v="NGUYỄN THỊ TƯỜNG VI"/>
    <d v="2017-05-23T00:00:00"/>
    <n v="78"/>
    <s v="4. &lt;=90"/>
    <n v="1"/>
    <n v="103.905"/>
    <n v="1"/>
    <n v="103.905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101"/>
    <s v="LÃ QUANG THIỆ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102"/>
    <s v="LƯU ĐỨC TIN"/>
    <d v="2017-05-23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104"/>
    <s v="PHẠM THỊ THÙY NHIÊN"/>
    <d v="2017-05-23T00:00:00"/>
    <n v="78"/>
    <s v="4. &lt;=90"/>
    <n v="7"/>
    <n v="110.614"/>
    <n v="3"/>
    <n v="41.404000000000003"/>
    <n v="2"/>
    <n v="34.133000000000003"/>
    <n v="1"/>
    <n v="19.274999999999999"/>
    <n v="1"/>
    <n v="15.802"/>
    <s v="Active"/>
    <n v="1"/>
    <n v="1"/>
    <n v="1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105"/>
    <s v="TRẦN CẢNH THIỆ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106"/>
    <s v="NGUYỄN THIỆN CHÍ"/>
    <d v="2017-05-23T00:00:00"/>
    <n v="78"/>
    <s v="4. &lt;=90"/>
    <n v="1"/>
    <n v="12.15"/>
    <n v="1"/>
    <n v="12.15"/>
    <n v="0"/>
    <n v="0"/>
    <n v="0"/>
    <n v="0"/>
    <n v="0"/>
    <n v="0"/>
    <s v="Terminated"/>
    <n v="1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128"/>
    <s v="NGUYỄN THỊ LAN HƯƠNG"/>
    <d v="2017-05-24T00:00:00"/>
    <n v="77"/>
    <s v="4. &lt;=90"/>
    <n v="1"/>
    <n v="13.952"/>
    <n v="1"/>
    <n v="13.952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212"/>
    <s v="LƯU THỊ THỦY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DNG VĂN PHÒNG TVBH ĐÀ NẴNG"/>
    <x v="36"/>
    <x v="31"/>
    <s v="AG025305"/>
    <s v="NGUYỄN HỮU TÂN"/>
    <d v="2017-05-25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41"/>
    <s v="LÊ THỊ LIÊN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42"/>
    <s v="NGUYỄN THỊ KIM KHÁNH"/>
    <d v="2017-05-18T00:00:00"/>
    <n v="83"/>
    <s v="4. &lt;=90"/>
    <n v="1"/>
    <n v="12.119"/>
    <n v="1"/>
    <n v="12.119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43"/>
    <s v="ĐẶNG THỊ RẠNG"/>
    <d v="2017-05-18T00:00:00"/>
    <n v="83"/>
    <s v="4. &lt;=90"/>
    <n v="3"/>
    <n v="31.47"/>
    <n v="1"/>
    <n v="12.429"/>
    <n v="0"/>
    <n v="0"/>
    <n v="0"/>
    <n v="0"/>
    <n v="2"/>
    <n v="19.041"/>
    <s v="Active"/>
    <n v="1"/>
    <n v="0"/>
    <n v="1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44"/>
    <s v="TRẦN THỊ CẨM TÚ"/>
    <d v="2017-05-18T00:00:00"/>
    <n v="83"/>
    <s v="4. &lt;=90"/>
    <n v="1"/>
    <n v="12.096"/>
    <n v="1"/>
    <n v="12.096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52"/>
    <s v="ĐỖ THỊ LONG"/>
    <d v="2017-05-18T00:00:00"/>
    <n v="83"/>
    <s v="4. &lt;=90"/>
    <n v="2"/>
    <n v="25.12"/>
    <n v="2"/>
    <n v="25.12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66"/>
    <s v="TRẦN THỊ BÍCH LOAN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69"/>
    <s v="NGUYỄN THỊ HỒNG VƯƠNG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70"/>
    <s v="NGUYỄN THỊ MỘNG THÙY"/>
    <d v="2017-05-22T00:00:00"/>
    <n v="79"/>
    <s v="4. &lt;=90"/>
    <n v="3"/>
    <n v="37.85"/>
    <n v="2"/>
    <n v="25.355"/>
    <n v="0"/>
    <n v="0"/>
    <n v="1"/>
    <n v="12.494999999999999"/>
    <n v="0"/>
    <n v="0"/>
    <s v="Active"/>
    <n v="1"/>
    <n v="1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4977"/>
    <s v="ĐINH THỊ LỆ UYÊN"/>
    <d v="2017-05-22T00:00:00"/>
    <n v="79"/>
    <s v="4. &lt;=90"/>
    <n v="1"/>
    <n v="12.81"/>
    <n v="1"/>
    <n v="12.81"/>
    <n v="0"/>
    <n v="0"/>
    <n v="0"/>
    <n v="0"/>
    <n v="0"/>
    <n v="0"/>
    <s v="Active"/>
    <n v="1"/>
    <n v="0"/>
    <n v="0"/>
  </r>
  <r>
    <x v="1"/>
    <x v="1"/>
    <s v="Central"/>
    <s v="MIỀN TRUNG"/>
    <s v="NGUYỄN VĂN VŨ"/>
    <s v="MIỀN TRUNG 1"/>
    <s v="PHAN THỊ THANH LAN"/>
    <m/>
    <s v="LC7 VĂN PHÒNG TVBH LÝ CHÍNH THẮNG"/>
    <x v="37"/>
    <x v="32"/>
    <s v="AG025029"/>
    <s v="NGUYỄN THỊ HOA MẬN"/>
    <d v="2017-05-22T00:00:00"/>
    <n v="79"/>
    <s v="4. &lt;=90"/>
    <n v="1"/>
    <n v="12.003"/>
    <n v="3"/>
    <n v="37.234999999999999"/>
    <n v="0"/>
    <n v="0"/>
    <n v="-2"/>
    <n v="-25.231999999999999"/>
    <n v="0"/>
    <n v="0"/>
    <s v="Active"/>
    <n v="1"/>
    <n v="0"/>
    <n v="0"/>
  </r>
  <r>
    <x v="1"/>
    <x v="1"/>
    <s v="South"/>
    <s v="ĐÔNG NAM"/>
    <s v="NGUYỄN HỒNG PHƯƠNG"/>
    <s v="CAO NGUYÊN"/>
    <s v="NGUYỄN HỒNG PHƯƠNG"/>
    <m/>
    <s v="GLA VĂN PHÒNG TVBH GIA LAI"/>
    <x v="39"/>
    <x v="33"/>
    <s v="AG024637"/>
    <s v="NGUYỄN THỊ ÚT"/>
    <d v="2017-05-12T00:00:00"/>
    <n v="8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GLA VĂN PHÒNG TVBH GIA LAI"/>
    <x v="39"/>
    <x v="33"/>
    <s v="AG025038"/>
    <s v="ĐINH THỊ NHUNG"/>
    <d v="2017-05-23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66"/>
    <s v="PHẠM THỊ THANH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67"/>
    <s v="VÒNG CÓN SÁ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68"/>
    <s v="TRƯƠNG THỊ GIÁNG THI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69"/>
    <s v="NGÔ THỊ GẤM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0"/>
    <s v="NGUYỄN THỊ KIM PHƯỢNG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1"/>
    <s v="NGUYỄN TRƯNG XUÂN ĐÀO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2"/>
    <s v="VÕ THỊ HOA"/>
    <d v="2017-05-15T00:00:00"/>
    <n v="8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3"/>
    <s v="ĐỖ THỊ BẢO THU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5"/>
    <s v="NGUYỄN THỊ KIM OANH"/>
    <d v="2017-05-15T00:00:00"/>
    <n v="86"/>
    <s v="4. &lt;=90"/>
    <n v="1"/>
    <n v="12.01"/>
    <n v="0"/>
    <n v="0"/>
    <n v="0"/>
    <n v="0"/>
    <n v="0"/>
    <n v="0"/>
    <n v="1"/>
    <n v="12.01"/>
    <s v="Active"/>
    <n v="0"/>
    <n v="0"/>
    <n v="1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6"/>
    <s v="NGUYỄN PHÚC LỘC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7"/>
    <s v="TRẦN NGỌC TÍN"/>
    <d v="2017-05-15T00:00:00"/>
    <n v="86"/>
    <s v="4. &lt;=90"/>
    <n v="1"/>
    <n v="11.557"/>
    <n v="0"/>
    <n v="0"/>
    <n v="0"/>
    <n v="0"/>
    <n v="0"/>
    <n v="0"/>
    <n v="1"/>
    <n v="11.557"/>
    <s v="Active"/>
    <n v="0"/>
    <n v="0"/>
    <n v="1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678"/>
    <s v="LỤC KHÁNH CƯỜNG"/>
    <d v="2017-05-15T00:00:00"/>
    <n v="86"/>
    <s v="4. &lt;=90"/>
    <n v="1"/>
    <n v="17.818999999999999"/>
    <n v="1"/>
    <n v="17.818999999999999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909"/>
    <s v="LÊ THỊ PHƯƠNG THẢO"/>
    <d v="2017-05-18T00:00:00"/>
    <n v="83"/>
    <s v="4. &lt;=90"/>
    <n v="1"/>
    <n v="15.234"/>
    <n v="1"/>
    <n v="15.234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911"/>
    <s v="NGUYỄN VĂN TUẤN"/>
    <d v="2017-05-18T00:00:00"/>
    <n v="83"/>
    <s v="4. &lt;=90"/>
    <n v="1"/>
    <n v="15.288"/>
    <n v="1"/>
    <n v="15.288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914"/>
    <s v="LÊ THÀNH THUẬN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916"/>
    <s v="LÊ QUANG ĐẠI"/>
    <d v="2017-05-18T00:00:00"/>
    <n v="83"/>
    <s v="4. &lt;=90"/>
    <n v="2"/>
    <n v="27.591999999999999"/>
    <n v="1"/>
    <n v="15.571"/>
    <n v="0"/>
    <n v="0"/>
    <n v="1"/>
    <n v="12.021000000000001"/>
    <n v="0"/>
    <n v="0"/>
    <s v="Active"/>
    <n v="1"/>
    <n v="1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918"/>
    <s v="K' NHẠI"/>
    <d v="2017-05-18T00:00:00"/>
    <n v="83"/>
    <s v="4. &lt;=90"/>
    <n v="3"/>
    <n v="46.984999999999999"/>
    <n v="1"/>
    <n v="16.614999999999998"/>
    <n v="0"/>
    <n v="0"/>
    <n v="2"/>
    <n v="30.37"/>
    <n v="0"/>
    <n v="0"/>
    <s v="Active"/>
    <n v="1"/>
    <n v="1"/>
    <n v="0"/>
  </r>
  <r>
    <x v="1"/>
    <x v="1"/>
    <s v="South"/>
    <s v="ĐÔNG NAM"/>
    <s v="NGUYỄN HỒNG PHƯƠNG"/>
    <s v="CAO NGUYÊN"/>
    <s v="NGUYỄN HỒNG PHƯƠNG"/>
    <m/>
    <s v="L10 VĂN PHÒNG TVBH LÝ CHÍNH THẮNG"/>
    <x v="40"/>
    <x v="34"/>
    <s v="AG024981"/>
    <s v="NGUYỄN THÀNH LÂM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4680"/>
    <s v="CAO THỊ ĐIỀU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57"/>
    <s v="NGUYỄN THỊ THẢO YẾN"/>
    <d v="2017-05-23T00:00:00"/>
    <n v="78"/>
    <s v="4. &lt;=90"/>
    <n v="1"/>
    <n v="12.99"/>
    <n v="0"/>
    <n v="0"/>
    <n v="0"/>
    <n v="0"/>
    <n v="1"/>
    <n v="12.99"/>
    <n v="0"/>
    <n v="0"/>
    <s v="Active"/>
    <n v="0"/>
    <n v="1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59"/>
    <s v="NGUYỄN XUÂN HÒA"/>
    <d v="2017-05-23T00:00:00"/>
    <n v="78"/>
    <s v="4. &lt;=90"/>
    <n v="5"/>
    <n v="64.876999999999995"/>
    <n v="2"/>
    <n v="35.423000000000002"/>
    <n v="0"/>
    <n v="0"/>
    <n v="3"/>
    <n v="29.454000000000001"/>
    <n v="0"/>
    <n v="0"/>
    <s v="Active"/>
    <n v="1"/>
    <n v="1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60"/>
    <s v="VŨ VĂN TRƯỜNG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62"/>
    <s v="VŨ VĂN TƯỜNG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64"/>
    <s v="NGUYỄN THỊ GIANG"/>
    <d v="2017-05-23T00:00:00"/>
    <n v="78"/>
    <s v="4. &lt;=90"/>
    <n v="1"/>
    <n v="13.887"/>
    <n v="1"/>
    <n v="13.887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67"/>
    <s v="LÊ THỊ DUYÊ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69"/>
    <s v="NGUYỄN THỊ NGỌC THANH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028 GA BÀ RỊA - VŨNG TÀU 2"/>
    <x v="41"/>
    <x v="35"/>
    <s v="AG025098"/>
    <s v="NGUYỄN THÀNH LÊ"/>
    <d v="2017-05-23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4681"/>
    <s v="TRẦN ĐỖ DẠ THẢO"/>
    <d v="2017-05-15T00:00:00"/>
    <n v="86"/>
    <s v="4. &lt;=90"/>
    <n v="1"/>
    <n v="14.058999999999999"/>
    <n v="0"/>
    <n v="0"/>
    <n v="0"/>
    <n v="0"/>
    <n v="0"/>
    <n v="0"/>
    <n v="1"/>
    <n v="14.058999999999999"/>
    <s v="Active"/>
    <n v="0"/>
    <n v="0"/>
    <n v="1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4682"/>
    <s v="PHẠM THỊ GIÁNG NGỌC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5114"/>
    <s v="ĐẶNG NGỌC SƠN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5117"/>
    <s v="LÊ THỊ ANH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5118"/>
    <s v="TRẦN THỊ TRÚC THANH"/>
    <d v="2017-05-24T00:00:00"/>
    <n v="77"/>
    <s v="4. &lt;=90"/>
    <n v="2"/>
    <n v="20.863"/>
    <n v="0"/>
    <n v="0"/>
    <n v="0"/>
    <n v="0"/>
    <n v="1"/>
    <n v="12.093999999999999"/>
    <n v="1"/>
    <n v="8.7690000000000001"/>
    <s v="Active"/>
    <n v="0"/>
    <n v="1"/>
    <n v="1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5119"/>
    <s v="NGUYỄN XUÂN HUY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5121"/>
    <s v="VŨ THỊ MỪ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42"/>
    <x v="36"/>
    <s v="AG025399"/>
    <s v="BÙI THỊ TIẾN"/>
    <d v="2017-05-26T00:00:00"/>
    <n v="7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63"/>
    <x v="36"/>
    <s v="AG025115"/>
    <s v="NGUYỄN THỊ TRANG"/>
    <d v="2017-05-24T00:00:00"/>
    <n v="77"/>
    <s v="4. &lt;=90"/>
    <n v="1"/>
    <n v="22.783999999999999"/>
    <n v="1"/>
    <n v="22.783999999999999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1"/>
    <s v="TRÀ HỮU VINH"/>
    <m/>
    <s v="BHA VĂN PHÒNG TVBH BIÊN HÒA"/>
    <x v="63"/>
    <x v="36"/>
    <s v="AG025116"/>
    <s v="NGUYỄN LƯƠNG KỲ"/>
    <d v="2017-05-24T00:00:00"/>
    <n v="77"/>
    <s v="4. &lt;=90"/>
    <n v="3"/>
    <n v="36.445999999999998"/>
    <n v="2"/>
    <n v="24.24"/>
    <n v="0"/>
    <n v="0"/>
    <n v="1"/>
    <n v="12.206"/>
    <n v="0"/>
    <n v="0"/>
    <s v="Active"/>
    <n v="1"/>
    <n v="1"/>
    <n v="0"/>
  </r>
  <r>
    <x v="1"/>
    <x v="1"/>
    <s v="South"/>
    <s v="ĐÔNG NAM"/>
    <s v="NGUYỄN HỒNG PHƯƠNG"/>
    <s v="ĐÔNG NAM 1"/>
    <s v="TRÀ HỮU VINH"/>
    <m/>
    <s v="BHA VĂN PHÒNG TVBH BIÊN HÒA"/>
    <x v="63"/>
    <x v="36"/>
    <s v="AG025254"/>
    <s v="NGUYỄN XUÂN CƯỜNG"/>
    <d v="2017-05-25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BHA VĂN PHÒNG TVBH BIÊN HÒA"/>
    <x v="63"/>
    <x v="36"/>
    <s v="AG025260"/>
    <s v="NGUYỄN THỊ PHƯỢNG VĨ"/>
    <d v="2017-05-25T00:00:00"/>
    <n v="76"/>
    <s v="4. &lt;=90"/>
    <n v="3"/>
    <n v="36.591999999999999"/>
    <n v="0"/>
    <n v="0"/>
    <n v="2"/>
    <n v="25.635999999999999"/>
    <n v="0"/>
    <n v="0"/>
    <n v="1"/>
    <n v="10.956"/>
    <s v="Active"/>
    <n v="1"/>
    <n v="0"/>
    <n v="1"/>
  </r>
  <r>
    <x v="1"/>
    <x v="1"/>
    <s v="South"/>
    <s v="ĐÔNG NAM"/>
    <s v="NGUYỄN HỒNG PHƯƠNG"/>
    <s v="ĐÔNG NAM 1"/>
    <s v="TRÀ HỮU VINH"/>
    <m/>
    <s v="LC8 VĂN PHÒNG TVBH LÝ CHÍNH THẮNG"/>
    <x v="43"/>
    <x v="37"/>
    <s v="AG024871"/>
    <s v="TRẦN THỊ THÙY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1"/>
    <s v="TRÀ HỮU VINH"/>
    <m/>
    <s v="LC8 VĂN PHÒNG TVBH LÝ CHÍNH THẮNG"/>
    <x v="43"/>
    <x v="37"/>
    <s v="AG024880"/>
    <s v="NGUYỄN THỊ VÂN"/>
    <d v="2017-05-17T00:00:00"/>
    <n v="84"/>
    <s v="4. &lt;=90"/>
    <n v="1"/>
    <n v="12.12"/>
    <n v="1"/>
    <n v="12.12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1"/>
    <s v="TRÀ HỮU VINH"/>
    <m/>
    <s v="LC8 VĂN PHÒNG TVBH LÝ CHÍNH THẮNG"/>
    <x v="43"/>
    <x v="37"/>
    <s v="AG024882"/>
    <s v="TRẦN THỊ XUÂN HƯƠNG"/>
    <d v="2017-05-17T00:00:00"/>
    <n v="84"/>
    <s v="4. &lt;=90"/>
    <n v="1"/>
    <n v="12.651999999999999"/>
    <n v="1"/>
    <n v="12.651999999999999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1"/>
    <s v="TRÀ HỮU VINH"/>
    <m/>
    <s v="LC8 VĂN PHÒNG TVBH LÝ CHÍNH THẮNG"/>
    <x v="43"/>
    <x v="37"/>
    <s v="AG024885"/>
    <s v="ĐỖ VĂN VIỆN"/>
    <d v="2017-05-17T00:00:00"/>
    <n v="84"/>
    <s v="4. &lt;=90"/>
    <n v="1"/>
    <n v="19.396000000000001"/>
    <n v="1"/>
    <n v="19.396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1"/>
    <s v="TRÀ HỮU VINH"/>
    <m/>
    <s v="LC8 VĂN PHÒNG TVBH LÝ CHÍNH THẮNG"/>
    <x v="43"/>
    <x v="37"/>
    <s v="AG024887"/>
    <s v="HOÀNG THỊ HỒNG"/>
    <d v="2017-05-17T00:00:00"/>
    <n v="84"/>
    <s v="4. &lt;=90"/>
    <n v="4"/>
    <n v="95.772000000000006"/>
    <n v="2"/>
    <n v="57.7"/>
    <n v="1"/>
    <n v="22.666"/>
    <n v="1"/>
    <n v="15.406000000000001"/>
    <n v="0"/>
    <n v="0"/>
    <s v="Active"/>
    <n v="1"/>
    <n v="1"/>
    <n v="0"/>
  </r>
  <r>
    <x v="1"/>
    <x v="1"/>
    <s v="South"/>
    <s v="ĐÔNG NAM"/>
    <s v="NGUYỄN HỒNG PHƯƠNG"/>
    <s v="ĐÔNG NAM 1"/>
    <s v="TRÀ HỮU VINH"/>
    <m/>
    <s v="LC8 VĂN PHÒNG TVBH LÝ CHÍNH THẮNG"/>
    <x v="43"/>
    <x v="37"/>
    <s v="AG025401"/>
    <s v="LÊ THỊ HOA"/>
    <d v="2017-05-26T00:00:00"/>
    <n v="75"/>
    <s v="4. &lt;=90"/>
    <n v="1"/>
    <n v="13.797000000000001"/>
    <n v="1"/>
    <n v="13.797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4583"/>
    <s v="PHẠM VĂN TĨNH"/>
    <d v="2017-05-04T00:00:00"/>
    <n v="97"/>
    <s v="5. &gt; 90"/>
    <n v="2"/>
    <n v="44.104999999999997"/>
    <n v="1"/>
    <n v="14.083"/>
    <n v="1"/>
    <n v="30.021999999999998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2"/>
    <s v="VŨ PHẠM HOÀI THU"/>
    <d v="2017-05-23T00:00:00"/>
    <n v="78"/>
    <s v="4. &lt;=90"/>
    <n v="17"/>
    <n v="313.01600000000002"/>
    <n v="1"/>
    <n v="8.1159999999999997"/>
    <n v="0"/>
    <n v="0"/>
    <n v="16"/>
    <n v="304.89999999999998"/>
    <n v="0"/>
    <n v="0"/>
    <s v="Active"/>
    <n v="1"/>
    <n v="1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3"/>
    <s v="LÊ THỊ PHƯƠNG THẢO"/>
    <d v="2017-05-23T00:00:00"/>
    <n v="78"/>
    <s v="4. &lt;=90"/>
    <n v="1"/>
    <n v="12.252000000000001"/>
    <n v="1"/>
    <n v="12.252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4"/>
    <s v="NGUYỄN HOÀNG ANH THƯ"/>
    <d v="2017-05-23T00:00:00"/>
    <n v="78"/>
    <s v="4. &lt;=90"/>
    <n v="1"/>
    <n v="12.127000000000001"/>
    <n v="1"/>
    <n v="12.127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5"/>
    <s v="NGUYỄN THỊ QUỲNH NHƯ"/>
    <d v="2017-05-23T00:00:00"/>
    <n v="78"/>
    <s v="4. &lt;=90"/>
    <n v="1"/>
    <n v="12.127000000000001"/>
    <n v="1"/>
    <n v="12.127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6"/>
    <s v="NGUYỄN THỊ NGỌC HƯƠNG"/>
    <d v="2017-05-23T00:00:00"/>
    <n v="78"/>
    <s v="4. &lt;=90"/>
    <n v="1"/>
    <n v="12.127000000000001"/>
    <n v="1"/>
    <n v="12.127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7"/>
    <s v="NGÔ THANH PHONG"/>
    <d v="2017-05-23T00:00:00"/>
    <n v="78"/>
    <s v="4. &lt;=90"/>
    <n v="1"/>
    <n v="8.1370000000000005"/>
    <n v="0"/>
    <n v="0"/>
    <n v="1"/>
    <n v="8.1370000000000005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8"/>
    <s v="PHẠM XUÂN BẢO"/>
    <d v="2017-05-23T00:00:00"/>
    <n v="78"/>
    <s v="4. &lt;=90"/>
    <n v="1"/>
    <n v="8.1430000000000007"/>
    <n v="0"/>
    <n v="0"/>
    <n v="1"/>
    <n v="8.1430000000000007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049"/>
    <s v="NGUYỄN HIẾU HẠNH"/>
    <d v="2017-05-23T00:00:00"/>
    <n v="78"/>
    <s v="4. &lt;=90"/>
    <n v="1"/>
    <n v="8.3870000000000005"/>
    <n v="0"/>
    <n v="0"/>
    <n v="1"/>
    <n v="8.3870000000000005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61"/>
    <s v="TRẦN THỊ KIM NGÂN"/>
    <d v="2017-05-24T00:00:00"/>
    <n v="77"/>
    <s v="4. &lt;=90"/>
    <n v="2"/>
    <n v="24.56"/>
    <n v="1"/>
    <n v="16.027999999999999"/>
    <n v="0"/>
    <n v="0"/>
    <n v="0"/>
    <n v="0"/>
    <n v="1"/>
    <n v="8.532"/>
    <s v="Active"/>
    <n v="1"/>
    <n v="0"/>
    <n v="1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62"/>
    <s v="LÊ HÀ KHÔI NGUYÊN"/>
    <d v="2017-05-24T00:00:00"/>
    <n v="77"/>
    <s v="4. &lt;=90"/>
    <n v="34"/>
    <n v="697.46900000000005"/>
    <n v="3"/>
    <n v="42.442999999999998"/>
    <n v="14"/>
    <n v="286.02300000000002"/>
    <n v="14"/>
    <n v="323.49099999999999"/>
    <n v="3"/>
    <n v="45.512"/>
    <s v="Active"/>
    <n v="1"/>
    <n v="1"/>
    <n v="1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63"/>
    <s v="ĐỖ THỊ THU TRA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68"/>
    <s v="NGUYỄN THỊ KIM TUYẾN"/>
    <d v="2017-05-24T00:00:00"/>
    <n v="77"/>
    <s v="4. &lt;=90"/>
    <n v="1"/>
    <n v="15.896000000000001"/>
    <n v="0"/>
    <n v="0"/>
    <n v="0"/>
    <n v="0"/>
    <n v="1"/>
    <n v="15.896000000000001"/>
    <n v="0"/>
    <n v="0"/>
    <s v="Active"/>
    <n v="0"/>
    <n v="1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70"/>
    <s v="HOÀNG THỊ MINH THU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73"/>
    <s v="ĐINH KHANG NAM"/>
    <d v="2017-05-24T00:00:00"/>
    <n v="77"/>
    <s v="4. &lt;=90"/>
    <n v="2"/>
    <n v="32.109000000000002"/>
    <n v="1"/>
    <n v="17.048999999999999"/>
    <n v="1"/>
    <n v="15.06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75"/>
    <s v="LÊ THỊ PHƯƠNG"/>
    <d v="2017-05-24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79"/>
    <s v="NGUYỄN TÚY MAI HUYỀN NGỌC"/>
    <d v="2017-05-24T00:00:00"/>
    <n v="77"/>
    <s v="4. &lt;=90"/>
    <n v="1"/>
    <n v="15.297000000000001"/>
    <n v="1"/>
    <n v="15.297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80"/>
    <s v="KHU THỊ ANH THƯ"/>
    <d v="2017-05-24T00:00:00"/>
    <n v="77"/>
    <s v="4. &lt;=90"/>
    <n v="1"/>
    <n v="20.318999999999999"/>
    <n v="0"/>
    <n v="0"/>
    <n v="0"/>
    <n v="0"/>
    <n v="1"/>
    <n v="20.318999999999999"/>
    <n v="0"/>
    <n v="0"/>
    <s v="Active"/>
    <n v="0"/>
    <n v="1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81"/>
    <s v="VÕ KHẮC TUẤN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82"/>
    <s v="NGUYỄN NGỌC TOÁN"/>
    <d v="2017-05-24T00:00:00"/>
    <n v="77"/>
    <s v="4. &lt;=90"/>
    <n v="1"/>
    <n v="17.616"/>
    <n v="0"/>
    <n v="0"/>
    <n v="0"/>
    <n v="0"/>
    <n v="1"/>
    <n v="17.616"/>
    <n v="0"/>
    <n v="0"/>
    <s v="Active"/>
    <n v="0"/>
    <n v="1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184"/>
    <s v="LÊ XUÂN HẢI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394"/>
    <s v="ĐẶNG THỊ PHƯƠNG"/>
    <d v="2017-05-26T00:00:00"/>
    <n v="7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396"/>
    <s v="ĐÀO THỊ BÍCH HẠNH"/>
    <d v="2017-05-26T00:00:00"/>
    <n v="75"/>
    <s v="4. &lt;=90"/>
    <n v="1"/>
    <n v="15.106"/>
    <n v="1"/>
    <n v="15.106"/>
    <n v="0"/>
    <n v="0"/>
    <n v="0"/>
    <n v="0"/>
    <n v="0"/>
    <n v="0"/>
    <s v="Active"/>
    <n v="1"/>
    <n v="0"/>
    <n v="0"/>
  </r>
  <r>
    <x v="1"/>
    <x v="1"/>
    <s v="South"/>
    <s v="ĐÔNG NAM"/>
    <s v="NGUYỄN HỒNG PHƯƠNG"/>
    <s v="ĐÔNG NAM 2"/>
    <s v="NGUYỄN HỒNG PHƯƠNG"/>
    <m/>
    <s v="008 GA BÀ RỊA - VŨNG TÀU 1"/>
    <x v="64"/>
    <x v="33"/>
    <s v="AG025496"/>
    <s v="NGUYỄN THỊ THẢO"/>
    <d v="2017-05-30T00:00:00"/>
    <n v="71"/>
    <s v="4. &lt;=90"/>
    <n v="1"/>
    <n v="12.146000000000001"/>
    <n v="0"/>
    <n v="0"/>
    <n v="0"/>
    <n v="0"/>
    <n v="1"/>
    <n v="12.146000000000001"/>
    <n v="0"/>
    <n v="0"/>
    <s v="Active"/>
    <n v="0"/>
    <n v="1"/>
    <n v="0"/>
  </r>
  <r>
    <x v="1"/>
    <x v="1"/>
    <s v="South"/>
    <s v="HỒ CHÍ MINH"/>
    <s v="NGUYỄN VĂN VŨ"/>
    <s v="HỒ CHÍ MINH 1"/>
    <s v="NGUYỄN NHẪN CHÍ"/>
    <m/>
    <s v="019 GA HCM 3"/>
    <x v="44"/>
    <x v="38"/>
    <s v="AG024696"/>
    <s v="TRẦN THỂ LY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1"/>
    <s v="NGUYỄN NHẪN CHÍ"/>
    <m/>
    <s v="019 GA HCM 3"/>
    <x v="44"/>
    <x v="38"/>
    <s v="AG024715"/>
    <s v="HỒ TRIỆU VĨNH SANG"/>
    <d v="2017-05-16T00:00:00"/>
    <n v="85"/>
    <s v="4. &lt;=90"/>
    <n v="1"/>
    <n v="8.048"/>
    <n v="0"/>
    <n v="0"/>
    <n v="0"/>
    <n v="0"/>
    <n v="1"/>
    <n v="8.048"/>
    <n v="0"/>
    <n v="0"/>
    <s v="Active"/>
    <n v="0"/>
    <n v="1"/>
    <n v="0"/>
  </r>
  <r>
    <x v="1"/>
    <x v="1"/>
    <s v="South"/>
    <s v="HỒ CHÍ MINH"/>
    <s v="NGUYỄN VĂN VŨ"/>
    <s v="HỒ CHÍ MINH 1"/>
    <s v="NGUYỄN NHẪN CHÍ"/>
    <m/>
    <s v="019 GA HCM 3"/>
    <x v="44"/>
    <x v="38"/>
    <s v="AG024728"/>
    <s v="LÊ MẠNH HÙ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1"/>
    <s v="NGUYỄN NHẪN CHÍ"/>
    <m/>
    <s v="019 GA HCM 3"/>
    <x v="44"/>
    <x v="38"/>
    <s v="AG024732"/>
    <s v="NGUYỄN ĐỨC LONG"/>
    <d v="2017-05-16T00:00:00"/>
    <n v="85"/>
    <s v="4. &lt;=90"/>
    <n v="5"/>
    <n v="101.994"/>
    <n v="1"/>
    <n v="24.016999999999999"/>
    <n v="3"/>
    <n v="61.591999999999999"/>
    <n v="1"/>
    <n v="16.385000000000002"/>
    <n v="0"/>
    <n v="0"/>
    <s v="Active"/>
    <n v="1"/>
    <n v="1"/>
    <n v="0"/>
  </r>
  <r>
    <x v="1"/>
    <x v="1"/>
    <s v="South"/>
    <s v="HỒ CHÍ MINH"/>
    <s v="NGUYỄN VĂN VŨ"/>
    <s v="HỒ CHÍ MINH 1"/>
    <s v="NGUYỄN NHẪN CHÍ"/>
    <m/>
    <s v="019 GA HCM 3"/>
    <x v="44"/>
    <x v="38"/>
    <s v="AG025402"/>
    <s v="ĐỖ DUY KHANG"/>
    <d v="2017-05-26T00:00:00"/>
    <n v="7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1"/>
    <s v="NGUYỄN NHẪN CHÍ"/>
    <m/>
    <s v="LCT VĂN PHÒNG TVBH LÝ CHÍNH THẮNG"/>
    <x v="46"/>
    <x v="39"/>
    <s v="AG025405"/>
    <s v="VŨ THỊ LÀNH"/>
    <d v="2017-05-26T00:00:00"/>
    <n v="75"/>
    <s v="4. &lt;=90"/>
    <n v="1"/>
    <n v="15.865"/>
    <n v="0"/>
    <n v="0"/>
    <n v="1"/>
    <n v="15.865"/>
    <n v="0"/>
    <n v="0"/>
    <n v="0"/>
    <n v="0"/>
    <s v="Active"/>
    <n v="1"/>
    <n v="0"/>
    <n v="0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4697"/>
    <s v="NGUYỄN THỊ THU HỒNG"/>
    <d v="2017-05-16T00:00:00"/>
    <n v="85"/>
    <s v="4. &lt;=90"/>
    <n v="5"/>
    <n v="141.56899999999999"/>
    <n v="3"/>
    <n v="106.227"/>
    <n v="0"/>
    <n v="0"/>
    <n v="0"/>
    <n v="0"/>
    <n v="2"/>
    <n v="35.341999999999999"/>
    <s v="Active"/>
    <n v="1"/>
    <n v="0"/>
    <n v="1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4703"/>
    <s v="HUỲNH THỊ NGỌC GIÀU"/>
    <d v="2017-05-16T00:00:00"/>
    <n v="85"/>
    <s v="4. &lt;=90"/>
    <n v="1"/>
    <n v="12.211"/>
    <n v="1"/>
    <n v="12.211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5001"/>
    <s v="NGUYỄN THỊ THÙY DƯƠNG"/>
    <d v="2017-05-22T00:00:00"/>
    <n v="79"/>
    <s v="4. &lt;=90"/>
    <n v="2"/>
    <n v="35.929000000000002"/>
    <n v="2"/>
    <n v="35.929000000000002"/>
    <n v="0"/>
    <n v="0"/>
    <n v="0"/>
    <n v="0"/>
    <n v="0"/>
    <n v="0"/>
    <s v="Terminated"/>
    <n v="1"/>
    <n v="0"/>
    <n v="0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5100"/>
    <s v="TRẦN THỊ LAM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5395"/>
    <s v="TRẦN NGỌC HOÀNG NI"/>
    <d v="2017-05-26T00:00:00"/>
    <n v="75"/>
    <s v="4. &lt;=90"/>
    <n v="4"/>
    <n v="133.053"/>
    <n v="1"/>
    <n v="34.625999999999998"/>
    <n v="0"/>
    <n v="0"/>
    <n v="3"/>
    <n v="91.070999999999998"/>
    <n v="0"/>
    <n v="7.3559999999999999"/>
    <s v="Active"/>
    <n v="1"/>
    <n v="1"/>
    <n v="0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5398"/>
    <s v="NÔNG THỊ HƯỜNG"/>
    <d v="2017-05-26T00:00:00"/>
    <n v="7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1"/>
    <s v="NGUYỄN NHẪN CHÍ"/>
    <m/>
    <s v="LCT VĂN PHÒNG TVBH LÝ CHÍNH THẮNG"/>
    <x v="47"/>
    <x v="40"/>
    <s v="AG025404"/>
    <s v="NGUYỄN VŨ NGỌC BÍCH"/>
    <d v="2017-05-26T00:00:00"/>
    <n v="7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025 GA HCM 4"/>
    <x v="48"/>
    <x v="41"/>
    <s v="AG024695"/>
    <s v="NGÔ THỊ HỒNG HUỆ"/>
    <d v="2017-05-16T00:00:00"/>
    <n v="85"/>
    <s v="4. &lt;=90"/>
    <n v="8"/>
    <n v="146.875"/>
    <n v="0"/>
    <n v="0"/>
    <n v="2"/>
    <n v="26.151"/>
    <n v="2"/>
    <n v="30.427"/>
    <n v="4"/>
    <n v="90.296999999999997"/>
    <s v="Active"/>
    <n v="1"/>
    <n v="1"/>
    <n v="1"/>
  </r>
  <r>
    <x v="1"/>
    <x v="1"/>
    <s v="South"/>
    <s v="HỒ CHÍ MINH"/>
    <s v="NGUYỄN VĂN VŨ"/>
    <s v="HỒ CHÍ MINH 3"/>
    <s v="TRẦN THỊ THÚY HẰNG"/>
    <m/>
    <s v="025 GA HCM 4"/>
    <x v="48"/>
    <x v="41"/>
    <s v="AG024763"/>
    <s v="HUỲNH PHƯƠNG TRA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025 GA HCM 4"/>
    <x v="48"/>
    <x v="41"/>
    <s v="AG025004"/>
    <s v="NGUYỄN MINH GIANG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025 GA HCM 4"/>
    <x v="48"/>
    <x v="41"/>
    <s v="AG025090"/>
    <s v="VÕ MINH THUẬ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025 GA HCM 4"/>
    <x v="48"/>
    <x v="41"/>
    <s v="AG025093"/>
    <s v="NGUYỄN THỊ MỸ CHÂU"/>
    <d v="2017-05-23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4701"/>
    <s v="NGUYỄN VĂN CHÍ"/>
    <d v="2017-05-16T00:00:00"/>
    <n v="85"/>
    <s v="4. &lt;=90"/>
    <n v="4"/>
    <n v="68.533000000000001"/>
    <n v="1"/>
    <n v="12.675000000000001"/>
    <n v="1"/>
    <n v="32.981999999999999"/>
    <n v="0"/>
    <n v="0"/>
    <n v="2"/>
    <n v="22.876000000000001"/>
    <s v="Active"/>
    <n v="1"/>
    <n v="0"/>
    <n v="1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4705"/>
    <s v="NGUYỄN HỮU THÁI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4735"/>
    <s v="NGUYỄN THỊ MINH CHÂU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4995"/>
    <s v="NGUYỄN MINH TUẤN"/>
    <d v="2017-05-22T00:00:00"/>
    <n v="79"/>
    <s v="4. &lt;=90"/>
    <n v="1"/>
    <n v="20.193999999999999"/>
    <n v="0"/>
    <n v="0"/>
    <n v="0"/>
    <n v="0"/>
    <n v="1"/>
    <n v="20.193999999999999"/>
    <n v="0"/>
    <n v="0"/>
    <s v="Active"/>
    <n v="0"/>
    <n v="1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4996"/>
    <s v="CAO THỊ MUỘI"/>
    <d v="2017-05-22T00:00:00"/>
    <n v="79"/>
    <s v="4. &lt;=90"/>
    <n v="2"/>
    <n v="41.091999999999999"/>
    <n v="1"/>
    <n v="16.600000000000001"/>
    <n v="0"/>
    <n v="0"/>
    <n v="0"/>
    <n v="0"/>
    <n v="1"/>
    <n v="24.492000000000001"/>
    <s v="Active"/>
    <n v="1"/>
    <n v="0"/>
    <n v="1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4998"/>
    <s v="BÙI HOÀI AN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5006"/>
    <s v="PHẠM VĂN TRỌNG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5088"/>
    <s v="NGUYỄN NGỌC THU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5123"/>
    <s v="LÝ MƯỜI"/>
    <d v="2017-05-24T00:00:00"/>
    <n v="77"/>
    <s v="4. &lt;=90"/>
    <n v="4"/>
    <n v="48.92"/>
    <n v="3"/>
    <n v="36.405999999999999"/>
    <n v="0"/>
    <n v="0"/>
    <n v="1"/>
    <n v="12.513999999999999"/>
    <n v="0"/>
    <n v="0"/>
    <s v="Active"/>
    <n v="1"/>
    <n v="1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49"/>
    <x v="42"/>
    <s v="AG025403"/>
    <s v="TRẦN HỮU LONG"/>
    <d v="2017-05-26T00:00:00"/>
    <n v="75"/>
    <s v="4. &lt;=90"/>
    <n v="1"/>
    <n v="18.47"/>
    <n v="1"/>
    <n v="18.47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51"/>
    <x v="43"/>
    <s v="AG024707"/>
    <s v="LÊ KIM NGÂN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3"/>
    <s v="TRẦN THỊ THÚY HẰNG"/>
    <m/>
    <s v="LC6 VĂN PHÒNG TVBH LÝ CHÍNH THẮNG"/>
    <x v="51"/>
    <x v="43"/>
    <s v="AG024713"/>
    <s v="VÕ LÂM LI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4698"/>
    <s v="BÙI LÊ BẢO PHƯƠNG"/>
    <d v="2017-05-16T00:00:00"/>
    <n v="85"/>
    <s v="4. &lt;=90"/>
    <n v="1"/>
    <n v="8.3659999999999997"/>
    <n v="0"/>
    <n v="0"/>
    <n v="1"/>
    <n v="8.3659999999999997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4699"/>
    <s v="NGUYỄN THỊ MỶ DUYÊN"/>
    <d v="2017-05-16T00:00:00"/>
    <n v="85"/>
    <s v="4. &lt;=90"/>
    <n v="1"/>
    <n v="8.3949999999999996"/>
    <n v="0"/>
    <n v="0"/>
    <n v="0"/>
    <n v="0"/>
    <n v="1"/>
    <n v="8.3949999999999996"/>
    <n v="0"/>
    <n v="0"/>
    <s v="Active"/>
    <n v="0"/>
    <n v="1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4700"/>
    <s v="NGUYỄN THỊ TRÚC"/>
    <d v="2017-05-16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4796"/>
    <s v="LÊ THỊ KIỀU PHƯƠNG"/>
    <d v="2017-05-16T00:00:00"/>
    <n v="85"/>
    <s v="4. &lt;=90"/>
    <n v="1"/>
    <n v="8.7650000000000006"/>
    <n v="0"/>
    <n v="0"/>
    <n v="0"/>
    <n v="0"/>
    <n v="1"/>
    <n v="8.7650000000000006"/>
    <n v="0"/>
    <n v="0"/>
    <s v="Active"/>
    <n v="0"/>
    <n v="1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4868"/>
    <s v="NGUYỄN VĂN KHẨN"/>
    <d v="2017-05-17T00:00:00"/>
    <n v="84"/>
    <s v="4. &lt;=90"/>
    <n v="1"/>
    <n v="8.3249999999999993"/>
    <n v="0"/>
    <n v="0"/>
    <n v="1"/>
    <n v="8.3249999999999993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4870"/>
    <s v="PHAN THỊ LỘI"/>
    <d v="2017-05-17T00:00:00"/>
    <n v="84"/>
    <s v="4. &lt;=90"/>
    <n v="1"/>
    <n v="8.6379999999999999"/>
    <n v="0"/>
    <n v="0"/>
    <n v="1"/>
    <n v="8.6379999999999999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003"/>
    <s v="TẠ NGỌC BÍCH VÂN"/>
    <d v="2017-05-22T00:00:00"/>
    <n v="79"/>
    <s v="4. &lt;=90"/>
    <n v="1"/>
    <n v="8.5879999999999992"/>
    <n v="0"/>
    <n v="0"/>
    <n v="1"/>
    <n v="8.5879999999999992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009"/>
    <s v="TRẦN QUANG VINH"/>
    <d v="2017-05-22T00:00:00"/>
    <n v="79"/>
    <s v="4. &lt;=90"/>
    <n v="3"/>
    <n v="59.145000000000003"/>
    <n v="0"/>
    <n v="0"/>
    <n v="1"/>
    <n v="8.4320000000000004"/>
    <n v="0"/>
    <n v="0"/>
    <n v="2"/>
    <n v="50.713000000000001"/>
    <s v="Active"/>
    <n v="1"/>
    <n v="0"/>
    <n v="1"/>
  </r>
  <r>
    <x v="1"/>
    <x v="1"/>
    <s v="South"/>
    <s v="HỒ CHÍ MINH"/>
    <s v="NGUYỄN VĂN VŨ"/>
    <s v="HỒ CHÍ MINH 4"/>
    <s v="HOÀNG NGUYỆT HẰNG"/>
    <m/>
    <s v="003 GA HCM 2"/>
    <x v="52"/>
    <x v="44"/>
    <s v="AG025468"/>
    <s v="TRẦN THỊ NGỌC THÙY"/>
    <d v="2017-05-30T00:00:00"/>
    <n v="71"/>
    <s v="4. &lt;=90"/>
    <n v="1"/>
    <n v="8.2880000000000003"/>
    <n v="1"/>
    <n v="8.2880000000000003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69"/>
    <s v="NGUYỄN THỊ NGA"/>
    <d v="2017-05-30T00:00:00"/>
    <n v="71"/>
    <s v="4. &lt;=90"/>
    <n v="1"/>
    <n v="8.2720000000000002"/>
    <n v="1"/>
    <n v="8.272000000000000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2"/>
    <s v="TRẦN THỊ NGỌC BÍCH"/>
    <d v="2017-05-30T00:00:00"/>
    <n v="71"/>
    <s v="4. &lt;=90"/>
    <n v="1"/>
    <n v="8.3109999999999999"/>
    <n v="0"/>
    <n v="0"/>
    <n v="1"/>
    <n v="8.3109999999999999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3"/>
    <s v="NGUYỄN THỊ HỒNG HẠNH"/>
    <d v="2017-05-30T00:00:00"/>
    <n v="71"/>
    <s v="4. &lt;=90"/>
    <n v="1"/>
    <n v="8.5009999999999994"/>
    <n v="1"/>
    <n v="8.5009999999999994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4"/>
    <s v="VÕ THỊ PHƯƠNG LAN"/>
    <d v="2017-05-30T00:00:00"/>
    <n v="71"/>
    <s v="4. &lt;=90"/>
    <n v="1"/>
    <n v="8.4610000000000003"/>
    <n v="0"/>
    <n v="0"/>
    <n v="0"/>
    <n v="0"/>
    <n v="1"/>
    <n v="8.4610000000000003"/>
    <n v="0"/>
    <n v="0"/>
    <s v="Active"/>
    <n v="0"/>
    <n v="1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5"/>
    <s v="NGUYỄN THANH SANG"/>
    <d v="2017-05-30T00:00:00"/>
    <n v="71"/>
    <s v="4. &lt;=90"/>
    <n v="1"/>
    <n v="8.3979999999999997"/>
    <n v="0"/>
    <n v="0"/>
    <n v="1"/>
    <n v="8.3979999999999997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6"/>
    <s v="NGUYỄN TẤN QUANG"/>
    <d v="2017-05-30T00:00:00"/>
    <n v="71"/>
    <s v="4. &lt;=90"/>
    <n v="1"/>
    <n v="8.3239999999999998"/>
    <n v="0"/>
    <n v="0"/>
    <n v="1"/>
    <n v="8.3239999999999998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7"/>
    <s v="LÊ THỊ KIM CHI"/>
    <d v="2017-05-30T00:00:00"/>
    <n v="71"/>
    <s v="4. &lt;=90"/>
    <n v="1"/>
    <n v="8.4019999999999992"/>
    <n v="0"/>
    <n v="0"/>
    <n v="1"/>
    <n v="8.4019999999999992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8"/>
    <s v="TRẦN THỊ NGỌC UYÊN"/>
    <d v="2017-05-30T00:00:00"/>
    <n v="71"/>
    <s v="4. &lt;=90"/>
    <n v="1"/>
    <n v="8.5739999999999998"/>
    <n v="0"/>
    <n v="0"/>
    <n v="1"/>
    <n v="8.5739999999999998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79"/>
    <s v="HUỲNH THỊ CẨM THU"/>
    <d v="2017-05-30T00:00:00"/>
    <n v="71"/>
    <s v="4. &lt;=90"/>
    <n v="1"/>
    <n v="8.5679999999999996"/>
    <n v="0"/>
    <n v="0"/>
    <n v="1"/>
    <n v="8.5679999999999996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81"/>
    <s v="ĐÀO QUỐC HÙNG"/>
    <d v="2017-05-30T00:00:00"/>
    <n v="71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82"/>
    <s v="TRẦN MINH XINH"/>
    <d v="2017-05-30T00:00:00"/>
    <n v="71"/>
    <s v="4. &lt;=90"/>
    <n v="1"/>
    <n v="8.3109999999999999"/>
    <n v="1"/>
    <n v="8.3109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83"/>
    <s v="NGUYỄN VĂN PHONG"/>
    <d v="2017-05-30T00:00:00"/>
    <n v="71"/>
    <s v="4. &lt;=90"/>
    <n v="1"/>
    <n v="8.5009999999999994"/>
    <n v="1"/>
    <n v="8.5009999999999994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86"/>
    <s v="NGUYỄN THỊ TUYẾT"/>
    <d v="2017-05-30T00:00:00"/>
    <n v="71"/>
    <s v="4. &lt;=90"/>
    <n v="1"/>
    <n v="8.4019999999999992"/>
    <n v="1"/>
    <n v="8.401999999999999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88"/>
    <s v="TRIỆU THỊ THU HÀ"/>
    <d v="2017-05-30T00:00:00"/>
    <n v="71"/>
    <s v="4. &lt;=90"/>
    <n v="1"/>
    <n v="8.3239999999999998"/>
    <n v="1"/>
    <n v="8.3239999999999998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90"/>
    <s v="NGUYỄN THỊ ĐẶNG"/>
    <d v="2017-05-30T00:00:00"/>
    <n v="71"/>
    <s v="4. &lt;=90"/>
    <n v="1"/>
    <n v="8.2149999999999999"/>
    <n v="0"/>
    <n v="0"/>
    <n v="1"/>
    <n v="8.2149999999999999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03 GA HCM 2"/>
    <x v="52"/>
    <x v="44"/>
    <s v="AG025491"/>
    <s v="NGUYỄN TẤN PHÁT"/>
    <d v="2017-05-30T00:00:00"/>
    <n v="71"/>
    <s v="4. &lt;=90"/>
    <n v="1"/>
    <n v="8.4949999999999992"/>
    <n v="1"/>
    <n v="8.494999999999999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56"/>
    <s v="LÊ THỊ KIM YẾN"/>
    <d v="2017-05-23T00:00:00"/>
    <n v="78"/>
    <s v="4. &lt;=90"/>
    <n v="1"/>
    <n v="8.016"/>
    <n v="1"/>
    <n v="8.016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58"/>
    <s v="BÙI THỊ MỸ DUYÊN"/>
    <d v="2017-05-23T00:00:00"/>
    <n v="78"/>
    <s v="4. &lt;=90"/>
    <n v="1"/>
    <n v="8.2880000000000003"/>
    <n v="1"/>
    <n v="8.2880000000000003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61"/>
    <s v="ĐOÀN VĂN TIẾN"/>
    <d v="2017-05-23T00:00:00"/>
    <n v="78"/>
    <s v="4. &lt;=90"/>
    <n v="1"/>
    <n v="8.1769999999999996"/>
    <n v="1"/>
    <n v="8.1769999999999996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63"/>
    <s v="LÊ THÙY DƯƠNG"/>
    <d v="2017-05-23T00:00:00"/>
    <n v="78"/>
    <s v="4. &lt;=90"/>
    <n v="1"/>
    <n v="8.0350000000000001"/>
    <n v="1"/>
    <n v="8.0350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65"/>
    <s v="PHẠM THỊ HUỲNH NHƯ"/>
    <d v="2017-05-23T00:00:00"/>
    <n v="78"/>
    <s v="4. &lt;=90"/>
    <n v="1"/>
    <n v="12.154"/>
    <n v="1"/>
    <n v="12.154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66"/>
    <s v="TRẦN THỊ THẢO"/>
    <d v="2017-05-23T00:00:00"/>
    <n v="78"/>
    <s v="4. &lt;=90"/>
    <n v="8"/>
    <n v="164.19499999999999"/>
    <n v="1"/>
    <n v="8.0269999999999992"/>
    <n v="0"/>
    <n v="0"/>
    <n v="6"/>
    <n v="144.13399999999999"/>
    <n v="1"/>
    <n v="12.034000000000001"/>
    <s v="Active"/>
    <n v="1"/>
    <n v="1"/>
    <n v="1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68"/>
    <s v="BÙI PHƯƠNG HOÀNG"/>
    <d v="2017-05-23T00:00:00"/>
    <n v="78"/>
    <s v="4. &lt;=90"/>
    <n v="1"/>
    <n v="8.2100000000000009"/>
    <n v="1"/>
    <n v="8.210000000000000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0"/>
    <s v="HUỲNH PHƯƠNG THẢO"/>
    <d v="2017-05-23T00:00:00"/>
    <n v="78"/>
    <s v="4. &lt;=90"/>
    <n v="1"/>
    <n v="12.093"/>
    <n v="1"/>
    <n v="12.093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1"/>
    <s v="CAO VỎ SONG AN"/>
    <d v="2017-05-23T00:00:00"/>
    <n v="78"/>
    <s v="4. &lt;=90"/>
    <n v="1"/>
    <n v="8.2119999999999997"/>
    <n v="1"/>
    <n v="8.2119999999999997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2"/>
    <s v="TRƯƠNG NGUYỄN XUÂN AN"/>
    <d v="2017-05-23T00:00:00"/>
    <n v="78"/>
    <s v="4. &lt;=90"/>
    <n v="1"/>
    <n v="12.112"/>
    <n v="1"/>
    <n v="12.11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3"/>
    <s v="PHẠM NGUYỄN ÁI TRINH"/>
    <d v="2017-05-23T00:00:00"/>
    <n v="78"/>
    <s v="4. &lt;=90"/>
    <n v="1"/>
    <n v="12.132"/>
    <n v="1"/>
    <n v="12.13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4"/>
    <s v="PHAN THỊ NHUNG"/>
    <d v="2017-05-23T00:00:00"/>
    <n v="78"/>
    <s v="4. &lt;=90"/>
    <n v="1"/>
    <n v="8.0559999999999992"/>
    <n v="1"/>
    <n v="8.055999999999999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5"/>
    <s v="TRẦN NHẬT THANH"/>
    <d v="2017-05-23T00:00:00"/>
    <n v="78"/>
    <s v="4. &lt;=90"/>
    <n v="1"/>
    <n v="8.0730000000000004"/>
    <n v="1"/>
    <n v="8.0730000000000004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6"/>
    <s v="TRƯƠNG THỊ HUYỀN SƯƠNG"/>
    <d v="2017-05-23T00:00:00"/>
    <n v="78"/>
    <s v="4. &lt;=90"/>
    <n v="1"/>
    <n v="8.0609999999999999"/>
    <n v="1"/>
    <n v="8.0609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7"/>
    <s v="NGUYỄN THỊ THÙY TRANG"/>
    <d v="2017-05-23T00:00:00"/>
    <n v="78"/>
    <s v="4. &lt;=90"/>
    <n v="1"/>
    <n v="12.112"/>
    <n v="1"/>
    <n v="12.11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8"/>
    <s v="VÕ THỊ KIM XUYẾN"/>
    <d v="2017-05-23T00:00:00"/>
    <n v="78"/>
    <s v="4. &lt;=90"/>
    <n v="1"/>
    <n v="12.022"/>
    <n v="1"/>
    <n v="12.02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79"/>
    <s v="CAO NGỌC PHƯƠNG THẢO"/>
    <d v="2017-05-23T00:00:00"/>
    <n v="78"/>
    <s v="4. &lt;=90"/>
    <n v="1"/>
    <n v="8.1519999999999992"/>
    <n v="1"/>
    <n v="8.151999999999999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80"/>
    <s v="TRẦN KIM VÂN"/>
    <d v="2017-05-23T00:00:00"/>
    <n v="78"/>
    <s v="4. &lt;=90"/>
    <n v="1"/>
    <n v="12.173999999999999"/>
    <n v="1"/>
    <n v="12.173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81"/>
    <s v="LÊ THỊ KIM LIÊN"/>
    <d v="2017-05-23T00:00:00"/>
    <n v="78"/>
    <s v="4. &lt;=90"/>
    <n v="1"/>
    <n v="8.1059999999999999"/>
    <n v="1"/>
    <n v="8.1059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83"/>
    <s v="TẠ VĨNH KHÁNH NHỨT"/>
    <d v="2017-05-23T00:00:00"/>
    <n v="78"/>
    <s v="4. &lt;=90"/>
    <n v="1"/>
    <n v="8.1120000000000001"/>
    <n v="1"/>
    <n v="8.1120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84"/>
    <s v="TRƯƠNG THỊ THÚY AN"/>
    <d v="2017-05-23T00:00:00"/>
    <n v="78"/>
    <s v="4. &lt;=90"/>
    <n v="1"/>
    <n v="8.0519999999999996"/>
    <n v="1"/>
    <n v="8.0519999999999996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86"/>
    <s v="TRẦN THIỆN THUẬT"/>
    <d v="2017-05-23T00:00:00"/>
    <n v="78"/>
    <s v="4. &lt;=90"/>
    <n v="1"/>
    <n v="8.0269999999999992"/>
    <n v="1"/>
    <n v="8.026999999999999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87"/>
    <s v="LÝ THÙY DƯƠNG"/>
    <d v="2017-05-23T00:00:00"/>
    <n v="78"/>
    <s v="4. &lt;=90"/>
    <n v="1"/>
    <n v="12.087999999999999"/>
    <n v="1"/>
    <n v="12.087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95"/>
    <s v="HÀ KIM THOA"/>
    <d v="2017-05-23T00:00:00"/>
    <n v="78"/>
    <s v="4. &lt;=90"/>
    <n v="1"/>
    <n v="8.2129999999999992"/>
    <n v="1"/>
    <n v="8.2129999999999992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96"/>
    <s v="NGUYỄN NGỌC THẢO TRÂN"/>
    <d v="2017-05-23T00:00:00"/>
    <n v="78"/>
    <s v="4. &lt;=90"/>
    <n v="1"/>
    <n v="8.0350000000000001"/>
    <n v="1"/>
    <n v="8.0350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97"/>
    <s v="NGUYỄN NGÔ DUY CƯỜNG"/>
    <d v="2017-05-23T00:00:00"/>
    <n v="78"/>
    <s v="4. &lt;=90"/>
    <n v="1"/>
    <n v="12.038"/>
    <n v="1"/>
    <n v="12.038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099"/>
    <s v="ĐẶNG TIẾN ĐẠT"/>
    <d v="2017-05-23T00:00:00"/>
    <n v="78"/>
    <s v="4. &lt;=90"/>
    <n v="1"/>
    <n v="12.026999999999999"/>
    <n v="1"/>
    <n v="12.026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010 GA TIỀN GIANG 1"/>
    <x v="53"/>
    <x v="45"/>
    <s v="AG025124"/>
    <s v="HỒ QUỐC HƯNG"/>
    <d v="2017-05-24T00:00:00"/>
    <n v="77"/>
    <s v="4. &lt;=90"/>
    <n v="1"/>
    <n v="8.0229999999999997"/>
    <n v="1"/>
    <n v="8.0229999999999997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LC5 VĂN PHÒNG TVBH LÝ CHÍNH THẮNG"/>
    <x v="54"/>
    <x v="46"/>
    <s v="AG024693"/>
    <s v="PHẠM DUY HẢI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4"/>
    <s v="HOÀNG NGUYỆT HẰNG"/>
    <m/>
    <s v="LC5 VĂN PHÒNG TVBH LÝ CHÍNH THẮNG"/>
    <x v="54"/>
    <x v="46"/>
    <s v="AG025322"/>
    <s v="NGUYỄN NGỌC HUYỀN"/>
    <d v="2017-05-25T00:00:00"/>
    <n v="76"/>
    <s v="4. &lt;=90"/>
    <n v="1"/>
    <n v="15.081"/>
    <n v="1"/>
    <n v="15.081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4"/>
    <s v="HOÀNG NGUYỆT HẰNG"/>
    <m/>
    <s v="LC5 VĂN PHÒNG TVBH LÝ CHÍNH THẮNG"/>
    <x v="54"/>
    <x v="46"/>
    <s v="AG025446"/>
    <s v="HỒ SỸ LINH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5"/>
    <s v="NGUYỄN THANH LỘC"/>
    <m/>
    <s v="001 GA HCM 1"/>
    <x v="55"/>
    <x v="47"/>
    <s v="AG024709"/>
    <s v="NGUYỂN HẢI ĐĂ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5"/>
    <s v="NGUYỄN THANH LỘC"/>
    <m/>
    <s v="001 GA HCM 1"/>
    <x v="55"/>
    <x v="47"/>
    <s v="AG025185"/>
    <s v="PHAN THỊ GIANG"/>
    <d v="2017-05-24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5"/>
    <s v="NGUYỄN THANH LỘC"/>
    <m/>
    <s v="001 GA HCM 1"/>
    <x v="55"/>
    <x v="47"/>
    <s v="AG025187"/>
    <s v="TỪ THỊ KHUYÊN"/>
    <d v="2017-05-24T00:00:00"/>
    <n v="77"/>
    <s v="4. &lt;=90"/>
    <n v="1"/>
    <n v="9.9019999999999992"/>
    <n v="0"/>
    <n v="0"/>
    <n v="0"/>
    <n v="0"/>
    <n v="1"/>
    <n v="9.9019999999999992"/>
    <n v="0"/>
    <n v="0"/>
    <s v="Active"/>
    <n v="0"/>
    <n v="1"/>
    <n v="0"/>
  </r>
  <r>
    <x v="1"/>
    <x v="1"/>
    <s v="South"/>
    <s v="HỒ CHÍ MINH"/>
    <s v="NGUYỄN VĂN VŨ"/>
    <s v="HỒ CHÍ MINH 5"/>
    <s v="NGUYỄN THANH LỘC"/>
    <m/>
    <s v="001 GA HCM 1"/>
    <x v="55"/>
    <x v="47"/>
    <s v="AG025222"/>
    <s v="TRẦN ĐỨC TÂM"/>
    <d v="2017-05-24T00:00:00"/>
    <n v="77"/>
    <s v="4. &lt;=90"/>
    <n v="1"/>
    <n v="25.166"/>
    <n v="1"/>
    <n v="25.166"/>
    <n v="0"/>
    <n v="0"/>
    <n v="0"/>
    <n v="0"/>
    <n v="0"/>
    <n v="0"/>
    <s v="Active"/>
    <n v="1"/>
    <n v="0"/>
    <n v="0"/>
  </r>
  <r>
    <x v="1"/>
    <x v="1"/>
    <s v="South"/>
    <s v="HỒ CHÍ MINH"/>
    <s v="NGUYỄN VĂN VŨ"/>
    <s v="HỒ CHÍ MINH 5"/>
    <s v="NGUYỄN THANH LỘC"/>
    <m/>
    <s v="LC9 VĂN PHÒNG TVBH LÝ CHÍNH THẮNG"/>
    <x v="56"/>
    <x v="48"/>
    <s v="AG024765"/>
    <s v="NGUYỄN THỊ KIM OA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"/>
    <s v="HỒ CHÍ MINH 5"/>
    <s v="NGUYỄN THANH LỘC"/>
    <m/>
    <s v="LC9 VĂN PHÒNG TVBH LÝ CHÍNH THẮNG"/>
    <x v="65"/>
    <x v="54"/>
    <s v="AG024742"/>
    <s v="TRƯƠNG LÝ THANH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591"/>
    <s v="PHẠM ÁNH NGUYỆT"/>
    <d v="2017-05-05T00:00:00"/>
    <n v="96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679"/>
    <s v="NGUYỄN THỊ LAM"/>
    <d v="2017-05-15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48"/>
    <s v="ĐỖ THỊ NHẸ"/>
    <d v="2017-05-18T00:00:00"/>
    <n v="83"/>
    <s v="4. &lt;=90"/>
    <n v="1"/>
    <n v="12.052"/>
    <n v="1"/>
    <n v="12.052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49"/>
    <s v="NHỮ VĂN KIỂU"/>
    <d v="2017-05-18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51"/>
    <s v="HUỲNH VĂN ĐẢM"/>
    <d v="2017-05-18T00:00:00"/>
    <n v="83"/>
    <s v="4. &lt;=90"/>
    <n v="1"/>
    <n v="13.795"/>
    <n v="1"/>
    <n v="13.795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78"/>
    <s v="NGUYỄN KIỀU DIỄM"/>
    <d v="2017-05-22T00:00:00"/>
    <n v="79"/>
    <s v="4. &lt;=90"/>
    <n v="0"/>
    <n v="1.6653345369377301E-15"/>
    <n v="1"/>
    <n v="15.01"/>
    <n v="-1"/>
    <n v="-15.01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82"/>
    <s v="TRẦN PHÚ QUÍ"/>
    <d v="2017-05-22T00:00:00"/>
    <n v="79"/>
    <s v="4. &lt;=90"/>
    <n v="1"/>
    <n v="12.375999999999999"/>
    <n v="1"/>
    <n v="12.375999999999999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87"/>
    <s v="PHẠM BÍCH NHIÊN"/>
    <d v="2017-05-22T00:00:00"/>
    <n v="79"/>
    <s v="4. &lt;=90"/>
    <n v="5"/>
    <n v="122.684"/>
    <n v="4"/>
    <n v="113.636"/>
    <n v="0"/>
    <n v="0"/>
    <n v="1"/>
    <n v="9.048"/>
    <n v="0"/>
    <n v="0"/>
    <s v="Active"/>
    <n v="1"/>
    <n v="1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90"/>
    <s v="LÊ CẨM HỒNG"/>
    <d v="2017-05-22T00:00:00"/>
    <n v="79"/>
    <s v="4. &lt;=90"/>
    <n v="4"/>
    <n v="72.081999999999994"/>
    <n v="2"/>
    <n v="41.030999999999999"/>
    <n v="0"/>
    <n v="0.59099999999999997"/>
    <n v="1"/>
    <n v="18.448"/>
    <n v="1"/>
    <n v="12.012"/>
    <s v="Active"/>
    <n v="1"/>
    <n v="1"/>
    <n v="1"/>
  </r>
  <r>
    <x v="1"/>
    <x v="1"/>
    <s v="South"/>
    <s v="TÂY NAM"/>
    <s v="NGUYỄN MINH HIẾU"/>
    <s v="TÂY NAM 1"/>
    <s v="NGUYỄN MINH HIẾU"/>
    <m/>
    <s v="CMA VĂN PHÒNG TVBH CÀ MAU"/>
    <x v="57"/>
    <x v="49"/>
    <s v="AG024991"/>
    <s v="NGUYỄN THỊ HỒNG MỨC"/>
    <d v="2017-05-22T00:00:00"/>
    <n v="79"/>
    <s v="4. &lt;=90"/>
    <n v="1"/>
    <n v="15.045999999999999"/>
    <n v="1"/>
    <n v="15.045999999999999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93"/>
    <s v="NGUYỄN THỊ TUYẾT ANH"/>
    <d v="2017-05-22T00:00:00"/>
    <n v="79"/>
    <s v="4. &lt;=90"/>
    <n v="1"/>
    <n v="24.786000000000001"/>
    <n v="1"/>
    <n v="24.786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4994"/>
    <s v="PHẠM VĂN CHỈ"/>
    <d v="2017-05-22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5036"/>
    <s v="NGUYỄN THỊ BÍCH VÂ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CMA VĂN PHÒNG TVBH CÀ MAU"/>
    <x v="57"/>
    <x v="49"/>
    <s v="AG025037"/>
    <s v="THÁI THỊ TIỀ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4737"/>
    <s v="TRẦN THỊ KIM LOAN"/>
    <d v="2017-05-16T00:00:00"/>
    <n v="85"/>
    <s v="4. &lt;=90"/>
    <n v="4"/>
    <n v="50.951999999999998"/>
    <n v="2"/>
    <n v="25.140999999999998"/>
    <n v="0"/>
    <n v="0"/>
    <n v="1"/>
    <n v="12.265000000000001"/>
    <n v="1"/>
    <n v="13.545999999999999"/>
    <s v="Active"/>
    <n v="1"/>
    <n v="1"/>
    <n v="1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4760"/>
    <s v="ĐẶNG THỊ HỒNG NHU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50"/>
    <s v="VÕ PHƯỚC THÀNH"/>
    <d v="2017-05-23T00:00:00"/>
    <n v="78"/>
    <s v="4. &lt;=90"/>
    <n v="1"/>
    <n v="16.48"/>
    <n v="1"/>
    <n v="16.48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51"/>
    <s v="TRANG THỊ THANH NGUYÊN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52"/>
    <s v="TRẦN MỸ HẰNG"/>
    <d v="2017-05-23T00:00:00"/>
    <n v="78"/>
    <s v="4. &lt;=90"/>
    <n v="1"/>
    <n v="15.061"/>
    <n v="1"/>
    <n v="15.061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53"/>
    <s v="PHAN THANH HÒA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55"/>
    <s v="KHƯU LƯU NIỆM"/>
    <d v="2017-05-23T00:00:00"/>
    <n v="78"/>
    <s v="4. &lt;=90"/>
    <n v="1"/>
    <n v="18.436"/>
    <n v="1"/>
    <n v="18.436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85"/>
    <s v="HUỲNH VĂN TÙNG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89"/>
    <s v="PHẠM QUỐC DŨNG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91"/>
    <s v="NGUYỄN MINH ĐỨC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92"/>
    <s v="HUỲNH TRUNG HIẾU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8"/>
    <x v="50"/>
    <s v="AG025094"/>
    <s v="NGUYỄN TẤN LỘC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9"/>
    <x v="51"/>
    <s v="AG024869"/>
    <s v="HUỲNH THỊ KIM ANH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59"/>
    <x v="51"/>
    <s v="AG024873"/>
    <s v="THÁI KIM THOA"/>
    <d v="2017-05-17T00:00:00"/>
    <n v="84"/>
    <s v="4. &lt;=90"/>
    <n v="1"/>
    <n v="13"/>
    <n v="1"/>
    <n v="13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59"/>
    <x v="51"/>
    <s v="AG024874"/>
    <s v="LÊ THỊ LỆ THI"/>
    <d v="2017-05-17T00:00:00"/>
    <n v="84"/>
    <s v="4. &lt;=90"/>
    <n v="4"/>
    <n v="73.495999999999995"/>
    <n v="2"/>
    <n v="38.927"/>
    <n v="0"/>
    <n v="0"/>
    <n v="1"/>
    <n v="15.821"/>
    <n v="1"/>
    <n v="18.748000000000001"/>
    <s v="Active"/>
    <n v="1"/>
    <n v="1"/>
    <n v="1"/>
  </r>
  <r>
    <x v="1"/>
    <x v="1"/>
    <s v="South"/>
    <s v="TÂY NAM"/>
    <s v="NGUYỄN MINH HIẾU"/>
    <s v="TÂY NAM 1"/>
    <s v="NGUYỄN MINH HIẾU"/>
    <m/>
    <s v="LXU VĂN PHÒNG TVBH LONG XUYÊN"/>
    <x v="59"/>
    <x v="51"/>
    <s v="AG024875"/>
    <s v="VÕ VĂN NHỰT"/>
    <d v="2017-05-17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41"/>
    <s v="ĐỖ MẠNH KHANG"/>
    <d v="2017-05-16T00:00:00"/>
    <n v="85"/>
    <s v="4. &lt;=90"/>
    <n v="2"/>
    <n v="40.634"/>
    <n v="0"/>
    <n v="0"/>
    <n v="2"/>
    <n v="40.634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45"/>
    <s v="NGUYỄN THỊ NHUNG"/>
    <d v="2017-05-16T00:00:00"/>
    <n v="85"/>
    <s v="4. &lt;=90"/>
    <n v="1"/>
    <n v="12.083"/>
    <n v="1"/>
    <n v="12.083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51"/>
    <s v="TRẦN THỊ BÉ QUYÊN"/>
    <d v="2017-05-16T00:00:00"/>
    <n v="85"/>
    <s v="4. &lt;=90"/>
    <n v="1"/>
    <n v="13.086"/>
    <n v="1"/>
    <n v="13.086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54"/>
    <s v="TRẦN HUỲNH NHẬT SANG"/>
    <d v="2017-05-16T00:00:00"/>
    <n v="85"/>
    <s v="4. &lt;=90"/>
    <n v="1"/>
    <n v="13.772"/>
    <n v="1"/>
    <n v="13.772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57"/>
    <s v="PHẠM THỊ THU GIANG"/>
    <d v="2017-05-16T00:00:00"/>
    <n v="85"/>
    <s v="4. &lt;=90"/>
    <n v="5"/>
    <n v="52.98"/>
    <n v="1"/>
    <n v="12.678000000000001"/>
    <n v="0"/>
    <n v="0"/>
    <n v="4"/>
    <n v="40.302"/>
    <n v="0"/>
    <n v="0"/>
    <s v="Active"/>
    <n v="1"/>
    <n v="1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64"/>
    <s v="LÝ TUYẾT THANH"/>
    <d v="2017-05-16T00:00:00"/>
    <n v="85"/>
    <s v="4. &lt;=90"/>
    <n v="1"/>
    <n v="14.034000000000001"/>
    <n v="1"/>
    <n v="14.034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91"/>
    <s v="NGUYỄN VĂN CÔNG"/>
    <d v="2017-05-16T00:00:00"/>
    <n v="85"/>
    <s v="4. &lt;=90"/>
    <n v="1"/>
    <n v="8.4190000000000005"/>
    <n v="1"/>
    <n v="8.4190000000000005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793"/>
    <s v="NGUYỄN THỊ THÁI HUYỀN"/>
    <d v="2017-05-16T00:00:00"/>
    <n v="85"/>
    <s v="4. &lt;=90"/>
    <n v="1"/>
    <n v="9.6980000000000004"/>
    <n v="0"/>
    <n v="0"/>
    <n v="1"/>
    <n v="9.6980000000000004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4800"/>
    <s v="LÊ THỊ PHƯƠNG THẢO"/>
    <d v="2017-05-16T00:00:00"/>
    <n v="85"/>
    <s v="4. &lt;=90"/>
    <n v="1"/>
    <n v="13.718"/>
    <n v="1"/>
    <n v="13.718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0"/>
    <x v="52"/>
    <s v="AG025054"/>
    <s v="DƯƠNG CHÍ TÂM"/>
    <d v="2017-05-23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61"/>
    <x v="52"/>
    <s v="AG024719"/>
    <s v="NGUYỄN THỊ NHUNG"/>
    <d v="2017-05-16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"/>
    <s v="TÂY NAM 1"/>
    <s v="NGUYỄN MINH HIẾU"/>
    <m/>
    <s v="LXU VĂN PHÒNG TVBH LONG XUYÊN"/>
    <x v="61"/>
    <x v="52"/>
    <s v="AG024734"/>
    <s v="PHẠM QUỐC THỊNH"/>
    <d v="2017-05-16T00:00:00"/>
    <n v="85"/>
    <s v="4. &lt;=90"/>
    <n v="1"/>
    <n v="12.298"/>
    <n v="1"/>
    <n v="12.298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1"/>
    <x v="52"/>
    <s v="AG025164"/>
    <s v="LÊ THỊ HỒNG"/>
    <d v="2017-05-24T00:00:00"/>
    <n v="77"/>
    <s v="4. &lt;=90"/>
    <n v="1"/>
    <n v="20.184000000000001"/>
    <n v="1"/>
    <n v="20.184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1"/>
    <s v="NGUYỄN MINH HIẾU"/>
    <m/>
    <s v="LXU VĂN PHÒNG TVBH LONG XUYÊN"/>
    <x v="61"/>
    <x v="52"/>
    <s v="AG025215"/>
    <s v="DƯƠNG VĂN PHƯƠNG"/>
    <d v="2017-05-24T00:00:00"/>
    <n v="77"/>
    <s v="4. &lt;=90"/>
    <n v="1"/>
    <n v="12.704000000000001"/>
    <n v="1"/>
    <n v="12.704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"/>
    <s v="TÂY NAM 2"/>
    <s v="NGUYỄN MINH HIẾU"/>
    <m/>
    <s v="020 GA BẾN TRE 1"/>
    <x v="62"/>
    <x v="53"/>
    <s v="AG025438"/>
    <s v="BÙI THỊ XUYẾN"/>
    <d v="2017-05-29T00:00:00"/>
    <n v="7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592"/>
    <s v="NGÔ QUANG THUẬN"/>
    <d v="2017-06-13T00:00:00"/>
    <n v="57"/>
    <s v="3. &lt;=60"/>
    <n v="1"/>
    <n v="12.058999999999999"/>
    <n v="0"/>
    <n v="0"/>
    <n v="1"/>
    <n v="12.058999999999999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594"/>
    <s v="NGUYỄN VĂN HOÀNG"/>
    <d v="2017-06-13T00:00:00"/>
    <n v="57"/>
    <s v="3. &lt;=60"/>
    <n v="2"/>
    <n v="24.009"/>
    <n v="1"/>
    <n v="12.007"/>
    <n v="0"/>
    <n v="0"/>
    <n v="1"/>
    <n v="12.002000000000001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5595"/>
    <s v="NGUYỄN VĂN THAO"/>
    <d v="2017-06-13T00:00:00"/>
    <n v="57"/>
    <s v="3. &lt;=60"/>
    <n v="1"/>
    <n v="12.021000000000001"/>
    <n v="1"/>
    <n v="12.021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596"/>
    <s v="NGUYỄN VĂN THỦY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39"/>
    <s v="LÊ THẾ THÔNG"/>
    <d v="2017-06-15T00:00:00"/>
    <n v="55"/>
    <s v="3. &lt;=60"/>
    <n v="2"/>
    <n v="22.527999999999999"/>
    <n v="2"/>
    <n v="22.527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40"/>
    <s v="NGUYỄN THỊ TUYẾT"/>
    <d v="2017-06-15T00:00:00"/>
    <n v="55"/>
    <s v="3. &lt;=60"/>
    <n v="0"/>
    <n v="8.8817841970012504E-16"/>
    <n v="0"/>
    <n v="0"/>
    <n v="1"/>
    <n v="12.231"/>
    <n v="-1"/>
    <n v="-12.231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44"/>
    <s v="PHẠM VĂN THƯ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47"/>
    <s v="NGUYỄN THỊ TRA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68"/>
    <s v="NGUYỄN THỊ HƯƠ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69"/>
    <s v="LỤC THỊ XUÂN"/>
    <d v="2017-06-16T00:00:00"/>
    <n v="54"/>
    <s v="3. &lt;=60"/>
    <n v="1"/>
    <n v="12.026"/>
    <n v="1"/>
    <n v="12.02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0"/>
    <s v="VŨ THỊ LOAN"/>
    <d v="2017-06-16T00:00:00"/>
    <n v="54"/>
    <s v="3. &lt;=60"/>
    <n v="1"/>
    <n v="12.042"/>
    <n v="1"/>
    <n v="12.04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2"/>
    <s v="HOÀNG THỊ HÒA"/>
    <d v="2017-06-16T00:00:00"/>
    <n v="54"/>
    <s v="3. &lt;=60"/>
    <n v="1"/>
    <n v="12.038"/>
    <n v="1"/>
    <n v="12.03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3"/>
    <s v="NGUYỄN VĂN HIỀ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4"/>
    <s v="ĐỖ THỊ THỦY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6"/>
    <s v="ĐỖ THỊ THỦY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7"/>
    <s v="LÊ THỊ BA"/>
    <d v="2017-06-16T00:00:00"/>
    <n v="54"/>
    <s v="3. &lt;=60"/>
    <n v="1"/>
    <n v="12.013"/>
    <n v="1"/>
    <n v="12.01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79"/>
    <s v="LÊ TRỌNG CƯỜNG"/>
    <d v="2017-06-16T00:00:00"/>
    <n v="54"/>
    <s v="3. &lt;=60"/>
    <n v="1"/>
    <n v="13.127000000000001"/>
    <n v="1"/>
    <n v="13.127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81"/>
    <s v="LÊ ĐÌNH TOÁN"/>
    <d v="2017-06-16T00:00:00"/>
    <n v="54"/>
    <s v="3. &lt;=60"/>
    <n v="1"/>
    <n v="12.484999999999999"/>
    <n v="1"/>
    <n v="12.484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83"/>
    <s v="HÀ THỊ NHẬT LỆ"/>
    <d v="2017-06-16T00:00:00"/>
    <n v="54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85"/>
    <s v="PHÙNG THỊ TÂM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87"/>
    <s v="LƯU THỊ LÝ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889"/>
    <s v="CẦM THỊ HUYỀ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00"/>
    <s v="LƯU THỊ THU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02"/>
    <s v="LƯU THỊ NGA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04"/>
    <s v="NGUYỄN THỊ HƯƠNG GIANG"/>
    <d v="2017-06-16T00:00:00"/>
    <n v="54"/>
    <s v="3. &lt;=60"/>
    <n v="1"/>
    <n v="15.002000000000001"/>
    <n v="1"/>
    <n v="15.00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06"/>
    <s v="TRỊNH THỊ CHÍNH"/>
    <d v="2017-06-16T00:00:00"/>
    <n v="54"/>
    <s v="3. &lt;=60"/>
    <n v="1"/>
    <n v="15.079000000000001"/>
    <n v="1"/>
    <n v="15.079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08"/>
    <s v="TRẦN THỊ HIỀN"/>
    <d v="2017-06-16T00:00:00"/>
    <n v="54"/>
    <s v="3. &lt;=60"/>
    <n v="1"/>
    <n v="12.683"/>
    <n v="1"/>
    <n v="12.68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11"/>
    <s v="ĐÀO THỊ HẠNH"/>
    <d v="2017-06-16T00:00:00"/>
    <n v="54"/>
    <s v="3. &lt;=60"/>
    <n v="1"/>
    <n v="12.542999999999999"/>
    <n v="1"/>
    <n v="12.542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12"/>
    <s v="LÊ THỊ HỒNG"/>
    <d v="2017-06-16T00:00:00"/>
    <n v="54"/>
    <s v="3. &lt;=60"/>
    <n v="1"/>
    <n v="12.26"/>
    <n v="1"/>
    <n v="12.2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17"/>
    <s v="BÙI THỊ LỰC"/>
    <d v="2017-06-16T00:00:00"/>
    <n v="54"/>
    <s v="3. &lt;=60"/>
    <n v="1"/>
    <n v="12.365"/>
    <n v="1"/>
    <n v="12.36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19"/>
    <s v="MÃ THỊ LOAN"/>
    <d v="2017-06-16T00:00:00"/>
    <n v="54"/>
    <s v="3. &lt;=60"/>
    <n v="1"/>
    <n v="12.01"/>
    <n v="1"/>
    <n v="12.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24"/>
    <s v="NGUYỄN THỊ DUNG"/>
    <d v="2017-06-16T00:00:00"/>
    <n v="54"/>
    <s v="3. &lt;=60"/>
    <n v="1"/>
    <n v="12.106"/>
    <n v="1"/>
    <n v="12.10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27"/>
    <s v="NGÔ THỊ NHUNG"/>
    <d v="2017-06-16T00:00:00"/>
    <n v="54"/>
    <s v="3. &lt;=60"/>
    <n v="1"/>
    <n v="12.066000000000001"/>
    <n v="1"/>
    <n v="12.066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30"/>
    <s v="ĐỖ THỊ HẰNG"/>
    <d v="2017-06-16T00:00:00"/>
    <n v="54"/>
    <s v="3. &lt;=60"/>
    <n v="1"/>
    <n v="12.061"/>
    <n v="1"/>
    <n v="12.06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35"/>
    <s v="PHẠM CÔNG BIÊN"/>
    <d v="2017-06-16T00:00:00"/>
    <n v="54"/>
    <s v="3. &lt;=60"/>
    <n v="1"/>
    <n v="12.006"/>
    <n v="1"/>
    <n v="12.00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39"/>
    <s v="TRẦN THỊ HỒ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41"/>
    <s v="NGUYỄN THỊ KHÁNH"/>
    <d v="2017-06-16T00:00:00"/>
    <n v="54"/>
    <s v="3. &lt;=60"/>
    <n v="2"/>
    <n v="24.521999999999998"/>
    <n v="2"/>
    <n v="24.521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44"/>
    <s v="TRỊNH ĐÌNH SÁ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46"/>
    <s v="LƯƠNG THỊ THU"/>
    <d v="2017-06-16T00:00:00"/>
    <n v="54"/>
    <s v="3. &lt;=60"/>
    <n v="1"/>
    <n v="12.175000000000001"/>
    <n v="1"/>
    <n v="12.17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50"/>
    <s v="LỤC THỊ LI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52"/>
    <s v="PHÙNG THỊ TUYÊN"/>
    <d v="2017-06-16T00:00:00"/>
    <n v="54"/>
    <s v="3. &lt;=60"/>
    <n v="3"/>
    <n v="36.046999999999997"/>
    <n v="2"/>
    <n v="24.039000000000001"/>
    <n v="0"/>
    <n v="0"/>
    <n v="1"/>
    <n v="12.007999999999999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5956"/>
    <s v="NGUYỄN THỊ MINH"/>
    <d v="2017-06-16T00:00:00"/>
    <n v="54"/>
    <s v="3. &lt;=60"/>
    <n v="1"/>
    <n v="24.16"/>
    <n v="1"/>
    <n v="24.1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58"/>
    <s v="ĐÀO THỊ LỘC"/>
    <d v="2017-06-16T00:00:00"/>
    <n v="54"/>
    <s v="3. &lt;=60"/>
    <n v="1"/>
    <n v="12.054"/>
    <n v="1"/>
    <n v="12.05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5963"/>
    <s v="NGUYỄN THỊ HÀ"/>
    <d v="2017-06-16T00:00:00"/>
    <n v="54"/>
    <s v="3. &lt;=60"/>
    <n v="1"/>
    <n v="24.047999999999998"/>
    <n v="1"/>
    <n v="24.047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03"/>
    <s v="LÊ VĂN DUY"/>
    <d v="2017-06-16T00:00:00"/>
    <n v="54"/>
    <s v="3. &lt;=60"/>
    <n v="1"/>
    <n v="15.01"/>
    <n v="1"/>
    <n v="15.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05"/>
    <s v="TRỊNH THỊ TUYẾN"/>
    <d v="2017-06-16T00:00:00"/>
    <n v="54"/>
    <s v="3. &lt;=60"/>
    <n v="1"/>
    <n v="12.06"/>
    <n v="1"/>
    <n v="12.0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07"/>
    <s v="NGUYỄN THỊ HƯỜ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10"/>
    <s v="TRẦN THỊ DUY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15"/>
    <s v="LÊ THỊ OA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16"/>
    <s v="LÊ THỊ HÀ"/>
    <d v="2017-06-16T00:00:00"/>
    <n v="54"/>
    <s v="3. &lt;=60"/>
    <n v="1"/>
    <n v="12.048"/>
    <n v="1"/>
    <n v="12.04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62"/>
    <s v="LÊ THỊ VÂN"/>
    <d v="2017-06-19T00:00:00"/>
    <n v="51"/>
    <s v="3. &lt;=60"/>
    <n v="1"/>
    <n v="12.029"/>
    <n v="1"/>
    <n v="12.02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63"/>
    <s v="LÊ THỊ THU"/>
    <d v="2017-06-19T00:00:00"/>
    <n v="51"/>
    <s v="3. &lt;=60"/>
    <n v="1"/>
    <n v="15.04"/>
    <n v="1"/>
    <n v="15.0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64"/>
    <s v="LÊ THỊ YẾN"/>
    <d v="2017-06-19T00:00:00"/>
    <n v="51"/>
    <s v="3. &lt;=60"/>
    <n v="10"/>
    <n v="148.733"/>
    <n v="6"/>
    <n v="89.052000000000007"/>
    <n v="0"/>
    <n v="-4.101"/>
    <n v="4"/>
    <n v="63.781999999999996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6068"/>
    <s v="VÕ THỊ THÚY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71"/>
    <s v="LÂM KIÊN QUYẾT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72"/>
    <s v="NGUYỄN THỊ TRÀ MY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073"/>
    <s v="NGUYỄN THỊ TÂN"/>
    <d v="2017-06-19T00:00:00"/>
    <n v="51"/>
    <s v="3. &lt;=60"/>
    <n v="1"/>
    <n v="10.956"/>
    <n v="1"/>
    <n v="10.95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179"/>
    <s v="NGUYỄN THỊ PHƯƠNG"/>
    <d v="2017-06-20T00:00:00"/>
    <n v="50"/>
    <s v="3. &lt;=60"/>
    <n v="2"/>
    <n v="25.056000000000001"/>
    <n v="2"/>
    <n v="25.056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183"/>
    <s v="PHẠM THỊ HÀ"/>
    <d v="2017-06-20T00:00:00"/>
    <n v="50"/>
    <s v="3. &lt;=60"/>
    <n v="1"/>
    <n v="15.054"/>
    <n v="1"/>
    <n v="15.05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22"/>
    <s v="ĐINH THỊ THỦ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25"/>
    <s v="LÊ THỊ HẢO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28"/>
    <s v="TRẦN THỊ HỒNG"/>
    <d v="2017-06-20T00:00:00"/>
    <n v="50"/>
    <s v="3. &lt;=60"/>
    <n v="2"/>
    <n v="21.091000000000001"/>
    <n v="1"/>
    <n v="12.148"/>
    <n v="0"/>
    <n v="0"/>
    <n v="1"/>
    <n v="8.9429999999999996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6229"/>
    <s v="PHẠM THỊ LƯƠNG"/>
    <d v="2017-06-20T00:00:00"/>
    <n v="50"/>
    <s v="3. &lt;=60"/>
    <n v="2"/>
    <n v="29.13"/>
    <n v="1"/>
    <n v="12.076000000000001"/>
    <n v="1"/>
    <n v="17.053999999999998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37"/>
    <s v="HOÀNG THỊ LƯỢT"/>
    <d v="2017-06-20T00:00:00"/>
    <n v="50"/>
    <s v="3. &lt;=60"/>
    <n v="1"/>
    <n v="12.004"/>
    <n v="1"/>
    <n v="12.00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40"/>
    <s v="NGUYỄN VĂN BẠ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41"/>
    <s v="LÊ THỊ BÌNH"/>
    <d v="2017-06-20T00:00:00"/>
    <n v="50"/>
    <s v="3. &lt;=60"/>
    <n v="0"/>
    <n v="0"/>
    <n v="1"/>
    <n v="12.005000000000001"/>
    <n v="0"/>
    <n v="0"/>
    <n v="-1"/>
    <n v="-12.005000000000001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46"/>
    <s v="VŨ THỊ THOA"/>
    <d v="2017-06-20T00:00:00"/>
    <n v="50"/>
    <s v="3. &lt;=60"/>
    <n v="1"/>
    <n v="12.042999999999999"/>
    <n v="0"/>
    <n v="0"/>
    <n v="1"/>
    <n v="12.042999999999999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248"/>
    <s v="NGUYỄN VĂN MAI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444"/>
    <s v="LÊ THỊ HẰNG"/>
    <d v="2017-06-21T00:00:00"/>
    <n v="49"/>
    <s v="3. &lt;=60"/>
    <n v="1"/>
    <n v="12.007"/>
    <n v="1"/>
    <n v="12.00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450"/>
    <s v="NGUYỄN ĐÌNH VƯƠNG"/>
    <d v="2017-06-21T00:00:00"/>
    <n v="49"/>
    <s v="3. &lt;=60"/>
    <n v="1"/>
    <n v="12.063000000000001"/>
    <n v="1"/>
    <n v="12.063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454"/>
    <s v="NGUYỄN THỊ SÁC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461"/>
    <s v="PHẠM THỊ HIẾU"/>
    <d v="2017-06-21T00:00:00"/>
    <n v="49"/>
    <s v="3. &lt;=60"/>
    <n v="3"/>
    <n v="40.195"/>
    <n v="3"/>
    <n v="40.19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465"/>
    <s v="VŨ THỊ VÂN"/>
    <d v="2017-06-21T00:00:00"/>
    <n v="49"/>
    <s v="3. &lt;=60"/>
    <n v="0"/>
    <n v="2.2204460492503101E-16"/>
    <n v="1"/>
    <n v="12.044"/>
    <n v="-1"/>
    <n v="-12.044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84"/>
    <s v="NGUYỄN THỊ LO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85"/>
    <s v="TRẦN NGỌC THÍCH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86"/>
    <s v="NGÔ THỊ LẠI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87"/>
    <s v="NGUYỄN ĐÌNH TỤ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88"/>
    <s v="NGUYỄN THỊ VÂ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89"/>
    <s v="NGUYỄN ĐÌNH CHÍ"/>
    <d v="2017-06-23T00:00:00"/>
    <n v="47"/>
    <s v="3. &lt;=60"/>
    <n v="1"/>
    <n v="15.018000000000001"/>
    <n v="1"/>
    <n v="15.018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0"/>
    <s v="TRỊNH SĨ THU"/>
    <d v="2017-06-23T00:00:00"/>
    <n v="47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1"/>
    <s v="NGUYỄN THỊ DIỆU"/>
    <d v="2017-06-23T00:00:00"/>
    <n v="47"/>
    <s v="3. &lt;=60"/>
    <n v="2"/>
    <n v="30.001999999999999"/>
    <n v="1"/>
    <n v="15.000999999999999"/>
    <n v="0"/>
    <n v="0"/>
    <n v="1"/>
    <n v="15.000999999999999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6592"/>
    <s v="NGUYỄN THỊ QUANG"/>
    <d v="2017-06-23T00:00:00"/>
    <n v="47"/>
    <s v="3. &lt;=60"/>
    <n v="3"/>
    <n v="45.006999999999998"/>
    <n v="3"/>
    <n v="45.006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3"/>
    <s v="TRỊNH THỊ HẢI"/>
    <d v="2017-06-23T00:00:00"/>
    <n v="47"/>
    <s v="3. &lt;=60"/>
    <n v="1"/>
    <n v="15.048"/>
    <n v="1"/>
    <n v="15.007999999999999"/>
    <n v="0"/>
    <n v="0"/>
    <n v="0"/>
    <n v="4.0000000000000799E-2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4"/>
    <s v="NGUYỄN THỊ CHỦ"/>
    <d v="2017-06-23T00:00:00"/>
    <n v="47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5"/>
    <s v="NGUYỄN MINH NAM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7"/>
    <s v="NGUYỄN DUY HIẾU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599"/>
    <s v="LÊ THỊ THANH"/>
    <d v="2017-06-23T00:00:00"/>
    <n v="47"/>
    <s v="3. &lt;=60"/>
    <n v="1"/>
    <n v="13.847"/>
    <n v="0"/>
    <n v="0"/>
    <n v="0"/>
    <n v="0"/>
    <n v="1"/>
    <n v="13.847"/>
    <n v="0"/>
    <n v="0"/>
    <s v="Active"/>
    <n v="0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6600"/>
    <s v="LÊ THỊ THÚY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601"/>
    <s v="LÊ HỮU DUYÊN"/>
    <d v="2017-06-23T00:00:00"/>
    <n v="47"/>
    <s v="3. &lt;=60"/>
    <n v="1"/>
    <n v="13.739000000000001"/>
    <n v="1"/>
    <n v="13.739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602"/>
    <s v="LÊ MỸ HÙNG"/>
    <d v="2017-06-23T00:00:00"/>
    <n v="47"/>
    <s v="3. &lt;=60"/>
    <n v="4"/>
    <n v="54.402999999999999"/>
    <n v="3"/>
    <n v="42.36"/>
    <n v="0"/>
    <n v="0"/>
    <n v="1"/>
    <n v="12.042999999999999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6603"/>
    <s v="PHẠM THỊ TÀI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604"/>
    <s v="TRẦN VĂN TIẾN"/>
    <d v="2017-06-23T00:00:00"/>
    <n v="47"/>
    <s v="3. &lt;=60"/>
    <n v="1"/>
    <n v="13.37"/>
    <n v="1"/>
    <n v="13.3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605"/>
    <s v="NGUYỄN THỊ PHƯƠNG THÚY"/>
    <d v="2017-06-23T00:00:00"/>
    <n v="47"/>
    <s v="3. &lt;=60"/>
    <n v="1"/>
    <n v="12.166"/>
    <n v="1"/>
    <n v="12.16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606"/>
    <s v="LÊ KHẮC HÙ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53"/>
    <s v="LÊ QUYẾT ĐỊNH"/>
    <d v="2017-06-26T00:00:00"/>
    <n v="44"/>
    <s v="3. &lt;=60"/>
    <n v="1"/>
    <n v="12.102"/>
    <n v="1"/>
    <n v="12.10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54"/>
    <s v="PHÙNG THỊ THU"/>
    <d v="2017-06-26T00:00:00"/>
    <n v="44"/>
    <s v="3. &lt;=60"/>
    <n v="1"/>
    <n v="15.028"/>
    <n v="1"/>
    <n v="15.02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55"/>
    <s v="NGUYỄN THỊ THÚY"/>
    <d v="2017-06-26T00:00:00"/>
    <n v="44"/>
    <s v="3. &lt;=60"/>
    <n v="1"/>
    <n v="12.114000000000001"/>
    <n v="1"/>
    <n v="12.11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58"/>
    <s v="ĐỖ THỊ TÌNH"/>
    <d v="2017-06-26T00:00:00"/>
    <n v="44"/>
    <s v="3. &lt;=60"/>
    <n v="1"/>
    <n v="12.138"/>
    <n v="1"/>
    <n v="12.13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59"/>
    <s v="TRẦN THỊ DUNG"/>
    <d v="2017-06-26T00:00:00"/>
    <n v="44"/>
    <s v="3. &lt;=60"/>
    <n v="1"/>
    <n v="12.009"/>
    <n v="1"/>
    <n v="12.00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61"/>
    <s v="LẠI THỊ PHƯỢ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63"/>
    <s v="HOÀNG NGỌC LAM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66"/>
    <s v="VŨ THỊ LÝ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68"/>
    <s v="LÊ NGỌC PHƯỢ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69"/>
    <s v="TRẦN BÁ HIẾU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71"/>
    <s v="ĐOÀN HỒNG QUYÊN"/>
    <d v="2017-06-26T00:00:00"/>
    <n v="44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75"/>
    <s v="HOÀNG THỊ DUYÊN"/>
    <d v="2017-06-26T00:00:00"/>
    <n v="44"/>
    <s v="3. &lt;=60"/>
    <n v="1"/>
    <n v="12.241"/>
    <n v="1"/>
    <n v="12.24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76"/>
    <s v="NGUYỄN THỊ THOA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77"/>
    <s v="NGUYỄN THỊ VINH"/>
    <d v="2017-06-26T00:00:00"/>
    <n v="44"/>
    <s v="3. &lt;=60"/>
    <n v="1"/>
    <n v="12.012"/>
    <n v="1"/>
    <n v="12.0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79"/>
    <s v="LÊ THỊ VÂ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80"/>
    <s v="LÊ THỊ HIÊM"/>
    <d v="2017-06-26T00:00:00"/>
    <n v="44"/>
    <s v="3. &lt;=60"/>
    <n v="1"/>
    <n v="12.022"/>
    <n v="1"/>
    <n v="12.05"/>
    <n v="0"/>
    <n v="-2.8000000000000001E-2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81"/>
    <s v="LÊ VĂN ĐẠT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83"/>
    <s v="NGUYỄN THỊ ĐỨC"/>
    <d v="2017-06-26T00:00:00"/>
    <n v="44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85"/>
    <s v="PHẠM THỊ THẢO"/>
    <d v="2017-06-26T00:00:00"/>
    <n v="44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788"/>
    <s v="PHẠM HỒNG YẾ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11"/>
    <s v="LÊ THỊ SAN"/>
    <d v="2017-06-26T00:00:00"/>
    <n v="44"/>
    <s v="3. &lt;=60"/>
    <n v="0"/>
    <n v="9.4368957093138306E-16"/>
    <n v="1"/>
    <n v="12.311999999999999"/>
    <n v="-1"/>
    <n v="-12.311999999999999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14"/>
    <s v="LÊ THỊ THỦY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15"/>
    <s v="ĐỒNG THỊ CHIÊN"/>
    <d v="2017-06-26T00:00:00"/>
    <n v="44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16"/>
    <s v="VŨ THỊ THU"/>
    <d v="2017-06-26T00:00:00"/>
    <n v="44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18"/>
    <s v="NGUYỄN THỊ KHUYÊN"/>
    <d v="2017-06-26T00:00:00"/>
    <n v="44"/>
    <s v="3. &lt;=60"/>
    <n v="1"/>
    <n v="12.000999999999999"/>
    <n v="1"/>
    <n v="12.00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0"/>
    <s v="TRẦN THỊ VIỆT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2"/>
    <s v="NGUYỄN THỊ OANH"/>
    <d v="2017-06-26T00:00:00"/>
    <n v="44"/>
    <s v="3. &lt;=60"/>
    <n v="1"/>
    <n v="12.003"/>
    <n v="1"/>
    <n v="12.00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4"/>
    <s v="LÊ THỊ TUẤN"/>
    <d v="2017-06-26T00:00:00"/>
    <n v="44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5"/>
    <s v="LÊ THỊ NHỦ"/>
    <d v="2017-06-26T00:00:00"/>
    <n v="44"/>
    <s v="3. &lt;=60"/>
    <n v="1"/>
    <n v="13.114000000000001"/>
    <n v="1"/>
    <n v="13.11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6"/>
    <s v="LÊ THỊ VIỆT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7"/>
    <s v="HÀ THỊ KHÁ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29"/>
    <s v="LÊ THỊ NGA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32"/>
    <s v="LÊ THỊ HƯỜ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38"/>
    <s v="LƯƠNG ANH QUA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39"/>
    <s v="NGUYỄN THỊ TOÁ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42"/>
    <s v="NGUYỄN THỊ LƯƠ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43"/>
    <s v="NGUYỄN THỊ HUỆ"/>
    <d v="2017-06-26T00:00:00"/>
    <n v="44"/>
    <s v="3. &lt;=60"/>
    <n v="1"/>
    <n v="12.004"/>
    <n v="1"/>
    <n v="12.00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45"/>
    <s v="LÝ HỒNG SƠ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46"/>
    <s v="PHẠM THỊ HỒNG"/>
    <d v="2017-06-26T00:00:00"/>
    <n v="44"/>
    <s v="3. &lt;=60"/>
    <n v="1"/>
    <n v="13.029"/>
    <n v="1"/>
    <n v="13.02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49"/>
    <s v="VŨ ĐÌNH HIỀ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51"/>
    <s v="HÀ THỊ THẢO"/>
    <d v="2017-06-26T00:00:00"/>
    <n v="44"/>
    <s v="3. &lt;=60"/>
    <n v="1"/>
    <n v="12.061"/>
    <n v="1"/>
    <n v="12.06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52"/>
    <s v="TRẦN THỊ TÂM"/>
    <d v="2017-06-26T00:00:00"/>
    <n v="44"/>
    <s v="3. &lt;=60"/>
    <n v="1"/>
    <n v="12.38"/>
    <n v="1"/>
    <n v="12.3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53"/>
    <s v="NGUYỄN THỊ HƯỜNG"/>
    <d v="2017-06-26T00:00:00"/>
    <n v="44"/>
    <s v="3. &lt;=60"/>
    <n v="1"/>
    <n v="12.603999999999999"/>
    <n v="1"/>
    <n v="12.603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55"/>
    <s v="ĐỖ NGỌC CÔ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58"/>
    <s v="VŨ THỊ NỤ"/>
    <d v="2017-06-26T00:00:00"/>
    <n v="44"/>
    <s v="3. &lt;=60"/>
    <n v="1"/>
    <n v="13.548999999999999"/>
    <n v="1"/>
    <n v="13.548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60"/>
    <s v="LÊ THỊ VÂN"/>
    <d v="2017-06-26T00:00:00"/>
    <n v="44"/>
    <s v="3. &lt;=60"/>
    <n v="1"/>
    <n v="15.125999999999999"/>
    <n v="1"/>
    <n v="15.125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62"/>
    <s v="LÊ MINH VIỆN"/>
    <d v="2017-06-26T00:00:00"/>
    <n v="44"/>
    <s v="3. &lt;=60"/>
    <n v="0"/>
    <n v="8.8817841970012504E-16"/>
    <n v="1"/>
    <n v="8.1240000000000006"/>
    <n v="-1"/>
    <n v="-8.1240000000000006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65"/>
    <s v="NGUYỄN THỊ HOA"/>
    <d v="2017-06-26T00:00:00"/>
    <n v="44"/>
    <s v="3. &lt;=60"/>
    <n v="1"/>
    <n v="12.073"/>
    <n v="1"/>
    <n v="12.07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67"/>
    <s v="LÊ THỊ NGA"/>
    <d v="2017-06-26T00:00:00"/>
    <n v="44"/>
    <s v="3. &lt;=60"/>
    <n v="0"/>
    <n v="-5.5511151231257802E-17"/>
    <n v="1"/>
    <n v="12.028"/>
    <n v="-1"/>
    <n v="-12.028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68"/>
    <s v="NGUYỄN NGỌC BÁU"/>
    <d v="2017-06-26T00:00:00"/>
    <n v="44"/>
    <s v="3. &lt;=60"/>
    <n v="1"/>
    <n v="12.004"/>
    <n v="1"/>
    <n v="12.00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69"/>
    <s v="LÊ THỊ HẰ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0"/>
    <s v="ĐỖ VĂN LONG"/>
    <d v="2017-06-26T00:00:00"/>
    <n v="44"/>
    <s v="3. &lt;=60"/>
    <n v="1"/>
    <n v="16.765000000000001"/>
    <n v="1"/>
    <n v="16.76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1"/>
    <s v="HỒ THỊ THỦY"/>
    <d v="2017-06-26T00:00:00"/>
    <n v="44"/>
    <s v="3. &lt;=60"/>
    <n v="1"/>
    <n v="12.058"/>
    <n v="1"/>
    <n v="12.05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2"/>
    <s v="ĐINH THỊ CHÍ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3"/>
    <s v="HÀ THỊ HIẾM"/>
    <d v="2017-06-26T00:00:00"/>
    <n v="44"/>
    <s v="3. &lt;=60"/>
    <n v="1"/>
    <n v="12.000999999999999"/>
    <n v="1"/>
    <n v="12.00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4"/>
    <s v="NGUYỄN THỊ HẢI"/>
    <d v="2017-06-26T00:00:00"/>
    <n v="44"/>
    <s v="3. &lt;=60"/>
    <n v="1"/>
    <n v="12"/>
    <n v="0"/>
    <n v="0"/>
    <n v="1"/>
    <n v="12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5"/>
    <s v="PHẠM THỊ BỒNG"/>
    <d v="2017-06-26T00:00:00"/>
    <n v="44"/>
    <s v="3. &lt;=60"/>
    <n v="1"/>
    <n v="12.003"/>
    <n v="1"/>
    <n v="12.00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6"/>
    <s v="PHẠM THỊ VIỆT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7"/>
    <s v="NGUYỄN NGỌC LAN"/>
    <d v="2017-06-26T00:00:00"/>
    <n v="44"/>
    <s v="3. &lt;=60"/>
    <n v="1"/>
    <n v="12.17"/>
    <n v="0"/>
    <n v="0"/>
    <n v="1"/>
    <n v="12.17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8"/>
    <s v="PHẠM THỊ NHU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79"/>
    <s v="NGUYỄN THỊ HƯƠ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0"/>
    <s v="PHẠM THỊ HUYỀN"/>
    <d v="2017-06-26T00:00:00"/>
    <n v="44"/>
    <s v="3. &lt;=60"/>
    <n v="1"/>
    <n v="12.198"/>
    <n v="1"/>
    <n v="12.19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1"/>
    <s v="TRƯƠNG THỊ BẮC"/>
    <d v="2017-06-26T00:00:00"/>
    <n v="44"/>
    <s v="3. &lt;=60"/>
    <n v="2"/>
    <n v="28.088000000000001"/>
    <n v="2"/>
    <n v="28.088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2"/>
    <s v="LÊ THỊ HÀ"/>
    <d v="2017-06-26T00:00:00"/>
    <n v="44"/>
    <s v="3. &lt;=60"/>
    <n v="1"/>
    <n v="12.2"/>
    <n v="1"/>
    <n v="12.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5"/>
    <s v="TRẦN QUỐC HẢI"/>
    <d v="2017-06-26T00:00:00"/>
    <n v="44"/>
    <s v="3. &lt;=60"/>
    <n v="1"/>
    <n v="12.007999999999999"/>
    <n v="1"/>
    <n v="12.007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6"/>
    <s v="LÊ VĂN CHƯƠ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7"/>
    <s v="HOÀNG THỊ HẰ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8"/>
    <s v="LỮ THỊ HÀ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89"/>
    <s v="NGUYỄN THỊ NGỢI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93"/>
    <s v="HÀ QUANG DỰ"/>
    <d v="2017-06-26T00:00:00"/>
    <n v="44"/>
    <s v="3. &lt;=60"/>
    <n v="3"/>
    <n v="43.478999999999999"/>
    <n v="1"/>
    <n v="18.835000000000001"/>
    <n v="2"/>
    <n v="24.643999999999998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894"/>
    <s v="PHẠM THỊ QUỲ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6939"/>
    <s v="NGUYỄN THỊ PHƯƠNG"/>
    <d v="2017-06-27T00:00:00"/>
    <n v="43"/>
    <s v="3. &lt;=60"/>
    <n v="7"/>
    <n v="96.438000000000002"/>
    <n v="4"/>
    <n v="60.435000000000002"/>
    <n v="2"/>
    <n v="24.001000000000001"/>
    <n v="1"/>
    <n v="12.002000000000001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5 GA THANH HÓA 1"/>
    <x v="0"/>
    <x v="0"/>
    <s v="AG027087"/>
    <s v="PHAN THỊ TÌNH"/>
    <d v="2017-06-28T00:00:00"/>
    <n v="42"/>
    <s v="3. &lt;=60"/>
    <n v="1"/>
    <n v="12"/>
    <n v="1"/>
    <n v="12.002000000000001"/>
    <n v="0"/>
    <n v="-2E-3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089"/>
    <s v="PHẠM VĂN NGHỊ"/>
    <d v="2017-06-28T00:00:00"/>
    <n v="42"/>
    <s v="3. &lt;=60"/>
    <n v="0"/>
    <n v="0"/>
    <n v="1"/>
    <n v="12.042999999999999"/>
    <n v="-1"/>
    <n v="-12.042999999999999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098"/>
    <s v="LÊ XUÂN THANH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160"/>
    <s v="HỒ THỊ THỦY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162"/>
    <s v="HÀ VĂN QUÝ"/>
    <d v="2017-06-29T00:00:00"/>
    <n v="41"/>
    <s v="3. &lt;=60"/>
    <n v="0"/>
    <n v="1.1102230246251601E-15"/>
    <n v="1"/>
    <n v="12.736000000000001"/>
    <n v="-1"/>
    <n v="-12.736000000000001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163"/>
    <s v="VI THỊ HÒA"/>
    <d v="2017-06-29T00:00:00"/>
    <n v="41"/>
    <s v="3. &lt;=60"/>
    <n v="1"/>
    <n v="12.651999999999999"/>
    <n v="1"/>
    <n v="12.651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164"/>
    <s v="TRƯƠNG THỊ THU"/>
    <d v="2017-06-29T00:00:00"/>
    <n v="41"/>
    <s v="3. &lt;=60"/>
    <n v="1"/>
    <n v="14.047000000000001"/>
    <n v="1"/>
    <n v="14.047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169"/>
    <s v="PHẠM THỊ NAM"/>
    <d v="2017-06-29T00:00:00"/>
    <n v="41"/>
    <s v="3. &lt;=60"/>
    <n v="1"/>
    <n v="12.537000000000001"/>
    <n v="1"/>
    <n v="12.537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171"/>
    <s v="ĐÀO VĂN DUNG"/>
    <d v="2017-06-29T00:00:00"/>
    <n v="41"/>
    <s v="3. &lt;=60"/>
    <n v="1"/>
    <n v="15.005000000000001"/>
    <n v="1"/>
    <n v="15.00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5 GA THANH HÓA 1"/>
    <x v="0"/>
    <x v="0"/>
    <s v="AG027212"/>
    <s v="PHẠM TRỌNG CƯỜNG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512"/>
    <s v="VŨ PHƯƠNG THỦY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05"/>
    <s v="HỒ THỊ THANH TRÀ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07"/>
    <s v="NGUYỄN THỊ THỦY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11"/>
    <s v="PHẠM VĂN HẢI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12"/>
    <s v="TÀO XUÂN DIỆP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13"/>
    <s v="LÊ THỊ LẬP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14"/>
    <s v="HÀ THỊ LUYẾ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15"/>
    <s v="NGUYỄN THỊ NGA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69"/>
    <s v="LÊ THỊ HƯƠ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70"/>
    <s v="LÊ THỊ CÚC"/>
    <d v="2017-06-14T00:00:00"/>
    <n v="56"/>
    <s v="3. &lt;=60"/>
    <n v="2"/>
    <n v="24.713999999999999"/>
    <n v="2"/>
    <n v="24.713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5671"/>
    <s v="VŨ THỊ LÝ"/>
    <d v="2017-06-14T00:00:00"/>
    <n v="56"/>
    <s v="3. &lt;=60"/>
    <n v="8"/>
    <n v="110.249"/>
    <n v="7"/>
    <n v="97.516000000000005"/>
    <n v="0"/>
    <n v="0"/>
    <n v="1"/>
    <n v="12.733000000000001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5672"/>
    <s v="CAO THỊ HIỀN"/>
    <d v="2017-06-14T00:00:00"/>
    <n v="56"/>
    <s v="3. &lt;=60"/>
    <n v="8"/>
    <n v="95.828000000000003"/>
    <n v="4"/>
    <n v="50.064"/>
    <n v="1"/>
    <n v="8.1549999999999994"/>
    <n v="3"/>
    <n v="37.609000000000002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6097"/>
    <s v="LÊ THỊ HOA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098"/>
    <s v="LÊ THỊ NGA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01"/>
    <s v="BÙI THỊ THOAN"/>
    <d v="2017-06-20T00:00:00"/>
    <n v="50"/>
    <s v="3. &lt;=60"/>
    <n v="1"/>
    <n v="12.115"/>
    <n v="0"/>
    <n v="0"/>
    <n v="0"/>
    <n v="0"/>
    <n v="1"/>
    <n v="12.115"/>
    <n v="0"/>
    <n v="0"/>
    <s v="Active"/>
    <n v="0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6107"/>
    <s v="NGUYỄN TÂY ĐỨC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10"/>
    <s v="HOÀNG VIẾT ĐẠI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15"/>
    <s v="LÊ THỊ THƯƠ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20"/>
    <s v="TRẦN THỊ THẢO"/>
    <d v="2017-06-20T00:00:00"/>
    <n v="50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23"/>
    <s v="TRẦN VĂN HIỂU"/>
    <d v="2017-06-20T00:00:00"/>
    <n v="50"/>
    <s v="3. &lt;=60"/>
    <n v="1"/>
    <n v="13.603"/>
    <n v="1"/>
    <n v="13.60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27"/>
    <s v="NGUYỄN THỊ VÂ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31"/>
    <s v="LÊ ĐÌNH VƯƠNG"/>
    <d v="2017-06-20T00:00:00"/>
    <n v="50"/>
    <s v="3. &lt;=60"/>
    <n v="1"/>
    <n v="12.94"/>
    <n v="1"/>
    <n v="12.9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34"/>
    <s v="NGUYỄN THỊ NGA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38"/>
    <s v="NGUYỄN THỊ HIỆP"/>
    <d v="2017-06-20T00:00:00"/>
    <n v="50"/>
    <s v="3. &lt;=60"/>
    <n v="2"/>
    <n v="22.5"/>
    <n v="1"/>
    <n v="12.481"/>
    <n v="0"/>
    <n v="0"/>
    <n v="1"/>
    <n v="10.019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6142"/>
    <s v="TRỊNH THỊ TÁM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144"/>
    <s v="TRỊNH THỊ KHUYẾ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55"/>
    <s v="LÊ THỊ THIỆ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56"/>
    <s v="BÙI THỊ HẬU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59"/>
    <s v="NGUYỄN THỊ HIỀ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60"/>
    <s v="NGUYỄN THỊ NGUYỆT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63"/>
    <s v="HOÀNG THỊ HUYỀN"/>
    <d v="2017-06-21T00:00:00"/>
    <n v="49"/>
    <s v="3. &lt;=60"/>
    <n v="1"/>
    <n v="12.137"/>
    <n v="1"/>
    <n v="12.13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67"/>
    <s v="HOÀNG THỊ HOÀN"/>
    <d v="2017-06-21T00:00:00"/>
    <n v="49"/>
    <s v="3. &lt;=60"/>
    <n v="1"/>
    <n v="15.234999999999999"/>
    <n v="1"/>
    <n v="15.234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70"/>
    <s v="LÊ HỮU TÂN"/>
    <d v="2017-06-21T00:00:00"/>
    <n v="49"/>
    <s v="3. &lt;=60"/>
    <n v="3"/>
    <n v="32.726999999999997"/>
    <n v="3"/>
    <n v="32.72699999999999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73"/>
    <s v="NGUYỄN THỊ LAN A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77"/>
    <s v="ĐỖ THỊ NGUYỆT"/>
    <d v="2017-06-21T00:00:00"/>
    <n v="49"/>
    <s v="3. &lt;=60"/>
    <n v="1"/>
    <n v="15.089"/>
    <n v="2"/>
    <n v="23.32"/>
    <n v="0"/>
    <n v="0"/>
    <n v="-1"/>
    <n v="-8.2309999999999999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79"/>
    <s v="LÊ THỊ VANG"/>
    <d v="2017-06-21T00:00:00"/>
    <n v="49"/>
    <s v="3. &lt;=60"/>
    <n v="2"/>
    <n v="25.228000000000002"/>
    <n v="2"/>
    <n v="25.22800000000000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81"/>
    <s v="LÊ THỊ QUẾ"/>
    <d v="2017-06-21T00:00:00"/>
    <n v="49"/>
    <s v="3. &lt;=60"/>
    <n v="1"/>
    <n v="12.125999999999999"/>
    <n v="1"/>
    <n v="12.125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85"/>
    <s v="LÊ THỊ THỦY"/>
    <d v="2017-06-21T00:00:00"/>
    <n v="49"/>
    <s v="3. &lt;=60"/>
    <n v="2"/>
    <n v="24.173999999999999"/>
    <n v="1"/>
    <n v="12.154"/>
    <n v="0"/>
    <n v="0"/>
    <n v="1"/>
    <n v="12.02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6388"/>
    <s v="LÊ THỊ HỒ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91"/>
    <s v="NGUYỄN HỮU LỢI"/>
    <d v="2017-06-21T00:00:00"/>
    <n v="49"/>
    <s v="3. &lt;=60"/>
    <n v="3"/>
    <n v="37.087000000000003"/>
    <n v="2"/>
    <n v="27.709"/>
    <n v="0"/>
    <n v="0"/>
    <n v="1"/>
    <n v="9.3780000000000001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6395"/>
    <s v="NGUYỄN THỊ NGỌC THẢO"/>
    <d v="2017-06-21T00:00:00"/>
    <n v="49"/>
    <s v="3. &lt;=60"/>
    <n v="0"/>
    <n v="5.5511151231257802E-17"/>
    <n v="1"/>
    <n v="10.464"/>
    <n v="-1"/>
    <n v="-10.464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398"/>
    <s v="LÊ THỊ HƯƠ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00"/>
    <s v="VŨ TỐ QUYÊ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07"/>
    <s v="ĐINH THỊ HÀ"/>
    <d v="2017-06-21T00:00:00"/>
    <n v="49"/>
    <s v="3. &lt;=60"/>
    <n v="2"/>
    <n v="24.577999999999999"/>
    <n v="2"/>
    <n v="24.027999999999999"/>
    <n v="0"/>
    <n v="0.55000000000000004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08"/>
    <s v="TRẦN XUÂN HỢI"/>
    <d v="2017-06-21T00:00:00"/>
    <n v="49"/>
    <s v="3. &lt;=60"/>
    <n v="2"/>
    <n v="28.048999999999999"/>
    <n v="1"/>
    <n v="12.444000000000001"/>
    <n v="0"/>
    <n v="0"/>
    <n v="1"/>
    <n v="15.605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16 GA THANH HÓA 2"/>
    <x v="1"/>
    <x v="1"/>
    <s v="AG026411"/>
    <s v="HOÀNG THỊ HUYỀ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12"/>
    <s v="NGUYỄN VĂN UYÊN"/>
    <d v="2017-06-21T00:00:00"/>
    <n v="49"/>
    <s v="3. &lt;=60"/>
    <n v="1"/>
    <n v="12.15"/>
    <n v="1"/>
    <n v="12.1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16"/>
    <s v="LÊ NGỌC HƯ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17"/>
    <s v="NGUYỄN VĂN NAM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19"/>
    <s v="NGUYỄN HUY THUẬN"/>
    <d v="2017-06-21T00:00:00"/>
    <n v="49"/>
    <s v="3. &lt;=60"/>
    <n v="5"/>
    <n v="68.224000000000004"/>
    <n v="5"/>
    <n v="68.22400000000000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21"/>
    <s v="LÊ THỊ LÝ"/>
    <d v="2017-06-21T00:00:00"/>
    <n v="49"/>
    <s v="3. &lt;=60"/>
    <n v="1"/>
    <n v="12.63"/>
    <n v="1"/>
    <n v="12.6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24"/>
    <s v="VIÊN ĐÌNH TRƯỜNG"/>
    <d v="2017-06-21T00:00:00"/>
    <n v="49"/>
    <s v="3. &lt;=60"/>
    <n v="1"/>
    <n v="12.093999999999999"/>
    <n v="1"/>
    <n v="12.093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27"/>
    <s v="QUÁCH VĂN NAM"/>
    <d v="2017-06-21T00:00:00"/>
    <n v="49"/>
    <s v="3. &lt;=60"/>
    <n v="1"/>
    <n v="13.755000000000001"/>
    <n v="1"/>
    <n v="13.75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28"/>
    <s v="NGUYỄN THỊ HÒE"/>
    <d v="2017-06-21T00:00:00"/>
    <n v="49"/>
    <s v="3. &lt;=60"/>
    <n v="1"/>
    <n v="12.458"/>
    <n v="1"/>
    <n v="12.45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30"/>
    <s v="NGUYỄN THỊ HẰNG"/>
    <d v="2017-06-21T00:00:00"/>
    <n v="49"/>
    <s v="3. &lt;=60"/>
    <n v="2"/>
    <n v="24.155000000000001"/>
    <n v="2"/>
    <n v="24.15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42"/>
    <s v="VŨ THỊ LỆ"/>
    <d v="2017-06-21T00:00:00"/>
    <n v="49"/>
    <s v="3. &lt;=60"/>
    <n v="1"/>
    <n v="12.526"/>
    <n v="1"/>
    <n v="12.52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45"/>
    <s v="NGỌ NGỌC TRA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485"/>
    <s v="NGUYỄN THỊ TUYẾT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692"/>
    <s v="HOÀNG ANH TRƯỜNG"/>
    <d v="2017-06-23T00:00:00"/>
    <n v="47"/>
    <s v="3. &lt;=60"/>
    <n v="0"/>
    <n v="-8.6042284408449602E-16"/>
    <n v="1"/>
    <n v="12.893000000000001"/>
    <n v="-1"/>
    <n v="-12.893000000000001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693"/>
    <s v="NGUYỄN KIM ĐỨC"/>
    <d v="2017-06-23T00:00:00"/>
    <n v="47"/>
    <s v="3. &lt;=60"/>
    <n v="1"/>
    <n v="12.054"/>
    <n v="1"/>
    <n v="12.05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890"/>
    <s v="LÊ ANH TÚ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6911"/>
    <s v="VŨ THỊ DU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7090"/>
    <s v="ĐỖ VĂN TRƯỜNG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16 GA THANH HÓA 2"/>
    <x v="1"/>
    <x v="1"/>
    <s v="AG027172"/>
    <s v="NGUYỄN DIỆU LINH"/>
    <d v="2017-06-29T00:00:00"/>
    <n v="41"/>
    <s v="3. &lt;=60"/>
    <n v="1"/>
    <n v="13.689"/>
    <n v="1"/>
    <n v="13.68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3"/>
    <s v="NGUYỄN THỊ LÂM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4"/>
    <s v="HOÀNG THỊ HƯƠNG"/>
    <d v="2017-06-05T00:00:00"/>
    <n v="65"/>
    <s v="4. &lt;=90"/>
    <n v="2"/>
    <n v="24.41"/>
    <n v="2"/>
    <n v="24.4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5"/>
    <s v="HỒ THỊ DUNG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6"/>
    <s v="ĐẶNG THỊ SÁU"/>
    <d v="2017-06-05T00:00:00"/>
    <n v="65"/>
    <s v="4. &lt;=90"/>
    <n v="1"/>
    <n v="15.009"/>
    <n v="0"/>
    <n v="0"/>
    <n v="1"/>
    <n v="15.009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7"/>
    <s v="TRƯƠNG THỊ TUYẾN"/>
    <d v="2017-06-05T00:00:00"/>
    <n v="65"/>
    <s v="4. &lt;=90"/>
    <n v="2"/>
    <n v="30.07"/>
    <n v="1"/>
    <n v="15.07"/>
    <n v="1"/>
    <n v="15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8"/>
    <s v="PHẠM THỊ LUÂN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19"/>
    <s v="NGUYỄN XUÂN HÒA"/>
    <d v="2017-06-05T00:00:00"/>
    <n v="65"/>
    <s v="4. &lt;=90"/>
    <n v="1"/>
    <n v="15.14"/>
    <n v="1"/>
    <n v="15.1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20"/>
    <s v="HẮC THỊ HIỀN"/>
    <d v="2017-06-05T00:00:00"/>
    <n v="65"/>
    <s v="4. &lt;=90"/>
    <n v="1"/>
    <n v="15.131"/>
    <n v="1"/>
    <n v="15.13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21"/>
    <s v="LÊ THỊ ĐÔNG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43"/>
    <s v="NGUYỄN THỊ NA"/>
    <d v="2017-06-08T00:00:00"/>
    <n v="62"/>
    <s v="4. &lt;=90"/>
    <n v="2"/>
    <n v="27.24"/>
    <n v="0"/>
    <n v="0"/>
    <n v="1"/>
    <n v="15.095000000000001"/>
    <n v="1"/>
    <n v="12.145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27 GA THANH HÓA 3"/>
    <x v="2"/>
    <x v="1"/>
    <s v="AG025545"/>
    <s v="NGÔ THỊ NHÂN"/>
    <d v="2017-06-08T00:00:00"/>
    <n v="62"/>
    <s v="4. &lt;=90"/>
    <n v="3"/>
    <n v="39.725000000000001"/>
    <n v="1"/>
    <n v="12.047000000000001"/>
    <n v="1"/>
    <n v="12.609"/>
    <n v="1"/>
    <n v="15.069000000000001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27 GA THANH HÓA 3"/>
    <x v="2"/>
    <x v="1"/>
    <s v="AG025546"/>
    <s v="LÊ THỊ YÊN"/>
    <d v="2017-06-08T00:00:00"/>
    <n v="62"/>
    <s v="4. &lt;=90"/>
    <n v="1"/>
    <n v="15.15"/>
    <n v="0"/>
    <n v="0"/>
    <n v="1"/>
    <n v="15.15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48"/>
    <s v="LÊ THỊ LOAN"/>
    <d v="2017-06-08T00:00:00"/>
    <n v="62"/>
    <s v="4. &lt;=90"/>
    <n v="2"/>
    <n v="27.15"/>
    <n v="1"/>
    <n v="15.007"/>
    <n v="0"/>
    <n v="0"/>
    <n v="1"/>
    <n v="12.143000000000001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27 GA THANH HÓA 3"/>
    <x v="2"/>
    <x v="1"/>
    <s v="AG025550"/>
    <s v="LÊ THỊ THƯƠNG"/>
    <d v="2017-06-08T00:00:00"/>
    <n v="62"/>
    <s v="4. &lt;=90"/>
    <n v="3"/>
    <n v="32.811"/>
    <n v="1"/>
    <n v="12.44"/>
    <n v="1"/>
    <n v="13.326000000000001"/>
    <n v="1"/>
    <n v="7.0449999999999999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27 GA THANH HÓA 3"/>
    <x v="2"/>
    <x v="1"/>
    <s v="AG025551"/>
    <s v="PHÙNG ĐÌNH NGỌ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52"/>
    <s v="HOÀNG THỊ LỆ"/>
    <d v="2017-06-08T00:00:00"/>
    <n v="62"/>
    <s v="4. &lt;=90"/>
    <n v="1"/>
    <n v="12.909000000000001"/>
    <n v="0"/>
    <n v="0"/>
    <n v="1"/>
    <n v="12.909000000000001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53"/>
    <s v="LÊ VĂN THẮNG"/>
    <d v="2017-06-08T00:00:00"/>
    <n v="62"/>
    <s v="4. &lt;=90"/>
    <n v="2"/>
    <n v="21.827999999999999"/>
    <n v="1"/>
    <n v="12.609"/>
    <n v="1"/>
    <n v="9.2189999999999994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61"/>
    <s v="NGUYỄN VĂN TRƯỜNG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64"/>
    <s v="HOÀNG THỊ NGA"/>
    <d v="2017-06-08T00:00:00"/>
    <n v="62"/>
    <s v="4. &lt;=90"/>
    <n v="3"/>
    <n v="42.725000000000001"/>
    <n v="1"/>
    <n v="15.019"/>
    <n v="0"/>
    <n v="0"/>
    <n v="2"/>
    <n v="27.706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27 GA THANH HÓA 3"/>
    <x v="2"/>
    <x v="1"/>
    <s v="AG025567"/>
    <s v="NGUYỄN THỊ HOA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69"/>
    <s v="LÊ THỊ LIÊU"/>
    <d v="2017-06-08T00:00:00"/>
    <n v="62"/>
    <s v="4. &lt;=90"/>
    <n v="2"/>
    <n v="28.157"/>
    <n v="2"/>
    <n v="28.15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571"/>
    <s v="LÊ THỊ LỆ"/>
    <d v="2017-06-08T00:00:00"/>
    <n v="62"/>
    <s v="4. &lt;=90"/>
    <n v="1"/>
    <n v="15.026"/>
    <n v="1"/>
    <n v="15.02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623"/>
    <s v="LÊ THỊ SINH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624"/>
    <s v="LÊ ĐỨC THỤC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625"/>
    <s v="NGUYỄN THỊ QUỲNH"/>
    <d v="2017-06-13T00:00:00"/>
    <n v="57"/>
    <s v="3. &lt;=60"/>
    <n v="1"/>
    <n v="12.037000000000001"/>
    <n v="0"/>
    <n v="0"/>
    <n v="1"/>
    <n v="12.037000000000001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5626"/>
    <s v="LÊ THỊ THÀNH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22"/>
    <s v="PHẠM CÔNG QUYẾ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23"/>
    <s v="PHẠM HỒNG ĐÀO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25"/>
    <s v="NGUYỄN THỊ THÚY HẰNG"/>
    <d v="2017-06-21T00:00:00"/>
    <n v="49"/>
    <s v="3. &lt;=60"/>
    <n v="2"/>
    <n v="27.454000000000001"/>
    <n v="2"/>
    <n v="27.45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26"/>
    <s v="LÊ XUÂN DỤNG"/>
    <d v="2017-06-21T00:00:00"/>
    <n v="49"/>
    <s v="3. &lt;=60"/>
    <n v="1"/>
    <n v="15.007999999999999"/>
    <n v="1"/>
    <n v="15.007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35"/>
    <s v="LÊ VĂN MINH"/>
    <d v="2017-06-21T00:00:00"/>
    <n v="49"/>
    <s v="3. &lt;=60"/>
    <n v="6"/>
    <n v="105.175"/>
    <n v="1"/>
    <n v="15.002000000000001"/>
    <n v="1"/>
    <n v="15.01"/>
    <n v="4"/>
    <n v="75.162999999999997"/>
    <n v="0"/>
    <n v="0"/>
    <s v="Active"/>
    <n v="1"/>
    <n v="1"/>
    <n v="0"/>
  </r>
  <r>
    <x v="2"/>
    <x v="0"/>
    <s v="North"/>
    <s v="BẮC TRUNG 1"/>
    <s v="LỤC TÀI BA"/>
    <s v="ANT"/>
    <s v="LÊ VĂN TÙNG"/>
    <m/>
    <s v="027 GA THANH HÓA 3"/>
    <x v="2"/>
    <x v="1"/>
    <s v="AG026437"/>
    <s v="NGUYỄN THỊ NHU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39"/>
    <s v="ĐẶNG THẾ THÀ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440"/>
    <s v="HOÀNG THỊ NGHỊ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713"/>
    <s v="BÙI THỊ HƯƠNG"/>
    <d v="2017-06-23T00:00:00"/>
    <n v="47"/>
    <s v="3. &lt;=60"/>
    <n v="1"/>
    <n v="15.3"/>
    <n v="1"/>
    <n v="15.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2"/>
    <s v="LÊ ĐÌNH DUY"/>
    <d v="2017-06-27T00:00:00"/>
    <n v="43"/>
    <s v="3. &lt;=60"/>
    <n v="1"/>
    <n v="12.409000000000001"/>
    <n v="1"/>
    <n v="12.409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3"/>
    <s v="LÊ THỊ THÙY LI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4"/>
    <s v="LÊ THỊ NHÂM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5"/>
    <s v="ĐINH XUÂN TRƯỜNG"/>
    <d v="2017-06-27T00:00:00"/>
    <n v="43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6"/>
    <s v="LÊ VĂN TUẤN"/>
    <d v="2017-06-27T00:00:00"/>
    <n v="43"/>
    <s v="3. &lt;=60"/>
    <n v="3"/>
    <n v="42.164000000000001"/>
    <n v="3"/>
    <n v="42.16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7"/>
    <s v="NGÔ THỌ ĐÔ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8"/>
    <s v="LÊ THỊ KIM QUY"/>
    <d v="2017-06-27T00:00:00"/>
    <n v="43"/>
    <s v="3. &lt;=60"/>
    <n v="1"/>
    <n v="12.013999999999999"/>
    <n v="1"/>
    <n v="12.013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19"/>
    <s v="LÊ THỊ HUYÊN"/>
    <d v="2017-06-27T00:00:00"/>
    <n v="43"/>
    <s v="3. &lt;=60"/>
    <n v="1"/>
    <n v="12.045"/>
    <n v="1"/>
    <n v="12.04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20"/>
    <s v="VŨ VĂN HIỆP"/>
    <d v="2017-06-27T00:00:00"/>
    <n v="43"/>
    <s v="3. &lt;=60"/>
    <n v="1"/>
    <n v="12.29"/>
    <n v="1"/>
    <n v="12.2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22"/>
    <s v="VŨ VĂN NĂ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23"/>
    <s v="HOÀNG ĐỨC MÙI"/>
    <d v="2017-06-27T00:00:00"/>
    <n v="43"/>
    <s v="3. &lt;=60"/>
    <n v="1"/>
    <n v="12.491"/>
    <n v="1"/>
    <n v="12.032999999999999"/>
    <n v="0"/>
    <n v="0.45800000000000002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24"/>
    <s v="VŨ THỊ THA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027 GA THANH HÓA 3"/>
    <x v="2"/>
    <x v="1"/>
    <s v="AG026926"/>
    <s v="CAO VON GA"/>
    <d v="2017-06-27T00:00:00"/>
    <n v="43"/>
    <s v="3. &lt;=60"/>
    <n v="2"/>
    <n v="27.640999999999998"/>
    <n v="1"/>
    <n v="15.068"/>
    <n v="1"/>
    <n v="12.573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5616"/>
    <s v="NGUYỄN TẤT THẮNG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5618"/>
    <s v="NGUYỄN THỊ MƯỜI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5619"/>
    <s v="NGUYỄN THỊ NGÂ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5620"/>
    <s v="HOÀNG VĂN LONG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5621"/>
    <s v="TRẦN THỊ HƯƠNG"/>
    <d v="2017-06-13T00:00:00"/>
    <n v="57"/>
    <s v="3. &lt;=60"/>
    <n v="4"/>
    <n v="52.988"/>
    <n v="1"/>
    <n v="12.683999999999999"/>
    <n v="1"/>
    <n v="15.502000000000001"/>
    <n v="2"/>
    <n v="24.802"/>
    <n v="0"/>
    <n v="0"/>
    <s v="Active"/>
    <n v="1"/>
    <n v="1"/>
    <n v="0"/>
  </r>
  <r>
    <x v="2"/>
    <x v="0"/>
    <s v="North"/>
    <s v="BẮC TRUNG 1"/>
    <s v="LỤC TÀI BA"/>
    <s v="ANT"/>
    <s v="LÊ VĂN TÙNG"/>
    <m/>
    <s v="TH2 VĂN PHÒNG TVBH THANH HÓA"/>
    <x v="3"/>
    <x v="1"/>
    <s v="AG025622"/>
    <s v="MAI THỊ MAI"/>
    <d v="2017-06-13T00:00:00"/>
    <n v="57"/>
    <s v="3. &lt;=60"/>
    <n v="2"/>
    <n v="24.074000000000002"/>
    <n v="1"/>
    <n v="12.000999999999999"/>
    <n v="1"/>
    <n v="12.073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6420"/>
    <s v="NGUYỄN THỊ VÂN"/>
    <d v="2017-06-21T00:00:00"/>
    <n v="49"/>
    <s v="3. &lt;=60"/>
    <n v="1"/>
    <n v="12.382"/>
    <n v="1"/>
    <n v="12.38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6607"/>
    <s v="ĐỖ XUÂN KỶ"/>
    <d v="2017-06-23T00:00:00"/>
    <n v="47"/>
    <s v="3. &lt;=60"/>
    <n v="2"/>
    <n v="23.437000000000001"/>
    <n v="1"/>
    <n v="12.71"/>
    <n v="0"/>
    <n v="0"/>
    <n v="1"/>
    <n v="10.727"/>
    <n v="0"/>
    <n v="0"/>
    <s v="Active"/>
    <n v="1"/>
    <n v="1"/>
    <n v="0"/>
  </r>
  <r>
    <x v="2"/>
    <x v="0"/>
    <s v="North"/>
    <s v="BẮC TRUNG 1"/>
    <s v="LỤC TÀI BA"/>
    <s v="ANT"/>
    <s v="LÊ VĂN TÙNG"/>
    <m/>
    <s v="TH2 VĂN PHÒNG TVBH THANH HÓA"/>
    <x v="3"/>
    <x v="1"/>
    <s v="AG026608"/>
    <s v="LÊ THỊ ĐÀO"/>
    <d v="2017-06-23T00:00:00"/>
    <n v="47"/>
    <s v="3. &lt;=60"/>
    <n v="1"/>
    <n v="12.137"/>
    <n v="1"/>
    <n v="12.13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6609"/>
    <s v="LÊ THỊ THẮM"/>
    <d v="2017-06-23T00:00:00"/>
    <n v="47"/>
    <s v="3. &lt;=60"/>
    <n v="1"/>
    <n v="12.747999999999999"/>
    <n v="1"/>
    <n v="12.025"/>
    <n v="0"/>
    <n v="0"/>
    <n v="0"/>
    <n v="0.72300000000000098"/>
    <n v="0"/>
    <n v="0"/>
    <s v="Active"/>
    <n v="1"/>
    <n v="0"/>
    <n v="0"/>
  </r>
  <r>
    <x v="2"/>
    <x v="0"/>
    <s v="North"/>
    <s v="BẮC TRUNG 1"/>
    <s v="LỤC TÀI BA"/>
    <s v="ANT"/>
    <s v="LÊ VĂN TÙNG"/>
    <m/>
    <s v="TH2 VĂN PHÒNG TVBH THANH HÓA"/>
    <x v="3"/>
    <x v="1"/>
    <s v="AG026716"/>
    <s v="TRỊNH HẢI YẾN"/>
    <d v="2017-06-23T00:00:00"/>
    <n v="47"/>
    <s v="3. &lt;=60"/>
    <n v="1"/>
    <n v="12.01"/>
    <n v="1"/>
    <n v="12.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76"/>
    <s v="NGUYỄN MẠNH HÙ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77"/>
    <s v="PHẠM THỊ THÁI HÀ"/>
    <d v="2017-06-14T00:00:00"/>
    <n v="56"/>
    <s v="3. &lt;=60"/>
    <n v="1"/>
    <n v="12.096"/>
    <n v="1"/>
    <n v="12.09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79"/>
    <s v="TRỊNH QUỲNH GIANG"/>
    <d v="2017-06-14T00:00:00"/>
    <n v="56"/>
    <s v="3. &lt;=60"/>
    <n v="1"/>
    <n v="20.036000000000001"/>
    <n v="0"/>
    <n v="0"/>
    <n v="0"/>
    <n v="0"/>
    <n v="1"/>
    <n v="20.036000000000001"/>
    <n v="0"/>
    <n v="0"/>
    <s v="Active"/>
    <n v="0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5680"/>
    <s v="PHẠM ĐỨC KHOA"/>
    <d v="2017-06-14T00:00:00"/>
    <n v="56"/>
    <s v="3. &lt;=60"/>
    <n v="1"/>
    <n v="15.002000000000001"/>
    <n v="0"/>
    <n v="0"/>
    <n v="1"/>
    <n v="15.002000000000001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1"/>
    <s v="TẠ HỒNG TUYỀ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2"/>
    <s v="LÊ VĂN VINH"/>
    <d v="2017-06-14T00:00:00"/>
    <n v="56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3"/>
    <s v="NGUYỄN THỊ LANH"/>
    <d v="2017-06-14T00:00:00"/>
    <n v="56"/>
    <s v="3. &lt;=60"/>
    <n v="1"/>
    <n v="15.086"/>
    <n v="1"/>
    <n v="15.08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4"/>
    <s v="LÊ ĐÌNH MẠNH"/>
    <d v="2017-06-14T00:00:00"/>
    <n v="56"/>
    <s v="3. &lt;=60"/>
    <n v="1"/>
    <n v="15.025"/>
    <n v="1"/>
    <n v="15.02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5"/>
    <s v="NGUYỄN THỊ NGỌC ANH"/>
    <d v="2017-06-14T00:00:00"/>
    <n v="56"/>
    <s v="3. &lt;=60"/>
    <n v="1"/>
    <n v="15.135999999999999"/>
    <n v="1"/>
    <n v="15.135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6"/>
    <s v="NGUYỄN THỊ CHI"/>
    <d v="2017-06-14T00:00:00"/>
    <n v="56"/>
    <s v="3. &lt;=60"/>
    <n v="5"/>
    <n v="67.753"/>
    <n v="1"/>
    <n v="12.505000000000001"/>
    <n v="0"/>
    <n v="0"/>
    <n v="4"/>
    <n v="55.247999999999998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5687"/>
    <s v="LÂM THỊ THÚY"/>
    <d v="2017-06-14T00:00:00"/>
    <n v="56"/>
    <s v="3. &lt;=60"/>
    <n v="4"/>
    <n v="56.146000000000001"/>
    <n v="3"/>
    <n v="42.81"/>
    <n v="0"/>
    <n v="0"/>
    <n v="1"/>
    <n v="13.336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5688"/>
    <s v="PHẠM VĂN KHẢNG"/>
    <d v="2017-06-14T00:00:00"/>
    <n v="56"/>
    <s v="3. &lt;=60"/>
    <n v="1"/>
    <n v="15.003"/>
    <n v="1"/>
    <n v="15.00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89"/>
    <s v="NGUYỄN BÌNH THANH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90"/>
    <s v="TRẦN THỊ HẢI YẾN"/>
    <d v="2017-06-14T00:00:00"/>
    <n v="56"/>
    <s v="3. &lt;=60"/>
    <n v="2"/>
    <n v="40.127000000000002"/>
    <n v="1"/>
    <n v="15.04"/>
    <n v="0"/>
    <n v="0"/>
    <n v="1"/>
    <n v="25.087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5691"/>
    <s v="LÊ THỊ THÚY MINH"/>
    <d v="2017-06-14T00:00:00"/>
    <n v="56"/>
    <s v="3. &lt;=60"/>
    <n v="1"/>
    <n v="15.065"/>
    <n v="1"/>
    <n v="15.06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5692"/>
    <s v="NGUYỄN ĐÌNH XÉC"/>
    <d v="2017-06-14T00:00:00"/>
    <n v="56"/>
    <s v="3. &lt;=60"/>
    <n v="2"/>
    <n v="24.221"/>
    <n v="1"/>
    <n v="12.038"/>
    <n v="0"/>
    <n v="0"/>
    <n v="1"/>
    <n v="12.183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5693"/>
    <s v="HÀ THỊ LỰ"/>
    <d v="2017-06-14T00:00:00"/>
    <n v="56"/>
    <s v="3. &lt;=60"/>
    <n v="1"/>
    <n v="12.009"/>
    <n v="1"/>
    <n v="12.00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612"/>
    <s v="NGUYỄN THỊ BÔ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614"/>
    <s v="ĐÀO THỊ THU"/>
    <d v="2017-06-23T00:00:00"/>
    <n v="47"/>
    <s v="3. &lt;=60"/>
    <n v="2"/>
    <n v="24.010999999999999"/>
    <n v="1"/>
    <n v="12.002000000000001"/>
    <n v="0"/>
    <n v="0"/>
    <n v="1"/>
    <n v="12.009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6616"/>
    <s v="HÀ THỊ HOÀI"/>
    <d v="2017-06-23T00:00:00"/>
    <n v="47"/>
    <s v="3. &lt;=60"/>
    <n v="3"/>
    <n v="37.72"/>
    <n v="2"/>
    <n v="25.36"/>
    <n v="0"/>
    <n v="0"/>
    <n v="1"/>
    <n v="12.36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6618"/>
    <s v="ĐOÀN NHƯ DŨNG"/>
    <d v="2017-06-23T00:00:00"/>
    <n v="47"/>
    <s v="3. &lt;=60"/>
    <n v="1"/>
    <n v="15.568"/>
    <n v="1"/>
    <n v="15.56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622"/>
    <s v="ĐÌNH THỊ NHƯỜ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626"/>
    <s v="NGUYỄN THỊ NGUYÊN"/>
    <d v="2017-06-23T00:00:00"/>
    <n v="47"/>
    <s v="3. &lt;=60"/>
    <n v="1"/>
    <n v="12.010999999999999"/>
    <n v="1"/>
    <n v="12.01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630"/>
    <s v="BÙI THỊ HƯƠ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29"/>
    <s v="PHẠM THỊ TÂM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56"/>
    <s v="PHẠM TRỌNG SI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58"/>
    <s v="ĐOÀN THỊ THU HƯƠ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61"/>
    <s v="PHẠM THỊ LOAN"/>
    <d v="2017-06-27T00:00:00"/>
    <n v="43"/>
    <s v="3. &lt;=60"/>
    <n v="1"/>
    <n v="12.586"/>
    <n v="0"/>
    <n v="0"/>
    <n v="0"/>
    <n v="0"/>
    <n v="1"/>
    <n v="12.586"/>
    <n v="0"/>
    <n v="0"/>
    <s v="Active"/>
    <n v="0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6964"/>
    <s v="NGUYỄN VĂN TUY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66"/>
    <s v="TẠ VĂN THƯỞNG"/>
    <d v="2017-06-27T00:00:00"/>
    <n v="43"/>
    <s v="3. &lt;=60"/>
    <n v="1"/>
    <n v="12.036"/>
    <n v="1"/>
    <n v="12.03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68"/>
    <s v="NGUYỄN THỊ THANH"/>
    <d v="2017-06-27T00:00:00"/>
    <n v="43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74"/>
    <s v="NGUYỄN NHƯ Ý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76"/>
    <s v="LÝ THANH TÂM"/>
    <d v="2017-06-27T00:00:00"/>
    <n v="43"/>
    <s v="3. &lt;=60"/>
    <n v="1"/>
    <n v="12.134"/>
    <n v="1"/>
    <n v="12.13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89"/>
    <s v="NGUYỄN THỊ THU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92"/>
    <s v="BÙI THỊ KIM DUNG"/>
    <d v="2017-06-27T00:00:00"/>
    <n v="43"/>
    <s v="3. &lt;=60"/>
    <n v="2"/>
    <n v="24.05"/>
    <n v="2"/>
    <n v="24.0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6997"/>
    <s v="VŨ ĐÌNH ĐƯỢNG"/>
    <d v="2017-06-27T00:00:00"/>
    <n v="43"/>
    <s v="3. &lt;=60"/>
    <n v="1"/>
    <n v="13.157"/>
    <n v="1"/>
    <n v="13.15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7001"/>
    <s v="VŨ THỊ CHUNG"/>
    <d v="2017-06-27T00:00:00"/>
    <n v="43"/>
    <s v="3. &lt;=60"/>
    <n v="2"/>
    <n v="20.109000000000002"/>
    <n v="1"/>
    <n v="12.068"/>
    <n v="0"/>
    <n v="0"/>
    <n v="1"/>
    <n v="8.0410000000000004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05 GA THÁI BÌNH 1"/>
    <x v="4"/>
    <x v="2"/>
    <s v="AG027003"/>
    <s v="TRỊNH THỊ CHÂU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7174"/>
    <s v="LÊ THỊ HUÂN"/>
    <d v="2017-06-29T00:00:00"/>
    <n v="41"/>
    <s v="3. &lt;=60"/>
    <n v="0"/>
    <n v="1.38777878078145E-15"/>
    <n v="1"/>
    <n v="12.637"/>
    <n v="-1"/>
    <n v="-12.637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7210"/>
    <s v="LÊ THỊ HƯƠNG"/>
    <d v="2017-06-30T00:00:00"/>
    <n v="40"/>
    <s v="3. &lt;=60"/>
    <n v="1"/>
    <n v="12.242000000000001"/>
    <n v="1"/>
    <n v="12.24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05 GA THÁI BÌNH 1"/>
    <x v="4"/>
    <x v="2"/>
    <s v="AG027226"/>
    <s v="VŨ ĐÌNH THỦY"/>
    <d v="2017-06-30T00:00:00"/>
    <n v="40"/>
    <s v="3. &lt;=60"/>
    <n v="1"/>
    <n v="10.02"/>
    <n v="1"/>
    <n v="10.0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694"/>
    <s v="HOÀNG SƠN HÀ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695"/>
    <s v="HOÀNG KIM KHÁNH"/>
    <d v="2017-06-14T00:00:00"/>
    <n v="56"/>
    <s v="3. &lt;=60"/>
    <n v="1"/>
    <n v="12.314"/>
    <n v="1"/>
    <n v="12.31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696"/>
    <s v="MAI THỊ THƠ"/>
    <d v="2017-06-14T00:00:00"/>
    <n v="56"/>
    <s v="3. &lt;=60"/>
    <n v="1"/>
    <n v="13.042"/>
    <n v="1"/>
    <n v="13.04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697"/>
    <s v="VŨ THỊ XUÂN HƯƠNG"/>
    <d v="2017-06-14T00:00:00"/>
    <n v="56"/>
    <s v="3. &lt;=60"/>
    <n v="1"/>
    <n v="15.132"/>
    <n v="1"/>
    <n v="15.13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698"/>
    <s v="HOÀNG THỊ THANH"/>
    <d v="2017-06-14T00:00:00"/>
    <n v="56"/>
    <s v="3. &lt;=60"/>
    <n v="1"/>
    <n v="12.581"/>
    <n v="1"/>
    <n v="12.58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699"/>
    <s v="TRẦN THỊ HƯỜNG"/>
    <d v="2017-06-14T00:00:00"/>
    <n v="56"/>
    <s v="3. &lt;=60"/>
    <n v="7"/>
    <n v="98.194999999999993"/>
    <n v="0"/>
    <n v="0"/>
    <n v="1"/>
    <n v="10.393000000000001"/>
    <n v="6"/>
    <n v="87.802000000000007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5700"/>
    <s v="CAO DANH THÁI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01"/>
    <s v="LÊ ĐÌNH CHIẾN"/>
    <d v="2017-06-14T00:00:00"/>
    <n v="56"/>
    <s v="3. &lt;=60"/>
    <n v="4"/>
    <n v="54.762999999999998"/>
    <n v="1"/>
    <n v="13.183999999999999"/>
    <n v="2"/>
    <n v="29.548999999999999"/>
    <n v="1"/>
    <n v="12.03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5702"/>
    <s v="ĐÀO THỊ HIỀN"/>
    <d v="2017-06-14T00:00:00"/>
    <n v="56"/>
    <s v="3. &lt;=60"/>
    <n v="4"/>
    <n v="66.33"/>
    <n v="4"/>
    <n v="62.564"/>
    <n v="-1"/>
    <n v="-8.5310000000000006"/>
    <n v="1"/>
    <n v="12.297000000000001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5703"/>
    <s v="NGUYỄN THỊ MAI"/>
    <d v="2017-06-14T00:00:00"/>
    <n v="56"/>
    <s v="3. &lt;=60"/>
    <n v="2"/>
    <n v="21.736999999999998"/>
    <n v="1"/>
    <n v="12.94"/>
    <n v="0"/>
    <n v="0"/>
    <n v="1"/>
    <n v="8.7970000000000006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5704"/>
    <s v="NGUYỄN ĐỨC VĂN"/>
    <d v="2017-06-14T00:00:00"/>
    <n v="56"/>
    <s v="3. &lt;=60"/>
    <n v="1"/>
    <n v="12.23"/>
    <n v="1"/>
    <n v="12.2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05"/>
    <s v="ĐOÀN DUY TRINH"/>
    <d v="2017-06-14T00:00:00"/>
    <n v="56"/>
    <s v="3. &lt;=60"/>
    <n v="1"/>
    <n v="12.345000000000001"/>
    <n v="1"/>
    <n v="12.34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06"/>
    <s v="NGUYỄN THỊ THANH"/>
    <d v="2017-06-14T00:00:00"/>
    <n v="56"/>
    <s v="3. &lt;=60"/>
    <n v="0"/>
    <n v="-1.16573417585641E-15"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07"/>
    <s v="CHU THỊ TUYẾT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08"/>
    <s v="NGUYỄN VĂN HIỆU"/>
    <d v="2017-06-14T00:00:00"/>
    <n v="56"/>
    <s v="3. &lt;=60"/>
    <n v="4"/>
    <n v="41.383000000000003"/>
    <n v="3"/>
    <n v="32.726999999999997"/>
    <n v="0"/>
    <n v="0"/>
    <n v="1"/>
    <n v="8.6560000000000006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5727"/>
    <s v="NGUYỄN THANH VÂN"/>
    <d v="2017-06-14T00:00:00"/>
    <n v="56"/>
    <s v="3. &lt;=60"/>
    <n v="3"/>
    <n v="40.253"/>
    <n v="2"/>
    <n v="31.356000000000002"/>
    <n v="0"/>
    <n v="0"/>
    <n v="1"/>
    <n v="8.8970000000000002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5729"/>
    <s v="NGUYỄN LẬP TẤN"/>
    <d v="2017-06-14T00:00:00"/>
    <n v="56"/>
    <s v="3. &lt;=60"/>
    <n v="1"/>
    <n v="12.161"/>
    <n v="0"/>
    <n v="0"/>
    <n v="1"/>
    <n v="12.161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31"/>
    <s v="HOÀNG XUÂN KHÁNH"/>
    <d v="2017-06-14T00:00:00"/>
    <n v="56"/>
    <s v="3. &lt;=60"/>
    <n v="1"/>
    <n v="8.3079999999999998"/>
    <n v="0"/>
    <n v="0"/>
    <n v="1"/>
    <n v="8.3079999999999998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732"/>
    <s v="HÀ ĐÌNH LUÂ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5803"/>
    <s v="TRẦN THỊ HẰ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57"/>
    <s v="VŨ THỊ LUYẾN"/>
    <d v="2017-06-21T00:00:00"/>
    <n v="49"/>
    <s v="3. &lt;=60"/>
    <n v="1"/>
    <n v="12.391"/>
    <n v="1"/>
    <n v="12.39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58"/>
    <s v="KIM THỊ LAI"/>
    <d v="2017-06-21T00:00:00"/>
    <n v="49"/>
    <s v="3. &lt;=60"/>
    <n v="1"/>
    <n v="12.063000000000001"/>
    <n v="1"/>
    <n v="12.063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61"/>
    <s v="ĐÀO THỊ CÚC"/>
    <d v="2017-06-21T00:00:00"/>
    <n v="49"/>
    <s v="3. &lt;=60"/>
    <n v="1"/>
    <n v="22.024000000000001"/>
    <n v="1"/>
    <n v="22.02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62"/>
    <s v="VŨ THỊ KIM LIÊN"/>
    <d v="2017-06-21T00:00:00"/>
    <n v="49"/>
    <s v="3. &lt;=60"/>
    <n v="1"/>
    <n v="12.564"/>
    <n v="1"/>
    <n v="12.56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64"/>
    <s v="NGÔ VĂN KHU"/>
    <d v="2017-06-21T00:00:00"/>
    <n v="49"/>
    <s v="3. &lt;=60"/>
    <n v="4"/>
    <n v="63.558"/>
    <n v="3"/>
    <n v="50.552"/>
    <n v="0"/>
    <n v="0"/>
    <n v="1"/>
    <n v="13.006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6365"/>
    <s v="ĐẶNG VĂN THÀNH"/>
    <d v="2017-06-21T00:00:00"/>
    <n v="49"/>
    <s v="3. &lt;=60"/>
    <n v="1"/>
    <n v="12.577"/>
    <n v="1"/>
    <n v="12.57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66"/>
    <s v="NGUYỄN TRỌNG HI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68"/>
    <s v="ĐẶNG THỊ LINH"/>
    <d v="2017-06-21T00:00:00"/>
    <n v="49"/>
    <s v="3. &lt;=60"/>
    <n v="1"/>
    <n v="15.071"/>
    <n v="1"/>
    <n v="15.07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69"/>
    <s v="TRẦN THỊ HƯƠNG"/>
    <d v="2017-06-21T00:00:00"/>
    <n v="49"/>
    <s v="3. &lt;=60"/>
    <n v="1"/>
    <n v="16.713999999999999"/>
    <n v="1"/>
    <n v="16.713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71"/>
    <s v="HOÀNG VĂN TỚI"/>
    <d v="2017-06-21T00:00:00"/>
    <n v="49"/>
    <s v="3. &lt;=60"/>
    <n v="1"/>
    <n v="12.053000000000001"/>
    <n v="1"/>
    <n v="12.053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72"/>
    <s v="NGUYỄN THỊ HIM"/>
    <d v="2017-06-21T00:00:00"/>
    <n v="49"/>
    <s v="3. &lt;=60"/>
    <n v="1"/>
    <n v="12.006"/>
    <n v="1"/>
    <n v="12.00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74"/>
    <s v="ĐẶNG MẠNH HÙ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75"/>
    <s v="NGUYỄN THỊ VA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76"/>
    <s v="NGUYỄN THỊ LOAN"/>
    <d v="2017-06-21T00:00:00"/>
    <n v="49"/>
    <s v="3. &lt;=60"/>
    <n v="0"/>
    <n v="4.4408920985006301E-16"/>
    <n v="1"/>
    <n v="12.564"/>
    <n v="-1"/>
    <n v="-12.564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78"/>
    <s v="NGUYỄN VĂN TÂ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80"/>
    <s v="PHAN THỊ THOA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82"/>
    <s v="NGUYỄN TIẾN HỢP"/>
    <d v="2017-06-21T00:00:00"/>
    <n v="49"/>
    <s v="3. &lt;=60"/>
    <n v="1"/>
    <n v="12.57"/>
    <n v="1"/>
    <n v="12.5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84"/>
    <s v="NGUYỄN THỊ HUỀ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86"/>
    <s v="NGUYỄN VĂN LIÊ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87"/>
    <s v="BÙI THỊ THANH LOAN"/>
    <d v="2017-06-21T00:00:00"/>
    <n v="49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0"/>
    <s v="NGUYỄN XUÂN DŨ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2"/>
    <s v="VŨ VĂN SƠ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3"/>
    <s v="TRẦN MINH HÒA"/>
    <d v="2017-06-21T00:00:00"/>
    <n v="49"/>
    <s v="3. &lt;=60"/>
    <n v="1"/>
    <n v="12.63"/>
    <n v="1"/>
    <n v="12.6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4"/>
    <s v="LƯU TRUNG TUẾ"/>
    <d v="2017-06-21T00:00:00"/>
    <n v="49"/>
    <s v="3. &lt;=60"/>
    <n v="1"/>
    <n v="12.01"/>
    <n v="1"/>
    <n v="12.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6"/>
    <s v="ĐINH THỊ THÚY HOA"/>
    <d v="2017-06-21T00:00:00"/>
    <n v="49"/>
    <s v="3. &lt;=60"/>
    <n v="1"/>
    <n v="12.472"/>
    <n v="1"/>
    <n v="12.47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7"/>
    <s v="HOÀNG VĂN MỸ"/>
    <d v="2017-06-21T00:00:00"/>
    <n v="49"/>
    <s v="3. &lt;=60"/>
    <n v="1"/>
    <n v="12.058999999999999"/>
    <n v="1"/>
    <n v="12.058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399"/>
    <s v="NGUYỄN THỊ LƯƠNG"/>
    <d v="2017-06-21T00:00:00"/>
    <n v="49"/>
    <s v="3. &lt;=60"/>
    <n v="1"/>
    <n v="12.138"/>
    <n v="1"/>
    <n v="12.13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01"/>
    <s v="LÊ THỊ TÂM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02"/>
    <s v="ĐINH CÔNG LUYỆ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04"/>
    <s v="NGUYỄN THỊ THỦY"/>
    <d v="2017-06-21T00:00:00"/>
    <n v="49"/>
    <s v="3. &lt;=60"/>
    <n v="1"/>
    <n v="12.784000000000001"/>
    <n v="1"/>
    <n v="12.78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05"/>
    <s v="CAO THỊ LÝ"/>
    <d v="2017-06-21T00:00:00"/>
    <n v="49"/>
    <s v="3. &lt;=60"/>
    <n v="1"/>
    <n v="12.385"/>
    <n v="0"/>
    <n v="0"/>
    <n v="1"/>
    <n v="12.385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06"/>
    <s v="HOÀNG THỊ HỒNG HOA"/>
    <d v="2017-06-21T00:00:00"/>
    <n v="49"/>
    <s v="3. &lt;=60"/>
    <n v="1"/>
    <n v="12.157"/>
    <n v="1"/>
    <n v="12.157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09"/>
    <s v="LÊ HỮU HOAN"/>
    <d v="2017-06-21T00:00:00"/>
    <n v="49"/>
    <s v="3. &lt;=60"/>
    <n v="1"/>
    <n v="12.121"/>
    <n v="1"/>
    <n v="12.12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14"/>
    <s v="NGUYỄN ĐỨC HUỆ"/>
    <d v="2017-06-21T00:00:00"/>
    <n v="49"/>
    <s v="3. &lt;=60"/>
    <n v="1"/>
    <n v="12.173"/>
    <n v="1"/>
    <n v="12.17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415"/>
    <s v="ĐỖ VĂN PHÒ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34"/>
    <s v="TRỊNH VĂN QUANG"/>
    <d v="2017-06-23T00:00:00"/>
    <n v="47"/>
    <s v="3. &lt;=60"/>
    <n v="3"/>
    <n v="44.753"/>
    <n v="3"/>
    <n v="44.75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37"/>
    <s v="NGUYỄN THỊ THANH NGA"/>
    <d v="2017-06-23T00:00:00"/>
    <n v="47"/>
    <s v="3. &lt;=60"/>
    <n v="1"/>
    <n v="12.837999999999999"/>
    <n v="1"/>
    <n v="12.837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40"/>
    <s v="TRẦN HUY HOÀNG"/>
    <d v="2017-06-23T00:00:00"/>
    <n v="47"/>
    <s v="3. &lt;=60"/>
    <n v="1"/>
    <n v="12.34"/>
    <n v="1"/>
    <n v="12.3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42"/>
    <s v="PHẠM THỊ THANH THƯƠ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44"/>
    <s v="NGÔ XUÂN HẢI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46"/>
    <s v="QUÁCH THỊ HỒNG PHƯƠNG"/>
    <d v="2017-06-23T00:00:00"/>
    <n v="47"/>
    <s v="3. &lt;=60"/>
    <n v="0"/>
    <n v="0"/>
    <n v="1"/>
    <n v="14.691000000000001"/>
    <n v="0"/>
    <n v="0"/>
    <n v="-1"/>
    <n v="-14.691000000000001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47"/>
    <s v="MAI XUÂN CẦN"/>
    <d v="2017-06-23T00:00:00"/>
    <n v="47"/>
    <s v="3. &lt;=60"/>
    <n v="1"/>
    <n v="15.260999999999999"/>
    <n v="1"/>
    <n v="15.26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50"/>
    <s v="PHẠM THỊ NHUNG"/>
    <d v="2017-06-23T00:00:00"/>
    <n v="47"/>
    <s v="3. &lt;=60"/>
    <n v="3"/>
    <n v="43.091999999999999"/>
    <n v="3"/>
    <n v="43.091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53"/>
    <s v="ĐỖ THỊ THANH NGA"/>
    <d v="2017-06-23T00:00:00"/>
    <n v="47"/>
    <s v="3. &lt;=60"/>
    <n v="10"/>
    <n v="178.006"/>
    <n v="4"/>
    <n v="83.216999999999999"/>
    <n v="0"/>
    <n v="0"/>
    <n v="6"/>
    <n v="94.789000000000001"/>
    <n v="0"/>
    <n v="0"/>
    <s v="Active"/>
    <n v="1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6654"/>
    <s v="TRẦN NGỌC SƠ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56"/>
    <s v="VIÊN THỊ HƯƠNG"/>
    <d v="2017-06-23T00:00:00"/>
    <n v="47"/>
    <s v="3. &lt;=60"/>
    <n v="1"/>
    <n v="13.23"/>
    <n v="0"/>
    <n v="0"/>
    <n v="0"/>
    <n v="0"/>
    <n v="1"/>
    <n v="13.23"/>
    <n v="0"/>
    <n v="0"/>
    <s v="Active"/>
    <n v="0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6659"/>
    <s v="LÃ THỊ THU"/>
    <d v="2017-06-23T00:00:00"/>
    <n v="47"/>
    <s v="3. &lt;=60"/>
    <n v="2"/>
    <n v="25.146000000000001"/>
    <n v="2"/>
    <n v="25.146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60"/>
    <s v="TRẦN THANH TUẤN"/>
    <d v="2017-06-23T00:00:00"/>
    <n v="47"/>
    <s v="3. &lt;=60"/>
    <n v="1"/>
    <n v="12.023"/>
    <n v="1"/>
    <n v="12.02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62"/>
    <s v="LÊ SỸ NGUYÊN"/>
    <d v="2017-06-23T00:00:00"/>
    <n v="47"/>
    <s v="3. &lt;=60"/>
    <n v="1"/>
    <n v="12.173"/>
    <n v="1"/>
    <n v="12.17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65"/>
    <s v="TRẦN THỊ HIỀ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70"/>
    <s v="VŨ THỊ HỚI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73"/>
    <s v="NGUYỄN THỊ HỒNG"/>
    <d v="2017-06-23T00:00:00"/>
    <n v="47"/>
    <s v="3. &lt;=60"/>
    <n v="1"/>
    <n v="12.102"/>
    <n v="1"/>
    <n v="12.10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75"/>
    <s v="NGUYỄN THỊ HẠNH"/>
    <d v="2017-06-23T00:00:00"/>
    <n v="47"/>
    <s v="3. &lt;=60"/>
    <n v="1"/>
    <n v="12.446"/>
    <n v="1"/>
    <n v="12.446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76"/>
    <s v="BÙI THỊ NGỌC MAI"/>
    <d v="2017-06-23T00:00:00"/>
    <n v="47"/>
    <s v="3. &lt;=60"/>
    <n v="1"/>
    <n v="12.090999999999999"/>
    <n v="1"/>
    <n v="12.09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77"/>
    <s v="NGUYỄN THỊ THANH THÚY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80"/>
    <s v="CAO THỊ THU HƯƠ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82"/>
    <s v="ĐỖ VĂN NUÔI"/>
    <d v="2017-06-23T00:00:00"/>
    <n v="47"/>
    <s v="3. &lt;=60"/>
    <n v="1"/>
    <n v="12.115"/>
    <n v="1"/>
    <n v="12.11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85"/>
    <s v="TRẦN THỊ THU THỦY"/>
    <d v="2017-06-23T00:00:00"/>
    <n v="47"/>
    <s v="3. &lt;=60"/>
    <n v="1"/>
    <n v="35.875999999999998"/>
    <n v="1"/>
    <n v="35.875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87"/>
    <s v="ĐẶNG QUỐC BÌNH"/>
    <d v="2017-06-23T00:00:00"/>
    <n v="47"/>
    <s v="3. &lt;=60"/>
    <n v="1"/>
    <n v="12.334"/>
    <n v="1"/>
    <n v="12.334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688"/>
    <s v="PHẠM VĂN CẢNH"/>
    <d v="2017-06-23T00:00:00"/>
    <n v="47"/>
    <s v="3. &lt;=60"/>
    <n v="1"/>
    <n v="12.38"/>
    <n v="1"/>
    <n v="12.38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6902"/>
    <s v="TRẦN THỊ HẢI"/>
    <d v="2017-06-26T00:00:00"/>
    <n v="44"/>
    <s v="3. &lt;=60"/>
    <n v="1"/>
    <n v="10.138999999999999"/>
    <n v="0"/>
    <n v="0"/>
    <n v="0"/>
    <n v="0"/>
    <n v="1"/>
    <n v="10.138999999999999"/>
    <n v="0"/>
    <n v="0"/>
    <s v="Active"/>
    <n v="0"/>
    <n v="1"/>
    <n v="0"/>
  </r>
  <r>
    <x v="2"/>
    <x v="0"/>
    <s v="North"/>
    <s v="BẮC TRUNG 1"/>
    <s v="LỤC TÀI BA"/>
    <s v="PANDA"/>
    <s v="LƯƠNG THU HƯƠNG"/>
    <m/>
    <s v="012 GA NAM ĐỊNH 1"/>
    <x v="5"/>
    <x v="3"/>
    <s v="AG026903"/>
    <s v="NGUYỄN THỊ PHƯƠNG LIÊN"/>
    <d v="2017-06-26T00:00:00"/>
    <n v="44"/>
    <s v="3. &lt;=60"/>
    <n v="1"/>
    <n v="12.179"/>
    <n v="1"/>
    <n v="12.17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09"/>
    <s v="BÙI THỊ HƯƠNG"/>
    <d v="2017-06-27T00:00:00"/>
    <n v="43"/>
    <s v="3. &lt;=60"/>
    <n v="1"/>
    <n v="12.023"/>
    <n v="1"/>
    <n v="12.023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10"/>
    <s v="NGUYỄN ĐĂNG KHOA"/>
    <d v="2017-06-27T00:00:00"/>
    <n v="43"/>
    <s v="3. &lt;=60"/>
    <n v="1"/>
    <n v="12.497999999999999"/>
    <n v="1"/>
    <n v="12.497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12"/>
    <s v="TRẦN VĂN THÀNH"/>
    <d v="2017-06-27T00:00:00"/>
    <n v="43"/>
    <s v="3. &lt;=60"/>
    <n v="1"/>
    <n v="12.11"/>
    <n v="1"/>
    <n v="12.1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14"/>
    <s v="NGÔ THỊ LIÊN"/>
    <d v="2017-06-27T00:00:00"/>
    <n v="43"/>
    <s v="3. &lt;=60"/>
    <n v="1"/>
    <n v="22.602"/>
    <n v="1"/>
    <n v="22.60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15"/>
    <s v="PHẠM THỊ TƯƠI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17"/>
    <s v="ĐỖ THỊ HẢI"/>
    <d v="2017-06-27T00:00:00"/>
    <n v="43"/>
    <s v="3. &lt;=60"/>
    <n v="1"/>
    <n v="12.192"/>
    <n v="1"/>
    <n v="12.192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19"/>
    <s v="NGUYỄN THỊ HỒNG VUI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21"/>
    <s v="LƯU TRUNG ĐẠT"/>
    <d v="2017-06-27T00:00:00"/>
    <n v="43"/>
    <s v="3. &lt;=60"/>
    <n v="0"/>
    <n v="8.8817841970012504E-16"/>
    <n v="1"/>
    <n v="12.012"/>
    <n v="-1"/>
    <n v="-12.012"/>
    <n v="0"/>
    <n v="0"/>
    <n v="0"/>
    <n v="0"/>
    <s v="Active"/>
    <n v="0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24"/>
    <s v="NGUYỄN THỊ HỒNG"/>
    <d v="2017-06-27T00:00:00"/>
    <n v="43"/>
    <s v="3. &lt;=60"/>
    <n v="2"/>
    <n v="30.408000000000001"/>
    <n v="2"/>
    <n v="30.408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26"/>
    <s v="NGUYỄN THỊ HÀ"/>
    <d v="2017-06-27T00:00:00"/>
    <n v="43"/>
    <s v="3. &lt;=60"/>
    <n v="1"/>
    <n v="12.035"/>
    <n v="1"/>
    <n v="12.035"/>
    <n v="0"/>
    <n v="0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28"/>
    <s v="NGUYỄN THỊ HẰNG"/>
    <d v="2017-06-27T00:00:00"/>
    <n v="43"/>
    <s v="3. &lt;=60"/>
    <n v="1"/>
    <n v="12.789"/>
    <n v="0"/>
    <n v="0"/>
    <n v="1"/>
    <n v="12.789"/>
    <n v="0"/>
    <n v="0"/>
    <n v="0"/>
    <n v="0"/>
    <s v="Active"/>
    <n v="1"/>
    <n v="0"/>
    <n v="0"/>
  </r>
  <r>
    <x v="2"/>
    <x v="0"/>
    <s v="North"/>
    <s v="BẮC TRUNG 1"/>
    <s v="LỤC TÀI BA"/>
    <s v="PANDA"/>
    <s v="LƯƠNG THU HƯƠNG"/>
    <m/>
    <s v="012 GA NAM ĐỊNH 1"/>
    <x v="5"/>
    <x v="3"/>
    <s v="AG027085"/>
    <s v="TRẦN TRỌNG HÙNG"/>
    <d v="2017-06-28T00:00:00"/>
    <n v="42"/>
    <s v="3. &lt;=60"/>
    <n v="1"/>
    <n v="12.504"/>
    <n v="1"/>
    <n v="12.504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875"/>
    <s v="HỒ THỊ MIỀ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880"/>
    <s v="TRƯƠNG LÊ KIỀU KHÁ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882"/>
    <s v="PHẠM THỊ HỒNG LÂM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884"/>
    <s v="NGUYỄN THANH HUYỀN"/>
    <d v="2017-06-16T00:00:00"/>
    <n v="54"/>
    <s v="3. &lt;=60"/>
    <n v="6"/>
    <n v="85.891999999999996"/>
    <n v="5"/>
    <n v="75.852999999999994"/>
    <n v="0"/>
    <n v="0"/>
    <n v="1"/>
    <n v="10.039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04 GA NGHỆ AN 1"/>
    <x v="6"/>
    <x v="4"/>
    <s v="AG025886"/>
    <s v="LÊ THỊ VI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13"/>
    <s v="LÊ KHẮC BẢO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16"/>
    <s v="NGUYỄN THỊ CÚC"/>
    <d v="2017-06-16T00:00:00"/>
    <n v="54"/>
    <s v="3. &lt;=60"/>
    <n v="1"/>
    <n v="12.063000000000001"/>
    <n v="1"/>
    <n v="12.063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20"/>
    <s v="PHAN THỊ QUỲNH TRANG"/>
    <d v="2017-06-16T00:00:00"/>
    <n v="54"/>
    <s v="3. &lt;=60"/>
    <n v="0"/>
    <n v="4.4408920985006301E-16"/>
    <n v="1"/>
    <n v="11.068"/>
    <n v="0"/>
    <n v="0"/>
    <n v="-1"/>
    <n v="-11.068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23"/>
    <s v="PHẠM THỊ LAN"/>
    <d v="2017-06-16T00:00:00"/>
    <n v="54"/>
    <s v="3. &lt;=60"/>
    <n v="8"/>
    <n v="111.58499999999999"/>
    <n v="7"/>
    <n v="101.248"/>
    <n v="1"/>
    <n v="10.337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25"/>
    <s v="TRẦN TIẾN HÙ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29"/>
    <s v="LƯƠNG THỊ KHĂM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32"/>
    <s v="LÊ THỊ BÌ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37"/>
    <s v="NGUYỄN THỊ NGỌC"/>
    <d v="2017-06-16T00:00:00"/>
    <n v="54"/>
    <s v="3. &lt;=60"/>
    <n v="2"/>
    <n v="34.255000000000003"/>
    <n v="2"/>
    <n v="34.255000000000003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40"/>
    <s v="LÊ TIẾN CÔ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42"/>
    <s v="TRẦN HỮU MI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45"/>
    <s v="TRẦN THỊ HẬU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48"/>
    <s v="HOÀNG VĂN HỒ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54"/>
    <s v="NGUYỄN THỊ NHUNG"/>
    <d v="2017-06-16T00:00:00"/>
    <n v="54"/>
    <s v="3. &lt;=60"/>
    <n v="1"/>
    <n v="12.146000000000001"/>
    <n v="1"/>
    <n v="12.146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55"/>
    <s v="TRẦN THỊ YẾN"/>
    <d v="2017-06-16T00:00:00"/>
    <n v="54"/>
    <s v="3. &lt;=60"/>
    <n v="1"/>
    <n v="12.2"/>
    <n v="1"/>
    <n v="12.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60"/>
    <s v="LÊ HỮU TÀI"/>
    <d v="2017-06-16T00:00:00"/>
    <n v="54"/>
    <s v="3. &lt;=60"/>
    <n v="2"/>
    <n v="28.959"/>
    <n v="1"/>
    <n v="12.868"/>
    <n v="0"/>
    <n v="0"/>
    <n v="1"/>
    <n v="16.091000000000001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04 GA NGHỆ AN 1"/>
    <x v="6"/>
    <x v="4"/>
    <s v="AG025962"/>
    <s v="ĐẶNG HỮU THỌ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64"/>
    <s v="NGUYỄN THỊ VÂN"/>
    <d v="2017-06-16T00:00:00"/>
    <n v="54"/>
    <s v="3. &lt;=60"/>
    <n v="1"/>
    <n v="12.603"/>
    <n v="1"/>
    <n v="12.603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65"/>
    <s v="VÕ THỊ HÒA"/>
    <d v="2017-06-16T00:00:00"/>
    <n v="54"/>
    <s v="3. &lt;=60"/>
    <n v="1"/>
    <n v="15.198"/>
    <n v="1"/>
    <n v="15.198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67"/>
    <s v="PHẠM THỊ HIỀN"/>
    <d v="2017-06-16T00:00:00"/>
    <n v="54"/>
    <s v="3. &lt;=60"/>
    <n v="11"/>
    <n v="145.49600000000001"/>
    <n v="8"/>
    <n v="109.81100000000001"/>
    <n v="3"/>
    <n v="35.685000000000002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5969"/>
    <s v="HOÀNG THỊ KIỀU NGA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046"/>
    <s v="NGUYỄN THỊ LIỄU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084"/>
    <s v="NGUYỄN THỊ THU HƯỜNG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47"/>
    <s v="TRẦN THỊ YẾ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48"/>
    <s v="HOÀNG THỊ THUÝ HOÀ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49"/>
    <s v="NGUYỄN NGỌC TRÌ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51"/>
    <s v="ĐINH XUÂN THỦY"/>
    <d v="2017-06-21T00:00:00"/>
    <n v="49"/>
    <s v="3. &lt;=60"/>
    <n v="1"/>
    <n v="12.304"/>
    <n v="1"/>
    <n v="12.304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53"/>
    <s v="CHU THỊ CẨM VÂ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55"/>
    <s v="NGÔ THỊ HUYỀ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57"/>
    <s v="PHẠM ANH LUẬN"/>
    <d v="2017-06-21T00:00:00"/>
    <n v="49"/>
    <s v="3. &lt;=60"/>
    <n v="2"/>
    <n v="31.59"/>
    <n v="2"/>
    <n v="31.5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58"/>
    <s v="HOÀNG HẢI VƯỢNG"/>
    <d v="2017-06-21T00:00:00"/>
    <n v="49"/>
    <s v="3. &lt;=60"/>
    <n v="2"/>
    <n v="30.260999999999999"/>
    <n v="2"/>
    <n v="30.260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60"/>
    <s v="ĐẶNG THỊ THU HƯƠ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63"/>
    <s v="NGUYỄN THỊ ÁNH TUYẾT"/>
    <d v="2017-06-21T00:00:00"/>
    <n v="49"/>
    <s v="3. &lt;=60"/>
    <n v="1"/>
    <n v="15.051"/>
    <n v="1"/>
    <n v="15.05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64"/>
    <s v="NGUYỄN THỊ OANH"/>
    <d v="2017-06-21T00:00:00"/>
    <n v="49"/>
    <s v="3. &lt;=60"/>
    <n v="1"/>
    <n v="15.41"/>
    <n v="1"/>
    <n v="15.4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466"/>
    <s v="HOÀNG THỊ HOA"/>
    <d v="2017-06-21T00:00:00"/>
    <n v="49"/>
    <s v="3. &lt;=60"/>
    <n v="3"/>
    <n v="34.659999999999997"/>
    <n v="3"/>
    <n v="34.65999999999999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6578"/>
    <s v="ĐINH THỊ HỒ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04 GA NGHỆ AN 1"/>
    <x v="6"/>
    <x v="4"/>
    <s v="AG027047"/>
    <s v="LÊ THỊ MƯỜI"/>
    <d v="2017-06-27T00:00:00"/>
    <n v="43"/>
    <s v="3. &lt;=60"/>
    <n v="1"/>
    <n v="12.355"/>
    <n v="1"/>
    <n v="12.36"/>
    <n v="0"/>
    <n v="-5.0000000000000001E-3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785"/>
    <s v="BÀNH ĐỨC BẢO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786"/>
    <s v="NGUYỄN THỊ THỌ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789"/>
    <s v="NGUYỄN THỊ LÊ HẰNG"/>
    <d v="2017-06-15T00:00:00"/>
    <n v="55"/>
    <s v="3. &lt;=60"/>
    <n v="1"/>
    <n v="12.689"/>
    <n v="1"/>
    <n v="12.68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792"/>
    <s v="NGUYỄN THỊ HỒNG NHUNG"/>
    <d v="2017-06-15T00:00:00"/>
    <n v="55"/>
    <s v="3. &lt;=60"/>
    <n v="2"/>
    <n v="27.548999999999999"/>
    <n v="2"/>
    <n v="27.548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794"/>
    <s v="NGUYỄN QUỐC KHÁNH"/>
    <d v="2017-06-15T00:00:00"/>
    <n v="55"/>
    <s v="3. &lt;=60"/>
    <n v="5"/>
    <n v="68.724000000000004"/>
    <n v="4"/>
    <n v="56.287999999999997"/>
    <n v="0"/>
    <n v="0"/>
    <n v="1"/>
    <n v="12.436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5796"/>
    <s v="BÙI THỊ THÚY HÀ"/>
    <d v="2017-06-15T00:00:00"/>
    <n v="55"/>
    <s v="3. &lt;=60"/>
    <n v="1"/>
    <n v="12.090999999999999"/>
    <n v="1"/>
    <n v="12.090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798"/>
    <s v="TRẦN THỊ YẾN LINH"/>
    <d v="2017-06-15T00:00:00"/>
    <n v="55"/>
    <s v="3. &lt;=60"/>
    <n v="1"/>
    <n v="12.125999999999999"/>
    <n v="1"/>
    <n v="12.12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00"/>
    <s v="ĐẬU THỊ KHUYÊ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04"/>
    <s v="ĐINH VĂN THÔNG"/>
    <d v="2017-06-15T00:00:00"/>
    <n v="55"/>
    <s v="3. &lt;=60"/>
    <n v="0"/>
    <n v="0"/>
    <n v="1"/>
    <n v="8.048"/>
    <n v="0"/>
    <n v="0"/>
    <n v="-1"/>
    <n v="-8.048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06"/>
    <s v="TRỊNH VĂN KỶ"/>
    <d v="2017-06-15T00:00:00"/>
    <n v="55"/>
    <s v="3. &lt;=60"/>
    <n v="2"/>
    <n v="30.2"/>
    <n v="1"/>
    <n v="15.178000000000001"/>
    <n v="0"/>
    <n v="0"/>
    <n v="1"/>
    <n v="15.022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5807"/>
    <s v="TRẦN THỊ HOÀI THU"/>
    <d v="2017-06-15T00:00:00"/>
    <n v="55"/>
    <s v="3. &lt;=60"/>
    <n v="4"/>
    <n v="56.567999999999998"/>
    <n v="4"/>
    <n v="56.567999999999998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08"/>
    <s v="NGUYỄN THỊ XUÂN ĐÀO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0"/>
    <s v="NGUYỄN THỊ YẾN"/>
    <d v="2017-06-15T00:00:00"/>
    <n v="55"/>
    <s v="3. &lt;=60"/>
    <n v="1"/>
    <n v="13.153"/>
    <n v="0"/>
    <n v="0"/>
    <n v="0"/>
    <n v="0"/>
    <n v="1"/>
    <n v="13.153"/>
    <n v="0"/>
    <n v="0"/>
    <s v="Active"/>
    <n v="0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5811"/>
    <s v="NGUYỄN THỊ HOA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2"/>
    <s v="NGUYỄN ĐÌNH PHƯƠ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3"/>
    <s v="LÊ QUỐC DŨNG"/>
    <d v="2017-06-15T00:00:00"/>
    <n v="55"/>
    <s v="3. &lt;=60"/>
    <n v="1"/>
    <n v="12.087"/>
    <n v="1"/>
    <n v="12.08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4"/>
    <s v="LÊ BÁ ĐỨC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5"/>
    <s v="PHẠM THỊ HƯỜNG"/>
    <d v="2017-06-15T00:00:00"/>
    <n v="55"/>
    <s v="3. &lt;=60"/>
    <n v="2"/>
    <n v="28.347999999999999"/>
    <n v="2"/>
    <n v="28.347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6"/>
    <s v="PHẠM THỊ HỒNG HÀ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17"/>
    <s v="NGUYỄN THỊ THOA"/>
    <d v="2017-06-15T00:00:00"/>
    <n v="55"/>
    <s v="3. &lt;=60"/>
    <n v="2"/>
    <n v="24.734999999999999"/>
    <n v="2"/>
    <n v="24.734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22"/>
    <s v="NGUYỄN VĂN SÁU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24"/>
    <s v="TRƯƠNG THỊ TRANG"/>
    <d v="2017-06-15T00:00:00"/>
    <n v="55"/>
    <s v="3. &lt;=60"/>
    <n v="1"/>
    <n v="10.010999999999999"/>
    <n v="1"/>
    <n v="10.010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27"/>
    <s v="HOÀNG NGHĨA HƯNG"/>
    <d v="2017-06-15T00:00:00"/>
    <n v="55"/>
    <s v="3. &lt;=60"/>
    <n v="4"/>
    <n v="51.158000000000001"/>
    <n v="2"/>
    <n v="27.052"/>
    <n v="1"/>
    <n v="12.057"/>
    <n v="1"/>
    <n v="12.048999999999999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5830"/>
    <s v="NGUYỄN THỊ TÚ HẰ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32"/>
    <s v="TRƯƠNG THỊ TUYẾT"/>
    <d v="2017-06-15T00:00:00"/>
    <n v="55"/>
    <s v="3. &lt;=60"/>
    <n v="1"/>
    <n v="12.625999999999999"/>
    <n v="1"/>
    <n v="12.62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36"/>
    <s v="NGUYỄN ĐÌNH TRÀ"/>
    <d v="2017-06-15T00:00:00"/>
    <n v="55"/>
    <s v="3. &lt;=60"/>
    <n v="3"/>
    <n v="34.192"/>
    <n v="1"/>
    <n v="13.401999999999999"/>
    <n v="2"/>
    <n v="20.79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37"/>
    <s v="NGUYỄN ĐỨC CHU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38"/>
    <s v="TRỊNH XUÂN CƯỜ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41"/>
    <s v="PHAN THỊ NHU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42"/>
    <s v="NGUYỄN THỊ HIỀN THƯƠNG"/>
    <d v="2017-06-15T00:00:00"/>
    <n v="55"/>
    <s v="3. &lt;=60"/>
    <n v="2"/>
    <n v="30.138000000000002"/>
    <n v="2"/>
    <n v="30.13800000000000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45"/>
    <s v="LÊ THỊ LOAN"/>
    <d v="2017-06-15T00:00:00"/>
    <n v="55"/>
    <s v="3. &lt;=60"/>
    <n v="2"/>
    <n v="27.571999999999999"/>
    <n v="2"/>
    <n v="27.571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46"/>
    <s v="LƯU THỊ HƯNG"/>
    <d v="2017-06-15T00:00:00"/>
    <n v="55"/>
    <s v="3. &lt;=60"/>
    <n v="1"/>
    <n v="12.035"/>
    <n v="1"/>
    <n v="12.035"/>
    <n v="1"/>
    <n v="12.116"/>
    <n v="-1"/>
    <n v="-12.116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48"/>
    <s v="NGUYỄN THỊ THU"/>
    <d v="2017-06-15T00:00:00"/>
    <n v="55"/>
    <s v="3. &lt;=60"/>
    <n v="1"/>
    <n v="15.02"/>
    <n v="1"/>
    <n v="15.0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49"/>
    <s v="NGUYỄN THỊ THANH THỦY"/>
    <d v="2017-06-15T00:00:00"/>
    <n v="55"/>
    <s v="3. &lt;=60"/>
    <n v="1"/>
    <n v="15.009"/>
    <n v="1"/>
    <n v="15.00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52"/>
    <s v="TẠ THỊ LÝ"/>
    <d v="2017-06-15T00:00:00"/>
    <n v="55"/>
    <s v="3. &lt;=60"/>
    <n v="1"/>
    <n v="12.013999999999999"/>
    <n v="0"/>
    <n v="0"/>
    <n v="1"/>
    <n v="12.013999999999999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71"/>
    <s v="LÊ VĂN PHƯỢNG"/>
    <d v="2017-06-16T00:00:00"/>
    <n v="54"/>
    <s v="3. &lt;=60"/>
    <n v="1"/>
    <n v="10.108000000000001"/>
    <n v="1"/>
    <n v="10.108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95"/>
    <s v="LẠI THỊ HẢI"/>
    <d v="2017-06-16T00:00:00"/>
    <n v="54"/>
    <s v="3. &lt;=60"/>
    <n v="1"/>
    <n v="12.093999999999999"/>
    <n v="1"/>
    <n v="12.093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97"/>
    <s v="THÁI HỮU TỪ"/>
    <d v="2017-06-16T00:00:00"/>
    <n v="54"/>
    <s v="3. &lt;=60"/>
    <n v="1"/>
    <n v="10.006"/>
    <n v="1"/>
    <n v="10.006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98"/>
    <s v="TRẦN THỊ ÁI THU"/>
    <d v="2017-06-16T00:00:00"/>
    <n v="54"/>
    <s v="3. &lt;=60"/>
    <n v="1"/>
    <n v="12.428000000000001"/>
    <n v="1"/>
    <n v="12.428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899"/>
    <s v="TRẦN THỊ HƯƠNG GIANG"/>
    <d v="2017-06-16T00:00:00"/>
    <n v="54"/>
    <s v="3. &lt;=60"/>
    <n v="1"/>
    <n v="12.714"/>
    <n v="1"/>
    <n v="12.714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901"/>
    <s v="NGUYỄN THỊ HIỀN"/>
    <d v="2017-06-16T00:00:00"/>
    <n v="54"/>
    <s v="3. &lt;=60"/>
    <n v="1"/>
    <n v="12.016"/>
    <n v="1"/>
    <n v="12.016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903"/>
    <s v="LÊ THỊ XUÂN"/>
    <d v="2017-06-16T00:00:00"/>
    <n v="54"/>
    <s v="3. &lt;=60"/>
    <n v="1"/>
    <n v="12.007"/>
    <n v="1"/>
    <n v="12.00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905"/>
    <s v="HỒ THỊ NHÀN"/>
    <d v="2017-06-16T00:00:00"/>
    <n v="54"/>
    <s v="3. &lt;=60"/>
    <n v="1"/>
    <n v="12.013999999999999"/>
    <n v="1"/>
    <n v="12.013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907"/>
    <s v="NGÔ THỊ PHƯƠNG"/>
    <d v="2017-06-16T00:00:00"/>
    <n v="54"/>
    <s v="3. &lt;=60"/>
    <n v="1"/>
    <n v="12.007999999999999"/>
    <n v="1"/>
    <n v="12.007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5909"/>
    <s v="PHAN THỊ THUẬN"/>
    <d v="2017-06-16T00:00:00"/>
    <n v="54"/>
    <s v="3. &lt;=60"/>
    <n v="1"/>
    <n v="12.099"/>
    <n v="1"/>
    <n v="12.0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403"/>
    <s v="NGUYỄN THỊ NAM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19"/>
    <s v="NGUYỄN THỊ VINH"/>
    <d v="2017-06-23T00:00:00"/>
    <n v="47"/>
    <s v="3. &lt;=60"/>
    <n v="4"/>
    <n v="50.430999999999997"/>
    <n v="4"/>
    <n v="50.43099999999999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21"/>
    <s v="TRẦN THỊ TUẤN"/>
    <d v="2017-06-23T00:00:00"/>
    <n v="47"/>
    <s v="3. &lt;=60"/>
    <n v="1"/>
    <n v="12.077"/>
    <n v="1"/>
    <n v="12.07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23"/>
    <s v="ĐINH VĂN GIANG"/>
    <d v="2017-06-23T00:00:00"/>
    <n v="47"/>
    <s v="3. &lt;=60"/>
    <n v="5"/>
    <n v="57.61"/>
    <n v="4"/>
    <n v="45.341999999999999"/>
    <n v="0"/>
    <n v="0"/>
    <n v="1"/>
    <n v="12.268000000000001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6624"/>
    <s v="NGUYỄN THỊ HẢO"/>
    <d v="2017-06-23T00:00:00"/>
    <n v="47"/>
    <s v="3. &lt;=60"/>
    <n v="2"/>
    <n v="24.312999999999999"/>
    <n v="2"/>
    <n v="24.312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28"/>
    <s v="NGUYỄN THỊ TUYẾN"/>
    <d v="2017-06-23T00:00:00"/>
    <n v="47"/>
    <s v="3. &lt;=60"/>
    <n v="3"/>
    <n v="29.582000000000001"/>
    <n v="3"/>
    <n v="29.582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29"/>
    <s v="PHẠM TIẾN DŨNG"/>
    <d v="2017-06-23T00:00:00"/>
    <n v="47"/>
    <s v="3. &lt;=60"/>
    <n v="5"/>
    <n v="62.151000000000003"/>
    <n v="3"/>
    <n v="40.296999999999997"/>
    <n v="0"/>
    <n v="0"/>
    <n v="2"/>
    <n v="21.853999999999999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6631"/>
    <s v="ĐẬU THỊ KIM NGÂN"/>
    <d v="2017-06-23T00:00:00"/>
    <n v="47"/>
    <s v="3. &lt;=60"/>
    <n v="5"/>
    <n v="62.91"/>
    <n v="5"/>
    <n v="62.9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33"/>
    <s v="NGUYỄN ĐÌNH NAM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36"/>
    <s v="NGUYỄN THỊ VIỆT QUỲNH"/>
    <d v="2017-06-23T00:00:00"/>
    <n v="47"/>
    <s v="3. &lt;=60"/>
    <n v="3"/>
    <n v="36.353000000000002"/>
    <n v="3"/>
    <n v="36.35300000000000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38"/>
    <s v="PHẠM TRƯỜNG THÀNH"/>
    <d v="2017-06-23T00:00:00"/>
    <n v="47"/>
    <s v="3. &lt;=60"/>
    <n v="1"/>
    <n v="8.0060000000000002"/>
    <n v="1"/>
    <n v="8.006000000000000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41"/>
    <s v="NGUYỄN TRỌNG VINH"/>
    <d v="2017-06-23T00:00:00"/>
    <n v="47"/>
    <s v="3. &lt;=60"/>
    <n v="5"/>
    <n v="50.945"/>
    <n v="5"/>
    <n v="50.94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643"/>
    <s v="NGUYỄN TẤT SƠN"/>
    <d v="2017-06-23T00:00:00"/>
    <n v="47"/>
    <s v="3. &lt;=60"/>
    <n v="4"/>
    <n v="50.07"/>
    <n v="1"/>
    <n v="13.03"/>
    <n v="0"/>
    <n v="0"/>
    <n v="3"/>
    <n v="37.04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6648"/>
    <s v="HOÀNG THỊ THÚY HẰNG"/>
    <d v="2017-06-23T00:00:00"/>
    <n v="47"/>
    <s v="3. &lt;=60"/>
    <n v="1"/>
    <n v="12.315"/>
    <n v="1"/>
    <n v="12.31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20"/>
    <s v="HOÀNG VĂN THIỆN"/>
    <d v="2017-06-23T00:00:00"/>
    <n v="47"/>
    <s v="3. &lt;=60"/>
    <n v="2"/>
    <n v="17.689"/>
    <n v="1"/>
    <n v="9.2560000000000002"/>
    <n v="1"/>
    <n v="8.4329999999999998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21"/>
    <s v="NGUYỄN THỊ MÙI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23"/>
    <s v="NGUYỄN LÂM HẢI"/>
    <d v="2017-06-23T00:00:00"/>
    <n v="47"/>
    <s v="3. &lt;=60"/>
    <n v="2"/>
    <n v="26.452999999999999"/>
    <n v="1"/>
    <n v="12.254"/>
    <n v="0"/>
    <n v="0"/>
    <n v="1"/>
    <n v="14.199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6725"/>
    <s v="NGÔ THỊ THU HOÀI"/>
    <d v="2017-06-23T00:00:00"/>
    <n v="47"/>
    <s v="3. &lt;=60"/>
    <n v="1"/>
    <n v="12.49"/>
    <n v="1"/>
    <n v="12.4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26"/>
    <s v="BÙI THỊ BÌNH"/>
    <d v="2017-06-23T00:00:00"/>
    <n v="47"/>
    <s v="3. &lt;=60"/>
    <n v="7"/>
    <n v="78.022000000000006"/>
    <n v="2"/>
    <n v="24.419"/>
    <n v="0"/>
    <n v="0"/>
    <n v="5"/>
    <n v="53.603000000000002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11 GA NGHỆ AN 2"/>
    <x v="7"/>
    <x v="5"/>
    <s v="AG026728"/>
    <s v="DƯƠNG THỊ BÍCH NGUYỆT"/>
    <d v="2017-06-23T00:00:00"/>
    <n v="47"/>
    <s v="3. &lt;=60"/>
    <n v="1"/>
    <n v="12.125999999999999"/>
    <n v="1"/>
    <n v="12.12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31"/>
    <s v="NGUYỄN THỊ HỒNG THIẾP"/>
    <d v="2017-06-23T00:00:00"/>
    <n v="47"/>
    <s v="3. &lt;=60"/>
    <n v="1"/>
    <n v="12.132"/>
    <n v="1"/>
    <n v="12.13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33"/>
    <s v="NGUYỄN THỊ HẰNG"/>
    <d v="2017-06-23T00:00:00"/>
    <n v="47"/>
    <s v="3. &lt;=60"/>
    <n v="1"/>
    <n v="12.054"/>
    <n v="2"/>
    <n v="24.108000000000001"/>
    <n v="-1"/>
    <n v="-12.054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35"/>
    <s v="NGUYỄN THỊ HẢI"/>
    <d v="2017-06-23T00:00:00"/>
    <n v="47"/>
    <s v="3. &lt;=60"/>
    <n v="0"/>
    <n v="1.22124532708767E-15"/>
    <n v="1"/>
    <n v="8.4440000000000008"/>
    <n v="0"/>
    <n v="0"/>
    <n v="-1"/>
    <n v="-8.4440000000000008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37"/>
    <s v="HÀ THỊ BÍCH"/>
    <d v="2017-06-23T00:00:00"/>
    <n v="47"/>
    <s v="3. &lt;=60"/>
    <n v="1"/>
    <n v="12.189"/>
    <n v="1"/>
    <n v="12.18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47"/>
    <s v="ĐINH THỊ HƯƠNG"/>
    <d v="2017-06-26T00:00:00"/>
    <n v="44"/>
    <s v="3. &lt;=60"/>
    <n v="1"/>
    <n v="12.45"/>
    <n v="1"/>
    <n v="12.4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749"/>
    <s v="TRẦN VĂN ĐÀN"/>
    <d v="2017-06-26T00:00:00"/>
    <n v="44"/>
    <s v="3. &lt;=60"/>
    <n v="1"/>
    <n v="12.87"/>
    <n v="1"/>
    <n v="12.8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6925"/>
    <s v="LÊ THỊ MẬN"/>
    <d v="2017-06-27T00:00:00"/>
    <n v="43"/>
    <s v="3. &lt;=60"/>
    <n v="2"/>
    <n v="24.074000000000002"/>
    <n v="2"/>
    <n v="24.07400000000000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58"/>
    <s v="PHAN VIẾT HOẠC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61"/>
    <s v="LÊ VŨ TRI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63"/>
    <s v="HÀ TRƯỜNG THỌ"/>
    <d v="2017-06-27T00:00:00"/>
    <n v="43"/>
    <s v="3. &lt;=60"/>
    <n v="3"/>
    <n v="35.720999999999997"/>
    <n v="1"/>
    <n v="11.426"/>
    <n v="2"/>
    <n v="22.795000000000002"/>
    <n v="0"/>
    <n v="1.5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65"/>
    <s v="BÙI ĐÌNH TỊ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67"/>
    <s v="NGUYỄN THỊ LÀI"/>
    <d v="2017-06-27T00:00:00"/>
    <n v="43"/>
    <s v="3. &lt;=60"/>
    <n v="1"/>
    <n v="12.275"/>
    <n v="1"/>
    <n v="12.27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69"/>
    <s v="NGUYỄN THỊ VÂN"/>
    <d v="2017-06-27T00:00:00"/>
    <n v="43"/>
    <s v="3. &lt;=60"/>
    <n v="1"/>
    <n v="12.865"/>
    <n v="1"/>
    <n v="12.86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70"/>
    <s v="TRẦN THỊ HOÀI CHÂU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73"/>
    <s v="NGUYỄN THỊ KIM LAN"/>
    <d v="2017-06-27T00:00:00"/>
    <n v="43"/>
    <s v="3. &lt;=60"/>
    <n v="1"/>
    <n v="12.55"/>
    <n v="1"/>
    <n v="12.5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75"/>
    <s v="BÙI KIM LONG"/>
    <d v="2017-06-27T00:00:00"/>
    <n v="43"/>
    <s v="3. &lt;=60"/>
    <n v="1"/>
    <n v="12.489000000000001"/>
    <n v="1"/>
    <n v="12.489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77"/>
    <s v="TRƯƠNG THỊ QUYÊ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11 GA NGHỆ AN 2"/>
    <x v="7"/>
    <x v="5"/>
    <s v="AG027078"/>
    <s v="DƯƠNG THỊ THU HÀ"/>
    <d v="2017-06-27T00:00:00"/>
    <n v="43"/>
    <s v="3. &lt;=60"/>
    <n v="1"/>
    <n v="12.061"/>
    <n v="1"/>
    <n v="12.081"/>
    <n v="0"/>
    <n v="-0.02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299"/>
    <s v="NGUYỄN VĂN KHẨ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05"/>
    <s v="TRẦN THỊ THỦ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08"/>
    <s v="TRẦN THỊ XUÂN"/>
    <d v="2017-06-20T00:00:00"/>
    <n v="50"/>
    <s v="3. &lt;=60"/>
    <n v="3"/>
    <n v="36.862000000000002"/>
    <n v="3"/>
    <n v="36.86200000000000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10"/>
    <s v="PHAN XUÂN THẢO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14"/>
    <s v="TRẦN THỊ THA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18"/>
    <s v="LÊ BÁ THIÊM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19"/>
    <s v="LÊ THỊ THU"/>
    <d v="2017-06-20T00:00:00"/>
    <n v="50"/>
    <s v="3. &lt;=60"/>
    <n v="3"/>
    <n v="35.345999999999997"/>
    <n v="3"/>
    <n v="35.34599999999999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20"/>
    <s v="NGUYỄN THỊ TRI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24"/>
    <s v="BÙI TIẾN THỌ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25"/>
    <s v="LƯƠNG THỊ HƯƠNG"/>
    <d v="2017-06-20T00:00:00"/>
    <n v="50"/>
    <s v="3. &lt;=60"/>
    <n v="1"/>
    <n v="12.016999999999999"/>
    <n v="1"/>
    <n v="12.016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28"/>
    <s v="ĐINH THỊ CÚC"/>
    <d v="2017-06-20T00:00:00"/>
    <n v="50"/>
    <s v="3. &lt;=60"/>
    <n v="1"/>
    <n v="12.109"/>
    <n v="0"/>
    <n v="0"/>
    <n v="1"/>
    <n v="12.109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29"/>
    <s v="PHAN VĂN PHO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30"/>
    <s v="TRẦN MINH TUẤN"/>
    <d v="2017-06-20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31"/>
    <s v="LÊ THỊ THÀNH"/>
    <d v="2017-06-20T00:00:00"/>
    <n v="50"/>
    <s v="3. &lt;=60"/>
    <n v="1"/>
    <n v="12.007"/>
    <n v="1"/>
    <n v="12.00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32"/>
    <s v="ĐINH THỊ DUNG"/>
    <d v="2017-06-20T00:00:00"/>
    <n v="50"/>
    <s v="3. &lt;=60"/>
    <n v="1"/>
    <n v="12.132"/>
    <n v="1"/>
    <n v="12.132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35"/>
    <s v="HÀ HUY ĐỨC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39"/>
    <s v="HÀ THỊ XOAN"/>
    <d v="2017-06-20T00:00:00"/>
    <n v="50"/>
    <s v="3. &lt;=60"/>
    <n v="1"/>
    <n v="12.214"/>
    <n v="1"/>
    <n v="12.214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42"/>
    <s v="LÊ NGỌC TRA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344"/>
    <s v="VÕ VĂN BÉ"/>
    <d v="2017-06-20T00:00:00"/>
    <n v="50"/>
    <s v="3. &lt;=60"/>
    <n v="1"/>
    <n v="12.449"/>
    <n v="1"/>
    <n v="12.44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581"/>
    <s v="ĐINH THỊ LÀI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49"/>
    <s v="NGUYỄN THỊ TUYẾT"/>
    <d v="2017-06-23T00:00:00"/>
    <n v="47"/>
    <s v="3. &lt;=60"/>
    <n v="1"/>
    <n v="12.089"/>
    <n v="1"/>
    <n v="12.08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51"/>
    <s v="NGUYỄN VĂN CHIẾ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52"/>
    <s v="PHAN THỊ HOA"/>
    <d v="2017-06-23T00:00:00"/>
    <n v="47"/>
    <s v="3. &lt;=60"/>
    <n v="1"/>
    <n v="12.013"/>
    <n v="1"/>
    <n v="12.013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55"/>
    <s v="TRẦN THỊ VÂN"/>
    <d v="2017-06-23T00:00:00"/>
    <n v="47"/>
    <s v="3. &lt;=60"/>
    <n v="1"/>
    <n v="12.244"/>
    <n v="1"/>
    <n v="12.244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57"/>
    <s v="TRẦN THỊ CHÂU"/>
    <d v="2017-06-23T00:00:00"/>
    <n v="47"/>
    <s v="3. &lt;=60"/>
    <n v="1"/>
    <n v="12.013999999999999"/>
    <n v="1"/>
    <n v="12.013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58"/>
    <s v="TRƯƠNG THỊ HOA"/>
    <d v="2017-06-23T00:00:00"/>
    <n v="47"/>
    <s v="3. &lt;=60"/>
    <n v="1"/>
    <n v="14.055999999999999"/>
    <n v="1"/>
    <n v="14.05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61"/>
    <s v="PHAN VĂN QUÝNH"/>
    <d v="2017-06-23T00:00:00"/>
    <n v="47"/>
    <s v="3. &lt;=60"/>
    <n v="2"/>
    <n v="24.85"/>
    <n v="1"/>
    <n v="12.48"/>
    <n v="1"/>
    <n v="12.37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63"/>
    <s v="NGUYỄN THÀNH ĐÔ"/>
    <d v="2017-06-23T00:00:00"/>
    <n v="47"/>
    <s v="3. &lt;=60"/>
    <n v="3"/>
    <n v="36.503999999999998"/>
    <n v="1"/>
    <n v="12.095000000000001"/>
    <n v="0"/>
    <n v="0"/>
    <n v="2"/>
    <n v="24.408999999999999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6664"/>
    <s v="VÕ THỊ KIM OANH"/>
    <d v="2017-06-23T00:00:00"/>
    <n v="47"/>
    <s v="3. &lt;=60"/>
    <n v="1"/>
    <n v="12.038"/>
    <n v="1"/>
    <n v="12.038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66"/>
    <s v="NGUYỄN THỊ HỒNG HIỆP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67"/>
    <s v="HOÀNG VĂN NGHỊ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68"/>
    <s v="DƯƠNG THỊ QUY"/>
    <d v="2017-06-23T00:00:00"/>
    <n v="47"/>
    <s v="3. &lt;=60"/>
    <n v="1"/>
    <n v="12.018000000000001"/>
    <n v="1"/>
    <n v="12.018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69"/>
    <s v="VÕ THỊ QUÍ"/>
    <d v="2017-06-23T00:00:00"/>
    <n v="47"/>
    <s v="3. &lt;=60"/>
    <n v="1"/>
    <n v="12.047000000000001"/>
    <n v="1"/>
    <n v="12.047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71"/>
    <s v="TRẦN THANH LUNG"/>
    <d v="2017-06-23T00:00:00"/>
    <n v="47"/>
    <s v="3. &lt;=60"/>
    <n v="1"/>
    <n v="12.051"/>
    <n v="0"/>
    <n v="0"/>
    <n v="0"/>
    <n v="0"/>
    <n v="1"/>
    <n v="12.051"/>
    <n v="0"/>
    <n v="0"/>
    <s v="Active"/>
    <n v="0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6672"/>
    <s v="NGUYỄN ĐỨC HOÀI SƠ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74"/>
    <s v="ĐẶNG THỊ CÚC"/>
    <d v="2017-06-23T00:00:00"/>
    <n v="47"/>
    <s v="3. &lt;=60"/>
    <n v="0"/>
    <n v="4.4408920985006301E-16"/>
    <n v="1"/>
    <n v="12.154"/>
    <n v="-1"/>
    <n v="-12.154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78"/>
    <s v="TRẦN THỊ MAI"/>
    <d v="2017-06-23T00:00:00"/>
    <n v="47"/>
    <s v="3. &lt;=60"/>
    <n v="1"/>
    <n v="12.05"/>
    <n v="1"/>
    <n v="12.05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79"/>
    <s v="HÀ THỊ HẬU"/>
    <d v="2017-06-23T00:00:00"/>
    <n v="47"/>
    <s v="3. &lt;=60"/>
    <n v="1"/>
    <n v="12.076000000000001"/>
    <n v="0"/>
    <n v="0"/>
    <n v="0"/>
    <n v="0"/>
    <n v="1"/>
    <n v="12.076000000000001"/>
    <n v="0"/>
    <n v="0"/>
    <s v="Active"/>
    <n v="0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6681"/>
    <s v="NGUYỄN ĐÌNH THUẦ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83"/>
    <s v="HÀ THỊ TÙ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84"/>
    <s v="HOÀNG THỊ HÀ TRA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86"/>
    <s v="NGUYỄN THỊ THẢO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89"/>
    <s v="BÙI THỊ GIANG THANH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90"/>
    <s v="BÙI THỊ HUẾ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691"/>
    <s v="LÊ QUANG THẮNG"/>
    <d v="2017-06-23T00:00:00"/>
    <n v="47"/>
    <s v="3. &lt;=60"/>
    <n v="3"/>
    <n v="36.219000000000001"/>
    <n v="1"/>
    <n v="12.172000000000001"/>
    <n v="2"/>
    <n v="24.047000000000001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19"/>
    <s v="NGUYỄN ĐÌNH THẮ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22"/>
    <s v="LÊ THỊ NHỊ HƯƠNG"/>
    <d v="2017-06-23T00:00:00"/>
    <n v="47"/>
    <s v="3. &lt;=60"/>
    <n v="1"/>
    <n v="15.063000000000001"/>
    <n v="1"/>
    <n v="15.063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24"/>
    <s v="PHAN TRỌNG ĐÔNG"/>
    <d v="2017-06-23T00:00:00"/>
    <n v="47"/>
    <s v="3. &lt;=60"/>
    <n v="2"/>
    <n v="30.786000000000001"/>
    <n v="2"/>
    <n v="30.786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27"/>
    <s v="HOÀNG THỊ NGỌC ANH"/>
    <d v="2017-06-23T00:00:00"/>
    <n v="47"/>
    <s v="3. &lt;=60"/>
    <n v="1"/>
    <n v="12.41"/>
    <n v="1"/>
    <n v="12.000999999999999"/>
    <n v="0"/>
    <n v="0"/>
    <n v="0"/>
    <n v="0.40899999999999798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29"/>
    <s v="NGUYỄN THỊ HẰ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30"/>
    <s v="LÊ THỊ DUNG"/>
    <d v="2017-06-23T00:00:00"/>
    <n v="47"/>
    <s v="3. &lt;=60"/>
    <n v="3"/>
    <n v="37.639000000000003"/>
    <n v="3"/>
    <n v="37.639000000000003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32"/>
    <s v="NGUYỄN THỊ THÙY DUNG"/>
    <d v="2017-06-23T00:00:00"/>
    <n v="47"/>
    <s v="3. &lt;=60"/>
    <n v="2"/>
    <n v="24.143000000000001"/>
    <n v="2"/>
    <n v="24.143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34"/>
    <s v="LÊ THỊ LIÊN"/>
    <d v="2017-06-23T00:00:00"/>
    <n v="47"/>
    <s v="3. &lt;=60"/>
    <n v="1"/>
    <n v="12.487"/>
    <n v="1"/>
    <n v="12.48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36"/>
    <s v="NGUYỄN VĂN TIẾN"/>
    <d v="2017-06-23T00:00:00"/>
    <n v="47"/>
    <s v="3. &lt;=60"/>
    <n v="2"/>
    <n v="28.068000000000001"/>
    <n v="1"/>
    <n v="13.021000000000001"/>
    <n v="0"/>
    <n v="0"/>
    <n v="1"/>
    <n v="15.047000000000001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6738"/>
    <s v="NGUYỄN THỊ HÒA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39"/>
    <s v="NGUYỄN AN BẮC"/>
    <d v="2017-06-23T00:00:00"/>
    <n v="47"/>
    <s v="3. &lt;=60"/>
    <n v="1"/>
    <n v="12.097"/>
    <n v="1"/>
    <n v="12.09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40"/>
    <s v="BÙI THỊ HẰ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6741"/>
    <s v="PHẠM HỮU TÌNH"/>
    <d v="2017-06-23T00:00:00"/>
    <n v="47"/>
    <s v="3. &lt;=60"/>
    <n v="1"/>
    <n v="13.048999999999999"/>
    <n v="0"/>
    <n v="0"/>
    <n v="0"/>
    <n v="0"/>
    <n v="1"/>
    <n v="13.048999999999999"/>
    <n v="0"/>
    <n v="0"/>
    <s v="Active"/>
    <n v="0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6751"/>
    <s v="HỒ THỊ THU HIỀN"/>
    <d v="2017-06-26T00:00:00"/>
    <n v="44"/>
    <s v="3. &lt;=60"/>
    <n v="2"/>
    <n v="24.064"/>
    <n v="1"/>
    <n v="12.048999999999999"/>
    <n v="0"/>
    <n v="0"/>
    <n v="1"/>
    <n v="12.015000000000001"/>
    <n v="0"/>
    <n v="0"/>
    <s v="Active"/>
    <n v="1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6895"/>
    <s v="NGUYỄN ANH TUẤN"/>
    <d v="2017-06-26T00:00:00"/>
    <n v="44"/>
    <s v="3. &lt;=60"/>
    <n v="2"/>
    <n v="27.077000000000002"/>
    <n v="1"/>
    <n v="12.026"/>
    <n v="-1"/>
    <n v="-12.026"/>
    <n v="2"/>
    <n v="27.077000000000002"/>
    <n v="0"/>
    <n v="0"/>
    <s v="Active"/>
    <n v="0"/>
    <n v="1"/>
    <n v="0"/>
  </r>
  <r>
    <x v="2"/>
    <x v="0"/>
    <s v="North"/>
    <s v="BẮC TRUNG 2"/>
    <s v="MAI QUỐC HUY"/>
    <s v="REDBULL"/>
    <s v="TRẦN ĐẮC THẾ"/>
    <m/>
    <s v="026 GA HÀ TĨNH 1"/>
    <x v="8"/>
    <x v="6"/>
    <s v="AG027107"/>
    <s v="TRẦN THỊ DIỆN"/>
    <d v="2017-06-29T00:00:00"/>
    <n v="41"/>
    <s v="3. &lt;=60"/>
    <n v="1"/>
    <n v="12.069000000000001"/>
    <n v="0"/>
    <n v="0"/>
    <n v="1"/>
    <n v="12.069000000000001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08"/>
    <s v="TRẦN THỊ VÂN"/>
    <d v="2017-06-29T00:00:00"/>
    <n v="41"/>
    <s v="3. &lt;=60"/>
    <n v="1"/>
    <n v="12.063000000000001"/>
    <n v="1"/>
    <n v="12.063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10"/>
    <s v="NGUYỄN THỊ THIỆN"/>
    <d v="2017-06-29T00:00:00"/>
    <n v="41"/>
    <s v="3. &lt;=60"/>
    <n v="1"/>
    <n v="12.055999999999999"/>
    <n v="1"/>
    <n v="12.05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12"/>
    <s v="ĐẶNG THỊ HỒNG ĐIỆP"/>
    <d v="2017-06-29T00:00:00"/>
    <n v="41"/>
    <s v="3. &lt;=60"/>
    <n v="1"/>
    <n v="12.153"/>
    <n v="1"/>
    <n v="12.153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18"/>
    <s v="NGUYỄN THỊ XUÂN"/>
    <d v="2017-06-29T00:00:00"/>
    <n v="41"/>
    <s v="3. &lt;=60"/>
    <n v="1"/>
    <n v="13.07"/>
    <n v="1"/>
    <n v="13.07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21"/>
    <s v="NGUYỄN THỊ CHÂU LOAN"/>
    <d v="2017-06-29T00:00:00"/>
    <n v="41"/>
    <s v="3. &lt;=60"/>
    <n v="3"/>
    <n v="36.256999999999998"/>
    <n v="1"/>
    <n v="12.047000000000001"/>
    <n v="2"/>
    <n v="24.21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25"/>
    <s v="PHẠM THỊ QUÝ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26"/>
    <s v="LÊ THỊ HỒNG MẾ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157"/>
    <s v="DƯƠNG THỊ HUỆ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205"/>
    <s v="NGUYỄN THỊ THÚY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206"/>
    <s v="TRẦN THỊ VĨ"/>
    <d v="2017-06-29T00:00:00"/>
    <n v="41"/>
    <s v="3. &lt;=60"/>
    <n v="1"/>
    <n v="12.006"/>
    <n v="1"/>
    <n v="12.006"/>
    <n v="0"/>
    <n v="0"/>
    <n v="0"/>
    <n v="0"/>
    <n v="0"/>
    <n v="0"/>
    <s v="Active"/>
    <n v="1"/>
    <n v="0"/>
    <n v="0"/>
  </r>
  <r>
    <x v="2"/>
    <x v="0"/>
    <s v="North"/>
    <s v="BẮC TRUNG 2"/>
    <s v="MAI QUỐC HUY"/>
    <s v="REDBULL"/>
    <s v="TRẦN ĐẮC THẾ"/>
    <m/>
    <s v="026 GA HÀ TĨNH 1"/>
    <x v="8"/>
    <x v="6"/>
    <s v="AG027211"/>
    <s v="NGUYỄN THỊ PHƯỢNG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78"/>
    <s v="TRẦN ĐỨC DUẪ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79"/>
    <s v="NGÔ ĐÌNH VINH"/>
    <d v="2017-06-13T00:00:00"/>
    <n v="57"/>
    <s v="3. &lt;=60"/>
    <n v="2"/>
    <n v="22.768999999999998"/>
    <n v="1"/>
    <n v="12.11"/>
    <n v="0"/>
    <n v="0"/>
    <n v="1"/>
    <n v="10.659000000000001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0"/>
    <s v="NGUYỄN HỮU HUÂ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1"/>
    <s v="LƯU VĂN LĨNH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2"/>
    <s v="PHẠM THỊ HỒNG THƠM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3"/>
    <s v="LƯU THỊ NGỌC LAN"/>
    <d v="2017-06-13T00:00:00"/>
    <n v="57"/>
    <s v="3. &lt;=60"/>
    <n v="1"/>
    <n v="12.06"/>
    <n v="1"/>
    <n v="12.0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4"/>
    <s v="PHẠM THỊ SE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5"/>
    <s v="NGUYỄN THỊ CHINH"/>
    <d v="2017-06-13T00:00:00"/>
    <n v="57"/>
    <s v="3. &lt;=60"/>
    <n v="1"/>
    <n v="12.606999999999999"/>
    <n v="0"/>
    <n v="0"/>
    <n v="1"/>
    <n v="12.606999999999999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6"/>
    <s v="TRƯƠNG THỊ THỦY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7"/>
    <s v="TRẦN THỊ SIM"/>
    <d v="2017-06-13T00:00:00"/>
    <n v="57"/>
    <s v="3. &lt;=60"/>
    <n v="1"/>
    <n v="12.018000000000001"/>
    <n v="1"/>
    <n v="12.018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8"/>
    <s v="NGUYỄN THỊ THÙY GIANG"/>
    <d v="2017-06-13T00:00:00"/>
    <n v="57"/>
    <s v="3. &lt;=60"/>
    <n v="1"/>
    <n v="12.148999999999999"/>
    <n v="1"/>
    <n v="12.148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89"/>
    <s v="NGUYỄN VĂN DUY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90"/>
    <s v="LÊ THỊ THỦY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91"/>
    <s v="HOÀNG THỊ THÀNH"/>
    <d v="2017-06-13T00:00:00"/>
    <n v="57"/>
    <s v="3. &lt;=60"/>
    <n v="1"/>
    <n v="10.528"/>
    <n v="1"/>
    <n v="10.52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93"/>
    <s v="LÊ THỊ ĐIỆP"/>
    <d v="2017-06-13T00:00:00"/>
    <n v="57"/>
    <s v="3. &lt;=60"/>
    <n v="1"/>
    <n v="15.02"/>
    <n v="1"/>
    <n v="15.0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97"/>
    <s v="NGUYỄN QUANG TUẤN"/>
    <d v="2017-06-13T00:00:00"/>
    <n v="57"/>
    <s v="3. &lt;=60"/>
    <n v="1"/>
    <n v="15.013"/>
    <n v="1"/>
    <n v="15.013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598"/>
    <s v="NGUYỄN DUY VĨNH"/>
    <d v="2017-06-13T00:00:00"/>
    <n v="57"/>
    <s v="3. &lt;=60"/>
    <n v="1"/>
    <n v="12.006"/>
    <n v="1"/>
    <n v="12.00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5750"/>
    <s v="TRƯƠNG THỊ LIỄU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095"/>
    <s v="PHẠM NGỌC LI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096"/>
    <s v="NGUYỄN THỊ TÚ A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099"/>
    <s v="HOÀNG THỊ HƯỜNG"/>
    <d v="2017-06-20T00:00:00"/>
    <n v="50"/>
    <s v="3. &lt;=60"/>
    <n v="1"/>
    <n v="12.250999999999999"/>
    <n v="1"/>
    <n v="12.250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05"/>
    <s v="DƯƠNG ĐÌNH TRỌ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11"/>
    <s v="TRẦN THỊ THANH BÌ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17"/>
    <s v="NGUYỄN THỊ BIỆN"/>
    <d v="2017-06-20T00:00:00"/>
    <n v="50"/>
    <s v="3. &lt;=60"/>
    <n v="5"/>
    <n v="93.471000000000004"/>
    <n v="0"/>
    <n v="0"/>
    <n v="2"/>
    <n v="41.543999999999997"/>
    <n v="3"/>
    <n v="51.927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25"/>
    <s v="NGÔ THỊ THA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29"/>
    <s v="NGUYỄN THỊ NHƯỜNG"/>
    <d v="2017-06-20T00:00:00"/>
    <n v="50"/>
    <s v="3. &lt;=60"/>
    <n v="1"/>
    <n v="15.010999999999999"/>
    <n v="1"/>
    <n v="15.010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37"/>
    <s v="PHÙNG THỊ THU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43"/>
    <s v="NGUYỄN THỊ LÝ"/>
    <d v="2017-06-20T00:00:00"/>
    <n v="50"/>
    <s v="3. &lt;=60"/>
    <n v="2"/>
    <n v="27.443999999999999"/>
    <n v="2"/>
    <n v="27.443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45"/>
    <s v="LÊ ĐẮC HIỆU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46"/>
    <s v="NGUYỄN THỊ THANH HOA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49"/>
    <s v="THANG THỊ THU HẰ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52"/>
    <s v="NGUYỄN VĂN TÂM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54"/>
    <s v="NGHIÊM THỊ SA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57"/>
    <s v="TRƯƠNG THỊ HÀ"/>
    <d v="2017-06-20T00:00:00"/>
    <n v="50"/>
    <s v="3. &lt;=60"/>
    <n v="3"/>
    <n v="30.382000000000001"/>
    <n v="3"/>
    <n v="30.382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60"/>
    <s v="MẪN THỊ SI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63"/>
    <s v="NGÔ TIẾN HÙNG"/>
    <d v="2017-06-20T00:00:00"/>
    <n v="50"/>
    <s v="3. &lt;=60"/>
    <n v="1"/>
    <n v="13.023"/>
    <n v="1"/>
    <n v="13.023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70"/>
    <s v="NGUYỄN ĐỨC BÁU"/>
    <d v="2017-06-20T00:00:00"/>
    <n v="50"/>
    <s v="3. &lt;=60"/>
    <n v="2"/>
    <n v="27.759"/>
    <n v="2"/>
    <n v="27.75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73"/>
    <s v="NGUYỄN THỊ HƯƠNG"/>
    <d v="2017-06-20T00:00:00"/>
    <n v="50"/>
    <s v="3. &lt;=60"/>
    <n v="1"/>
    <n v="12.048999999999999"/>
    <n v="1"/>
    <n v="12.048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176"/>
    <s v="NGUYỄN THANH DƯƠNG"/>
    <d v="2017-06-20T00:00:00"/>
    <n v="50"/>
    <s v="3. &lt;=60"/>
    <n v="2"/>
    <n v="27.885000000000002"/>
    <n v="2"/>
    <n v="27.88500000000000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206"/>
    <s v="NGUYỄN THỊ LÝ"/>
    <d v="2017-06-20T00:00:00"/>
    <n v="50"/>
    <s v="3. &lt;=60"/>
    <n v="2"/>
    <n v="25.686"/>
    <n v="3"/>
    <n v="38.704000000000001"/>
    <n v="-1"/>
    <n v="-13.018000000000001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346"/>
    <s v="NGUYỄN THIỆU"/>
    <d v="2017-06-20T00:00:00"/>
    <n v="50"/>
    <s v="3. &lt;=60"/>
    <n v="1"/>
    <n v="15.667999999999999"/>
    <n v="1"/>
    <n v="15.667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486"/>
    <s v="LÊ THỊ CHỦ"/>
    <d v="2017-06-22T00:00:00"/>
    <n v="48"/>
    <s v="3. &lt;=60"/>
    <n v="6"/>
    <n v="58.317999999999998"/>
    <n v="6"/>
    <n v="58.31799999999999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487"/>
    <s v="LÊ VĂN BẰNG"/>
    <d v="2017-06-22T00:00:00"/>
    <n v="48"/>
    <s v="3. &lt;=60"/>
    <n v="1"/>
    <n v="12.388"/>
    <n v="1"/>
    <n v="12.38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579"/>
    <s v="ĐỖ THIÊN DIỆU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933"/>
    <s v="NGUYỄN VĂN THƯỞNG"/>
    <d v="2017-06-27T00:00:00"/>
    <n v="43"/>
    <s v="3. &lt;=60"/>
    <n v="1"/>
    <n v="12.385"/>
    <n v="1"/>
    <n v="12.385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934"/>
    <s v="NGUYỄN ĐÌNH THAO"/>
    <d v="2017-06-27T00:00:00"/>
    <n v="43"/>
    <s v="3. &lt;=60"/>
    <n v="3"/>
    <n v="34.113999999999997"/>
    <n v="2"/>
    <n v="22.114000000000001"/>
    <n v="1"/>
    <n v="12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936"/>
    <s v="DƯƠNG ĐÌNH TRUNG"/>
    <d v="2017-06-27T00:00:00"/>
    <n v="43"/>
    <s v="3. &lt;=60"/>
    <n v="2"/>
    <n v="30.23"/>
    <n v="1"/>
    <n v="15.228999999999999"/>
    <n v="1"/>
    <n v="15.000999999999999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938"/>
    <s v="VƯƠNG THỊ THÍCH"/>
    <d v="2017-06-27T00:00:00"/>
    <n v="43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6995"/>
    <s v="KHƯƠNG VIẾT NAM"/>
    <d v="2017-06-27T00:00:00"/>
    <n v="43"/>
    <s v="3. &lt;=60"/>
    <n v="1"/>
    <n v="12.007"/>
    <n v="1"/>
    <n v="12.007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7000"/>
    <s v="DƯƠNG THỊ QUỲNH PHƯƠ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7004"/>
    <s v="NGUYỄN THỊ HẰ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02 GA BẮC NINH 1"/>
    <x v="9"/>
    <x v="7"/>
    <s v="AG027045"/>
    <s v="NGUYỄN VĂN HOA"/>
    <d v="2017-06-27T00:00:00"/>
    <n v="43"/>
    <s v="3. &lt;=60"/>
    <n v="1"/>
    <n v="12.039"/>
    <n v="1"/>
    <n v="12.03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10"/>
    <s v="VƯƠNG THỊ VIỆT HỒNG"/>
    <d v="2017-06-16T00:00:00"/>
    <n v="54"/>
    <s v="3. &lt;=60"/>
    <n v="4"/>
    <n v="51.438000000000002"/>
    <n v="4"/>
    <n v="51.43800000000000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14"/>
    <s v="NGUYỄN TRƯƠNG VIỆT ANH"/>
    <d v="2017-06-16T00:00:00"/>
    <n v="54"/>
    <s v="3. &lt;=60"/>
    <n v="1"/>
    <n v="12.516999999999999"/>
    <n v="1"/>
    <n v="12.516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15"/>
    <s v="HỨA VIẾT LIỆU(HỨA VĂN LIỆU)"/>
    <d v="2017-06-16T00:00:00"/>
    <n v="54"/>
    <s v="3. &lt;=60"/>
    <n v="1"/>
    <n v="12.129"/>
    <n v="1"/>
    <n v="12.12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18"/>
    <s v="NGUYỄN MINH TRANG"/>
    <d v="2017-06-16T00:00:00"/>
    <n v="54"/>
    <s v="3. &lt;=60"/>
    <n v="1"/>
    <n v="14.175000000000001"/>
    <n v="1"/>
    <n v="14.175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22"/>
    <s v="HOÀNG THỊ TUYẾT"/>
    <d v="2017-06-16T00:00:00"/>
    <n v="54"/>
    <s v="3. &lt;=60"/>
    <n v="1"/>
    <n v="12.1"/>
    <n v="1"/>
    <n v="12.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26"/>
    <s v="NGUYỄN VIỆT QUYÊN"/>
    <d v="2017-06-16T00:00:00"/>
    <n v="54"/>
    <s v="3. &lt;=60"/>
    <n v="1"/>
    <n v="12.05"/>
    <n v="1"/>
    <n v="12.05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28"/>
    <s v="LƯU THỊ YÊU"/>
    <d v="2017-06-16T00:00:00"/>
    <n v="54"/>
    <s v="3. &lt;=60"/>
    <n v="1"/>
    <n v="12.308"/>
    <n v="1"/>
    <n v="12.30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33"/>
    <s v="BẾ THỊ UYÊN"/>
    <d v="2017-06-16T00:00:00"/>
    <n v="54"/>
    <s v="3. &lt;=60"/>
    <n v="1"/>
    <n v="12.667"/>
    <n v="1"/>
    <n v="12.667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36"/>
    <s v="HOÀNG THỊ QUYÊN"/>
    <d v="2017-06-16T00:00:00"/>
    <n v="54"/>
    <s v="3. &lt;=60"/>
    <n v="1"/>
    <n v="12.161"/>
    <n v="1"/>
    <n v="12.16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49"/>
    <s v="NGUYỄN THỊ HẠNH"/>
    <d v="2017-06-16T00:00:00"/>
    <n v="54"/>
    <s v="3. &lt;=60"/>
    <n v="1"/>
    <n v="12.083"/>
    <n v="1"/>
    <n v="12.083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51"/>
    <s v="BẾ THỊ DIỀM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53"/>
    <s v="TRIỆU THỊ OANH"/>
    <d v="2017-06-16T00:00:00"/>
    <n v="54"/>
    <s v="3. &lt;=60"/>
    <n v="1"/>
    <n v="12.468999999999999"/>
    <n v="1"/>
    <n v="12.468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57"/>
    <s v="VƯƠNG THỊ NÂM"/>
    <d v="2017-06-16T00:00:00"/>
    <n v="54"/>
    <s v="3. &lt;=60"/>
    <n v="1"/>
    <n v="12.164"/>
    <n v="1"/>
    <n v="12.164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59"/>
    <s v="LƯƠNG THỊ THU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61"/>
    <s v="NGUYỄN THỊ PHƯƠNG"/>
    <d v="2017-06-16T00:00:00"/>
    <n v="54"/>
    <s v="3. &lt;=60"/>
    <n v="1"/>
    <n v="15.249000000000001"/>
    <n v="1"/>
    <n v="15.249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66"/>
    <s v="TRẦN VĂN ÍCH"/>
    <d v="2017-06-16T00:00:00"/>
    <n v="54"/>
    <s v="3. &lt;=60"/>
    <n v="1"/>
    <n v="12.473000000000001"/>
    <n v="1"/>
    <n v="12.473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5972"/>
    <s v="BÙI NGỌC HÀ"/>
    <d v="2017-06-16T00:00:00"/>
    <n v="54"/>
    <s v="3. &lt;=60"/>
    <n v="4"/>
    <n v="57.860999999999997"/>
    <n v="3"/>
    <n v="45.393000000000001"/>
    <n v="0"/>
    <n v="0"/>
    <n v="1"/>
    <n v="12.468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075"/>
    <s v="DƯƠNG ĐẠI THẮNG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076"/>
    <s v="NGUYỄN THỊ CHUNG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077"/>
    <s v="DƯƠNG VĂN HỘI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078"/>
    <s v="NGUYỄN VĂN GIANG"/>
    <d v="2017-06-19T00:00:00"/>
    <n v="51"/>
    <s v="3. &lt;=60"/>
    <n v="1"/>
    <n v="12.79"/>
    <n v="1"/>
    <n v="12.7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085"/>
    <s v="VY VĂN HƯỚNG(NGỘT)"/>
    <d v="2017-06-19T00:00:00"/>
    <n v="51"/>
    <s v="3. &lt;=60"/>
    <n v="1"/>
    <n v="12.12"/>
    <n v="1"/>
    <n v="12.1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086"/>
    <s v="NÔNG THỊ HỒNG"/>
    <d v="2017-06-19T00:00:00"/>
    <n v="51"/>
    <s v="3. &lt;=60"/>
    <n v="5"/>
    <n v="69.283000000000001"/>
    <n v="3"/>
    <n v="40.381999999999998"/>
    <n v="0"/>
    <n v="0"/>
    <n v="2"/>
    <n v="28.901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192"/>
    <s v="VŨ THÀNH LÂN"/>
    <d v="2017-06-20T00:00:00"/>
    <n v="50"/>
    <s v="3. &lt;=60"/>
    <n v="7"/>
    <n v="88.206999999999994"/>
    <n v="6"/>
    <n v="80.162999999999997"/>
    <n v="0"/>
    <n v="0"/>
    <n v="1"/>
    <n v="8.0440000000000005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197"/>
    <s v=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42"/>
    <s v="NGUYỄN THỊ THẢO"/>
    <d v="2017-06-20T00:00:00"/>
    <n v="50"/>
    <s v="3. &lt;=60"/>
    <n v="5"/>
    <n v="58.003999999999998"/>
    <n v="4"/>
    <n v="49.262"/>
    <n v="0"/>
    <n v="0"/>
    <n v="1"/>
    <n v="8.7420000000000009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45"/>
    <s v="TRẦN THỊ HẢO"/>
    <d v="2017-06-20T00:00:00"/>
    <n v="50"/>
    <s v="3. &lt;=60"/>
    <n v="2"/>
    <n v="25.763999999999999"/>
    <n v="2"/>
    <n v="25.763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49"/>
    <s v="TRẦN THANH MI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51"/>
    <s v="NGUYỄN THỊ CHANG"/>
    <d v="2017-06-20T00:00:00"/>
    <n v="50"/>
    <s v="3. &lt;=60"/>
    <n v="1"/>
    <n v="12.670999999999999"/>
    <n v="1"/>
    <n v="12.670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52"/>
    <s v="NGUYỄN THỊ NHÀ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53"/>
    <s v="NGÔ THỊ LAN ANH"/>
    <d v="2017-06-20T00:00:00"/>
    <n v="50"/>
    <s v="3. &lt;=60"/>
    <n v="1"/>
    <n v="12.345000000000001"/>
    <n v="1"/>
    <n v="12.345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0"/>
    <s v="NGUYỄN THỊ HƯỞ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1"/>
    <s v="HOÀNG BẢO TRUNG"/>
    <d v="2017-06-20T00:00:00"/>
    <n v="50"/>
    <s v="3. &lt;=60"/>
    <n v="2"/>
    <n v="20.652999999999999"/>
    <n v="2"/>
    <n v="20.652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2"/>
    <s v="NGUYỄN VĂN CÔNG"/>
    <d v="2017-06-20T00:00:00"/>
    <n v="50"/>
    <s v="3. &lt;=60"/>
    <n v="1"/>
    <n v="13.128"/>
    <n v="1"/>
    <n v="13.12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3"/>
    <s v="NGUYỄN VĂN NGUYÊN"/>
    <d v="2017-06-20T00:00:00"/>
    <n v="50"/>
    <s v="3. &lt;=60"/>
    <n v="1"/>
    <n v="12.06"/>
    <n v="1"/>
    <n v="12.0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4"/>
    <s v="LÊ THỊ HUYỀN"/>
    <d v="2017-06-20T00:00:00"/>
    <n v="50"/>
    <s v="3. &lt;=60"/>
    <n v="1"/>
    <n v="12.414999999999999"/>
    <n v="1"/>
    <n v="12.414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5"/>
    <s v="LẠI THỊ HIỀN"/>
    <d v="2017-06-20T00:00:00"/>
    <n v="50"/>
    <s v="3. &lt;=60"/>
    <n v="1"/>
    <n v="15.269"/>
    <n v="1"/>
    <n v="15.26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7"/>
    <s v="TRẦN THỊ THÀNH"/>
    <d v="2017-06-20T00:00:00"/>
    <n v="50"/>
    <s v="3. &lt;=60"/>
    <n v="1"/>
    <n v="14.85"/>
    <n v="1"/>
    <n v="14.85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69"/>
    <s v="TẠ VĂN TÚ"/>
    <d v="2017-06-20T00:00:00"/>
    <n v="50"/>
    <s v="3. &lt;=60"/>
    <n v="1"/>
    <n v="12.022"/>
    <n v="1"/>
    <n v="12.02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72"/>
    <s v="NGUYỄN VĂN LỰC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74"/>
    <s v="TRẦN HỒNG HOÁN"/>
    <d v="2017-06-20T00:00:00"/>
    <n v="50"/>
    <s v="3. &lt;=60"/>
    <n v="1"/>
    <n v="12.144"/>
    <n v="1"/>
    <n v="12.144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76"/>
    <s v="DƯƠNG THỊ THƯ"/>
    <d v="2017-06-20T00:00:00"/>
    <n v="50"/>
    <s v="3. &lt;=60"/>
    <n v="1"/>
    <n v="12.585000000000001"/>
    <n v="1"/>
    <n v="12.585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78"/>
    <s v="HOÀNG HỮU THUYẾT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281"/>
    <s v="NGUYỄN THỊ THỦ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383"/>
    <s v="ĐẶNG THỊ SOAN"/>
    <d v="2017-06-21T00:00:00"/>
    <n v="49"/>
    <s v="3. &lt;=60"/>
    <n v="2"/>
    <n v="24.983000000000001"/>
    <n v="1"/>
    <n v="12.547000000000001"/>
    <n v="0"/>
    <n v="0"/>
    <n v="1"/>
    <n v="12.436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429"/>
    <s v="NGUYỄN VĂN THANH"/>
    <d v="2017-06-21T00:00:00"/>
    <n v="49"/>
    <s v="3. &lt;=60"/>
    <n v="1"/>
    <n v="13.590999999999999"/>
    <n v="1"/>
    <n v="13.590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431"/>
    <s v="ĐINH THỊ MINH PHÚC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434"/>
    <s v="BÙI ĐỨC DŨNG"/>
    <d v="2017-06-21T00:00:00"/>
    <n v="49"/>
    <s v="3. &lt;=60"/>
    <n v="1"/>
    <n v="12.91"/>
    <n v="1"/>
    <n v="12.9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436"/>
    <s v="LƯỜNG VĂN LẬY"/>
    <d v="2017-06-21T00:00:00"/>
    <n v="49"/>
    <s v="3. &lt;=60"/>
    <n v="1"/>
    <n v="15.333"/>
    <n v="1"/>
    <n v="15.333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484"/>
    <s v="NGUYỄN THỊ HẰNG"/>
    <d v="2017-06-22T00:00:00"/>
    <n v="48"/>
    <s v="3. &lt;=60"/>
    <n v="1"/>
    <n v="12.273"/>
    <n v="1"/>
    <n v="12.273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580"/>
    <s v="HÀ THỊ LOAN"/>
    <d v="2017-06-23T00:00:00"/>
    <n v="47"/>
    <s v="3. &lt;=60"/>
    <n v="1"/>
    <n v="15.204000000000001"/>
    <n v="1"/>
    <n v="15.204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42"/>
    <s v="NGUYỄN THỊ HIẾ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44"/>
    <s v="DƯƠNG THỊ DĂM"/>
    <d v="2017-06-27T00:00:00"/>
    <n v="43"/>
    <s v="3. &lt;=60"/>
    <n v="1"/>
    <n v="12.224"/>
    <n v="1"/>
    <n v="12.224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48"/>
    <s v="TRẦN THỊ PHƯỢNG"/>
    <d v="2017-06-27T00:00:00"/>
    <n v="43"/>
    <s v="3. &lt;=60"/>
    <n v="1"/>
    <n v="12.253"/>
    <n v="1"/>
    <n v="12.253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50"/>
    <s v="NGUYỄN THỊ XUÂN LAN"/>
    <d v="2017-06-27T00:00:00"/>
    <n v="43"/>
    <s v="3. &lt;=60"/>
    <n v="1"/>
    <n v="12.045999999999999"/>
    <n v="1"/>
    <n v="12.045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53"/>
    <s v="HÀ THỊ ĐỨC"/>
    <d v="2017-06-27T00:00:00"/>
    <n v="43"/>
    <s v="3. &lt;=60"/>
    <n v="0"/>
    <n v="2.2204460492503101E-16"/>
    <n v="1"/>
    <n v="12.865"/>
    <n v="-1"/>
    <n v="-12.865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55"/>
    <s v="VI THỊ HIỀN"/>
    <d v="2017-06-27T00:00:00"/>
    <n v="43"/>
    <s v="3. &lt;=60"/>
    <n v="1"/>
    <n v="12.106"/>
    <n v="1"/>
    <n v="12.10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63"/>
    <s v="LƯƠNG THỊ OANH"/>
    <d v="2017-06-27T00:00:00"/>
    <n v="43"/>
    <s v="3. &lt;=60"/>
    <n v="1"/>
    <n v="12.02"/>
    <n v="1"/>
    <n v="12.0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70"/>
    <s v="NGUYỄN THỊ HẢO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78"/>
    <s v="DƯƠNG XUÂN HÀ"/>
    <d v="2017-06-27T00:00:00"/>
    <n v="43"/>
    <s v="3. &lt;=60"/>
    <n v="2"/>
    <n v="27.254000000000001"/>
    <n v="1"/>
    <n v="15.002000000000001"/>
    <n v="1"/>
    <n v="12.252000000000001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82"/>
    <s v="NGUYỄN THỊ VÂN"/>
    <d v="2017-06-27T00:00:00"/>
    <n v="43"/>
    <s v="3. &lt;=60"/>
    <n v="1"/>
    <n v="12.010999999999999"/>
    <n v="1"/>
    <n v="12.010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6985"/>
    <s v="VŨ THỊ KIM DUNG"/>
    <d v="2017-06-27T00:00:00"/>
    <n v="43"/>
    <s v="3. &lt;=60"/>
    <n v="2"/>
    <n v="27.643999999999998"/>
    <n v="1"/>
    <n v="12.212999999999999"/>
    <n v="0"/>
    <n v="0"/>
    <n v="1"/>
    <n v="15.430999999999999"/>
    <n v="0"/>
    <n v="0"/>
    <s v="Active"/>
    <n v="1"/>
    <n v="1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7106"/>
    <s v="GIÁP VĂN BẢO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7142"/>
    <s v="DƯƠNG THU VÂN"/>
    <d v="2017-06-29T00:00:00"/>
    <n v="41"/>
    <s v="3. &lt;=60"/>
    <n v="1"/>
    <n v="12.021000000000001"/>
    <n v="1"/>
    <n v="12.021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7147"/>
    <s v="DƯƠNG QUỲNH HOA"/>
    <d v="2017-06-29T00:00:00"/>
    <n v="41"/>
    <s v="3. &lt;=60"/>
    <n v="1"/>
    <n v="12.066000000000001"/>
    <n v="1"/>
    <n v="12.066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7151"/>
    <s v="PHAN THỊ NHUNG"/>
    <d v="2017-06-29T00:00:00"/>
    <n v="41"/>
    <s v="3. &lt;=60"/>
    <n v="1"/>
    <n v="12.031000000000001"/>
    <n v="1"/>
    <n v="12.031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BATTLE HORSE"/>
    <s v="TRẦN QUANG HÒA"/>
    <m/>
    <s v="022 GA LẠNG SƠN 1"/>
    <x v="10"/>
    <x v="7"/>
    <s v="AG027154"/>
    <s v="NGUYỄN THỊ BÌNH"/>
    <d v="2017-06-29T00:00:00"/>
    <n v="41"/>
    <s v="3. &lt;=60"/>
    <n v="1"/>
    <n v="12.053000000000001"/>
    <n v="1"/>
    <n v="12.053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51"/>
    <s v="NGUYỄN VĂN THẢO"/>
    <d v="2017-06-15T00:00:00"/>
    <n v="55"/>
    <s v="3. &lt;=60"/>
    <n v="2"/>
    <n v="29.992000000000001"/>
    <n v="0"/>
    <n v="0"/>
    <n v="1"/>
    <n v="13.848000000000001"/>
    <n v="1"/>
    <n v="16.143999999999998"/>
    <n v="0"/>
    <n v="0"/>
    <s v="Active"/>
    <n v="1"/>
    <n v="1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54"/>
    <s v="TRẦN TRỌNG CUNG"/>
    <d v="2017-06-15T00:00:00"/>
    <n v="55"/>
    <s v="3. &lt;=60"/>
    <n v="6"/>
    <n v="81.924999999999997"/>
    <n v="4"/>
    <n v="51.582000000000001"/>
    <n v="2"/>
    <n v="30.343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56"/>
    <s v="VŨ THỊ NA"/>
    <d v="2017-06-15T00:00:00"/>
    <n v="55"/>
    <s v="3. &lt;=60"/>
    <n v="1"/>
    <n v="12.595000000000001"/>
    <n v="1"/>
    <n v="12.702"/>
    <n v="0"/>
    <n v="0"/>
    <n v="0"/>
    <n v="-0.107000000000002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57"/>
    <s v="MAI XUÂN ĐỘ"/>
    <d v="2017-06-15T00:00:00"/>
    <n v="55"/>
    <s v="3. &lt;=60"/>
    <n v="3"/>
    <n v="50.982999999999997"/>
    <n v="2"/>
    <n v="40.433"/>
    <n v="1"/>
    <n v="10.55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59"/>
    <s v="ĐÀO ĐỨC HIỆU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60"/>
    <s v="ĐÀO NGỌC HẢI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61"/>
    <s v="NGUYỄN THỊ HƯỜNG"/>
    <d v="2017-06-15T00:00:00"/>
    <n v="55"/>
    <s v="3. &lt;=60"/>
    <n v="1"/>
    <n v="15.384"/>
    <n v="1"/>
    <n v="15.384"/>
    <n v="1"/>
    <n v="13.371"/>
    <n v="-1"/>
    <n v="-13.371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5762"/>
    <s v="NGHIÊM THỊ TUYẾT"/>
    <d v="2017-06-15T00:00:00"/>
    <n v="55"/>
    <s v="3. &lt;=60"/>
    <n v="1"/>
    <n v="15.065"/>
    <n v="1"/>
    <n v="15.065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347"/>
    <s v="TRẦN QUANG KIÊN"/>
    <d v="2017-06-20T00:00:00"/>
    <n v="50"/>
    <s v="3. &lt;=60"/>
    <n v="0"/>
    <n v="-2.3869795029440901E-15"/>
    <n v="1"/>
    <n v="15.041"/>
    <n v="-1"/>
    <n v="-15.041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799"/>
    <s v="LỀU NGỌC KHUÊ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00"/>
    <s v="TRẦN THỊ SI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03"/>
    <s v="ĐÀO NGỌC HOA"/>
    <d v="2017-06-26T00:00:00"/>
    <n v="44"/>
    <s v="3. &lt;=60"/>
    <n v="1"/>
    <n v="12.298"/>
    <n v="1"/>
    <n v="12.29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07"/>
    <s v="NGUYỄN THỊ THUẦN"/>
    <d v="2017-06-26T00:00:00"/>
    <n v="44"/>
    <s v="3. &lt;=60"/>
    <n v="0"/>
    <n v="4.4408920985006301E-16"/>
    <n v="1"/>
    <n v="12.151"/>
    <n v="-1"/>
    <n v="-12.151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08"/>
    <s v="ĐÀO THỊ YẾN"/>
    <d v="2017-06-26T00:00:00"/>
    <n v="44"/>
    <s v="3. &lt;=60"/>
    <n v="2"/>
    <n v="21.666"/>
    <n v="2"/>
    <n v="21.66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10"/>
    <s v="HOÀNG HỒNG HẠ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19"/>
    <s v="ĐỖ VĂN HIẾU"/>
    <d v="2017-06-26T00:00:00"/>
    <n v="44"/>
    <s v="3. &lt;=60"/>
    <n v="1"/>
    <n v="15.295"/>
    <n v="1"/>
    <n v="15.295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21"/>
    <s v="NGUYỄN VĂN ÁT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28"/>
    <s v="NGUYỄN THỊ HỒNG HOA"/>
    <d v="2017-06-26T00:00:00"/>
    <n v="44"/>
    <s v="3. &lt;=60"/>
    <n v="1"/>
    <n v="15.117000000000001"/>
    <n v="1"/>
    <n v="15.117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30"/>
    <s v="HOÀNG VĂN HUY"/>
    <d v="2017-06-26T00:00:00"/>
    <n v="44"/>
    <s v="3. &lt;=60"/>
    <n v="1"/>
    <n v="12.292999999999999"/>
    <n v="1"/>
    <n v="12.292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31"/>
    <s v="BÙI THỊ SỰ"/>
    <d v="2017-06-26T00:00:00"/>
    <n v="44"/>
    <s v="3. &lt;=60"/>
    <n v="1"/>
    <n v="12.311"/>
    <n v="1"/>
    <n v="12.31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34"/>
    <s v="HÀ THỊ THÚY"/>
    <d v="2017-06-26T00:00:00"/>
    <n v="44"/>
    <s v="3. &lt;=60"/>
    <n v="10"/>
    <n v="127.76600000000001"/>
    <n v="7"/>
    <n v="80.409000000000006"/>
    <n v="-2"/>
    <n v="-19.390999999999998"/>
    <n v="5"/>
    <n v="66.748000000000005"/>
    <n v="0"/>
    <n v="0"/>
    <s v="Active"/>
    <n v="1"/>
    <n v="1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835"/>
    <s v="NGUYỄN THỊ THANH"/>
    <d v="2017-06-26T00:00:00"/>
    <n v="44"/>
    <s v="3. &lt;=60"/>
    <n v="9"/>
    <n v="108.581"/>
    <n v="7"/>
    <n v="80.400000000000006"/>
    <n v="0"/>
    <n v="0.104"/>
    <n v="2"/>
    <n v="28.077000000000002"/>
    <n v="0"/>
    <n v="0"/>
    <s v="Active"/>
    <n v="1"/>
    <n v="1"/>
    <n v="0"/>
  </r>
  <r>
    <x v="2"/>
    <x v="0"/>
    <s v="North"/>
    <s v="ĐÔNG BẮC"/>
    <s v="NGUYỄN VĂN HUỆ"/>
    <s v="RACE HORSE"/>
    <s v="NGUYỄN VĂN HUỆ"/>
    <m/>
    <s v="006 GA HƯNG YÊN 1"/>
    <x v="11"/>
    <x v="8"/>
    <s v="AG026921"/>
    <s v="NGÔ THỊ VÂN HƯỜNG"/>
    <d v="2017-06-27T00:00:00"/>
    <n v="43"/>
    <s v="3. &lt;=60"/>
    <n v="3"/>
    <n v="36.423999999999999"/>
    <n v="1"/>
    <n v="12.097"/>
    <n v="1"/>
    <n v="12.157"/>
    <n v="1"/>
    <n v="12.17"/>
    <n v="0"/>
    <n v="0"/>
    <s v="Active"/>
    <n v="1"/>
    <n v="1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77"/>
    <s v="LÂM THÚY HÒA"/>
    <d v="2017-06-16T00:00:00"/>
    <n v="54"/>
    <s v="3. &lt;=60"/>
    <n v="3"/>
    <n v="43.106000000000002"/>
    <n v="3"/>
    <n v="43.10600000000000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78"/>
    <s v="NGUYỄN THỊ HÀ"/>
    <d v="2017-06-16T00:00:00"/>
    <n v="54"/>
    <s v="3. &lt;=60"/>
    <n v="2"/>
    <n v="24.04"/>
    <n v="2"/>
    <n v="24.04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79"/>
    <s v="NGUYỄN THÀNH KI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82"/>
    <s v="PHẠM THỊ LƯƠNG"/>
    <d v="2017-06-16T00:00:00"/>
    <n v="54"/>
    <s v="3. &lt;=60"/>
    <n v="1"/>
    <n v="13.233000000000001"/>
    <n v="1"/>
    <n v="13.233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83"/>
    <s v="NGUYỄN THỊ HƯNG"/>
    <d v="2017-06-16T00:00:00"/>
    <n v="54"/>
    <s v="3. &lt;=60"/>
    <n v="2"/>
    <n v="24.266999999999999"/>
    <n v="2"/>
    <n v="24.266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84"/>
    <s v="NGUYỄN THỊ HỒNG"/>
    <d v="2017-06-16T00:00:00"/>
    <n v="54"/>
    <s v="3. &lt;=60"/>
    <n v="2"/>
    <n v="24.173999999999999"/>
    <n v="2"/>
    <n v="24.173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89"/>
    <s v="VŨ THỊ HÀ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90"/>
    <s v="NGUYỄN THỊ NGÂN"/>
    <d v="2017-06-16T00:00:00"/>
    <n v="54"/>
    <s v="3. &lt;=60"/>
    <n v="2"/>
    <n v="27.225999999999999"/>
    <n v="1"/>
    <n v="15.214"/>
    <n v="0"/>
    <n v="0"/>
    <n v="1"/>
    <n v="12.012"/>
    <n v="0"/>
    <n v="0"/>
    <s v="Active"/>
    <n v="1"/>
    <n v="1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93"/>
    <s v="NGUYỄN THỊ HẰNG"/>
    <d v="2017-06-16T00:00:00"/>
    <n v="54"/>
    <s v="3. &lt;=60"/>
    <n v="1"/>
    <n v="15.045"/>
    <n v="1"/>
    <n v="15.045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95"/>
    <s v="NGUYỄN THỊ TUYẾN"/>
    <d v="2017-06-16T00:00:00"/>
    <n v="54"/>
    <s v="3. &lt;=60"/>
    <n v="1"/>
    <n v="12.086"/>
    <n v="1"/>
    <n v="12.08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96"/>
    <s v="ĐỖ THỊ THƯƠNG GIANG"/>
    <d v="2017-06-16T00:00:00"/>
    <n v="54"/>
    <s v="3. &lt;=60"/>
    <n v="1"/>
    <n v="15.33"/>
    <n v="1"/>
    <n v="15.33"/>
    <n v="1"/>
    <n v="30.744"/>
    <n v="-1"/>
    <n v="-30.744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5997"/>
    <s v="TRẦN VĂN NGHĨA"/>
    <d v="2017-06-16T00:00:00"/>
    <n v="54"/>
    <s v="3. &lt;=60"/>
    <n v="1"/>
    <n v="13.041"/>
    <n v="1"/>
    <n v="13.04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6991"/>
    <s v="TÔ THỊ HẠNH"/>
    <d v="2017-06-27T00:00:00"/>
    <n v="43"/>
    <s v="3. &lt;=60"/>
    <n v="1"/>
    <n v="12.08"/>
    <n v="1"/>
    <n v="12.0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7008"/>
    <s v="NGUYỄN THỊ TRỊNH"/>
    <d v="2017-06-27T00:00:00"/>
    <n v="43"/>
    <s v="3. &lt;=60"/>
    <n v="1"/>
    <n v="12.42"/>
    <n v="1"/>
    <n v="12.42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2"/>
    <x v="8"/>
    <s v="AG027038"/>
    <s v="HỒ THỊ HẠNH"/>
    <d v="2017-06-27T00:00:00"/>
    <n v="43"/>
    <s v="3. &lt;=60"/>
    <n v="1"/>
    <n v="17.838000000000001"/>
    <n v="1"/>
    <n v="17.838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54"/>
    <s v="NGUYỄN THỊ HÀ"/>
    <d v="2017-06-15T00:00:00"/>
    <n v="55"/>
    <s v="3. &lt;=60"/>
    <n v="1"/>
    <n v="15.054"/>
    <n v="1"/>
    <n v="15.054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55"/>
    <s v="TỐNG THỊ KIM THỦY"/>
    <d v="2017-06-15T00:00:00"/>
    <n v="55"/>
    <s v="3. &lt;=60"/>
    <n v="0"/>
    <n v="2.1094237467878002E-15"/>
    <n v="0"/>
    <n v="0"/>
    <n v="1"/>
    <n v="15.316000000000001"/>
    <n v="-1"/>
    <n v="-15.316000000000001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56"/>
    <s v="THÂN ĐÌNH THỰC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58"/>
    <s v="VŨ MINH HOÀ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60"/>
    <s v="NGUYỄN THỊ THƯƠNG THƯƠNG"/>
    <d v="2017-06-15T00:00:00"/>
    <n v="55"/>
    <s v="3. &lt;=60"/>
    <n v="1"/>
    <n v="12.579000000000001"/>
    <n v="0"/>
    <n v="0"/>
    <n v="0"/>
    <n v="0"/>
    <n v="1"/>
    <n v="12.579000000000001"/>
    <n v="0"/>
    <n v="0"/>
    <s v="Active"/>
    <n v="0"/>
    <n v="1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63"/>
    <s v="DƯƠNG THỊ TÂM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64"/>
    <s v="HOÀNG HIỀN LƯƠ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5865"/>
    <s v="HOÀNG LAN HƯƠ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471"/>
    <s v="NGUYỄN THỊ THA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490"/>
    <s v="NGUYỄN THỊ KIM MƯỜI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492"/>
    <s v="LÊ THỊ MƠ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37"/>
    <s v="LỤC TUẤN NGỌC"/>
    <d v="2017-06-26T00:00:00"/>
    <n v="44"/>
    <s v="3. &lt;=60"/>
    <n v="1"/>
    <n v="12.547000000000001"/>
    <n v="1"/>
    <n v="12.547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41"/>
    <s v="NGUYỄN THỊ HẰNG"/>
    <d v="2017-06-26T00:00:00"/>
    <n v="44"/>
    <s v="3. &lt;=60"/>
    <n v="1"/>
    <n v="12.404"/>
    <n v="1"/>
    <n v="12.404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44"/>
    <s v="NGUYỄN THỊ BÌ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48"/>
    <s v="NGUYỄN TRỌNG TẤ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50"/>
    <s v="HOÀNG THỊ LIỄU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54"/>
    <s v="TRẦN PHƯƠNG LAN VY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57"/>
    <s v="NGUYỄN THỊ THÚY THÌN"/>
    <d v="2017-06-26T00:00:00"/>
    <n v="44"/>
    <s v="3. &lt;=60"/>
    <n v="1"/>
    <n v="15.448"/>
    <n v="1"/>
    <n v="15.448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6859"/>
    <s v="NGÔ THỊ KIM NGỌC"/>
    <d v="2017-06-26T00:00:00"/>
    <n v="44"/>
    <s v="3. &lt;=60"/>
    <n v="3"/>
    <n v="36.31"/>
    <n v="1"/>
    <n v="12.085000000000001"/>
    <n v="2"/>
    <n v="24.225000000000001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7192"/>
    <s v="NGÔ THỊ THÚY QUỲNH"/>
    <d v="2017-06-29T00:00:00"/>
    <n v="41"/>
    <s v="3. &lt;=60"/>
    <n v="1"/>
    <n v="13.086"/>
    <n v="1"/>
    <n v="13.086"/>
    <n v="0"/>
    <n v="0"/>
    <n v="0"/>
    <n v="0"/>
    <n v="0"/>
    <n v="0"/>
    <s v="Active"/>
    <n v="1"/>
    <n v="0"/>
    <n v="0"/>
  </r>
  <r>
    <x v="2"/>
    <x v="0"/>
    <s v="North"/>
    <s v="ĐÔNG BẮC"/>
    <s v="NGUYỄN VĂN HUỆ"/>
    <s v="RACE HORSE"/>
    <s v="NGUYỄN VĂN HUỆ"/>
    <m/>
    <s v="DD6 VĂN PHÒNG CHI NHÁNH HÀ NỘI"/>
    <x v="13"/>
    <x v="9"/>
    <s v="AG027193"/>
    <s v="ĐẶNG XUÂN THỐNG"/>
    <d v="2017-06-29T00:00:00"/>
    <n v="41"/>
    <s v="3. &lt;=60"/>
    <n v="1"/>
    <n v="13.333"/>
    <n v="1"/>
    <n v="13.333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5667"/>
    <s v="NGUYỄN THỊ HẢO"/>
    <d v="2017-06-14T00:00:00"/>
    <n v="56"/>
    <s v="3. &lt;=60"/>
    <n v="4"/>
    <n v="57.984000000000002"/>
    <n v="4"/>
    <n v="57.98400000000000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5668"/>
    <s v="VƯƠNG ĐỨC THU"/>
    <d v="2017-06-14T00:00:00"/>
    <n v="56"/>
    <s v="3. &lt;=60"/>
    <n v="6"/>
    <n v="102.185"/>
    <n v="5"/>
    <n v="83.656000000000006"/>
    <n v="1"/>
    <n v="18.529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74"/>
    <s v="PHẠM VĂN PHĂNG"/>
    <d v="2017-06-19T00:00:00"/>
    <n v="51"/>
    <s v="3. &lt;=60"/>
    <n v="1"/>
    <n v="12.678000000000001"/>
    <n v="1"/>
    <n v="12.678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83"/>
    <s v="NGUYỄN HOÀI THU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90"/>
    <s v="PHẠM VĂN ĐỐ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91"/>
    <s v="HÀ THỊ TRA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92"/>
    <s v="NGUYỄN THỊ HỒNG THẢ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93"/>
    <s v="NGUYỄN THỊ HOÀI"/>
    <d v="2017-06-20T00:00:00"/>
    <n v="50"/>
    <s v="3. &lt;=60"/>
    <n v="3"/>
    <n v="40.649000000000001"/>
    <n v="3"/>
    <n v="40.649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094"/>
    <s v="TRẦN THỊ VÂN"/>
    <d v="2017-06-20T00:00:00"/>
    <n v="50"/>
    <s v="3. &lt;=60"/>
    <n v="1"/>
    <n v="15.887"/>
    <n v="1"/>
    <n v="15.88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6467"/>
    <s v="PHẠM THỊ NGỌC OA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17"/>
    <s v="BÙI THỊ TRANG"/>
    <d v="2017-06-29T00:00:00"/>
    <n v="41"/>
    <s v="3. &lt;=60"/>
    <n v="1"/>
    <n v="12.573"/>
    <n v="2"/>
    <n v="26.492999999999999"/>
    <n v="-2"/>
    <n v="-26.492999999999999"/>
    <n v="1"/>
    <n v="12.573"/>
    <n v="0"/>
    <n v="0"/>
    <s v="Active"/>
    <n v="0"/>
    <n v="1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23"/>
    <s v="PHẠM THỊ CHÂM"/>
    <d v="2017-06-29T00:00:00"/>
    <n v="41"/>
    <s v="3. &lt;=60"/>
    <n v="3"/>
    <n v="75.347999999999999"/>
    <n v="1"/>
    <n v="14.638"/>
    <n v="2"/>
    <n v="60.71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28"/>
    <s v="NGUYỄN THỊ THOAN"/>
    <d v="2017-06-29T00:00:00"/>
    <n v="41"/>
    <s v="3. &lt;=60"/>
    <n v="1"/>
    <n v="12.081"/>
    <n v="1"/>
    <n v="12.08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33"/>
    <s v="ĐẶNG THỊ THẢO"/>
    <d v="2017-06-29T00:00:00"/>
    <n v="41"/>
    <s v="3. &lt;=60"/>
    <n v="1"/>
    <n v="12.182"/>
    <n v="1"/>
    <n v="13.692"/>
    <n v="0"/>
    <n v="-1.51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36"/>
    <s v="VŨ THỊ LANH"/>
    <d v="2017-06-29T00:00:00"/>
    <n v="41"/>
    <s v="3. &lt;=60"/>
    <n v="1"/>
    <n v="12.237"/>
    <n v="1"/>
    <n v="12.23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40"/>
    <s v="NGUYỄN THỊ HẬU"/>
    <d v="2017-06-29T00:00:00"/>
    <n v="41"/>
    <s v="3. &lt;=60"/>
    <n v="1"/>
    <n v="12.206"/>
    <n v="1"/>
    <n v="12.20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45"/>
    <s v="NGUYỄN THỊ LƯƠNG"/>
    <d v="2017-06-29T00:00:00"/>
    <n v="41"/>
    <s v="3. &lt;=60"/>
    <n v="1"/>
    <n v="12.186"/>
    <n v="1"/>
    <n v="12.18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61"/>
    <s v="NGUYỄN THỊ HÀ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87"/>
    <s v="NGUYỄN THỊ QUÝ"/>
    <d v="2017-06-29T00:00:00"/>
    <n v="41"/>
    <s v="3. &lt;=60"/>
    <n v="1"/>
    <n v="12.782999999999999"/>
    <n v="1"/>
    <n v="12.782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191"/>
    <s v="PHẠM XUÂN PHONG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024 GA HẢI DƯƠNG 1"/>
    <x v="14"/>
    <x v="10"/>
    <s v="AG027209"/>
    <s v="NGÔ VĂN HÙNG"/>
    <d v="2017-06-30T00:00:00"/>
    <n v="40"/>
    <s v="3. &lt;=60"/>
    <n v="1"/>
    <n v="12.715999999999999"/>
    <n v="1"/>
    <n v="12.715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DG VĂN PHÒNG TVBH HẢI DƯƠNG"/>
    <x v="15"/>
    <x v="11"/>
    <s v="AG025537"/>
    <s v="NÔNG THỊ THIẾNG"/>
    <d v="2017-06-05T00:00:00"/>
    <n v="65"/>
    <s v="4. &lt;=90"/>
    <n v="1"/>
    <n v="12.842000000000001"/>
    <n v="0"/>
    <n v="0"/>
    <n v="1"/>
    <n v="12.686"/>
    <n v="0"/>
    <n v="0.155999999999999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DG VĂN PHÒNG TVBH HẢI DƯƠNG"/>
    <x v="15"/>
    <x v="11"/>
    <s v="AG026905"/>
    <s v="TRƯƠNG THỊ CHIÊ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DG VĂN PHÒNG TVBH HẢI DƯƠNG"/>
    <x v="15"/>
    <x v="11"/>
    <s v="AG026906"/>
    <s v="ĐOÀN HỮU THÔNG"/>
    <d v="2017-06-26T00:00:00"/>
    <n v="44"/>
    <s v="3. &lt;=60"/>
    <n v="1"/>
    <n v="22.042000000000002"/>
    <n v="0"/>
    <n v="0"/>
    <n v="0"/>
    <n v="0"/>
    <n v="1"/>
    <n v="22.042000000000002"/>
    <n v="0"/>
    <n v="0"/>
    <s v="Active"/>
    <n v="0"/>
    <n v="1"/>
    <n v="0"/>
  </r>
  <r>
    <x v="2"/>
    <x v="0"/>
    <s v="North"/>
    <s v="DUYÊN HẢI"/>
    <s v="NGUYỄN NGỌC ANH"/>
    <s v="DOLPHIN"/>
    <s v="NGUYỄN NGỌC ANH"/>
    <m/>
    <s v="HDG VĂN PHÒNG TVBH HẢI DƯƠNG"/>
    <x v="15"/>
    <x v="11"/>
    <s v="AG026907"/>
    <s v="NGUYỄN THỊ QUÊ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DG VĂN PHÒNG TVBH HẢI DƯƠNG"/>
    <x v="15"/>
    <x v="11"/>
    <s v="AG027201"/>
    <s v="LÊ THỊ NHÀN"/>
    <d v="2017-06-29T00:00:00"/>
    <n v="41"/>
    <s v="3. &lt;=60"/>
    <n v="1"/>
    <n v="14.186"/>
    <n v="1"/>
    <n v="14.18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DG VĂN PHÒNG TVBH HẢI DƯƠNG"/>
    <x v="15"/>
    <x v="11"/>
    <s v="AG027202"/>
    <s v="HỒ THỊ HÀ"/>
    <d v="2017-06-29T00:00:00"/>
    <n v="41"/>
    <s v="3. &lt;=60"/>
    <n v="1"/>
    <n v="14.294"/>
    <n v="1"/>
    <n v="14.294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27"/>
    <s v="LÊ THỊ THỦY"/>
    <d v="2017-06-13T00:00:00"/>
    <n v="57"/>
    <s v="3. &lt;=60"/>
    <n v="11"/>
    <n v="193.63200000000001"/>
    <n v="7"/>
    <n v="101.72799999999999"/>
    <n v="1"/>
    <n v="20.779"/>
    <n v="3"/>
    <n v="71.125"/>
    <n v="0"/>
    <n v="0"/>
    <s v="Active"/>
    <n v="1"/>
    <n v="1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28"/>
    <s v="NGUYỄN ĐỨC NGOAN"/>
    <d v="2017-06-13T00:00:00"/>
    <n v="57"/>
    <s v="3. &lt;=60"/>
    <n v="11"/>
    <n v="181.233"/>
    <n v="7"/>
    <n v="112.779"/>
    <n v="3"/>
    <n v="41.045000000000002"/>
    <n v="1"/>
    <n v="27.408999999999999"/>
    <n v="0"/>
    <n v="0"/>
    <s v="Active"/>
    <n v="1"/>
    <n v="1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30"/>
    <s v="ĐỖ THỊ MIỄN"/>
    <d v="2017-06-13T00:00:00"/>
    <n v="57"/>
    <s v="3. &lt;=60"/>
    <n v="1"/>
    <n v="12.052"/>
    <n v="0"/>
    <n v="0"/>
    <n v="1"/>
    <n v="12.052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34"/>
    <s v="TĂNG THỊ HUYỀN"/>
    <d v="2017-06-13T00:00:00"/>
    <n v="57"/>
    <s v="3. &lt;=60"/>
    <n v="1"/>
    <n v="12.734"/>
    <n v="1"/>
    <n v="12.734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35"/>
    <s v="NGUYỄN THỊ TUÂN"/>
    <d v="2017-06-13T00:00:00"/>
    <n v="57"/>
    <s v="3. &lt;=60"/>
    <n v="1"/>
    <n v="10.657999999999999"/>
    <n v="0"/>
    <n v="0"/>
    <n v="0"/>
    <n v="0"/>
    <n v="1"/>
    <n v="10.657999999999999"/>
    <n v="0"/>
    <n v="0"/>
    <s v="Active"/>
    <n v="0"/>
    <n v="1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37"/>
    <s v="NGUYỄN THỊ LỆ HOA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638"/>
    <s v="TIÊU QUỐC CƯỜNG"/>
    <d v="2017-06-13T00:00:00"/>
    <n v="57"/>
    <s v="3. &lt;=60"/>
    <n v="2"/>
    <n v="42.067999999999998"/>
    <n v="1"/>
    <n v="21.882000000000001"/>
    <n v="1"/>
    <n v="20.186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18"/>
    <s v="BÙI THỊ TÝ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19"/>
    <s v="TRỊNH THỊ HUỆ"/>
    <d v="2017-06-15T00:00:00"/>
    <n v="55"/>
    <s v="3. &lt;=60"/>
    <n v="13"/>
    <n v="180.92699999999999"/>
    <n v="10"/>
    <n v="132.18"/>
    <n v="1"/>
    <n v="18.309999999999999"/>
    <n v="2"/>
    <n v="30.437000000000001"/>
    <n v="0"/>
    <n v="0"/>
    <s v="Active"/>
    <n v="1"/>
    <n v="1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21"/>
    <s v="TRẦN THỊ VI"/>
    <d v="2017-06-15T00:00:00"/>
    <n v="55"/>
    <s v="3. &lt;=60"/>
    <n v="5"/>
    <n v="56.7"/>
    <n v="5"/>
    <n v="56.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23"/>
    <s v="VŨ BÁ HÙ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25"/>
    <s v="CAO THỊ THANH HÀ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26"/>
    <s v="NGUYỄN THỊ BÍCH HẠNH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28"/>
    <s v="ĐỖ THỊ TUYẾT"/>
    <d v="2017-06-15T00:00:00"/>
    <n v="55"/>
    <s v="3. &lt;=60"/>
    <n v="5"/>
    <n v="73.779999999999902"/>
    <n v="3"/>
    <n v="46.274999999999999"/>
    <n v="1"/>
    <n v="14.24"/>
    <n v="1"/>
    <n v="13.265000000000001"/>
    <n v="0"/>
    <n v="0"/>
    <s v="Active"/>
    <n v="1"/>
    <n v="1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29"/>
    <s v="BÙI KHẢ LỞI"/>
    <d v="2017-06-15T00:00:00"/>
    <n v="55"/>
    <s v="3. &lt;=60"/>
    <n v="1"/>
    <n v="12.307"/>
    <n v="1"/>
    <n v="12.30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31"/>
    <s v="NGUYỄN THỊ HINH"/>
    <d v="2017-06-15T00:00:00"/>
    <n v="55"/>
    <s v="3. &lt;=60"/>
    <n v="1"/>
    <n v="15.244999999999999"/>
    <n v="1"/>
    <n v="15.24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33"/>
    <s v="VƯƠNG VĂN TUYỀN"/>
    <d v="2017-06-15T00:00:00"/>
    <n v="55"/>
    <s v="3. &lt;=60"/>
    <n v="3"/>
    <n v="43.433999999999997"/>
    <n v="2"/>
    <n v="27.474"/>
    <n v="1"/>
    <n v="15.96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834"/>
    <s v="HOÀNG THỊ NỘI"/>
    <d v="2017-06-15T00:00:00"/>
    <n v="55"/>
    <s v="3. &lt;=60"/>
    <n v="1"/>
    <n v="15.904999999999999"/>
    <n v="1"/>
    <n v="15.90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5980"/>
    <s v="TRỊNH VĂN PHA"/>
    <d v="2017-06-16T00:00:00"/>
    <n v="54"/>
    <s v="3. &lt;=60"/>
    <n v="4"/>
    <n v="44.545999999999999"/>
    <n v="4"/>
    <n v="44.545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060"/>
    <s v="TRẦN THỦ ĐỘ"/>
    <d v="2017-06-16T00:00:00"/>
    <n v="54"/>
    <s v="3. &lt;=60"/>
    <n v="1"/>
    <n v="12.513999999999999"/>
    <n v="1"/>
    <n v="12.513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061"/>
    <s v="VŨ THỊ MAI PHƯƠNG"/>
    <d v="2017-06-16T00:00:00"/>
    <n v="54"/>
    <s v="3. &lt;=60"/>
    <n v="1"/>
    <n v="12.157999999999999"/>
    <n v="1"/>
    <n v="12.157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070"/>
    <s v="TRẦN GIA TOÀN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080"/>
    <s v="NGUYỄN ĐỨC LỘC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087"/>
    <s v="HOÀNG THỊ THÙY DƯƠNG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08"/>
    <s v="VŨ THỊ NGUYỆT"/>
    <d v="2017-06-22T00:00:00"/>
    <n v="48"/>
    <s v="3. &lt;=60"/>
    <n v="1"/>
    <n v="12.414999999999999"/>
    <n v="1"/>
    <n v="12.41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15"/>
    <s v="TRẦN THỊ NGOÃN"/>
    <d v="2017-06-22T00:00:00"/>
    <n v="48"/>
    <s v="3. &lt;=60"/>
    <n v="1"/>
    <n v="16.126000000000001"/>
    <n v="1"/>
    <n v="16.126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42"/>
    <s v="VŨ THỊ OANH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44"/>
    <s v="NGUYỄN THỊ KIU"/>
    <d v="2017-06-22T00:00:00"/>
    <n v="48"/>
    <s v="3. &lt;=60"/>
    <n v="1"/>
    <n v="12.151"/>
    <n v="1"/>
    <n v="12.15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45"/>
    <s v="BÙI VĂN BAN"/>
    <d v="2017-06-22T00:00:00"/>
    <n v="48"/>
    <s v="3. &lt;=60"/>
    <n v="1"/>
    <n v="12.677"/>
    <n v="1"/>
    <n v="12.67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46"/>
    <s v="VŨ THỊ DỊU"/>
    <d v="2017-06-22T00:00:00"/>
    <n v="48"/>
    <s v="3. &lt;=60"/>
    <n v="1"/>
    <n v="12.38"/>
    <n v="1"/>
    <n v="12.38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6547"/>
    <s v="DƯƠNG THỊ HƯƠ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30"/>
    <s v="PHẠM THỊ NHUNG"/>
    <d v="2017-06-27T00:00:00"/>
    <n v="43"/>
    <s v="3. &lt;=60"/>
    <n v="3"/>
    <n v="49.509"/>
    <n v="0"/>
    <n v="0"/>
    <n v="3"/>
    <n v="49.509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34"/>
    <s v="NGUYỄN THỊ THÙY DƯƠNG"/>
    <d v="2017-06-27T00:00:00"/>
    <n v="43"/>
    <s v="3. &lt;=60"/>
    <n v="4"/>
    <n v="59.691000000000003"/>
    <n v="4"/>
    <n v="59.691000000000003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44"/>
    <s v="NGUYỄN THỊ THU HOA"/>
    <d v="2017-06-27T00:00:00"/>
    <n v="43"/>
    <s v="3. &lt;=60"/>
    <n v="3"/>
    <n v="46.771000000000001"/>
    <n v="3"/>
    <n v="46.771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50"/>
    <s v="VŨ ĐÌNH PHONG"/>
    <d v="2017-06-27T00:00:00"/>
    <n v="43"/>
    <s v="3. &lt;=60"/>
    <n v="1"/>
    <n v="15.954000000000001"/>
    <n v="0"/>
    <n v="0"/>
    <n v="1"/>
    <n v="15.954000000000001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53"/>
    <s v="BÙI THỊ NGÂ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60"/>
    <s v="LÂM THỊ MAI"/>
    <d v="2017-06-27T00:00:00"/>
    <n v="43"/>
    <s v="3. &lt;=60"/>
    <n v="5"/>
    <n v="66.102999999999994"/>
    <n v="4"/>
    <n v="50.517000000000003"/>
    <n v="0"/>
    <n v="0"/>
    <n v="1"/>
    <n v="15.586"/>
    <n v="0"/>
    <n v="0"/>
    <s v="Active"/>
    <n v="1"/>
    <n v="1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66"/>
    <s v="NGHIÊM THỊ BÍCH THỦY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72"/>
    <s v="NGUYỄN THỊ THỦY"/>
    <d v="2017-06-27T00:00:00"/>
    <n v="43"/>
    <s v="3. &lt;=60"/>
    <n v="3"/>
    <n v="45.869"/>
    <n v="3"/>
    <n v="45.86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80"/>
    <s v="TRỊNH THỊ KIM LIÊ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083"/>
    <s v="NGUYỄN VĂN TUẬN"/>
    <d v="2017-06-27T00:00:00"/>
    <n v="43"/>
    <s v="3. &lt;=60"/>
    <n v="1"/>
    <n v="12.045999999999999"/>
    <n v="1"/>
    <n v="12.045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155"/>
    <s v="LƯU VĂN THÀNH"/>
    <d v="2017-06-29T00:00:00"/>
    <n v="41"/>
    <s v="3. &lt;=60"/>
    <n v="1"/>
    <n v="12.022"/>
    <n v="1"/>
    <n v="12.02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156"/>
    <s v="ĐỖ THỊ HẠNH"/>
    <d v="2017-06-29T00:00:00"/>
    <n v="41"/>
    <s v="3. &lt;=60"/>
    <n v="1"/>
    <n v="12.021000000000001"/>
    <n v="1"/>
    <n v="12.021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158"/>
    <s v="NGUYỄN THỊ THANH HƯỜNG"/>
    <d v="2017-06-29T00:00:00"/>
    <n v="41"/>
    <s v="3. &lt;=60"/>
    <n v="1"/>
    <n v="12.566000000000001"/>
    <n v="1"/>
    <n v="12.566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188"/>
    <s v="NGUYỄN THỊ NĂM"/>
    <d v="2017-06-29T00:00:00"/>
    <n v="41"/>
    <s v="3. &lt;=60"/>
    <n v="1"/>
    <n v="8.4779999999999998"/>
    <n v="1"/>
    <n v="8.4779999999999998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189"/>
    <s v="LÊ THỊ THU HÀ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DOLPHIN"/>
    <s v="NGUYỄN NGỌC ANH"/>
    <m/>
    <s v="HP2 VĂN PHÒNG TVBH HẢI PHÒNG"/>
    <x v="16"/>
    <x v="12"/>
    <s v="AG027190"/>
    <s v="VŨ THỊ HUỆ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29"/>
    <s v="VŨ THỊ THANH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31"/>
    <s v="PHẠM KIM KHẢI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32"/>
    <s v="HOÀNG VĂN VI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33"/>
    <s v="NGUYỄN THỊ THU HIỀN"/>
    <d v="2017-06-13T00:00:00"/>
    <n v="57"/>
    <s v="3. &lt;=60"/>
    <n v="2"/>
    <n v="27.181000000000001"/>
    <n v="2"/>
    <n v="27.181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0"/>
    <s v="ĐOÀN THỊ BA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1"/>
    <s v="NGUYỄN HẢI NAM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2"/>
    <s v="TRẦN THỊ THỦY"/>
    <d v="2017-06-13T00:00:00"/>
    <n v="57"/>
    <s v="3. &lt;=60"/>
    <n v="1"/>
    <n v="15.5"/>
    <n v="1"/>
    <n v="15.5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3"/>
    <s v="TRẦN THỊ MINH LOAN"/>
    <d v="2017-06-13T00:00:00"/>
    <n v="57"/>
    <s v="3. &lt;=60"/>
    <n v="2"/>
    <n v="21.433"/>
    <n v="1"/>
    <n v="13.420999999999999"/>
    <n v="0"/>
    <n v="0"/>
    <n v="1"/>
    <n v="8.0120000000000005"/>
    <n v="0"/>
    <n v="0"/>
    <s v="Active"/>
    <n v="1"/>
    <n v="1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4"/>
    <s v="ĐẶNG THỊ NGUYỆT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5"/>
    <s v="ĐOÀN THỊ HẦU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6"/>
    <s v="VŨ THỊ TRANG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7"/>
    <s v="PHẠM THỊ VIỄ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8"/>
    <s v="LẠI THỊ TÝ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49"/>
    <s v="PHẠM THỊ HOA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50"/>
    <s v="VŨ HOÀI PHƯƠNG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52"/>
    <s v="ĐẶNG THỊ OANH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54"/>
    <s v="VŨ TRỌNG CHIẾN"/>
    <d v="2017-06-13T00:00:00"/>
    <n v="57"/>
    <s v="3. &lt;=60"/>
    <n v="1"/>
    <n v="12.234999999999999"/>
    <n v="1"/>
    <n v="12.23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655"/>
    <s v="PHẠM VĂN VINH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797"/>
    <s v="LÊ QUANG HẢI"/>
    <d v="2017-06-15T00:00:00"/>
    <n v="55"/>
    <s v="3. &lt;=60"/>
    <n v="4"/>
    <n v="45.805999999999997"/>
    <n v="2"/>
    <n v="27.148"/>
    <n v="2"/>
    <n v="18.658000000000001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799"/>
    <s v="LÊ THỊ NHIÊN"/>
    <d v="2017-06-15T00:00:00"/>
    <n v="55"/>
    <s v="3. &lt;=60"/>
    <n v="1"/>
    <n v="12.614000000000001"/>
    <n v="1"/>
    <n v="12.614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801"/>
    <s v="PHẠM VĂN CHU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5867"/>
    <s v="LƯU THỊ HIỀN"/>
    <d v="2017-06-16T00:00:00"/>
    <n v="54"/>
    <s v="3. &lt;=60"/>
    <n v="1"/>
    <n v="12.047000000000001"/>
    <n v="1"/>
    <n v="12.047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193"/>
    <s v="NGUYỄN NGỌC BẮC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565"/>
    <s v="ĐỖ THỊ TOÁN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577"/>
    <s v="CHU THỊ HẢI HÀ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645"/>
    <s v="NGUYỄN THU HÀ"/>
    <d v="2017-06-23T00:00:00"/>
    <n v="47"/>
    <s v="3. &lt;=60"/>
    <n v="1"/>
    <n v="17.850000000000001"/>
    <n v="0"/>
    <n v="0"/>
    <n v="0"/>
    <n v="0"/>
    <n v="1"/>
    <n v="17.850000000000001"/>
    <n v="0"/>
    <n v="0"/>
    <s v="Active"/>
    <n v="0"/>
    <n v="1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702"/>
    <s v="NGUYỄN THỊ LIÊ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05"/>
    <s v="NGUYỄN VĂN CHÂU"/>
    <d v="2017-06-26T00:00:00"/>
    <n v="44"/>
    <s v="3. &lt;=60"/>
    <n v="1"/>
    <n v="12.27"/>
    <n v="1"/>
    <n v="12.2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12"/>
    <s v="VŨ THỊ TUYẾT TRINH"/>
    <d v="2017-06-26T00:00:00"/>
    <n v="44"/>
    <s v="3. &lt;=60"/>
    <n v="1"/>
    <n v="12.273999999999999"/>
    <n v="1"/>
    <n v="12.273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17"/>
    <s v="NGUYỄN VĂN THỦY"/>
    <d v="2017-06-26T00:00:00"/>
    <n v="44"/>
    <s v="3. &lt;=60"/>
    <n v="1"/>
    <n v="13.561999999999999"/>
    <n v="1"/>
    <n v="13.561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23"/>
    <s v="ĐINH THỊ NHIÊ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36"/>
    <s v="VŨ THỊ XUYÊN"/>
    <d v="2017-06-26T00:00:00"/>
    <n v="44"/>
    <s v="3. &lt;=60"/>
    <n v="1"/>
    <n v="12.069000000000001"/>
    <n v="1"/>
    <n v="12.069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40"/>
    <s v="NGUYỄN SONG HẢO"/>
    <d v="2017-06-26T00:00:00"/>
    <n v="44"/>
    <s v="3. &lt;=60"/>
    <n v="1"/>
    <n v="12.202999999999999"/>
    <n v="1"/>
    <n v="12.202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47"/>
    <s v="BÙI THỊ HƯƠNG GIA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56"/>
    <s v="DƯƠNG THỊ THÚY"/>
    <d v="2017-06-26T00:00:00"/>
    <n v="44"/>
    <s v="3. &lt;=60"/>
    <n v="1"/>
    <n v="12.041"/>
    <n v="1"/>
    <n v="12.04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861"/>
    <s v="CAO HẢI NAM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994"/>
    <s v="LÊ THỊ PHƯỢ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6999"/>
    <s v="TRẦN THỊ TÍM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23"/>
    <s v="VŨ MẠNH CƯỜ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86"/>
    <s v="TẠ THỊ AN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88"/>
    <s v="NGUYỄN THỊ PHƯƠNG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91"/>
    <s v="NGUYỄN PHI LONG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94"/>
    <s v="NGUYỄN THỊ THU HIỀN"/>
    <d v="2017-06-28T00:00:00"/>
    <n v="42"/>
    <s v="3. &lt;=60"/>
    <n v="1"/>
    <n v="12.459"/>
    <n v="1"/>
    <n v="12.45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95"/>
    <s v="VŨ THỊ NHƯ QUỲNH"/>
    <d v="2017-06-28T00:00:00"/>
    <n v="42"/>
    <s v="3. &lt;=60"/>
    <n v="1"/>
    <n v="12.132"/>
    <n v="1"/>
    <n v="12.13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96"/>
    <s v="NGUYỄN HẢI YẾN"/>
    <d v="2017-06-28T00:00:00"/>
    <n v="42"/>
    <s v="3. &lt;=60"/>
    <n v="1"/>
    <n v="12.004"/>
    <n v="1"/>
    <n v="12.004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097"/>
    <s v="PHẠM THU HÀ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01"/>
    <s v="PHẠM THỊ NGUYỆT"/>
    <d v="2017-06-28T00:00:00"/>
    <n v="42"/>
    <s v="3. &lt;=60"/>
    <n v="5"/>
    <n v="72.77"/>
    <n v="5"/>
    <n v="72.7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02"/>
    <s v="NGUYỄN THỊ MAI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03"/>
    <s v="ĐỖ THỊ VÂN LAN"/>
    <d v="2017-06-28T00:00:00"/>
    <n v="42"/>
    <s v="3. &lt;=60"/>
    <n v="1"/>
    <n v="12.023999999999999"/>
    <n v="1"/>
    <n v="12.023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09"/>
    <s v="PHẠM THỊ NGỌC ÁNH"/>
    <d v="2017-06-29T00:00:00"/>
    <n v="41"/>
    <s v="3. &lt;=60"/>
    <n v="1"/>
    <n v="16.085000000000001"/>
    <n v="1"/>
    <n v="16.085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11"/>
    <s v="HỒ CẨM LINH"/>
    <d v="2017-06-29T00:00:00"/>
    <n v="41"/>
    <s v="3. &lt;=60"/>
    <n v="1"/>
    <n v="15.254"/>
    <n v="1"/>
    <n v="15.254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13"/>
    <s v="NGUYỄN ĐỨC TOÀ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16"/>
    <s v="PHẠM THỊ PHƯƠNG THỦY"/>
    <d v="2017-06-29T00:00:00"/>
    <n v="41"/>
    <s v="3. &lt;=60"/>
    <n v="1"/>
    <n v="12.06"/>
    <n v="1"/>
    <n v="12.0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19"/>
    <s v="HOÀNG VĂN MINH"/>
    <d v="2017-06-29T00:00:00"/>
    <n v="41"/>
    <s v="3. &lt;=60"/>
    <n v="1"/>
    <n v="12.099"/>
    <n v="1"/>
    <n v="12.0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22"/>
    <s v="BÙI THỊ KIM CÚC"/>
    <d v="2017-06-29T00:00:00"/>
    <n v="41"/>
    <s v="3. &lt;=60"/>
    <n v="1"/>
    <n v="12.031000000000001"/>
    <n v="1"/>
    <n v="12.031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52"/>
    <s v="TRẦN THỊ THU TRANG"/>
    <d v="2017-06-29T00:00:00"/>
    <n v="41"/>
    <s v="3. &lt;=60"/>
    <n v="1"/>
    <n v="12.401"/>
    <n v="1"/>
    <n v="12.4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66"/>
    <s v="TĂN THÙY HẬU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67"/>
    <s v="ĐẶNG VĂN THỤY"/>
    <d v="2017-06-29T00:00:00"/>
    <n v="41"/>
    <s v="3. &lt;=60"/>
    <n v="2"/>
    <n v="38.438000000000002"/>
    <n v="2"/>
    <n v="38.43800000000000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70"/>
    <s v="NGUYỄN NGỌC MƠ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199"/>
    <s v="VŨ THỊ MINH CẨN"/>
    <d v="2017-06-29T00:00:00"/>
    <n v="41"/>
    <s v="3. &lt;=60"/>
    <n v="1"/>
    <n v="12.334"/>
    <n v="1"/>
    <n v="12.334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200"/>
    <s v="PHẠM THỊ DOA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204"/>
    <s v="NGUYỄN NGỌC TÚ"/>
    <d v="2017-06-29T00:00:00"/>
    <n v="41"/>
    <s v="3. &lt;=60"/>
    <n v="1"/>
    <n v="12.492000000000001"/>
    <n v="1"/>
    <n v="12.492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207"/>
    <s v="NGUYỄN THỊ THUẦN"/>
    <d v="2017-06-29T00:00:00"/>
    <n v="41"/>
    <s v="3. &lt;=60"/>
    <n v="1"/>
    <n v="12.23"/>
    <n v="1"/>
    <n v="12.23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023 GA QUẢNG NINH 1"/>
    <x v="17"/>
    <x v="13"/>
    <s v="AG027208"/>
    <s v="PHẠM THỊ HỒNG"/>
    <d v="2017-06-29T00:00:00"/>
    <n v="41"/>
    <s v="3. &lt;=60"/>
    <n v="1"/>
    <n v="15.223000000000001"/>
    <n v="1"/>
    <n v="15.223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5651"/>
    <s v="ĐÀM SỸ TUẤN"/>
    <d v="2017-06-13T00:00:00"/>
    <n v="57"/>
    <s v="3. &lt;=60"/>
    <n v="1"/>
    <n v="12.327999999999999"/>
    <n v="1"/>
    <n v="12.327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5653"/>
    <s v="NGUYỄN THỊ XUM (DUNG)"/>
    <d v="2017-06-13T00:00:00"/>
    <n v="57"/>
    <s v="3. &lt;=60"/>
    <n v="2"/>
    <n v="27.379000000000001"/>
    <n v="1"/>
    <n v="12.35"/>
    <n v="0"/>
    <n v="0"/>
    <n v="1"/>
    <n v="15.029"/>
    <n v="0"/>
    <n v="0"/>
    <s v="Active"/>
    <n v="1"/>
    <n v="1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6709"/>
    <s v="NGUYỄN PHẠM THÁI DƯƠNG"/>
    <d v="2017-06-23T00:00:00"/>
    <n v="47"/>
    <s v="3. &lt;=60"/>
    <n v="3"/>
    <n v="45.984999999999999"/>
    <n v="3"/>
    <n v="45.98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6833"/>
    <s v="NGUYỄN NGỌC NAM"/>
    <d v="2017-06-26T00:00:00"/>
    <n v="44"/>
    <s v="3. &lt;=60"/>
    <n v="1"/>
    <n v="12.236000000000001"/>
    <n v="1"/>
    <n v="12.236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6864"/>
    <s v="NGUYỄN THU HẰ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6866"/>
    <s v="LÊ TRỌNG TẤ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092"/>
    <s v="ĐINH HOÀNG KIỀU MY"/>
    <d v="2017-06-28T00:00:00"/>
    <n v="42"/>
    <s v="3. &lt;=60"/>
    <n v="1"/>
    <n v="12.395"/>
    <n v="1"/>
    <n v="12.395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093"/>
    <s v="NGUYỄN DUY KHỨA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099"/>
    <s v="ĐỖ VĂN CHÂU"/>
    <d v="2017-06-28T00:00:00"/>
    <n v="42"/>
    <s v="3. &lt;=60"/>
    <n v="1"/>
    <n v="12.074999999999999"/>
    <n v="1"/>
    <n v="12.07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100"/>
    <s v="HOÀNG THỊ KIM ANH"/>
    <d v="2017-06-28T00:00:00"/>
    <n v="4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124"/>
    <s v="NGUYỄN ĐÌNH TRỊ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129"/>
    <s v="TRẦN THỊ THU HÀ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168"/>
    <s v="NGUYỄN HẢI CƯỜNG"/>
    <d v="2017-06-29T00:00:00"/>
    <n v="41"/>
    <s v="3. &lt;=60"/>
    <n v="1"/>
    <n v="15.069000000000001"/>
    <n v="1"/>
    <n v="15.069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228"/>
    <s v="HỒ PHƯƠNG NGA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8"/>
    <x v="14"/>
    <s v="AG027231"/>
    <s v="NHÂM QUANG ĐỨC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5574"/>
    <s v="NGUYỄN THỊ TUYẾT"/>
    <d v="2017-06-09T00:00:00"/>
    <n v="61"/>
    <s v="4. &lt;=90"/>
    <n v="6"/>
    <n v="75.884"/>
    <n v="0"/>
    <n v="0"/>
    <n v="2"/>
    <n v="25.375"/>
    <n v="4"/>
    <n v="50.509"/>
    <n v="0"/>
    <n v="0"/>
    <s v="Active"/>
    <n v="1"/>
    <n v="1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5575"/>
    <s v="NGUYỄN QUỐC THÀNH"/>
    <d v="2017-06-09T00:00:00"/>
    <n v="61"/>
    <s v="4. &lt;=90"/>
    <n v="1"/>
    <n v="13.686"/>
    <n v="0"/>
    <n v="0"/>
    <n v="0"/>
    <n v="0"/>
    <n v="1"/>
    <n v="13.686"/>
    <n v="0"/>
    <n v="0"/>
    <s v="Active"/>
    <n v="0"/>
    <n v="1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5576"/>
    <s v="PHẠM VĂN THÀNH"/>
    <d v="2017-06-12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5577"/>
    <s v="ĐINH TRUNG DŨNG"/>
    <d v="2017-06-12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10"/>
    <s v="ĐÀO XUÂN DŨNG"/>
    <d v="2017-06-22T00:00:00"/>
    <n v="48"/>
    <s v="3. &lt;=60"/>
    <n v="4"/>
    <n v="52.366"/>
    <n v="4"/>
    <n v="52.36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12"/>
    <s v="PHẠM THÚY THƯƠNG"/>
    <d v="2017-06-22T00:00:00"/>
    <n v="48"/>
    <s v="3. &lt;=60"/>
    <n v="4"/>
    <n v="58.939"/>
    <n v="3"/>
    <n v="50.103999999999999"/>
    <n v="0"/>
    <n v="0"/>
    <n v="1"/>
    <n v="8.8350000000000009"/>
    <n v="0"/>
    <n v="0"/>
    <s v="Active"/>
    <n v="1"/>
    <n v="1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16"/>
    <s v="ĐINH QUỐC TRƯỜNG"/>
    <d v="2017-06-22T00:00:00"/>
    <n v="48"/>
    <s v="3. &lt;=60"/>
    <n v="1"/>
    <n v="13.372"/>
    <n v="1"/>
    <n v="13.37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18"/>
    <s v="TRẦN BÍCH THÌN"/>
    <d v="2017-06-22T00:00:00"/>
    <n v="48"/>
    <s v="3. &lt;=60"/>
    <n v="3"/>
    <n v="40.116"/>
    <n v="3"/>
    <n v="40.11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20"/>
    <s v="NGUYỄN VĂN THANH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23"/>
    <s v="VŨ MINH QUÂN"/>
    <d v="2017-06-22T00:00:00"/>
    <n v="48"/>
    <s v="3. &lt;=60"/>
    <n v="1"/>
    <n v="12.114000000000001"/>
    <n v="1"/>
    <n v="12.114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25"/>
    <s v="TRẦN THỊ HIẾU"/>
    <d v="2017-06-22T00:00:00"/>
    <n v="48"/>
    <s v="3. &lt;=60"/>
    <n v="1"/>
    <n v="15.167999999999999"/>
    <n v="1"/>
    <n v="15.167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27"/>
    <s v="VŨ THỊ DUYÊN"/>
    <d v="2017-06-22T00:00:00"/>
    <n v="48"/>
    <s v="3. &lt;=60"/>
    <n v="1"/>
    <n v="13.561999999999999"/>
    <n v="1"/>
    <n v="13.561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29"/>
    <s v="PHẠM THỊ LAN"/>
    <d v="2017-06-22T00:00:00"/>
    <n v="48"/>
    <s v="3. &lt;=60"/>
    <n v="5"/>
    <n v="74.725999999999999"/>
    <n v="3"/>
    <n v="47.353000000000002"/>
    <n v="0"/>
    <n v="0"/>
    <n v="2"/>
    <n v="27.373000000000001"/>
    <n v="0"/>
    <n v="0"/>
    <s v="Active"/>
    <n v="1"/>
    <n v="1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32"/>
    <s v="BÙI THỊ DẬU"/>
    <d v="2017-06-22T00:00:00"/>
    <n v="48"/>
    <s v="3. &lt;=60"/>
    <n v="2"/>
    <n v="27.968"/>
    <n v="1"/>
    <n v="12.545999999999999"/>
    <n v="1"/>
    <n v="15.422000000000001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35"/>
    <s v="VŨ THỊ HUỆ"/>
    <d v="2017-06-22T00:00:00"/>
    <n v="48"/>
    <s v="3. &lt;=60"/>
    <n v="3"/>
    <n v="40.262"/>
    <n v="3"/>
    <n v="40.26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37"/>
    <s v="NGUYỄN THÚY OANH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38"/>
    <s v="VŨ THỊ THANH BÌNH"/>
    <d v="2017-06-22T00:00:00"/>
    <n v="48"/>
    <s v="3. &lt;=60"/>
    <n v="1"/>
    <n v="12.141"/>
    <n v="1"/>
    <n v="12.14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39"/>
    <s v="VŨ THỊ DỊU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40"/>
    <s v="PHẠM THỊ THOA"/>
    <d v="2017-06-22T00:00:00"/>
    <n v="48"/>
    <s v="3. &lt;=60"/>
    <n v="1"/>
    <n v="12.404999999999999"/>
    <n v="2"/>
    <n v="24.835999999999999"/>
    <n v="0"/>
    <n v="0"/>
    <n v="-1"/>
    <n v="-12.430999999999999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41"/>
    <s v="HOÀNG THU HƯƠNG"/>
    <d v="2017-06-22T00:00:00"/>
    <n v="48"/>
    <s v="3. &lt;=60"/>
    <n v="6"/>
    <n v="81.11"/>
    <n v="4"/>
    <n v="58.366999999999997"/>
    <n v="2"/>
    <n v="22.742999999999999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43"/>
    <s v="TRẦN THỊ NGHĨA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50"/>
    <s v="HOÀNG MINH THỦY"/>
    <d v="2017-06-22T00:00:00"/>
    <n v="48"/>
    <s v="3. &lt;=60"/>
    <n v="2"/>
    <n v="26.914999999999999"/>
    <n v="2"/>
    <n v="26.91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52"/>
    <s v="NGUYỄN THẾ ANH"/>
    <d v="2017-06-22T00:00:00"/>
    <n v="48"/>
    <s v="3. &lt;=60"/>
    <n v="1"/>
    <n v="12.208"/>
    <n v="1"/>
    <n v="12.208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55"/>
    <s v="ĐÀM THỊ QUỲNH TRANG"/>
    <d v="2017-06-22T00:00:00"/>
    <n v="48"/>
    <s v="3. &lt;=60"/>
    <n v="1"/>
    <n v="12.721"/>
    <n v="1"/>
    <n v="12.72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58"/>
    <s v="NGUYỄN VĂN SINH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60"/>
    <s v="NGUYỄN THỊ THÀNH CHUNG"/>
    <d v="2017-06-22T00:00:00"/>
    <n v="48"/>
    <s v="3. &lt;=60"/>
    <n v="1"/>
    <n v="13.65"/>
    <n v="1"/>
    <n v="13.65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62"/>
    <s v="TRẦN THỊ VUI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82"/>
    <s v="PHẠM THỊ PHIÊ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83"/>
    <s v="THÂN THỊ THẢO"/>
    <d v="2017-06-23T00:00:00"/>
    <n v="47"/>
    <s v="3. &lt;=60"/>
    <n v="1"/>
    <n v="12.487"/>
    <n v="1"/>
    <n v="12.48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96"/>
    <s v="TRẦN THÙY LINH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6598"/>
    <s v="NGUYỄN XUÂN ĐẶNG"/>
    <d v="2017-06-23T00:00:00"/>
    <n v="47"/>
    <s v="3. &lt;=60"/>
    <n v="1"/>
    <n v="13.188000000000001"/>
    <n v="1"/>
    <n v="13.188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14"/>
    <s v="PHẠM THỊ NGÂN HOA"/>
    <d v="2017-06-29T00:00:00"/>
    <n v="41"/>
    <s v="3. &lt;=60"/>
    <n v="1"/>
    <n v="12.185"/>
    <n v="1"/>
    <n v="12.185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32"/>
    <s v="LẠI THỊ MƠ"/>
    <d v="2017-06-29T00:00:00"/>
    <n v="41"/>
    <s v="3. &lt;=60"/>
    <n v="2"/>
    <n v="71.448999999999998"/>
    <n v="2"/>
    <n v="68.968000000000004"/>
    <n v="0"/>
    <n v="0"/>
    <n v="0"/>
    <n v="2.4809999999999999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34"/>
    <s v="NGUYỄN ĐÌNH DŨNG"/>
    <d v="2017-06-29T00:00:00"/>
    <n v="41"/>
    <s v="3. &lt;=60"/>
    <n v="1"/>
    <n v="12.089"/>
    <n v="1"/>
    <n v="12.08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35"/>
    <s v="ĐOÀN THỊ THU HIỀN"/>
    <d v="2017-06-29T00:00:00"/>
    <n v="41"/>
    <s v="3. &lt;=60"/>
    <n v="1"/>
    <n v="14.866"/>
    <n v="1"/>
    <n v="14.866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38"/>
    <s v="HOÀNG THỊ BÍCH THỦY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39"/>
    <s v="ĐỖ THỊ HIỀN"/>
    <d v="2017-06-29T00:00:00"/>
    <n v="41"/>
    <s v="3. &lt;=60"/>
    <n v="1"/>
    <n v="12.708"/>
    <n v="1"/>
    <n v="12.708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41"/>
    <s v="NGUYỄN THỊ HƯƠNG"/>
    <d v="2017-06-29T00:00:00"/>
    <n v="41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43"/>
    <s v="LÊ THỊ THU HƯƠNG"/>
    <d v="2017-06-29T00:00:00"/>
    <n v="41"/>
    <s v="3. &lt;=60"/>
    <n v="1"/>
    <n v="12.032999999999999"/>
    <n v="1"/>
    <n v="12.032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44"/>
    <s v="NGUYỄN QUANG TỈNH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46"/>
    <s v="TRỊNH XUÂN HỒNG"/>
    <d v="2017-06-29T00:00:00"/>
    <n v="41"/>
    <s v="3. &lt;=60"/>
    <n v="1"/>
    <n v="12.058999999999999"/>
    <n v="1"/>
    <n v="12.058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48"/>
    <s v="NGUYỄN VĂN HẢI"/>
    <d v="2017-06-29T00:00:00"/>
    <n v="41"/>
    <s v="3. &lt;=60"/>
    <n v="1"/>
    <n v="15.247"/>
    <n v="1"/>
    <n v="15.247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49"/>
    <s v="NGUYỄN THỊ KIM OANH"/>
    <d v="2017-06-29T00:00:00"/>
    <n v="41"/>
    <s v="3. &lt;=60"/>
    <n v="1"/>
    <n v="12.02"/>
    <n v="1"/>
    <n v="12.02"/>
    <n v="0"/>
    <n v="0"/>
    <n v="0"/>
    <n v="0"/>
    <n v="0"/>
    <n v="0"/>
    <s v="Active"/>
    <n v="1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53"/>
    <s v="NGUYỄN PHÚ HẢI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"/>
    <s v="SEALION"/>
    <s v="HOÀNG TRỌNG NGHĨA"/>
    <m/>
    <s v="QNH VĂN PHÒNG TVBH QUẢNG NINH"/>
    <x v="19"/>
    <x v="15"/>
    <s v="AG027165"/>
    <s v="HOÀNG ANH ĐÀO"/>
    <d v="2017-06-29T00:00:00"/>
    <n v="41"/>
    <s v="3. &lt;=60"/>
    <n v="1"/>
    <n v="12.102"/>
    <n v="1"/>
    <n v="12.102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5604"/>
    <s v="NGUYỄN ĐỨC HOÀNG VIỆT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5999"/>
    <s v="HOÀNG THỊ THU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00"/>
    <s v="NGUYỄN THỊ HẠ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01"/>
    <s v="NGUYỄN DANH PHƯƠNG"/>
    <d v="2017-06-16T00:00:00"/>
    <n v="54"/>
    <s v="3. &lt;=60"/>
    <n v="2"/>
    <n v="24.399000000000001"/>
    <n v="1"/>
    <n v="12.319000000000001"/>
    <n v="0"/>
    <n v="0"/>
    <n v="1"/>
    <n v="12.08"/>
    <n v="0"/>
    <n v="0"/>
    <s v="Active"/>
    <n v="1"/>
    <n v="1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04"/>
    <s v="NGUYỄN THỊ HÀ"/>
    <d v="2017-06-16T00:00:00"/>
    <n v="54"/>
    <s v="3. &lt;=60"/>
    <n v="1"/>
    <n v="16.036999999999999"/>
    <n v="1"/>
    <n v="16.036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06"/>
    <s v="NGUYỄN THỊ OANH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11"/>
    <s v="ĐỖ THỊ HẠNH"/>
    <d v="2017-06-16T00:00:00"/>
    <n v="54"/>
    <s v="3. &lt;=60"/>
    <n v="1"/>
    <n v="12.365"/>
    <n v="1"/>
    <n v="12.365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13"/>
    <s v="NGUYỄN THU HƯƠ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18"/>
    <s v="NGÔ THỊ LI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21"/>
    <s v="NGUYỄN THỊ VINH"/>
    <d v="2017-06-16T00:00:00"/>
    <n v="54"/>
    <s v="3. &lt;=60"/>
    <n v="1"/>
    <n v="12.843999999999999"/>
    <n v="1"/>
    <n v="12.843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088"/>
    <s v="TRẦN HẢI LAM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285"/>
    <s v="ĐỖ HUYỀN TRANG"/>
    <d v="2017-06-20T00:00:00"/>
    <n v="50"/>
    <s v="3. &lt;=60"/>
    <n v="1"/>
    <n v="13.586"/>
    <n v="1"/>
    <n v="13.586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294"/>
    <s v="NGUYỄN THỊ LINH"/>
    <d v="2017-06-20T00:00:00"/>
    <n v="50"/>
    <s v="3. &lt;=60"/>
    <n v="2"/>
    <n v="20.859000000000002"/>
    <n v="2"/>
    <n v="20.859000000000002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295"/>
    <s v="NGUYỄN HIỆP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02"/>
    <s v="ĐỖ THỊ THU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12"/>
    <s v="NGUYỄN ANH THƯ"/>
    <d v="2017-06-20T00:00:00"/>
    <n v="50"/>
    <s v="3. &lt;=60"/>
    <n v="1"/>
    <n v="8.0169999999999995"/>
    <n v="0"/>
    <n v="0"/>
    <n v="0"/>
    <n v="0"/>
    <n v="1"/>
    <n v="8.0169999999999995"/>
    <n v="0"/>
    <n v="0"/>
    <s v="Active"/>
    <n v="0"/>
    <n v="1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16"/>
    <s v="NGUYỄN THỊ THỦ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22"/>
    <s v="NGUYỄN THỊ THƯƠNG"/>
    <d v="2017-06-20T00:00:00"/>
    <n v="50"/>
    <s v="3. &lt;=60"/>
    <n v="1"/>
    <n v="8.08"/>
    <n v="0"/>
    <n v="0"/>
    <n v="0"/>
    <n v="0"/>
    <n v="1"/>
    <n v="8.08"/>
    <n v="0"/>
    <n v="0"/>
    <s v="Active"/>
    <n v="0"/>
    <n v="1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34"/>
    <s v="NGUYỄN THU THỦ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36"/>
    <s v="LÊ DUY QUA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37"/>
    <s v="TRẦN THỊ DUYÊ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40"/>
    <s v="LÊ QUỐC MẠNH"/>
    <d v="2017-06-20T00:00:00"/>
    <n v="50"/>
    <s v="3. &lt;=60"/>
    <n v="1"/>
    <n v="8.0570000000000004"/>
    <n v="0"/>
    <n v="0"/>
    <n v="0"/>
    <n v="0"/>
    <n v="1"/>
    <n v="8.0570000000000004"/>
    <n v="0"/>
    <n v="0"/>
    <s v="Active"/>
    <n v="0"/>
    <n v="1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41"/>
    <s v="VŨ VĂN THÊM"/>
    <d v="2017-06-20T00:00:00"/>
    <n v="50"/>
    <s v="3. &lt;=60"/>
    <n v="1"/>
    <n v="9.5549999999999997"/>
    <n v="0"/>
    <n v="0"/>
    <n v="0"/>
    <n v="0"/>
    <n v="1"/>
    <n v="9.5549999999999997"/>
    <n v="0"/>
    <n v="0"/>
    <s v="Active"/>
    <n v="0"/>
    <n v="1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43"/>
    <s v="HOÀNG HUY THÀNH"/>
    <d v="2017-06-20T00:00:00"/>
    <n v="50"/>
    <s v="3. &lt;=60"/>
    <n v="1"/>
    <n v="15.083"/>
    <n v="0"/>
    <n v="0"/>
    <n v="1"/>
    <n v="15.083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389"/>
    <s v="LÊ THỊ HUỆ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410"/>
    <s v="HÀ THỊ KIM NGÂ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6413"/>
    <s v="LÊ HOÀNG LO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009 GA HÀ NỘI 2"/>
    <x v="20"/>
    <x v="16"/>
    <s v="AG027177"/>
    <s v="VŨ THỊ KIỀU OANH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6348"/>
    <s v="VŨ THỊ CHUNG"/>
    <d v="2017-06-20T00:00:00"/>
    <n v="50"/>
    <s v="3. &lt;=60"/>
    <n v="2"/>
    <n v="45.052999999999997"/>
    <n v="3"/>
    <n v="61.677999999999997"/>
    <n v="0"/>
    <n v="0"/>
    <n v="-1"/>
    <n v="-16.625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6697"/>
    <s v="NGUYỄN THỊ PHƯƠNG MAI"/>
    <d v="2017-06-23T00:00:00"/>
    <n v="47"/>
    <s v="3. &lt;=60"/>
    <n v="2"/>
    <n v="22.048999999999999"/>
    <n v="1"/>
    <n v="12.048999999999999"/>
    <n v="0"/>
    <n v="0"/>
    <n v="1"/>
    <n v="10"/>
    <n v="0"/>
    <n v="0"/>
    <s v="Active"/>
    <n v="1"/>
    <n v="1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6698"/>
    <s v="NGUYỄN THỊ PHƯƠNG THẢO"/>
    <d v="2017-06-23T00:00:00"/>
    <n v="47"/>
    <s v="3. &lt;=60"/>
    <n v="2"/>
    <n v="21.745999999999999"/>
    <n v="1"/>
    <n v="12.032"/>
    <n v="0"/>
    <n v="0"/>
    <n v="1"/>
    <n v="9.7140000000000004"/>
    <n v="0"/>
    <n v="0"/>
    <s v="Active"/>
    <n v="1"/>
    <n v="1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6699"/>
    <s v="ĐÀO NGỌC DIỆP"/>
    <d v="2017-06-23T00:00:00"/>
    <n v="47"/>
    <s v="3. &lt;=60"/>
    <n v="2"/>
    <n v="22.826000000000001"/>
    <n v="1"/>
    <n v="12.048999999999999"/>
    <n v="0"/>
    <n v="0"/>
    <n v="1"/>
    <n v="10.776999999999999"/>
    <n v="0"/>
    <n v="0"/>
    <s v="Active"/>
    <n v="1"/>
    <n v="1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7011"/>
    <s v="ĐỖ QUỲNH TRA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7013"/>
    <s v="ĐỖ THỊ NGỌC LAN"/>
    <d v="2017-06-27T00:00:00"/>
    <n v="43"/>
    <s v="3. &lt;=60"/>
    <n v="1"/>
    <n v="13.324999999999999"/>
    <n v="1"/>
    <n v="13.324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7016"/>
    <s v="NGUYỄN THỊ MINH PHƯƠNG"/>
    <d v="2017-06-27T00:00:00"/>
    <n v="43"/>
    <s v="3. &lt;=60"/>
    <n v="1"/>
    <n v="12.92"/>
    <n v="1"/>
    <n v="12.92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7159"/>
    <s v="LÊ THỊ HƯƠNG"/>
    <d v="2017-06-29T00:00:00"/>
    <n v="41"/>
    <s v="3. &lt;=60"/>
    <n v="1"/>
    <n v="16.042999999999999"/>
    <n v="1"/>
    <n v="16.042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7178"/>
    <s v="ĐỖ THỊ HIỀ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DRAGON"/>
    <s v="NGUYỄN THỊ HOÀNG YẾN"/>
    <m/>
    <s v="DD2 VĂN PHÒNG CHI NHÁNH HÀ NỘI"/>
    <x v="21"/>
    <x v="17"/>
    <s v="AG027183"/>
    <s v="CHÂU THU PHƯƠNG"/>
    <d v="2017-06-29T00:00:00"/>
    <n v="41"/>
    <s v="3. &lt;=60"/>
    <n v="2"/>
    <n v="22.201000000000001"/>
    <n v="1"/>
    <n v="12.218"/>
    <n v="0"/>
    <n v="0"/>
    <n v="1"/>
    <n v="9.9830000000000005"/>
    <n v="0"/>
    <n v="0"/>
    <s v="Active"/>
    <n v="1"/>
    <n v="1"/>
    <n v="0"/>
  </r>
  <r>
    <x v="2"/>
    <x v="0"/>
    <s v="North"/>
    <s v="HÀ NỘI"/>
    <s v="LÊ THANH HUYỀN"/>
    <s v="LION"/>
    <s v="NGUYỄN THỊ BÌNH"/>
    <m/>
    <s v="017 GA HÀ NỘI 3"/>
    <x v="22"/>
    <x v="18"/>
    <s v="AG026026"/>
    <s v="NGUYỄN THỊ MINH TÂM"/>
    <d v="2017-06-16T00:00:00"/>
    <n v="54"/>
    <s v="3. &lt;=60"/>
    <n v="1"/>
    <n v="16.962"/>
    <n v="1"/>
    <n v="18.32"/>
    <n v="0"/>
    <n v="0"/>
    <n v="0"/>
    <n v="-1.3580000000000001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027"/>
    <s v="NGUYỄN THỊ THÙY DƯƠNG"/>
    <d v="2017-06-16T00:00:00"/>
    <n v="54"/>
    <s v="3. &lt;=60"/>
    <n v="1"/>
    <n v="15.442"/>
    <n v="1"/>
    <n v="16.675999999999998"/>
    <n v="0"/>
    <n v="0"/>
    <n v="0"/>
    <n v="-1.234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029"/>
    <s v="TRẦN THANH NÊN"/>
    <d v="2017-06-16T00:00:00"/>
    <n v="54"/>
    <s v="3. &lt;=60"/>
    <n v="1"/>
    <n v="13.068"/>
    <n v="1"/>
    <n v="14.112"/>
    <n v="0"/>
    <n v="0"/>
    <n v="0"/>
    <n v="-1.044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035"/>
    <s v="NGUYỄN THỊ LOA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038"/>
    <s v="LÊ THỊ BÍCH THỤC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040"/>
    <s v="LƯU THỊ THU HƯỜNG"/>
    <d v="2017-06-16T00:00:00"/>
    <n v="54"/>
    <s v="3. &lt;=60"/>
    <n v="8"/>
    <n v="115.37"/>
    <n v="7"/>
    <n v="105.416"/>
    <n v="0"/>
    <n v="-2.3460000000000001"/>
    <n v="1"/>
    <n v="12.3"/>
    <n v="0"/>
    <n v="0"/>
    <s v="Active"/>
    <n v="1"/>
    <n v="1"/>
    <n v="0"/>
  </r>
  <r>
    <x v="2"/>
    <x v="0"/>
    <s v="North"/>
    <s v="HÀ NỘI"/>
    <s v="LÊ THANH HUYỀN"/>
    <s v="LION"/>
    <s v="NGUYỄN THỊ BÌNH"/>
    <m/>
    <s v="017 GA HÀ NỘI 3"/>
    <x v="22"/>
    <x v="18"/>
    <s v="AG026042"/>
    <s v="DƯƠNG TUẤN VŨ"/>
    <d v="2017-06-16T00:00:00"/>
    <n v="54"/>
    <s v="3. &lt;=60"/>
    <n v="1"/>
    <n v="15.111000000000001"/>
    <n v="1"/>
    <n v="16.018000000000001"/>
    <n v="0"/>
    <n v="-0.90700000000000003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349"/>
    <s v="VƯƠNG THỊ ÁNH"/>
    <d v="2017-06-20T00:00:00"/>
    <n v="50"/>
    <s v="3. &lt;=60"/>
    <n v="1"/>
    <n v="8.6470000000000002"/>
    <n v="1"/>
    <n v="8.6470000000000002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6707"/>
    <s v="TRỊNH QUANG DŨNG"/>
    <d v="2017-06-23T00:00:00"/>
    <n v="47"/>
    <s v="3. &lt;=60"/>
    <n v="2"/>
    <n v="33.600999999999999"/>
    <n v="1"/>
    <n v="14.929"/>
    <n v="0"/>
    <n v="5.9720000000000004"/>
    <n v="1"/>
    <n v="12.7"/>
    <n v="0"/>
    <n v="0"/>
    <s v="Active"/>
    <n v="1"/>
    <n v="1"/>
    <n v="0"/>
  </r>
  <r>
    <x v="2"/>
    <x v="0"/>
    <s v="North"/>
    <s v="HÀ NỘI"/>
    <s v="LÊ THANH HUYỀN"/>
    <s v="LION"/>
    <s v="NGUYỄN THỊ BÌNH"/>
    <m/>
    <s v="017 GA HÀ NỘI 3"/>
    <x v="22"/>
    <x v="18"/>
    <s v="AG026743"/>
    <s v="NGUYỄN VŨ HOÀI THU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7131"/>
    <s v="NGUYỄN TRUNG HIẾU"/>
    <d v="2017-06-29T00:00:00"/>
    <n v="41"/>
    <s v="3. &lt;=60"/>
    <n v="1"/>
    <n v="15.198"/>
    <n v="1"/>
    <n v="15.198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7194"/>
    <s v="NGUYỄN THỊ LAN HƯƠNG"/>
    <d v="2017-06-29T00:00:00"/>
    <n v="41"/>
    <s v="3. &lt;=60"/>
    <n v="1"/>
    <n v="16.05"/>
    <n v="1"/>
    <n v="16.05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17 GA HÀ NỘI 3"/>
    <x v="22"/>
    <x v="18"/>
    <s v="AG027229"/>
    <s v="ĐOÀN THỊ LOAN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029 GA HÀ NỘI 5"/>
    <x v="23"/>
    <x v="19"/>
    <s v="AG025608"/>
    <s v="ĐẶNG THẾ HÀ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029 GA HÀ NỘI 5"/>
    <x v="23"/>
    <x v="19"/>
    <s v="AG026717"/>
    <s v="NGUYỄN ĐÌNH HIỆP"/>
    <d v="2017-06-23T00:00:00"/>
    <n v="47"/>
    <s v="3. &lt;=60"/>
    <n v="1"/>
    <n v="15.116"/>
    <n v="1"/>
    <n v="15.116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029 GA HÀ NỘI 5"/>
    <x v="23"/>
    <x v="19"/>
    <s v="AG027027"/>
    <s v="TRỊNH HỒNG NGỌC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029 GA HÀ NỘI 5"/>
    <x v="23"/>
    <x v="19"/>
    <s v="AG027195"/>
    <s v="PHÙNG QUANG VIỆT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5606"/>
    <s v="NGUYỄN PHI HÙNG"/>
    <d v="2017-06-13T00:00:00"/>
    <n v="57"/>
    <s v="3. &lt;=60"/>
    <n v="1"/>
    <n v="20.681999999999999"/>
    <n v="1"/>
    <n v="20.681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6350"/>
    <s v="NGUYỄN THỊ HƯỜ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7018"/>
    <s v="NGUYỄN THU HỒ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7020"/>
    <s v="ĐÀO THỊ HẢI YẾN"/>
    <d v="2017-06-27T00:00:00"/>
    <n v="43"/>
    <s v="3. &lt;=60"/>
    <n v="1"/>
    <n v="21.312999999999999"/>
    <n v="1"/>
    <n v="21.312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7022"/>
    <s v="NGUYỄN THÀNH TRU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7025"/>
    <s v="MA BÍCH PHƯỢNG"/>
    <d v="2017-06-27T00:00:00"/>
    <n v="43"/>
    <s v="3. &lt;=60"/>
    <n v="3"/>
    <n v="44.021000000000001"/>
    <n v="3"/>
    <n v="44.021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LION"/>
    <s v="NGUYỄN THỊ BÌNH"/>
    <m/>
    <s v="DDA VĂN PHÒNG CHI NHÁNH HÀ NỘI"/>
    <x v="24"/>
    <x v="20"/>
    <s v="AG027042"/>
    <s v="HOÀNG NHẬT MI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223"/>
    <s v="TRẦN THỊ LAN A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230"/>
    <s v="PHAN ĐÌNH THÁI"/>
    <d v="2017-06-20T00:00:00"/>
    <n v="50"/>
    <s v="3. &lt;=60"/>
    <n v="1"/>
    <n v="18.648"/>
    <n v="1"/>
    <n v="18.648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232"/>
    <s v="NGHIÊM XUÂN HƯNG"/>
    <d v="2017-06-20T00:00:00"/>
    <n v="50"/>
    <s v="3. &lt;=60"/>
    <n v="3"/>
    <n v="51.133000000000003"/>
    <n v="2"/>
    <n v="36.109000000000002"/>
    <n v="0"/>
    <n v="0"/>
    <n v="1"/>
    <n v="15.023999999999999"/>
    <n v="0"/>
    <n v="0"/>
    <s v="Active"/>
    <n v="1"/>
    <n v="1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233"/>
    <s v="NGUYỄN THỊ SOAN"/>
    <d v="2017-06-20T00:00:00"/>
    <n v="50"/>
    <s v="3. &lt;=60"/>
    <n v="1"/>
    <n v="15.387"/>
    <n v="1"/>
    <n v="15.387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236"/>
    <s v="HOÀNG THU QUỲNH"/>
    <d v="2017-06-20T00:00:00"/>
    <n v="50"/>
    <s v="3. &lt;=60"/>
    <n v="4"/>
    <n v="59.536999999999999"/>
    <n v="3"/>
    <n v="44.311"/>
    <n v="0"/>
    <n v="0"/>
    <n v="1"/>
    <n v="15.226000000000001"/>
    <n v="0"/>
    <n v="0"/>
    <s v="Active"/>
    <n v="1"/>
    <n v="1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438"/>
    <s v="NGÔ THỊ BẢNG"/>
    <d v="2017-06-21T00:00:00"/>
    <n v="49"/>
    <s v="3. &lt;=60"/>
    <n v="2"/>
    <n v="42.381999999999998"/>
    <n v="2"/>
    <n v="42.381999999999998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494"/>
    <s v="NGUYỄN VĂN DŨNG"/>
    <d v="2017-06-22T00:00:00"/>
    <n v="48"/>
    <s v="3. &lt;=60"/>
    <n v="4"/>
    <n v="58.662999999999997"/>
    <n v="4"/>
    <n v="58.662999999999997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497"/>
    <s v="VŨ THỊ KIM CHUNG"/>
    <d v="2017-06-22T00:00:00"/>
    <n v="48"/>
    <s v="3. &lt;=60"/>
    <n v="5"/>
    <n v="84.305000000000007"/>
    <n v="4"/>
    <n v="70.161000000000001"/>
    <n v="0"/>
    <n v="0.27"/>
    <n v="1"/>
    <n v="13.874000000000001"/>
    <n v="0"/>
    <n v="0"/>
    <s v="Active"/>
    <n v="1"/>
    <n v="1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498"/>
    <s v="VŨ TUYẾT THU"/>
    <d v="2017-06-22T00:00:00"/>
    <n v="48"/>
    <s v="3. &lt;=60"/>
    <n v="3"/>
    <n v="43.517000000000003"/>
    <n v="3"/>
    <n v="46.113999999999997"/>
    <n v="0"/>
    <n v="0"/>
    <n v="0"/>
    <n v="-2.597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500"/>
    <s v="TÔ VĂN QUYỀN"/>
    <d v="2017-06-22T00:00:00"/>
    <n v="48"/>
    <s v="3. &lt;=60"/>
    <n v="5"/>
    <n v="72.344999999999999"/>
    <n v="5"/>
    <n v="72.344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6501"/>
    <s v="TÔ VĂN LINH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7031"/>
    <s v="VŨ MINH PHƯƠ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07 GA HÀ NỘI 1"/>
    <x v="25"/>
    <x v="21"/>
    <s v="AG027230"/>
    <s v="VŨ ANH MINH"/>
    <d v="2017-06-30T00:00:00"/>
    <n v="40"/>
    <s v="3. &lt;=60"/>
    <n v="1"/>
    <n v="8.048"/>
    <n v="1"/>
    <n v="8.048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5510"/>
    <s v="TRẦN THỊ LIÊN"/>
    <d v="2017-06-01T00:00:00"/>
    <n v="69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5602"/>
    <s v="PHẠM THỊ THU HẰNG"/>
    <d v="2017-06-13T00:00:00"/>
    <n v="57"/>
    <s v="3. &lt;=60"/>
    <n v="1"/>
    <n v="9.67"/>
    <n v="1"/>
    <n v="9.67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5609"/>
    <s v="LƯƠNG CÔNG TOÀN"/>
    <d v="2017-06-13T00:00:00"/>
    <n v="57"/>
    <s v="3. &lt;=60"/>
    <n v="1"/>
    <n v="13.4"/>
    <n v="1"/>
    <n v="13.4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6345"/>
    <s v="ĐỖ QUANG THẮ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6883"/>
    <s v="HOÀNG THỊ HIỀ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6884"/>
    <s v="NGUYỄN THỊ HẰ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6928"/>
    <s v="TRẦN THỊ HẢI"/>
    <d v="2017-06-27T00:00:00"/>
    <n v="43"/>
    <s v="3. &lt;=60"/>
    <n v="1"/>
    <n v="13.353"/>
    <n v="1"/>
    <n v="13.353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6930"/>
    <s v="LÊ THỊ THÙY DƯƠNG"/>
    <d v="2017-06-27T00:00:00"/>
    <n v="43"/>
    <s v="3. &lt;=60"/>
    <n v="1"/>
    <n v="12.01"/>
    <n v="1"/>
    <n v="12.01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033"/>
    <s v="DƯƠNG KHÁNH HÀ"/>
    <d v="2017-06-27T00:00:00"/>
    <n v="43"/>
    <s v="3. &lt;=60"/>
    <n v="1"/>
    <n v="12.17"/>
    <n v="1"/>
    <n v="12.9"/>
    <n v="0"/>
    <n v="-0.73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036"/>
    <s v="NGUYỄN ĐÌNH TÚ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137"/>
    <s v="NGUYỄN THỊ TỐ UYÊN"/>
    <d v="2017-06-29T00:00:00"/>
    <n v="41"/>
    <s v="3. &lt;=60"/>
    <n v="2"/>
    <n v="25.12"/>
    <n v="2"/>
    <n v="25.12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176"/>
    <s v="DƯƠNG THỊ THẢO"/>
    <d v="2017-06-29T00:00:00"/>
    <n v="41"/>
    <s v="3. &lt;=60"/>
    <n v="2"/>
    <n v="30.849"/>
    <n v="3"/>
    <n v="43.042000000000002"/>
    <n v="-1"/>
    <n v="-12.193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196"/>
    <s v="TRẦN THỊ HIỀ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197"/>
    <s v="PHAN THU HIỀN"/>
    <d v="2017-06-29T00:00:00"/>
    <n v="41"/>
    <s v="3. &lt;=60"/>
    <n v="2"/>
    <n v="62.075000000000003"/>
    <n v="2"/>
    <n v="62.075000000000003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021 GA HÀ NỘI 4"/>
    <x v="26"/>
    <x v="22"/>
    <s v="AG027203"/>
    <s v="VŨ ANH TUẤ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5599"/>
    <s v="BÙI THỊ HƯỜNG"/>
    <d v="2017-06-13T00:00:00"/>
    <n v="57"/>
    <s v="3. &lt;=60"/>
    <n v="1"/>
    <n v="12.324999999999999"/>
    <n v="0"/>
    <n v="0"/>
    <n v="1"/>
    <n v="12.324999999999999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5601"/>
    <s v="VŨ THU HUYỀN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5610"/>
    <s v="NGUYỄN THỊ NGUYỆT"/>
    <d v="2017-06-13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6188"/>
    <s v="NGUYỄN ĐỨC NGHĨA"/>
    <d v="2017-06-20T00:00:00"/>
    <n v="50"/>
    <s v="3. &lt;=60"/>
    <n v="1"/>
    <n v="32.258000000000003"/>
    <n v="1"/>
    <n v="32.258000000000003"/>
    <n v="0"/>
    <n v="0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6694"/>
    <s v="NGUYỄN THỊ YẾN"/>
    <d v="2017-06-23T00:00:00"/>
    <n v="47"/>
    <s v="3. &lt;=60"/>
    <n v="2"/>
    <n v="25.489000000000001"/>
    <n v="1"/>
    <n v="12.271000000000001"/>
    <n v="0"/>
    <n v="0"/>
    <n v="1"/>
    <n v="13.218"/>
    <n v="0"/>
    <n v="0"/>
    <s v="Active"/>
    <n v="1"/>
    <n v="1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6696"/>
    <s v="TRẦN THỊ BÍCH"/>
    <d v="2017-06-23T00:00:00"/>
    <n v="47"/>
    <s v="3. &lt;=60"/>
    <n v="4"/>
    <n v="63.012999999999998"/>
    <n v="3"/>
    <n v="43.735999999999997"/>
    <n v="1"/>
    <n v="19.277000000000001"/>
    <n v="0"/>
    <n v="0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7002"/>
    <s v="HOÀNG THỊ LAN HƯƠNG"/>
    <d v="2017-06-27T00:00:00"/>
    <n v="43"/>
    <s v="3. &lt;=60"/>
    <n v="1"/>
    <n v="20.143999999999998"/>
    <n v="1"/>
    <n v="15.374000000000001"/>
    <n v="1"/>
    <n v="20.143999999999998"/>
    <n v="-1"/>
    <n v="-15.374000000000001"/>
    <n v="0"/>
    <n v="0"/>
    <s v="Active"/>
    <n v="1"/>
    <n v="0"/>
    <n v="0"/>
  </r>
  <r>
    <x v="2"/>
    <x v="0"/>
    <s v="North"/>
    <s v="HÀ NỘI"/>
    <s v="LÊ THANH HUYỀN"/>
    <s v="SPIDER"/>
    <s v="NGUYỄN THỊ KIM CHUNG"/>
    <m/>
    <s v="D10 VĂN PHÒNG CHI NHÁNH HÀ NỘI"/>
    <x v="27"/>
    <x v="23"/>
    <s v="AG027198"/>
    <s v="NGUYỄN THỊ BÍCH VƯỢNG"/>
    <d v="2017-06-29T00:00:00"/>
    <n v="41"/>
    <s v="3. &lt;=60"/>
    <n v="1"/>
    <n v="12"/>
    <n v="0"/>
    <n v="0"/>
    <n v="1"/>
    <n v="12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2"/>
    <s v="NGUYỄN THU THỦY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3"/>
    <s v="NGUYỄN VĂN LƯƠNG"/>
    <d v="2017-06-05T00:00:00"/>
    <n v="65"/>
    <s v="4. &lt;=90"/>
    <n v="1"/>
    <n v="15.010999999999999"/>
    <n v="0"/>
    <n v="0"/>
    <n v="1"/>
    <n v="15.010999999999999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4"/>
    <s v="LÊ THỊ THANH VÂN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5"/>
    <s v="ĐÀO MINH HOA"/>
    <d v="2017-06-05T00:00:00"/>
    <n v="65"/>
    <s v="4. &lt;=90"/>
    <n v="1"/>
    <n v="12.288"/>
    <n v="1"/>
    <n v="12.288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6"/>
    <s v="NGUYỄN THỊ HIỀN"/>
    <d v="2017-06-05T00:00:00"/>
    <n v="65"/>
    <s v="4. &lt;=90"/>
    <n v="1"/>
    <n v="12.141"/>
    <n v="1"/>
    <n v="12.14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7"/>
    <s v="NGUYỄN THỊ ÁNH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8"/>
    <s v="BÙI THỊ HỢI"/>
    <d v="2017-06-05T00:00:00"/>
    <n v="65"/>
    <s v="4. &lt;=90"/>
    <n v="1"/>
    <n v="12.103999999999999"/>
    <n v="1"/>
    <n v="12.103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29"/>
    <s v="ĐOÀN VIỆT HƯƠNG"/>
    <d v="2017-06-05T00:00:00"/>
    <n v="65"/>
    <s v="4. &lt;=90"/>
    <n v="0"/>
    <n v="-3.3306690738754701E-16"/>
    <n v="1"/>
    <n v="13.272"/>
    <n v="-1"/>
    <n v="-13.272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30"/>
    <s v="NGUYỄN VĂN TINH"/>
    <d v="2017-06-05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31"/>
    <s v="KIỀU HOÀNG HẢI"/>
    <d v="2017-06-05T00:00:00"/>
    <n v="65"/>
    <s v="4. &lt;=90"/>
    <n v="2"/>
    <n v="26.274999999999999"/>
    <n v="0"/>
    <n v="0"/>
    <n v="1"/>
    <n v="13.9"/>
    <n v="1"/>
    <n v="12.375"/>
    <n v="0"/>
    <n v="0"/>
    <s v="Active"/>
    <n v="1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5532"/>
    <s v="VŨ THỊ HƯỜNG"/>
    <d v="2017-06-05T00:00:00"/>
    <n v="65"/>
    <s v="4. &lt;=90"/>
    <n v="1"/>
    <n v="15.327999999999999"/>
    <n v="1"/>
    <n v="15.327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33"/>
    <s v="ĐỖ THỊ ĐỊNH"/>
    <d v="2017-06-05T00:00:00"/>
    <n v="65"/>
    <s v="4. &lt;=90"/>
    <n v="1"/>
    <n v="16.106999999999999"/>
    <n v="0"/>
    <n v="0"/>
    <n v="0"/>
    <n v="0"/>
    <n v="1"/>
    <n v="16.106999999999999"/>
    <n v="0"/>
    <n v="0"/>
    <s v="Active"/>
    <n v="0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5534"/>
    <s v="NGUYỄN MẠNH LINH"/>
    <d v="2017-06-05T00:00:00"/>
    <n v="65"/>
    <s v="4. &lt;=9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35"/>
    <s v="ĐỖ THỊ BÍCH THỊNH"/>
    <d v="2017-06-05T00:00:00"/>
    <n v="65"/>
    <s v="4. &lt;=90"/>
    <n v="5"/>
    <n v="65.578999999999994"/>
    <n v="3"/>
    <n v="41.405999999999999"/>
    <n v="1"/>
    <n v="8.8740000000000006"/>
    <n v="1"/>
    <n v="15.298999999999999"/>
    <n v="0"/>
    <n v="0"/>
    <s v="Active"/>
    <n v="1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5536"/>
    <s v="DƯƠNG THỊ TRƯỜNG"/>
    <d v="2017-06-05T00:00:00"/>
    <n v="65"/>
    <s v="4. &lt;=90"/>
    <n v="4"/>
    <n v="53.298999999999999"/>
    <n v="3"/>
    <n v="41.113999999999997"/>
    <n v="0"/>
    <n v="0"/>
    <n v="1"/>
    <n v="12.185"/>
    <n v="0"/>
    <n v="0"/>
    <s v="Active"/>
    <n v="1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5538"/>
    <s v="BÀN VĂN CHIẾN"/>
    <d v="2017-06-06T00:00:00"/>
    <n v="64"/>
    <s v="4. &lt;=90"/>
    <n v="3"/>
    <n v="40.100999999999999"/>
    <n v="3"/>
    <n v="40.100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39"/>
    <s v="PHẠM THỊ NGA"/>
    <d v="2017-06-06T00:00:00"/>
    <n v="64"/>
    <s v="4. &lt;=90"/>
    <n v="1"/>
    <n v="20.512"/>
    <n v="1"/>
    <n v="20.5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540"/>
    <s v="ĐẶNG THỊ ĐIỆP"/>
    <d v="2017-06-06T00:00:00"/>
    <n v="64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75"/>
    <s v="HÀ VĂN CÔNG"/>
    <d v="2017-06-15T00:00:00"/>
    <n v="55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76"/>
    <s v="NGÀ THỊ THỰC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77"/>
    <s v="TRẦN THỊ LINH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78"/>
    <s v="HÀ VĂN BẮC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79"/>
    <s v="HÀ VĂN DŨ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80"/>
    <s v="TRỊNH QUANG TOAN"/>
    <d v="2017-06-15T00:00:00"/>
    <n v="55"/>
    <s v="3. &lt;=60"/>
    <n v="1"/>
    <n v="13.24"/>
    <n v="1"/>
    <n v="13.24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82"/>
    <s v="TRẦN VĂN CƯỜNG"/>
    <d v="2017-06-15T00:00:00"/>
    <n v="55"/>
    <s v="3. &lt;=60"/>
    <n v="3"/>
    <n v="50.034999999999997"/>
    <n v="2"/>
    <n v="27.684000000000001"/>
    <n v="0"/>
    <n v="0"/>
    <n v="1"/>
    <n v="22.350999999999999"/>
    <n v="0"/>
    <n v="0"/>
    <s v="Active"/>
    <n v="1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5783"/>
    <s v="PHÙNG THỊ THƯ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88"/>
    <s v="ĐỖ MINH HẢI"/>
    <d v="2017-06-15T00:00:00"/>
    <n v="55"/>
    <s v="3. &lt;=60"/>
    <n v="1"/>
    <n v="12.3"/>
    <n v="0"/>
    <n v="0"/>
    <n v="1"/>
    <n v="12.3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90"/>
    <s v="NGUYỄN THỊ MINH PHƯƠNG"/>
    <d v="2017-06-15T00:00:00"/>
    <n v="55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91"/>
    <s v="QUÁCH THỊ MAI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93"/>
    <s v="QUÁCH THỊ THA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5795"/>
    <s v="ĐỖ VĂN NGHỊ"/>
    <d v="2017-06-15T00:00:00"/>
    <n v="55"/>
    <s v="3. &lt;=60"/>
    <n v="2"/>
    <n v="27.719000000000001"/>
    <n v="2"/>
    <n v="27.719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079"/>
    <s v="ĐOÀN THỊ THÊU"/>
    <d v="2017-06-19T00:00:00"/>
    <n v="51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48"/>
    <s v="VŨ HỒNG QUÂN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49"/>
    <s v="NGUYỄN THỊ CÂN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51"/>
    <s v="TRẦN VĂN THẬT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53"/>
    <s v="TRẦN THỊ NHƯ HUYỀN"/>
    <d v="2017-06-22T00:00:00"/>
    <n v="48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54"/>
    <s v="NGUYỄN THÚY GIANG"/>
    <d v="2017-06-22T00:00:00"/>
    <n v="48"/>
    <s v="3. &lt;=60"/>
    <n v="1"/>
    <n v="12.066000000000001"/>
    <n v="1"/>
    <n v="12.066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56"/>
    <s v="TRẦN THỊ QUÂN"/>
    <d v="2017-06-22T00:00:00"/>
    <n v="48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57"/>
    <s v="LIỀNG THỊ PHƯƠ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59"/>
    <s v="CAO VĂN TÂM"/>
    <d v="2017-06-22T00:00:00"/>
    <n v="48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1"/>
    <s v="ĐỖ VĨNH HÀ"/>
    <d v="2017-06-22T00:00:00"/>
    <n v="48"/>
    <s v="3. &lt;=60"/>
    <n v="1"/>
    <n v="12.077999999999999"/>
    <n v="1"/>
    <n v="12.077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3"/>
    <s v="HOÀNG THỊ CẦN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4"/>
    <s v="HOÀNG THỊ DU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6"/>
    <s v="DƯƠNG THỊ THOA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7"/>
    <s v="NÔNG THỊ SAO"/>
    <d v="2017-06-22T00:00:00"/>
    <n v="48"/>
    <s v="3. &lt;=60"/>
    <n v="2"/>
    <n v="24.501999999999999"/>
    <n v="2"/>
    <n v="24.501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8"/>
    <s v="ĐỖ MẠNH LỢI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69"/>
    <s v="TẠ KHẮC THANH"/>
    <d v="2017-06-22T00:00:00"/>
    <n v="48"/>
    <s v="3. &lt;=60"/>
    <n v="1"/>
    <n v="20.007999999999999"/>
    <n v="1"/>
    <n v="20.007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70"/>
    <s v="BẾ THỊ THỦY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71"/>
    <s v="TẠ KHÁNH ĐẠT"/>
    <d v="2017-06-22T00:00:00"/>
    <n v="48"/>
    <s v="3. &lt;=60"/>
    <n v="1"/>
    <n v="12.002000000000001"/>
    <n v="0"/>
    <n v="0"/>
    <n v="0"/>
    <n v="0"/>
    <n v="1"/>
    <n v="12.002000000000001"/>
    <n v="0"/>
    <n v="0"/>
    <s v="Active"/>
    <n v="0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6572"/>
    <s v="ĐÀM QUANG CHU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73"/>
    <s v="NGUYỄN PHƯƠNG THẢO"/>
    <d v="2017-06-22T00:00:00"/>
    <n v="48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574"/>
    <s v="LÊ THỊ NỤ"/>
    <d v="2017-06-22T00:00:00"/>
    <n v="48"/>
    <s v="3. &lt;=60"/>
    <n v="1"/>
    <n v="13.045"/>
    <n v="1"/>
    <n v="13.045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700"/>
    <s v="HOÀNG THỊ OANH"/>
    <d v="2017-06-23T00:00:00"/>
    <n v="47"/>
    <s v="3. &lt;=60"/>
    <n v="1"/>
    <n v="12.000999999999999"/>
    <n v="1"/>
    <n v="12.000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703"/>
    <s v="ĐẶNG THỊ CHIỆP"/>
    <d v="2017-06-23T00:00:00"/>
    <n v="47"/>
    <s v="3. &lt;=60"/>
    <n v="2"/>
    <n v="24.651"/>
    <n v="1"/>
    <n v="12.651"/>
    <n v="0"/>
    <n v="0"/>
    <n v="1"/>
    <n v="12"/>
    <n v="0"/>
    <n v="0"/>
    <s v="Active"/>
    <n v="1"/>
    <n v="1"/>
    <n v="0"/>
  </r>
  <r>
    <x v="2"/>
    <x v="0"/>
    <s v="North"/>
    <s v="TÂY BẮC"/>
    <s v="NGUYỄN VĂN CÔNG"/>
    <s v="BEAR"/>
    <s v="NGUYỄN VĂN CÔNG"/>
    <m/>
    <s v="013 GA YÊN BÁI 1"/>
    <x v="28"/>
    <x v="24"/>
    <s v="AG026705"/>
    <s v="HÀ THỊ ÁNH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896"/>
    <s v="TRẦN THỊ VÂN"/>
    <d v="2017-06-26T00:00:00"/>
    <n v="44"/>
    <s v="3. &lt;=60"/>
    <n v="1"/>
    <n v="8.6370000000000005"/>
    <n v="0"/>
    <n v="0"/>
    <n v="1"/>
    <n v="8.6370000000000005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01"/>
    <s v="TRƯƠNG THỊ THÚY MY"/>
    <d v="2017-06-26T00:00:00"/>
    <n v="44"/>
    <s v="3. &lt;=60"/>
    <n v="1"/>
    <n v="12.222"/>
    <n v="1"/>
    <n v="12.22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27"/>
    <s v="NGUYỄN THỊ LAN"/>
    <d v="2017-06-27T00:00:00"/>
    <n v="43"/>
    <s v="3. &lt;=60"/>
    <n v="1"/>
    <n v="12.000999999999999"/>
    <n v="1"/>
    <n v="12.000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0"/>
    <s v="NGUYỄN THỊ THU HUYỀ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1"/>
    <s v="NGUYỄN THỊ NGỌC"/>
    <d v="2017-06-27T00:00:00"/>
    <n v="43"/>
    <s v="3. &lt;=60"/>
    <n v="3"/>
    <n v="40.15"/>
    <n v="2"/>
    <n v="24.001999999999999"/>
    <n v="1"/>
    <n v="16.148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3"/>
    <s v="PHẠM THỊ LIÊN"/>
    <d v="2017-06-27T00:00:00"/>
    <n v="43"/>
    <s v="3. &lt;=60"/>
    <n v="2"/>
    <n v="24.018999999999998"/>
    <n v="2"/>
    <n v="24.018999999999998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5"/>
    <s v="ĐINH THỊ VIỄN"/>
    <d v="2017-06-27T00:00:00"/>
    <n v="43"/>
    <s v="3. &lt;=60"/>
    <n v="2"/>
    <n v="24.026"/>
    <n v="1"/>
    <n v="12.025"/>
    <n v="1"/>
    <n v="12.000999999999999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6"/>
    <s v="LÒ THỊ MẠNH"/>
    <d v="2017-06-27T00:00:00"/>
    <n v="43"/>
    <s v="3. &lt;=60"/>
    <n v="1"/>
    <n v="12.010999999999999"/>
    <n v="1"/>
    <n v="12.010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7"/>
    <s v="NINH THỊ NHUẬN"/>
    <d v="2017-06-27T00:00:00"/>
    <n v="43"/>
    <s v="3. &lt;=60"/>
    <n v="1"/>
    <n v="15"/>
    <n v="1"/>
    <n v="15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49"/>
    <s v="TRẦN THỊ HUỆ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51"/>
    <s v="ĐỖ THỊ THANH"/>
    <d v="2017-06-27T00:00:00"/>
    <n v="43"/>
    <s v="3. &lt;=60"/>
    <n v="1"/>
    <n v="8.3490000000000002"/>
    <n v="1"/>
    <n v="8.349000000000000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6952"/>
    <s v="HÀ MINH HUYÊ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013 GA YÊN BÁI 1"/>
    <x v="28"/>
    <x v="24"/>
    <s v="AG027173"/>
    <s v="VỪI THỊ MAI"/>
    <d v="2017-06-29T00:00:00"/>
    <n v="41"/>
    <s v="3. &lt;=60"/>
    <n v="1"/>
    <n v="15.000999999999999"/>
    <n v="1"/>
    <n v="15.000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47"/>
    <s v="NGUYỄN THỊ PHƯƠNG"/>
    <d v="2017-06-20T00:00:00"/>
    <n v="50"/>
    <s v="3. &lt;=60"/>
    <n v="1"/>
    <n v="8.2129999999999992"/>
    <n v="0"/>
    <n v="0"/>
    <n v="0"/>
    <n v="0"/>
    <n v="1"/>
    <n v="8.2129999999999992"/>
    <n v="0"/>
    <n v="0"/>
    <s v="Active"/>
    <n v="0"/>
    <n v="1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48"/>
    <s v="VŨ NGỌC THA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51"/>
    <s v="LÊ QUANG HÙ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53"/>
    <s v="NGUYỄN THỊ CHIẾN"/>
    <d v="2017-06-20T00:00:00"/>
    <n v="50"/>
    <s v="3. &lt;=60"/>
    <n v="1"/>
    <n v="13.971"/>
    <n v="1"/>
    <n v="13.97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56"/>
    <s v="LÊ ĐỨC TIỆP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58"/>
    <s v="NGÔ QUANG THÀ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62"/>
    <s v="TRẦN THỊ HUYỀN QUYÊ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65"/>
    <s v="LÃ THỊ HIỀ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68"/>
    <s v="NGUYỄN ĐÌNH HÙNG"/>
    <d v="2017-06-20T00:00:00"/>
    <n v="50"/>
    <s v="3. &lt;=60"/>
    <n v="1"/>
    <n v="14.445"/>
    <n v="1"/>
    <n v="14.445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71"/>
    <s v="HÀ THỊ GIÁP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175"/>
    <s v="PHẠM THỊ THU HƯƠ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470"/>
    <s v="ĐÀO DUY PHO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6575"/>
    <s v="NGUYỄN THỊ NGẦN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032"/>
    <s v="LÊ MAI NGỌC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035"/>
    <s v="NGUYỄN THỊ LA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179"/>
    <s v="DƯƠNG THỊ KHÁNH HƯƠNG"/>
    <d v="2017-06-29T00:00:00"/>
    <n v="41"/>
    <s v="3. &lt;=60"/>
    <n v="1"/>
    <n v="15.364000000000001"/>
    <n v="1"/>
    <n v="15.364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182"/>
    <s v="HOÀNG THU HÀ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184"/>
    <s v="NGUYỄN THỊ HƯỞNG"/>
    <d v="2017-06-29T00:00:00"/>
    <n v="41"/>
    <s v="3. &lt;=60"/>
    <n v="0"/>
    <n v="-1.7763568394002501E-15"/>
    <n v="1"/>
    <n v="16.523"/>
    <n v="-1"/>
    <n v="-16.523"/>
    <n v="0"/>
    <n v="0"/>
    <n v="0"/>
    <n v="0"/>
    <s v="Active"/>
    <n v="0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185"/>
    <s v="NGUYỄN VĂN TÁM"/>
    <d v="2017-06-29T00:00:00"/>
    <n v="41"/>
    <s v="3. &lt;=60"/>
    <n v="1"/>
    <n v="15.888"/>
    <n v="1"/>
    <n v="15.888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BEAR"/>
    <s v="NGUYỄN VĂN CÔNG"/>
    <m/>
    <s v="DD5 VĂN PHÒNG CHI NHÁNH HÀ NỘI"/>
    <x v="29"/>
    <x v="25"/>
    <s v="AG027186"/>
    <s v="TRẦN HỒNG CHUYÊN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34"/>
    <s v="MAI THỊ BIÊN"/>
    <d v="2017-06-14T00:00:00"/>
    <n v="56"/>
    <s v="3. &lt;=60"/>
    <n v="2"/>
    <n v="28.356999999999999"/>
    <n v="0"/>
    <n v="0"/>
    <n v="0"/>
    <n v="0"/>
    <n v="2"/>
    <n v="28.356999999999999"/>
    <n v="0"/>
    <n v="0"/>
    <s v="Active"/>
    <n v="0"/>
    <n v="1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36"/>
    <s v="BẾ THỊ VIÊ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37"/>
    <s v="ĐÀO THỊ NGỌC LIÊN"/>
    <d v="2017-06-14T00:00:00"/>
    <n v="56"/>
    <s v="3. &lt;=60"/>
    <n v="2"/>
    <n v="29.594000000000001"/>
    <n v="1"/>
    <n v="12.414"/>
    <n v="1"/>
    <n v="17.18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38"/>
    <s v="ĐỒNG THỊ HƯƠNG"/>
    <d v="2017-06-14T00:00:00"/>
    <n v="56"/>
    <s v="3. &lt;=60"/>
    <n v="1"/>
    <n v="12.221"/>
    <n v="1"/>
    <n v="12.22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39"/>
    <s v="ĐẶNG PHƯƠNG THẢO"/>
    <d v="2017-06-14T00:00:00"/>
    <n v="56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41"/>
    <s v="NGUYỄN THỊ BÍCH NGHĨA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44"/>
    <s v="TRẦN VĂN ĐỒ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45"/>
    <s v="NGUYỄN THỊ MƠ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46"/>
    <s v="BÙI THỊ VÂ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48"/>
    <s v="NGUYỄN THỊ THẮM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5749"/>
    <s v="TỐNG VĂN HƯNG"/>
    <d v="2017-06-14T00:00:00"/>
    <n v="56"/>
    <s v="3. &lt;=60"/>
    <n v="1"/>
    <n v="12.035"/>
    <n v="1"/>
    <n v="12.035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6211"/>
    <s v="HOÀNG THỊ HỒI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6904"/>
    <s v="NGUYỄN HỒNG PHÚ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37"/>
    <s v="MỖ XUÂN HÓA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39"/>
    <s v="DOÃN THỊ XUYẾ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40"/>
    <s v="PHAN HỒNG LIÊ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41"/>
    <s v="MA DOÃN LUYỆ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43"/>
    <s v="NGUYỄN THỊ NGUYÊN"/>
    <d v="2017-06-27T00:00:00"/>
    <n v="43"/>
    <s v="3. &lt;=60"/>
    <n v="1"/>
    <n v="12.686"/>
    <n v="1"/>
    <n v="12.686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46"/>
    <s v="LÊ THÀ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48"/>
    <s v="NGÔ THỊ KIM THU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49"/>
    <s v="NGUYỄN THỊ A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1"/>
    <s v="LỤC THỊ KIM QUY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2"/>
    <s v="HÁN THỊ HỒNG NGÂ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4"/>
    <s v="CHẨU THỊ SẾ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5"/>
    <s v="NGUYỄN THỊ HUYỀN TRA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6"/>
    <s v="KHỔNG THỊ VỊ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7"/>
    <s v="ĐẶNG THỊ HUYỀN TRA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59"/>
    <s v="NGUYỄN THỊ BÍCH VÂ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62"/>
    <s v="ĐINH THỊ KIM NHUNG"/>
    <d v="2017-06-27T00:00:00"/>
    <n v="43"/>
    <s v="3. &lt;=60"/>
    <n v="1"/>
    <n v="15.659000000000001"/>
    <n v="0"/>
    <n v="0"/>
    <n v="1"/>
    <n v="15.659000000000001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DD7 VĂN PHÒNG CHI NHÁNH HÀ NỘI"/>
    <x v="30"/>
    <x v="26"/>
    <s v="AG027064"/>
    <s v="LÝ ĐỨC PHO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14"/>
    <s v="LƯƠNG THỊ DIỆU LINH"/>
    <d v="2017-06-14T00:00:00"/>
    <n v="56"/>
    <s v="3. &lt;=60"/>
    <n v="2"/>
    <n v="24.446000000000002"/>
    <n v="2"/>
    <n v="24.44600000000000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15"/>
    <s v="NGUYỄN THỊ THANH TUYỀ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16"/>
    <s v="HỒ THỊ UYÊ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17"/>
    <s v="NGUYỄN THỊ KIM THÚY"/>
    <d v="2017-06-14T00:00:00"/>
    <n v="56"/>
    <s v="3. &lt;=60"/>
    <n v="1"/>
    <n v="15.023"/>
    <n v="1"/>
    <n v="15.023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18"/>
    <s v="NGUYỄN TRUNG CẦU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19"/>
    <s v="HOÀNG THỊ OANH"/>
    <d v="2017-06-14T00:00:00"/>
    <n v="56"/>
    <s v="3. &lt;=60"/>
    <n v="1"/>
    <n v="12.494999999999999"/>
    <n v="1"/>
    <n v="12.494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20"/>
    <s v="NGUYỄN QUỐC TĂNG"/>
    <d v="2017-06-14T00:00:00"/>
    <n v="56"/>
    <s v="3. &lt;=60"/>
    <n v="1"/>
    <n v="12.755000000000001"/>
    <n v="1"/>
    <n v="12.755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67"/>
    <s v="NGUYỄN THỊ PHƯƠNG THÚY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68"/>
    <s v="TRẦN THỊ LIÊ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69"/>
    <s v="KHUẤT THỊ THANH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70"/>
    <s v="NGÔ THỊ THANH MINH"/>
    <d v="2017-06-15T00:00:00"/>
    <n v="55"/>
    <s v="3. &lt;=60"/>
    <n v="3"/>
    <n v="40.826000000000001"/>
    <n v="3"/>
    <n v="40.826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71"/>
    <s v="PHAN NGỌC ÁNH"/>
    <d v="2017-06-15T00:00:00"/>
    <n v="55"/>
    <s v="3. &lt;=60"/>
    <n v="1"/>
    <n v="15.084"/>
    <n v="1"/>
    <n v="15.084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72"/>
    <s v="HÀ THỊ THU HƯƠNG"/>
    <d v="2017-06-15T00:00:00"/>
    <n v="55"/>
    <s v="3. &lt;=60"/>
    <n v="3"/>
    <n v="40.023000000000003"/>
    <n v="2"/>
    <n v="24.09"/>
    <n v="1"/>
    <n v="15.933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73"/>
    <s v="PHẠM THỊ THANH HƯƠNG"/>
    <d v="2017-06-15T00:00:00"/>
    <n v="55"/>
    <s v="3. &lt;=60"/>
    <n v="1"/>
    <n v="15.109"/>
    <n v="1"/>
    <n v="15.10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774"/>
    <s v="PHAN THỊ LIÊ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820"/>
    <s v="HOÀNG THỊ QUỲNH MAI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835"/>
    <s v="PHẠM THỊ SINH"/>
    <d v="2017-06-15T00:00:00"/>
    <n v="55"/>
    <s v="3. &lt;=60"/>
    <n v="1"/>
    <n v="15.362"/>
    <n v="1"/>
    <n v="15.36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850"/>
    <s v="NGUYỄN THỊ NGỌC ANH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851"/>
    <s v="NGUYỄN THỊ THANH"/>
    <d v="2017-06-15T00:00:00"/>
    <n v="55"/>
    <s v="3. &lt;=60"/>
    <n v="3"/>
    <n v="42.901000000000003"/>
    <n v="2"/>
    <n v="30.696999999999999"/>
    <n v="1"/>
    <n v="12.204000000000001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968"/>
    <s v="NGUYỄN THỊ THU QUỲNH"/>
    <d v="2017-06-16T00:00:00"/>
    <n v="54"/>
    <s v="3. &lt;=60"/>
    <n v="1"/>
    <n v="12.694000000000001"/>
    <n v="1"/>
    <n v="12.694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5970"/>
    <s v="NGUYỄN ĐỨC HIỂN"/>
    <d v="2017-06-16T00:00:00"/>
    <n v="54"/>
    <s v="3. &lt;=60"/>
    <n v="6"/>
    <n v="68.275000000000006"/>
    <n v="4"/>
    <n v="47.365000000000002"/>
    <n v="0"/>
    <n v="0.13500000000000001"/>
    <n v="2"/>
    <n v="20.774999999999999"/>
    <n v="0"/>
    <n v="0"/>
    <s v="Active"/>
    <n v="1"/>
    <n v="1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6432"/>
    <s v="NGUYỄN THỊ TỨ"/>
    <d v="2017-06-21T00:00:00"/>
    <n v="49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68"/>
    <s v="HOÀNG THỊ KHUYẾ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71"/>
    <s v="KIỀU KIM ĐIỀN"/>
    <d v="2017-06-27T00:00:00"/>
    <n v="43"/>
    <s v="3. &lt;=60"/>
    <n v="1"/>
    <n v="12.161"/>
    <n v="1"/>
    <n v="12.16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74"/>
    <s v="NGUYỄN THỊ NHÀN"/>
    <d v="2017-06-27T00:00:00"/>
    <n v="43"/>
    <s v="3. &lt;=60"/>
    <n v="1"/>
    <n v="12.464"/>
    <n v="0"/>
    <n v="0"/>
    <n v="0"/>
    <n v="0"/>
    <n v="1"/>
    <n v="12.464"/>
    <n v="0"/>
    <n v="0"/>
    <s v="Active"/>
    <n v="0"/>
    <n v="1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76"/>
    <s v="NGUYỄN THỊ OANH"/>
    <d v="2017-06-27T00:00:00"/>
    <n v="43"/>
    <s v="3. &lt;=60"/>
    <n v="1"/>
    <n v="11.211"/>
    <n v="0"/>
    <n v="0"/>
    <n v="1"/>
    <n v="11.211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81"/>
    <s v="HÀ ĐỨC LO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82"/>
    <s v="NGUYỄN THỊ TỐ UYÊ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084"/>
    <s v="TRẦN DIỆU LY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PTO VĂN PHÒNG TVBH PHÚ THỌ"/>
    <x v="31"/>
    <x v="27"/>
    <s v="AG027175"/>
    <s v="HÀ THỊ HỒNG DUNG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09"/>
    <s v="TRẦN THỊ HOÀ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10"/>
    <s v="NGUYỄN THỊ NGA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11"/>
    <s v="NGUYỄN THỊ BÍCH THỦY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12"/>
    <s v="NGUYỄN TÂM VĂN ẢNH"/>
    <d v="2017-06-14T00:00:00"/>
    <n v="56"/>
    <s v="3. &lt;=60"/>
    <n v="1"/>
    <n v="12.016999999999999"/>
    <n v="1"/>
    <n v="12.016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13"/>
    <s v="LƯU QUANG TRƯỜ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33"/>
    <s v="LỘC THỊ VÂN"/>
    <d v="2017-06-14T00:00:00"/>
    <n v="56"/>
    <s v="3. &lt;=60"/>
    <n v="1"/>
    <n v="13.843"/>
    <n v="0"/>
    <n v="0"/>
    <n v="1"/>
    <n v="13.843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40"/>
    <s v="NGUYỄN QUỐC TRƯỜ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42"/>
    <s v="PHÙNG THỊ THU NGA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5743"/>
    <s v="PHẠM THỊ XUÂ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254"/>
    <s v="TRẦN THỊ HOÀI THU"/>
    <d v="2017-06-20T00:00:00"/>
    <n v="50"/>
    <s v="3. &lt;=60"/>
    <n v="1"/>
    <n v="18.207000000000001"/>
    <n v="0"/>
    <n v="0"/>
    <n v="0"/>
    <n v="0"/>
    <n v="1"/>
    <n v="18.207000000000001"/>
    <n v="0"/>
    <n v="0"/>
    <s v="Active"/>
    <n v="0"/>
    <n v="1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610"/>
    <s v="NGUYỄN THỊ THANH HOA"/>
    <d v="2017-06-23T00:00:00"/>
    <n v="47"/>
    <s v="3. &lt;=60"/>
    <n v="1"/>
    <n v="9.0079999999999991"/>
    <n v="1"/>
    <n v="9.007999999999999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611"/>
    <s v="NGÔ TUẤN ANH (NGÔ DƯƠNG KIÊN)"/>
    <d v="2017-06-23T00:00:00"/>
    <n v="47"/>
    <s v="3. &lt;=60"/>
    <n v="3"/>
    <n v="40.956000000000003"/>
    <n v="3"/>
    <n v="40.956000000000003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695"/>
    <s v="VŨ XUÂN DƯƠ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01"/>
    <s v="NGUYỄN VIỆT THU"/>
    <d v="2017-06-23T00:00:00"/>
    <n v="47"/>
    <s v="3. &lt;=60"/>
    <n v="1"/>
    <n v="16.841000000000001"/>
    <n v="1"/>
    <n v="16.841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04"/>
    <s v="NGUYỄN THỊ KHUYÊN"/>
    <d v="2017-06-23T00:00:00"/>
    <n v="47"/>
    <s v="3. &lt;=60"/>
    <n v="1"/>
    <n v="14.792999999999999"/>
    <n v="1"/>
    <n v="14.792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06"/>
    <s v="NGUYỄN THỊ THU HÀ"/>
    <d v="2017-06-23T00:00:00"/>
    <n v="47"/>
    <s v="3. &lt;=60"/>
    <n v="1"/>
    <n v="12.744"/>
    <n v="1"/>
    <n v="12.744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08"/>
    <s v="LƯU VĂN SƠN"/>
    <d v="2017-06-23T00:00:00"/>
    <n v="47"/>
    <s v="3. &lt;=60"/>
    <n v="1"/>
    <n v="12.571999999999999"/>
    <n v="1"/>
    <n v="12.571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10"/>
    <s v="NGUYỄN THỊ THUẬN"/>
    <d v="2017-06-23T00:00:00"/>
    <n v="47"/>
    <s v="3. &lt;=60"/>
    <n v="0"/>
    <n v="1.11022302462516E-16"/>
    <n v="1"/>
    <n v="15.186"/>
    <n v="0"/>
    <n v="0"/>
    <n v="-1"/>
    <n v="-15.186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12"/>
    <s v="HOÀNG VÂN TRANG"/>
    <d v="2017-06-23T00:00:00"/>
    <n v="47"/>
    <s v="3. &lt;=60"/>
    <n v="1"/>
    <n v="12.711"/>
    <n v="1"/>
    <n v="12.71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15"/>
    <s v="NGUYỄN THỊ YẾN HOA"/>
    <d v="2017-06-23T00:00:00"/>
    <n v="47"/>
    <s v="3. &lt;=60"/>
    <n v="1"/>
    <n v="15.866"/>
    <n v="1"/>
    <n v="15.866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718"/>
    <s v="NGUYỄN THU HUYỀ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897"/>
    <s v="TRẦN VIỆT ĐỨC"/>
    <d v="2017-06-26T00:00:00"/>
    <n v="44"/>
    <s v="3. &lt;=60"/>
    <n v="2"/>
    <n v="26.704000000000001"/>
    <n v="1"/>
    <n v="13.997"/>
    <n v="0"/>
    <n v="0"/>
    <n v="1"/>
    <n v="12.707000000000001"/>
    <n v="0"/>
    <n v="0"/>
    <s v="Active"/>
    <n v="1"/>
    <n v="1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898"/>
    <s v="NGUYỄN THỊ DUNG"/>
    <d v="2017-06-26T00:00:00"/>
    <n v="44"/>
    <s v="3. &lt;=60"/>
    <n v="1"/>
    <n v="15.257999999999999"/>
    <n v="1"/>
    <n v="15.257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899"/>
    <s v="NGÔ DƯƠNG KÝ"/>
    <d v="2017-06-26T00:00:00"/>
    <n v="44"/>
    <s v="3. &lt;=60"/>
    <n v="1"/>
    <n v="17.277000000000001"/>
    <n v="1"/>
    <n v="17.277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900"/>
    <s v="NGUYỄN THỊ HIÊN"/>
    <d v="2017-06-26T00:00:00"/>
    <n v="44"/>
    <s v="3. &lt;=60"/>
    <n v="3"/>
    <n v="41.737000000000002"/>
    <n v="3"/>
    <n v="41.737000000000002"/>
    <n v="0"/>
    <n v="0"/>
    <n v="0"/>
    <n v="0"/>
    <n v="0"/>
    <n v="0"/>
    <s v="Active"/>
    <n v="1"/>
    <n v="0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6996"/>
    <s v="NGUYỄN THỊ THẢO"/>
    <d v="2017-06-27T00:00:00"/>
    <n v="43"/>
    <s v="3. &lt;=60"/>
    <n v="4"/>
    <n v="54.131999999999998"/>
    <n v="3"/>
    <n v="40.454000000000001"/>
    <n v="0"/>
    <n v="0"/>
    <n v="1"/>
    <n v="13.678000000000001"/>
    <n v="0"/>
    <n v="0"/>
    <s v="Active"/>
    <n v="1"/>
    <n v="1"/>
    <n v="0"/>
  </r>
  <r>
    <x v="2"/>
    <x v="0"/>
    <s v="North"/>
    <s v="TÂY BẮC"/>
    <s v="NGUYỄN VĂN CÔNG"/>
    <s v="PANTHER"/>
    <s v="LÊ VIỆT DŨNG"/>
    <m/>
    <s v="VPH VĂN PHÒNG TVBH VĨNH PHÚC"/>
    <x v="32"/>
    <x v="28"/>
    <s v="AG027079"/>
    <s v="ĐỖ THỊ HÒA"/>
    <d v="2017-06-27T00:00:00"/>
    <n v="43"/>
    <s v="3. &lt;=60"/>
    <n v="1"/>
    <n v="13.087999999999999"/>
    <n v="1"/>
    <n v="13.087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656"/>
    <s v="HỒ THỊ HUỆ"/>
    <d v="2017-06-14T00:00:00"/>
    <n v="56"/>
    <s v="3. &lt;=60"/>
    <n v="6"/>
    <n v="81.635000000000005"/>
    <n v="4"/>
    <n v="55.34"/>
    <n v="1"/>
    <n v="13.194000000000001"/>
    <n v="1"/>
    <n v="13.101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657"/>
    <s v="ĐẬU CÔNG BẰNG"/>
    <d v="2017-06-14T00:00:00"/>
    <n v="56"/>
    <s v="3. &lt;=60"/>
    <n v="2"/>
    <n v="25.068999999999999"/>
    <n v="1"/>
    <n v="12.803000000000001"/>
    <n v="0"/>
    <n v="2.198"/>
    <n v="1"/>
    <n v="10.068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730"/>
    <s v="HỒ THỊ BÍCH"/>
    <d v="2017-06-14T00:00:00"/>
    <n v="56"/>
    <s v="3. &lt;=60"/>
    <n v="2"/>
    <n v="24.856999999999999"/>
    <n v="1"/>
    <n v="12.492000000000001"/>
    <n v="0"/>
    <n v="0"/>
    <n v="1"/>
    <n v="12.365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931"/>
    <s v="TRẦN NGỌC KÍNH"/>
    <d v="2017-06-16T00:00:00"/>
    <n v="54"/>
    <s v="3. &lt;=60"/>
    <n v="3"/>
    <n v="36.74"/>
    <n v="3"/>
    <n v="36.74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934"/>
    <s v="TRẦN NGỌC THẨM"/>
    <d v="2017-06-16T00:00:00"/>
    <n v="54"/>
    <s v="3. &lt;=60"/>
    <n v="3"/>
    <n v="48.341000000000001"/>
    <n v="1"/>
    <n v="12.077999999999999"/>
    <n v="0"/>
    <n v="0"/>
    <n v="2"/>
    <n v="36.262999999999998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938"/>
    <s v="NGÔ VĂN QUA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943"/>
    <s v="LÊ THỊ NHƯ THỌ"/>
    <d v="2017-06-16T00:00:00"/>
    <n v="54"/>
    <s v="3. &lt;=60"/>
    <n v="5"/>
    <n v="68.491"/>
    <n v="3"/>
    <n v="40.152999999999999"/>
    <n v="0"/>
    <n v="0"/>
    <n v="2"/>
    <n v="28.338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947"/>
    <s v="NGUYỄN THỊ ANH"/>
    <d v="2017-06-16T00:00:00"/>
    <n v="54"/>
    <s v="3. &lt;=60"/>
    <n v="2"/>
    <n v="28.388000000000002"/>
    <n v="1"/>
    <n v="15.156000000000001"/>
    <n v="0"/>
    <n v="0"/>
    <n v="1"/>
    <n v="13.231999999999999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5985"/>
    <s v="NGUYỄN HOÀI SƠ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02"/>
    <s v="BÙI THANH TUYỀN"/>
    <d v="2017-06-16T00:00:00"/>
    <n v="54"/>
    <s v="3. &lt;=60"/>
    <n v="0"/>
    <n v="0"/>
    <n v="1"/>
    <n v="12.157"/>
    <n v="-1"/>
    <n v="-12.157"/>
    <n v="0"/>
    <n v="0"/>
    <n v="0"/>
    <n v="0"/>
    <s v="Terminated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08"/>
    <s v="TÔN THỊ THANH NGA"/>
    <d v="2017-06-16T00:00:00"/>
    <n v="54"/>
    <s v="3. &lt;=60"/>
    <n v="1"/>
    <n v="15.051"/>
    <n v="1"/>
    <n v="15.05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14"/>
    <s v="NGÔ THỊ DUY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17"/>
    <s v="NGUYỄN THỊ THANH HẰ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19"/>
    <s v="LÊ THỊ THANH THÚY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23"/>
    <s v="TRƯƠNG THỊ NGHĨA"/>
    <d v="2017-06-16T00:00:00"/>
    <n v="54"/>
    <s v="3. &lt;=60"/>
    <n v="1"/>
    <n v="12.551"/>
    <n v="1"/>
    <n v="12.55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45"/>
    <s v="NGUYỄN QUYẾT THẮ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49"/>
    <s v="BÙI THANH TÂ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050"/>
    <s v="PHẠM NGỌC HÙ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275"/>
    <s v="HỒ HẢI TIẾN"/>
    <d v="2017-06-20T00:00:00"/>
    <n v="50"/>
    <s v="3. &lt;=60"/>
    <n v="1"/>
    <n v="15.183"/>
    <n v="1"/>
    <n v="13.048"/>
    <n v="0"/>
    <n v="0"/>
    <n v="0"/>
    <n v="2.1349999999999998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293"/>
    <s v="PHAN THỊ THU HIỀN"/>
    <d v="2017-06-20T00:00:00"/>
    <n v="50"/>
    <s v="3. &lt;=60"/>
    <n v="10"/>
    <n v="138.96"/>
    <n v="3"/>
    <n v="44.832999999999998"/>
    <n v="0"/>
    <n v="1.978"/>
    <n v="7"/>
    <n v="92.149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298"/>
    <s v="HUỲNH XUÂN LO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300"/>
    <s v="NGUYỄN THỊ CÚC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306"/>
    <s v="NGUYỄN ĐĂNG THỐ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315"/>
    <s v="THỦY NGỌC HÙ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321"/>
    <s v="VŨ THỊ DŨNG"/>
    <d v="2017-06-20T00:00:00"/>
    <n v="50"/>
    <s v="3. &lt;=60"/>
    <n v="1"/>
    <n v="12.253"/>
    <n v="1"/>
    <n v="12.878"/>
    <n v="0"/>
    <n v="0"/>
    <n v="0"/>
    <n v="-0.625000000000001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323"/>
    <s v="LÊ MINH HUỆ"/>
    <d v="2017-06-20T00:00:00"/>
    <n v="50"/>
    <s v="3. &lt;=60"/>
    <n v="1"/>
    <n v="14.542999999999999"/>
    <n v="0"/>
    <n v="0"/>
    <n v="1"/>
    <n v="14.542999999999999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327"/>
    <s v="TRẦN NĂM"/>
    <d v="2017-06-20T00:00:00"/>
    <n v="50"/>
    <s v="3. &lt;=60"/>
    <n v="1"/>
    <n v="12.092000000000001"/>
    <n v="1"/>
    <n v="12.092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4 GA ĐÀ NẴNG 1"/>
    <x v="33"/>
    <x v="29"/>
    <s v="AG026480"/>
    <s v="NGUYỄN THỊ LIỄU"/>
    <d v="2017-06-21T00:00:00"/>
    <n v="49"/>
    <s v="3. &lt;=60"/>
    <n v="4"/>
    <n v="56.110999999999997"/>
    <n v="3"/>
    <n v="41.709000000000003"/>
    <n v="0"/>
    <n v="0"/>
    <n v="1"/>
    <n v="14.401999999999999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44"/>
    <s v="TRẦN BẢO CÁT UYÊN"/>
    <d v="2017-06-08T00:00:00"/>
    <n v="62"/>
    <s v="4. &lt;=90"/>
    <n v="1"/>
    <n v="15.308999999999999"/>
    <n v="1"/>
    <n v="15.308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49"/>
    <s v="TRỊNH NGUYỄN TRUNG ANH"/>
    <d v="2017-06-08T00:00:00"/>
    <n v="62"/>
    <s v="4. &lt;=90"/>
    <n v="1"/>
    <n v="13.06"/>
    <n v="0"/>
    <n v="0"/>
    <n v="1"/>
    <n v="13.06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54"/>
    <s v="LÊ THỊ DIỆP"/>
    <d v="2017-06-08T00:00:00"/>
    <n v="62"/>
    <s v="4. &lt;=90"/>
    <n v="2"/>
    <n v="26.8"/>
    <n v="1"/>
    <n v="14.195"/>
    <n v="0"/>
    <n v="0"/>
    <n v="1"/>
    <n v="12.605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55"/>
    <s v="TRẦN NGỌC THÔNG"/>
    <d v="2017-06-08T00:00:00"/>
    <n v="62"/>
    <s v="4. &lt;=90"/>
    <n v="0"/>
    <n v="4.4408920985006301E-16"/>
    <n v="0"/>
    <n v="0"/>
    <n v="1"/>
    <n v="13.135999999999999"/>
    <n v="-1"/>
    <n v="-13.135999999999999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56"/>
    <s v="NGUYỄN THỊ THÚY HẰNG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57"/>
    <s v="NGUYỄN THỊ HƯƠNG LAN"/>
    <d v="2017-06-08T00:00:00"/>
    <n v="62"/>
    <s v="4. &lt;=90"/>
    <n v="3"/>
    <n v="46.243000000000002"/>
    <n v="2"/>
    <n v="31.196999999999999"/>
    <n v="1"/>
    <n v="15.045999999999999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58"/>
    <s v="TRẦN XUÂN LỲ"/>
    <d v="2017-06-08T00:00:00"/>
    <n v="62"/>
    <s v="4. &lt;=90"/>
    <n v="4"/>
    <n v="50.701999999999998"/>
    <n v="2"/>
    <n v="24.927"/>
    <n v="1"/>
    <n v="15.407999999999999"/>
    <n v="1"/>
    <n v="10.367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62"/>
    <s v="TRƯƠNG THỊ KHÁNH NHI"/>
    <d v="2017-06-08T00:00:00"/>
    <n v="62"/>
    <s v="4. &lt;=90"/>
    <n v="0"/>
    <n v="-6.6613381477509402E-16"/>
    <n v="0"/>
    <n v="0"/>
    <n v="2"/>
    <n v="20.959"/>
    <n v="-2"/>
    <n v="-20.959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63"/>
    <s v="HỒ THỊ NGỌC NHIỄM"/>
    <d v="2017-06-08T00:00:00"/>
    <n v="62"/>
    <s v="4. &lt;=90"/>
    <n v="5"/>
    <n v="62.296999999999997"/>
    <n v="1"/>
    <n v="12.176"/>
    <n v="1"/>
    <n v="8.7490000000000006"/>
    <n v="3"/>
    <n v="41.372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65"/>
    <s v="NGUYỄN THỊ HẢI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66"/>
    <s v="VÕ HOÀNG GIA"/>
    <d v="2017-06-08T00:00:00"/>
    <n v="62"/>
    <s v="4. &lt;=9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68"/>
    <s v="LÊ VĂN TIÊN"/>
    <d v="2017-06-08T00:00:00"/>
    <n v="62"/>
    <s v="4. &lt;=90"/>
    <n v="1"/>
    <n v="12.38"/>
    <n v="0"/>
    <n v="0"/>
    <n v="1"/>
    <n v="12.38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70"/>
    <s v="TRẦN THỊ DIỆU TRANG"/>
    <d v="2017-06-08T00:00:00"/>
    <n v="62"/>
    <s v="4. &lt;=9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5572"/>
    <s v="NGUYỄN QUANG TRỌN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25"/>
    <s v="PHAN VĂN SỸ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28"/>
    <s v="NGUYỄN MẠNH HÙNG"/>
    <d v="2017-06-16T00:00:00"/>
    <n v="54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30"/>
    <s v="PHẠM MINH TIẾN"/>
    <d v="2017-06-16T00:00:00"/>
    <n v="54"/>
    <s v="3. &lt;=60"/>
    <n v="3"/>
    <n v="43.488"/>
    <n v="1"/>
    <n v="12.276999999999999"/>
    <n v="0"/>
    <n v="0"/>
    <n v="2"/>
    <n v="31.210999999999999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32"/>
    <s v="TRƯƠNG NGỌC ƯỚC"/>
    <d v="2017-06-16T00:00:00"/>
    <n v="54"/>
    <s v="3. &lt;=60"/>
    <n v="1"/>
    <n v="12.606999999999999"/>
    <n v="1"/>
    <n v="12.606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37"/>
    <s v="NGUYỄN THÁI ĐỨC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44"/>
    <s v="TRẦN THỊ THU ÁI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047"/>
    <s v="HỒ THỊ TÝ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191"/>
    <s v="PHAN THỊ QUỲNH CHÂU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195"/>
    <s v="LÊ THẾ DŨNG"/>
    <d v="2017-06-20T00:00:00"/>
    <n v="50"/>
    <s v="3. &lt;=60"/>
    <n v="1"/>
    <n v="15.006"/>
    <n v="1"/>
    <n v="15.006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198"/>
    <s v="TRẦN ĐÌNH QUA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199"/>
    <s v="NGUYỄN VĂN PHÁT"/>
    <d v="2017-06-20T00:00:00"/>
    <n v="50"/>
    <s v="3. &lt;=60"/>
    <n v="1"/>
    <n v="13.647"/>
    <n v="1"/>
    <n v="13.647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03"/>
    <s v="TRẦN LÊ THỊ TUYỀ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08"/>
    <s v="ĐOÀN HOÀNG SỸ"/>
    <d v="2017-06-20T00:00:00"/>
    <n v="50"/>
    <s v="3. &lt;=60"/>
    <n v="2"/>
    <n v="21.353000000000002"/>
    <n v="1"/>
    <n v="12.349"/>
    <n v="0"/>
    <n v="0"/>
    <n v="1"/>
    <n v="9.0039999999999996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10"/>
    <s v="NGUYỄN KHẮC TIẾN"/>
    <d v="2017-06-20T00:00:00"/>
    <n v="50"/>
    <s v="3. &lt;=60"/>
    <n v="3"/>
    <n v="55.436999999999998"/>
    <n v="3"/>
    <n v="55.436999999999998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12"/>
    <s v="VÕ NGHIÊM"/>
    <d v="2017-06-20T00:00:00"/>
    <n v="50"/>
    <s v="3. &lt;=60"/>
    <n v="2"/>
    <n v="21.538"/>
    <n v="1"/>
    <n v="12.785"/>
    <n v="0"/>
    <n v="0"/>
    <n v="1"/>
    <n v="8.7530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13"/>
    <s v="LÊ THỊ NGOAN"/>
    <d v="2017-06-20T00:00:00"/>
    <n v="50"/>
    <s v="3. &lt;=60"/>
    <n v="1"/>
    <n v="12.076000000000001"/>
    <n v="1"/>
    <n v="12.076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21"/>
    <s v="NGUYỄN VĂN THUẬN"/>
    <d v="2017-06-20T00:00:00"/>
    <n v="50"/>
    <s v="3. &lt;=60"/>
    <n v="1"/>
    <n v="12.446"/>
    <n v="1"/>
    <n v="12.446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231"/>
    <s v="NGUYỄN THỊ QUỲNH GIAO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479"/>
    <s v="NGUYỄN THẢO TIÊN"/>
    <d v="2017-06-21T00:00:00"/>
    <n v="49"/>
    <s v="3. &lt;=60"/>
    <n v="1"/>
    <n v="15.089"/>
    <n v="1"/>
    <n v="15.08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632"/>
    <s v="NGUYỄN THỊ ÁNH XUÂN"/>
    <d v="2017-06-23T00:00:00"/>
    <n v="47"/>
    <s v="3. &lt;=60"/>
    <n v="1"/>
    <n v="12.411"/>
    <n v="1"/>
    <n v="12.41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635"/>
    <s v="LÊ THỊ DỊU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639"/>
    <s v="LÊ THỊ NU"/>
    <d v="2017-06-23T00:00:00"/>
    <n v="47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793"/>
    <s v="ĐẶNG HỮU KHÁNH TRANG"/>
    <d v="2017-06-26T00:00:00"/>
    <n v="44"/>
    <s v="3. &lt;=60"/>
    <n v="1"/>
    <n v="15.045"/>
    <n v="1"/>
    <n v="15.045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794"/>
    <s v="PHAN HỮU THẮ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795"/>
    <s v="DƯƠNG THỊ HỒNG GẤM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796"/>
    <s v="ĐẶNG THỊ ÁNH TRÂM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797"/>
    <s v="HỒ THỊ TỴ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798"/>
    <s v="MAI THỊ NHƯ THU"/>
    <d v="2017-06-26T00:00:00"/>
    <n v="44"/>
    <s v="3. &lt;=60"/>
    <n v="1"/>
    <n v="12.202999999999999"/>
    <n v="1"/>
    <n v="12.202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801"/>
    <s v="NGUYỄN THỊ QUỲNH LY"/>
    <d v="2017-06-26T00:00:00"/>
    <n v="44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6802"/>
    <s v="LÊ THỊ GIỚI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7127"/>
    <s v="BÙI THỊ TUYẾT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4"/>
    <x v="30"/>
    <s v="AG027130"/>
    <s v="BÙI VĂN PHONG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5542"/>
    <s v="TRƯƠNG QUANG VIỆT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5547"/>
    <s v="NGUYỄN THỊ HƯƠNG"/>
    <d v="2017-06-08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5560"/>
    <s v="LÊ THỊ THÙY TRANG"/>
    <d v="2017-06-08T00:00:00"/>
    <n v="62"/>
    <s v="4. &lt;=90"/>
    <n v="1"/>
    <n v="12.227"/>
    <n v="0"/>
    <n v="0"/>
    <n v="1"/>
    <n v="12.227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5664"/>
    <s v="NGUYỄN XUÂN TRÀ MY"/>
    <d v="2017-06-14T00:00:00"/>
    <n v="56"/>
    <s v="3. &lt;=60"/>
    <n v="0"/>
    <n v="0"/>
    <n v="1"/>
    <n v="12.763999999999999"/>
    <n v="-1"/>
    <n v="-12.763999999999999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5991"/>
    <s v="LÊ THỊ TỐ NỮ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5998"/>
    <s v="CAI THÁI HOÀNG UY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31"/>
    <s v="CÔNG HUYỀN TÔN NỮ THANH NGA"/>
    <d v="2017-06-16T00:00:00"/>
    <n v="54"/>
    <s v="3. &lt;=60"/>
    <n v="5"/>
    <n v="69.53"/>
    <n v="4"/>
    <n v="57.384999999999998"/>
    <n v="0"/>
    <n v="0"/>
    <n v="1"/>
    <n v="12.145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33"/>
    <s v="PHAN THỊ THU HẰ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34"/>
    <s v="LÊ THỊ THU SANG"/>
    <d v="2017-06-16T00:00:00"/>
    <n v="54"/>
    <s v="3. &lt;=60"/>
    <n v="2"/>
    <n v="24.556999999999999"/>
    <n v="2"/>
    <n v="24.556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36"/>
    <s v="HOÀNG BẢY"/>
    <d v="2017-06-16T00:00:00"/>
    <n v="54"/>
    <s v="3. &lt;=60"/>
    <n v="1"/>
    <n v="13.282999999999999"/>
    <n v="1"/>
    <n v="13.282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39"/>
    <s v="MAI THỊ PHƯỢNG"/>
    <d v="2017-06-16T00:00:00"/>
    <n v="54"/>
    <s v="3. &lt;=60"/>
    <n v="5"/>
    <n v="67.81"/>
    <n v="4"/>
    <n v="54.472000000000001"/>
    <n v="1"/>
    <n v="13.337999999999999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41"/>
    <s v="NGUYỄN THỊ THU HIỀ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043"/>
    <s v="TẠ THỊ SƯƠNG"/>
    <d v="2017-06-16T00:00:00"/>
    <n v="54"/>
    <s v="3. &lt;=60"/>
    <n v="1"/>
    <n v="15.154"/>
    <n v="1"/>
    <n v="15.154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201"/>
    <s v="HOÀNG THỊ THÚY VÂ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217"/>
    <s v="MAI QUANG CHÍNH"/>
    <d v="2017-06-20T00:00:00"/>
    <n v="50"/>
    <s v="3. &lt;=60"/>
    <n v="1"/>
    <n v="12.215999999999999"/>
    <n v="1"/>
    <n v="12.215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220"/>
    <s v="HUỲNH VĂN PHỤ"/>
    <d v="2017-06-20T00:00:00"/>
    <n v="50"/>
    <s v="3. &lt;=60"/>
    <n v="1"/>
    <n v="12.566000000000001"/>
    <n v="1"/>
    <n v="12.566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226"/>
    <s v="NGUYỄN THỊ LY"/>
    <d v="2017-06-20T00:00:00"/>
    <n v="50"/>
    <s v="3. &lt;=60"/>
    <n v="1"/>
    <n v="12.58"/>
    <n v="1"/>
    <n v="12.58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227"/>
    <s v="HỒ THỊ SIM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277"/>
    <s v="NGUYỄN ĐĂNG TUYỀ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804"/>
    <s v="TRẦN THỊ HUẾ"/>
    <d v="2017-06-26T00:00:00"/>
    <n v="44"/>
    <s v="3. &lt;=60"/>
    <n v="1"/>
    <n v="12.141999999999999"/>
    <n v="1"/>
    <n v="12.141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806"/>
    <s v="NGUYỄN ĐỨC QUẢ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809"/>
    <s v="LÊ THỊ TRANG"/>
    <d v="2017-06-26T00:00:00"/>
    <n v="44"/>
    <s v="3. &lt;=60"/>
    <n v="3"/>
    <n v="39.037999999999997"/>
    <n v="2"/>
    <n v="26.225000000000001"/>
    <n v="0"/>
    <n v="0"/>
    <n v="1"/>
    <n v="12.813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6813"/>
    <s v="THÂN HỮU TOÀN"/>
    <d v="2017-06-26T00:00:00"/>
    <n v="44"/>
    <s v="3. &lt;=60"/>
    <n v="1"/>
    <n v="12.198"/>
    <n v="1"/>
    <n v="12.198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018 GA HUẾ 1"/>
    <x v="35"/>
    <x v="30"/>
    <s v="AG027120"/>
    <s v="TRẦN THỊ KIM PHƯƠNG"/>
    <d v="2017-06-29T00:00:00"/>
    <n v="4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511"/>
    <s v="LÊ THỊ LĨNH"/>
    <d v="2017-06-02T00:00:00"/>
    <n v="68"/>
    <s v="4. &lt;=90"/>
    <n v="1"/>
    <n v="14.54"/>
    <n v="0"/>
    <n v="0"/>
    <n v="0"/>
    <n v="0"/>
    <n v="1"/>
    <n v="14.54"/>
    <n v="0"/>
    <n v="0"/>
    <s v="Active"/>
    <n v="0"/>
    <n v="1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659"/>
    <s v="NGUYỄN TRẦN QUANG DŨNG"/>
    <d v="2017-06-14T00:00:00"/>
    <n v="56"/>
    <s v="3. &lt;=60"/>
    <n v="1"/>
    <n v="15.143000000000001"/>
    <n v="1"/>
    <n v="15.143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660"/>
    <s v="ĐÀM MINH HOÀ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661"/>
    <s v="VŨ THỊ LY KHƯƠNG"/>
    <d v="2017-06-14T00:00:00"/>
    <n v="56"/>
    <s v="3. &lt;=60"/>
    <n v="1"/>
    <n v="12.59"/>
    <n v="0"/>
    <n v="0"/>
    <n v="1"/>
    <n v="12.59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662"/>
    <s v="VÕ THỊ THU HIỀN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724"/>
    <s v="TRẦN ĐÔNG EM"/>
    <d v="2017-06-14T00:00:00"/>
    <n v="56"/>
    <s v="3. &lt;=60"/>
    <n v="1"/>
    <n v="12.659000000000001"/>
    <n v="0"/>
    <n v="0"/>
    <n v="1"/>
    <n v="12.659000000000001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728"/>
    <s v="BÙI THỊ NGUYỆT"/>
    <d v="2017-06-14T00:00:00"/>
    <n v="56"/>
    <s v="3. &lt;=60"/>
    <n v="1"/>
    <n v="12.212999999999999"/>
    <n v="1"/>
    <n v="12.212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71"/>
    <s v="VÕ THỊ THÙY TRA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73"/>
    <s v="TRẦN HOÀNG LO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75"/>
    <s v="TÔ THỊ LỆ MY"/>
    <d v="2017-06-16T00:00:00"/>
    <n v="54"/>
    <s v="3. &lt;=60"/>
    <n v="1"/>
    <n v="13.17"/>
    <n v="1"/>
    <n v="13.17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76"/>
    <s v="DƯƠNG THỊ THU HIỀN"/>
    <d v="2017-06-16T00:00:00"/>
    <n v="54"/>
    <s v="3. &lt;=60"/>
    <n v="3"/>
    <n v="39.393999999999998"/>
    <n v="1"/>
    <n v="12.327999999999999"/>
    <n v="1"/>
    <n v="8.0679999999999996"/>
    <n v="1"/>
    <n v="18.998000000000001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81"/>
    <s v="PHẠM THỊ THU YẾ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86"/>
    <s v="LƯU THỊ NGUYÊN DUYÊN"/>
    <d v="2017-06-16T00:00:00"/>
    <n v="54"/>
    <s v="3. &lt;=60"/>
    <n v="1"/>
    <n v="12.254"/>
    <n v="0"/>
    <n v="0"/>
    <n v="1"/>
    <n v="12.254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87"/>
    <s v="ĐẶNG THỊ THANH HỒNG"/>
    <d v="2017-06-16T00:00:00"/>
    <n v="54"/>
    <s v="3. &lt;=60"/>
    <n v="1"/>
    <n v="12.898"/>
    <n v="1"/>
    <n v="12.898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88"/>
    <s v="NGUYỄN TẤT TRỌNG NGHĨA"/>
    <d v="2017-06-16T00:00:00"/>
    <n v="54"/>
    <s v="3. &lt;=60"/>
    <n v="2"/>
    <n v="31.76"/>
    <n v="1"/>
    <n v="12.516"/>
    <n v="0"/>
    <n v="0"/>
    <n v="1"/>
    <n v="19.244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92"/>
    <s v="TRƯƠNG THỊ NGỌC TRA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5994"/>
    <s v="ĐINH VĂN KHÔI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082"/>
    <s v="CÙ PHƯƠNG THÚY"/>
    <d v="2017-06-19T00:00:00"/>
    <n v="51"/>
    <s v="3. &lt;=60"/>
    <n v="3"/>
    <n v="40.921999999999997"/>
    <n v="3"/>
    <n v="40.921999999999997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289"/>
    <s v="HỒ THỊ THỦY"/>
    <d v="2017-06-20T00:00:00"/>
    <n v="50"/>
    <s v="3. &lt;=60"/>
    <n v="3"/>
    <n v="40.534999999999997"/>
    <n v="3"/>
    <n v="40.534999999999997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290"/>
    <s v="BÙI THỊ NHI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291"/>
    <s v="NGÔ THỊ XUÂN DIÊU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292"/>
    <s v="TRƯƠNG PHÚC NGUYÊ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297"/>
    <s v="TRƯƠNG THỊ BÍCH HẠNH"/>
    <d v="2017-06-20T00:00:00"/>
    <n v="50"/>
    <s v="3. &lt;=60"/>
    <n v="1"/>
    <n v="12.326000000000001"/>
    <n v="1"/>
    <n v="12.326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303"/>
    <s v="TRẦN QUỐC TRƯỜNG"/>
    <d v="2017-06-20T00:00:00"/>
    <n v="50"/>
    <s v="3. &lt;=60"/>
    <n v="8"/>
    <n v="133.185"/>
    <n v="3"/>
    <n v="40.287999999999997"/>
    <n v="2"/>
    <n v="25.134"/>
    <n v="3"/>
    <n v="67.763000000000005"/>
    <n v="0"/>
    <n v="0"/>
    <s v="Active"/>
    <n v="1"/>
    <n v="1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307"/>
    <s v="HUỲNH THỊ HỌC"/>
    <d v="2017-06-20T00:00:00"/>
    <n v="50"/>
    <s v="3. &lt;=60"/>
    <n v="3"/>
    <n v="40.091000000000001"/>
    <n v="3"/>
    <n v="40.091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309"/>
    <s v="LÊ THỊ HẰNG"/>
    <d v="2017-06-20T00:00:00"/>
    <n v="50"/>
    <s v="3. &lt;=60"/>
    <n v="1"/>
    <n v="15.132999999999999"/>
    <n v="1"/>
    <n v="15.132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326"/>
    <s v="TRƯƠNG THỊ HỒNG Á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351"/>
    <s v="TRẦN THỊ THU THỦY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481"/>
    <s v="NGUYỄN THỊ NGUYỆT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DNG VĂN PHÒNG TVBH ĐÀ NẴNG"/>
    <x v="36"/>
    <x v="31"/>
    <s v="AG026482"/>
    <s v="ĐẶNG VĂN CHI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LC7 VĂN PHÒNG TVBH LÝ CHÍNH THẮNG"/>
    <x v="37"/>
    <x v="32"/>
    <s v="AG025857"/>
    <s v="VĂN THỊ BÍCH VIỆT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"/>
    <s v="MIỀN TRUNG 1"/>
    <s v="PHAN THỊ THANH LAN"/>
    <m/>
    <s v="LC7 VĂN PHÒNG TVBH LÝ CHÍNH THẮNG"/>
    <x v="37"/>
    <x v="32"/>
    <s v="AG025859"/>
    <s v="LÊ THỊ HIẾN"/>
    <d v="2017-06-15T00:00:00"/>
    <n v="55"/>
    <s v="3. &lt;=60"/>
    <n v="1"/>
    <n v="12.07"/>
    <n v="1"/>
    <n v="12.07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LC7 VĂN PHÒNG TVBH LÝ CHÍNH THẮNG"/>
    <x v="37"/>
    <x v="32"/>
    <s v="AG025861"/>
    <s v="TRẦN THU ANH"/>
    <d v="2017-06-15T00:00:00"/>
    <n v="55"/>
    <s v="3. &lt;=60"/>
    <n v="1"/>
    <n v="8.5329999999999995"/>
    <n v="1"/>
    <n v="8.5329999999999995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LC7 VĂN PHÒNG TVBH LÝ CHÍNH THẮNG"/>
    <x v="37"/>
    <x v="32"/>
    <s v="AG025862"/>
    <s v="NGUYỄN THỊ NGỌC THÙY"/>
    <d v="2017-06-15T00:00:00"/>
    <n v="55"/>
    <s v="3. &lt;=60"/>
    <n v="1"/>
    <n v="12.15"/>
    <n v="1"/>
    <n v="12.15"/>
    <n v="0"/>
    <n v="0"/>
    <n v="0"/>
    <n v="0"/>
    <n v="0"/>
    <n v="0"/>
    <s v="Active"/>
    <n v="1"/>
    <n v="0"/>
    <n v="0"/>
  </r>
  <r>
    <x v="2"/>
    <x v="1"/>
    <s v="Central"/>
    <s v="MIỀN TRUNG"/>
    <s v="NGUYỄN VĂN VŨ"/>
    <s v="MIỀN TRUNG 1"/>
    <s v="PHAN THỊ THANH LAN"/>
    <m/>
    <s v="LC7 VĂN PHÒNG TVBH LÝ CHÍNH THẮNG"/>
    <x v="37"/>
    <x v="32"/>
    <s v="AG026333"/>
    <s v="CAO THỊ BÍCH TUYỀN"/>
    <d v="2017-06-20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1"/>
    <s v="LÊ NGỌC THANH"/>
    <d v="2017-06-16T00:00:00"/>
    <n v="54"/>
    <s v="3. &lt;=60"/>
    <n v="1"/>
    <n v="12.311"/>
    <n v="1"/>
    <n v="12.31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2"/>
    <s v="NGÔ THỊ HOÀ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3"/>
    <s v="ĐÈO NÀNG THÙY HƯƠNG"/>
    <d v="2017-06-16T00:00:00"/>
    <n v="54"/>
    <s v="3. &lt;=60"/>
    <n v="1"/>
    <n v="12.882"/>
    <n v="0"/>
    <n v="0"/>
    <n v="0"/>
    <n v="0"/>
    <n v="1"/>
    <n v="12.882"/>
    <n v="0"/>
    <n v="0"/>
    <s v="Active"/>
    <n v="0"/>
    <n v="1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4"/>
    <s v="TRẦN VĂN TOÀ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5"/>
    <s v="NGUYỄN ANH HUY"/>
    <d v="2017-06-16T00:00:00"/>
    <n v="54"/>
    <s v="3. &lt;=60"/>
    <n v="1"/>
    <n v="12.404999999999999"/>
    <n v="1"/>
    <n v="12.404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6"/>
    <s v="TRẦN THỊ THÙY TRANG"/>
    <d v="2017-06-16T00:00:00"/>
    <n v="54"/>
    <s v="3. &lt;=60"/>
    <n v="1"/>
    <n v="12.856"/>
    <n v="1"/>
    <n v="12.856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7"/>
    <s v="VŨ HUY CƯỜNG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8"/>
    <s v="TRẦN THỊ TUẤT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059"/>
    <s v="LÊ THỊ LÂM HIỀ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CAO NGUYÊN"/>
    <s v="NGUYỄN HỒNG PHƯƠNG"/>
    <m/>
    <s v="L10 VĂN PHÒNG TVBH LÝ CHÍNH THẮNG"/>
    <x v="40"/>
    <x v="34"/>
    <s v="AG026891"/>
    <s v="LỤC THỊ HÀ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5573"/>
    <s v="LÊ THỊ HOA"/>
    <d v="2017-06-09T00:00:00"/>
    <n v="61"/>
    <s v="4. &lt;=90"/>
    <n v="1"/>
    <n v="13.395"/>
    <n v="1"/>
    <n v="13.395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536"/>
    <s v="PHẠM HỮU PHÁP"/>
    <d v="2017-06-22T00:00:00"/>
    <n v="48"/>
    <s v="3. &lt;=60"/>
    <n v="1"/>
    <n v="13.859"/>
    <n v="1"/>
    <n v="13.85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576"/>
    <s v="NGUYỄN NGỌC TẤN"/>
    <d v="2017-06-22T00:00:00"/>
    <n v="48"/>
    <s v="3. &lt;=60"/>
    <n v="2"/>
    <n v="30.672999999999998"/>
    <n v="1"/>
    <n v="12.006"/>
    <n v="0"/>
    <n v="0"/>
    <n v="1"/>
    <n v="18.667000000000002"/>
    <n v="0"/>
    <n v="0"/>
    <s v="Active"/>
    <n v="1"/>
    <n v="1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78"/>
    <s v="TRƯƠNG THỊ MỸ AN"/>
    <d v="2017-06-26T00:00:00"/>
    <n v="44"/>
    <s v="3. &lt;=60"/>
    <n v="3"/>
    <n v="38.752000000000002"/>
    <n v="2"/>
    <n v="26.359000000000002"/>
    <n v="0"/>
    <n v="0"/>
    <n v="1"/>
    <n v="12.393000000000001"/>
    <n v="0"/>
    <n v="0"/>
    <s v="Active"/>
    <n v="1"/>
    <n v="1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82"/>
    <s v="TỐNG THỊ HIỀN"/>
    <d v="2017-06-26T00:00:00"/>
    <n v="44"/>
    <s v="3. &lt;=60"/>
    <n v="1"/>
    <n v="14.504"/>
    <n v="1"/>
    <n v="14.504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84"/>
    <s v="HUỲNH THỊ MỸ THƯƠNG"/>
    <d v="2017-06-26T00:00:00"/>
    <n v="44"/>
    <s v="3. &lt;=60"/>
    <n v="5"/>
    <n v="69.73"/>
    <n v="4"/>
    <n v="56.701999999999998"/>
    <n v="0"/>
    <n v="0"/>
    <n v="1"/>
    <n v="13.028"/>
    <n v="0"/>
    <n v="0"/>
    <s v="Active"/>
    <n v="1"/>
    <n v="1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86"/>
    <s v="PHẠM THỊ ANH ĐÀO"/>
    <d v="2017-06-26T00:00:00"/>
    <n v="44"/>
    <s v="3. &lt;=60"/>
    <n v="1"/>
    <n v="15.141"/>
    <n v="1"/>
    <n v="15.14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87"/>
    <s v="NGUYỄN THỊ MINH TÂN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89"/>
    <s v="TRẦN THỊ LỄ"/>
    <d v="2017-06-26T00:00:00"/>
    <n v="44"/>
    <s v="3. &lt;=60"/>
    <n v="2"/>
    <n v="16.242999999999999"/>
    <n v="2"/>
    <n v="16.242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90"/>
    <s v="PHẠM THỊ KIM OA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91"/>
    <s v="NGUYỄN THỊ LÀ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792"/>
    <s v="PHẠM ĐỨC HẠ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6863"/>
    <s v="NGUYỄN NGỌC GIÀU"/>
    <d v="2017-06-26T00:00:00"/>
    <n v="44"/>
    <s v="3. &lt;=60"/>
    <n v="1"/>
    <n v="12.081"/>
    <n v="1"/>
    <n v="12.08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028 GA BÀ RỊA - VŨNG TÀU 2"/>
    <x v="41"/>
    <x v="35"/>
    <s v="AG027115"/>
    <s v="NGUYỄN THỊ LAN ANH"/>
    <d v="2017-06-29T00:00:00"/>
    <n v="41"/>
    <s v="3. &lt;=60"/>
    <n v="2"/>
    <n v="35.698999999999998"/>
    <n v="2"/>
    <n v="35.698999999999998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5725"/>
    <s v="ĐOÀN THỦY TUYẾT NHU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5753"/>
    <s v="PHẠM THỊ THỦY CHUNG"/>
    <d v="2017-06-15T00:00:00"/>
    <n v="55"/>
    <s v="3. &lt;=60"/>
    <n v="1"/>
    <n v="19.198"/>
    <n v="1"/>
    <n v="19.198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5758"/>
    <s v="PHẠM QUỐC CHÍ"/>
    <d v="2017-06-15T00:00:00"/>
    <n v="55"/>
    <s v="3. &lt;=60"/>
    <n v="2"/>
    <n v="24.838999999999999"/>
    <n v="0"/>
    <n v="0"/>
    <n v="2"/>
    <n v="24.838999999999999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5764"/>
    <s v="LƯU THỊ HIÊ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5766"/>
    <s v="NGUYỄN THỊ THÙY DU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5787"/>
    <s v="LÊ THỊ LANH"/>
    <d v="2017-06-15T00:00:00"/>
    <n v="55"/>
    <s v="3. &lt;=60"/>
    <n v="1"/>
    <n v="19.988"/>
    <n v="0"/>
    <n v="0"/>
    <n v="0"/>
    <n v="0"/>
    <n v="1"/>
    <n v="19.988"/>
    <n v="0"/>
    <n v="0"/>
    <s v="Active"/>
    <n v="0"/>
    <n v="1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6287"/>
    <s v="NGUYỄN THỊ NGỌC THÚ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6746"/>
    <s v="TRẦN DUY TÂN"/>
    <d v="2017-06-26T00:00:00"/>
    <n v="44"/>
    <s v="3. &lt;=60"/>
    <n v="2"/>
    <n v="40.497"/>
    <n v="1"/>
    <n v="19.189"/>
    <n v="1"/>
    <n v="21.308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6748"/>
    <s v="CHIÊU QUỲNH ANH"/>
    <d v="2017-06-26T00:00:00"/>
    <n v="44"/>
    <s v="3. &lt;=60"/>
    <n v="1"/>
    <n v="12.449"/>
    <n v="1"/>
    <n v="12.44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6750"/>
    <s v="ĐINH TRẦN THỊ THANH NHI"/>
    <d v="2017-06-26T00:00:00"/>
    <n v="44"/>
    <s v="3. &lt;=60"/>
    <n v="1"/>
    <n v="12.366"/>
    <n v="1"/>
    <n v="12.366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42"/>
    <x v="36"/>
    <s v="AG026752"/>
    <s v="PHẠM TRÍ TRUNG"/>
    <d v="2017-06-26T00:00:00"/>
    <n v="44"/>
    <s v="3. &lt;=60"/>
    <n v="1"/>
    <n v="14.62"/>
    <n v="1"/>
    <n v="14.62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5752"/>
    <s v="NGUYỄN VĂN TRƯỜ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5755"/>
    <s v="PHẠM THỊ NHÀN"/>
    <d v="2017-06-15T00:00:00"/>
    <n v="55"/>
    <s v="3. &lt;=60"/>
    <n v="2"/>
    <n v="23.419"/>
    <n v="0"/>
    <n v="0"/>
    <n v="1"/>
    <n v="13.1"/>
    <n v="1"/>
    <n v="10.319000000000001"/>
    <n v="0"/>
    <n v="0"/>
    <s v="Active"/>
    <n v="1"/>
    <n v="1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5765"/>
    <s v="NGUYỄN THỊ THỦY TIÊ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5802"/>
    <s v="ĐÀO THỊ HOA PHƯỢ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5805"/>
    <s v="ĐỖ PHÚC NGUYÊN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6744"/>
    <s v="HOÀNG MINH HÒE"/>
    <d v="2017-06-26T00:00:00"/>
    <n v="44"/>
    <s v="3. &lt;=60"/>
    <n v="1"/>
    <n v="18.651"/>
    <n v="0"/>
    <n v="0"/>
    <n v="1"/>
    <n v="18.651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7006"/>
    <s v="PHẠM THỊ HÀ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BHA VĂN PHÒNG TVBH BIÊN HÒA"/>
    <x v="63"/>
    <x v="36"/>
    <s v="AG027007"/>
    <s v="NGUYỄN KIM VA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493"/>
    <s v="KHÚC THỊ HƯƠ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495"/>
    <s v="TRẦN THỊ NGUYỆT"/>
    <d v="2017-06-22T00:00:00"/>
    <n v="48"/>
    <s v="3. &lt;=60"/>
    <n v="2"/>
    <n v="26.466000000000001"/>
    <n v="2"/>
    <n v="26.466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496"/>
    <s v="PHAN THỊ BÌNH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499"/>
    <s v="DƯƠNG THỊ GIÀU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02"/>
    <s v="LÊ THỊ LÀNH"/>
    <d v="2017-06-22T00:00:00"/>
    <n v="48"/>
    <s v="3. &lt;=60"/>
    <n v="1"/>
    <n v="12.727"/>
    <n v="1"/>
    <n v="12.727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07"/>
    <s v="CAO THỊ THANH THỦY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09"/>
    <s v="HOÀNG THỊ HOA"/>
    <d v="2017-06-22T00:00:00"/>
    <n v="48"/>
    <s v="3. &lt;=60"/>
    <n v="1"/>
    <n v="22.077999999999999"/>
    <n v="1"/>
    <n v="22.077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11"/>
    <s v="LÊ THỊ TUYẾT NHU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13"/>
    <s v="ĐẶNG VĂN ĐÔNG"/>
    <d v="2017-06-22T00:00:00"/>
    <n v="48"/>
    <s v="3. &lt;=60"/>
    <n v="0"/>
    <n v="-2.4424906541753401E-15"/>
    <n v="1"/>
    <n v="12.115"/>
    <n v="-1"/>
    <n v="-12.115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14"/>
    <s v="VŨ THỊ THÌN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517"/>
    <s v="HỒ MINH NGỌC"/>
    <d v="2017-06-22T00:00:00"/>
    <n v="48"/>
    <s v="3. &lt;=60"/>
    <n v="1"/>
    <n v="16.238"/>
    <n v="1"/>
    <n v="16.238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625"/>
    <s v="NGUYỄN ĐỨC LƯU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43"/>
    <x v="37"/>
    <s v="AG026908"/>
    <s v="NGUYỄN VĂN LINH"/>
    <d v="2017-06-27T00:00:00"/>
    <n v="43"/>
    <s v="3. &lt;=60"/>
    <n v="0"/>
    <n v="-2.2204460492503101E-16"/>
    <n v="1"/>
    <n v="15.265000000000001"/>
    <n v="-1"/>
    <n v="-15.265000000000001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72"/>
    <s v="HỨA THỊ THIÊN LÝ"/>
    <d v="2017-06-27T00:00:00"/>
    <n v="43"/>
    <s v="3. &lt;=60"/>
    <n v="1"/>
    <n v="12.471"/>
    <n v="1"/>
    <n v="12.47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73"/>
    <s v="PHẠM MINH LUÂN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77"/>
    <s v="TRẦN THÁI MỸ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79"/>
    <s v="TRẦN ĐĂNG ĐÔ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81"/>
    <s v="TRẦN ANH KHOA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83"/>
    <s v="NGUYỄN THỊ MỸ PHƯỢ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84"/>
    <s v="NGUYỄN THẾ PHONG"/>
    <d v="2017-06-27T00:00:00"/>
    <n v="43"/>
    <s v="3. &lt;=60"/>
    <n v="1"/>
    <n v="33.311999999999998"/>
    <n v="0"/>
    <n v="0"/>
    <n v="1"/>
    <n v="33.311999999999998"/>
    <n v="0"/>
    <n v="0"/>
    <n v="0"/>
    <n v="0"/>
    <s v="Active"/>
    <n v="1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87"/>
    <s v="NGUYỄN LÊ VŨ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1"/>
    <s v="TRÀ HỮU VINH"/>
    <m/>
    <s v="LC8 VĂN PHÒNG TVBH LÝ CHÍNH THẮNG"/>
    <x v="66"/>
    <x v="37"/>
    <s v="AG026988"/>
    <s v="NGUYỄN THỊ PHƯƠNG MAI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15"/>
    <s v="HUỲNH NGỌC PHỤNG"/>
    <d v="2017-06-20T00:00:00"/>
    <n v="50"/>
    <s v="3. &lt;=60"/>
    <n v="11"/>
    <n v="284.89100000000002"/>
    <n v="7"/>
    <n v="180.48699999999999"/>
    <n v="4"/>
    <n v="104.404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80"/>
    <s v="NGUYỄN HUỲNH RI CA"/>
    <d v="2017-06-20T00:00:00"/>
    <n v="50"/>
    <s v="3. &lt;=60"/>
    <n v="24"/>
    <n v="294.46499999999997"/>
    <n v="15"/>
    <n v="182.429"/>
    <n v="9"/>
    <n v="112.036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82"/>
    <s v="NGUYỄN TRỌNG HIẾU"/>
    <d v="2017-06-20T00:00:00"/>
    <n v="50"/>
    <s v="3. &lt;=60"/>
    <n v="1"/>
    <n v="12.106999999999999"/>
    <n v="1"/>
    <n v="12.106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83"/>
    <s v="HUỲNH MINH LINH"/>
    <d v="2017-06-20T00:00:00"/>
    <n v="50"/>
    <s v="3. &lt;=60"/>
    <n v="1"/>
    <n v="12.113"/>
    <n v="1"/>
    <n v="12.113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84"/>
    <s v="NGUYỄN MINH MẪN"/>
    <d v="2017-06-20T00:00:00"/>
    <n v="50"/>
    <s v="3. &lt;=60"/>
    <n v="32"/>
    <n v="607.81100000000004"/>
    <n v="15"/>
    <n v="182.48699999999999"/>
    <n v="14"/>
    <n v="378.29"/>
    <n v="3"/>
    <n v="47.033999999999999"/>
    <n v="0"/>
    <n v="0"/>
    <s v="Active"/>
    <n v="1"/>
    <n v="1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86"/>
    <s v="ĐÀO THỊ HUỲNH NHƯ"/>
    <d v="2017-06-20T00:00:00"/>
    <n v="50"/>
    <s v="3. &lt;=60"/>
    <n v="1"/>
    <n v="12.336"/>
    <n v="1"/>
    <n v="12.336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288"/>
    <s v="ĐƯỜNG ÁI ĐỨC"/>
    <d v="2017-06-20T00:00:00"/>
    <n v="50"/>
    <s v="3. &lt;=60"/>
    <n v="16"/>
    <n v="390.54700000000003"/>
    <n v="12"/>
    <n v="290.447"/>
    <n v="4"/>
    <n v="100.1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19"/>
    <s v="TRẦN QUỐC DŨ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21"/>
    <s v="NGUYỄN THỊ THÚY DIỄM"/>
    <d v="2017-06-22T00:00:00"/>
    <n v="48"/>
    <s v="3. &lt;=60"/>
    <n v="1"/>
    <n v="12.407999999999999"/>
    <n v="1"/>
    <n v="12.407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22"/>
    <s v="LÂM QUỐC THIỆN"/>
    <d v="2017-06-22T00:00:00"/>
    <n v="48"/>
    <s v="3. &lt;=60"/>
    <n v="1"/>
    <n v="12.208"/>
    <n v="1"/>
    <n v="12.208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24"/>
    <s v="LÊ NGỌC TRÍ"/>
    <d v="2017-06-22T00:00:00"/>
    <n v="48"/>
    <s v="3. &lt;=60"/>
    <n v="12"/>
    <n v="265.09399999999999"/>
    <n v="11"/>
    <n v="150.55000000000001"/>
    <n v="0"/>
    <n v="0"/>
    <n v="1"/>
    <n v="114.544"/>
    <n v="0"/>
    <n v="0"/>
    <s v="Active"/>
    <n v="1"/>
    <n v="1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26"/>
    <s v="TRẦN THỊ YẾN"/>
    <d v="2017-06-22T00:00:00"/>
    <n v="48"/>
    <s v="3. &lt;=60"/>
    <n v="1"/>
    <n v="20.033999999999999"/>
    <n v="1"/>
    <n v="20.033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28"/>
    <s v="ĐOÀN VĂN DŨ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30"/>
    <s v="NGUYỄN THỊ HUYỀN TRANG"/>
    <d v="2017-06-22T00:00:00"/>
    <n v="48"/>
    <s v="3. &lt;=60"/>
    <n v="1"/>
    <n v="16.355"/>
    <n v="1"/>
    <n v="16.355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31"/>
    <s v="NGUYỄN THỊ TUYẾT MAI"/>
    <d v="2017-06-22T00:00:00"/>
    <n v="48"/>
    <s v="3. &lt;=60"/>
    <n v="1"/>
    <n v="11.228999999999999"/>
    <n v="0"/>
    <n v="0"/>
    <n v="0"/>
    <n v="0"/>
    <n v="1"/>
    <n v="11.228999999999999"/>
    <n v="0"/>
    <n v="0"/>
    <s v="Active"/>
    <n v="0"/>
    <n v="1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33"/>
    <s v="LÊ THỊ HUỆ"/>
    <d v="2017-06-22T00:00:00"/>
    <n v="48"/>
    <s v="3. &lt;=60"/>
    <n v="1"/>
    <n v="15.085000000000001"/>
    <n v="1"/>
    <n v="15.085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"/>
    <s v="ĐÔNG NAM 2"/>
    <s v="NGUYỄN HỒNG PHƯƠNG"/>
    <m/>
    <s v="008 GA BÀ RỊA - VŨNG TÀU 1"/>
    <x v="64"/>
    <x v="33"/>
    <s v="AG026534"/>
    <s v="TRẦN THỊ TUYẾT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5878"/>
    <s v="NGUYỄN THỊ SÁU"/>
    <d v="2017-06-16T00:00:00"/>
    <n v="54"/>
    <s v="3. &lt;=60"/>
    <n v="2"/>
    <n v="30.573"/>
    <n v="1"/>
    <n v="14.163"/>
    <n v="0"/>
    <n v="0"/>
    <n v="1"/>
    <n v="16.41"/>
    <n v="0"/>
    <n v="0"/>
    <s v="Active"/>
    <n v="1"/>
    <n v="1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39"/>
    <s v="PHẠM THANH BÌNH"/>
    <d v="2017-06-20T00:00:00"/>
    <n v="50"/>
    <s v="3. &lt;=60"/>
    <n v="1"/>
    <n v="8.9610000000000003"/>
    <n v="1"/>
    <n v="8.961000000000000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43"/>
    <s v="TRƯƠNG THỊ BÍCH VÂN"/>
    <d v="2017-06-20T00:00:00"/>
    <n v="50"/>
    <s v="3. &lt;=60"/>
    <n v="1"/>
    <n v="13.724"/>
    <n v="1"/>
    <n v="13.724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44"/>
    <s v="TRẦN MỸ ÂN"/>
    <d v="2017-06-20T00:00:00"/>
    <n v="50"/>
    <s v="3. &lt;=60"/>
    <n v="1"/>
    <n v="13.798999999999999"/>
    <n v="1"/>
    <n v="12.678000000000001"/>
    <n v="0"/>
    <n v="1.121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47"/>
    <s v="NINH ĐOÀN NGỌC HUẤ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50"/>
    <s v="NGUYỄN THẾ BẢO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56"/>
    <s v="HUỲNH VŨ VÂN ANH"/>
    <d v="2017-06-20T00:00:00"/>
    <n v="50"/>
    <s v="3. &lt;=60"/>
    <n v="1"/>
    <n v="12.451000000000001"/>
    <n v="1"/>
    <n v="12.451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257"/>
    <s v="LÊ THỊ THU TRANG"/>
    <d v="2017-06-20T00:00:00"/>
    <n v="50"/>
    <s v="3. &lt;=60"/>
    <n v="9"/>
    <n v="153.53700000000001"/>
    <n v="3"/>
    <n v="46.393999999999998"/>
    <n v="6"/>
    <n v="108.81699999999999"/>
    <n v="0"/>
    <n v="-1.6739999999999999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019 GA HCM 3"/>
    <x v="44"/>
    <x v="38"/>
    <s v="AG026627"/>
    <s v="LÊ THỊ THÙY DUNG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LC2 VĂN PHÒNG TVBH LÝ CHÍNH THẮNG"/>
    <x v="45"/>
    <x v="38"/>
    <s v="AG025722"/>
    <s v="NGUYỄN TUẤN NGỌC"/>
    <d v="2017-06-14T00:00:00"/>
    <n v="56"/>
    <s v="3. &lt;=60"/>
    <n v="1"/>
    <n v="15.43"/>
    <n v="1"/>
    <n v="15.4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6"/>
    <x v="39"/>
    <s v="AG026971"/>
    <s v="NGUYỄN HỒNG HUỆ"/>
    <d v="2017-06-27T00:00:00"/>
    <n v="43"/>
    <s v="3. &lt;=60"/>
    <n v="1"/>
    <n v="13.667999999999999"/>
    <n v="1"/>
    <n v="13.66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6"/>
    <x v="39"/>
    <s v="AG027227"/>
    <s v="NGUYỄN THỊ PHƯỚC HẠNH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7"/>
    <x v="40"/>
    <s v="AG025658"/>
    <s v="PHẠM QUỐC ĐƯƠNG"/>
    <d v="2017-06-14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7"/>
    <x v="40"/>
    <s v="AG025673"/>
    <s v="NGUYỄN THỊ THANH ĐA"/>
    <d v="2017-06-14T00:00:00"/>
    <n v="56"/>
    <s v="3. &lt;=60"/>
    <n v="2"/>
    <n v="37.819000000000003"/>
    <n v="2"/>
    <n v="32.470999999999997"/>
    <n v="0"/>
    <n v="5.3479999999999999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7"/>
    <x v="40"/>
    <s v="AG025674"/>
    <s v="LÊ THỊ HÀ"/>
    <d v="2017-06-14T00:00:00"/>
    <n v="56"/>
    <s v="3. &lt;=60"/>
    <n v="1"/>
    <n v="23.202999999999999"/>
    <n v="0"/>
    <n v="0"/>
    <n v="1"/>
    <n v="23.202999999999999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7"/>
    <x v="40"/>
    <s v="AG025763"/>
    <s v="PHAN PHÚ QUANG"/>
    <d v="2017-06-15T00:00:00"/>
    <n v="55"/>
    <s v="3. &lt;=60"/>
    <n v="1"/>
    <n v="12.29"/>
    <n v="1"/>
    <n v="12.2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7"/>
    <x v="40"/>
    <s v="AG026352"/>
    <s v="VŨ THỊ MINH PHƯƠNG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1"/>
    <s v="NGUYỄN NHẪN CHÍ"/>
    <m/>
    <s v="LCT VĂN PHÒNG TVBH LÝ CHÍNH THẮNG"/>
    <x v="47"/>
    <x v="40"/>
    <s v="AG026620"/>
    <s v="LƯU THỊ ĐÀO"/>
    <d v="2017-06-23T00:00:00"/>
    <n v="47"/>
    <s v="3. &lt;=60"/>
    <n v="1"/>
    <n v="12.878"/>
    <n v="1"/>
    <n v="12.87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025 GA HCM 4"/>
    <x v="48"/>
    <x v="41"/>
    <s v="AG026234"/>
    <s v="HUỲNH THỊ HẢI YẾN"/>
    <d v="2017-06-20T00:00:00"/>
    <n v="50"/>
    <s v="3. &lt;=60"/>
    <n v="1"/>
    <n v="12.1"/>
    <n v="1"/>
    <n v="12.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025 GA HCM 4"/>
    <x v="48"/>
    <x v="41"/>
    <s v="AG026266"/>
    <s v="ĐINH THỊ HƯƠNG"/>
    <d v="2017-06-20T00:00:00"/>
    <n v="50"/>
    <s v="3. &lt;=60"/>
    <n v="1"/>
    <n v="12.263"/>
    <n v="2"/>
    <n v="24.847000000000001"/>
    <n v="0"/>
    <n v="0"/>
    <n v="-1"/>
    <n v="-12.584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025 GA HCM 4"/>
    <x v="48"/>
    <x v="41"/>
    <s v="AG026892"/>
    <s v="HÀ THANH SANG"/>
    <d v="2017-06-26T00:00:00"/>
    <n v="44"/>
    <s v="3. &lt;=60"/>
    <n v="1"/>
    <n v="12.198"/>
    <n v="1"/>
    <n v="12.19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5723"/>
    <s v="HOÀNG THỊ ANH ĐÀO"/>
    <d v="2017-06-14T00:00:00"/>
    <n v="56"/>
    <s v="3. &lt;=60"/>
    <n v="2"/>
    <n v="30.396000000000001"/>
    <n v="1"/>
    <n v="15.074999999999999"/>
    <n v="1"/>
    <n v="15.321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6613"/>
    <s v="NGUYỄN TRUNG HẬU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6617"/>
    <s v="QUÁCH QUYẾT CHIẾN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6711"/>
    <s v="NGÔ KIM NHUNG"/>
    <d v="2017-06-23T00:00:00"/>
    <n v="47"/>
    <s v="3. &lt;=60"/>
    <n v="1"/>
    <n v="18.744"/>
    <n v="0"/>
    <n v="0"/>
    <n v="1"/>
    <n v="18.744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6714"/>
    <s v="ĐẶNG THỊ KIM LOAN"/>
    <d v="2017-06-23T00:00:00"/>
    <n v="47"/>
    <s v="3. &lt;=60"/>
    <n v="1"/>
    <n v="14.02"/>
    <n v="1"/>
    <n v="14.02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6980"/>
    <s v="ÔNG NGỌC MAI"/>
    <d v="2017-06-27T00:00:00"/>
    <n v="43"/>
    <s v="3. &lt;=60"/>
    <n v="1"/>
    <n v="16.082999999999998"/>
    <n v="0"/>
    <n v="0"/>
    <n v="0"/>
    <n v="0"/>
    <n v="1"/>
    <n v="16.082999999999998"/>
    <n v="0"/>
    <n v="0"/>
    <s v="Active"/>
    <n v="0"/>
    <n v="1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49"/>
    <x v="42"/>
    <s v="AG026990"/>
    <s v="NGUYỄN NGỌC CHI"/>
    <d v="2017-06-27T00:00:00"/>
    <n v="43"/>
    <s v="3. &lt;=60"/>
    <n v="1"/>
    <n v="12.548999999999999"/>
    <n v="1"/>
    <n v="12.548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3"/>
    <s v="TRẦN THỊ THÚY HẰNG"/>
    <m/>
    <s v="LC6 VĂN PHÒNG TVBH LÝ CHÍNH THẮNG"/>
    <x v="51"/>
    <x v="43"/>
    <s v="AG026268"/>
    <s v="TRẦN THÚY HƯƠ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4"/>
    <s v="HOÀNG NGUYỆT HẰNG"/>
    <m/>
    <s v="003 GA HCM 2"/>
    <x v="52"/>
    <x v="44"/>
    <s v="AG025678"/>
    <s v="PHẠM TRÂM TRÂM"/>
    <d v="2017-06-14T00:00:00"/>
    <n v="56"/>
    <s v="3. &lt;=60"/>
    <n v="1"/>
    <n v="8.2149999999999999"/>
    <n v="1"/>
    <n v="8.2149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0"/>
    <s v="TÔ THANH NHÂN"/>
    <d v="2017-06-20T00:00:00"/>
    <n v="50"/>
    <s v="3. &lt;=60"/>
    <n v="1"/>
    <n v="8.2159999999999993"/>
    <n v="0"/>
    <n v="0"/>
    <n v="1"/>
    <n v="8.2159999999999993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2"/>
    <s v="TÔ KIỀU PHƯỢNG"/>
    <d v="2017-06-20T00:00:00"/>
    <n v="50"/>
    <s v="3. &lt;=60"/>
    <n v="1"/>
    <n v="12.106999999999999"/>
    <n v="1"/>
    <n v="12.10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3"/>
    <s v="NGUYỄN HÀ HOÀI THƯƠNG"/>
    <d v="2017-06-20T00:00:00"/>
    <n v="50"/>
    <s v="3. &lt;=60"/>
    <n v="1"/>
    <n v="12.048"/>
    <n v="1"/>
    <n v="12.04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4"/>
    <s v="LÊ MINH QUANG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6"/>
    <s v="NGUYỄN NHẬT TRƯỜNG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8"/>
    <s v="NGUYỄN NGỌC QUÍ"/>
    <d v="2017-06-20T00:00:00"/>
    <n v="50"/>
    <s v="3. &lt;=60"/>
    <n v="1"/>
    <n v="12.01"/>
    <n v="1"/>
    <n v="12.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09"/>
    <s v="ĐỖ NGUYỆT MINH"/>
    <d v="2017-06-20T00:00:00"/>
    <n v="50"/>
    <s v="3. &lt;=60"/>
    <n v="1"/>
    <n v="12.196999999999999"/>
    <n v="1"/>
    <n v="12.19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12"/>
    <s v="PHẠM ĐINH BẢO THỊNH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13"/>
    <s v="THẠCH PHƯỚC ANH KIỆT"/>
    <d v="2017-06-20T00:00:00"/>
    <n v="50"/>
    <s v="3. &lt;=60"/>
    <n v="1"/>
    <n v="12.336"/>
    <n v="1"/>
    <n v="12.336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14"/>
    <s v="NGUYỄN THỊ KIM NGỌC"/>
    <d v="2017-06-20T00:00:00"/>
    <n v="50"/>
    <s v="3. &lt;=60"/>
    <n v="1"/>
    <n v="12.064"/>
    <n v="1"/>
    <n v="12.064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16"/>
    <s v="PHẠM THỊ THẢO NHI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18"/>
    <s v="NGUYỄN THỊ THANH TUYỀN"/>
    <d v="2017-06-20T00:00:00"/>
    <n v="50"/>
    <s v="3. &lt;=60"/>
    <n v="1"/>
    <n v="12.192"/>
    <n v="1"/>
    <n v="12.192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19"/>
    <s v="NGUYỄN THỊ TRÚC MAI"/>
    <d v="2017-06-20T00:00:00"/>
    <n v="50"/>
    <s v="3. &lt;=60"/>
    <n v="1"/>
    <n v="12.196999999999999"/>
    <n v="1"/>
    <n v="12.19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21"/>
    <s v="LÊ THỊ HUỲNH NHƯ"/>
    <d v="2017-06-20T00:00:00"/>
    <n v="50"/>
    <s v="3. &lt;=60"/>
    <n v="1"/>
    <n v="12.064"/>
    <n v="1"/>
    <n v="12.064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22"/>
    <s v="GIẢNG VI PHỤC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24"/>
    <s v="PHAN NGUYỄN NHƯ TRANG"/>
    <d v="2017-06-20T00:00:00"/>
    <n v="50"/>
    <s v="3. &lt;=60"/>
    <n v="1"/>
    <n v="12.192"/>
    <n v="1"/>
    <n v="12.192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26"/>
    <s v="NGUYỄN TRUNG HIẾU"/>
    <d v="2017-06-20T00:00:00"/>
    <n v="50"/>
    <s v="3. &lt;=60"/>
    <n v="1"/>
    <n v="12.244999999999999"/>
    <n v="1"/>
    <n v="12.244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28"/>
    <s v="TRẦN THỊ KIM ĐANG"/>
    <d v="2017-06-20T00:00:00"/>
    <n v="50"/>
    <s v="3. &lt;=60"/>
    <n v="1"/>
    <n v="12.225"/>
    <n v="1"/>
    <n v="12.225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30"/>
    <s v="PHẠM THI LỆ TRINH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32"/>
    <s v="BÙI THỊ DIỆU TRẦM"/>
    <d v="2017-06-20T00:00:00"/>
    <n v="50"/>
    <s v="3. &lt;=60"/>
    <n v="1"/>
    <n v="12.02"/>
    <n v="1"/>
    <n v="12.02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33"/>
    <s v="NGUYỄN LÊ TÍN"/>
    <d v="2017-06-20T00:00:00"/>
    <n v="50"/>
    <s v="3. &lt;=60"/>
    <n v="1"/>
    <n v="12.079000000000001"/>
    <n v="1"/>
    <n v="12.079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35"/>
    <s v="VÕ THỊ CẨM TRÚC"/>
    <d v="2017-06-20T00:00:00"/>
    <n v="50"/>
    <s v="3. &lt;=60"/>
    <n v="1"/>
    <n v="12.063000000000001"/>
    <n v="1"/>
    <n v="12.063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36"/>
    <s v="CAO TẤN HƯNG"/>
    <d v="2017-06-20T00:00:00"/>
    <n v="50"/>
    <s v="3. &lt;=60"/>
    <n v="1"/>
    <n v="12.273"/>
    <n v="1"/>
    <n v="12.27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39"/>
    <s v="LÊ THỊ TUYẾT NHUNG"/>
    <d v="2017-06-20T00:00:00"/>
    <n v="50"/>
    <s v="3. &lt;=60"/>
    <n v="1"/>
    <n v="8.2750000000000004"/>
    <n v="0"/>
    <n v="0"/>
    <n v="1"/>
    <n v="8.2750000000000004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40"/>
    <s v="NGUYỄN THỊ KHUYỄN NHI"/>
    <d v="2017-06-20T00:00:00"/>
    <n v="50"/>
    <s v="3. &lt;=60"/>
    <n v="1"/>
    <n v="12.048"/>
    <n v="1"/>
    <n v="12.04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41"/>
    <s v="NGUYỄN ANH PHA"/>
    <d v="2017-06-20T00:00:00"/>
    <n v="50"/>
    <s v="3. &lt;=60"/>
    <n v="1"/>
    <n v="12.106999999999999"/>
    <n v="1"/>
    <n v="12.10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50"/>
    <s v="LÊ THỊ HỒNG NHUNG"/>
    <d v="2017-06-20T00:00:00"/>
    <n v="50"/>
    <s v="3. &lt;=60"/>
    <n v="1"/>
    <n v="12.211"/>
    <n v="1"/>
    <n v="12.21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55"/>
    <s v="NGUYỄN LINH CHUNG"/>
    <d v="2017-06-20T00:00:00"/>
    <n v="50"/>
    <s v="3. &lt;=60"/>
    <n v="1"/>
    <n v="12.048"/>
    <n v="1"/>
    <n v="12.04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59"/>
    <s v="TRẦN HUỲNH MINH NGỌC"/>
    <d v="2017-06-20T00:00:00"/>
    <n v="50"/>
    <s v="3. &lt;=60"/>
    <n v="1"/>
    <n v="12.196999999999999"/>
    <n v="1"/>
    <n v="12.19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61"/>
    <s v="NGUYỄN SĨ BEL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64"/>
    <s v="NGUYỄN HẢI ĐĂNG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66"/>
    <s v="TRƯƠNG QUANG THỊNH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67"/>
    <s v="PHẠM CÔNG HẬU"/>
    <d v="2017-06-20T00:00:00"/>
    <n v="50"/>
    <s v="3. &lt;=60"/>
    <n v="1"/>
    <n v="12.336"/>
    <n v="1"/>
    <n v="12.336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69"/>
    <s v="LÊ THỊ TRÚC MAI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72"/>
    <s v="VÕ THỊ NGỌC ĐIỆP"/>
    <d v="2017-06-20T00:00:00"/>
    <n v="50"/>
    <s v="3. &lt;=60"/>
    <n v="1"/>
    <n v="12.028"/>
    <n v="1"/>
    <n v="12.02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74"/>
    <s v="NGUYỄN MINH ĐỨC"/>
    <d v="2017-06-20T00:00:00"/>
    <n v="50"/>
    <s v="3. &lt;=60"/>
    <n v="1"/>
    <n v="12.308"/>
    <n v="1"/>
    <n v="12.30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77"/>
    <s v="NGUYỄN THỊ KIM DUYÊN"/>
    <d v="2017-06-20T00:00:00"/>
    <n v="50"/>
    <s v="3. &lt;=60"/>
    <n v="1"/>
    <n v="12.192"/>
    <n v="1"/>
    <n v="12.192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78"/>
    <s v="TRẦN THỊ YẾN NGỌC"/>
    <d v="2017-06-20T00:00:00"/>
    <n v="50"/>
    <s v="3. &lt;=60"/>
    <n v="1"/>
    <n v="12.246"/>
    <n v="1"/>
    <n v="12.246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0"/>
    <s v="NGUYỄN HỮU ĐỨC"/>
    <d v="2017-06-20T00:00:00"/>
    <n v="50"/>
    <s v="3. &lt;=60"/>
    <n v="1"/>
    <n v="12.073"/>
    <n v="1"/>
    <n v="12.07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1"/>
    <s v="LÝ QUANG MINH"/>
    <d v="2017-06-20T00:00:00"/>
    <n v="50"/>
    <s v="3. &lt;=60"/>
    <n v="1"/>
    <n v="12.076000000000001"/>
    <n v="1"/>
    <n v="12.076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2"/>
    <s v="PHẠM THỊ MỸ GIÀU"/>
    <d v="2017-06-20T00:00:00"/>
    <n v="50"/>
    <s v="3. &lt;=60"/>
    <n v="1"/>
    <n v="12.462999999999999"/>
    <n v="1"/>
    <n v="12.462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4"/>
    <s v="PHẠM ANH TUẤN"/>
    <d v="2017-06-20T00:00:00"/>
    <n v="50"/>
    <s v="3. &lt;=60"/>
    <n v="1"/>
    <n v="12.336"/>
    <n v="1"/>
    <n v="12.336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5"/>
    <s v="NGUYỄN THỊ HUỲNH NHƯ"/>
    <d v="2017-06-20T00:00:00"/>
    <n v="50"/>
    <s v="3. &lt;=60"/>
    <n v="1"/>
    <n v="12.135"/>
    <n v="1"/>
    <n v="12.135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6"/>
    <s v="ĐINH THỊ ÁNH TUYẾT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7"/>
    <s v="TRẦN TẤN TÀI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89"/>
    <s v="HUỲNH QUÁN TRUNG"/>
    <d v="2017-06-20T00:00:00"/>
    <n v="50"/>
    <s v="3. &lt;=60"/>
    <n v="1"/>
    <n v="12.076000000000001"/>
    <n v="1"/>
    <n v="12.076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90"/>
    <s v="TRƯƠNG THIÊN TÂN"/>
    <d v="2017-06-20T00:00:00"/>
    <n v="50"/>
    <s v="3. &lt;=60"/>
    <n v="1"/>
    <n v="12.076000000000001"/>
    <n v="1"/>
    <n v="12.076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94"/>
    <s v="TRẦN THỊ CẨM HIỀN"/>
    <d v="2017-06-20T00:00:00"/>
    <n v="50"/>
    <s v="3. &lt;=60"/>
    <n v="1"/>
    <n v="12.192"/>
    <n v="1"/>
    <n v="12.192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196"/>
    <s v="NGUYỄN TẤN ĐỨC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00"/>
    <s v="NGUYỄN THỊ KIM NGUYÊN"/>
    <d v="2017-06-20T00:00:00"/>
    <n v="50"/>
    <s v="3. &lt;=60"/>
    <n v="1"/>
    <n v="12.106999999999999"/>
    <n v="1"/>
    <n v="12.10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02"/>
    <s v="PHAN THỊ KIM HỒNG"/>
    <d v="2017-06-20T00:00:00"/>
    <n v="50"/>
    <s v="3. &lt;=60"/>
    <n v="1"/>
    <n v="12.063000000000001"/>
    <n v="1"/>
    <n v="12.063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04"/>
    <s v="PHAN THỊ MỸ HUYỀN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05"/>
    <s v="PHẠM THỊ DUYÊN"/>
    <d v="2017-06-20T00:00:00"/>
    <n v="50"/>
    <s v="3. &lt;=60"/>
    <n v="1"/>
    <n v="12.135"/>
    <n v="1"/>
    <n v="12.135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07"/>
    <s v="VÕ VĂN QUÍ"/>
    <d v="2017-06-20T00:00:00"/>
    <n v="50"/>
    <s v="3. &lt;=60"/>
    <n v="1"/>
    <n v="12.038"/>
    <n v="1"/>
    <n v="12.038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09"/>
    <s v="TRẦN QUỐC VIỆT"/>
    <d v="2017-06-20T00:00:00"/>
    <n v="50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14"/>
    <s v="LÊ THỊ MỸ XUÂN"/>
    <d v="2017-06-20T00:00:00"/>
    <n v="50"/>
    <s v="3. &lt;=60"/>
    <n v="1"/>
    <n v="12.462999999999999"/>
    <n v="1"/>
    <n v="12.462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16"/>
    <s v="THÁI HỒNG THẢO VY"/>
    <d v="2017-06-20T00:00:00"/>
    <n v="50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18"/>
    <s v="ĐẶNG QUANG VINH"/>
    <d v="2017-06-20T00:00:00"/>
    <n v="50"/>
    <s v="3. &lt;=60"/>
    <n v="13"/>
    <n v="337.76400000000001"/>
    <n v="12"/>
    <n v="312.16399999999999"/>
    <n v="0"/>
    <n v="0"/>
    <n v="1"/>
    <n v="25.6"/>
    <n v="0"/>
    <n v="0"/>
    <s v="Active"/>
    <n v="1"/>
    <n v="1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219"/>
    <s v="HỒ Ý"/>
    <d v="2017-06-20T00:00:00"/>
    <n v="50"/>
    <s v="3. &lt;=60"/>
    <n v="8"/>
    <n v="207.17400000000001"/>
    <n v="7"/>
    <n v="181.84899999999999"/>
    <n v="0"/>
    <n v="0"/>
    <n v="1"/>
    <n v="25.324999999999999"/>
    <n v="0"/>
    <n v="0"/>
    <s v="Active"/>
    <n v="1"/>
    <n v="1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301"/>
    <s v="NGUYỄN THỊ KIM PHƯỢNG"/>
    <d v="2017-06-20T00:00:00"/>
    <n v="50"/>
    <s v="3. &lt;=60"/>
    <n v="1"/>
    <n v="12.164999999999999"/>
    <n v="1"/>
    <n v="12.164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010 GA TIỀN GIANG 1"/>
    <x v="53"/>
    <x v="45"/>
    <s v="AG026433"/>
    <s v="LỤC THỊ HỒNG HIẾU"/>
    <d v="2017-06-21T00:00:00"/>
    <n v="49"/>
    <s v="3. &lt;=60"/>
    <n v="1"/>
    <n v="12.023999999999999"/>
    <n v="1"/>
    <n v="12.023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4"/>
    <s v="HOÀNG NGUYỆT HẰNG"/>
    <m/>
    <s v="LC5 VĂN PHÒNG TVBH LÝ CHÍNH THẮNG"/>
    <x v="54"/>
    <x v="46"/>
    <s v="AG026986"/>
    <s v="NGUYỄN HOÀNG GIANG"/>
    <d v="2017-06-27T00:00:00"/>
    <n v="43"/>
    <s v="3. &lt;=60"/>
    <n v="1"/>
    <n v="16.143999999999998"/>
    <n v="1"/>
    <n v="12.369"/>
    <n v="0"/>
    <n v="3.7749999999999999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5843"/>
    <s v="NGUYỄN HOÀNG OANH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5866"/>
    <s v="PHẠM DUY QUANG"/>
    <d v="2017-06-15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066"/>
    <s v="NGUYỄN THỊ TUYẾT HỒNG"/>
    <d v="2017-06-19T00:00:00"/>
    <n v="51"/>
    <s v="3. &lt;=60"/>
    <n v="1"/>
    <n v="15.695"/>
    <n v="1"/>
    <n v="15.695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067"/>
    <s v="NGUYỄN THỊ THU TRANG"/>
    <d v="2017-06-19T00:00:00"/>
    <n v="51"/>
    <s v="3. &lt;=60"/>
    <n v="0"/>
    <n v="2.83106871279415E-15"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069"/>
    <s v="DƯƠNG VĂN BẢO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235"/>
    <s v="DƯƠNG THỊ HỒNG"/>
    <d v="2017-06-20T00:00:00"/>
    <n v="50"/>
    <s v="3. &lt;=60"/>
    <n v="1"/>
    <n v="12.103999999999999"/>
    <n v="0"/>
    <n v="0"/>
    <n v="1"/>
    <n v="12.103999999999999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238"/>
    <s v="ĐỖ LÊ PHÚC BÌNH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353"/>
    <s v="NGUYỄN NGỌC TÂY"/>
    <d v="2017-06-21T00:00:00"/>
    <n v="49"/>
    <s v="3. &lt;=60"/>
    <n v="1"/>
    <n v="12.412000000000001"/>
    <n v="1"/>
    <n v="12.412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354"/>
    <s v="NGUYỄN THỊ KIM CÚC"/>
    <d v="2017-06-21T00:00:00"/>
    <n v="49"/>
    <s v="3. &lt;=60"/>
    <n v="1"/>
    <n v="26.666"/>
    <n v="1"/>
    <n v="26.666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6615"/>
    <s v="LÊ HỒNG HIỆP"/>
    <d v="2017-06-23T00:00:00"/>
    <n v="4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7180"/>
    <s v="LÝ CẨM TRIỀU"/>
    <d v="2017-06-29T00:00:00"/>
    <n v="41"/>
    <s v="3. &lt;=60"/>
    <n v="1"/>
    <n v="8.0180000000000007"/>
    <n v="1"/>
    <n v="8.0180000000000007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001 GA HCM 1"/>
    <x v="55"/>
    <x v="47"/>
    <s v="AG027181"/>
    <s v="VÕ HỮU NHÃ"/>
    <d v="2017-06-29T00:00:00"/>
    <n v="41"/>
    <s v="3. &lt;=60"/>
    <n v="1"/>
    <n v="12.11"/>
    <n v="1"/>
    <n v="12.11"/>
    <n v="0"/>
    <n v="0"/>
    <n v="0"/>
    <n v="0"/>
    <n v="0"/>
    <n v="0"/>
    <s v="Active"/>
    <n v="1"/>
    <n v="0"/>
    <n v="0"/>
  </r>
  <r>
    <x v="2"/>
    <x v="1"/>
    <s v="South"/>
    <s v="HỒ CHÍ MINH"/>
    <s v="NGUYỄN VĂN VŨ"/>
    <s v="HỒ CHÍ MINH 5"/>
    <s v="NGUYỄN THANH LỘC"/>
    <m/>
    <s v="LC9 VĂN PHÒNG TVBH LÝ CHÍNH THẮNG"/>
    <x v="56"/>
    <x v="48"/>
    <s v="AG026258"/>
    <s v="TRẦN ĐÌNH VIỆT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LC9 VĂN PHÒNG TVBH LÝ CHÍNH THẮNG"/>
    <x v="56"/>
    <x v="48"/>
    <s v="AG026259"/>
    <s v="NGUYỄN THỊ THÚY HẰNG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"/>
    <s v="HỒ CHÍ MINH 5"/>
    <s v="NGUYỄN THANH LỘC"/>
    <m/>
    <s v="LC9 VĂN PHÒNG TVBH LÝ CHÍNH THẮNG"/>
    <x v="65"/>
    <x v="54"/>
    <s v="AG026975"/>
    <s v="VĂN KIM LOAN"/>
    <d v="2017-06-27T00:00:00"/>
    <n v="43"/>
    <s v="3. &lt;=60"/>
    <n v="1"/>
    <n v="22.742999999999999"/>
    <n v="0"/>
    <n v="0"/>
    <n v="0"/>
    <n v="0"/>
    <n v="1"/>
    <n v="22.742999999999999"/>
    <n v="0"/>
    <n v="0"/>
    <s v="Active"/>
    <n v="0"/>
    <n v="1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273"/>
    <s v="NGUYỄN THÀNH LỢI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279"/>
    <s v="NGUYỄN THỊ PHƯƠNG THÚY"/>
    <d v="2017-06-20T00:00:00"/>
    <n v="50"/>
    <s v="3. &lt;=60"/>
    <n v="1"/>
    <n v="13.321999999999999"/>
    <n v="1"/>
    <n v="13.321999999999999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311"/>
    <s v="NGUYỄN PHƯƠNG THÚY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313"/>
    <s v="NGUYỄN NGỌC TÚ HƯƠNG"/>
    <d v="2017-06-20T00:00:00"/>
    <n v="50"/>
    <s v="3. &lt;=60"/>
    <n v="1"/>
    <n v="13.343"/>
    <n v="1"/>
    <n v="13.343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46"/>
    <s v="TRẦN VĂN HOÀ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52"/>
    <s v="NGUYỄN THỊ LẸ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56"/>
    <s v="TRẦN THỊ NGUYÊ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59"/>
    <s v="NGUYỄN KHẮC BA"/>
    <d v="2017-06-21T00:00:00"/>
    <n v="49"/>
    <s v="3. &lt;=60"/>
    <n v="1"/>
    <n v="12.212999999999999"/>
    <n v="1"/>
    <n v="12.212999999999999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62"/>
    <s v="ĐỖ HUYỀN TRÂ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68"/>
    <s v="LÂM TẤN THÀ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69"/>
    <s v="NGUYỄN CẨM THÚY"/>
    <d v="2017-06-21T00:00:00"/>
    <n v="49"/>
    <s v="3. &lt;=60"/>
    <n v="4"/>
    <n v="74.13"/>
    <n v="4"/>
    <n v="74.13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2"/>
    <s v="ĐOÀN VĂN TRÀO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3"/>
    <s v="TRƯƠNG HOÀNG LI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4"/>
    <s v="NGUYỄN TRUNG MIỀ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5"/>
    <s v="TIÊU TRƯỜNG CHI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6"/>
    <s v="TRẦN NHƯ EM"/>
    <d v="2017-06-21T00:00:00"/>
    <n v="49"/>
    <s v="3. &lt;=60"/>
    <n v="11"/>
    <n v="192.203"/>
    <n v="5"/>
    <n v="101.947"/>
    <n v="2"/>
    <n v="28.521999999999998"/>
    <n v="4"/>
    <n v="61.734000000000002"/>
    <n v="0"/>
    <n v="0"/>
    <s v="Active"/>
    <n v="1"/>
    <n v="1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7"/>
    <s v="NGUYỄN LỘC TRƯỜNG VĨ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78"/>
    <s v="PHẠM TÚ HUYỂN"/>
    <d v="2017-06-21T00:00:00"/>
    <n v="49"/>
    <s v="3. &lt;=60"/>
    <n v="1"/>
    <n v="20.446999999999999"/>
    <n v="1"/>
    <n v="20.446999999999999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CMA VĂN PHÒNG TVBH CÀ MAU"/>
    <x v="57"/>
    <x v="49"/>
    <s v="AG026483"/>
    <s v="PHẠM VĂN ẨN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8"/>
    <x v="50"/>
    <s v="AG026960"/>
    <s v="NGUYỄN QUANG HƯ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8"/>
    <x v="50"/>
    <s v="AG026962"/>
    <s v="NGUYỄN VĂN HỮU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8"/>
    <x v="50"/>
    <s v="AG026965"/>
    <s v="TRẦN THỊ BÉ TƯ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8"/>
    <x v="50"/>
    <s v="AG026967"/>
    <s v="VÕ VŨ LINH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8"/>
    <x v="50"/>
    <s v="AG026969"/>
    <s v="LÊ KIM PHƯƠ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009"/>
    <s v="LÂM THỊ KIỀU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012"/>
    <s v="DANH PHÁT ĐÀI"/>
    <d v="2017-06-16T00:00:00"/>
    <n v="54"/>
    <s v="3. &lt;=60"/>
    <n v="2"/>
    <n v="22.632000000000001"/>
    <n v="1"/>
    <n v="10.603999999999999"/>
    <n v="0"/>
    <n v="0"/>
    <n v="1"/>
    <n v="12.028"/>
    <n v="0"/>
    <n v="0"/>
    <s v="Active"/>
    <n v="1"/>
    <n v="1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020"/>
    <s v="NGUYỄN THỊ NGỌC TÂM"/>
    <d v="2017-06-16T00:00:00"/>
    <n v="54"/>
    <s v="3. &lt;=60"/>
    <n v="2"/>
    <n v="36.210999999999999"/>
    <n v="1"/>
    <n v="14.532999999999999"/>
    <n v="1"/>
    <n v="21.678000000000001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022"/>
    <s v="ĐẶNG HOÀNG THUẬN"/>
    <d v="2017-06-16T00:00:00"/>
    <n v="54"/>
    <s v="3. &lt;=60"/>
    <n v="2"/>
    <n v="27.221"/>
    <n v="1"/>
    <n v="13.41"/>
    <n v="0"/>
    <n v="0"/>
    <n v="1"/>
    <n v="13.811"/>
    <n v="0"/>
    <n v="0"/>
    <s v="Active"/>
    <n v="1"/>
    <n v="1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024"/>
    <s v="TRẦN HOÀN MỸ CHƯƠNG"/>
    <d v="2017-06-16T00:00:00"/>
    <n v="54"/>
    <s v="3. &lt;=60"/>
    <n v="2"/>
    <n v="28.643999999999998"/>
    <n v="2"/>
    <n v="28.643999999999998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762"/>
    <s v="VĂN THỊ KIM NHIỀU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764"/>
    <s v="HỨA THỊ NGỌC HẰNG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765"/>
    <s v="HỨA THỊ NGỌC HIẾU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59"/>
    <x v="51"/>
    <s v="AG026767"/>
    <s v="NGUYỄN DUY KHIÊM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5890"/>
    <s v="NGUYỄN HOÀNG PHÚC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5891"/>
    <s v="TỐNG VĂN THUẬ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5893"/>
    <s v="TRẦN NGỌC PHỐI"/>
    <d v="2017-06-16T00:00:00"/>
    <n v="54"/>
    <s v="3. &lt;=60"/>
    <n v="1"/>
    <n v="12.096"/>
    <n v="1"/>
    <n v="12.096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5894"/>
    <s v="NGUYỄN THỊ KIM QUYÊ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5896"/>
    <s v="NGUYỄN MINH TUẤN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5921"/>
    <s v="MAI THANH TÂM"/>
    <d v="2017-06-16T00:00:00"/>
    <n v="5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338"/>
    <s v="PHAN THỊ BÍCH TUYỀN"/>
    <d v="2017-06-20T00:00:00"/>
    <n v="50"/>
    <s v="3. &lt;=60"/>
    <n v="1"/>
    <n v="12.19"/>
    <n v="1"/>
    <n v="12.19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489"/>
    <s v="NGÔ THỊ MỸ HẰNG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491"/>
    <s v="ĐÀO VĂN SUM"/>
    <d v="2017-06-22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770"/>
    <s v="NGUYỄN THỊ MỸ HẰNG"/>
    <d v="2017-06-26T00:00:00"/>
    <n v="44"/>
    <s v="3. &lt;=60"/>
    <n v="1"/>
    <n v="12.023"/>
    <n v="1"/>
    <n v="12.023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772"/>
    <s v="PHẠM VĂN PHÚ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773"/>
    <s v="ĐOÀN NGỌC BÌNH"/>
    <d v="2017-06-26T00:00:00"/>
    <n v="44"/>
    <s v="3. &lt;=60"/>
    <n v="1"/>
    <n v="16.184999999999999"/>
    <n v="0"/>
    <n v="0"/>
    <n v="1"/>
    <n v="16.184999999999999"/>
    <n v="0"/>
    <n v="0"/>
    <n v="0"/>
    <n v="0"/>
    <s v="Active"/>
    <n v="1"/>
    <n v="0"/>
    <n v="0"/>
  </r>
  <r>
    <x v="2"/>
    <x v="1"/>
    <s v="South"/>
    <s v="TÂY NAM"/>
    <s v="NGUYỄN MINH HIẾU"/>
    <s v="TÂY NAM 1"/>
    <s v="NGUYỄN MINH HIẾU"/>
    <m/>
    <s v="LXU VĂN PHÒNG TVBH LONG XUYÊN"/>
    <x v="60"/>
    <x v="52"/>
    <s v="AG026774"/>
    <s v="PHẠM NGỌC CHINH"/>
    <d v="2017-06-26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1"/>
    <s v="NGUYỄN MINH HIẾU"/>
    <m/>
    <s v="LXU VĂN PHÒNG TVBH LONG XUYÊN"/>
    <x v="61"/>
    <x v="52"/>
    <s v="AG026081"/>
    <s v="LƯU NGỌC LIÊN"/>
    <d v="2017-06-19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6441"/>
    <s v="NGUYỄN VĂN THÁI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6443"/>
    <s v="PHẠM VĂN THANH"/>
    <d v="2017-06-21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17"/>
    <s v="LÊ HỮU THÔNG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18"/>
    <s v="LÝ HẢI CA"/>
    <d v="2017-06-30T00:00:00"/>
    <n v="40"/>
    <s v="3. &lt;=60"/>
    <n v="4"/>
    <n v="52.505000000000003"/>
    <n v="4"/>
    <n v="52.505000000000003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19"/>
    <s v="NGUYỄN KHÁNH DUY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20"/>
    <s v="NGUYỄN LÂM VIÊN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21"/>
    <s v="HỒ THỊ THẮM"/>
    <d v="2017-06-30T00:00:00"/>
    <n v="40"/>
    <s v="3. &lt;=60"/>
    <n v="4"/>
    <n v="51.517000000000003"/>
    <n v="4"/>
    <n v="51.517000000000003"/>
    <n v="0"/>
    <n v="0"/>
    <n v="0"/>
    <n v="0"/>
    <n v="0"/>
    <n v="0"/>
    <s v="Active"/>
    <n v="1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22"/>
    <s v="VƯU NHẬT PHI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23"/>
    <s v="NGUYỄN CAO KỲ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24"/>
    <s v="VÕ THỊ KIM CHI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020 GA BẾN TRE 1"/>
    <x v="62"/>
    <x v="53"/>
    <s v="AG027225"/>
    <s v="HỒ THỊ THANH HƯƠNG"/>
    <d v="2017-06-30T00:00:00"/>
    <n v="4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CTO VĂN PHÒNG TVBH CẦN THƠ"/>
    <x v="67"/>
    <x v="55"/>
    <s v="AG026270"/>
    <s v="TRỊNH BỀN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CTO VĂN PHÒNG TVBH CẦN THƠ"/>
    <x v="67"/>
    <x v="55"/>
    <s v="AG026271"/>
    <s v="THẠCH THỊ QUI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CTO VĂN PHÒNG TVBH CẦN THƠ"/>
    <x v="67"/>
    <x v="55"/>
    <s v="AG026317"/>
    <s v="NGUYỄN ÁI MỸ"/>
    <d v="2017-06-20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VLG VĂN PHÒNG TVBH VĨNH LONG"/>
    <x v="68"/>
    <x v="55"/>
    <s v="AG026957"/>
    <s v="TRẦN VĂN DŨNG"/>
    <d v="2017-06-27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"/>
    <s v="TÂY NAM 2"/>
    <s v="NGUYỄN MINH HIẾU"/>
    <m/>
    <s v="VLG VĂN PHÒNG TVBH VĨNH LONG"/>
    <x v="68"/>
    <x v="55"/>
    <s v="AG026959"/>
    <s v="LÊ THỊ LIÊN"/>
    <d v="2017-06-27T00:00:00"/>
    <n v="43"/>
    <s v="3. &lt;=60"/>
    <n v="1"/>
    <n v="12.401999999999999"/>
    <n v="1"/>
    <n v="12.401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2"/>
    <s v="LÊ TÙNG LINH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3"/>
    <s v="ĐÀO THỊ LUẬN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4"/>
    <s v="PHẠM VĂN MÃI"/>
    <d v="2017-07-07T00:00:00"/>
    <n v="33"/>
    <s v="3. &lt;=60"/>
    <n v="1"/>
    <n v="14.063000000000001"/>
    <n v="1"/>
    <n v="14.063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5"/>
    <s v="LÊ HUY TIẾN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6"/>
    <s v="NGUYỄN VĂN ĐIỆP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7"/>
    <s v="BÙI THỊ THẠCH"/>
    <d v="2017-07-07T00:00:00"/>
    <n v="33"/>
    <s v="3. &lt;=60"/>
    <n v="1"/>
    <n v="12.007999999999999"/>
    <n v="1"/>
    <n v="12.00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8"/>
    <s v="TRỊNH THỊ HOA"/>
    <d v="2017-07-07T00:00:00"/>
    <n v="33"/>
    <s v="3. &lt;=60"/>
    <n v="2"/>
    <n v="25.132000000000001"/>
    <n v="1"/>
    <n v="12.048999999999999"/>
    <n v="1"/>
    <n v="13.083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79"/>
    <s v="LÊ THỊ HOA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0"/>
    <s v="CAO THỊ NGA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1"/>
    <s v="ĐỖ THỊ VÂN"/>
    <d v="2017-07-07T00:00:00"/>
    <n v="33"/>
    <s v="3. &lt;=60"/>
    <n v="1"/>
    <n v="12.074"/>
    <n v="1"/>
    <n v="12.074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2"/>
    <s v="PHẠM THỊ HUỆ"/>
    <d v="2017-07-07T00:00:00"/>
    <n v="33"/>
    <s v="3. &lt;=60"/>
    <n v="1"/>
    <n v="15.045"/>
    <n v="1"/>
    <n v="15.04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3"/>
    <s v="ĐÀO THỊ SEN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4"/>
    <s v="NGUYỄN THỊ NGỌC"/>
    <d v="2017-07-07T00:00:00"/>
    <n v="33"/>
    <s v="3. &lt;=60"/>
    <n v="1"/>
    <n v="12.321"/>
    <n v="1"/>
    <n v="12.32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5"/>
    <s v="PHẠM THỊ HỒNG"/>
    <d v="2017-07-07T00:00:00"/>
    <n v="33"/>
    <s v="3. &lt;=60"/>
    <n v="1"/>
    <n v="13.27"/>
    <n v="1"/>
    <n v="13.27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6"/>
    <s v="NGUYỄN THỊ THOA"/>
    <d v="2017-07-07T00:00:00"/>
    <n v="33"/>
    <s v="3. &lt;=60"/>
    <n v="1"/>
    <n v="12.154"/>
    <n v="1"/>
    <n v="12.154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7"/>
    <s v="BÙI THỊ HƯƠNG"/>
    <d v="2017-07-07T00:00:00"/>
    <n v="33"/>
    <s v="3. &lt;=60"/>
    <n v="1"/>
    <n v="12.635"/>
    <n v="1"/>
    <n v="12.63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8"/>
    <s v="BÙI THỊ LƯƠNG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89"/>
    <s v="VÕ THỊ OANH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290"/>
    <s v="NGUYỄN THỊ THANH THÚY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19"/>
    <s v="CAO THỊ HỒNG"/>
    <d v="2017-07-10T00:00:00"/>
    <n v="30"/>
    <s v="2. &lt;=30"/>
    <n v="1"/>
    <n v="12.201000000000001"/>
    <n v="1"/>
    <n v="12.201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20"/>
    <s v="NGUYỄN THỊ QUYÊN"/>
    <d v="2017-07-10T00:00:00"/>
    <n v="30"/>
    <s v="2. &lt;=30"/>
    <n v="1"/>
    <n v="12.762"/>
    <n v="1"/>
    <n v="12.76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21"/>
    <s v="DIỆP THỊ HUYỀN"/>
    <d v="2017-07-10T00:00:00"/>
    <n v="30"/>
    <s v="2. &lt;=30"/>
    <n v="1"/>
    <n v="12.478999999999999"/>
    <n v="1"/>
    <n v="12.478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24"/>
    <s v="TÔ THỊ NHI"/>
    <d v="2017-07-11T00:00:00"/>
    <n v="29"/>
    <s v="2. &lt;=30"/>
    <n v="1"/>
    <n v="12.06"/>
    <n v="1"/>
    <n v="12.0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26"/>
    <s v="TRẦN THỊ HUỆ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27"/>
    <s v="LÊ THỊ VIỆT HÀ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29"/>
    <s v="LÊ THỊ THỦY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0"/>
    <s v="LÊ ĐỨC TÂM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1"/>
    <s v="TRƯƠNG THỊ THỦY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2"/>
    <s v="ĐỖ THỊ LỢI"/>
    <d v="2017-07-11T00:00:00"/>
    <n v="29"/>
    <s v="2. &lt;=30"/>
    <n v="1"/>
    <n v="15.106999999999999"/>
    <n v="1"/>
    <n v="15.106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3"/>
    <s v="PHẠM THỊ HIỀN"/>
    <d v="2017-07-11T00:00:00"/>
    <n v="29"/>
    <s v="2. &lt;=30"/>
    <n v="7"/>
    <n v="103.819"/>
    <n v="7"/>
    <n v="103.81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4"/>
    <s v="LÊ THỊ LAN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5"/>
    <s v="NGUYỄN THỊ DUNG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36"/>
    <s v="TRIỆU THỊ TRANG"/>
    <d v="2017-07-11T00:00:00"/>
    <n v="29"/>
    <s v="2. &lt;=30"/>
    <n v="3"/>
    <n v="42.847999999999999"/>
    <n v="3"/>
    <n v="42.84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56"/>
    <s v="TRẦN THỊ NHÀN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357"/>
    <s v="NGUYỄN LÊ QUÝ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34"/>
    <s v="NGUYỄN THỊ PHƯƠ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35"/>
    <s v="TRƯƠNG VĂN TUẤ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36"/>
    <s v="NGUYỄN CÔNG LƯU"/>
    <d v="2017-07-20T00:00:00"/>
    <n v="20"/>
    <s v="2. &lt;=30"/>
    <n v="2"/>
    <n v="30.321000000000002"/>
    <n v="2"/>
    <n v="30.32100000000000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38"/>
    <s v="NGUYỄN THỊ LIÊ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40"/>
    <s v="ĐÀO THỊ HIỆP"/>
    <d v="2017-07-20T00:00:00"/>
    <n v="20"/>
    <s v="2. &lt;=30"/>
    <n v="1"/>
    <n v="12.065"/>
    <n v="1"/>
    <n v="12.06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41"/>
    <s v="PHẠM THỊ HƯƠNG"/>
    <d v="2017-07-20T00:00:00"/>
    <n v="20"/>
    <s v="2. &lt;=30"/>
    <n v="1"/>
    <n v="12.07"/>
    <n v="1"/>
    <n v="12.07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43"/>
    <s v="PHẠM THỊ HUYỀ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44"/>
    <s v="HÀ THỊ HOA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46"/>
    <s v="LƯU THỊ NHU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48"/>
    <s v="LÊ THỊ ĐÔ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50"/>
    <s v="LÊ THỊ PHƯỢ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51"/>
    <s v="TRỊNH THỊ HOA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54"/>
    <s v="LÊ THỊ PHƯƠNG"/>
    <d v="2017-07-20T00:00:00"/>
    <n v="20"/>
    <s v="2. &lt;=30"/>
    <n v="1"/>
    <n v="12.083"/>
    <n v="1"/>
    <n v="12.08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56"/>
    <s v="NGUYỄN THỊ LƯƠ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58"/>
    <s v="NGUYỄN THỊ LINH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60"/>
    <s v="THANH THỊ BÌNH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62"/>
    <s v="LÊ THỊ THẢO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65"/>
    <s v="LÊ THỊ ÁI"/>
    <d v="2017-07-20T00:00:00"/>
    <n v="20"/>
    <s v="2. &lt;=30"/>
    <n v="1"/>
    <n v="15.153"/>
    <n v="1"/>
    <n v="15.15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68"/>
    <s v="NGUYỄN THỊ TỨ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78"/>
    <s v="ĐÀO THỊ TÂN"/>
    <d v="2017-07-21T00:00:00"/>
    <n v="19"/>
    <s v="2. &lt;=30"/>
    <n v="1"/>
    <n v="12.055999999999999"/>
    <n v="1"/>
    <n v="12.05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94"/>
    <s v="TRẦN THỊ BÌNH"/>
    <d v="2017-07-21T00:00:00"/>
    <n v="19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98"/>
    <s v="HỒ THỊ HÀ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699"/>
    <s v="NGUYỄN THỊ TUYẾN"/>
    <d v="2017-07-21T00:00:00"/>
    <n v="19"/>
    <s v="2. &lt;=30"/>
    <n v="1"/>
    <n v="15.002000000000001"/>
    <n v="1"/>
    <n v="15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01"/>
    <s v="TRẦN THỊ THỦY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02"/>
    <s v="LÊ THỊ LOAN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03"/>
    <s v="PHẠM THỊ THẢO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04"/>
    <s v="PHẠM THỊ THỦY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05"/>
    <s v="BÙI THỊ NGA"/>
    <d v="2017-07-21T00:00:00"/>
    <n v="19"/>
    <s v="2. &lt;=30"/>
    <n v="1"/>
    <n v="12.023999999999999"/>
    <n v="1"/>
    <n v="12.02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06"/>
    <s v="LÊ THỊ HÀ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57"/>
    <s v="HÀ TRỌNG BÌNH"/>
    <d v="2017-07-24T00:00:00"/>
    <n v="16"/>
    <s v="2. &lt;=30"/>
    <n v="1"/>
    <n v="12.177"/>
    <n v="1"/>
    <n v="12.177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759"/>
    <s v="LƯU THỊ LUẬT"/>
    <d v="2017-07-24T00:00:00"/>
    <n v="16"/>
    <s v="2. &lt;=30"/>
    <n v="1"/>
    <n v="12.28"/>
    <n v="1"/>
    <n v="12.28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884"/>
    <s v="CHU THỊ HUỆ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887"/>
    <s v="LƯƠNG THỊ THU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889"/>
    <s v="NGUYỄN THỊ H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891"/>
    <s v="LƯƠNG THỊ NGA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894"/>
    <s v="LƯƠNG THỊ TÌ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898"/>
    <s v="LƯƠNG VĂN THUẬ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00"/>
    <s v="LƯƠNG THỊ SA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01"/>
    <s v="VI VĂN TIỆP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06"/>
    <s v="LƯƠNG VĂN THIỆP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08"/>
    <s v="LÊ THỊ THÚY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11"/>
    <s v="HOÀNG THỊ ĐÀO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14"/>
    <s v="NGUYỄN THỊ TRA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49"/>
    <s v="VŨ THỊ TRỊ"/>
    <d v="2017-07-25T00:00:00"/>
    <n v="15"/>
    <s v="1. &lt;=15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51"/>
    <s v="NGUYỄN THẾ TỈNH"/>
    <d v="2017-07-25T00:00:00"/>
    <n v="15"/>
    <s v="1. &lt;=15"/>
    <n v="1"/>
    <n v="14.005000000000001"/>
    <n v="1"/>
    <n v="14.00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53"/>
    <s v="ĐỔNG TRỌNG BÌNH"/>
    <d v="2017-07-25T00:00:00"/>
    <n v="15"/>
    <s v="1. &lt;=15"/>
    <n v="1"/>
    <n v="12.029"/>
    <n v="1"/>
    <n v="12.02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7955"/>
    <s v="TRỊNH THỊ HỒNG"/>
    <d v="2017-07-25T00:00:00"/>
    <n v="15"/>
    <s v="1. &lt;=15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77"/>
    <s v="NGUYỄN THỊ HÀ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79"/>
    <s v="LÊ THỊ HƯƠ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1"/>
    <s v="TRỊNH ĐĂNG BẠ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3"/>
    <s v="TRỊNH THỊ HUỀ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4"/>
    <s v="VŨ THỊ VINH"/>
    <d v="2017-07-25T00:00:00"/>
    <n v="15"/>
    <s v="1. &lt;=15"/>
    <n v="1"/>
    <n v="15"/>
    <n v="1"/>
    <n v="1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6"/>
    <s v="LÊ THỊ TUYẾT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7"/>
    <s v="NGUYỄN THỊ KIM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8"/>
    <s v="THIỀU THỊ OANH"/>
    <d v="2017-07-25T00:00:00"/>
    <n v="15"/>
    <s v="1. &lt;=15"/>
    <n v="1"/>
    <n v="15.032"/>
    <n v="1"/>
    <n v="15.03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89"/>
    <s v="LÊ VĂN ĐỊ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1"/>
    <s v="LÊ XUÂN MIÊ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3"/>
    <s v="LÊ THỊ LIÊN"/>
    <d v="2017-07-25T00:00:00"/>
    <n v="15"/>
    <s v="1. &lt;=15"/>
    <n v="1"/>
    <n v="15.025"/>
    <n v="1"/>
    <n v="15.02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4"/>
    <s v="NGUYỄN THỊ HOA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5"/>
    <s v="NGUYỄN THỊ HIỀN"/>
    <d v="2017-07-25T00:00:00"/>
    <n v="15"/>
    <s v="1. &lt;=15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6"/>
    <s v="TRẦN THỊ HẰ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7"/>
    <s v="NGUYỄN THỊ THU"/>
    <d v="2017-07-25T00:00:00"/>
    <n v="15"/>
    <s v="1. &lt;=15"/>
    <n v="2"/>
    <n v="27.024999999999999"/>
    <n v="2"/>
    <n v="27.024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8"/>
    <s v="PHAN THỊ HOA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099"/>
    <s v="TRỊNH THỊ THỦY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100"/>
    <s v="LÊ THỊ QUẾ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101"/>
    <s v="LƯƠNG VĂN THÀNH"/>
    <d v="2017-07-25T00:00:00"/>
    <n v="15"/>
    <s v="1. &lt;=15"/>
    <n v="2"/>
    <n v="27.213999999999999"/>
    <n v="2"/>
    <n v="27.21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102"/>
    <s v="LÊ THỊ HUỆ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103"/>
    <s v="LÊ VĂN LỢI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104"/>
    <s v="PHẠM THỊ HOA"/>
    <d v="2017-07-25T00:00:00"/>
    <n v="15"/>
    <s v="1. &lt;=15"/>
    <n v="1"/>
    <n v="12.03"/>
    <n v="1"/>
    <n v="12.0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248"/>
    <s v="NGUYỄN THỊ MIỆN"/>
    <d v="2017-07-27T00:00:00"/>
    <n v="13"/>
    <s v="1. &lt;=15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270"/>
    <s v="HOÀNG THỊ NGA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329"/>
    <s v="PHẠM THỊ LAN"/>
    <d v="2017-07-28T00:00:00"/>
    <n v="12"/>
    <s v="1. &lt;=15"/>
    <n v="2"/>
    <n v="24.009"/>
    <n v="2"/>
    <n v="24.00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385"/>
    <s v="NGUYỄN THỊ BIÊN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390"/>
    <s v="LÊ THỊ HIỀN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5 GA THANH HÓA 1"/>
    <x v="0"/>
    <x v="0"/>
    <s v="AG028394"/>
    <s v="DƯƠNG THỊ HIỀN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550"/>
    <s v="HÀ NGỌC NGÂN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761"/>
    <s v="NGUYỄN DUY QUANG"/>
    <d v="2017-07-24T00:00:00"/>
    <n v="16"/>
    <s v="2. &lt;=30"/>
    <n v="1"/>
    <n v="12.109"/>
    <n v="1"/>
    <n v="12.10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762"/>
    <s v="LÊ KHẮC KIỆM"/>
    <d v="2017-07-24T00:00:00"/>
    <n v="16"/>
    <s v="2. &lt;=30"/>
    <n v="1"/>
    <n v="12.923999999999999"/>
    <n v="1"/>
    <n v="12.92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764"/>
    <s v="BÙI KHẮC LONG"/>
    <d v="2017-07-24T00:00:00"/>
    <n v="16"/>
    <s v="2. &lt;=30"/>
    <n v="1"/>
    <n v="12.38"/>
    <n v="1"/>
    <n v="12.38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767"/>
    <s v="TRỊNH THÚY NGA"/>
    <d v="2017-07-24T00:00:00"/>
    <n v="16"/>
    <s v="2. &lt;=30"/>
    <n v="1"/>
    <n v="12.074"/>
    <n v="1"/>
    <n v="12.074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768"/>
    <s v="DƯƠNG THỊ HẰNG"/>
    <d v="2017-07-24T00:00:00"/>
    <n v="16"/>
    <s v="2. &lt;=30"/>
    <n v="1"/>
    <n v="12.215"/>
    <n v="1"/>
    <n v="12.21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773"/>
    <s v="LÊ VĂN TƯ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16 GA THANH HÓA 2"/>
    <x v="1"/>
    <x v="1"/>
    <s v="AG027839"/>
    <s v="LÊ THỊ LAN"/>
    <d v="2017-07-24T00:00:00"/>
    <n v="16"/>
    <s v="2. &lt;=30"/>
    <n v="1"/>
    <n v="15.071"/>
    <n v="1"/>
    <n v="15.07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37"/>
    <s v="HÀ TIẾN LỰC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38"/>
    <s v="LÊ THỊ THÚY VÂN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40"/>
    <s v="LÊ THỊ HUYỀN"/>
    <d v="2017-07-11T00:00:00"/>
    <n v="29"/>
    <s v="2. &lt;=30"/>
    <n v="1"/>
    <n v="12.010999999999999"/>
    <n v="1"/>
    <n v="12.01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42"/>
    <s v="LÊ THỊ CHÂU"/>
    <d v="2017-07-11T00:00:00"/>
    <n v="29"/>
    <s v="2. &lt;=30"/>
    <n v="1"/>
    <n v="15.026999999999999"/>
    <n v="1"/>
    <n v="15.026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44"/>
    <s v="LÊ THỊ TƯƠI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46"/>
    <s v="LÊ HỮU ĐẠO"/>
    <d v="2017-07-11T00:00:00"/>
    <n v="29"/>
    <s v="2. &lt;=30"/>
    <n v="1"/>
    <n v="12.195"/>
    <n v="1"/>
    <n v="12.19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49"/>
    <s v="DƯƠNG THỊ HẰNG"/>
    <d v="2017-07-11T00:00:00"/>
    <n v="29"/>
    <s v="2. &lt;=30"/>
    <n v="1"/>
    <n v="12.005000000000001"/>
    <n v="1"/>
    <n v="12.00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52"/>
    <s v="NGUYỄN THỊ KẾ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53"/>
    <s v="NGUYỄN THỊ LƯU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354"/>
    <s v="NGUYỄN THỊ THỦY"/>
    <d v="2017-07-11T00:00:00"/>
    <n v="29"/>
    <s v="2. &lt;=30"/>
    <n v="6"/>
    <n v="91.114999999999995"/>
    <n v="5"/>
    <n v="77.093000000000004"/>
    <n v="1"/>
    <n v="14.022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669"/>
    <s v="LÊ THỊ HOA"/>
    <d v="2017-07-20T00:00:00"/>
    <n v="20"/>
    <s v="2. &lt;=30"/>
    <n v="2"/>
    <n v="25.593"/>
    <n v="2"/>
    <n v="25.59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670"/>
    <s v="LÊ VĂN THẮ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671"/>
    <s v="MAI VĂN ỔN"/>
    <d v="2017-07-20T00:00:00"/>
    <n v="20"/>
    <s v="2. &lt;=30"/>
    <n v="1"/>
    <n v="17.719000000000001"/>
    <n v="1"/>
    <n v="17.719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672"/>
    <s v="LÊ VĂN NHUẬ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673"/>
    <s v="MAI THỊ TRANG"/>
    <d v="2017-07-20T00:00:00"/>
    <n v="20"/>
    <s v="2. &lt;=30"/>
    <n v="1"/>
    <n v="12.186"/>
    <n v="1"/>
    <n v="12.18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700"/>
    <s v="TRỊNH THỊ HUẾ"/>
    <d v="2017-07-21T00:00:00"/>
    <n v="19"/>
    <s v="2. &lt;=30"/>
    <n v="1"/>
    <n v="12.215999999999999"/>
    <n v="1"/>
    <n v="12.21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21"/>
    <s v="TRẦN THỊ THẢO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30"/>
    <s v="TRƯƠNG THỊ CHANH"/>
    <d v="2017-07-24T00:00:00"/>
    <n v="16"/>
    <s v="2. &lt;=30"/>
    <n v="1"/>
    <n v="12.077"/>
    <n v="1"/>
    <n v="12.077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31"/>
    <s v="TRẦN THỊ HUỆ"/>
    <d v="2017-07-24T00:00:00"/>
    <n v="16"/>
    <s v="2. &lt;=30"/>
    <n v="1"/>
    <n v="13"/>
    <n v="1"/>
    <n v="1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32"/>
    <s v="PHẠM THỊ THỦY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34"/>
    <s v="NGUYỄN THỊ THU"/>
    <d v="2017-07-24T00:00:00"/>
    <n v="16"/>
    <s v="2. &lt;=30"/>
    <n v="2"/>
    <n v="25.181000000000001"/>
    <n v="2"/>
    <n v="25.181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36"/>
    <s v="ĐỖ THỊ THI"/>
    <d v="2017-07-24T00:00:00"/>
    <n v="16"/>
    <s v="2. &lt;=30"/>
    <n v="2"/>
    <n v="24.131"/>
    <n v="2"/>
    <n v="24.13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7937"/>
    <s v="NGUYỄN VĂN HUẤ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8040"/>
    <s v="CHU THỊ HÀ"/>
    <d v="2017-07-25T00:00:00"/>
    <n v="15"/>
    <s v="1. &lt;=15"/>
    <n v="1"/>
    <n v="12.102"/>
    <n v="1"/>
    <n v="12.10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8043"/>
    <s v="TRƯƠNG THỊ THƠM"/>
    <d v="2017-07-25T00:00:00"/>
    <n v="15"/>
    <s v="1. &lt;=15"/>
    <n v="1"/>
    <n v="12.172000000000001"/>
    <n v="1"/>
    <n v="12.17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8044"/>
    <s v="HÀ THỊ GIANG"/>
    <d v="2017-07-25T00:00:00"/>
    <n v="15"/>
    <s v="1. &lt;=15"/>
    <n v="2"/>
    <n v="25.088000000000001"/>
    <n v="2"/>
    <n v="25.088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027 GA THANH HÓA 3"/>
    <x v="2"/>
    <x v="1"/>
    <s v="AG028046"/>
    <s v="BÙI NGỌC VI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74"/>
    <s v="THIỀU THỊ HƯƠNG"/>
    <d v="2017-07-24T00:00:00"/>
    <n v="16"/>
    <s v="2. &lt;=30"/>
    <n v="2"/>
    <n v="27.318000000000001"/>
    <n v="2"/>
    <n v="27.318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76"/>
    <s v="LÊ THỊ NGÂ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1"/>
    <s v="NGUYỄN THỊ Q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2"/>
    <s v="LÊ THỊ PHƯỢ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3"/>
    <s v="LÊ THỊ TÂ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4"/>
    <s v="TRỊNH THỊ TUYẾT HẠ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5"/>
    <s v="PHAN THỊ TUYẾ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6"/>
    <s v="LÊ THỊ NGỌC"/>
    <d v="2017-07-24T00:00:00"/>
    <n v="16"/>
    <s v="2. &lt;=30"/>
    <n v="1"/>
    <n v="12.426"/>
    <n v="1"/>
    <n v="12.42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8"/>
    <s v="LÊ THỊ H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799"/>
    <s v="PHẠM THỊ CH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01"/>
    <s v="THIỀU THỊ THAI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02"/>
    <s v="LÊ LỆNH VẬN"/>
    <d v="2017-07-24T00:00:00"/>
    <n v="16"/>
    <s v="2. &lt;=30"/>
    <n v="1"/>
    <n v="12.45"/>
    <n v="1"/>
    <n v="12.4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04"/>
    <s v="CHU THỊ THU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05"/>
    <s v="CHU THỊ TH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07"/>
    <s v="NGUYỄN THỊ VỞ"/>
    <d v="2017-07-24T00:00:00"/>
    <n v="16"/>
    <s v="2. &lt;=30"/>
    <n v="1"/>
    <n v="12.019"/>
    <n v="1"/>
    <n v="12.01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09"/>
    <s v="LÊ THỊ HƯƠNG"/>
    <d v="2017-07-24T00:00:00"/>
    <n v="16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7810"/>
    <s v="NGUYỄN HOÀNG VIỆT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09"/>
    <s v="TRẦN THỊ NGUYỆT"/>
    <d v="2017-07-26T00:00:00"/>
    <n v="14"/>
    <s v="1. &lt;=15"/>
    <n v="5"/>
    <n v="50.750999999999998"/>
    <n v="5"/>
    <n v="50.750999999999998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10"/>
    <s v="NGUYỄN THỊ HỒNG MẬ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11"/>
    <s v="LÊ THỊ LIÊ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13"/>
    <s v="NGUYỄN THỊ HẢI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44"/>
    <s v="HOÀNG THỊ LINH"/>
    <d v="2017-07-26T00:00:00"/>
    <n v="14"/>
    <s v="1. &lt;=15"/>
    <n v="1"/>
    <n v="12.034000000000001"/>
    <n v="1"/>
    <n v="12.03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47"/>
    <s v="NGUYỄN THỊ LA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49"/>
    <s v="TRỊNH THỊ TRA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54"/>
    <s v="PHẠM THỊ BẮC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56"/>
    <s v="BÙI THỊ A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59"/>
    <s v="TRỊNH THỊ HÀ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61"/>
    <s v="LƯU THỊ HƯƠ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63"/>
    <s v="LÊ THANH HƯƠ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65"/>
    <s v="NGUYỄN THỊ THU HẰ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71"/>
    <s v="LÊ THỊ MAI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74"/>
    <s v="LƯU THỊ QUỲNH TRA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78"/>
    <s v="LÊ THỊ PHƯỢ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81"/>
    <s v="TRỊNH THỊ OANH"/>
    <d v="2017-07-26T00:00:00"/>
    <n v="14"/>
    <s v="1. &lt;=15"/>
    <n v="1"/>
    <n v="12.116"/>
    <n v="1"/>
    <n v="12.11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82"/>
    <s v="TRẦN THỊ THẬN"/>
    <d v="2017-07-26T00:00:00"/>
    <n v="14"/>
    <s v="1. &lt;=15"/>
    <n v="1"/>
    <n v="12.135999999999999"/>
    <n v="1"/>
    <n v="12.13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84"/>
    <s v="ĐẶNG THỊ CÚC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198"/>
    <s v="ĐÀO THỊ HUYỀ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01"/>
    <s v="LÊ THỊ HƯƠ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11"/>
    <s v="NGUYỄN THỊ HIỀN"/>
    <d v="2017-07-26T00:00:00"/>
    <n v="14"/>
    <s v="1. &lt;=15"/>
    <n v="1"/>
    <n v="12.297000000000001"/>
    <n v="1"/>
    <n v="12.297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15"/>
    <s v="NGUYỄN THỊ HIỀ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17"/>
    <s v="TRỊNH THỊ THỦY"/>
    <d v="2017-07-26T00:00:00"/>
    <n v="14"/>
    <s v="1. &lt;=15"/>
    <n v="1"/>
    <n v="11.542999999999999"/>
    <n v="1"/>
    <n v="11.542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19"/>
    <s v="LƯU THỊ LA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0"/>
    <s v="NGUYỄN THỊ DUYÊ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1"/>
    <s v="LÊ THỊ ÁNH TUYẾT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2"/>
    <s v="PHẠM THỊ HÀ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3"/>
    <s v="LÊ THỊ TỐ TÂM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4"/>
    <s v="HÁCH THỊ HIÊ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5"/>
    <s v="NGUYỄN THỊ HƯƠ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6"/>
    <s v="LÊ THỊ THÚY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7"/>
    <s v="LÊ THỊ NGÂ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28"/>
    <s v="LÊ THỊ TỐ TƯ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30"/>
    <s v="TRỊNH THỊ THU"/>
    <d v="2017-07-26T00:00:00"/>
    <n v="14"/>
    <s v="1. &lt;=15"/>
    <n v="1"/>
    <n v="12.558"/>
    <n v="1"/>
    <n v="12.558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31"/>
    <s v="HÁCH THỊ GIA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33"/>
    <s v="HỒ THỊ CHUẬT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35"/>
    <s v="TRỊNH THỊ TÀO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37"/>
    <s v="HOÀNG THỊ HIỀ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38"/>
    <s v="LÊ THỊ HẠ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50"/>
    <s v="LÊ THỊ THƠM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57"/>
    <s v="LÊ THỊ THU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258"/>
    <s v="LÊ THỊ THU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ANT"/>
    <s v="LÊ VĂN TÙNG"/>
    <m/>
    <s v="TH2 VĂN PHÒNG TVBH THANH HÓA"/>
    <x v="3"/>
    <x v="1"/>
    <s v="AG028384"/>
    <s v="ĐOÀN THỊ VÂN"/>
    <d v="2017-07-31T00:00:00"/>
    <n v="9"/>
    <s v="1. &lt;=15"/>
    <n v="2"/>
    <n v="35.08"/>
    <n v="2"/>
    <n v="35.08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245"/>
    <s v="TRẦN THỊ MIỆN"/>
    <d v="2017-07-05T00:00:00"/>
    <n v="35"/>
    <s v="3. &lt;=60"/>
    <n v="1"/>
    <n v="12.247999999999999"/>
    <n v="1"/>
    <n v="12.24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59"/>
    <s v="TÔ SONG ĐANG"/>
    <d v="2017-07-12T00:00:00"/>
    <n v="28"/>
    <s v="2. &lt;=30"/>
    <n v="1"/>
    <n v="12.215999999999999"/>
    <n v="1"/>
    <n v="12.21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0"/>
    <s v="NGUYỄN THANH SƠN"/>
    <d v="2017-07-12T00:00:00"/>
    <n v="28"/>
    <s v="2. &lt;=30"/>
    <n v="1"/>
    <n v="13.113"/>
    <n v="1"/>
    <n v="13.11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1"/>
    <s v="NGUYỄN ROÃN LONG"/>
    <d v="2017-07-12T00:00:00"/>
    <n v="28"/>
    <s v="2. &lt;=30"/>
    <n v="1"/>
    <n v="12.596"/>
    <n v="1"/>
    <n v="12.59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2"/>
    <s v="ĐỖ VĂN TUẤN"/>
    <d v="2017-07-12T00:00:00"/>
    <n v="28"/>
    <s v="2. &lt;=30"/>
    <n v="6"/>
    <n v="90.316000000000003"/>
    <n v="5"/>
    <n v="75.304000000000002"/>
    <n v="1"/>
    <n v="15.012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3"/>
    <s v="NGUYỄN VĂN THƯỞNG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5"/>
    <s v="PHẠM VĂN CHUNG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6"/>
    <s v="NGUYỄN MẠNH CƯỜNG"/>
    <d v="2017-07-12T00:00:00"/>
    <n v="28"/>
    <s v="2. &lt;=30"/>
    <n v="1"/>
    <n v="12.1"/>
    <n v="1"/>
    <n v="12.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8"/>
    <s v="ĐẶNG THỊ AN"/>
    <d v="2017-07-12T00:00:00"/>
    <n v="28"/>
    <s v="2. &lt;=30"/>
    <n v="1"/>
    <n v="12.026"/>
    <n v="1"/>
    <n v="12.02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69"/>
    <s v="NGUYỄN VĂN TÙNG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370"/>
    <s v="PHẠM VĂN MẠNH"/>
    <d v="2017-07-12T00:00:00"/>
    <n v="28"/>
    <s v="2. &lt;=30"/>
    <n v="1"/>
    <n v="15.115"/>
    <n v="1"/>
    <n v="15.11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39"/>
    <s v="NGUYỄN THỊ HÀ"/>
    <d v="2017-07-24T00:00:00"/>
    <n v="16"/>
    <s v="2. &lt;=30"/>
    <n v="2"/>
    <n v="22.026"/>
    <n v="2"/>
    <n v="22.02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0"/>
    <s v="NGUYỄN THỊ HẰNG"/>
    <d v="2017-07-24T00:00:00"/>
    <n v="16"/>
    <s v="2. &lt;=30"/>
    <n v="3"/>
    <n v="37.942"/>
    <n v="3"/>
    <n v="37.94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1"/>
    <s v="GIANG THỊ QUỲNH TRANG"/>
    <d v="2017-07-24T00:00:00"/>
    <n v="16"/>
    <s v="2. &lt;=30"/>
    <n v="1"/>
    <n v="12.02"/>
    <n v="1"/>
    <n v="12.0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2"/>
    <s v="NGUYỄN ĐÌNH THI"/>
    <d v="2017-07-24T00:00:00"/>
    <n v="16"/>
    <s v="2. &lt;=30"/>
    <n v="1"/>
    <n v="12.384"/>
    <n v="1"/>
    <n v="12.384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4"/>
    <s v="NGUYỄN THỊ NƯƠNG"/>
    <d v="2017-07-24T00:00:00"/>
    <n v="16"/>
    <s v="2. &lt;=30"/>
    <n v="1"/>
    <n v="12.07"/>
    <n v="1"/>
    <n v="12.07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5"/>
    <s v="PHAN VĂN TRIỆU"/>
    <d v="2017-07-24T00:00:00"/>
    <n v="16"/>
    <s v="2. &lt;=30"/>
    <n v="2"/>
    <n v="25.359000000000002"/>
    <n v="2"/>
    <n v="25.35900000000000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7"/>
    <s v="DƯƠNG THỊ THẮM"/>
    <d v="2017-07-24T00:00:00"/>
    <n v="16"/>
    <s v="2. &lt;=30"/>
    <n v="5"/>
    <n v="90.233000000000004"/>
    <n v="5"/>
    <n v="90.233000000000004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05 GA THÁI BÌNH 1"/>
    <x v="4"/>
    <x v="2"/>
    <s v="AG027948"/>
    <s v="NGUYỄN HÀ MY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243"/>
    <s v="NGUYỄN QUỐC HẢI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72"/>
    <s v="TRẦN VĂN DƯ"/>
    <d v="2017-07-12T00:00:00"/>
    <n v="28"/>
    <s v="2. &lt;=30"/>
    <n v="1"/>
    <n v="12.627000000000001"/>
    <n v="1"/>
    <n v="12.627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73"/>
    <s v="TRẦN VĂN THỊNH"/>
    <d v="2017-07-12T00:00:00"/>
    <n v="28"/>
    <s v="2. &lt;=30"/>
    <n v="1"/>
    <n v="12.194000000000001"/>
    <n v="1"/>
    <n v="12.19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76"/>
    <s v="NGUYỄN THỊ VÂN"/>
    <d v="2017-07-12T00:00:00"/>
    <n v="28"/>
    <s v="2. &lt;=30"/>
    <n v="1"/>
    <n v="15.582000000000001"/>
    <n v="1"/>
    <n v="15.58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79"/>
    <s v="NGUYỄN QUANG HÙNG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80"/>
    <s v="NGUYỄN THỊ HƯƠNG"/>
    <d v="2017-07-12T00:00:00"/>
    <n v="28"/>
    <s v="2. &lt;=30"/>
    <n v="1"/>
    <n v="13.484999999999999"/>
    <n v="1"/>
    <n v="13.484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83"/>
    <s v="TRẦN THỊ HỒNG VÂN"/>
    <d v="2017-07-12T00:00:00"/>
    <n v="28"/>
    <s v="2. &lt;=30"/>
    <n v="1"/>
    <n v="12.215999999999999"/>
    <n v="1"/>
    <n v="12.21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84"/>
    <s v="HÀ VĂN ĐAM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86"/>
    <s v="TRẦN THỊ HÀ"/>
    <d v="2017-07-12T00:00:00"/>
    <n v="28"/>
    <s v="2. &lt;=30"/>
    <n v="2"/>
    <n v="29.463999999999999"/>
    <n v="2"/>
    <n v="29.46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88"/>
    <s v="TRẦN ANH TUẤN"/>
    <d v="2017-07-12T00:00:00"/>
    <n v="28"/>
    <s v="2. &lt;=30"/>
    <n v="1"/>
    <n v="12.673"/>
    <n v="1"/>
    <n v="12.673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90"/>
    <s v="HOÀNG NGỌC ANH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91"/>
    <s v="TRẦN VĂN THỤ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392"/>
    <s v="PHẠM VĂN DUNG"/>
    <d v="2017-07-12T00:00:00"/>
    <n v="28"/>
    <s v="2. &lt;=30"/>
    <n v="1"/>
    <n v="12.882999999999999"/>
    <n v="1"/>
    <n v="12.882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413"/>
    <s v="ĐỖ THÙY LINH"/>
    <d v="2017-07-13T00:00:00"/>
    <n v="27"/>
    <s v="2. &lt;=30"/>
    <n v="1"/>
    <n v="15.02"/>
    <n v="1"/>
    <n v="15.02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414"/>
    <s v="HOÀNG THÀNH NAM"/>
    <d v="2017-07-13T00:00:00"/>
    <n v="27"/>
    <s v="2. &lt;=30"/>
    <n v="3"/>
    <n v="42.878"/>
    <n v="3"/>
    <n v="42.878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23"/>
    <s v="TRẦN QUANG THẮNG"/>
    <d v="2017-07-24T00:00:00"/>
    <n v="16"/>
    <s v="2. &lt;=30"/>
    <n v="1"/>
    <n v="12.057"/>
    <n v="1"/>
    <n v="12.057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26"/>
    <s v="LÊ THỊ THANH THỦY"/>
    <d v="2017-07-24T00:00:00"/>
    <n v="16"/>
    <s v="2. &lt;=30"/>
    <n v="1"/>
    <n v="12.801"/>
    <n v="1"/>
    <n v="12.801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28"/>
    <s v="HOÀNG YẾN DU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31"/>
    <s v="PHẠM THỊ NHÀN"/>
    <d v="2017-07-24T00:00:00"/>
    <n v="16"/>
    <s v="2. &lt;=30"/>
    <n v="1"/>
    <n v="12.166"/>
    <n v="1"/>
    <n v="12.166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32"/>
    <s v="VŨ THANH BÌNH"/>
    <d v="2017-07-24T00:00:00"/>
    <n v="16"/>
    <s v="2. &lt;=30"/>
    <n v="1"/>
    <n v="12.385"/>
    <n v="1"/>
    <n v="12.385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35"/>
    <s v="NGUYỄN THỊ THÚY"/>
    <d v="2017-07-24T00:00:00"/>
    <n v="16"/>
    <s v="2. &lt;=30"/>
    <n v="1"/>
    <n v="12.564"/>
    <n v="1"/>
    <n v="12.564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7737"/>
    <s v="LÊ THỊ HỒNG CHIÊM"/>
    <d v="2017-07-24T00:00:00"/>
    <n v="16"/>
    <s v="2. &lt;=30"/>
    <n v="1"/>
    <n v="12.907999999999999"/>
    <n v="1"/>
    <n v="12.90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"/>
    <s v="PANDA"/>
    <s v="LƯƠNG THU HƯƠNG"/>
    <m/>
    <s v="012 GA NAM ĐỊNH 1"/>
    <x v="5"/>
    <x v="3"/>
    <s v="AG028333"/>
    <s v="NGUYỄN ĐỨC MẠNH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46"/>
    <s v="NGUYỄN THỊ OANH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47"/>
    <s v="HOÀNG THỊ LAN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48"/>
    <s v="NGUYỄN THỊ QUÝ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49"/>
    <s v="NGUYỄN VĂN TUẤN"/>
    <d v="2017-07-05T00:00:00"/>
    <n v="35"/>
    <s v="3. &lt;=60"/>
    <n v="2"/>
    <n v="22.463999999999999"/>
    <n v="1"/>
    <n v="12.2"/>
    <n v="1"/>
    <n v="10.263999999999999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0"/>
    <s v="NGUYỄN THỊ HẠNH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1"/>
    <s v="THÁI THỊ HƯƠNG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2"/>
    <s v="THÁI THỊ HỒNG"/>
    <d v="2017-07-05T00:00:00"/>
    <n v="35"/>
    <s v="3. &lt;=60"/>
    <n v="1"/>
    <n v="12.012"/>
    <n v="1"/>
    <n v="12.01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3"/>
    <s v="NGUYỄN THỊ TUYỀN"/>
    <d v="2017-07-05T00:00:00"/>
    <n v="35"/>
    <s v="3. &lt;=60"/>
    <n v="1"/>
    <n v="12.173999999999999"/>
    <n v="1"/>
    <n v="12.17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4"/>
    <s v="NGUYỄN THỊ TÁM"/>
    <d v="2017-07-05T00:00:00"/>
    <n v="35"/>
    <s v="3. &lt;=60"/>
    <n v="1"/>
    <n v="12.167"/>
    <n v="1"/>
    <n v="12.167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5"/>
    <s v="NGUYỄN THỊ HẢI YẾN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6"/>
    <s v="HOÀNG THỊ GIANG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7"/>
    <s v="NGUYỄN SỸ TRANG"/>
    <d v="2017-07-05T00:00:00"/>
    <n v="35"/>
    <s v="3. &lt;=60"/>
    <n v="1"/>
    <n v="15.002000000000001"/>
    <n v="1"/>
    <n v="15.002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8"/>
    <s v="NGÔ THỊ HIỀN"/>
    <d v="2017-07-05T00:00:00"/>
    <n v="35"/>
    <s v="3. &lt;=60"/>
    <n v="1"/>
    <n v="12.401999999999999"/>
    <n v="1"/>
    <n v="12.401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59"/>
    <s v="NGUYỄN THỊ NGHIÊM"/>
    <d v="2017-07-05T00:00:00"/>
    <n v="35"/>
    <s v="3. &lt;=60"/>
    <n v="1"/>
    <n v="12"/>
    <n v="1"/>
    <n v="12.006"/>
    <n v="0"/>
    <n v="-6.0000000000000001E-3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0"/>
    <s v="PHAN ĐỨC CẨM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1"/>
    <s v="THÁI THỊ LỊNH"/>
    <d v="2017-07-05T00:00:00"/>
    <n v="35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2"/>
    <s v="TRẦN THỊ HỒNG THẮM"/>
    <d v="2017-07-05T00:00:00"/>
    <n v="35"/>
    <s v="3. &lt;=60"/>
    <n v="1"/>
    <n v="15.343999999999999"/>
    <n v="1"/>
    <n v="15.34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3"/>
    <s v="VŨ THỊ HƯỜNG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4"/>
    <s v="NGUYỄN THỊ HÀ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5"/>
    <s v="VŨ THỊ BÍCH LIÊN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6"/>
    <s v="NGUYỄN THỊ VÂN"/>
    <d v="2017-07-05T00:00:00"/>
    <n v="35"/>
    <s v="3. &lt;=60"/>
    <n v="1"/>
    <n v="15.081"/>
    <n v="1"/>
    <n v="15.08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7"/>
    <s v="PHAN THỊ TÌNH"/>
    <d v="2017-07-05T00:00:00"/>
    <n v="35"/>
    <s v="3. &lt;=60"/>
    <n v="1"/>
    <n v="12.003"/>
    <n v="1"/>
    <n v="12.003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8"/>
    <s v="NGUYỄN THỊ HOA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269"/>
    <s v="PHAN THỊ NA"/>
    <d v="2017-07-05T00:00:00"/>
    <n v="35"/>
    <s v="3. &lt;=60"/>
    <n v="2"/>
    <n v="25.341000000000001"/>
    <n v="2"/>
    <n v="25.341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679"/>
    <s v="HỒ THẾ ANH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680"/>
    <s v="TRẦN THỊ LỆ HÀ"/>
    <d v="2017-07-21T00:00:00"/>
    <n v="19"/>
    <s v="2. &lt;=30"/>
    <n v="5"/>
    <n v="72.316999999999993"/>
    <n v="5"/>
    <n v="72.316999999999993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681"/>
    <s v="TRẦN VĂN THẮNG"/>
    <d v="2017-07-21T00:00:00"/>
    <n v="19"/>
    <s v="2. &lt;=30"/>
    <n v="1"/>
    <n v="12.013"/>
    <n v="1"/>
    <n v="12.013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682"/>
    <s v="ĐÀO NGỌC TRANG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683"/>
    <s v="NGUYỄN XUÂN HÙNG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684"/>
    <s v="NGUYỄN BÁ LINH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711"/>
    <s v="PHAN BÁ THUYẾT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797"/>
    <s v="NGUYỄN THỊ HỒ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00"/>
    <s v="NGUYỄN THỊ H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03"/>
    <s v="NGUYỄN THỊ THẮM"/>
    <d v="2017-07-24T00:00:00"/>
    <n v="16"/>
    <s v="2. &lt;=30"/>
    <n v="1"/>
    <n v="12.031000000000001"/>
    <n v="1"/>
    <n v="12.031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06"/>
    <s v="TÔ THỊ THẮM"/>
    <d v="2017-07-24T00:00:00"/>
    <n v="16"/>
    <s v="2. &lt;=30"/>
    <n v="1"/>
    <n v="12.343999999999999"/>
    <n v="1"/>
    <n v="12.34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08"/>
    <s v="TRẦN THỊ HỒ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1"/>
    <s v="TÔ THỊ CƠ"/>
    <d v="2017-07-24T00:00:00"/>
    <n v="16"/>
    <s v="2. &lt;=30"/>
    <n v="1"/>
    <n v="12.189"/>
    <n v="1"/>
    <n v="12.18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2"/>
    <s v="DƯƠNG THỊ THU H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3"/>
    <s v="TRẦN THỊ HOA"/>
    <d v="2017-07-24T00:00:00"/>
    <n v="16"/>
    <s v="2. &lt;=30"/>
    <n v="1"/>
    <n v="12.234999999999999"/>
    <n v="1"/>
    <n v="12.234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4"/>
    <s v="TRẦN THỊ HOÀI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5"/>
    <s v="HOÀNG THỊ QUỲ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6"/>
    <s v="TÔ THỊ PHƠ"/>
    <d v="2017-07-24T00:00:00"/>
    <n v="16"/>
    <s v="2. &lt;=30"/>
    <n v="1"/>
    <n v="12.102"/>
    <n v="1"/>
    <n v="12.10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7"/>
    <s v="HOÀNG THỊ H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8"/>
    <s v="TRẦN THỊ HUÊ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19"/>
    <s v="NGUYỄN THỊ H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0"/>
    <s v="NGUYỄN THỊ LÝ"/>
    <d v="2017-07-24T00:00:00"/>
    <n v="16"/>
    <s v="2. &lt;=30"/>
    <n v="1"/>
    <n v="12.02"/>
    <n v="1"/>
    <n v="12.0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1"/>
    <s v="HOÀNG THỊ DU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2"/>
    <s v="NGUYỄN THỊ TUẤT"/>
    <d v="2017-07-24T00:00:00"/>
    <n v="16"/>
    <s v="2. &lt;=30"/>
    <n v="1"/>
    <n v="12.105"/>
    <n v="1"/>
    <n v="12.10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3"/>
    <s v="HOÀNG THỊ HIỀ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4"/>
    <s v="PHAN THANH TÙ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5"/>
    <s v="PHAN THỊ MỸ LI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6"/>
    <s v="HOÀNG THỊ PHÚC"/>
    <d v="2017-07-24T00:00:00"/>
    <n v="16"/>
    <s v="2. &lt;=30"/>
    <n v="3"/>
    <n v="36.645000000000003"/>
    <n v="3"/>
    <n v="36.645000000000003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7"/>
    <s v="THÁI THỊ BÌNH"/>
    <d v="2017-07-24T00:00:00"/>
    <n v="16"/>
    <s v="2. &lt;=30"/>
    <n v="1"/>
    <n v="12.04"/>
    <n v="1"/>
    <n v="12.04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29"/>
    <s v="TRẦN THỊ THU"/>
    <d v="2017-07-24T00:00:00"/>
    <n v="16"/>
    <s v="2. &lt;=30"/>
    <n v="2"/>
    <n v="24.158999999999999"/>
    <n v="2"/>
    <n v="24.158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7830"/>
    <s v="TRƯƠNG THỊ HỒ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08"/>
    <s v="PHẠM THỊ THÀNH"/>
    <d v="2017-07-28T00:00:00"/>
    <n v="12"/>
    <s v="1. &lt;=15"/>
    <n v="4"/>
    <n v="51.558"/>
    <n v="4"/>
    <n v="51.55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10"/>
    <s v="NGUYỄN THỊ THƠM"/>
    <d v="2017-07-28T00:00:00"/>
    <n v="12"/>
    <s v="1. &lt;=15"/>
    <n v="1"/>
    <n v="12.058999999999999"/>
    <n v="1"/>
    <n v="12.058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12"/>
    <s v="NGÔ THỊ SOA"/>
    <d v="2017-07-28T00:00:00"/>
    <n v="12"/>
    <s v="1. &lt;=15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14"/>
    <s v="NGUYỄN THỊ THỊNH"/>
    <d v="2017-07-28T00:00:00"/>
    <n v="12"/>
    <s v="1. &lt;=15"/>
    <n v="1"/>
    <n v="12.186"/>
    <n v="1"/>
    <n v="12.186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16"/>
    <s v="NGUYỄN THỊ LỤC"/>
    <d v="2017-07-28T00:00:00"/>
    <n v="12"/>
    <s v="1. &lt;=15"/>
    <n v="1"/>
    <n v="12.036"/>
    <n v="1"/>
    <n v="12.036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18"/>
    <s v="TRẦN VĂN BẢY"/>
    <d v="2017-07-28T00:00:00"/>
    <n v="12"/>
    <s v="1. &lt;=15"/>
    <n v="1"/>
    <n v="12.353999999999999"/>
    <n v="1"/>
    <n v="12.35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40"/>
    <s v="NGÔ THỊ TƯ"/>
    <d v="2017-07-28T00:00:00"/>
    <n v="12"/>
    <s v="1. &lt;=15"/>
    <n v="3"/>
    <n v="47.216000000000001"/>
    <n v="3"/>
    <n v="47.216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61"/>
    <s v="HỒ THỊ LIỄU"/>
    <d v="2017-07-28T00:00:00"/>
    <n v="12"/>
    <s v="1. &lt;=15"/>
    <n v="1"/>
    <n v="12.159000000000001"/>
    <n v="1"/>
    <n v="12.159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64"/>
    <s v="NGÔ THỊ BÌNH"/>
    <d v="2017-07-28T00:00:00"/>
    <n v="12"/>
    <s v="1. &lt;=15"/>
    <n v="1"/>
    <n v="19.524000000000001"/>
    <n v="1"/>
    <n v="19.524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04 GA NGHỆ AN 1"/>
    <x v="6"/>
    <x v="4"/>
    <s v="AG028365"/>
    <s v="NGUYỄN THỊ HẢO"/>
    <d v="2017-07-28T00:00:00"/>
    <n v="12"/>
    <s v="1. &lt;=15"/>
    <n v="1"/>
    <n v="13.02"/>
    <n v="1"/>
    <n v="13.0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47"/>
    <s v="ĐẶNG THỊ DỊU"/>
    <d v="2017-07-14T00:00:00"/>
    <n v="26"/>
    <s v="2. &lt;=30"/>
    <n v="3"/>
    <n v="36.177"/>
    <n v="3"/>
    <n v="36.177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48"/>
    <s v="NGUYỄN ĐÌNH HƯNG"/>
    <d v="2017-07-14T00:00:00"/>
    <n v="26"/>
    <s v="2. &lt;=30"/>
    <n v="1"/>
    <n v="12.138999999999999"/>
    <n v="0"/>
    <n v="0"/>
    <n v="1"/>
    <n v="12.138999999999999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49"/>
    <s v="LÊ THỊ TUYẾT NHUNG"/>
    <d v="2017-07-14T00:00:00"/>
    <n v="26"/>
    <s v="2. &lt;=30"/>
    <n v="1"/>
    <n v="12.441000000000001"/>
    <n v="0"/>
    <n v="0"/>
    <n v="1"/>
    <n v="12.441000000000001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0"/>
    <s v="NGUYỄN MINH PHƯƠNG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1"/>
    <s v="LÊ THỊ HẢI ĐƯỜNG"/>
    <d v="2017-07-14T00:00:00"/>
    <n v="26"/>
    <s v="2. &lt;=30"/>
    <n v="2"/>
    <n v="25.08"/>
    <n v="2"/>
    <n v="25.0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2"/>
    <s v="NGUYỄN THỊ HỒNG"/>
    <d v="2017-07-14T00:00:00"/>
    <n v="26"/>
    <s v="2. &lt;=30"/>
    <n v="2"/>
    <n v="21.524000000000001"/>
    <n v="1"/>
    <n v="12.319000000000001"/>
    <n v="1"/>
    <n v="9.2050000000000001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3"/>
    <s v="NGUYỄN THỊ PHƯỢNG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5"/>
    <s v="PHAN THỊ NGUYỆT GIANG"/>
    <d v="2017-07-14T00:00:00"/>
    <n v="26"/>
    <s v="2. &lt;=30"/>
    <n v="1"/>
    <n v="12.8"/>
    <n v="1"/>
    <n v="12.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6"/>
    <s v="ĐINH THỊ HOÀN"/>
    <d v="2017-07-14T00:00:00"/>
    <n v="26"/>
    <s v="2. &lt;=30"/>
    <n v="1"/>
    <n v="12.455"/>
    <n v="1"/>
    <n v="12.45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7"/>
    <s v="PHẠM THỊ PHÚ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59"/>
    <s v="PHẠM MINH TIẾN"/>
    <d v="2017-07-14T00:00:00"/>
    <n v="26"/>
    <s v="2. &lt;=30"/>
    <n v="6"/>
    <n v="91.043999999999997"/>
    <n v="4"/>
    <n v="50.075000000000003"/>
    <n v="2"/>
    <n v="40.969000000000001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60"/>
    <s v="NGUYỄN VĂN TRƯỜNG"/>
    <d v="2017-07-14T00:00:00"/>
    <n v="26"/>
    <s v="2. &lt;=30"/>
    <n v="1"/>
    <n v="12.11"/>
    <n v="0"/>
    <n v="0"/>
    <n v="1"/>
    <n v="12.11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63"/>
    <s v="LÊ THỊ HẰNG NGA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65"/>
    <s v="LÊ THỊ THÚY VINH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483"/>
    <s v="LƯƠNG THỊ HỒNG"/>
    <d v="2017-07-17T00:00:00"/>
    <n v="23"/>
    <s v="2. &lt;=30"/>
    <n v="3"/>
    <n v="36.414000000000001"/>
    <n v="3"/>
    <n v="36.414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54"/>
    <s v="HỒ THỊ HIỀ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55"/>
    <s v="TRẦN GIẢN LÂM"/>
    <d v="2017-07-24T00:00:00"/>
    <n v="16"/>
    <s v="2. &lt;=30"/>
    <n v="1"/>
    <n v="15.111000000000001"/>
    <n v="1"/>
    <n v="15.111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59"/>
    <s v="LÊ THỊ KIM 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61"/>
    <s v="LÊ THỊ HIỆP"/>
    <d v="2017-07-24T00:00:00"/>
    <n v="16"/>
    <s v="2. &lt;=30"/>
    <n v="1"/>
    <n v="12.362"/>
    <n v="1"/>
    <n v="12.36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63"/>
    <s v="PHẠM TỐ UYÊN"/>
    <d v="2017-07-24T00:00:00"/>
    <n v="16"/>
    <s v="2. &lt;=30"/>
    <n v="1"/>
    <n v="13.68"/>
    <n v="1"/>
    <n v="13.6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66"/>
    <s v="PHẠM THỊ THANH LIỆU"/>
    <d v="2017-07-24T00:00:00"/>
    <n v="16"/>
    <s v="2. &lt;=30"/>
    <n v="7"/>
    <n v="90.364999999999995"/>
    <n v="7"/>
    <n v="90.36499999999999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68"/>
    <s v="TRẦN THỊ KIM THOA"/>
    <d v="2017-07-24T00:00:00"/>
    <n v="16"/>
    <s v="2. &lt;=30"/>
    <n v="8"/>
    <n v="90.15"/>
    <n v="8"/>
    <n v="90.1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74"/>
    <s v="NGUYỄN THỊ TÂM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77"/>
    <s v="PHAN THỊ HÒA"/>
    <d v="2017-07-24T00:00:00"/>
    <n v="16"/>
    <s v="2. &lt;=30"/>
    <n v="1"/>
    <n v="12.186"/>
    <n v="1"/>
    <n v="12.186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80"/>
    <s v="NGUYỄN VĂN HOÀN"/>
    <d v="2017-07-24T00:00:00"/>
    <n v="16"/>
    <s v="2. &lt;=30"/>
    <n v="1"/>
    <n v="12.231"/>
    <n v="1"/>
    <n v="12.23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83"/>
    <s v="TRẦN THỊ HẢI"/>
    <d v="2017-07-24T00:00:00"/>
    <n v="16"/>
    <s v="2. &lt;=30"/>
    <n v="1"/>
    <n v="12.763999999999999"/>
    <n v="1"/>
    <n v="12.76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85"/>
    <s v="PHAN THỊ THANH HƯƠNG"/>
    <d v="2017-07-24T00:00:00"/>
    <n v="16"/>
    <s v="2. &lt;=30"/>
    <n v="1"/>
    <n v="12.15"/>
    <n v="1"/>
    <n v="12.1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88"/>
    <s v="LÊ THIÊN MÂY"/>
    <d v="2017-07-24T00:00:00"/>
    <n v="16"/>
    <s v="2. &lt;=30"/>
    <n v="1"/>
    <n v="12.393000000000001"/>
    <n v="1"/>
    <n v="12.393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90"/>
    <s v="TRẦN THỊ KIM HOA"/>
    <d v="2017-07-24T00:00:00"/>
    <n v="16"/>
    <s v="2. &lt;=30"/>
    <n v="6"/>
    <n v="69.55"/>
    <n v="6"/>
    <n v="69.5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92"/>
    <s v="LƯƠNG THỊ LIÊN"/>
    <d v="2017-07-24T00:00:00"/>
    <n v="16"/>
    <s v="2. &lt;=30"/>
    <n v="2"/>
    <n v="24.963999999999999"/>
    <n v="2"/>
    <n v="24.96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95"/>
    <s v="VI THỊ NGÂN"/>
    <d v="2017-07-24T00:00:00"/>
    <n v="16"/>
    <s v="2. &lt;=30"/>
    <n v="1"/>
    <n v="12.099"/>
    <n v="1"/>
    <n v="12.0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897"/>
    <s v="HUỐNG THỊ TRANG"/>
    <d v="2017-07-24T00:00:00"/>
    <n v="16"/>
    <s v="2. &lt;=30"/>
    <n v="10"/>
    <n v="115.925"/>
    <n v="10"/>
    <n v="115.92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02"/>
    <s v="CAO THỊ THƯ"/>
    <d v="2017-07-24T00:00:00"/>
    <n v="16"/>
    <s v="2. &lt;=30"/>
    <n v="1"/>
    <n v="12.17"/>
    <n v="1"/>
    <n v="12.17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04"/>
    <s v="NGUYỄN CẢNH BÁ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07"/>
    <s v="ĐINH VĂN C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09"/>
    <s v="NGUYỄN HỮU SÁNG"/>
    <d v="2017-07-24T00:00:00"/>
    <n v="16"/>
    <s v="2. &lt;=30"/>
    <n v="4"/>
    <n v="41.942999999999998"/>
    <n v="4"/>
    <n v="41.94299999999999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12"/>
    <s v="NGUYỄN THỊ THANH HƯỜNG"/>
    <d v="2017-07-24T00:00:00"/>
    <n v="16"/>
    <s v="2. &lt;=30"/>
    <n v="1"/>
    <n v="12.1"/>
    <n v="1"/>
    <n v="12.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13"/>
    <s v="NGUYỄN VĂN NHƯỢNG"/>
    <d v="2017-07-24T00:00:00"/>
    <n v="16"/>
    <s v="2. &lt;=30"/>
    <n v="1"/>
    <n v="12.116"/>
    <n v="1"/>
    <n v="12.116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15"/>
    <s v="VÕ THỊ THU HOÀI"/>
    <d v="2017-07-24T00:00:00"/>
    <n v="16"/>
    <s v="2. &lt;=30"/>
    <n v="3"/>
    <n v="36.122999999999998"/>
    <n v="3"/>
    <n v="36.12299999999999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19"/>
    <s v="LÊ THỊ NGỌC TRI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22"/>
    <s v="NGUYỄN THỊ MẬN"/>
    <d v="2017-07-24T00:00:00"/>
    <n v="16"/>
    <s v="2. &lt;=30"/>
    <n v="1"/>
    <n v="12.018000000000001"/>
    <n v="1"/>
    <n v="12.01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23"/>
    <s v="HỒ DUY VI"/>
    <d v="2017-07-24T00:00:00"/>
    <n v="16"/>
    <s v="2. &lt;=30"/>
    <n v="1"/>
    <n v="12.048"/>
    <n v="1"/>
    <n v="12.04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25"/>
    <s v="NGUYỄN THỊ THƯƠNG"/>
    <d v="2017-07-24T00:00:00"/>
    <n v="16"/>
    <s v="2. &lt;=30"/>
    <n v="2"/>
    <n v="22.021999999999998"/>
    <n v="2"/>
    <n v="22.02199999999999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57"/>
    <s v="HÀ THỊ TỐ PHƯƠNG"/>
    <d v="2017-07-25T00:00:00"/>
    <n v="15"/>
    <s v="1. &lt;=15"/>
    <n v="1"/>
    <n v="12.138"/>
    <n v="1"/>
    <n v="12.138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60"/>
    <s v="TRẦN THỊ THU HÀ"/>
    <d v="2017-07-25T00:00:00"/>
    <n v="15"/>
    <s v="1. &lt;=15"/>
    <n v="1"/>
    <n v="12.09"/>
    <n v="1"/>
    <n v="12.0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62"/>
    <s v="NGÔ THỊ KHÁ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7965"/>
    <s v="LÊ THỊ NGÂN"/>
    <d v="2017-07-25T00:00:00"/>
    <n v="15"/>
    <s v="1. &lt;=15"/>
    <n v="2"/>
    <n v="25.055"/>
    <n v="2"/>
    <n v="25.05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11 GA NGHỆ AN 2"/>
    <x v="7"/>
    <x v="5"/>
    <s v="AG028017"/>
    <s v="LANG VĂN BỐN"/>
    <d v="2017-07-25T00:00:00"/>
    <n v="15"/>
    <s v="1. &lt;=15"/>
    <n v="3"/>
    <n v="33.655999999999999"/>
    <n v="3"/>
    <n v="33.655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67"/>
    <s v="ĐINH THỊ THANH TÌNH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70"/>
    <s v="VÕ THỊ MINH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71"/>
    <s v="MAI THỊ NGỌC HÀ"/>
    <d v="2017-07-14T00:00:00"/>
    <n v="26"/>
    <s v="2. &lt;=30"/>
    <n v="1"/>
    <n v="12.269"/>
    <n v="1"/>
    <n v="12.26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73"/>
    <s v="THÁI HỮU THÂM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75"/>
    <s v="LÊ THỊ KIM OANH"/>
    <d v="2017-07-14T00:00:00"/>
    <n v="26"/>
    <s v="2. &lt;=30"/>
    <n v="1"/>
    <n v="12.336"/>
    <n v="0"/>
    <n v="0"/>
    <n v="1"/>
    <n v="12.336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77"/>
    <s v="NGUYỄN THỊ HOA"/>
    <d v="2017-07-14T00:00:00"/>
    <n v="26"/>
    <s v="2. &lt;=30"/>
    <n v="1"/>
    <n v="12.09"/>
    <n v="1"/>
    <n v="12.0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479"/>
    <s v="LÊ THỊ THANH NHƯỜNG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582"/>
    <s v="LÊ THỊ HẠNH"/>
    <d v="2017-07-19T00:00:00"/>
    <n v="21"/>
    <s v="2. &lt;=30"/>
    <n v="1"/>
    <n v="12.07"/>
    <n v="1"/>
    <n v="12.07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05"/>
    <s v="NGÔ THỊ THƯƠNG HUẾ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06"/>
    <s v="ĐOÀN THỊ ƯỚC"/>
    <d v="2017-07-20T00:00:00"/>
    <n v="20"/>
    <s v="2. &lt;=30"/>
    <n v="1"/>
    <n v="12.888999999999999"/>
    <n v="1"/>
    <n v="12.888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07"/>
    <s v="LÊ VẠN ĐÌNH"/>
    <d v="2017-07-20T00:00:00"/>
    <n v="20"/>
    <s v="2. &lt;=30"/>
    <n v="1"/>
    <n v="12.262"/>
    <n v="1"/>
    <n v="12.26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08"/>
    <s v="NGUYỄN ĐÌNH THÁM"/>
    <d v="2017-07-20T00:00:00"/>
    <n v="20"/>
    <s v="2. &lt;=30"/>
    <n v="1"/>
    <n v="12.516999999999999"/>
    <n v="1"/>
    <n v="12.516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14"/>
    <s v="ĐẶNG THỊ LIÊ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16"/>
    <s v="TRẦN XUÂN BẰ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17"/>
    <s v="LÊ THỊ THANH"/>
    <d v="2017-07-20T00:00:00"/>
    <n v="20"/>
    <s v="2. &lt;=30"/>
    <n v="1"/>
    <n v="12.311999999999999"/>
    <n v="1"/>
    <n v="12.311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24"/>
    <s v="PHAN HỒNG HIỂN"/>
    <d v="2017-07-20T00:00:00"/>
    <n v="20"/>
    <s v="2. &lt;=30"/>
    <n v="1"/>
    <n v="12.052"/>
    <n v="1"/>
    <n v="12.05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25"/>
    <s v="TRẦN THỊ HỒNG NHUNG"/>
    <d v="2017-07-20T00:00:00"/>
    <n v="20"/>
    <s v="2. &lt;=30"/>
    <n v="1"/>
    <n v="12.079000000000001"/>
    <n v="1"/>
    <n v="12.079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85"/>
    <s v="NGUYỄN XUÂN THIỆU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86"/>
    <s v="NGUYỄN THỊ PHƯƠNG TRÀ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87"/>
    <s v="PHẠM THỊ KIM NGÂN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88"/>
    <s v="LƯƠNG THỊ LÝ"/>
    <d v="2017-07-21T00:00:00"/>
    <n v="19"/>
    <s v="2. &lt;=30"/>
    <n v="1"/>
    <n v="12.096"/>
    <n v="1"/>
    <n v="12.096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89"/>
    <s v="LÊ THỊ KIM HUYỀN"/>
    <d v="2017-07-21T00:00:00"/>
    <n v="19"/>
    <s v="2. &lt;=30"/>
    <n v="1"/>
    <n v="15.183"/>
    <n v="1"/>
    <n v="15.183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90"/>
    <s v="TRẦN THỊ NGỤ"/>
    <d v="2017-07-21T00:00:00"/>
    <n v="19"/>
    <s v="2. &lt;=30"/>
    <n v="2"/>
    <n v="32.411000000000001"/>
    <n v="2"/>
    <n v="32.411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91"/>
    <s v="VÕ THỊ NGỌC ÁNH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92"/>
    <s v="NGUYỄN THỊ LƯU"/>
    <d v="2017-07-21T00:00:00"/>
    <n v="19"/>
    <s v="2. &lt;=30"/>
    <n v="3"/>
    <n v="39.518000000000001"/>
    <n v="3"/>
    <n v="39.51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7693"/>
    <s v="TRẦN THỊ THANH"/>
    <d v="2017-07-21T00:00:00"/>
    <n v="19"/>
    <s v="2. &lt;=30"/>
    <n v="4"/>
    <n v="55.368000000000002"/>
    <n v="4"/>
    <n v="55.368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03"/>
    <s v="VŨ THỊ HIỆP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17"/>
    <s v="TRẦN THỊ HUYỀN"/>
    <d v="2017-07-28T00:00:00"/>
    <n v="12"/>
    <s v="1. &lt;=15"/>
    <n v="2"/>
    <n v="24.053000000000001"/>
    <n v="2"/>
    <n v="24.053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20"/>
    <s v="LÊ THỊ THUẦ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21"/>
    <s v="NGUYỄN HỮU HOÀNG"/>
    <d v="2017-07-28T00:00:00"/>
    <n v="12"/>
    <s v="1. &lt;=15"/>
    <n v="1"/>
    <n v="12.035"/>
    <n v="1"/>
    <n v="12.035"/>
    <n v="0"/>
    <n v="0"/>
    <n v="0"/>
    <n v="0"/>
    <n v="0"/>
    <n v="0"/>
    <s v="Active"/>
    <n v="1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22"/>
    <s v="LÊ THỊ GIA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23"/>
    <s v="TRẦN THỊ MINH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25"/>
    <s v="NGUYỄN VĂN CẦM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27"/>
    <s v="PHAN NGỌC ANH TUẤ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34"/>
    <s v="VÕ VĂN NAM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35"/>
    <s v="NGUYỄN THỊ NGỌC ANH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36"/>
    <s v="BÙI ĐÌNH HƯ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38"/>
    <s v="ĐẬU THỊ KIM OANH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"/>
    <s v="REDBULL"/>
    <s v="TRẦN ĐẮC THẾ"/>
    <m/>
    <s v="026 GA HÀ TĨNH 1"/>
    <x v="8"/>
    <x v="6"/>
    <s v="AG028379"/>
    <s v="LÊ THỊ THANH"/>
    <d v="2017-07-28T00:00:00"/>
    <n v="12"/>
    <s v="1. &lt;=15"/>
    <n v="1"/>
    <n v="12.04"/>
    <n v="1"/>
    <n v="12.04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1"/>
    <s v="MẪN BÁ DẦN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3"/>
    <s v="ĐÀO THỊ HƯƠNG"/>
    <d v="2017-07-12T00:00:00"/>
    <n v="28"/>
    <s v="2. &lt;=30"/>
    <n v="1"/>
    <n v="12.016"/>
    <n v="0"/>
    <n v="0"/>
    <n v="1"/>
    <n v="12.016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4"/>
    <s v="NGUYỄN THỊ CẢNH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5"/>
    <s v="NGUYỄN HẢI ĐẢO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6"/>
    <s v="LÂM THỊ CHANH"/>
    <d v="2017-07-12T00:00:00"/>
    <n v="28"/>
    <s v="2. &lt;=30"/>
    <n v="1"/>
    <n v="12.077"/>
    <n v="1"/>
    <n v="12.077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8"/>
    <s v="LINH QUỐC TUẤN"/>
    <d v="2017-07-12T00:00:00"/>
    <n v="28"/>
    <s v="2. &lt;=30"/>
    <n v="3"/>
    <n v="40.006"/>
    <n v="1"/>
    <n v="12.994999999999999"/>
    <n v="2"/>
    <n v="27.010999999999999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09"/>
    <s v="NGUYỄN THỊ MAI"/>
    <d v="2017-07-12T00:00:00"/>
    <n v="28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481"/>
    <s v="NGUYỄN VĂN HÙNG"/>
    <d v="2017-07-14T00:00:00"/>
    <n v="26"/>
    <s v="2. &lt;=30"/>
    <n v="1"/>
    <n v="12.813000000000001"/>
    <n v="0"/>
    <n v="0"/>
    <n v="1"/>
    <n v="12.813000000000001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1"/>
    <s v="LÊ THỊ CHUNG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2"/>
    <s v="TRẦN THỊ VÂN ANH"/>
    <d v="2017-07-19T00:00:00"/>
    <n v="21"/>
    <s v="2. &lt;=30"/>
    <n v="1"/>
    <n v="14.369"/>
    <n v="1"/>
    <n v="14.36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3"/>
    <s v="NGUYỄN VĂN THAO"/>
    <d v="2017-07-19T00:00:00"/>
    <n v="21"/>
    <s v="2. &lt;=30"/>
    <n v="7"/>
    <n v="102.566"/>
    <n v="7"/>
    <n v="102.566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4"/>
    <s v="NGUYỄN THỊ BÍCH NGỌC"/>
    <d v="2017-07-19T00:00:00"/>
    <n v="21"/>
    <s v="2. &lt;=30"/>
    <n v="1"/>
    <n v="12.958"/>
    <n v="1"/>
    <n v="12.958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5"/>
    <s v="NGUYỄN THỊ BẨY"/>
    <d v="2017-07-19T00:00:00"/>
    <n v="21"/>
    <s v="2. &lt;=30"/>
    <n v="3"/>
    <n v="36.587000000000003"/>
    <n v="3"/>
    <n v="36.587000000000003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6"/>
    <s v="NGUYỄN HỮU THƠM"/>
    <d v="2017-07-19T00:00:00"/>
    <n v="21"/>
    <s v="2. &lt;=30"/>
    <n v="1"/>
    <n v="12.14"/>
    <n v="1"/>
    <n v="12.14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7"/>
    <s v="ĐẶNG TÀI TUẤN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8"/>
    <s v="NGUYỄN XUÂN CƯƠNG"/>
    <d v="2017-07-19T00:00:00"/>
    <n v="21"/>
    <s v="2. &lt;=30"/>
    <n v="1"/>
    <n v="15"/>
    <n v="1"/>
    <n v="15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59"/>
    <s v="LÊ ĐĂNG ẢNH"/>
    <d v="2017-07-19T00:00:00"/>
    <n v="21"/>
    <s v="2. &lt;=30"/>
    <n v="1"/>
    <n v="14.151"/>
    <n v="1"/>
    <n v="14.15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60"/>
    <s v="ĐẶNG THỊ HẠNH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61"/>
    <s v="NGUYỄN TIẾN ĐẠT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62"/>
    <s v="NGUYỄN THỊ HỘP"/>
    <d v="2017-07-19T00:00:00"/>
    <n v="21"/>
    <s v="2. &lt;=30"/>
    <m/>
    <m/>
    <n v="0"/>
    <n v="0"/>
    <n v="0"/>
    <n v="0"/>
    <n v="0"/>
    <n v="0"/>
    <n v="0"/>
    <n v="0"/>
    <s v="Terminated"/>
    <n v="0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63"/>
    <s v="NGUYỄN THỊ ĐƯƠNG"/>
    <d v="2017-07-19T00:00:00"/>
    <n v="21"/>
    <s v="2. &lt;=30"/>
    <n v="1"/>
    <n v="15.22"/>
    <n v="1"/>
    <n v="15.2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64"/>
    <s v="NGUYỄN THỊ HIỀN"/>
    <d v="2017-07-19T00:00:00"/>
    <n v="21"/>
    <s v="2. &lt;=30"/>
    <n v="1"/>
    <n v="12.009"/>
    <n v="1"/>
    <n v="12.00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7580"/>
    <s v="LÊ THỊ BÌNH"/>
    <d v="2017-07-19T00:00:00"/>
    <n v="21"/>
    <s v="2. &lt;=30"/>
    <n v="1"/>
    <n v="12.5"/>
    <n v="1"/>
    <n v="12.5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8049"/>
    <s v="NGÔ THỊ MINH"/>
    <d v="2017-07-25T00:00:00"/>
    <n v="15"/>
    <s v="1. &lt;=15"/>
    <n v="3"/>
    <n v="45.005000000000003"/>
    <n v="3"/>
    <n v="45.005000000000003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8051"/>
    <s v="NGUYỄN THỊ CẢNH"/>
    <d v="2017-07-25T00:00:00"/>
    <n v="15"/>
    <s v="1. &lt;=15"/>
    <n v="1"/>
    <n v="15.206"/>
    <n v="1"/>
    <n v="15.206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8052"/>
    <s v="NGUYỄN THỊ VÂN"/>
    <d v="2017-07-25T00:00:00"/>
    <n v="15"/>
    <s v="1. &lt;=15"/>
    <n v="1"/>
    <n v="12.138"/>
    <n v="1"/>
    <n v="12.138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02 GA BẮC NINH 1"/>
    <x v="9"/>
    <x v="7"/>
    <s v="AG028056"/>
    <s v="NGUYỄN VĂN LIÊN"/>
    <d v="2017-07-25T00:00:00"/>
    <n v="15"/>
    <s v="1. &lt;=15"/>
    <n v="1"/>
    <n v="15.122999999999999"/>
    <n v="1"/>
    <n v="15.122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3"/>
    <s v="TRIỆU THÙY TRINH"/>
    <d v="2017-07-18T00:00:00"/>
    <n v="22"/>
    <s v="2. &lt;=30"/>
    <n v="1"/>
    <n v="12.51"/>
    <n v="1"/>
    <n v="12.5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4"/>
    <s v="NGUYỄN THỊ MỸ HẠNH NGUYỄN MỸ HẠNH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5"/>
    <s v="CHU THỊ THỦY"/>
    <d v="2017-07-18T00:00:00"/>
    <n v="22"/>
    <s v="2. &lt;=30"/>
    <n v="1"/>
    <n v="12.06"/>
    <n v="1"/>
    <n v="12.06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6"/>
    <s v="HOÀNG THỊ VẦN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7"/>
    <s v="HOÀNG THỊ THẢO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8"/>
    <s v="NÔNG THÚY HÒA"/>
    <d v="2017-07-18T00:00:00"/>
    <n v="22"/>
    <s v="2. &lt;=30"/>
    <n v="1"/>
    <n v="12.473000000000001"/>
    <n v="1"/>
    <n v="12.473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49"/>
    <s v="TRẦN NGỌC LINH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65"/>
    <s v="ĐẶNG THỊ THU HUYỀN"/>
    <d v="2017-07-19T00:00:00"/>
    <n v="21"/>
    <s v="2. &lt;=30"/>
    <n v="1"/>
    <n v="16.023"/>
    <n v="1"/>
    <n v="16.023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66"/>
    <s v="NGUYỄN TUẤN ĐẠT"/>
    <d v="2017-07-19T00:00:00"/>
    <n v="21"/>
    <s v="2. &lt;=30"/>
    <n v="8"/>
    <n v="97.241"/>
    <n v="8"/>
    <n v="97.24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67"/>
    <s v="TRẦN VĂN CƯỜNG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68"/>
    <s v="NGUYỄN THỊ KIM PHƯƠNG"/>
    <d v="2017-07-19T00:00:00"/>
    <n v="21"/>
    <s v="2. &lt;=30"/>
    <n v="7"/>
    <n v="91.132000000000005"/>
    <n v="7"/>
    <n v="91.132000000000005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69"/>
    <s v="NGUYỄN THỊ HÒA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0"/>
    <s v="TRỊNH THỊ TIẾN"/>
    <d v="2017-07-19T00:00:00"/>
    <n v="21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1"/>
    <s v="NGUYỄN THỊ NGA"/>
    <d v="2017-07-19T00:00:00"/>
    <n v="21"/>
    <s v="2. &lt;=30"/>
    <n v="1"/>
    <n v="13.071"/>
    <n v="1"/>
    <n v="13.07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2"/>
    <s v="THÂN THỊ HÒA"/>
    <d v="2017-07-19T00:00:00"/>
    <n v="21"/>
    <s v="2. &lt;=30"/>
    <n v="1"/>
    <n v="14.263"/>
    <n v="1"/>
    <n v="14.263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3"/>
    <s v="KIỀU THU THỦY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4"/>
    <s v="NGUYỄN VĂN THIỆU"/>
    <d v="2017-07-19T00:00:00"/>
    <n v="21"/>
    <s v="2. &lt;=30"/>
    <n v="1"/>
    <n v="12.442"/>
    <n v="1"/>
    <n v="12.44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5"/>
    <s v="VŨ LAI MÃO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6"/>
    <s v="LÂM VIẾT THANH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7577"/>
    <s v="NGÔ THỊ TUYẾT MAI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8062"/>
    <s v="DƯƠNG QUỲNH NA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8066"/>
    <s v="HÀ THỊ NGOA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8068"/>
    <s v="PHẠM THÚY HÀ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8256"/>
    <s v="LÊ THỊ HÒA"/>
    <d v="2017-07-27T00:00:00"/>
    <n v="13"/>
    <s v="1. &lt;=15"/>
    <n v="8"/>
    <n v="103.62"/>
    <n v="8"/>
    <n v="103.6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8287"/>
    <s v="NGUYỄN THU HIỀN(NGUYỄN THỊ MINH HIỀN)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BATTLE HORSE"/>
    <s v="TRẦN QUANG HÒA"/>
    <m/>
    <s v="022 GA LẠNG SƠN 1"/>
    <x v="10"/>
    <x v="7"/>
    <s v="AG028389"/>
    <s v="HOÀNG THỊ MAI"/>
    <d v="2017-07-31T00:00:00"/>
    <n v="9"/>
    <s v="1. &lt;=15"/>
    <n v="1"/>
    <n v="12.234"/>
    <n v="1"/>
    <n v="12.234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35"/>
    <s v="ĐÀO VĂN ĐÓA"/>
    <d v="2017-07-14T00:00:00"/>
    <n v="26"/>
    <s v="2. &lt;=30"/>
    <n v="2"/>
    <n v="21.835999999999999"/>
    <n v="2"/>
    <n v="21.835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37"/>
    <s v="NGUYỄN PHÚ ĐÔ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38"/>
    <s v="BÙI THỊ HUYỀ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41"/>
    <s v="NGUYỄN THỊ NHƯ QUỲNH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43"/>
    <s v="NGUYỄN VĂN NGHĨA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84"/>
    <s v="BÙI THỊ HƯỜNG"/>
    <d v="2017-07-17T00:00:00"/>
    <n v="23"/>
    <s v="2. &lt;=30"/>
    <n v="1"/>
    <n v="12.459"/>
    <n v="1"/>
    <n v="12.45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485"/>
    <s v="TRẦN VIỆT HÙNG"/>
    <d v="2017-07-17T00:00:00"/>
    <n v="23"/>
    <s v="2. &lt;=30"/>
    <n v="2"/>
    <n v="25.02"/>
    <n v="2"/>
    <n v="25.0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716"/>
    <s v="NGUYỄN VĂN HẢI"/>
    <d v="2017-07-24T00:00:00"/>
    <n v="16"/>
    <s v="2. &lt;=30"/>
    <n v="3"/>
    <n v="37.35"/>
    <n v="3"/>
    <n v="37.35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0"/>
    <s v="TRỊNH THỊ HÀ"/>
    <d v="2017-07-24T00:00:00"/>
    <n v="16"/>
    <s v="2. &lt;=30"/>
    <n v="1"/>
    <n v="12.156000000000001"/>
    <n v="1"/>
    <n v="12.156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1"/>
    <s v="PHẠM THỊ NGỌC ÁNH"/>
    <d v="2017-07-24T00:00:00"/>
    <n v="16"/>
    <s v="2. &lt;=30"/>
    <n v="1"/>
    <n v="16.132000000000001"/>
    <n v="1"/>
    <n v="16.132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2"/>
    <s v="LÊ THỊ XUÂN"/>
    <d v="2017-07-24T00:00:00"/>
    <n v="16"/>
    <s v="2. &lt;=30"/>
    <n v="3"/>
    <n v="39.804000000000002"/>
    <n v="3"/>
    <n v="39.80400000000000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3"/>
    <s v="VŨ THỊ LƯƠNG"/>
    <d v="2017-07-24T00:00:00"/>
    <n v="16"/>
    <s v="2. &lt;=30"/>
    <n v="1"/>
    <n v="15.362"/>
    <n v="1"/>
    <n v="15.36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4"/>
    <s v="VĂN THỊ LIÊN"/>
    <d v="2017-07-24T00:00:00"/>
    <n v="16"/>
    <s v="2. &lt;=30"/>
    <n v="3"/>
    <n v="42.412999999999997"/>
    <n v="3"/>
    <n v="42.412999999999997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5"/>
    <s v="ĐỖ THANH NGA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6"/>
    <s v="NGUYỄN THỊ VÂ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7"/>
    <s v="PHẠM THỊ THÚY MẪU"/>
    <d v="2017-07-24T00:00:00"/>
    <n v="16"/>
    <s v="2. &lt;=30"/>
    <n v="7"/>
    <n v="91.236000000000004"/>
    <n v="7"/>
    <n v="91.236000000000004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006 GA HƯNG YÊN 1"/>
    <x v="11"/>
    <x v="8"/>
    <s v="AG027849"/>
    <s v="PHẠM THỊ NHÂM"/>
    <d v="2017-07-24T00:00:00"/>
    <n v="16"/>
    <s v="2. &lt;=30"/>
    <n v="2"/>
    <n v="25.13"/>
    <n v="2"/>
    <n v="25.13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89"/>
    <s v="NGUYỄN THỊ LUÂN"/>
    <d v="2017-07-17T00:00:00"/>
    <n v="23"/>
    <s v="2. &lt;=30"/>
    <n v="1"/>
    <n v="15.01"/>
    <n v="1"/>
    <n v="15.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90"/>
    <s v="VŨ THANH HUYỀN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91"/>
    <s v="NGUYỄN THỊ HỒNG THÚY"/>
    <d v="2017-07-17T00:00:00"/>
    <n v="23"/>
    <s v="2. &lt;=30"/>
    <n v="1"/>
    <n v="12.608000000000001"/>
    <n v="1"/>
    <n v="12.608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93"/>
    <s v="TRẦN THỊ THANH TÂM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94"/>
    <s v="TRẦN THỊ THÚY ANH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95"/>
    <s v="NGUYỄN THỊ THÀNH"/>
    <d v="2017-07-17T00:00:00"/>
    <n v="23"/>
    <s v="2. &lt;=30"/>
    <n v="1"/>
    <n v="13.041"/>
    <n v="1"/>
    <n v="13.04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496"/>
    <s v="TRẦN THỊ DIỆU ANH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519"/>
    <s v="ĐÀO HƯƠNG GIANG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520"/>
    <s v="NGUYỄN QUANG BÁCH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697"/>
    <s v="PHẠM THỊ DINH"/>
    <d v="2017-07-21T00:00:00"/>
    <n v="19"/>
    <s v="2. &lt;=30"/>
    <n v="1"/>
    <n v="12.05"/>
    <n v="1"/>
    <n v="12.05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713"/>
    <s v="NGUYỄN THỊ NHÀ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717"/>
    <s v="CAO THỊ QUỲNH TRA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718"/>
    <s v="LÊ NGỌC 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719"/>
    <s v="NGUYỄN THỊ CHÚC"/>
    <d v="2017-07-24T00:00:00"/>
    <n v="16"/>
    <s v="2. &lt;=30"/>
    <n v="1"/>
    <n v="12.031000000000001"/>
    <n v="1"/>
    <n v="12.031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836"/>
    <s v="NGUYỄN THỊ NGÁT"/>
    <d v="2017-07-24T00:00:00"/>
    <n v="16"/>
    <s v="2. &lt;=30"/>
    <n v="1"/>
    <n v="15.063000000000001"/>
    <n v="1"/>
    <n v="15.063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7837"/>
    <s v="NGUYỄN THỊ ĐẬM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8359"/>
    <s v="VŨ TRỌNG HÙNG"/>
    <d v="2017-07-28T00:00:00"/>
    <n v="12"/>
    <s v="1. &lt;=15"/>
    <n v="1"/>
    <n v="12.282"/>
    <n v="1"/>
    <n v="12.282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2"/>
    <x v="8"/>
    <s v="AG028381"/>
    <s v="NGUYỄN VĂN NGỌC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7445"/>
    <s v="NGUYỄN PHƯƠNG THẢO"/>
    <d v="2017-07-14T00:00:00"/>
    <n v="26"/>
    <s v="2. &lt;=30"/>
    <n v="1"/>
    <n v="11.898"/>
    <n v="0"/>
    <n v="0"/>
    <n v="1"/>
    <n v="11.898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7831"/>
    <s v="TRƯƠNG THỊ HUYỀN"/>
    <d v="2017-07-24T00:00:00"/>
    <n v="16"/>
    <s v="2. &lt;=30"/>
    <n v="1"/>
    <n v="12.109"/>
    <n v="1"/>
    <n v="12.109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7832"/>
    <s v="HÀ THỊ MẾ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7833"/>
    <s v="DƯƠNG THU H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7834"/>
    <s v="TRẦN THỊ H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7850"/>
    <s v="DƯƠNG THỊ PHƯƠNG THẢO"/>
    <d v="2017-07-24T00:00:00"/>
    <n v="16"/>
    <s v="2. &lt;=30"/>
    <n v="1"/>
    <n v="12.074"/>
    <n v="1"/>
    <n v="12.074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8265"/>
    <s v="DƯƠNG THỊ TƯƠI"/>
    <d v="2017-07-27T00:00:00"/>
    <n v="13"/>
    <s v="1. &lt;=15"/>
    <n v="1"/>
    <n v="12.754"/>
    <n v="1"/>
    <n v="12.754"/>
    <n v="0"/>
    <n v="0"/>
    <n v="0"/>
    <n v="0"/>
    <n v="0"/>
    <n v="0"/>
    <s v="Active"/>
    <n v="1"/>
    <n v="0"/>
    <n v="0"/>
  </r>
  <r>
    <x v="3"/>
    <x v="0"/>
    <s v="North"/>
    <s v="ĐÔNG BẮC"/>
    <s v="NGUYỄN VĂN HUỆ"/>
    <s v="RACE HORSE"/>
    <s v="NGUYỄN VĂN HUỆ"/>
    <m/>
    <s v="DD6 VĂN PHÒNG CHI NHÁNH HÀ NỘI"/>
    <x v="13"/>
    <x v="9"/>
    <s v="AG028277"/>
    <s v="NGUYỄN THỊ MAI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23"/>
    <s v="LƯƠNG THỊ LIÊN"/>
    <d v="2017-07-11T00:00:00"/>
    <n v="29"/>
    <s v="2. &lt;=30"/>
    <n v="1"/>
    <n v="12.284000000000001"/>
    <n v="1"/>
    <n v="12.284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25"/>
    <s v="NGUYỄN THỊ LÝ"/>
    <d v="2017-07-11T00:00:00"/>
    <n v="29"/>
    <s v="2. &lt;=30"/>
    <n v="1"/>
    <n v="12.967000000000001"/>
    <n v="1"/>
    <n v="12.967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28"/>
    <s v="NGUYỄN THỊ THU"/>
    <d v="2017-07-11T00:00:00"/>
    <n v="29"/>
    <s v="2. &lt;=30"/>
    <n v="1"/>
    <n v="13.228999999999999"/>
    <n v="1"/>
    <n v="13.228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41"/>
    <s v="PHẠM HẢI GIANG"/>
    <d v="2017-07-11T00:00:00"/>
    <n v="29"/>
    <s v="2. &lt;=30"/>
    <n v="1"/>
    <n v="16.148"/>
    <n v="1"/>
    <n v="16.148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45"/>
    <s v="PHẠM TUẤN HƯNG"/>
    <d v="2017-07-11T00:00:00"/>
    <n v="29"/>
    <s v="2. &lt;=30"/>
    <n v="7"/>
    <n v="90.900999999999996"/>
    <n v="1"/>
    <n v="16.103000000000002"/>
    <n v="6"/>
    <n v="74.798000000000002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48"/>
    <s v="NGUYỄN XUÂN TIẾN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50"/>
    <s v="NGUYỄN VĂN SANG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94"/>
    <s v="VŨ THỊ THANH HUYỀN"/>
    <d v="2017-07-12T00:00:00"/>
    <n v="28"/>
    <s v="2. &lt;=30"/>
    <n v="1"/>
    <n v="12.401999999999999"/>
    <n v="1"/>
    <n v="12.401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399"/>
    <s v="NGUYỄN THỊ VÂN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416"/>
    <s v="NGUYỄN THỊ LÀN"/>
    <d v="2017-07-13T00:00:00"/>
    <n v="27"/>
    <s v="2. &lt;=30"/>
    <n v="1"/>
    <n v="12.109"/>
    <n v="1"/>
    <n v="12.10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595"/>
    <s v="NGUYỄN KIM THOA"/>
    <d v="2017-07-20T00:00:00"/>
    <n v="20"/>
    <s v="2. &lt;=30"/>
    <n v="3"/>
    <n v="54.1"/>
    <n v="3"/>
    <n v="54.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597"/>
    <s v="NGUYỄN THỊ PHÚ HƯ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7598"/>
    <s v="LÊ THẾ THÀNH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024 GA HẢI DƯƠNG 1"/>
    <x v="14"/>
    <x v="10"/>
    <s v="AG028218"/>
    <s v="NGUYỄN THỊ NGỌC ANH"/>
    <d v="2017-07-26T00:00:00"/>
    <n v="14"/>
    <s v="1. &lt;=15"/>
    <n v="1"/>
    <n v="12.576000000000001"/>
    <n v="1"/>
    <n v="12.576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DG VĂN PHÒNG TVBH HẢI DƯƠNG"/>
    <x v="15"/>
    <x v="11"/>
    <s v="AG027657"/>
    <s v="VŨ THỊ NHIÊ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DG VĂN PHÒNG TVBH HẢI DƯƠNG"/>
    <x v="15"/>
    <x v="11"/>
    <s v="AG028249"/>
    <s v="ĐẶNG THỊ LAN ANH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150"/>
    <s v="NGUYỄN THỊ L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529"/>
    <s v="PHẠM THỊ CHÍNH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893"/>
    <s v="BÙI NGỌC TÚ 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896"/>
    <s v="BÙI THỊ VÂN 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899"/>
    <s v="VŨ THÙY DƯƠNG"/>
    <d v="2017-07-24T00:00:00"/>
    <n v="16"/>
    <s v="2. &lt;=30"/>
    <n v="1"/>
    <n v="15.964"/>
    <n v="1"/>
    <n v="15.964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03"/>
    <s v="ĐỖ THỊ XUÂN"/>
    <d v="2017-07-24T00:00:00"/>
    <n v="16"/>
    <s v="2. &lt;=30"/>
    <n v="2"/>
    <n v="27.736999999999998"/>
    <n v="2"/>
    <n v="27.736999999999998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05"/>
    <s v="NGUYỄN THỊ LUẬN"/>
    <d v="2017-07-24T00:00:00"/>
    <n v="16"/>
    <s v="2. &lt;=30"/>
    <n v="1"/>
    <n v="17.151"/>
    <n v="1"/>
    <n v="17.15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10"/>
    <s v="VŨ THỊ TÌNH"/>
    <d v="2017-07-24T00:00:00"/>
    <n v="16"/>
    <s v="2. &lt;=30"/>
    <n v="2"/>
    <n v="25.72"/>
    <n v="2"/>
    <n v="25.72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73"/>
    <s v="PHẠM THỊ THƯ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75"/>
    <s v="TRẦN VĂN BẮC"/>
    <d v="2017-07-25T00:00:00"/>
    <n v="15"/>
    <s v="1. &lt;=15"/>
    <n v="1"/>
    <n v="13.359"/>
    <n v="1"/>
    <n v="13.35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76"/>
    <s v="BÙI THỊ HIỆP"/>
    <d v="2017-07-25T00:00:00"/>
    <n v="15"/>
    <s v="1. &lt;=15"/>
    <n v="1"/>
    <n v="12.28"/>
    <n v="1"/>
    <n v="12.28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79"/>
    <s v="VŨ VĂN TƯƠNG"/>
    <d v="2017-07-25T00:00:00"/>
    <n v="15"/>
    <s v="1. &lt;=15"/>
    <n v="1"/>
    <n v="12.442"/>
    <n v="1"/>
    <n v="12.442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80"/>
    <s v="PHẠM THỊ LAN"/>
    <d v="2017-07-25T00:00:00"/>
    <n v="15"/>
    <s v="1. &lt;=15"/>
    <n v="1"/>
    <n v="12.02"/>
    <n v="1"/>
    <n v="12.02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DOLPHIN"/>
    <s v="NGUYỄN NGỌC ANH"/>
    <m/>
    <s v="HP2 VĂN PHÒNG TVBH HẢI PHÒNG"/>
    <x v="16"/>
    <x v="12"/>
    <s v="AG027981"/>
    <s v="TRẦN THỊ NGỌC Á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436"/>
    <s v="NGUYỄN THỊ HÀ"/>
    <d v="2017-07-14T00:00:00"/>
    <n v="26"/>
    <s v="2. &lt;=30"/>
    <n v="1"/>
    <n v="12.602"/>
    <n v="1"/>
    <n v="12.602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439"/>
    <s v="BÙI THỊ THU HẰNG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440"/>
    <s v="PHAN THỊ SA"/>
    <d v="2017-07-14T00:00:00"/>
    <n v="26"/>
    <s v="2. &lt;=30"/>
    <n v="1"/>
    <n v="12.135"/>
    <n v="1"/>
    <n v="12.135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442"/>
    <s v="ĐỖ THỊ NHẠC"/>
    <d v="2017-07-14T00:00:00"/>
    <n v="26"/>
    <s v="2. &lt;=30"/>
    <n v="1"/>
    <n v="13.464"/>
    <n v="1"/>
    <n v="13.464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869"/>
    <s v="BÙI THỊ TỈNH"/>
    <d v="2017-07-24T00:00:00"/>
    <n v="16"/>
    <s v="2. &lt;=30"/>
    <n v="1"/>
    <n v="12.234999999999999"/>
    <n v="1"/>
    <n v="12.23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872"/>
    <s v="PHẠM THỊ HIỆP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875"/>
    <s v="PHẠM THỊ HUYỀ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878"/>
    <s v="DƯƠNG THỊ BÍCH DIỆP"/>
    <d v="2017-07-24T00:00:00"/>
    <n v="16"/>
    <s v="2. &lt;=30"/>
    <n v="1"/>
    <n v="12.346"/>
    <n v="1"/>
    <n v="12.346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881"/>
    <s v="NGUYỄN THỊ NHƯỜNG"/>
    <d v="2017-07-24T00:00:00"/>
    <n v="16"/>
    <s v="2. &lt;=30"/>
    <n v="1"/>
    <n v="12.013999999999999"/>
    <n v="1"/>
    <n v="12.013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886"/>
    <s v="ĐOÀN THỊ HOA"/>
    <d v="2017-07-24T00:00:00"/>
    <n v="16"/>
    <s v="2. &lt;=30"/>
    <n v="1"/>
    <n v="13.144"/>
    <n v="1"/>
    <n v="13.144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977"/>
    <s v="PHẠM TÔ LAN"/>
    <d v="2017-07-25T00:00:00"/>
    <n v="15"/>
    <s v="1. &lt;=15"/>
    <n v="1"/>
    <n v="12.11"/>
    <n v="1"/>
    <n v="12.1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984"/>
    <s v="NGUYỄN VĂN ĐƯỜNG"/>
    <d v="2017-07-25T00:00:00"/>
    <n v="15"/>
    <s v="1. &lt;=15"/>
    <n v="1"/>
    <n v="25.085999999999999"/>
    <n v="1"/>
    <n v="25.085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985"/>
    <s v="PHẠM QUANG VƯỢNG"/>
    <d v="2017-07-25T00:00:00"/>
    <n v="15"/>
    <s v="1. &lt;=15"/>
    <n v="2"/>
    <n v="30.178000000000001"/>
    <n v="2"/>
    <n v="30.178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7987"/>
    <s v="BÙI HỒNG HƯ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023 GA QUẢNG NINH 1"/>
    <x v="17"/>
    <x v="13"/>
    <s v="AG028392"/>
    <s v="NGUYỄN THỊ KIM HANH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444"/>
    <s v="NGUYỄN THỊ NHẪ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615"/>
    <s v="ĐỖ VĂN THIỆP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16"/>
    <s v="ĐẶNG KIỀU LY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17"/>
    <s v="NGUYỄN THỊ QUẾ HUỆ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18"/>
    <s v="LÊ THỊ THANH H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20"/>
    <s v="NGUYỄN HUY HOÀ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26"/>
    <s v="CHƯƠNG THỊ GÁI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27"/>
    <s v="NGÔ THỊ TUẤT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28"/>
    <s v="NGUYỄN THỊ ĐÔ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29"/>
    <s v="TRẦN THỊ THU HƯỜ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8"/>
    <x v="14"/>
    <s v="AG027974"/>
    <s v="TRẦN THỊ HUỆ (HẰNG)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857"/>
    <s v="ĐỖ THỊ HOÀI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860"/>
    <s v="ĐOÀN TUẤN 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865"/>
    <s v="ĐOÀN THỊ PHƯƠNG HOA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24"/>
    <s v="NGUYỄN ÁNH DƯƠ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33"/>
    <s v="BÙI THỊ KIỀU O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35"/>
    <s v="NGUYỄN THỊ KIM DU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38"/>
    <s v="NGÔ THỊ HẠ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43"/>
    <s v="BÙI THỊ BÍCH NGỌC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46"/>
    <s v="NGUYỄN BÍCH LI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50"/>
    <s v="ĐỒNG THỊ PHƯƠNG"/>
    <d v="2017-07-25T00:00:00"/>
    <n v="15"/>
    <s v="1. &lt;=15"/>
    <n v="1"/>
    <n v="12.874000000000001"/>
    <n v="1"/>
    <n v="12.874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52"/>
    <s v="VŨ ĐỨC TRUYỀ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54"/>
    <s v="NGUYỄN XUÂN ĐIỆN"/>
    <d v="2017-07-25T00:00:00"/>
    <n v="15"/>
    <s v="1. &lt;=15"/>
    <n v="5"/>
    <n v="79.290000000000006"/>
    <n v="5"/>
    <n v="79.290000000000006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56"/>
    <s v="TRẦN THỊ BÍCH HƯỜ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58"/>
    <s v="NGUYỄN THỊ PHẬ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59"/>
    <s v="ĐINH THỊ NGUYỆT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61"/>
    <s v="NGUYỄN THỊ QUỲNH TRA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63"/>
    <s v="VŨ THỊ NỤ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64"/>
    <s v="TRẦN DUY Ý"/>
    <d v="2017-07-25T00:00:00"/>
    <n v="15"/>
    <s v="1. &lt;=15"/>
    <n v="1"/>
    <n v="15.747"/>
    <n v="1"/>
    <n v="15.747"/>
    <n v="0"/>
    <n v="0"/>
    <n v="0"/>
    <n v="0"/>
    <n v="0"/>
    <n v="0"/>
    <s v="Active"/>
    <n v="1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66"/>
    <s v="NGUYỄN THỊ LOA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69"/>
    <s v="ĐỒNG THỊ HIỀ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71"/>
    <s v="BÙI THỊ THẢO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72"/>
    <s v="ĐỖ THỊ HẰ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7986"/>
    <s v="TRIỆU THỊ THÚY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"/>
    <s v="SEALION"/>
    <s v="HOÀNG TRỌNG NGHĨA"/>
    <m/>
    <s v="QNH VĂN PHÒNG TVBH QUẢNG NINH"/>
    <x v="19"/>
    <x v="15"/>
    <s v="AG028251"/>
    <s v="ĐỖ TIẾN MẠNH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514"/>
    <s v="NGÔ TRUNG KIÊN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515"/>
    <s v="LÊ HỒNG QUANG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516"/>
    <s v="LÊ THỊ BẢO THÁI"/>
    <d v="2017-07-18T00:00:00"/>
    <n v="22"/>
    <s v="2. &lt;=30"/>
    <n v="1"/>
    <n v="12.994999999999999"/>
    <n v="1"/>
    <n v="12.994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583"/>
    <s v="TRẦN THỊ THỦY"/>
    <d v="2017-07-19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0"/>
    <s v="ĐỖ ĐĂNG THẮNG"/>
    <d v="2017-07-24T00:00:00"/>
    <n v="16"/>
    <s v="2. &lt;=30"/>
    <n v="1"/>
    <n v="15.855"/>
    <n v="1"/>
    <n v="15.855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1"/>
    <s v="NGUYỄN THỊ LỢI"/>
    <d v="2017-07-24T00:00:00"/>
    <n v="16"/>
    <s v="2. &lt;=30"/>
    <n v="1"/>
    <n v="12.061"/>
    <n v="1"/>
    <n v="12.06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2"/>
    <s v="NGUYỄN THỊ LÀ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4"/>
    <s v="NGUYỄN CHÍ HÙNG"/>
    <d v="2017-07-24T00:00:00"/>
    <n v="16"/>
    <s v="2. &lt;=30"/>
    <n v="1"/>
    <n v="12.314"/>
    <n v="1"/>
    <n v="12.314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5"/>
    <s v="HOÀNG THỊ HƯƠNG"/>
    <d v="2017-07-24T00:00:00"/>
    <n v="16"/>
    <s v="2. &lt;=30"/>
    <n v="1"/>
    <n v="12.749000000000001"/>
    <n v="1"/>
    <n v="12.749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7"/>
    <s v="NGUYỄN THỊ HẠ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729"/>
    <s v="NGUYỄN THỊ MÙI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967"/>
    <s v="NGUYỄN THỊ THU NHUNG"/>
    <d v="2017-07-25T00:00:00"/>
    <n v="15"/>
    <s v="1. &lt;=15"/>
    <n v="2"/>
    <n v="24.34"/>
    <n v="2"/>
    <n v="24.34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009 GA HÀ NỘI 2"/>
    <x v="20"/>
    <x v="16"/>
    <s v="AG027970"/>
    <s v="NGUYỄN THỊ HOA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DD2 VĂN PHÒNG CHI NHÁNH HÀ NỘI"/>
    <x v="21"/>
    <x v="17"/>
    <s v="AG027696"/>
    <s v="TRẦN THỊ BÍCH VÂN"/>
    <d v="2017-07-21T00:00:00"/>
    <n v="19"/>
    <s v="2. &lt;=30"/>
    <n v="1"/>
    <n v="16.402999999999999"/>
    <n v="1"/>
    <n v="16.402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DRAGON"/>
    <s v="NGUYỄN THỊ HOÀNG YẾN"/>
    <m/>
    <s v="DD2 VĂN PHÒNG CHI NHÁNH HÀ NỘI"/>
    <x v="21"/>
    <x v="17"/>
    <s v="AG027835"/>
    <s v="MAI THỊ TÂM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DRAGON"/>
    <s v="NGUYỄN THỊ HOÀNG YẾN"/>
    <m/>
    <s v="DD2 VĂN PHÒNG CHI NHÁNH HÀ NỘI"/>
    <x v="21"/>
    <x v="17"/>
    <s v="AG028362"/>
    <s v="NGUYỄN HUYỀN MY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1"/>
    <s v="NGUYỄN THỊ NGUYỆT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2"/>
    <s v="NGUYỄN QUANG TUYẾN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3"/>
    <s v="HỒ SỸ HUYNH"/>
    <d v="2017-07-07T00:00:00"/>
    <n v="33"/>
    <s v="3. &lt;=60"/>
    <n v="1"/>
    <n v="13.144"/>
    <n v="1"/>
    <n v="13.144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4"/>
    <s v="CAO THÁI BÌNH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5"/>
    <s v="VŨ THỊ THU LOAN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7"/>
    <s v="BÙI VĂN THÀNH"/>
    <d v="2017-07-07T00:00:00"/>
    <n v="33"/>
    <s v="3. &lt;=60"/>
    <n v="1"/>
    <n v="14.224"/>
    <n v="1"/>
    <n v="14.224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299"/>
    <s v="NGUYỄN THANH DUNG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06"/>
    <s v="NGUYỄN THỊ HÒA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09"/>
    <s v="NGUYỄN THỊ LAN ANH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10"/>
    <s v="NGUYỄN THỊ NGỌC ANH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11"/>
    <s v="NGUYỄN THỊ NỤ"/>
    <d v="2017-07-07T00:00:00"/>
    <n v="33"/>
    <s v="3. &lt;=60"/>
    <n v="1"/>
    <n v="14.224"/>
    <n v="1"/>
    <n v="14.224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12"/>
    <s v="LÊ THỊ THU HÀ"/>
    <d v="2017-07-07T00:00:00"/>
    <n v="33"/>
    <s v="3. &lt;=60"/>
    <n v="1"/>
    <n v="13.368"/>
    <n v="0"/>
    <n v="0"/>
    <n v="1"/>
    <n v="13.368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14"/>
    <s v="HOÀNG DIỆU THÚY"/>
    <d v="2017-07-07T00:00:00"/>
    <n v="33"/>
    <s v="3. &lt;=60"/>
    <n v="1"/>
    <n v="19.423999999999999"/>
    <n v="1"/>
    <n v="19.423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15"/>
    <s v="NGUYỄN THỊ PHƯƠNG NHUNG"/>
    <d v="2017-07-07T00:00:00"/>
    <n v="33"/>
    <s v="3. &lt;=60"/>
    <n v="1"/>
    <n v="12.208"/>
    <n v="0"/>
    <n v="0"/>
    <n v="1"/>
    <n v="12.208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316"/>
    <s v="TRỊNH THỊ THANH HOA"/>
    <d v="2017-07-07T00:00:00"/>
    <n v="33"/>
    <s v="3. &lt;=60"/>
    <n v="1"/>
    <n v="14.936"/>
    <n v="0"/>
    <n v="0"/>
    <n v="1"/>
    <n v="14.936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400"/>
    <s v="NGUYỄN THỊ YẾN"/>
    <d v="2017-07-12T00:00:00"/>
    <n v="28"/>
    <s v="2. &lt;=30"/>
    <n v="3"/>
    <n v="44.034999999999997"/>
    <n v="0"/>
    <n v="0"/>
    <n v="3"/>
    <n v="44.034999999999997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637"/>
    <s v="NGUYỄN NGỌC SƠN"/>
    <d v="2017-07-20T00:00:00"/>
    <n v="20"/>
    <s v="2. &lt;=30"/>
    <n v="6"/>
    <n v="100.91"/>
    <n v="6"/>
    <n v="100.9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639"/>
    <s v="NGUYỄN ANH TUẤN"/>
    <d v="2017-07-20T00:00:00"/>
    <n v="20"/>
    <s v="2. &lt;=30"/>
    <n v="2"/>
    <n v="34.622"/>
    <n v="2"/>
    <n v="34.622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642"/>
    <s v="LÊ THỊ THU HƯƠNG"/>
    <d v="2017-07-20T00:00:00"/>
    <n v="20"/>
    <s v="2. &lt;=30"/>
    <n v="1"/>
    <n v="16.940000000000001"/>
    <n v="1"/>
    <n v="16.940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645"/>
    <s v="VŨ ĐÌNH CÔ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7710"/>
    <s v="LÊ HOÀI BẮC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8008"/>
    <s v="DƯƠNG HẢI HIẾ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8011"/>
    <s v="TRẦN THỊ HẬU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8013"/>
    <s v="BÙI THỊ BÍCH THỦY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8242"/>
    <s v="NGUYỄN PHƯƠNG THẢO"/>
    <d v="2017-07-26T00:00:00"/>
    <n v="14"/>
    <s v="1. &lt;=15"/>
    <n v="1"/>
    <n v="15.772"/>
    <n v="1"/>
    <n v="15.772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17 GA HÀ NỘI 3"/>
    <x v="22"/>
    <x v="18"/>
    <s v="AG028339"/>
    <s v="ĐOÀN THỊ MINH XUÂ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578"/>
    <s v="LÊ THỊ THÁI HẬU"/>
    <d v="2017-07-19T00:00:00"/>
    <n v="21"/>
    <s v="2. &lt;=30"/>
    <n v="1"/>
    <n v="15.406000000000001"/>
    <n v="1"/>
    <n v="15.406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36"/>
    <s v="NGUYỄN VĂN NGHỊ"/>
    <d v="2017-07-24T00:00:00"/>
    <n v="16"/>
    <s v="2. &lt;=30"/>
    <n v="3"/>
    <n v="96.745000000000005"/>
    <n v="3"/>
    <n v="96.745000000000005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50"/>
    <s v="LÊ ANH ĐỨC"/>
    <d v="2017-07-24T00:00:00"/>
    <n v="16"/>
    <s v="2. &lt;=30"/>
    <n v="1"/>
    <n v="15.249000000000001"/>
    <n v="1"/>
    <n v="15.249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52"/>
    <s v="VŨ THỊ XUYẾN"/>
    <d v="2017-07-24T00:00:00"/>
    <n v="16"/>
    <s v="2. &lt;=30"/>
    <n v="1"/>
    <n v="10.997999999999999"/>
    <n v="1"/>
    <n v="10.997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54"/>
    <s v="NGUYỄN THẾ DUY"/>
    <d v="2017-07-24T00:00:00"/>
    <n v="16"/>
    <s v="2. &lt;=30"/>
    <n v="1"/>
    <n v="12.430999999999999"/>
    <n v="1"/>
    <n v="12.430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58"/>
    <s v="VŨ MINH SƠ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60"/>
    <s v="TRẦN KIM HÀ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63"/>
    <s v="PHẠM THỊ DUNG"/>
    <d v="2017-07-24T00:00:00"/>
    <n v="16"/>
    <s v="2. &lt;=30"/>
    <n v="3"/>
    <n v="41.795000000000002"/>
    <n v="3"/>
    <n v="41.795000000000002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65"/>
    <s v="NGUYỄN THỊ HOA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66"/>
    <s v="DƯ TRUNG SƠN"/>
    <d v="2017-07-24T00:00:00"/>
    <n v="16"/>
    <s v="2. &lt;=30"/>
    <n v="2"/>
    <n v="42.064999999999998"/>
    <n v="2"/>
    <n v="42.064999999999998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69"/>
    <s v="VŨ THỊ 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70"/>
    <s v="TRẦN KHÁNH HƯNG"/>
    <d v="2017-07-24T00:00:00"/>
    <n v="16"/>
    <s v="2. &lt;=30"/>
    <n v="1"/>
    <n v="10.019"/>
    <n v="1"/>
    <n v="10.01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7772"/>
    <s v="NGUYỄN VĂN NHẬT"/>
    <d v="2017-07-24T00:00:00"/>
    <n v="16"/>
    <s v="2. &lt;=30"/>
    <n v="3"/>
    <n v="94.052999999999997"/>
    <n v="3"/>
    <n v="94.052999999999997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8243"/>
    <s v="LÊ BÁ DŨ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8377"/>
    <s v="NGUYỄN THỊ UYÊ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029 GA HÀ NỘI 5"/>
    <x v="23"/>
    <x v="19"/>
    <s v="AG028382"/>
    <s v="LÊ THỊ NGỌT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DDA VĂN PHÒNG CHI NHÁNH HÀ NỘI"/>
    <x v="24"/>
    <x v="20"/>
    <s v="AG027517"/>
    <s v="NÔNG THỊ HỒNG LỢI"/>
    <d v="2017-07-18T00:00:00"/>
    <n v="22"/>
    <s v="2. &lt;=30"/>
    <n v="1"/>
    <n v="12.45"/>
    <n v="1"/>
    <n v="12.45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LION"/>
    <s v="NGUYỄN THỊ BÌNH"/>
    <m/>
    <s v="DDA VĂN PHÒNG CHI NHÁNH HÀ NỘI"/>
    <x v="24"/>
    <x v="20"/>
    <s v="AG027527"/>
    <s v="NGUYỄN NGỌC LAN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LION"/>
    <s v="NGUYỄN THỊ BÌNH"/>
    <m/>
    <s v="DDA VĂN PHÒNG CHI NHÁNH HÀ NỘI"/>
    <x v="24"/>
    <x v="20"/>
    <s v="AG027528"/>
    <s v="ĐÀO THỊ MINH CHI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647"/>
    <s v="ĐINH THỊ HƯỜNG"/>
    <d v="2017-07-20T00:00:00"/>
    <n v="20"/>
    <s v="2. &lt;=30"/>
    <n v="1"/>
    <n v="18.812999999999999"/>
    <n v="1"/>
    <n v="18.812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649"/>
    <s v="NGÔ THỊ ĐÀO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653"/>
    <s v="LƯU QUANG CƠ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655"/>
    <s v="NGUYỄN THỊ MINH HUỆ"/>
    <d v="2017-07-20T00:00:00"/>
    <n v="20"/>
    <s v="2. &lt;=30"/>
    <n v="4"/>
    <n v="64.936000000000007"/>
    <n v="4"/>
    <n v="64.936000000000007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775"/>
    <s v="ĐỖ THỊ BÍCH HẠ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787"/>
    <s v="NGUYỄN THỊ BẰNG DIỆP"/>
    <d v="2017-07-24T00:00:00"/>
    <n v="16"/>
    <s v="2. &lt;=30"/>
    <n v="1"/>
    <n v="16.065000000000001"/>
    <n v="1"/>
    <n v="16.065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790"/>
    <s v="NGUYỄN THỊ MAI HƯƠNG"/>
    <d v="2017-07-24T00:00:00"/>
    <n v="16"/>
    <s v="2. &lt;=30"/>
    <n v="1"/>
    <n v="14.753"/>
    <n v="1"/>
    <n v="14.753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7978"/>
    <s v="TRƯƠNG THỊ MINH CHÂU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8373"/>
    <s v="PHAN XUÂN XIỂM"/>
    <d v="2017-07-28T00:00:00"/>
    <n v="12"/>
    <s v="1. &lt;=15"/>
    <n v="1"/>
    <n v="17.928000000000001"/>
    <n v="1"/>
    <n v="17.928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07 GA HÀ NỘI 1"/>
    <x v="25"/>
    <x v="21"/>
    <s v="AG028376"/>
    <s v="ĐOÀN QUÂN"/>
    <d v="2017-07-28T00:00:00"/>
    <n v="12"/>
    <s v="1. &lt;=15"/>
    <n v="1"/>
    <n v="14.295999999999999"/>
    <n v="1"/>
    <n v="14.295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21 GA HÀ NỘI 4"/>
    <x v="26"/>
    <x v="22"/>
    <s v="AG027518"/>
    <s v="VŨ VĂN NAM"/>
    <d v="2017-07-18T00:00:00"/>
    <n v="22"/>
    <s v="2. &lt;=30"/>
    <n v="1"/>
    <n v="12.055999999999999"/>
    <n v="1"/>
    <n v="12.055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021 GA HÀ NỘI 4"/>
    <x v="26"/>
    <x v="22"/>
    <s v="AG027778"/>
    <s v="NGUYỄN THỊ HIỆP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21 GA HÀ NỘI 4"/>
    <x v="26"/>
    <x v="22"/>
    <s v="AG027781"/>
    <s v="NGUYỄN QUỐC HUY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021 GA HÀ NỘI 4"/>
    <x v="26"/>
    <x v="22"/>
    <s v="AG028357"/>
    <s v="LÊ THỊ DUYÊ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271"/>
    <s v="NGUYỄN THỊ HINH"/>
    <d v="2017-07-06T00:00:00"/>
    <n v="34"/>
    <s v="3. &lt;=60"/>
    <n v="2"/>
    <n v="30.995999999999999"/>
    <n v="2"/>
    <n v="30.995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313"/>
    <s v="NGUYỄN THỊ NGA"/>
    <d v="2017-07-07T00:00:00"/>
    <n v="33"/>
    <s v="3. &lt;=60"/>
    <n v="1"/>
    <n v="25.062999999999999"/>
    <n v="1"/>
    <n v="25.062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530"/>
    <s v="LÊ MỸ ANH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531"/>
    <s v="ĐỖ THU THỦY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532"/>
    <s v="LÊ THỊ HƯỜNG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533"/>
    <s v="NGUYỄN THỊ QUYÊN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579"/>
    <s v="LÊ THỊ KIM TÙNG"/>
    <d v="2017-07-19T00:00:00"/>
    <n v="21"/>
    <s v="2. &lt;=30"/>
    <n v="2"/>
    <n v="29.093"/>
    <n v="2"/>
    <n v="29.093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663"/>
    <s v="TRỊNH THỊ HÀ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666"/>
    <s v="ĐỖ THỊ XÂY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714"/>
    <s v="DƯƠNG THỊ HẠNH"/>
    <d v="2017-07-24T00:00:00"/>
    <n v="16"/>
    <s v="2. &lt;=30"/>
    <n v="1"/>
    <n v="13.374000000000001"/>
    <n v="1"/>
    <n v="13.374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715"/>
    <s v="TRẦN ĐỨC HỢP"/>
    <d v="2017-07-24T00:00:00"/>
    <n v="16"/>
    <s v="2. &lt;=30"/>
    <n v="1"/>
    <n v="12.834"/>
    <n v="1"/>
    <n v="12.834"/>
    <n v="0"/>
    <n v="0"/>
    <n v="0"/>
    <n v="0"/>
    <n v="0"/>
    <n v="0"/>
    <s v="Active"/>
    <n v="1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783"/>
    <s v="HOÀNG KIM YẾ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7785"/>
    <s v="BÙI THỊ THÙY GIA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42"/>
    <s v="NGUYỄN THỊ THU HƯƠ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44"/>
    <s v="HOÀNG THỊ QUÝ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46"/>
    <s v="NGUYỄN THỊ BÍCH LA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48"/>
    <s v="NGUYỄN THỊ HẰ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51"/>
    <s v="NGUYỄN THỊ BÍCH NGỌC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52"/>
    <s v="TRỊNH THỊ THANH BÌNH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54"/>
    <s v="NGUYỄN THỊ THẮ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"/>
    <s v="SPIDER"/>
    <s v="NGUYỄN THỊ KIM CHUNG"/>
    <m/>
    <s v="D10 VĂN PHÒNG CHI NHÁNH HÀ NỘI"/>
    <x v="27"/>
    <x v="23"/>
    <s v="AG028356"/>
    <s v="NGUYỄN THỊ KIM XUÂ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77"/>
    <s v="ĐINH CÔNG SƠ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79"/>
    <s v="HOÀNG XUÂN TUYÊ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80"/>
    <s v="NGUYỄN HUY HÙNG"/>
    <d v="2017-07-24T00:00:00"/>
    <n v="16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82"/>
    <s v="NGUYỄN ĐỨC THỌ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84"/>
    <s v="NGUYỄN THỊ HỒNG THƯƠNG"/>
    <d v="2017-07-24T00:00:00"/>
    <n v="16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86"/>
    <s v="HOÀNG MAI 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88"/>
    <s v="LÊ PHẠM TÔ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7789"/>
    <s v="NGUYỄN THỊ NGÁT"/>
    <d v="2017-07-24T00:00:00"/>
    <n v="16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19"/>
    <s v="NGUYỄN KIỀU MẠC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21"/>
    <s v="MAI TUYẾT NHUNG"/>
    <d v="2017-07-26T00:00:00"/>
    <n v="14"/>
    <s v="1. &lt;=15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23"/>
    <s v="ĐINH CÔNG MINH"/>
    <d v="2017-07-26T00:00:00"/>
    <n v="14"/>
    <s v="1. &lt;=15"/>
    <n v="1"/>
    <n v="30"/>
    <n v="1"/>
    <n v="30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58"/>
    <s v="NGUYỄN THỊ NGỌC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62"/>
    <s v="NGUYỄN THỊ Á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64"/>
    <s v="LÒ VĂN HUY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66"/>
    <s v="HOÀNG THỊ HỒ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69"/>
    <s v="PHẠM THỊ MINH NGUYỆT"/>
    <d v="2017-07-26T00:00:00"/>
    <n v="14"/>
    <s v="1. &lt;=15"/>
    <n v="1"/>
    <n v="15"/>
    <n v="1"/>
    <n v="15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70"/>
    <s v="ĐÀO VĂN KHOA"/>
    <d v="2017-07-26T00:00:00"/>
    <n v="14"/>
    <s v="1. &lt;=15"/>
    <n v="1"/>
    <n v="15"/>
    <n v="1"/>
    <n v="15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73"/>
    <s v="VÕ HỒNG THÚY VÂ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76"/>
    <s v="VÕ MINH THU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79"/>
    <s v="TRẦN THỊ NGUYỆT"/>
    <d v="2017-07-26T00:00:00"/>
    <n v="14"/>
    <s v="1. &lt;=15"/>
    <n v="1"/>
    <n v="13.212999999999999"/>
    <n v="1"/>
    <n v="13.212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85"/>
    <s v="NGUYỄN THANH HUYỀ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86"/>
    <s v="LƯU NHƯ QUỲ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89"/>
    <s v="ĐẶNG QUỐC BẢO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91"/>
    <s v="VŨ THỊ NAM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93"/>
    <s v="HOÀNG THỊ NGA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96"/>
    <s v="NGUYỄN NGỌC LA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199"/>
    <s v="NGUYỄN KIM HOA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02"/>
    <s v="HOÀNG VĂN BẰ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06"/>
    <s v="HOÀNG THỊ HẠ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08"/>
    <s v="NGUYỄN XUÂN HẢI"/>
    <d v="2017-07-26T00:00:00"/>
    <n v="14"/>
    <s v="1. &lt;=15"/>
    <n v="3"/>
    <n v="36.002000000000002"/>
    <n v="3"/>
    <n v="36.002000000000002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12"/>
    <s v="CHU THỊ VĨNH"/>
    <d v="2017-07-26T00:00:00"/>
    <n v="14"/>
    <s v="1. &lt;=15"/>
    <n v="1"/>
    <n v="15"/>
    <n v="1"/>
    <n v="15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14"/>
    <s v="NGUYỄN THỊ KIM CHU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16"/>
    <s v="HOÀNG ĐÌNH CƯƠNG"/>
    <d v="2017-07-26T00:00:00"/>
    <n v="14"/>
    <s v="1. &lt;=15"/>
    <n v="1"/>
    <n v="20"/>
    <n v="1"/>
    <n v="20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80"/>
    <s v="NGUYỄN LAN HƯƠ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284"/>
    <s v="NGUYỄN THỊ HUYỀN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341"/>
    <s v="SA MẠNH QUYỀ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363"/>
    <s v="TRẦN THỊ NGỌC"/>
    <d v="2017-07-28T00:00:00"/>
    <n v="12"/>
    <s v="1. &lt;=15"/>
    <n v="2"/>
    <n v="30"/>
    <n v="2"/>
    <n v="30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013 GA YÊN BÁI 1"/>
    <x v="28"/>
    <x v="24"/>
    <s v="AG028391"/>
    <s v="NGUYỄN THỊ BỐN"/>
    <d v="2017-07-31T00:00:00"/>
    <n v="9"/>
    <s v="1. &lt;=15"/>
    <n v="1"/>
    <n v="20.001000000000001"/>
    <n v="1"/>
    <n v="20.001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85"/>
    <s v="QUÁCH THỊ THOA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86"/>
    <s v="NGUYỄN THỊ THANH DUNG"/>
    <d v="2017-07-20T00:00:00"/>
    <n v="20"/>
    <s v="2. &lt;=30"/>
    <n v="1"/>
    <n v="10.807"/>
    <n v="1"/>
    <n v="10.807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87"/>
    <s v="NGUYỄN HOÀNG LƯỢ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88"/>
    <s v="BÙI THỊ TRA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89"/>
    <s v="XA THỊ KHIÊM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90"/>
    <s v="BÙI THỊ Á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7591"/>
    <s v="TRẦN THỊ HẢI YẾ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125"/>
    <s v="NGUYỄN ĐỨC HÙ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128"/>
    <s v="NGUYỄN THỊ THÚY HẰ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130"/>
    <s v="LÒ HỒNG GIA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132"/>
    <s v="NGUYỄN THỊ KIM DU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133"/>
    <s v="QUÁCH THỊ THU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134"/>
    <s v="BÙI KHẮC VI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368"/>
    <s v="ĐÀM THỊ LA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369"/>
    <s v="LƯU NGỌC NAM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370"/>
    <s v="BÙI THỊ DÀ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375"/>
    <s v="TRẦN THỊ KIM LA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378"/>
    <s v="BÙI THỊ LAN HƯỜ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69"/>
    <x v="25"/>
    <s v="AG028380"/>
    <s v="BÙI VĂN CHIỂU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52"/>
    <s v="HOÀNG VĂN TRU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53"/>
    <s v="PHẠM VĂN THẾ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56"/>
    <s v="ĐỖ THANH TRƯỜ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58"/>
    <s v="NGUYỄN THỊ THANH NGA"/>
    <d v="2017-07-24T00:00:00"/>
    <n v="16"/>
    <s v="2. &lt;=30"/>
    <n v="2"/>
    <n v="26.492000000000001"/>
    <n v="2"/>
    <n v="26.492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62"/>
    <s v="LƯƠNG THU HẰ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64"/>
    <s v="LÊ THÚY NGA"/>
    <d v="2017-07-24T00:00:00"/>
    <n v="16"/>
    <s v="2. &lt;=30"/>
    <n v="1"/>
    <n v="15.952999999999999"/>
    <n v="1"/>
    <n v="15.952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67"/>
    <s v="NGUYỄN THỊ THU THỦY"/>
    <d v="2017-07-24T00:00:00"/>
    <n v="16"/>
    <s v="2. &lt;=30"/>
    <n v="1"/>
    <n v="12.23"/>
    <n v="1"/>
    <n v="12.23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70"/>
    <s v="PHẠM HÙNG TIẾ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71"/>
    <s v="NGUYỄN THỊ THÔ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73"/>
    <s v="PHẠM QUỐC HƯ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76"/>
    <s v="CHẢO MÙI PHAM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79"/>
    <s v="ĐOÀN THỊ THU HUYỀ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882"/>
    <s v="NGÔ BẢO LÂN"/>
    <d v="2017-07-24T00:00:00"/>
    <n v="16"/>
    <s v="2. &lt;=30"/>
    <n v="1"/>
    <n v="13.444000000000001"/>
    <n v="1"/>
    <n v="13.444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7968"/>
    <s v="NGUYỄN THỊ HOÀI SƠN (PHƯƠNG)"/>
    <d v="2017-07-25T00:00:00"/>
    <n v="15"/>
    <s v="1. &lt;=15"/>
    <n v="1"/>
    <n v="17.228999999999999"/>
    <n v="1"/>
    <n v="17.228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BEAR"/>
    <s v="NGUYỄN VĂN CÔNG"/>
    <m/>
    <s v="DD5 VĂN PHÒNG CHI NHÁNH HÀ NỘI"/>
    <x v="29"/>
    <x v="25"/>
    <s v="AG028337"/>
    <s v="PHÙNG THỊ THANH THỦY"/>
    <d v="2017-07-28T00:00:00"/>
    <n v="12"/>
    <s v="1. &lt;=15"/>
    <n v="2"/>
    <n v="33.07"/>
    <n v="2"/>
    <n v="33.07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26"/>
    <s v="BÙI THỊ LOA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28"/>
    <s v="NGUYỄN VĂN HUẤN"/>
    <d v="2017-07-20T00:00:00"/>
    <n v="20"/>
    <s v="2. &lt;=30"/>
    <n v="1"/>
    <n v="12.365"/>
    <n v="1"/>
    <n v="12.365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29"/>
    <s v="NGUYỄN LỆ PHƯƠNG"/>
    <d v="2017-07-20T00:00:00"/>
    <n v="20"/>
    <s v="2. &lt;=30"/>
    <n v="1"/>
    <n v="15.015000000000001"/>
    <n v="1"/>
    <n v="15.015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30"/>
    <s v="NGUYỄN THỊ TÂM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31"/>
    <s v="PHÙNG VĂN HIỆU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32"/>
    <s v="TẠ THỊ PHƯƠNG DUNG TẠ THỊ DU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33"/>
    <s v="PHẠM VĂN PHO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74"/>
    <s v="VIÊN THỊ NHUNG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75"/>
    <s v="NGUYỄN LÊ HẠNH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676"/>
    <s v="VŨ TRƯỜNG GIANG VŨ VĂN ĐIỆN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709"/>
    <s v="NGUYỄN VĂN ĐỘ tức NGUYỄN TIẾN ĐỘ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7771"/>
    <s v="CAO BÍCH THỦY"/>
    <d v="2017-07-24T00:00:00"/>
    <n v="16"/>
    <s v="2. &lt;=30"/>
    <n v="1"/>
    <n v="12.443"/>
    <n v="1"/>
    <n v="12.443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35"/>
    <s v="TRẦN THỊ ĐỒ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36"/>
    <s v="NGUYỄN THỊ NIỀM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38"/>
    <s v="HÀ THỊ DIỄ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39"/>
    <s v="ĐÀO THỊ PHƯƠ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41"/>
    <s v="LƯU THỊ THÚY LAN A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43"/>
    <s v="VŨ TIẾN DŨ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45"/>
    <s v="VŨ HƯƠNG GIA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46"/>
    <s v="MA THỊ TỨ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48"/>
    <s v="MA THỊ THIỆN THUẦN tức MA THỊ THUẦ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50"/>
    <s v="NGUYỄN THỊ HẠ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151"/>
    <s v="NGUYỄN THỊ PHÚC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355"/>
    <s v="ĐỖ THỊ THÚY VÂ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358"/>
    <s v="LÂM THỊ DỰ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360"/>
    <s v="NGUYỄN VĂN SINH"/>
    <d v="2017-07-28T00:00:00"/>
    <n v="12"/>
    <s v="1. &lt;=15"/>
    <n v="1"/>
    <n v="12.869"/>
    <n v="1"/>
    <n v="12.86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DD7 VĂN PHÒNG CHI NHÁNH HÀ NỘI"/>
    <x v="30"/>
    <x v="26"/>
    <s v="AG028366"/>
    <s v="VŨ NGỌC THÂ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393"/>
    <s v="DƯƠNG ĐỨC QUÝ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395"/>
    <s v="NGUYỄN VĂN HIẾU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396"/>
    <s v="LÊ THỊ THANH TÂM"/>
    <d v="2017-07-12T00:00:00"/>
    <n v="28"/>
    <s v="2. &lt;=30"/>
    <n v="1"/>
    <n v="12.308"/>
    <n v="1"/>
    <n v="12.308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397"/>
    <s v="BÙI VĂN TÂN"/>
    <d v="2017-07-12T00:00:00"/>
    <n v="28"/>
    <s v="2. &lt;=30"/>
    <n v="1"/>
    <n v="12.298"/>
    <n v="1"/>
    <n v="12.298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398"/>
    <s v="NGUYỄN THỊ ĐẠI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402"/>
    <s v="MẠC THỊ NHƯ QUỲNH"/>
    <d v="2017-07-12T00:00:00"/>
    <n v="28"/>
    <s v="2. &lt;=30"/>
    <n v="3"/>
    <n v="39.673999999999999"/>
    <n v="2"/>
    <n v="27.132000000000001"/>
    <n v="1"/>
    <n v="12.542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407"/>
    <s v="ĐÀO THỊ NHUNG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410"/>
    <s v="ĐỖ TRUNG DŨNG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7593"/>
    <s v="NGUYỄN ĐỨC NGUYÊ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8153"/>
    <s v="VI VĂN TUÂ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PTO VĂN PHÒNG TVBH PHÚ THỌ"/>
    <x v="31"/>
    <x v="27"/>
    <s v="AG028155"/>
    <s v="NGUYỄN THỊ MAI LA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318"/>
    <s v="VŨ THỊ THANH TÂN"/>
    <d v="2017-07-10T00:00:00"/>
    <n v="30"/>
    <s v="2. &lt;=30"/>
    <n v="1"/>
    <n v="12.481999999999999"/>
    <n v="1"/>
    <n v="12.481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596"/>
    <s v="TRẦN VIỆT NGA"/>
    <d v="2017-07-20T00:00:00"/>
    <n v="20"/>
    <s v="2. &lt;=30"/>
    <n v="1"/>
    <n v="14.167999999999999"/>
    <n v="1"/>
    <n v="14.167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39"/>
    <s v="NGUYỄN THỊ BÍCH"/>
    <d v="2017-07-24T00:00:00"/>
    <n v="16"/>
    <s v="2. &lt;=30"/>
    <n v="1"/>
    <n v="12.763999999999999"/>
    <n v="1"/>
    <n v="12.763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42"/>
    <s v="LÊ THỊ CHÚC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43"/>
    <s v="NGUYỄN NGỌC THÚY"/>
    <d v="2017-07-24T00:00:00"/>
    <n v="16"/>
    <s v="2. &lt;=30"/>
    <n v="1"/>
    <n v="12.731999999999999"/>
    <n v="1"/>
    <n v="12.731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45"/>
    <s v="NGUYỄN THỊ YẾN"/>
    <d v="2017-07-24T00:00:00"/>
    <n v="16"/>
    <s v="2. &lt;=30"/>
    <n v="1"/>
    <n v="13.007"/>
    <n v="1"/>
    <n v="13.007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46"/>
    <s v="LÊ THỊ THỦY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48"/>
    <s v="NGUYỄN THỊ TRANG"/>
    <d v="2017-07-24T00:00:00"/>
    <n v="16"/>
    <s v="2. &lt;=30"/>
    <n v="1"/>
    <n v="13.481999999999999"/>
    <n v="1"/>
    <n v="13.481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49"/>
    <s v="LƯU THỊ THU HƯƠNG"/>
    <d v="2017-07-24T00:00:00"/>
    <n v="16"/>
    <s v="2. &lt;=30"/>
    <n v="1"/>
    <n v="12.255000000000001"/>
    <n v="1"/>
    <n v="12.255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51"/>
    <s v="TRƯƠNG THỊ CHÚC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53"/>
    <s v="NGÔ THỊ HẰNG"/>
    <d v="2017-07-24T00:00:00"/>
    <n v="16"/>
    <s v="2. &lt;=30"/>
    <n v="1"/>
    <n v="13.042999999999999"/>
    <n v="1"/>
    <n v="13.042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"/>
    <s v="PANTHER"/>
    <s v="LÊ VIỆT DŨNG"/>
    <m/>
    <s v="VPH VĂN PHÒNG TVBH VĨNH PHÚC"/>
    <x v="32"/>
    <x v="28"/>
    <s v="AG027756"/>
    <s v="NGUYỄN TOÀN THẮNG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232"/>
    <s v="NGUYỄN THỊ THƯƠNG"/>
    <d v="2017-07-05T00:00:00"/>
    <n v="35"/>
    <s v="3. &lt;=60"/>
    <n v="1"/>
    <n v="12.233000000000001"/>
    <n v="1"/>
    <n v="12.233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233"/>
    <s v="TRẦN THỊ MỸ HOA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234"/>
    <s v="TRẦN THỊ THY THOAN"/>
    <d v="2017-07-05T00:00:00"/>
    <n v="35"/>
    <s v="3. &lt;=60"/>
    <n v="0"/>
    <n v="0"/>
    <n v="1"/>
    <n v="12.131"/>
    <n v="-1"/>
    <n v="-12.131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235"/>
    <s v="NGUYỄN QUỐC BẢO"/>
    <d v="2017-07-05T00:00:00"/>
    <n v="35"/>
    <s v="3. &lt;=60"/>
    <n v="1"/>
    <n v="12.109"/>
    <n v="0"/>
    <n v="0"/>
    <n v="1"/>
    <n v="12.109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236"/>
    <s v="TRẦN PHƯỚC DUY KHIÊM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18"/>
    <s v="DƯƠNG THỊ THÙY TRÂM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19"/>
    <s v="TRẦN THỊ CÁT TIÊ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0"/>
    <s v="LÊ BẢO VY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1"/>
    <s v="NGUYỄN VIẾT TIẾ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2"/>
    <s v="TRÀ VĂN TIẾ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3"/>
    <s v="NGUYỄN HỮU HIÊ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4"/>
    <s v="NGUYỄN THỊ HOÀI TRANG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5"/>
    <s v="ĐỖ VĂN VINH"/>
    <d v="2017-07-14T00:00:00"/>
    <n v="26"/>
    <s v="2. &lt;=30"/>
    <n v="1"/>
    <n v="13.863"/>
    <n v="0"/>
    <n v="0"/>
    <n v="1"/>
    <n v="13.863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6"/>
    <s v="NGUYỄN THỊ LOAN"/>
    <d v="2017-07-14T00:00:00"/>
    <n v="26"/>
    <s v="2. &lt;=30"/>
    <n v="2"/>
    <n v="24.274999999999999"/>
    <n v="2"/>
    <n v="24.274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427"/>
    <s v="ĐỖ THANH VIỆT"/>
    <d v="2017-07-14T00:00:00"/>
    <n v="26"/>
    <s v="2. &lt;=30"/>
    <n v="1"/>
    <n v="12.003"/>
    <n v="1"/>
    <n v="12.003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509"/>
    <s v="LÂM THIÊN SƠN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510"/>
    <s v="HOÀNG VIỆT DŨNG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511"/>
    <s v="PHẠM THÀNH HƯNG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513"/>
    <s v="PHAN THỊ KIM TUYẾN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33"/>
    <s v="TẠ THỊ NGỌC THẢO"/>
    <d v="2017-07-24T00:00:00"/>
    <n v="16"/>
    <s v="2. &lt;=30"/>
    <n v="1"/>
    <n v="15.43"/>
    <n v="1"/>
    <n v="15.43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34"/>
    <s v="TRẦN THỊ HẠNH"/>
    <d v="2017-07-24T00:00:00"/>
    <n v="16"/>
    <s v="2. &lt;=30"/>
    <n v="3"/>
    <n v="39.869999999999997"/>
    <n v="3"/>
    <n v="39.869999999999997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38"/>
    <s v="NGUYỄN THỊ HIẾU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40"/>
    <s v="PHAN THỊ NGỌC TRANG"/>
    <d v="2017-07-24T00:00:00"/>
    <n v="16"/>
    <s v="2. &lt;=30"/>
    <n v="1"/>
    <n v="12.609"/>
    <n v="1"/>
    <n v="12.60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41"/>
    <s v="HỒ THỊ HIỀ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44"/>
    <s v="LÊ THỊ THANH XUÂN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7747"/>
    <s v="ĐẶNG THỊ XUÂN HUỆ"/>
    <d v="2017-07-24T00:00:00"/>
    <n v="16"/>
    <s v="2. &lt;=30"/>
    <n v="6"/>
    <n v="101.681"/>
    <n v="6"/>
    <n v="101.68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22"/>
    <s v="HUỲNH THỊ KIM NGÂ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24"/>
    <s v="ĐOÀN THỊ THANH THIỆN"/>
    <d v="2017-07-26T00:00:00"/>
    <n v="14"/>
    <s v="1. &lt;=15"/>
    <n v="1"/>
    <n v="17.724"/>
    <n v="1"/>
    <n v="17.724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26"/>
    <s v="NGUYỄN THỊ MINH THUẬN"/>
    <d v="2017-07-26T00:00:00"/>
    <n v="14"/>
    <s v="1. &lt;=15"/>
    <n v="3"/>
    <n v="44.832000000000001"/>
    <n v="3"/>
    <n v="44.832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27"/>
    <s v="LÊ TRUNG THÀNH"/>
    <d v="2017-07-26T00:00:00"/>
    <n v="14"/>
    <s v="1. &lt;=15"/>
    <n v="1"/>
    <n v="12.94"/>
    <n v="1"/>
    <n v="12.94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29"/>
    <s v="HỒ NGỌC TRU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31"/>
    <s v="TRƯƠNG THỊ BÍCH LIÊ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37"/>
    <s v="ĐỖ ANH TRÚC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57"/>
    <s v="CAO THỊ DIỆU LINH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160"/>
    <s v="NGUYỄN CHÍ TÀI"/>
    <d v="2017-07-26T00:00:00"/>
    <n v="14"/>
    <s v="1. &lt;=15"/>
    <n v="1"/>
    <n v="15.571"/>
    <n v="1"/>
    <n v="15.57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302"/>
    <s v="NGUYỄN BẢO DIỆU LY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324"/>
    <s v="TRẦN QUA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326"/>
    <s v="LÊ THỊ HÀ"/>
    <d v="2017-07-28T00:00:00"/>
    <n v="12"/>
    <s v="1. &lt;=15"/>
    <n v="1"/>
    <n v="12.353999999999999"/>
    <n v="1"/>
    <n v="12.353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328"/>
    <s v="NGUYỄN LÊ MINH TÚ"/>
    <d v="2017-07-28T00:00:00"/>
    <n v="12"/>
    <s v="1. &lt;=15"/>
    <n v="1"/>
    <n v="12.611000000000001"/>
    <n v="1"/>
    <n v="12.611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367"/>
    <s v="HÀ VĂN CHÍNH"/>
    <d v="2017-07-28T00:00:00"/>
    <n v="12"/>
    <s v="1. &lt;=15"/>
    <n v="1"/>
    <n v="20.324999999999999"/>
    <n v="1"/>
    <n v="20.324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4 GA ĐÀ NẴNG 1"/>
    <x v="33"/>
    <x v="29"/>
    <s v="AG028372"/>
    <s v="NGUYỄN THỊ HOA"/>
    <d v="2017-07-28T00:00:00"/>
    <n v="12"/>
    <s v="1. &lt;=15"/>
    <n v="1"/>
    <n v="12.06"/>
    <n v="1"/>
    <n v="12.06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0"/>
    <s v="NGUYỄN KIÊN TRUNG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1"/>
    <s v="LÝ THỊ THANH LỢI"/>
    <d v="2017-07-07T00:00:00"/>
    <n v="33"/>
    <s v="3. &lt;=60"/>
    <n v="1"/>
    <n v="13.082000000000001"/>
    <n v="1"/>
    <n v="13.082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2"/>
    <s v="NGUYỄN QUANG NAM"/>
    <d v="2017-07-07T00:00:00"/>
    <n v="33"/>
    <s v="3. &lt;=60"/>
    <n v="1"/>
    <n v="12.127000000000001"/>
    <n v="1"/>
    <n v="12.127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3"/>
    <s v="NGUYỄN THỊ KIM CHI"/>
    <d v="2017-07-07T00:00:00"/>
    <n v="33"/>
    <s v="3. &lt;=60"/>
    <n v="2"/>
    <n v="22.683"/>
    <n v="1"/>
    <n v="13.045999999999999"/>
    <n v="1"/>
    <n v="9.6370000000000005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4"/>
    <s v="DƯƠNG PHƯỚC TÂN"/>
    <d v="2017-07-07T00:00:00"/>
    <n v="33"/>
    <s v="3. &lt;=60"/>
    <n v="1"/>
    <n v="12.065"/>
    <n v="0"/>
    <n v="0"/>
    <n v="1"/>
    <n v="12.065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5"/>
    <s v="NGUYỄN VIỆT ÁI THU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7"/>
    <s v="NGUYỄN THỊ KIM LIÊN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308"/>
    <s v="ĐỖ QUỐC VIỆT"/>
    <d v="2017-07-07T00:00:00"/>
    <n v="33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462"/>
    <s v="VÕ THỊ TUYẾT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534"/>
    <s v="NGUYỄN THỊ THU HẰNG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537"/>
    <s v="VÕ ĐẮC TOÀN"/>
    <d v="2017-07-18T00:00:00"/>
    <n v="22"/>
    <s v="2. &lt;=30"/>
    <n v="1"/>
    <n v="13.714"/>
    <n v="1"/>
    <n v="13.714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538"/>
    <s v="THÁI THỊ THIỆN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539"/>
    <s v="PHAN VĂN PHƯỚC"/>
    <d v="2017-07-18T00:00:00"/>
    <n v="22"/>
    <s v="2. &lt;=30"/>
    <n v="1"/>
    <n v="12.071999999999999"/>
    <n v="1"/>
    <n v="12.071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7541"/>
    <s v="LÊ XUÂN ĐÁO"/>
    <d v="2017-07-18T00:00:00"/>
    <n v="22"/>
    <s v="2. &lt;=30"/>
    <n v="1"/>
    <n v="9.1630000000000003"/>
    <n v="1"/>
    <n v="9.1630000000000003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289"/>
    <s v="PHAN THỊ QUỲNH TRANG"/>
    <d v="2017-07-27T00:00:00"/>
    <n v="13"/>
    <s v="1. &lt;=15"/>
    <n v="1"/>
    <n v="12.742000000000001"/>
    <n v="1"/>
    <n v="12.742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290"/>
    <s v="TẠ THỊ NGỌC THU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291"/>
    <s v="NGUYỄN VĂN ĐĂNG KHOA"/>
    <d v="2017-07-27T00:00:00"/>
    <n v="13"/>
    <s v="1. &lt;=15"/>
    <n v="1"/>
    <n v="14.359"/>
    <n v="1"/>
    <n v="14.35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292"/>
    <s v="NGÔ THỊ LỆ HƯƠ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293"/>
    <s v="HỒ SỸ THUẬN"/>
    <d v="2017-07-27T00:00:00"/>
    <n v="13"/>
    <s v="1. &lt;=15"/>
    <n v="5"/>
    <n v="77.995000000000005"/>
    <n v="5"/>
    <n v="77.995000000000005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294"/>
    <s v="HOÀNG THỊ THỦY TIÊN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4"/>
    <x v="30"/>
    <s v="AG028301"/>
    <s v="VÕ THỊ HỒNG THỦY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237"/>
    <s v="TRƯƠNG THỊ KIM THOA"/>
    <d v="2017-07-05T00:00:00"/>
    <n v="35"/>
    <s v="3. &lt;=60"/>
    <n v="1"/>
    <n v="14.622999999999999"/>
    <n v="1"/>
    <n v="14.622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298"/>
    <s v="NGUYỄN ĐỨC MINH TUẤN"/>
    <d v="2017-07-07T00:00:00"/>
    <n v="33"/>
    <s v="3. &lt;=60"/>
    <n v="1"/>
    <n v="12.135999999999999"/>
    <n v="0"/>
    <n v="0"/>
    <n v="1"/>
    <n v="12.135999999999999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317"/>
    <s v="PHAN THỊ NHỚ"/>
    <d v="2017-07-07T00:00:00"/>
    <n v="33"/>
    <s v="3. &lt;=60"/>
    <n v="1"/>
    <n v="15.247999999999999"/>
    <n v="1"/>
    <n v="15.247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64"/>
    <s v="NGUYỄN THỊ NHẬT LỆ"/>
    <d v="2017-07-14T00:00:00"/>
    <n v="26"/>
    <s v="2. &lt;=30"/>
    <n v="1"/>
    <n v="12.637"/>
    <n v="1"/>
    <n v="12.637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68"/>
    <s v="HỒ XUÂN HẢI"/>
    <d v="2017-07-14T00:00:00"/>
    <n v="26"/>
    <s v="2. &lt;=30"/>
    <n v="1"/>
    <n v="12.15"/>
    <n v="1"/>
    <n v="12.15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69"/>
    <s v="TRƯƠNG THẾ DUY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72"/>
    <s v="MAI ĐÌNH VŨ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74"/>
    <s v="NGUYỄN THẾ QUYỀN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76"/>
    <s v="HOÀNG ANH GIÁP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78"/>
    <s v="LÊ THỊ NGHỆ"/>
    <d v="2017-07-14T00:00:00"/>
    <n v="26"/>
    <s v="2. &lt;=30"/>
    <n v="1"/>
    <n v="16.369"/>
    <n v="0"/>
    <n v="0"/>
    <n v="1"/>
    <n v="16.369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480"/>
    <s v="TRƯƠNG THỊ LIỄU"/>
    <d v="2017-07-14T00:00:00"/>
    <n v="26"/>
    <s v="2. &lt;=30"/>
    <n v="6"/>
    <n v="90.540999999999997"/>
    <n v="4"/>
    <n v="60.981999999999999"/>
    <n v="2"/>
    <n v="29.559000000000001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7535"/>
    <s v="LÊ PHÚ CAO"/>
    <d v="2017-07-18T00:00:00"/>
    <n v="22"/>
    <s v="2. &lt;=30"/>
    <n v="1"/>
    <n v="12.395"/>
    <n v="1"/>
    <n v="12.395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295"/>
    <s v="TRỊNH THỊ THU THANH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296"/>
    <s v="HOÀNG THỊ NHƯ NGỌC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297"/>
    <s v="LÊ THỊ TUYẾT MAI"/>
    <d v="2017-07-27T00:00:00"/>
    <n v="13"/>
    <s v="1. &lt;=15"/>
    <n v="1"/>
    <n v="18.571999999999999"/>
    <n v="1"/>
    <n v="18.571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298"/>
    <s v="HOÀNG THỊ NGA"/>
    <d v="2017-07-27T00:00:00"/>
    <n v="13"/>
    <s v="1. &lt;=15"/>
    <n v="1"/>
    <n v="12.718"/>
    <n v="1"/>
    <n v="12.718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299"/>
    <s v="HOÀNG THỊ HÀ"/>
    <d v="2017-07-27T00:00:00"/>
    <n v="13"/>
    <s v="1. &lt;=15"/>
    <n v="2"/>
    <n v="25.161000000000001"/>
    <n v="2"/>
    <n v="25.161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300"/>
    <s v="HOÀNG THỊ YẾN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330"/>
    <s v="PHẠM KHÁNH LINH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018 GA HUẾ 1"/>
    <x v="35"/>
    <x v="30"/>
    <s v="AG028383"/>
    <s v="TRẦN THỊ HỒNG VÂN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238"/>
    <s v="LÊ THUẬN KHIỂN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239"/>
    <s v="TRẦN THỊ THÚY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240"/>
    <s v="NGUYỄN THỊ NGA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242"/>
    <s v="TRỊNH THỊ NGỌC HOA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28"/>
    <s v="NGUYỄN HOÀNG THÙY NHƯ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29"/>
    <s v="TÔ THỊ KIM CHI"/>
    <d v="2017-07-14T00:00:00"/>
    <n v="26"/>
    <s v="2. &lt;=30"/>
    <n v="4"/>
    <n v="61.991"/>
    <n v="3"/>
    <n v="46.261000000000003"/>
    <n v="1"/>
    <n v="15.73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30"/>
    <s v="LÊ VĂN LÂM"/>
    <d v="2017-07-14T00:00:00"/>
    <n v="26"/>
    <s v="2. &lt;=30"/>
    <n v="1"/>
    <n v="15.227"/>
    <n v="1"/>
    <n v="15.227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31"/>
    <s v="HUỲNH NGỌC THỜI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32"/>
    <s v="VŨ TRUNG HIẾU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33"/>
    <s v="ĐẶNG THỊ MẬN"/>
    <d v="2017-07-14T00:00:00"/>
    <n v="26"/>
    <s v="2. &lt;=30"/>
    <n v="2"/>
    <n v="25.032"/>
    <n v="2"/>
    <n v="25.032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434"/>
    <s v="VÕ THỊ MỸ NA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512"/>
    <s v="TRỊNH ĐÌNH QUANG"/>
    <d v="2017-07-17T00:00:00"/>
    <n v="23"/>
    <s v="2. &lt;=30"/>
    <n v="1"/>
    <n v="17.795000000000002"/>
    <n v="1"/>
    <n v="17.795000000000002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7730"/>
    <s v="VŨ TRỌNG QUỐC"/>
    <d v="2017-07-24T00:00:00"/>
    <n v="16"/>
    <s v="2. &lt;=30"/>
    <n v="2"/>
    <n v="29.077999999999999"/>
    <n v="2"/>
    <n v="29.077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31"/>
    <s v="TRƯƠNG NGỌC THANH HẰ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32"/>
    <s v="NGUYỄN THỊ BÍCH THỦY"/>
    <d v="2017-07-28T00:00:00"/>
    <n v="12"/>
    <s v="1. &lt;=15"/>
    <n v="1"/>
    <n v="14.308999999999999"/>
    <n v="1"/>
    <n v="14.308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43"/>
    <s v="TRẦN NAM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45"/>
    <s v="NGUYỄN TẤN HUY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47"/>
    <s v="TRƯƠNG THỊ CƯƠ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49"/>
    <s v="NGUYỄN THỊ THANH YÊ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50"/>
    <s v="NGUYỄN THỊ HOÀI THƯƠ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DNG VĂN PHÒNG TVBH ĐÀ NẴNG"/>
    <x v="36"/>
    <x v="31"/>
    <s v="AG028353"/>
    <s v="NGUYỄN THỊ BÍCH CA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64"/>
    <s v="NGUYỄN THỊ THU DUNG"/>
    <d v="2017-07-12T00:00:00"/>
    <n v="28"/>
    <s v="2. &lt;=30"/>
    <n v="1"/>
    <n v="8.7539999999999996"/>
    <n v="0"/>
    <n v="0"/>
    <n v="1"/>
    <n v="8.7539999999999996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67"/>
    <s v="NGUYỄN VĂN TIÊN"/>
    <d v="2017-07-12T00:00:00"/>
    <n v="28"/>
    <s v="2. &lt;=30"/>
    <n v="1"/>
    <n v="12.327999999999999"/>
    <n v="1"/>
    <n v="12.327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71"/>
    <s v="NGUYỄN THỊ ẢNH"/>
    <d v="2017-07-12T00:00:00"/>
    <n v="28"/>
    <s v="2. &lt;=30"/>
    <n v="1"/>
    <n v="12.039"/>
    <n v="1"/>
    <n v="12.039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74"/>
    <s v="PHAN VĂN CHỈNH"/>
    <d v="2017-07-12T00:00:00"/>
    <n v="28"/>
    <s v="2. &lt;=30"/>
    <n v="1"/>
    <n v="12.048999999999999"/>
    <n v="0"/>
    <n v="0"/>
    <n v="1"/>
    <n v="12.048999999999999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77"/>
    <s v="NGUYỄN THỊ NHẤT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78"/>
    <s v="NGUYỄN TRẦN TUYẾT SƯƠNG"/>
    <d v="2017-07-12T00:00:00"/>
    <n v="28"/>
    <s v="2. &lt;=30"/>
    <n v="1"/>
    <n v="12.648"/>
    <n v="1"/>
    <n v="12.648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81"/>
    <s v="LÊ THANH DÂN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82"/>
    <s v="NGUYỄN VĂN THIỆN"/>
    <d v="2017-07-12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85"/>
    <s v="CHÂU THỊ NGHĨA"/>
    <d v="2017-07-12T00:00:00"/>
    <n v="28"/>
    <s v="2. &lt;=30"/>
    <n v="1"/>
    <n v="12.433"/>
    <n v="1"/>
    <n v="12.433"/>
    <n v="0"/>
    <n v="0"/>
    <n v="0"/>
    <n v="0"/>
    <n v="0"/>
    <n v="0"/>
    <s v="Active"/>
    <n v="1"/>
    <n v="0"/>
    <n v="0"/>
  </r>
  <r>
    <x v="3"/>
    <x v="1"/>
    <s v="Central"/>
    <s v="MIỀN TRUNG"/>
    <s v="NGUYỄN VĂN VŨ"/>
    <s v="MIỀN TRUNG 1"/>
    <s v="PHAN THỊ THANH LAN"/>
    <m/>
    <s v="LC7 VĂN PHÒNG TVBH LÝ CHÍNH THẮNG"/>
    <x v="37"/>
    <x v="32"/>
    <s v="AG027389"/>
    <s v="ĐẶNG THỊ NGẦN"/>
    <d v="2017-07-12T00:00:00"/>
    <n v="28"/>
    <s v="2. &lt;=30"/>
    <n v="2"/>
    <n v="26.027999999999999"/>
    <n v="2"/>
    <n v="26.027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CAO NGUYÊN"/>
    <s v="NGUYỄN HỒNG PHƯƠNG"/>
    <m/>
    <s v="DLA VĂN PHÒNG TVBH DAKLAK"/>
    <x v="38"/>
    <x v="33"/>
    <s v="AG027339"/>
    <s v="PHAN THỊ DUNG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CAO NGUYÊN"/>
    <s v="NGUYỄN HỒNG PHƯƠNG"/>
    <m/>
    <s v="DLA VĂN PHÒNG TVBH DAKLAK"/>
    <x v="38"/>
    <x v="33"/>
    <s v="AG027343"/>
    <s v="PHẠM HUY HƯNG"/>
    <d v="2017-07-11T00:00:00"/>
    <n v="29"/>
    <s v="2. &lt;=30"/>
    <n v="1"/>
    <n v="14.289"/>
    <n v="1"/>
    <n v="14.28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CAO NGUYÊN"/>
    <s v="NGUYỄN HỒNG PHƯƠNG"/>
    <m/>
    <s v="DLA VĂN PHÒNG TVBH DAKLAK"/>
    <x v="38"/>
    <x v="33"/>
    <s v="AG027347"/>
    <s v="NGUYỄN THỊ ĐƯỜNG"/>
    <d v="2017-07-11T00:00:00"/>
    <n v="29"/>
    <s v="2. &lt;=30"/>
    <n v="1"/>
    <n v="12.143000000000001"/>
    <n v="1"/>
    <n v="12.143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CAO NGUYÊN"/>
    <s v="NGUYỄN HỒNG PHƯƠNG"/>
    <m/>
    <s v="DLA VĂN PHÒNG TVBH DAKLAK"/>
    <x v="38"/>
    <x v="33"/>
    <s v="AG027351"/>
    <s v="PHẠM THỊ THOA"/>
    <d v="2017-07-11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CAO NGUYÊN"/>
    <s v="NGUYỄN HỒNG PHƯƠNG"/>
    <m/>
    <s v="GLA VĂN PHÒNG TVBH GIA LAI"/>
    <x v="39"/>
    <x v="33"/>
    <s v="AG028053"/>
    <s v="LÊ THỊ THÙY NGA"/>
    <d v="2017-07-25T00:00:00"/>
    <n v="15"/>
    <s v="1. &lt;=15"/>
    <n v="1"/>
    <n v="13.643000000000001"/>
    <n v="1"/>
    <n v="13.643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CAO NGUYÊN"/>
    <s v="NGUYỄN HỒNG PHƯƠNG"/>
    <m/>
    <s v="GLA VĂN PHÒNG TVBH GIA LAI"/>
    <x v="39"/>
    <x v="33"/>
    <s v="AG028055"/>
    <s v="NGUYỄN THỊ PHƯƠ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CAO NGUYÊN"/>
    <s v="NGUYỄN HỒNG PHƯƠNG"/>
    <m/>
    <s v="GLA VĂN PHÒNG TVBH GIA LAI"/>
    <x v="39"/>
    <x v="33"/>
    <s v="AG028060"/>
    <s v="VÕ THỊ VY HẠNH"/>
    <d v="2017-07-25T00:00:00"/>
    <n v="15"/>
    <s v="1. &lt;=15"/>
    <n v="1"/>
    <n v="16.785"/>
    <n v="1"/>
    <n v="16.785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CAO NGUYÊN"/>
    <s v="NGUYỄN HỒNG PHƯƠNG"/>
    <m/>
    <s v="GLA VĂN PHÒNG TVBH GIA LAI"/>
    <x v="39"/>
    <x v="33"/>
    <s v="AG028063"/>
    <s v="LÝ THỊ SỬU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09"/>
    <s v="NGUYỄN VĂN TÁM"/>
    <d v="2017-07-20T00:00:00"/>
    <n v="20"/>
    <s v="2. &lt;=30"/>
    <n v="3"/>
    <n v="52.387"/>
    <n v="3"/>
    <n v="52.387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10"/>
    <s v="DƯƠNG THỊ MINH HÀ"/>
    <d v="2017-07-20T00:00:00"/>
    <n v="20"/>
    <s v="2. &lt;=30"/>
    <n v="1"/>
    <n v="12.14"/>
    <n v="1"/>
    <n v="12.14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11"/>
    <s v="LÊ THỊ HỒNG VÂN"/>
    <d v="2017-07-20T00:00:00"/>
    <n v="20"/>
    <s v="2. &lt;=30"/>
    <n v="1"/>
    <n v="13.877000000000001"/>
    <n v="1"/>
    <n v="13.877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12"/>
    <s v="LƯƠNG THỊ THANH NHÀN"/>
    <d v="2017-07-20T00:00:00"/>
    <n v="20"/>
    <s v="2. &lt;=30"/>
    <n v="3"/>
    <n v="38.405000000000001"/>
    <n v="3"/>
    <n v="38.405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59"/>
    <s v="TRẦN THỊ KIM LOAN"/>
    <d v="2017-07-20T00:00:00"/>
    <n v="20"/>
    <s v="2. &lt;=30"/>
    <n v="1"/>
    <n v="12.079000000000001"/>
    <n v="1"/>
    <n v="12.079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61"/>
    <s v="PHAN THỊ LAN"/>
    <d v="2017-07-20T00:00:00"/>
    <n v="20"/>
    <s v="2. &lt;=30"/>
    <n v="4"/>
    <n v="53.484999999999999"/>
    <n v="4"/>
    <n v="53.484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028 GA BÀ RỊA - VŨNG TÀU 2"/>
    <x v="41"/>
    <x v="35"/>
    <s v="AG027664"/>
    <s v="TRIỆU PHÚ HÙ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42"/>
    <x v="36"/>
    <s v="AG027499"/>
    <s v="VÕ THÀNH TÂN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42"/>
    <x v="36"/>
    <s v="AG027500"/>
    <s v="NGUYỄN THỊ THANH NGỌC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42"/>
    <x v="36"/>
    <s v="AG027501"/>
    <s v="ĐẶNG XUÂN TRUNG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42"/>
    <x v="36"/>
    <s v="AG028070"/>
    <s v="VŨ THỊ HẢO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42"/>
    <x v="36"/>
    <s v="AG028072"/>
    <s v="NGUYỄN NGỌC THỊ KIM LOA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42"/>
    <x v="36"/>
    <s v="AG028080"/>
    <s v="LÃ THỊ THU HIỀ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7498"/>
    <s v="NGUYỄN THỊ NGA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7502"/>
    <s v="NGUYỄN VĂN GIÁP"/>
    <d v="2017-07-17T00:00:00"/>
    <n v="23"/>
    <s v="2. &lt;=30"/>
    <n v="1"/>
    <n v="30.314"/>
    <n v="1"/>
    <n v="30.314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7503"/>
    <s v="NGUYỄN NGỌC HƯƠNG"/>
    <d v="2017-07-17T00:00:00"/>
    <n v="23"/>
    <s v="2. &lt;=30"/>
    <n v="5"/>
    <n v="90.941999999999993"/>
    <n v="5"/>
    <n v="90.941999999999993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7504"/>
    <s v="NGUYỄN THỊ THU HÀ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8065"/>
    <s v="VÕ THỊ MINH LAN"/>
    <d v="2017-07-25T00:00:00"/>
    <n v="15"/>
    <s v="1. &lt;=15"/>
    <n v="1"/>
    <n v="12.143000000000001"/>
    <n v="1"/>
    <n v="12.143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8076"/>
    <s v="NGUYỄN THỊ THÊM"/>
    <d v="2017-07-25T00:00:00"/>
    <n v="15"/>
    <s v="1. &lt;=15"/>
    <n v="1"/>
    <n v="15.041"/>
    <n v="1"/>
    <n v="15.04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BHA VĂN PHÒNG TVBH BIÊN HÒA"/>
    <x v="63"/>
    <x v="36"/>
    <s v="AG028078"/>
    <s v="LÊ THỊ HOAN"/>
    <d v="2017-07-25T00:00:00"/>
    <n v="15"/>
    <s v="1. &lt;=15"/>
    <n v="1"/>
    <n v="12.452"/>
    <n v="1"/>
    <n v="12.452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43"/>
    <x v="37"/>
    <s v="AG027618"/>
    <s v="NGUYỄN THỊ KHUYÊ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43"/>
    <x v="37"/>
    <s v="AG027619"/>
    <s v="PHAN THỊ NHÀ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43"/>
    <x v="37"/>
    <s v="AG027620"/>
    <s v="ĐẶNG THỊ MINH NGUYỆT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43"/>
    <x v="37"/>
    <s v="AG027621"/>
    <s v="VŨ THỊ THU HIỀN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43"/>
    <x v="37"/>
    <s v="AG027622"/>
    <s v="LÊ THỊ MỸ KIỀU"/>
    <d v="2017-07-20T00:00:00"/>
    <n v="20"/>
    <s v="2. &lt;=30"/>
    <n v="1"/>
    <n v="15.459"/>
    <n v="1"/>
    <n v="15.45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43"/>
    <x v="37"/>
    <s v="AG027623"/>
    <s v="LÊ THỊ LÝ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66"/>
    <x v="37"/>
    <s v="AG028028"/>
    <s v="NGUYỄN HOÀI NAM"/>
    <d v="2017-07-25T00:00:00"/>
    <n v="15"/>
    <s v="1. &lt;=15"/>
    <n v="1"/>
    <n v="12.121"/>
    <n v="1"/>
    <n v="12.12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66"/>
    <x v="37"/>
    <s v="AG028029"/>
    <s v="NGUYỄN THANH TÂM"/>
    <d v="2017-07-25T00:00:00"/>
    <n v="15"/>
    <s v="1. &lt;=15"/>
    <n v="4"/>
    <n v="91.617999999999995"/>
    <n v="4"/>
    <n v="91.617999999999995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1"/>
    <s v="TRÀ HỮU VINH"/>
    <m/>
    <s v="LC8 VĂN PHÒNG TVBH LÝ CHÍNH THẮNG"/>
    <x v="66"/>
    <x v="37"/>
    <s v="AG028030"/>
    <s v="ĐINH THỊ NỤ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2"/>
    <s v="NGUYỄN HỒNG PHƯƠNG"/>
    <m/>
    <s v="008 GA BÀ RỊA - VŨNG TÀU 1"/>
    <x v="64"/>
    <x v="33"/>
    <s v="AG027613"/>
    <s v="NGUYỄN THỊ LIỄU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2"/>
    <s v="NGUYỄN HỒNG PHƯƠNG"/>
    <m/>
    <s v="008 GA BÀ RỊA - VŨNG TÀU 1"/>
    <x v="64"/>
    <x v="33"/>
    <s v="AG027667"/>
    <s v="TRẦN THỊ DUNG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2"/>
    <s v="NGUYỄN HỒNG PHƯƠNG"/>
    <m/>
    <s v="LC4 VĂN PHÒNG TVBH LÝ CHÍNH THẮNG"/>
    <x v="70"/>
    <x v="33"/>
    <s v="AG027536"/>
    <s v="NGUYỄN THỊ BÍCH HỢP"/>
    <d v="2017-07-18T00:00:00"/>
    <n v="22"/>
    <s v="2. &lt;=30"/>
    <n v="2"/>
    <n v="44.682000000000002"/>
    <n v="2"/>
    <n v="44.682000000000002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2"/>
    <s v="NGUYỄN HỒNG PHƯƠNG"/>
    <m/>
    <s v="LC4 VĂN PHÒNG TVBH LÝ CHÍNH THẮNG"/>
    <x v="70"/>
    <x v="33"/>
    <s v="AG028014"/>
    <s v="NGUYỄN HỮU THỊ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"/>
    <s v="ĐÔNG NAM 2"/>
    <s v="NGUYỄN HỒNG PHƯƠNG"/>
    <m/>
    <s v="LC4 VĂN PHÒNG TVBH LÝ CHÍNH THẮNG"/>
    <x v="70"/>
    <x v="33"/>
    <s v="AG028015"/>
    <s v="NGUYỄN THỊ TRƯNG"/>
    <d v="2017-07-25T00:00:00"/>
    <n v="15"/>
    <s v="1. &lt;=15"/>
    <n v="1"/>
    <n v="29.914999999999999"/>
    <n v="1"/>
    <n v="29.914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"/>
    <s v="ĐÔNG NAM 2"/>
    <s v="NGUYỄN HỒNG PHƯƠNG"/>
    <m/>
    <s v="LC4 VĂN PHÒNG TVBH LÝ CHÍNH THẮNG"/>
    <x v="70"/>
    <x v="33"/>
    <s v="AG028016"/>
    <s v="LÊ VĂN HẢI"/>
    <d v="2017-07-25T00:00:00"/>
    <n v="15"/>
    <s v="1. &lt;=15"/>
    <n v="2"/>
    <n v="32.591000000000001"/>
    <n v="2"/>
    <n v="32.591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1"/>
    <s v="NGUYỄN NHẪN CHÍ"/>
    <m/>
    <s v="019 GA HCM 3"/>
    <x v="44"/>
    <x v="38"/>
    <s v="AG027412"/>
    <s v="PHẠM HOÀNG HUÂN"/>
    <d v="2017-07-12T00:00:00"/>
    <n v="28"/>
    <s v="2. &lt;=30"/>
    <n v="1"/>
    <n v="13.036"/>
    <n v="1"/>
    <n v="13.036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1"/>
    <s v="NGUYỄN NHẪN CHÍ"/>
    <m/>
    <s v="019 GA HCM 3"/>
    <x v="44"/>
    <x v="38"/>
    <s v="AG027524"/>
    <s v="ĐINH MỸ PHỤNG"/>
    <d v="2017-07-18T00:00:00"/>
    <n v="22"/>
    <s v="2. &lt;=30"/>
    <n v="1"/>
    <n v="12.792999999999999"/>
    <n v="1"/>
    <n v="12.79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1"/>
    <s v="NGUYỄN NHẪN CHÍ"/>
    <m/>
    <s v="019 GA HCM 3"/>
    <x v="44"/>
    <x v="38"/>
    <s v="AG027525"/>
    <s v="THÁI THANH THẠCH"/>
    <d v="2017-07-18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1"/>
    <s v="NGUYỄN NHẪN CHÍ"/>
    <m/>
    <s v="019 GA HCM 3"/>
    <x v="44"/>
    <x v="38"/>
    <s v="AG028241"/>
    <s v="NGUYỄN ĐẶNG QUANG VINH"/>
    <d v="2017-07-26T00:00:00"/>
    <n v="14"/>
    <s v="1. &lt;=15"/>
    <n v="1"/>
    <n v="13.234999999999999"/>
    <n v="1"/>
    <n v="13.234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1"/>
    <s v="NGUYỄN NHẪN CHÍ"/>
    <m/>
    <s v="019 GA HCM 3"/>
    <x v="44"/>
    <x v="38"/>
    <s v="AG028309"/>
    <s v="PHẠM NGỌC TỐT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1"/>
    <s v="NGUYỄN NHẪN CHÍ"/>
    <m/>
    <s v="019 GA HCM 3"/>
    <x v="44"/>
    <x v="38"/>
    <s v="AG028313"/>
    <s v="LÂM NGỌC GIÀU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1"/>
    <s v="NGUYỄN NHẪN CHÍ"/>
    <m/>
    <s v="LC2 VĂN PHÒNG TVBH LÝ CHÍNH THẮNG"/>
    <x v="45"/>
    <x v="38"/>
    <s v="AG028204"/>
    <s v="HÀ THỊ THÚY HẰNG"/>
    <d v="2017-07-26T00:00:00"/>
    <n v="14"/>
    <s v="1. &lt;=15"/>
    <n v="1"/>
    <n v="12.026"/>
    <n v="1"/>
    <n v="12.026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1"/>
    <s v="NGUYỄN NHẪN CHÍ"/>
    <m/>
    <s v="LCT VĂN PHÒNG TVBH LÝ CHÍNH THẮNG"/>
    <x v="46"/>
    <x v="39"/>
    <s v="AG027828"/>
    <s v="HỒ NGỌC OANH"/>
    <d v="2017-07-24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1"/>
    <s v="NGUYỄN NHẪN CHÍ"/>
    <m/>
    <s v="LCT VĂN PHÒNG TVBH LÝ CHÍNH THẮNG"/>
    <x v="47"/>
    <x v="40"/>
    <s v="AG027454"/>
    <s v="PHẠM THỊ MỸ VƯƠNG"/>
    <d v="2017-07-14T00:00:00"/>
    <n v="2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7466"/>
    <s v="PHẠM THÚY NHUNG"/>
    <d v="2017-07-14T00:00:00"/>
    <n v="26"/>
    <s v="2. &lt;=30"/>
    <n v="1"/>
    <n v="15.411"/>
    <n v="1"/>
    <n v="15.41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7522"/>
    <s v="PHẠM NGỌC LAN"/>
    <d v="2017-07-18T00:00:00"/>
    <n v="22"/>
    <s v="2. &lt;=30"/>
    <n v="1"/>
    <n v="25.664999999999999"/>
    <n v="1"/>
    <n v="25.664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7523"/>
    <s v="LƯU ĐỨC HÒA"/>
    <d v="2017-07-18T00:00:00"/>
    <n v="22"/>
    <s v="2. &lt;=30"/>
    <n v="1"/>
    <n v="12.606999999999999"/>
    <n v="1"/>
    <n v="12.60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7584"/>
    <s v="BÙI THỊ THANH MAI"/>
    <d v="2017-07-20T00:00:00"/>
    <n v="20"/>
    <s v="2. &lt;=30"/>
    <n v="1"/>
    <n v="14.311999999999999"/>
    <n v="1"/>
    <n v="14.311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7594"/>
    <s v="PHẠM MINH LUÂN"/>
    <d v="2017-07-20T00:00:00"/>
    <n v="20"/>
    <s v="2. &lt;=30"/>
    <n v="1"/>
    <n v="15.786"/>
    <n v="1"/>
    <n v="15.786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7652"/>
    <s v="PHAN THỊ NGỌC QUỲNH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8105"/>
    <s v="NGUYỄN THỊ XUÂN THỦY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8315"/>
    <s v="ĐỖ THÀNH TRU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8319"/>
    <s v="NGÔ THỊ HỒNG ĐÀO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8387"/>
    <s v="NGUYỄN HUY LONG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025 GA HCM 4"/>
    <x v="48"/>
    <x v="41"/>
    <s v="AG028388"/>
    <s v="NGUYỄN THỊ MỸ TIÊN"/>
    <d v="2017-07-31T00:00:00"/>
    <n v="9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LC6 VĂN PHÒNG TVBH LÝ CHÍNH THẮNG"/>
    <x v="49"/>
    <x v="42"/>
    <s v="AG027677"/>
    <s v="NGUYỄN THỊ KIM THOA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LC6 VĂN PHÒNG TVBH LÝ CHÍNH THẮNG"/>
    <x v="49"/>
    <x v="42"/>
    <s v="AG028140"/>
    <s v="ĐINH THỊ THÙY DIỄM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3"/>
    <s v="TRẦN THỊ THÚY HẰNG"/>
    <m/>
    <s v="LC6 VĂN PHÒNG TVBH LÝ CHÍNH THẮNG"/>
    <x v="49"/>
    <x v="42"/>
    <s v="AG028311"/>
    <s v="HUỲNH THỊ CẨM LOAN"/>
    <d v="2017-07-28T00:00:00"/>
    <n v="12"/>
    <s v="1. &lt;=15"/>
    <n v="1"/>
    <n v="20.247"/>
    <n v="1"/>
    <n v="20.247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3"/>
    <s v="TRẦN THỊ THÚY HẰNG"/>
    <m/>
    <s v="LC6 VĂN PHÒNG TVBH LÝ CHÍNH THẮNG"/>
    <x v="51"/>
    <x v="43"/>
    <s v="AG028142"/>
    <s v="NGUYỄN CHÍ TRẢI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4"/>
    <s v="HOÀNG NGUYỆT HẰNG"/>
    <m/>
    <s v="003 GA HCM 2"/>
    <x v="52"/>
    <x v="44"/>
    <s v="AG027458"/>
    <s v="LÊ HOÀI MẾN"/>
    <d v="2017-07-14T00:00:00"/>
    <n v="26"/>
    <s v="2. &lt;=30"/>
    <n v="1"/>
    <n v="25.175000000000001"/>
    <n v="1"/>
    <n v="25.175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03 GA HCM 2"/>
    <x v="52"/>
    <x v="44"/>
    <s v="AG027461"/>
    <s v="PHẠM THỊ BÍCH LỘC"/>
    <d v="2017-07-14T00:00:00"/>
    <n v="26"/>
    <s v="2. &lt;=30"/>
    <n v="1"/>
    <n v="25.109000000000002"/>
    <n v="1"/>
    <n v="25.109000000000002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03 GA HCM 2"/>
    <x v="52"/>
    <x v="44"/>
    <s v="AG027707"/>
    <s v="NGUYỄN HOÀNG BẢO THANH"/>
    <d v="2017-07-21T00:00:00"/>
    <n v="1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88"/>
    <s v="BÙI THỊ NHỊ"/>
    <d v="2017-07-25T00:00:00"/>
    <n v="15"/>
    <s v="1. &lt;=15"/>
    <n v="1"/>
    <n v="12.63"/>
    <n v="1"/>
    <n v="12.6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89"/>
    <s v="LÊ THỊ HỒNG HOA"/>
    <d v="2017-07-25T00:00:00"/>
    <n v="15"/>
    <s v="1. &lt;=15"/>
    <n v="1"/>
    <n v="12.462999999999999"/>
    <n v="1"/>
    <n v="12.46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0"/>
    <s v="ĐÀO CÔNG THUẬN"/>
    <d v="2017-07-25T00:00:00"/>
    <n v="15"/>
    <s v="1. &lt;=15"/>
    <n v="1"/>
    <n v="12.196999999999999"/>
    <n v="1"/>
    <n v="12.19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1"/>
    <s v="TRẦN PHƯƠNG THẮNG"/>
    <d v="2017-07-25T00:00:00"/>
    <n v="15"/>
    <s v="1. &lt;=15"/>
    <n v="1"/>
    <n v="12.356999999999999"/>
    <n v="1"/>
    <n v="12.35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2"/>
    <s v="PHÙNG THỊ THÚY HẰNG"/>
    <d v="2017-07-25T00:00:00"/>
    <n v="15"/>
    <s v="1. &lt;=15"/>
    <n v="1"/>
    <n v="12.170999999999999"/>
    <n v="1"/>
    <n v="12.170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3"/>
    <s v="TRẦN HỒNG PHƯƠNG"/>
    <d v="2017-07-25T00:00:00"/>
    <n v="15"/>
    <s v="1. &lt;=15"/>
    <n v="1"/>
    <n v="12.336"/>
    <n v="1"/>
    <n v="12.336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4"/>
    <s v="LÔ KIM KIỀU"/>
    <d v="2017-07-25T00:00:00"/>
    <n v="15"/>
    <s v="1. &lt;=15"/>
    <n v="1"/>
    <n v="12.217000000000001"/>
    <n v="1"/>
    <n v="12.217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5"/>
    <s v="ĐỖ ANH TUẤN"/>
    <d v="2017-07-25T00:00:00"/>
    <n v="15"/>
    <s v="1. &lt;=15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6"/>
    <s v="VƯU NHẬT HÙNG"/>
    <d v="2017-07-25T00:00:00"/>
    <n v="15"/>
    <s v="1. &lt;=15"/>
    <n v="1"/>
    <n v="12.462999999999999"/>
    <n v="1"/>
    <n v="12.46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7"/>
    <s v="PHAN THANH HIỆP"/>
    <d v="2017-07-25T00:00:00"/>
    <n v="15"/>
    <s v="1. &lt;=15"/>
    <n v="6"/>
    <n v="92.069000000000003"/>
    <n v="6"/>
    <n v="92.06900000000000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8"/>
    <s v="VÕ VĂN PHÚ"/>
    <d v="2017-07-25T00:00:00"/>
    <n v="15"/>
    <s v="1. &lt;=15"/>
    <n v="1"/>
    <n v="12.194000000000001"/>
    <n v="1"/>
    <n v="12.194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7999"/>
    <s v="LÊ NGUYỄN NHẬT PHƯƠNG"/>
    <d v="2017-07-25T00:00:00"/>
    <n v="15"/>
    <s v="1. &lt;=15"/>
    <n v="1"/>
    <n v="12.022"/>
    <n v="1"/>
    <n v="12.022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0"/>
    <s v="NGÔ THỊ KIM CHI"/>
    <d v="2017-07-25T00:00:00"/>
    <n v="15"/>
    <s v="1. &lt;=15"/>
    <n v="1"/>
    <n v="12.106999999999999"/>
    <n v="1"/>
    <n v="12.10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1"/>
    <s v="NGUYỄN THỊ YẾN NGỌC"/>
    <d v="2017-07-25T00:00:00"/>
    <n v="15"/>
    <s v="1. &lt;=15"/>
    <n v="1"/>
    <n v="12.462999999999999"/>
    <n v="1"/>
    <n v="12.46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3"/>
    <s v="TRẦN KIM THẢO"/>
    <d v="2017-07-25T00:00:00"/>
    <n v="15"/>
    <s v="1. &lt;=15"/>
    <n v="1"/>
    <n v="12.170999999999999"/>
    <n v="1"/>
    <n v="12.170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4"/>
    <s v="PHAN THỤY TÚ UYÊN"/>
    <d v="2017-07-25T00:00:00"/>
    <n v="15"/>
    <s v="1. &lt;=15"/>
    <n v="1"/>
    <n v="12.192"/>
    <n v="1"/>
    <n v="12.192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5"/>
    <s v="TRẦN THỊ DIỄM HOA"/>
    <d v="2017-07-25T00:00:00"/>
    <n v="15"/>
    <s v="1. &lt;=15"/>
    <n v="1"/>
    <n v="12.042999999999999"/>
    <n v="1"/>
    <n v="12.04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7"/>
    <s v="ĐOÀN TRẦN PHƯƠNG THẮM"/>
    <d v="2017-07-25T00:00:00"/>
    <n v="15"/>
    <s v="1. &lt;=15"/>
    <n v="1"/>
    <n v="12.159000000000001"/>
    <n v="1"/>
    <n v="12.159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09"/>
    <s v="LÊ ĐỊNH CHI"/>
    <d v="2017-07-25T00:00:00"/>
    <n v="15"/>
    <s v="1. &lt;=15"/>
    <n v="1"/>
    <n v="12.170999999999999"/>
    <n v="1"/>
    <n v="12.170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10"/>
    <s v="TRƯƠNG TRUNG DUNG"/>
    <d v="2017-07-25T00:00:00"/>
    <n v="15"/>
    <s v="1. &lt;=15"/>
    <n v="1"/>
    <n v="12.03"/>
    <n v="1"/>
    <n v="12.0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18"/>
    <s v="NGUYỄN THANH HIỀN"/>
    <d v="2017-07-25T00:00:00"/>
    <n v="15"/>
    <s v="1. &lt;=15"/>
    <n v="1"/>
    <n v="12.113"/>
    <n v="1"/>
    <n v="12.11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57"/>
    <s v="PHAN THỊ KIM LIÊN"/>
    <d v="2017-07-25T00:00:00"/>
    <n v="15"/>
    <s v="1. &lt;=15"/>
    <n v="1"/>
    <n v="12.026999999999999"/>
    <n v="1"/>
    <n v="12.02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58"/>
    <s v="NGUYỄN DUY NGỌC"/>
    <d v="2017-07-25T00:00:00"/>
    <n v="15"/>
    <s v="1. &lt;=15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59"/>
    <s v="LÊ QUỐC THÁI"/>
    <d v="2017-07-25T00:00:00"/>
    <n v="15"/>
    <s v="1. &lt;=15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61"/>
    <s v="ĐOÀN PHƯỢNG HỒNG LAM"/>
    <d v="2017-07-25T00:00:00"/>
    <n v="15"/>
    <s v="1. &lt;=15"/>
    <n v="1"/>
    <n v="12.196999999999999"/>
    <n v="1"/>
    <n v="12.19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69"/>
    <s v="PHẠM THỊ YẾN"/>
    <d v="2017-07-25T00:00:00"/>
    <n v="15"/>
    <s v="1. &lt;=15"/>
    <n v="1"/>
    <n v="12.003"/>
    <n v="1"/>
    <n v="12.00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73"/>
    <s v="NGUYỄN THỊ TRÚC LY"/>
    <d v="2017-07-25T00:00:00"/>
    <n v="15"/>
    <s v="1. &lt;=15"/>
    <n v="1"/>
    <n v="12.3"/>
    <n v="1"/>
    <n v="12.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075"/>
    <s v="ĐOÀN THỊ ĐÀO DUYÊN"/>
    <d v="2017-07-25T00:00:00"/>
    <n v="15"/>
    <s v="1. &lt;=15"/>
    <n v="1"/>
    <n v="12.003"/>
    <n v="1"/>
    <n v="12.003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234"/>
    <s v="THÁI DUY TÂN"/>
    <d v="2017-07-26T00:00:00"/>
    <n v="14"/>
    <s v="1. &lt;=15"/>
    <n v="1"/>
    <n v="12.308"/>
    <n v="1"/>
    <n v="12.308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236"/>
    <s v="ĐẶNG THANH THÁI"/>
    <d v="2017-07-26T00:00:00"/>
    <n v="14"/>
    <s v="1. &lt;=15"/>
    <n v="1"/>
    <n v="12.029"/>
    <n v="1"/>
    <n v="12.02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239"/>
    <s v="VÕ PHƯỚC TÀI"/>
    <d v="2017-07-26T00:00:00"/>
    <n v="14"/>
    <s v="1. &lt;=15"/>
    <n v="1"/>
    <n v="12.313000000000001"/>
    <n v="1"/>
    <n v="12.313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010 GA TIỀN GIANG 1"/>
    <x v="53"/>
    <x v="45"/>
    <s v="AG028240"/>
    <s v="NGUYỄN THỊ MỸ CHI"/>
    <d v="2017-07-26T00:00:00"/>
    <n v="14"/>
    <s v="1. &lt;=15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LC5 VĂN PHÒNG TVBH LÝ CHÍNH THẮNG"/>
    <x v="54"/>
    <x v="46"/>
    <s v="AG027526"/>
    <s v="ĐOÀN VĂN ĐIỆN"/>
    <d v="2017-07-18T00:00:00"/>
    <n v="22"/>
    <s v="2. &lt;=30"/>
    <n v="2"/>
    <n v="97.022000000000006"/>
    <n v="2"/>
    <n v="97.022000000000006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4"/>
    <s v="HOÀNG NGUYỆT HẰNG"/>
    <m/>
    <s v="LC5 VĂN PHÒNG TVBH LÝ CHÍNH THẮNG"/>
    <x v="54"/>
    <x v="46"/>
    <s v="AG028306"/>
    <s v="LÊ HOÀI PHONG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5"/>
    <s v="NGUYỄN THANH LỘC"/>
    <m/>
    <s v="001 GA HCM 1"/>
    <x v="55"/>
    <x v="47"/>
    <s v="AG028020"/>
    <s v="NGUYỄN VĂN MINH"/>
    <d v="2017-07-25T00:00:00"/>
    <n v="15"/>
    <s v="1. &lt;=15"/>
    <n v="1"/>
    <n v="15.824999999999999"/>
    <n v="1"/>
    <n v="15.824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5"/>
    <s v="NGUYỄN THANH LỘC"/>
    <m/>
    <s v="001 GA HCM 1"/>
    <x v="55"/>
    <x v="47"/>
    <s v="AG028022"/>
    <s v="PHẠM THỊ KIM THOA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5"/>
    <s v="NGUYỄN THANH LỘC"/>
    <m/>
    <s v="001 GA HCM 1"/>
    <x v="55"/>
    <x v="47"/>
    <s v="AG028025"/>
    <s v="NGUYỄN HỒNG HẠ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067"/>
    <s v="PHẠM HUỲNH TRINH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071"/>
    <s v="NGUYỄN HUỲNH MAI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074"/>
    <s v="PHAN THỊ HỒNG VÂ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082"/>
    <s v="PHÙNG THỊ KIM CHI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092"/>
    <s v="NGUYỄN THỊ MAI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209"/>
    <s v="TRẦN HỒ TUYẾT NGÂ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1"/>
    <x v="56"/>
    <s v="AG028213"/>
    <s v="TRẦN MINH THÔNG"/>
    <d v="2017-07-26T00:00:00"/>
    <n v="14"/>
    <s v="1. &lt;=15"/>
    <n v="1"/>
    <n v="12.749000000000001"/>
    <n v="1"/>
    <n v="12.749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2"/>
    <x v="57"/>
    <s v="AG028064"/>
    <s v="NGUYỄN HẢI HOÀ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3"/>
    <x v="58"/>
    <s v="AG027387"/>
    <s v="PHAN THỊ MỸ PHƯỢNG"/>
    <d v="2017-07-12T00:00:00"/>
    <n v="28"/>
    <s v="2. &lt;=30"/>
    <n v="2"/>
    <n v="29.943000000000001"/>
    <n v="1"/>
    <n v="12.803000000000001"/>
    <n v="1"/>
    <n v="17.14"/>
    <n v="0"/>
    <n v="0"/>
    <n v="0"/>
    <n v="0"/>
    <s v="Active"/>
    <n v="1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3"/>
    <x v="58"/>
    <s v="AG028085"/>
    <s v="TRẦN NGỌC MAI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"/>
    <s v="HỒ CHÍ MINH 6"/>
    <s v="LƯƠNG CÔNG BẢO NGHIỆP"/>
    <m/>
    <s v="LC3 VĂN PHÒNG TVBH LÝ CHÍNH THẮNG"/>
    <x v="73"/>
    <x v="58"/>
    <s v="AG028307"/>
    <s v="H DJUĂN ÊBAN"/>
    <d v="2017-07-28T00:00:00"/>
    <n v="12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035"/>
    <s v="NGUYỄN HÒA BÌNH"/>
    <d v="2017-07-25T00:00:00"/>
    <n v="15"/>
    <s v="1. &lt;=15"/>
    <n v="1"/>
    <n v="14.333"/>
    <n v="1"/>
    <n v="14.333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036"/>
    <s v="TRẦN HUY ĐIỀN"/>
    <d v="2017-07-25T00:00:00"/>
    <n v="15"/>
    <s v="1. &lt;=15"/>
    <n v="1"/>
    <n v="13.311999999999999"/>
    <n v="1"/>
    <n v="13.311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037"/>
    <s v="NGUYỄN CÔNG TRẠ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038"/>
    <s v="LƯU THỊ NHẬT LAN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041"/>
    <s v="LÊ THỊ PHƯƠNG DU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047"/>
    <s v="LÊ VŨ BẢO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46"/>
    <s v="TRẦN VĂN CÔNG"/>
    <d v="2017-07-26T00:00:00"/>
    <n v="14"/>
    <s v="1. &lt;=15"/>
    <n v="1"/>
    <n v="15.573"/>
    <n v="1"/>
    <n v="15.573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47"/>
    <s v="VÕ THỊ YẾN NHI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52"/>
    <s v="QUÁCH KIM PHỤ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53"/>
    <s v="TRẦN THỊ MỸ TRE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1"/>
    <s v="NGUYỄN QUỐC THẮ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2"/>
    <s v="PHAN THỊ ANH LOAN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3"/>
    <s v="HUỲNH VĂN ÂU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4"/>
    <s v="ĐOÀN TẤN LỰC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6"/>
    <s v="ĐẶNG THANH DÙ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7"/>
    <s v="NGUYỄN VĂN THUẬN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8"/>
    <s v="HỒNG QUANG KẾT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69"/>
    <s v="PHẠM HỒNG THẮM"/>
    <d v="2017-07-27T00:00:00"/>
    <n v="13"/>
    <s v="1. &lt;=15"/>
    <n v="1"/>
    <n v="24.45"/>
    <n v="1"/>
    <n v="24.45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1"/>
    <s v="TRẦN BẠCH ĐẰ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2"/>
    <s v="PHẠM ÚT NHỎ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3"/>
    <s v="PHẠM TRƯỜNG GIA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4"/>
    <s v="PHẠM VĂN HOÀ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5"/>
    <s v="CHÂU QUỐC KHỞI"/>
    <d v="2017-07-27T00:00:00"/>
    <n v="13"/>
    <s v="1. &lt;=15"/>
    <n v="1"/>
    <n v="12.712"/>
    <n v="1"/>
    <n v="12.712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6"/>
    <s v="NGUYỄN ÚT ANH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8"/>
    <s v="TRẦN ĐÂY"/>
    <d v="2017-07-27T00:00:00"/>
    <n v="13"/>
    <s v="1. &lt;=15"/>
    <n v="2"/>
    <n v="27.030999999999999"/>
    <n v="2"/>
    <n v="27.030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79"/>
    <s v="ĐẶNG THỊ NGÂN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81"/>
    <s v="LƯU THỊ NHƯ QUỲNH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CMA VĂN PHÒNG TVBH CÀ MAU"/>
    <x v="57"/>
    <x v="49"/>
    <s v="AG028282"/>
    <s v="TRẦN LAN PHƯƠNG"/>
    <d v="2017-07-27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194"/>
    <s v="MAI THÙY DƯƠNG"/>
    <d v="2017-07-26T00:00:00"/>
    <n v="14"/>
    <s v="1. &lt;=15"/>
    <n v="1"/>
    <n v="8.7949999999999999"/>
    <n v="1"/>
    <n v="8.7949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195"/>
    <s v="VÕ BÁ PHO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197"/>
    <s v="PHAN MINH HOÀ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200"/>
    <s v="PHAN THỊ NÀ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203"/>
    <s v="ĐỖ THỊ BÉ TÂM"/>
    <d v="2017-07-26T00:00:00"/>
    <n v="14"/>
    <s v="1. &lt;=15"/>
    <n v="1"/>
    <n v="8.3729999999999993"/>
    <n v="1"/>
    <n v="8.3729999999999993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205"/>
    <s v="LÂM THỊ VÂN KIỀU"/>
    <d v="2017-07-26T00:00:00"/>
    <n v="14"/>
    <s v="1. &lt;=15"/>
    <n v="1"/>
    <n v="12.417999999999999"/>
    <n v="1"/>
    <n v="12.417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207"/>
    <s v="PHẠM TRUNG CANG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210"/>
    <s v="NGUYỄN THỊ SE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8"/>
    <x v="50"/>
    <s v="AG028244"/>
    <s v="VÕ THỊ THU BIÊ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9"/>
    <x v="51"/>
    <s v="AG028021"/>
    <s v="CHÂU NGỌC THÙY DƯƠ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9"/>
    <x v="51"/>
    <s v="AG028023"/>
    <s v="PHẠM THỊ BỚT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9"/>
    <x v="51"/>
    <s v="AG028024"/>
    <s v="DANH PHỤ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59"/>
    <x v="51"/>
    <s v="AG028245"/>
    <s v="NGUYỄN VĂN HIẾU"/>
    <d v="2017-07-26T00:00:00"/>
    <n v="14"/>
    <s v="1. &lt;=15"/>
    <n v="1"/>
    <n v="12.516999999999999"/>
    <n v="1"/>
    <n v="12.516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7506"/>
    <s v="TRẦN THANH TÂM"/>
    <d v="2017-07-17T00:00:00"/>
    <n v="23"/>
    <s v="2. &lt;=30"/>
    <n v="1"/>
    <n v="8.14"/>
    <n v="1"/>
    <n v="8.14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7507"/>
    <s v="TRẦN THỊ BẠCH TUYẾT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7508"/>
    <s v="THÁI VĂN DUYỆT"/>
    <d v="2017-07-17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15"/>
    <s v="NGUYỄN DUY KHÁNH"/>
    <d v="2017-07-26T00:00:00"/>
    <n v="14"/>
    <s v="1. &lt;=15"/>
    <n v="1"/>
    <n v="12.419"/>
    <n v="1"/>
    <n v="12.41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16"/>
    <s v="PHẠM TRẦN NGỌC THANH"/>
    <d v="2017-07-26T00:00:00"/>
    <n v="14"/>
    <s v="1. &lt;=15"/>
    <n v="1"/>
    <n v="12.346"/>
    <n v="1"/>
    <n v="12.346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67"/>
    <s v="VÕ THIỆN NGHĨA"/>
    <d v="2017-07-26T00:00:00"/>
    <n v="14"/>
    <s v="1. &lt;=15"/>
    <n v="1"/>
    <n v="12.6"/>
    <n v="1"/>
    <n v="12.6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68"/>
    <s v="LÊ NGUYỄN QUANG NHỰT"/>
    <d v="2017-07-26T00:00:00"/>
    <n v="14"/>
    <s v="1. &lt;=15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72"/>
    <s v="NGUYỄN THỊ TUYẾT VÂ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75"/>
    <s v="BÙI CHÍ TÂM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77"/>
    <s v="TRẦN HỮU ĐỆ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80"/>
    <s v="NGUYỄN QUANG TUẤN"/>
    <d v="2017-07-26T00:00:00"/>
    <n v="14"/>
    <s v="1. &lt;=15"/>
    <n v="1"/>
    <n v="12.88"/>
    <n v="1"/>
    <n v="12.88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83"/>
    <s v="LÊ THỊ THO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88"/>
    <s v="VÕ THỊ CHÚC LY"/>
    <d v="2017-07-26T00:00:00"/>
    <n v="14"/>
    <s v="1. &lt;=15"/>
    <n v="1"/>
    <n v="12.385"/>
    <n v="1"/>
    <n v="12.385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90"/>
    <s v="NGUYỄN THỊ LỆ HUYỀ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192"/>
    <s v="MAI KIM HIỀN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259"/>
    <s v="ĐẶNG THỊ THU PHƯỢNG"/>
    <d v="2017-07-27T00:00:00"/>
    <n v="13"/>
    <s v="1. &lt;=15"/>
    <n v="1"/>
    <n v="8.9700000000000006"/>
    <n v="1"/>
    <n v="8.9700000000000006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0"/>
    <x v="52"/>
    <s v="AG028260"/>
    <s v="TRẦN THỊ TRANG THƯ"/>
    <d v="2017-07-27T00:00:00"/>
    <n v="13"/>
    <s v="1. &lt;=15"/>
    <n v="2"/>
    <n v="25.349"/>
    <n v="2"/>
    <n v="25.34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1"/>
    <s v="NGUYỄN MINH HIẾU"/>
    <m/>
    <s v="LXU VĂN PHÒNG TVBH LONG XUYÊN"/>
    <x v="61"/>
    <x v="52"/>
    <s v="AG028112"/>
    <s v="TRỊNH THỊ TIẾP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244"/>
    <s v="TRẦN THỊ BÍCH PHƯỢNG"/>
    <d v="2017-07-05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599"/>
    <s v="NGUYỄN QUANG THÁI"/>
    <d v="2017-07-20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600"/>
    <s v="NGUYỄN THÀNH TRỌNG"/>
    <d v="2017-07-20T00:00:00"/>
    <n v="20"/>
    <s v="2. &lt;=30"/>
    <n v="1"/>
    <n v="12.241"/>
    <n v="1"/>
    <n v="12.241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601"/>
    <s v="PHÙNG THỊ NGẦN"/>
    <d v="2017-07-20T00:00:00"/>
    <n v="20"/>
    <s v="2. &lt;=30"/>
    <n v="5"/>
    <n v="100.003"/>
    <n v="5"/>
    <n v="100.003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602"/>
    <s v="NGUYỄN THỊ THU VÂN"/>
    <d v="2017-07-20T00:00:00"/>
    <n v="20"/>
    <s v="2. &lt;=30"/>
    <n v="5"/>
    <n v="91.597999999999999"/>
    <n v="5"/>
    <n v="91.597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603"/>
    <s v="NGUYỄN VĂN MỚI"/>
    <d v="2017-07-20T00:00:00"/>
    <n v="20"/>
    <s v="2. &lt;=30"/>
    <n v="5"/>
    <n v="100.095"/>
    <n v="5"/>
    <n v="100.095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7604"/>
    <s v="ĐẶNG VŨ MẠNH"/>
    <d v="2017-07-20T00:00:00"/>
    <n v="20"/>
    <s v="2. &lt;=30"/>
    <n v="5"/>
    <n v="100.42700000000001"/>
    <n v="5"/>
    <n v="100.42700000000001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031"/>
    <s v="NGUYỄN THỊ PHƯƠNG THẢO"/>
    <d v="2017-07-25T00:00:00"/>
    <n v="15"/>
    <s v="1. &lt;=15"/>
    <n v="1"/>
    <n v="12.196999999999999"/>
    <n v="1"/>
    <n v="12.196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032"/>
    <s v="PHẠM XUÂN TRƯỜNG"/>
    <d v="2017-07-25T00:00:00"/>
    <n v="15"/>
    <s v="1. &lt;=15"/>
    <n v="1"/>
    <n v="12.005000000000001"/>
    <n v="1"/>
    <n v="12.005000000000001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033"/>
    <s v="TRẦN THỊ ANH THƯ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034"/>
    <s v="TRẦN THỊ TRANG"/>
    <d v="2017-07-25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042"/>
    <s v="VÕ THỊ SƯƠNG"/>
    <d v="2017-07-25T00:00:00"/>
    <n v="15"/>
    <s v="1. &lt;=15"/>
    <n v="1"/>
    <n v="12.308"/>
    <n v="1"/>
    <n v="12.308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045"/>
    <s v="NGUYỄN THỊ CHÍ PHÚC"/>
    <d v="2017-07-25T00:00:00"/>
    <n v="15"/>
    <s v="1. &lt;=15"/>
    <n v="1"/>
    <n v="12.12"/>
    <n v="1"/>
    <n v="12.12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229"/>
    <s v="CAO THỊ PHƯỚC"/>
    <d v="2017-07-26T00:00:00"/>
    <n v="14"/>
    <s v="1. &lt;=15"/>
    <n v="1"/>
    <n v="12.087"/>
    <n v="1"/>
    <n v="12.087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232"/>
    <s v="NGUYỄN THÀNH LỢI"/>
    <d v="2017-07-26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283"/>
    <s v="LÂM VĂN THA"/>
    <d v="2017-07-27T00:00:00"/>
    <n v="13"/>
    <s v="1. &lt;=15"/>
    <n v="1"/>
    <n v="12.273999999999999"/>
    <n v="1"/>
    <n v="12.273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285"/>
    <s v="NGUYỄN LÂM THANH HẰNG"/>
    <d v="2017-07-27T00:00:00"/>
    <n v="13"/>
    <s v="1. &lt;=15"/>
    <n v="1"/>
    <n v="12.085000000000001"/>
    <n v="1"/>
    <n v="12.085000000000001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286"/>
    <s v="TRẦN THỊ DIỄM HƯƠNG"/>
    <d v="2017-07-27T00:00:00"/>
    <n v="13"/>
    <s v="1. &lt;=15"/>
    <n v="1"/>
    <n v="12.452999999999999"/>
    <n v="1"/>
    <n v="12.452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"/>
    <s v="TÂY NAM 2"/>
    <s v="NGUYỄN MINH HIẾU"/>
    <m/>
    <s v="020 GA BẾN TRE 1"/>
    <x v="62"/>
    <x v="53"/>
    <s v="AG028288"/>
    <s v="LÊ THỊ NGỌC TUYẾT"/>
    <d v="2017-07-27T00:00:00"/>
    <n v="13"/>
    <s v="1. &lt;=15"/>
    <n v="1"/>
    <n v="13.089"/>
    <n v="1"/>
    <n v="13.089"/>
    <n v="0"/>
    <n v="0"/>
    <n v="0"/>
    <n v="0"/>
    <n v="0"/>
    <n v="0"/>
    <s v="Active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5:L62" firstHeaderRow="0" firstDataRow="1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74">
        <item x="34"/>
        <item x="0"/>
        <item x="1"/>
        <item x="2"/>
        <item m="1" x="54"/>
        <item x="35"/>
        <item x="36"/>
        <item m="1" x="62"/>
        <item m="1" x="69"/>
        <item x="38"/>
        <item x="3"/>
        <item x="4"/>
        <item x="5"/>
        <item x="7"/>
        <item x="10"/>
        <item x="11"/>
        <item x="12"/>
        <item x="13"/>
        <item m="1" x="57"/>
        <item m="1" x="59"/>
        <item x="15"/>
        <item x="16"/>
        <item x="43"/>
        <item m="1" x="63"/>
        <item x="17"/>
        <item x="44"/>
        <item x="18"/>
        <item x="45"/>
        <item x="46"/>
        <item x="47"/>
        <item m="1" x="67"/>
        <item m="1" x="71"/>
        <item m="1" x="64"/>
        <item m="1" x="56"/>
        <item m="1" x="61"/>
        <item m="1" x="72"/>
        <item x="49"/>
        <item x="20"/>
        <item x="21"/>
        <item x="22"/>
        <item x="50"/>
        <item m="1" x="58"/>
        <item x="23"/>
        <item m="1" x="53"/>
        <item x="24"/>
        <item x="25"/>
        <item x="26"/>
        <item x="51"/>
        <item x="27"/>
        <item x="28"/>
        <item x="29"/>
        <item x="30"/>
        <item x="31"/>
        <item x="32"/>
        <item m="1" x="55"/>
        <item x="6"/>
        <item x="9"/>
        <item x="19"/>
        <item x="33"/>
        <item m="1" x="68"/>
        <item x="37"/>
        <item x="39"/>
        <item x="48"/>
        <item m="1" x="60"/>
        <item x="8"/>
        <item x="14"/>
        <item m="1" x="66"/>
        <item m="1" x="65"/>
        <item x="40"/>
        <item x="41"/>
        <item x="42"/>
        <item m="1" x="70"/>
        <item x="5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57">
    <i>
      <x/>
    </i>
    <i r="1">
      <x v="1"/>
    </i>
    <i r="1">
      <x v="2"/>
    </i>
    <i r="1">
      <x v="3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4"/>
    </i>
    <i r="1">
      <x v="26"/>
    </i>
    <i r="1">
      <x v="37"/>
    </i>
    <i r="1">
      <x v="38"/>
    </i>
    <i r="1">
      <x v="39"/>
    </i>
    <i r="1">
      <x v="42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64"/>
    </i>
    <i r="1">
      <x v="65"/>
    </i>
    <i>
      <x v="1"/>
    </i>
    <i r="1">
      <x/>
    </i>
    <i r="1">
      <x v="5"/>
    </i>
    <i r="1">
      <x v="6"/>
    </i>
    <i r="1">
      <x v="9"/>
    </i>
    <i r="1">
      <x v="22"/>
    </i>
    <i r="1">
      <x v="25"/>
    </i>
    <i r="1">
      <x v="27"/>
    </i>
    <i r="1">
      <x v="28"/>
    </i>
    <i r="1">
      <x v="29"/>
    </i>
    <i r="1">
      <x v="36"/>
    </i>
    <i r="1">
      <x v="40"/>
    </i>
    <i r="1">
      <x v="47"/>
    </i>
    <i r="1">
      <x v="58"/>
    </i>
    <i r="1">
      <x v="60"/>
    </i>
    <i r="1">
      <x v="61"/>
    </i>
    <i r="1">
      <x v="62"/>
    </i>
    <i r="1">
      <x v="68"/>
    </i>
    <i r="1">
      <x v="69"/>
    </i>
    <i r="1">
      <x v="70"/>
    </i>
    <i>
      <x v="2"/>
    </i>
    <i r="1">
      <x v="7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Supervisor Code" fld="2" subtotal="count" baseField="0" baseItem="0"/>
    <dataField name="Sum of All" fld="3" baseField="0" baseItem="0"/>
    <dataField name="Sum of NewAG" fld="4" baseField="0" baseItem="0"/>
    <dataField name="Sum of New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33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compact="0" compactData="0" multipleFieldFilters="0">
  <location ref="N6:AA67" firstHeaderRow="1" firstDataRow="2" firstDataCol="3"/>
  <pivotFields count="11">
    <pivotField axis="axisCol" compact="0" outline="0" showAll="0" sortType="descending" defaultSubtotal="0">
      <items count="10"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9"/>
        <item x="7"/>
        <item x="15"/>
        <item x="13"/>
        <item x="3"/>
        <item x="2"/>
        <item x="12"/>
        <item x="16"/>
        <item x="1"/>
        <item x="5"/>
        <item x="4"/>
        <item x="11"/>
        <item x="10"/>
        <item x="0"/>
        <item x="6"/>
        <item x="8"/>
        <item x="14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x="22"/>
        <item x="14"/>
        <item x="13"/>
        <item x="38"/>
        <item x="4"/>
        <item x="32"/>
        <item x="43"/>
        <item x="56"/>
        <item x="39"/>
        <item x="18"/>
        <item x="51"/>
        <item x="23"/>
        <item x="16"/>
        <item x="12"/>
        <item x="30"/>
        <item x="42"/>
        <item x="2"/>
        <item x="47"/>
        <item x="48"/>
        <item x="52"/>
        <item x="34"/>
        <item x="54"/>
        <item x="53"/>
        <item x="1"/>
        <item x="57"/>
        <item x="44"/>
        <item x="24"/>
        <item x="7"/>
        <item x="25"/>
        <item x="11"/>
        <item x="58"/>
        <item x="5"/>
        <item x="0"/>
        <item x="8"/>
        <item x="29"/>
        <item x="19"/>
        <item x="15"/>
        <item x="27"/>
        <item x="10"/>
        <item x="40"/>
        <item x="33"/>
        <item x="46"/>
        <item x="45"/>
        <item x="6"/>
        <item x="55"/>
        <item x="21"/>
        <item x="17"/>
        <item x="50"/>
        <item x="35"/>
        <item x="49"/>
        <item x="9"/>
        <item x="36"/>
        <item x="41"/>
        <item x="26"/>
        <item x="20"/>
        <item x="37"/>
        <item x="3"/>
        <item x="31"/>
        <item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37"/>
        <item x="19"/>
        <item x="3"/>
        <item x="34"/>
        <item x="36"/>
        <item x="38"/>
        <item x="28"/>
        <item x="23"/>
        <item x="15"/>
        <item x="5"/>
        <item x="27"/>
        <item x="18"/>
        <item x="13"/>
        <item x="1"/>
        <item x="42"/>
        <item x="33"/>
        <item x="10"/>
        <item x="0"/>
        <item x="25"/>
        <item x="35"/>
        <item x="24"/>
        <item x="30"/>
        <item x="11"/>
        <item x="9"/>
        <item x="4"/>
        <item x="6"/>
        <item x="40"/>
        <item x="29"/>
        <item x="31"/>
        <item x="17"/>
        <item x="22"/>
        <item x="2"/>
        <item x="16"/>
        <item x="46"/>
        <item x="43"/>
        <item x="20"/>
        <item x="8"/>
        <item x="39"/>
        <item x="32"/>
        <item x="44"/>
        <item x="45"/>
        <item x="12"/>
        <item x="26"/>
        <item x="14"/>
        <item x="7"/>
        <item x="4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8"/>
    <field x="9"/>
  </rowFields>
  <rowItems count="60">
    <i>
      <x/>
      <x v="12"/>
      <x v="8"/>
    </i>
    <i r="1">
      <x v="13"/>
      <x v="41"/>
    </i>
    <i r="1">
      <x v="14"/>
      <x v="42"/>
    </i>
    <i r="1">
      <x v="20"/>
      <x v="21"/>
    </i>
    <i r="1">
      <x v="28"/>
      <x v="22"/>
    </i>
    <i r="1">
      <x v="29"/>
      <x v="22"/>
    </i>
    <i r="1">
      <x v="41"/>
      <x v="37"/>
    </i>
    <i r="1">
      <x v="42"/>
      <x v="5"/>
    </i>
    <i>
      <x v="1"/>
      <x v="46"/>
      <x v="23"/>
    </i>
    <i r="1">
      <x v="50"/>
      <x v="23"/>
    </i>
    <i>
      <x v="2"/>
      <x v="48"/>
      <x v="28"/>
    </i>
    <i r="1">
      <x v="52"/>
      <x v="4"/>
    </i>
    <i r="1">
      <x v="53"/>
      <x v="30"/>
    </i>
    <i>
      <x v="3"/>
      <x v="18"/>
      <x v="26"/>
    </i>
    <i r="1">
      <x v="45"/>
      <x v="11"/>
    </i>
    <i>
      <x v="4"/>
      <x v="3"/>
      <x v="3"/>
    </i>
    <i r="1">
      <x v="4"/>
      <x v="24"/>
    </i>
    <i r="1">
      <x v="26"/>
      <x v="46"/>
    </i>
    <i r="1">
      <x v="57"/>
      <x v="10"/>
    </i>
    <i>
      <x v="5"/>
      <x v="16"/>
      <x v="31"/>
    </i>
    <i r="1">
      <x v="22"/>
      <x v="31"/>
    </i>
    <i r="1">
      <x v="56"/>
      <x v="2"/>
    </i>
    <i>
      <x v="6"/>
      <x v="15"/>
      <x v="29"/>
    </i>
    <i r="1">
      <x v="21"/>
      <x v="29"/>
    </i>
    <i r="1">
      <x v="49"/>
      <x v="45"/>
    </i>
    <i r="1">
      <x v="54"/>
      <x v="29"/>
    </i>
    <i r="1">
      <x v="55"/>
      <x v="15"/>
    </i>
    <i>
      <x v="7"/>
      <x v="47"/>
      <x v="14"/>
    </i>
    <i>
      <x v="8"/>
      <x v="17"/>
      <x v="13"/>
    </i>
    <i r="1">
      <x v="19"/>
      <x v="39"/>
    </i>
    <i r="1">
      <x v="23"/>
      <x v="13"/>
    </i>
    <i>
      <x v="9"/>
      <x v="2"/>
      <x v="25"/>
    </i>
    <i r="1">
      <x v="43"/>
      <x v="25"/>
    </i>
    <i>
      <x v="10"/>
      <x v="9"/>
      <x v="32"/>
    </i>
    <i r="1">
      <x v="25"/>
      <x/>
    </i>
    <i r="1">
      <x v="27"/>
      <x v="44"/>
    </i>
    <i r="1">
      <x v="31"/>
      <x v="9"/>
    </i>
    <i r="1">
      <x v="34"/>
      <x v="18"/>
    </i>
    <i>
      <x v="11"/>
      <x/>
      <x v="1"/>
    </i>
    <i r="1">
      <x v="8"/>
      <x v="27"/>
    </i>
    <i r="1">
      <x v="36"/>
      <x v="43"/>
    </i>
    <i r="1">
      <x v="40"/>
      <x v="27"/>
    </i>
    <i>
      <x v="12"/>
      <x v="1"/>
      <x v="12"/>
    </i>
    <i r="1">
      <x v="5"/>
      <x v="6"/>
    </i>
    <i r="1">
      <x v="6"/>
      <x v="6"/>
    </i>
    <i r="1">
      <x v="58"/>
      <x v="20"/>
    </i>
    <i>
      <x v="13"/>
      <x v="32"/>
      <x v="17"/>
    </i>
    <i r="1">
      <x v="39"/>
      <x v="19"/>
    </i>
    <i r="1">
      <x v="51"/>
      <x v="38"/>
    </i>
    <i>
      <x v="14"/>
      <x v="33"/>
      <x v="36"/>
    </i>
    <i r="1">
      <x v="35"/>
      <x v="36"/>
    </i>
    <i r="1">
      <x v="44"/>
      <x v="36"/>
    </i>
    <i>
      <x v="15"/>
      <x v="37"/>
      <x v="7"/>
    </i>
    <i r="1">
      <x v="38"/>
      <x v="16"/>
    </i>
    <i>
      <x v="16"/>
      <x v="10"/>
      <x v="34"/>
    </i>
    <i r="1">
      <x v="11"/>
      <x v="35"/>
    </i>
    <i r="1">
      <x v="24"/>
      <x v="34"/>
    </i>
    <i>
      <x v="17"/>
      <x v="7"/>
      <x v="40"/>
    </i>
    <i r="1">
      <x v="30"/>
      <x v="33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RC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26" cacheId="35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compact="0" compactData="0" gridDropZones="1" multipleFieldFilters="0">
  <location ref="A3:W82" firstHeaderRow="1" firstDataRow="3" firstDataCol="3"/>
  <pivotFields count="31">
    <pivotField axis="axisCol" compact="0" outline="0" showAll="0" sortType="descending">
      <items count="20">
        <item x="3"/>
        <item x="2"/>
        <item x="1"/>
        <item x="0"/>
        <item m="1" x="14"/>
        <item m="1" x="12"/>
        <item m="1" x="10"/>
        <item m="1" x="9"/>
        <item m="1" x="7"/>
        <item m="1" x="5"/>
        <item m="1" x="18"/>
        <item m="1" x="17"/>
        <item m="1" x="16"/>
        <item m="1" x="15"/>
        <item m="1" x="13"/>
        <item m="1" x="11"/>
        <item m="1" x="8"/>
        <item m="1" x="6"/>
        <item m="1" x="4"/>
        <item t="default"/>
      </items>
    </pivotField>
    <pivotField axis="axisRow" compact="0" outline="0" showAll="0">
      <items count="4">
        <item x="0"/>
        <item x="1"/>
        <item m="1" x="2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125">
        <item x="46"/>
        <item m="1" x="104"/>
        <item x="49"/>
        <item x="42"/>
        <item x="63"/>
        <item x="54"/>
        <item x="70"/>
        <item x="32"/>
        <item m="1" x="115"/>
        <item m="1" x="80"/>
        <item m="1" x="76"/>
        <item m="1" x="94"/>
        <item x="57"/>
        <item x="67"/>
        <item m="1" x="121"/>
        <item m="1" x="106"/>
        <item x="43"/>
        <item x="38"/>
        <item x="36"/>
        <item m="1" x="100"/>
        <item x="58"/>
        <item m="1" x="89"/>
        <item m="1" x="79"/>
        <item m="1" x="113"/>
        <item m="1" x="119"/>
        <item x="24"/>
        <item x="71"/>
        <item x="72"/>
        <item x="23"/>
        <item x="64"/>
        <item x="9"/>
        <item x="62"/>
        <item x="48"/>
        <item x="22"/>
        <item x="33"/>
        <item x="20"/>
        <item x="17"/>
        <item x="18"/>
        <item x="8"/>
        <item x="2"/>
        <item x="69"/>
        <item x="26"/>
        <item m="1" x="112"/>
        <item x="34"/>
        <item x="11"/>
        <item x="0"/>
        <item x="10"/>
        <item x="29"/>
        <item x="25"/>
        <item x="53"/>
        <item x="5"/>
        <item m="1" x="117"/>
        <item x="6"/>
        <item x="7"/>
        <item x="12"/>
        <item x="52"/>
        <item x="55"/>
        <item x="44"/>
        <item x="4"/>
        <item x="13"/>
        <item x="1"/>
        <item x="30"/>
        <item x="19"/>
        <item x="28"/>
        <item m="1" x="97"/>
        <item x="39"/>
        <item m="1" x="120"/>
        <item m="1" x="98"/>
        <item m="1" x="123"/>
        <item x="14"/>
        <item x="15"/>
        <item x="16"/>
        <item x="35"/>
        <item x="59"/>
        <item x="40"/>
        <item x="73"/>
        <item x="45"/>
        <item m="1" x="101"/>
        <item m="1" x="82"/>
        <item x="60"/>
        <item x="61"/>
        <item m="1" x="91"/>
        <item x="56"/>
        <item m="1" x="75"/>
        <item m="1" x="109"/>
        <item m="1" x="83"/>
        <item x="50"/>
        <item m="1" x="118"/>
        <item m="1" x="84"/>
        <item x="47"/>
        <item m="1" x="124"/>
        <item m="1" x="116"/>
        <item m="1" x="102"/>
        <item x="65"/>
        <item x="31"/>
        <item x="37"/>
        <item m="1" x="78"/>
        <item m="1" x="111"/>
        <item m="1" x="85"/>
        <item m="1" x="110"/>
        <item x="3"/>
        <item m="1" x="86"/>
        <item x="66"/>
        <item m="1" x="90"/>
        <item x="27"/>
        <item m="1" x="122"/>
        <item m="1" x="105"/>
        <item m="1" x="107"/>
        <item m="1" x="88"/>
        <item m="1" x="103"/>
        <item x="21"/>
        <item x="51"/>
        <item m="1" x="87"/>
        <item m="1" x="96"/>
        <item m="1" x="95"/>
        <item m="1" x="99"/>
        <item m="1" x="108"/>
        <item m="1" x="93"/>
        <item m="1" x="92"/>
        <item m="1" x="77"/>
        <item x="68"/>
        <item x="41"/>
        <item m="1" x="74"/>
        <item m="1" x="114"/>
        <item m="1" x="81"/>
      </items>
    </pivotField>
    <pivotField axis="axisRow" compact="0" outline="0" showAll="0">
      <items count="142">
        <item m="1" x="113"/>
        <item m="1" x="114"/>
        <item m="1" x="77"/>
        <item m="1" x="78"/>
        <item m="1" x="128"/>
        <item m="1" x="136"/>
        <item m="1" x="115"/>
        <item m="1" x="131"/>
        <item m="1" x="127"/>
        <item m="1" x="112"/>
        <item m="1" x="75"/>
        <item m="1" x="106"/>
        <item m="1" x="80"/>
        <item m="1" x="125"/>
        <item m="1" x="67"/>
        <item m="1" x="69"/>
        <item m="1" x="130"/>
        <item m="1" x="98"/>
        <item m="1" x="120"/>
        <item m="1" x="124"/>
        <item m="1" x="134"/>
        <item m="1" x="88"/>
        <item m="1" x="61"/>
        <item m="1" x="87"/>
        <item m="1" x="139"/>
        <item m="1" x="92"/>
        <item m="1" x="135"/>
        <item m="1" x="68"/>
        <item m="1" x="105"/>
        <item m="1" x="94"/>
        <item m="1" x="137"/>
        <item m="1" x="84"/>
        <item m="1" x="81"/>
        <item m="1" x="74"/>
        <item m="1" x="59"/>
        <item m="1" x="107"/>
        <item m="1" x="110"/>
        <item m="1" x="66"/>
        <item m="1" x="111"/>
        <item m="1" x="73"/>
        <item m="1" x="85"/>
        <item m="1" x="97"/>
        <item m="1" x="132"/>
        <item m="1" x="71"/>
        <item m="1" x="126"/>
        <item m="1" x="103"/>
        <item m="1" x="100"/>
        <item m="1" x="116"/>
        <item m="1" x="108"/>
        <item m="1" x="72"/>
        <item m="1" x="138"/>
        <item m="1" x="118"/>
        <item m="1" x="117"/>
        <item m="1" x="90"/>
        <item m="1" x="79"/>
        <item m="1" x="122"/>
        <item m="1" x="82"/>
        <item m="1" x="65"/>
        <item m="1" x="89"/>
        <item x="0"/>
        <item m="1" x="60"/>
        <item m="1" x="63"/>
        <item m="1" x="129"/>
        <item m="1" x="95"/>
        <item m="1" x="64"/>
        <item m="1" x="104"/>
        <item m="1" x="133"/>
        <item m="1" x="93"/>
        <item m="1" x="83"/>
        <item m="1" x="96"/>
        <item m="1" x="119"/>
        <item m="1" x="91"/>
        <item m="1" x="76"/>
        <item m="1" x="102"/>
        <item m="1" x="101"/>
        <item m="1" x="70"/>
        <item m="1" x="109"/>
        <item m="1" x="62"/>
        <item m="1" x="86"/>
        <item m="1" x="123"/>
        <item m="1" x="121"/>
        <item m="1" x="140"/>
        <item m="1" x="9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compact="0" outline="0" showAl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</pivotFields>
  <rowFields count="3">
    <field x="1"/>
    <field x="9"/>
    <field x="10"/>
  </rowFields>
  <rowItems count="77">
    <i>
      <x/>
      <x v="7"/>
      <x v="110"/>
    </i>
    <i r="1">
      <x v="25"/>
      <x v="102"/>
    </i>
    <i r="1">
      <x v="28"/>
      <x v="101"/>
    </i>
    <i r="1">
      <x v="30"/>
      <x v="89"/>
    </i>
    <i r="1">
      <x v="33"/>
      <x v="100"/>
    </i>
    <i r="1">
      <x v="35"/>
      <x v="98"/>
    </i>
    <i r="1">
      <x v="36"/>
      <x v="95"/>
    </i>
    <i r="1">
      <x v="37"/>
      <x v="96"/>
    </i>
    <i r="1">
      <x v="38"/>
      <x v="88"/>
    </i>
    <i r="1">
      <x v="39"/>
      <x v="83"/>
    </i>
    <i r="1">
      <x v="40"/>
      <x v="107"/>
    </i>
    <i r="1">
      <x v="41"/>
      <x v="104"/>
    </i>
    <i r="1">
      <x v="44"/>
      <x v="90"/>
    </i>
    <i r="1">
      <x v="45"/>
      <x v="59"/>
    </i>
    <i r="1">
      <x v="46"/>
      <x v="89"/>
    </i>
    <i r="1">
      <x v="47"/>
      <x v="107"/>
    </i>
    <i r="1">
      <x v="48"/>
      <x v="103"/>
    </i>
    <i r="1">
      <x v="50"/>
      <x v="85"/>
    </i>
    <i r="1">
      <x v="52"/>
      <x v="86"/>
    </i>
    <i r="1">
      <x v="53"/>
      <x v="87"/>
    </i>
    <i r="1">
      <x v="54"/>
      <x v="90"/>
    </i>
    <i r="1">
      <x v="58"/>
      <x v="84"/>
    </i>
    <i r="1">
      <x v="59"/>
      <x v="91"/>
    </i>
    <i r="1">
      <x v="60"/>
      <x v="83"/>
    </i>
    <i r="1">
      <x v="61"/>
      <x v="108"/>
    </i>
    <i r="1">
      <x v="62"/>
      <x v="97"/>
    </i>
    <i r="1">
      <x v="63"/>
      <x v="106"/>
    </i>
    <i r="1">
      <x v="69"/>
      <x v="92"/>
    </i>
    <i r="1">
      <x v="70"/>
      <x v="93"/>
    </i>
    <i r="1">
      <x v="71"/>
      <x v="94"/>
    </i>
    <i r="1">
      <x v="94"/>
      <x v="109"/>
    </i>
    <i r="1">
      <x v="100"/>
      <x v="83"/>
    </i>
    <i r="1">
      <x v="104"/>
      <x v="105"/>
    </i>
    <i r="1">
      <x v="110"/>
      <x v="99"/>
    </i>
    <i t="default">
      <x/>
    </i>
    <i>
      <x v="1"/>
      <x/>
      <x v="121"/>
    </i>
    <i r="1">
      <x v="2"/>
      <x v="124"/>
    </i>
    <i r="1">
      <x v="3"/>
      <x v="118"/>
    </i>
    <i r="1">
      <x v="4"/>
      <x v="118"/>
    </i>
    <i r="1">
      <x v="5"/>
      <x v="128"/>
    </i>
    <i r="1">
      <x v="6"/>
      <x v="115"/>
    </i>
    <i r="1">
      <x v="12"/>
      <x v="131"/>
    </i>
    <i r="1">
      <x v="13"/>
      <x v="137"/>
    </i>
    <i r="1">
      <x v="16"/>
      <x v="119"/>
    </i>
    <i r="1">
      <x v="17"/>
      <x v="115"/>
    </i>
    <i r="1">
      <x v="18"/>
      <x v="113"/>
    </i>
    <i r="1">
      <x v="20"/>
      <x v="132"/>
    </i>
    <i r="1">
      <x v="26"/>
      <x v="138"/>
    </i>
    <i r="1">
      <x v="27"/>
      <x v="139"/>
    </i>
    <i r="1">
      <x v="29"/>
      <x v="115"/>
    </i>
    <i r="1">
      <x v="31"/>
      <x v="135"/>
    </i>
    <i r="1">
      <x v="32"/>
      <x v="123"/>
    </i>
    <i r="1">
      <x v="34"/>
      <x v="111"/>
    </i>
    <i r="1">
      <x v="43"/>
      <x v="112"/>
    </i>
    <i r="1">
      <x v="49"/>
      <x v="127"/>
    </i>
    <i r="1">
      <x v="55"/>
      <x v="126"/>
    </i>
    <i r="1">
      <x v="56"/>
      <x v="129"/>
    </i>
    <i r="1">
      <x v="57"/>
      <x v="120"/>
    </i>
    <i r="1">
      <x v="65"/>
      <x v="115"/>
    </i>
    <i r="1">
      <x v="72"/>
      <x v="112"/>
    </i>
    <i r="1">
      <x v="73"/>
      <x v="133"/>
    </i>
    <i r="1">
      <x v="74"/>
      <x v="116"/>
    </i>
    <i r="1">
      <x v="75"/>
      <x v="140"/>
    </i>
    <i r="1">
      <x v="76"/>
      <x v="120"/>
    </i>
    <i r="1">
      <x v="79"/>
      <x v="134"/>
    </i>
    <i r="1">
      <x v="80"/>
      <x v="134"/>
    </i>
    <i r="1">
      <x v="82"/>
      <x v="130"/>
    </i>
    <i r="1">
      <x v="86"/>
      <x v="123"/>
    </i>
    <i r="1">
      <x v="89"/>
      <x v="122"/>
    </i>
    <i r="1">
      <x v="93"/>
      <x v="136"/>
    </i>
    <i r="1">
      <x v="95"/>
      <x v="114"/>
    </i>
    <i r="1">
      <x v="102"/>
      <x v="119"/>
    </i>
    <i r="1">
      <x v="111"/>
      <x v="125"/>
    </i>
    <i r="1">
      <x v="120"/>
      <x v="137"/>
    </i>
    <i r="1">
      <x v="121"/>
      <x v="117"/>
    </i>
    <i t="default">
      <x v="1"/>
    </i>
    <i t="grand">
      <x/>
    </i>
  </rowItems>
  <colFields count="2">
    <field x="0"/>
    <field x="-2"/>
  </colFields>
  <colItems count="20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Count of AGENTCD" fld="11" subtotal="count" baseField="0" baseItem="0"/>
    <dataField name="Sum of M1" fld="27" baseField="0" baseItem="0"/>
    <dataField name="Sum of M2" fld="28" baseField="0" baseItem="0"/>
    <dataField name="Sum of M3" fld="29" baseField="0" baseItem="0"/>
  </dataFields>
  <formats count="41">
    <format dxfId="137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"/>
          </reference>
        </references>
      </pivotArea>
    </format>
    <format dxfId="136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"/>
          </reference>
        </references>
      </pivotArea>
    </format>
    <format dxfId="13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"/>
          </reference>
        </references>
      </pivotArea>
    </format>
    <format dxfId="134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4"/>
          </reference>
        </references>
      </pivotArea>
    </format>
    <format dxfId="133">
      <pivotArea outline="0" collapsedLevelsAreSubtotals="1" fieldPosition="0">
        <references count="5">
          <reference field="4294967294" count="4" selected="0">
            <x v="0"/>
            <x v="1"/>
            <x v="2"/>
            <x v="3"/>
          </reference>
          <reference field="0" count="0" selected="0"/>
          <reference field="1" count="1" selected="0">
            <x v="0"/>
          </reference>
          <reference field="9" count="34" selected="0">
            <x v="7"/>
            <x v="25"/>
            <x v="30"/>
            <x v="33"/>
            <x v="35"/>
            <x v="36"/>
            <x v="37"/>
            <x v="38"/>
            <x v="39"/>
            <x v="41"/>
            <x v="42"/>
            <x v="44"/>
            <x v="45"/>
            <x v="46"/>
            <x v="47"/>
            <x v="48"/>
            <x v="50"/>
            <x v="52"/>
            <x v="53"/>
            <x v="54"/>
            <x v="58"/>
            <x v="59"/>
            <x v="60"/>
            <x v="61"/>
            <x v="62"/>
            <x v="63"/>
            <x v="69"/>
            <x v="70"/>
            <x v="71"/>
            <x v="94"/>
            <x v="100"/>
            <x v="104"/>
            <x v="105"/>
            <x v="110"/>
          </reference>
          <reference field="10" count="28" selected="0">
            <x v="2"/>
            <x v="3"/>
            <x v="11"/>
            <x v="21"/>
            <x v="22"/>
            <x v="25"/>
            <x v="29"/>
            <x v="36"/>
            <x v="37"/>
            <x v="40"/>
            <x v="42"/>
            <x v="43"/>
            <x v="44"/>
            <x v="45"/>
            <x v="47"/>
            <x v="48"/>
            <x v="54"/>
            <x v="55"/>
            <x v="56"/>
            <x v="57"/>
            <x v="60"/>
            <x v="71"/>
            <x v="76"/>
            <x v="77"/>
            <x v="78"/>
            <x v="79"/>
            <x v="80"/>
            <x v="81"/>
          </reference>
        </references>
      </pivotArea>
    </format>
    <format dxfId="132">
      <pivotArea dataOnly="0" labelOnly="1" outline="0" fieldPosition="0">
        <references count="2">
          <reference field="1" count="1" selected="0">
            <x v="0"/>
          </reference>
          <reference field="9" count="34">
            <x v="7"/>
            <x v="25"/>
            <x v="30"/>
            <x v="33"/>
            <x v="35"/>
            <x v="36"/>
            <x v="37"/>
            <x v="38"/>
            <x v="39"/>
            <x v="41"/>
            <x v="42"/>
            <x v="44"/>
            <x v="45"/>
            <x v="46"/>
            <x v="47"/>
            <x v="48"/>
            <x v="50"/>
            <x v="52"/>
            <x v="53"/>
            <x v="54"/>
            <x v="58"/>
            <x v="59"/>
            <x v="60"/>
            <x v="61"/>
            <x v="62"/>
            <x v="63"/>
            <x v="69"/>
            <x v="70"/>
            <x v="71"/>
            <x v="94"/>
            <x v="100"/>
            <x v="104"/>
            <x v="105"/>
            <x v="110"/>
          </reference>
        </references>
      </pivotArea>
    </format>
    <format dxfId="131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7"/>
          </reference>
          <reference field="10" count="1">
            <x v="60"/>
          </reference>
        </references>
      </pivotArea>
    </format>
    <format dxfId="130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25"/>
          </reference>
          <reference field="10" count="1">
            <x v="37"/>
          </reference>
        </references>
      </pivotArea>
    </format>
    <format dxfId="129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0"/>
          </reference>
          <reference field="10" count="1">
            <x v="77"/>
          </reference>
        </references>
      </pivotArea>
    </format>
    <format dxfId="128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3"/>
          </reference>
          <reference field="10" count="1">
            <x v="36"/>
          </reference>
        </references>
      </pivotArea>
    </format>
    <format dxfId="127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5"/>
          </reference>
          <reference field="10" count="1">
            <x v="22"/>
          </reference>
        </references>
      </pivotArea>
    </format>
    <format dxfId="126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6"/>
          </reference>
          <reference field="10" count="1">
            <x v="11"/>
          </reference>
        </references>
      </pivotArea>
    </format>
    <format dxfId="125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7"/>
          </reference>
          <reference field="10" count="1">
            <x v="56"/>
          </reference>
        </references>
      </pivotArea>
    </format>
    <format dxfId="124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8"/>
          </reference>
          <reference field="10" count="1">
            <x v="44"/>
          </reference>
        </references>
      </pivotArea>
    </format>
    <format dxfId="123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39"/>
          </reference>
          <reference field="10" count="1">
            <x v="47"/>
          </reference>
        </references>
      </pivotArea>
    </format>
    <format dxfId="122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1"/>
          </reference>
          <reference field="10" count="1">
            <x v="54"/>
          </reference>
        </references>
      </pivotArea>
    </format>
    <format dxfId="121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2"/>
          </reference>
          <reference field="10" count="1">
            <x v="21"/>
          </reference>
        </references>
      </pivotArea>
    </format>
    <format dxfId="120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4"/>
          </reference>
          <reference field="10" count="1">
            <x v="55"/>
          </reference>
        </references>
      </pivotArea>
    </format>
    <format dxfId="119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5"/>
          </reference>
          <reference field="10" count="1">
            <x v="43"/>
          </reference>
        </references>
      </pivotArea>
    </format>
    <format dxfId="118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6"/>
          </reference>
          <reference field="10" count="1">
            <x v="77"/>
          </reference>
        </references>
      </pivotArea>
    </format>
    <format dxfId="117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7"/>
          </reference>
          <reference field="10" count="1">
            <x v="29"/>
          </reference>
        </references>
      </pivotArea>
    </format>
    <format dxfId="116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48"/>
          </reference>
          <reference field="10" count="1">
            <x v="80"/>
          </reference>
        </references>
      </pivotArea>
    </format>
    <format dxfId="115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50"/>
          </reference>
          <reference field="10" count="1">
            <x v="2"/>
          </reference>
        </references>
      </pivotArea>
    </format>
    <format dxfId="114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52"/>
          </reference>
          <reference field="10" count="1">
            <x v="76"/>
          </reference>
        </references>
      </pivotArea>
    </format>
    <format dxfId="113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53"/>
          </reference>
          <reference field="10" count="1">
            <x v="44"/>
          </reference>
        </references>
      </pivotArea>
    </format>
    <format dxfId="112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54"/>
          </reference>
          <reference field="10" count="1">
            <x v="78"/>
          </reference>
        </references>
      </pivotArea>
    </format>
    <format dxfId="111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58"/>
          </reference>
          <reference field="10" count="1">
            <x v="48"/>
          </reference>
        </references>
      </pivotArea>
    </format>
    <format dxfId="110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59"/>
          </reference>
          <reference field="10" count="1">
            <x v="42"/>
          </reference>
        </references>
      </pivotArea>
    </format>
    <format dxfId="109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60"/>
          </reference>
          <reference field="10" count="1">
            <x v="47"/>
          </reference>
        </references>
      </pivotArea>
    </format>
    <format dxfId="108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61"/>
          </reference>
          <reference field="10" count="1">
            <x v="25"/>
          </reference>
        </references>
      </pivotArea>
    </format>
    <format dxfId="107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62"/>
          </reference>
          <reference field="10" count="1">
            <x v="79"/>
          </reference>
        </references>
      </pivotArea>
    </format>
    <format dxfId="106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63"/>
          </reference>
          <reference field="10" count="1">
            <x v="71"/>
          </reference>
        </references>
      </pivotArea>
    </format>
    <format dxfId="105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69"/>
          </reference>
          <reference field="10" count="1">
            <x v="3"/>
          </reference>
        </references>
      </pivotArea>
    </format>
    <format dxfId="104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70"/>
          </reference>
          <reference field="10" count="1">
            <x v="40"/>
          </reference>
        </references>
      </pivotArea>
    </format>
    <format dxfId="103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71"/>
          </reference>
          <reference field="10" count="1">
            <x v="45"/>
          </reference>
        </references>
      </pivotArea>
    </format>
    <format dxfId="102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94"/>
          </reference>
          <reference field="10" count="1">
            <x v="81"/>
          </reference>
        </references>
      </pivotArea>
    </format>
    <format dxfId="101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100"/>
          </reference>
          <reference field="10" count="1">
            <x v="47"/>
          </reference>
        </references>
      </pivotArea>
    </format>
    <format dxfId="100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104"/>
          </reference>
          <reference field="10" count="1">
            <x v="54"/>
          </reference>
        </references>
      </pivotArea>
    </format>
    <format dxfId="99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105"/>
          </reference>
          <reference field="10" count="1">
            <x v="47"/>
          </reference>
        </references>
      </pivotArea>
    </format>
    <format dxfId="98">
      <pivotArea dataOnly="0" labelOnly="1" outline="0" fieldPosition="0">
        <references count="3">
          <reference field="1" count="1" selected="0">
            <x v="0"/>
          </reference>
          <reference field="9" count="1" selected="0">
            <x v="110"/>
          </reference>
          <reference field="10" count="1">
            <x v="57"/>
          </reference>
        </references>
      </pivotArea>
    </format>
    <format dxfId="97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8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6:I66" firstHeaderRow="1" firstDataRow="1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58">
        <item x="33"/>
        <item x="34"/>
        <item x="0"/>
        <item x="1"/>
        <item x="2"/>
        <item x="36"/>
        <item x="37"/>
        <item x="38"/>
        <item x="39"/>
        <item x="3"/>
        <item x="4"/>
        <item x="40"/>
        <item x="5"/>
        <item x="13"/>
        <item x="41"/>
        <item x="14"/>
        <item x="15"/>
        <item x="42"/>
        <item x="16"/>
        <item x="43"/>
        <item x="44"/>
        <item x="45"/>
        <item x="46"/>
        <item x="47"/>
        <item x="48"/>
        <item x="49"/>
        <item x="50"/>
        <item x="51"/>
        <item x="52"/>
        <item x="53"/>
        <item x="20"/>
        <item x="54"/>
        <item x="22"/>
        <item x="23"/>
        <item x="26"/>
        <item x="55"/>
        <item x="27"/>
        <item x="28"/>
        <item x="29"/>
        <item x="30"/>
        <item x="31"/>
        <item x="32"/>
        <item x="56"/>
        <item x="6"/>
        <item x="7"/>
        <item x="8"/>
        <item x="9"/>
        <item x="10"/>
        <item x="12"/>
        <item x="17"/>
        <item x="18"/>
        <item x="19"/>
        <item x="21"/>
        <item x="24"/>
        <item x="25"/>
        <item x="35"/>
        <item x="11"/>
        <item t="default"/>
      </items>
    </pivotField>
    <pivotField dataField="1" showAll="0"/>
    <pivotField showAll="0"/>
    <pivotField showAll="0"/>
  </pivotFields>
  <rowFields count="2">
    <field x="0"/>
    <field x="1"/>
  </rowFields>
  <rowItems count="60">
    <i>
      <x/>
    </i>
    <i r="1">
      <x v="2"/>
    </i>
    <i r="1">
      <x v="3"/>
    </i>
    <i r="1">
      <x v="4"/>
    </i>
    <i r="1">
      <x v="9"/>
    </i>
    <i r="1">
      <x v="10"/>
    </i>
    <i r="1">
      <x v="12"/>
    </i>
    <i r="1">
      <x v="13"/>
    </i>
    <i r="1">
      <x v="15"/>
    </i>
    <i r="1">
      <x v="16"/>
    </i>
    <i r="1">
      <x v="18"/>
    </i>
    <i r="1">
      <x v="30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6"/>
    </i>
    <i>
      <x v="1"/>
    </i>
    <i r="1">
      <x/>
    </i>
    <i r="1">
      <x v="1"/>
    </i>
    <i r="1">
      <x v="5"/>
    </i>
    <i r="1">
      <x v="6"/>
    </i>
    <i r="1">
      <x v="7"/>
    </i>
    <i r="1">
      <x v="8"/>
    </i>
    <i r="1">
      <x v="11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5"/>
    </i>
    <i r="1">
      <x v="42"/>
    </i>
    <i r="1">
      <x v="55"/>
    </i>
    <i t="grand">
      <x/>
    </i>
  </rowItems>
  <colItems count="1">
    <i/>
  </colItems>
  <dataFields count="1">
    <dataField name="Count of Supervisor Cod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5:F733" totalsRowShown="0">
  <autoFilter ref="A5:F733"/>
  <tableColumns count="6">
    <tableColumn id="1" name="Area"/>
    <tableColumn id="2" name="Team Name"/>
    <tableColumn id="3" name="Supervisor Code"/>
    <tableColumn id="4" name="All"/>
    <tableColumn id="5" name="NewAG"/>
    <tableColumn id="6" name="New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K451" totalsRowShown="0">
  <autoFilter ref="A6:K451"/>
  <tableColumns count="11">
    <tableColumn id="1" name="RMth"/>
    <tableColumn id="2" name="Area"/>
    <tableColumn id="3" name="REGION NAME"/>
    <tableColumn id="4" name="REGION HEAD NAME"/>
    <tableColumn id="5" name="ZONE NAME"/>
    <tableColumn id="6" name="ZONE HEAD NAME"/>
    <tableColumn id="7" name="OFFICEHEADNAME"/>
    <tableColumn id="8" name="OFFICE NAME"/>
    <tableColumn id="9" name="TEAM NAME"/>
    <tableColumn id="10" name="TEAM HEAD NAME"/>
    <tableColumn id="11" name="R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AD4504" totalsRowShown="0">
  <autoFilter ref="A3:AD4504"/>
  <tableColumns count="30">
    <tableColumn id="1" name="RMth"/>
    <tableColumn id="30" name="Area"/>
    <tableColumn id="2" name="Area2"/>
    <tableColumn id="3" name="REGION NAME"/>
    <tableColumn id="4" name="REGION HEAD NAME"/>
    <tableColumn id="5" name="ZONE NAME"/>
    <tableColumn id="6" name="ZONE HEAD NAME"/>
    <tableColumn id="7" name="OFFICEHEADNAME"/>
    <tableColumn id="8" name="OFFICE NAME"/>
    <tableColumn id="9" name="TEAM NAME"/>
    <tableColumn id="10" name="TEAM HEAD NAME"/>
    <tableColumn id="11" name="AGENTCD"/>
    <tableColumn id="12" name="AGENT FULL NAME"/>
    <tableColumn id="13" name="JOINING DATE"/>
    <tableColumn id="14" name="Aging"/>
    <tableColumn id="15" name="AType"/>
    <tableColumn id="16" name="cc"/>
    <tableColumn id="17" name="TTAPE"/>
    <tableColumn id="18" name="15cc"/>
    <tableColumn id="19" name="15APE"/>
    <tableColumn id="20" name="30cc" dataDxfId="96"/>
    <tableColumn id="21" name="30APE" dataDxfId="95"/>
    <tableColumn id="22" name="60c" dataDxfId="94"/>
    <tableColumn id="23" name="60APE" dataDxfId="93"/>
    <tableColumn id="24" name="90c" dataDxfId="92"/>
    <tableColumn id="25" name="90APE" dataDxfId="91"/>
    <tableColumn id="26" name="AGENT STATUS" dataDxfId="90"/>
    <tableColumn id="27" name="M1" dataDxfId="89">
      <calculatedColumnFormula>IF(Table2[[#This Row],[15cc]]+Table2[[#This Row],[30cc]]&gt;0,1,0)</calculatedColumnFormula>
    </tableColumn>
    <tableColumn id="28" name="M2" dataDxfId="88">
      <calculatedColumnFormula>IF(Table2[[#This Row],[60c]]&gt;0,1,0)</calculatedColumnFormula>
    </tableColumn>
    <tableColumn id="29" name="M3" dataDxfId="87">
      <calculatedColumnFormula>IF(Table2[[#This Row],[90c]]&gt;0,1,0)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5:E556" totalsRowShown="0">
  <autoFilter ref="A5:E556"/>
  <tableColumns count="5">
    <tableColumn id="1" name="Area"/>
    <tableColumn id="2" name="TEAM NAME"/>
    <tableColumn id="3" name="Supervisor Code"/>
    <tableColumn id="4" name="Supervisor Code Designation"/>
    <tableColumn id="5" name="CountOfAgent 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C61" totalsRowShown="0">
  <autoFilter ref="A4:C61"/>
  <tableColumns count="3">
    <tableColumn id="1" name="Recruitmth" dataDxfId="86"/>
    <tableColumn id="2" name="CountOfAGENTCD"/>
    <tableColumn id="3" name="Recruitment" dataDxfId="8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6:Z35" totalsRowShown="0" headerRowDxfId="84" dataDxfId="83">
  <autoFilter ref="A6:Z35"/>
  <tableColumns count="26">
    <tableColumn id="1" name="Region" dataDxfId="82"/>
    <tableColumn id="2" name="Office" dataDxfId="81"/>
    <tableColumn id="3" name="GA Name" dataDxfId="80"/>
    <tableColumn id="4" name="GAD" dataDxfId="79"/>
    <tableColumn id="5" name="GAD Name" dataDxfId="78"/>
    <tableColumn id="6" name="Contract" dataDxfId="77"/>
    <tableColumn id="7" name="Effective" dataDxfId="76"/>
    <tableColumn id="8" name="Opening" dataDxfId="75"/>
    <tableColumn id="9" name="Start" dataDxfId="74"/>
    <tableColumn id="10" name="End" dataDxfId="73"/>
    <tableColumn id="11" name="Add" dataDxfId="72"/>
    <tableColumn id="12" name="AL" dataDxfId="71"/>
    <tableColumn id="13" name="Actv" dataDxfId="70"/>
    <tableColumn id="14" name="Ratio" dataDxfId="69"/>
    <tableColumn id="15" name="JanAPE" dataDxfId="68"/>
    <tableColumn id="16" name="FebAPE" dataDxfId="67"/>
    <tableColumn id="17" name="MarAPE" dataDxfId="66"/>
    <tableColumn id="18" name="AprAPE" dataDxfId="65"/>
    <tableColumn id="19" name="MayAPE" dataDxfId="64"/>
    <tableColumn id="26" name="JunAPE" dataDxfId="63"/>
    <tableColumn id="20" name="MTDAPE" dataDxfId="62"/>
    <tableColumn id="21" name="MTDCase" dataDxfId="61"/>
    <tableColumn id="22" name="YTDAPE" dataDxfId="60"/>
    <tableColumn id="23" name="TTAPE" dataDxfId="59"/>
    <tableColumn id="24" name="K2" dataDxfId="58"/>
    <tableColumn id="25" name="2K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3:AD75" totalsRowCount="1" headerRowDxfId="56">
  <tableColumns count="30">
    <tableColumn id="1" name="Region" totalsRowDxfId="55"/>
    <tableColumn id="2" name="Zone" totalsRowDxfId="54"/>
    <tableColumn id="3" name="Team" totalsRowDxfId="53"/>
    <tableColumn id="4" name="Team Head " totalsRowDxfId="52"/>
    <tableColumn id="5" name="Start" totalsRowFunction="sum" dataDxfId="51" totalsRowDxfId="50"/>
    <tableColumn id="6" name="End" totalsRowFunction="sum" dataDxfId="49" totalsRowDxfId="48"/>
    <tableColumn id="7" name="SA" totalsRowFunction="sum" dataDxfId="47" totalsRowDxfId="46"/>
    <tableColumn id="8" name="AG" totalsRowFunction="sum" dataDxfId="45" totalsRowDxfId="44"/>
    <tableColumn id="9" name="US" totalsRowFunction="sum" dataDxfId="43" totalsRowDxfId="42"/>
    <tableColumn id="10" name="AL" totalsRowFunction="sum" dataDxfId="41" totalsRowDxfId="40"/>
    <tableColumn id="11" name="Ter" totalsRowFunction="sum" dataDxfId="39" totalsRowDxfId="38"/>
    <tableColumn id="12" name="Recruit" totalsRowFunction="sum" dataDxfId="37" totalsRowDxfId="36"/>
    <tableColumn id="13" name="New AG,US" totalsRowFunction="sum" dataDxfId="35" totalsRowDxfId="34"/>
    <tableColumn id="14" name="New AL" totalsRowFunction="sum" dataDxfId="33" totalsRowDxfId="32"/>
    <tableColumn id="15" name="Actv AL" totalsRowFunction="sum" dataDxfId="31" totalsRowDxfId="30"/>
    <tableColumn id="16" name="% Actv AL" dataDxfId="29" totalsRowDxfId="28"/>
    <tableColumn id="17" name="Actv US" totalsRowFunction="sum" dataDxfId="27" totalsRowDxfId="26"/>
    <tableColumn id="18" name="%Actv US" dataDxfId="25" totalsRowDxfId="24"/>
    <tableColumn id="19" name="Actv AG" totalsRowFunction="sum" dataDxfId="23" totalsRowDxfId="22"/>
    <tableColumn id="20" name="Actv Ratio" dataDxfId="21" totalsRowDxfId="20"/>
    <tableColumn id="21" name="Jan APE" totalsRowFunction="sum" dataDxfId="19" totalsRowDxfId="18"/>
    <tableColumn id="26" name="Feb APE" totalsRowFunction="sum" dataDxfId="17" totalsRowDxfId="16"/>
    <tableColumn id="28" name="Mar APE" totalsRowFunction="sum" dataDxfId="15" totalsRowDxfId="14"/>
    <tableColumn id="27" name="Apr APE" totalsRowFunction="sum" dataDxfId="13" totalsRowDxfId="12"/>
    <tableColumn id="29" name="May APE" dataDxfId="11" totalsRowDxfId="10"/>
    <tableColumn id="30" name="Jun APE" dataDxfId="9" totalsRowDxfId="8" dataCellStyle="Normal 15"/>
    <tableColumn id="22" name="Jul APE" totalsRowFunction="sum" dataDxfId="7" totalsRowDxfId="6"/>
    <tableColumn id="23" name="Jul Case" totalsRowFunction="sum" dataDxfId="5" totalsRowDxfId="4"/>
    <tableColumn id="24" name="CSize" totalsRowFunction="custom" dataDxfId="3" totalsRowDxfId="2">
      <totalsRowFormula>Table28[[#Totals],[Jul APE]]/Table28[[#Totals],[Jul Case]]</totalsRowFormula>
    </tableColumn>
    <tableColumn id="25" name="YTD APE" totalsRowFunction="sum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59999389629810485"/>
  </sheetPr>
  <dimension ref="A3:L327"/>
  <sheetViews>
    <sheetView workbookViewId="0"/>
  </sheetViews>
  <sheetFormatPr defaultRowHeight="14.25" x14ac:dyDescent="0.2"/>
  <cols>
    <col min="2" max="2" width="13.125" customWidth="1"/>
    <col min="3" max="3" width="17.875" customWidth="1"/>
    <col min="5" max="5" width="9.25" customWidth="1"/>
    <col min="8" max="8" width="24.75" customWidth="1"/>
    <col min="9" max="9" width="24.5" bestFit="1" customWidth="1"/>
    <col min="10" max="10" width="9.625" bestFit="1" customWidth="1"/>
    <col min="11" max="11" width="14.125" bestFit="1" customWidth="1"/>
    <col min="12" max="12" width="13.75" bestFit="1" customWidth="1"/>
  </cols>
  <sheetData>
    <row r="3" spans="1:12" x14ac:dyDescent="0.2">
      <c r="A3" t="s">
        <v>982</v>
      </c>
    </row>
    <row r="4" spans="1:12" ht="15" x14ac:dyDescent="0.25">
      <c r="A4" s="3" t="s">
        <v>955</v>
      </c>
      <c r="D4" s="3" t="s">
        <v>981</v>
      </c>
      <c r="G4" s="3" t="s">
        <v>364</v>
      </c>
    </row>
    <row r="5" spans="1:12" x14ac:dyDescent="0.2">
      <c r="A5" t="s">
        <v>3</v>
      </c>
      <c r="B5" t="s">
        <v>954</v>
      </c>
      <c r="C5" t="s">
        <v>204</v>
      </c>
      <c r="D5" t="s">
        <v>200</v>
      </c>
      <c r="E5" t="s">
        <v>201</v>
      </c>
      <c r="F5" t="s">
        <v>202</v>
      </c>
      <c r="H5" s="4" t="s">
        <v>184</v>
      </c>
      <c r="I5" t="s">
        <v>365</v>
      </c>
      <c r="J5" t="s">
        <v>978</v>
      </c>
      <c r="K5" t="s">
        <v>979</v>
      </c>
      <c r="L5" t="s">
        <v>980</v>
      </c>
    </row>
    <row r="6" spans="1:12" x14ac:dyDescent="0.2">
      <c r="A6" t="s">
        <v>21</v>
      </c>
      <c r="B6" t="s">
        <v>83</v>
      </c>
      <c r="C6" t="s">
        <v>1175</v>
      </c>
      <c r="D6">
        <v>1</v>
      </c>
      <c r="E6">
        <v>1</v>
      </c>
      <c r="F6">
        <v>0</v>
      </c>
      <c r="H6" s="5" t="s">
        <v>21</v>
      </c>
      <c r="I6" s="7">
        <v>206</v>
      </c>
      <c r="J6" s="7">
        <v>320</v>
      </c>
      <c r="K6" s="7">
        <v>281</v>
      </c>
      <c r="L6" s="7">
        <v>39</v>
      </c>
    </row>
    <row r="7" spans="1:12" x14ac:dyDescent="0.2">
      <c r="A7" t="s">
        <v>21</v>
      </c>
      <c r="B7" t="s">
        <v>83</v>
      </c>
      <c r="C7" t="s">
        <v>1176</v>
      </c>
      <c r="D7">
        <v>1</v>
      </c>
      <c r="E7">
        <v>0</v>
      </c>
      <c r="F7">
        <v>1</v>
      </c>
      <c r="H7" s="6" t="s">
        <v>83</v>
      </c>
      <c r="I7" s="7">
        <v>3</v>
      </c>
      <c r="J7" s="7">
        <v>3</v>
      </c>
      <c r="K7" s="7">
        <v>2</v>
      </c>
      <c r="L7" s="7">
        <v>1</v>
      </c>
    </row>
    <row r="8" spans="1:12" x14ac:dyDescent="0.2">
      <c r="A8" t="s">
        <v>21</v>
      </c>
      <c r="B8" t="s">
        <v>83</v>
      </c>
      <c r="C8" t="s">
        <v>1177</v>
      </c>
      <c r="D8">
        <v>1</v>
      </c>
      <c r="E8">
        <v>1</v>
      </c>
      <c r="F8">
        <v>0</v>
      </c>
      <c r="H8" s="6" t="s">
        <v>68</v>
      </c>
      <c r="I8" s="7">
        <v>9</v>
      </c>
      <c r="J8" s="7">
        <v>17</v>
      </c>
      <c r="K8" s="7">
        <v>17</v>
      </c>
      <c r="L8" s="7">
        <v>0</v>
      </c>
    </row>
    <row r="9" spans="1:12" x14ac:dyDescent="0.2">
      <c r="A9" t="s">
        <v>21</v>
      </c>
      <c r="B9" t="s">
        <v>68</v>
      </c>
      <c r="C9" t="s">
        <v>218</v>
      </c>
      <c r="D9">
        <v>1</v>
      </c>
      <c r="E9">
        <v>1</v>
      </c>
      <c r="F9">
        <v>0</v>
      </c>
      <c r="H9" s="6" t="s">
        <v>71</v>
      </c>
      <c r="I9" s="7">
        <v>1</v>
      </c>
      <c r="J9" s="7">
        <v>1</v>
      </c>
      <c r="K9" s="7">
        <v>1</v>
      </c>
      <c r="L9" s="7">
        <v>0</v>
      </c>
    </row>
    <row r="10" spans="1:12" x14ac:dyDescent="0.2">
      <c r="A10" t="s">
        <v>21</v>
      </c>
      <c r="B10" t="s">
        <v>68</v>
      </c>
      <c r="C10" t="s">
        <v>1178</v>
      </c>
      <c r="D10">
        <v>1</v>
      </c>
      <c r="E10">
        <v>1</v>
      </c>
      <c r="F10">
        <v>0</v>
      </c>
      <c r="H10" s="6" t="s">
        <v>27</v>
      </c>
      <c r="I10" s="7">
        <v>1</v>
      </c>
      <c r="J10" s="7">
        <v>1</v>
      </c>
      <c r="K10" s="7">
        <v>1</v>
      </c>
      <c r="L10" s="7">
        <v>0</v>
      </c>
    </row>
    <row r="11" spans="1:12" x14ac:dyDescent="0.2">
      <c r="A11" t="s">
        <v>21</v>
      </c>
      <c r="B11" t="s">
        <v>68</v>
      </c>
      <c r="C11" t="s">
        <v>1179</v>
      </c>
      <c r="D11">
        <v>3</v>
      </c>
      <c r="E11">
        <v>3</v>
      </c>
      <c r="F11">
        <v>0</v>
      </c>
      <c r="H11" s="6" t="s">
        <v>150</v>
      </c>
      <c r="I11" s="7">
        <v>1</v>
      </c>
      <c r="J11" s="7">
        <v>1</v>
      </c>
      <c r="K11" s="7">
        <v>0</v>
      </c>
      <c r="L11" s="7">
        <v>1</v>
      </c>
    </row>
    <row r="12" spans="1:12" x14ac:dyDescent="0.2">
      <c r="A12" t="s">
        <v>21</v>
      </c>
      <c r="B12" t="s">
        <v>68</v>
      </c>
      <c r="C12" t="s">
        <v>1066</v>
      </c>
      <c r="D12">
        <v>1</v>
      </c>
      <c r="E12">
        <v>1</v>
      </c>
      <c r="F12">
        <v>0</v>
      </c>
      <c r="H12" s="6" t="s">
        <v>29</v>
      </c>
      <c r="I12" s="7">
        <v>3</v>
      </c>
      <c r="J12" s="7">
        <v>4</v>
      </c>
      <c r="K12" s="7">
        <v>3</v>
      </c>
      <c r="L12" s="7">
        <v>1</v>
      </c>
    </row>
    <row r="13" spans="1:12" x14ac:dyDescent="0.2">
      <c r="A13" t="s">
        <v>21</v>
      </c>
      <c r="B13" t="s">
        <v>68</v>
      </c>
      <c r="C13" t="s">
        <v>1180</v>
      </c>
      <c r="D13">
        <v>5</v>
      </c>
      <c r="E13">
        <v>5</v>
      </c>
      <c r="F13">
        <v>0</v>
      </c>
      <c r="H13" s="6" t="s">
        <v>376</v>
      </c>
      <c r="I13" s="7">
        <v>6</v>
      </c>
      <c r="J13" s="7">
        <v>20</v>
      </c>
      <c r="K13" s="7">
        <v>16</v>
      </c>
      <c r="L13" s="7">
        <v>4</v>
      </c>
    </row>
    <row r="14" spans="1:12" x14ac:dyDescent="0.2">
      <c r="A14" t="s">
        <v>21</v>
      </c>
      <c r="B14" t="s">
        <v>68</v>
      </c>
      <c r="C14" t="s">
        <v>917</v>
      </c>
      <c r="D14">
        <v>1</v>
      </c>
      <c r="E14">
        <v>1</v>
      </c>
      <c r="F14">
        <v>0</v>
      </c>
      <c r="H14" s="6" t="s">
        <v>752</v>
      </c>
      <c r="I14" s="7">
        <v>8</v>
      </c>
      <c r="J14" s="7">
        <v>11</v>
      </c>
      <c r="K14" s="7">
        <v>7</v>
      </c>
      <c r="L14" s="7">
        <v>4</v>
      </c>
    </row>
    <row r="15" spans="1:12" x14ac:dyDescent="0.2">
      <c r="A15" t="s">
        <v>21</v>
      </c>
      <c r="B15" t="s">
        <v>68</v>
      </c>
      <c r="C15" t="s">
        <v>1181</v>
      </c>
      <c r="D15">
        <v>2</v>
      </c>
      <c r="E15">
        <v>2</v>
      </c>
      <c r="F15">
        <v>0</v>
      </c>
      <c r="H15" s="6" t="s">
        <v>379</v>
      </c>
      <c r="I15" s="7">
        <v>6</v>
      </c>
      <c r="J15" s="7">
        <v>7</v>
      </c>
      <c r="K15" s="7">
        <v>7</v>
      </c>
      <c r="L15" s="7">
        <v>0</v>
      </c>
    </row>
    <row r="16" spans="1:12" x14ac:dyDescent="0.2">
      <c r="A16" t="s">
        <v>21</v>
      </c>
      <c r="B16" t="s">
        <v>68</v>
      </c>
      <c r="C16" t="s">
        <v>1182</v>
      </c>
      <c r="D16">
        <v>1</v>
      </c>
      <c r="E16">
        <v>1</v>
      </c>
      <c r="F16">
        <v>0</v>
      </c>
      <c r="H16" s="6" t="s">
        <v>381</v>
      </c>
      <c r="I16" s="7">
        <v>16</v>
      </c>
      <c r="J16" s="7">
        <v>22</v>
      </c>
      <c r="K16" s="7">
        <v>19</v>
      </c>
      <c r="L16" s="7">
        <v>3</v>
      </c>
    </row>
    <row r="17" spans="1:12" x14ac:dyDescent="0.2">
      <c r="A17" t="s">
        <v>21</v>
      </c>
      <c r="B17" t="s">
        <v>68</v>
      </c>
      <c r="C17" t="s">
        <v>1183</v>
      </c>
      <c r="D17">
        <v>2</v>
      </c>
      <c r="E17">
        <v>2</v>
      </c>
      <c r="F17">
        <v>0</v>
      </c>
      <c r="H17" s="6" t="s">
        <v>387</v>
      </c>
      <c r="I17" s="7">
        <v>8</v>
      </c>
      <c r="J17" s="7">
        <v>14</v>
      </c>
      <c r="K17" s="7">
        <v>13</v>
      </c>
      <c r="L17" s="7">
        <v>1</v>
      </c>
    </row>
    <row r="18" spans="1:12" x14ac:dyDescent="0.2">
      <c r="A18" t="s">
        <v>21</v>
      </c>
      <c r="B18" t="s">
        <v>71</v>
      </c>
      <c r="C18" t="s">
        <v>1032</v>
      </c>
      <c r="D18">
        <v>1</v>
      </c>
      <c r="E18">
        <v>1</v>
      </c>
      <c r="F18">
        <v>0</v>
      </c>
      <c r="H18" s="6" t="s">
        <v>390</v>
      </c>
      <c r="I18" s="7">
        <v>14</v>
      </c>
      <c r="J18" s="7">
        <v>25</v>
      </c>
      <c r="K18" s="7">
        <v>23</v>
      </c>
      <c r="L18" s="7">
        <v>2</v>
      </c>
    </row>
    <row r="19" spans="1:12" x14ac:dyDescent="0.2">
      <c r="A19" t="s">
        <v>21</v>
      </c>
      <c r="B19" t="s">
        <v>27</v>
      </c>
      <c r="C19" t="s">
        <v>1184</v>
      </c>
      <c r="D19">
        <v>1</v>
      </c>
      <c r="E19">
        <v>1</v>
      </c>
      <c r="F19">
        <v>0</v>
      </c>
      <c r="H19" s="6" t="s">
        <v>59</v>
      </c>
      <c r="I19" s="7"/>
      <c r="J19" s="7">
        <v>1</v>
      </c>
      <c r="K19" s="7">
        <v>1</v>
      </c>
      <c r="L19" s="7">
        <v>0</v>
      </c>
    </row>
    <row r="20" spans="1:12" x14ac:dyDescent="0.2">
      <c r="A20" t="s">
        <v>21</v>
      </c>
      <c r="B20" t="s">
        <v>150</v>
      </c>
      <c r="C20" t="s">
        <v>527</v>
      </c>
      <c r="D20">
        <v>1</v>
      </c>
      <c r="E20">
        <v>0</v>
      </c>
      <c r="F20">
        <v>1</v>
      </c>
      <c r="H20" s="6" t="s">
        <v>72</v>
      </c>
      <c r="I20" s="7">
        <v>12</v>
      </c>
      <c r="J20" s="7">
        <v>17</v>
      </c>
      <c r="K20" s="7">
        <v>15</v>
      </c>
      <c r="L20" s="7">
        <v>2</v>
      </c>
    </row>
    <row r="21" spans="1:12" x14ac:dyDescent="0.2">
      <c r="A21" t="s">
        <v>21</v>
      </c>
      <c r="B21" t="s">
        <v>29</v>
      </c>
      <c r="C21" t="s">
        <v>1067</v>
      </c>
      <c r="D21">
        <v>1</v>
      </c>
      <c r="E21">
        <v>1</v>
      </c>
      <c r="F21">
        <v>0</v>
      </c>
      <c r="H21" s="6" t="s">
        <v>31</v>
      </c>
      <c r="I21" s="7">
        <v>1</v>
      </c>
      <c r="J21" s="7">
        <v>1</v>
      </c>
      <c r="K21" s="7">
        <v>1</v>
      </c>
      <c r="L21" s="7">
        <v>0</v>
      </c>
    </row>
    <row r="22" spans="1:12" x14ac:dyDescent="0.2">
      <c r="A22" t="s">
        <v>21</v>
      </c>
      <c r="B22" t="s">
        <v>29</v>
      </c>
      <c r="C22" t="s">
        <v>374</v>
      </c>
      <c r="D22">
        <v>2</v>
      </c>
      <c r="E22">
        <v>2</v>
      </c>
      <c r="F22">
        <v>0</v>
      </c>
      <c r="H22" s="6" t="s">
        <v>400</v>
      </c>
      <c r="I22" s="7">
        <v>17</v>
      </c>
      <c r="J22" s="7">
        <v>26</v>
      </c>
      <c r="K22" s="7">
        <v>20</v>
      </c>
      <c r="L22" s="7">
        <v>6</v>
      </c>
    </row>
    <row r="23" spans="1:12" x14ac:dyDescent="0.2">
      <c r="A23" t="s">
        <v>21</v>
      </c>
      <c r="B23" t="s">
        <v>29</v>
      </c>
      <c r="C23" t="s">
        <v>1068</v>
      </c>
      <c r="D23">
        <v>1</v>
      </c>
      <c r="E23">
        <v>0</v>
      </c>
      <c r="F23">
        <v>1</v>
      </c>
      <c r="H23" s="6" t="s">
        <v>409</v>
      </c>
      <c r="I23" s="7">
        <v>9</v>
      </c>
      <c r="J23" s="7">
        <v>12</v>
      </c>
      <c r="K23" s="7">
        <v>12</v>
      </c>
      <c r="L23" s="7">
        <v>0</v>
      </c>
    </row>
    <row r="24" spans="1:12" x14ac:dyDescent="0.2">
      <c r="A24" t="s">
        <v>21</v>
      </c>
      <c r="B24" t="s">
        <v>987</v>
      </c>
      <c r="C24" t="s">
        <v>272</v>
      </c>
      <c r="D24">
        <v>1</v>
      </c>
      <c r="E24">
        <v>1</v>
      </c>
      <c r="F24">
        <v>0</v>
      </c>
      <c r="H24" s="6" t="s">
        <v>61</v>
      </c>
      <c r="I24" s="7">
        <v>4</v>
      </c>
      <c r="J24" s="7">
        <v>6</v>
      </c>
      <c r="K24" s="7">
        <v>6</v>
      </c>
      <c r="L24" s="7">
        <v>0</v>
      </c>
    </row>
    <row r="25" spans="1:12" x14ac:dyDescent="0.2">
      <c r="A25" t="s">
        <v>21</v>
      </c>
      <c r="B25" t="s">
        <v>987</v>
      </c>
      <c r="C25" t="s">
        <v>1069</v>
      </c>
      <c r="D25">
        <v>3</v>
      </c>
      <c r="E25">
        <v>3</v>
      </c>
      <c r="F25">
        <v>0</v>
      </c>
      <c r="H25" s="6" t="s">
        <v>37</v>
      </c>
      <c r="I25" s="7">
        <v>6</v>
      </c>
      <c r="J25" s="7">
        <v>11</v>
      </c>
      <c r="K25" s="7">
        <v>7</v>
      </c>
      <c r="L25" s="7">
        <v>4</v>
      </c>
    </row>
    <row r="26" spans="1:12" x14ac:dyDescent="0.2">
      <c r="A26" t="s">
        <v>21</v>
      </c>
      <c r="B26" t="s">
        <v>987</v>
      </c>
      <c r="C26" t="s">
        <v>1185</v>
      </c>
      <c r="D26">
        <v>1</v>
      </c>
      <c r="E26">
        <v>1</v>
      </c>
      <c r="F26">
        <v>0</v>
      </c>
      <c r="H26" s="6" t="s">
        <v>425</v>
      </c>
      <c r="I26" s="7">
        <v>4</v>
      </c>
      <c r="J26" s="7">
        <v>5</v>
      </c>
      <c r="K26" s="7">
        <v>5</v>
      </c>
      <c r="L26" s="7">
        <v>0</v>
      </c>
    </row>
    <row r="27" spans="1:12" x14ac:dyDescent="0.2">
      <c r="A27" t="s">
        <v>21</v>
      </c>
      <c r="B27" t="s">
        <v>376</v>
      </c>
      <c r="C27" t="s">
        <v>1186</v>
      </c>
      <c r="D27">
        <v>1</v>
      </c>
      <c r="E27">
        <v>0</v>
      </c>
      <c r="F27">
        <v>1</v>
      </c>
      <c r="H27" s="6" t="s">
        <v>169</v>
      </c>
      <c r="I27" s="7">
        <v>3</v>
      </c>
      <c r="J27" s="7">
        <v>3</v>
      </c>
      <c r="K27" s="7">
        <v>3</v>
      </c>
      <c r="L27" s="7">
        <v>0</v>
      </c>
    </row>
    <row r="28" spans="1:12" x14ac:dyDescent="0.2">
      <c r="A28" t="s">
        <v>21</v>
      </c>
      <c r="B28" t="s">
        <v>376</v>
      </c>
      <c r="C28" t="s">
        <v>311</v>
      </c>
      <c r="D28">
        <v>1</v>
      </c>
      <c r="E28">
        <v>1</v>
      </c>
      <c r="F28">
        <v>0</v>
      </c>
      <c r="H28" s="6" t="s">
        <v>38</v>
      </c>
      <c r="I28" s="7">
        <v>3</v>
      </c>
      <c r="J28" s="7">
        <v>3</v>
      </c>
      <c r="K28" s="7">
        <v>3</v>
      </c>
      <c r="L28" s="7">
        <v>0</v>
      </c>
    </row>
    <row r="29" spans="1:12" x14ac:dyDescent="0.2">
      <c r="A29" t="s">
        <v>21</v>
      </c>
      <c r="B29" t="s">
        <v>376</v>
      </c>
      <c r="C29" t="s">
        <v>1187</v>
      </c>
      <c r="D29">
        <v>7</v>
      </c>
      <c r="E29">
        <v>7</v>
      </c>
      <c r="F29">
        <v>0</v>
      </c>
      <c r="H29" s="6" t="s">
        <v>42</v>
      </c>
      <c r="I29" s="7">
        <v>1</v>
      </c>
      <c r="J29" s="7">
        <v>1</v>
      </c>
      <c r="K29" s="7">
        <v>1</v>
      </c>
      <c r="L29" s="7">
        <v>0</v>
      </c>
    </row>
    <row r="30" spans="1:12" x14ac:dyDescent="0.2">
      <c r="A30" t="s">
        <v>21</v>
      </c>
      <c r="B30" t="s">
        <v>376</v>
      </c>
      <c r="C30" t="s">
        <v>1070</v>
      </c>
      <c r="D30">
        <v>8</v>
      </c>
      <c r="E30">
        <v>5</v>
      </c>
      <c r="F30">
        <v>3</v>
      </c>
      <c r="H30" s="6" t="s">
        <v>44</v>
      </c>
      <c r="I30" s="7">
        <v>18</v>
      </c>
      <c r="J30" s="7">
        <v>26</v>
      </c>
      <c r="K30" s="7">
        <v>25</v>
      </c>
      <c r="L30" s="7">
        <v>1</v>
      </c>
    </row>
    <row r="31" spans="1:12" x14ac:dyDescent="0.2">
      <c r="A31" t="s">
        <v>21</v>
      </c>
      <c r="B31" t="s">
        <v>376</v>
      </c>
      <c r="C31" t="s">
        <v>1071</v>
      </c>
      <c r="D31">
        <v>1</v>
      </c>
      <c r="E31">
        <v>1</v>
      </c>
      <c r="F31">
        <v>0</v>
      </c>
      <c r="H31" s="6" t="s">
        <v>51</v>
      </c>
      <c r="I31" s="7">
        <v>6</v>
      </c>
      <c r="J31" s="7">
        <v>11</v>
      </c>
      <c r="K31" s="7">
        <v>11</v>
      </c>
      <c r="L31" s="7">
        <v>0</v>
      </c>
    </row>
    <row r="32" spans="1:12" x14ac:dyDescent="0.2">
      <c r="A32" t="s">
        <v>21</v>
      </c>
      <c r="B32" t="s">
        <v>376</v>
      </c>
      <c r="C32" t="s">
        <v>1188</v>
      </c>
      <c r="D32">
        <v>2</v>
      </c>
      <c r="E32">
        <v>2</v>
      </c>
      <c r="F32">
        <v>0</v>
      </c>
      <c r="H32" s="6" t="s">
        <v>53</v>
      </c>
      <c r="I32" s="7">
        <v>1</v>
      </c>
      <c r="J32" s="7">
        <v>1</v>
      </c>
      <c r="K32" s="7">
        <v>1</v>
      </c>
      <c r="L32" s="7">
        <v>0</v>
      </c>
    </row>
    <row r="33" spans="1:12" x14ac:dyDescent="0.2">
      <c r="A33" t="s">
        <v>21</v>
      </c>
      <c r="B33" t="s">
        <v>1072</v>
      </c>
      <c r="C33" t="s">
        <v>223</v>
      </c>
      <c r="D33">
        <v>2</v>
      </c>
      <c r="E33">
        <v>2</v>
      </c>
      <c r="F33">
        <v>0</v>
      </c>
      <c r="H33" s="6" t="s">
        <v>80</v>
      </c>
      <c r="I33" s="7">
        <v>6</v>
      </c>
      <c r="J33" s="7">
        <v>8</v>
      </c>
      <c r="K33" s="7">
        <v>8</v>
      </c>
      <c r="L33" s="7">
        <v>0</v>
      </c>
    </row>
    <row r="34" spans="1:12" x14ac:dyDescent="0.2">
      <c r="A34" t="s">
        <v>21</v>
      </c>
      <c r="B34" t="s">
        <v>1072</v>
      </c>
      <c r="C34" t="s">
        <v>224</v>
      </c>
      <c r="D34">
        <v>1</v>
      </c>
      <c r="E34">
        <v>1</v>
      </c>
      <c r="F34">
        <v>0</v>
      </c>
      <c r="H34" s="6" t="s">
        <v>74</v>
      </c>
      <c r="I34" s="7">
        <v>4</v>
      </c>
      <c r="J34" s="7">
        <v>6</v>
      </c>
      <c r="K34" s="7">
        <v>6</v>
      </c>
      <c r="L34" s="7">
        <v>0</v>
      </c>
    </row>
    <row r="35" spans="1:12" x14ac:dyDescent="0.2">
      <c r="A35" t="s">
        <v>21</v>
      </c>
      <c r="B35" t="s">
        <v>1072</v>
      </c>
      <c r="C35" t="s">
        <v>964</v>
      </c>
      <c r="D35">
        <v>4</v>
      </c>
      <c r="E35">
        <v>4</v>
      </c>
      <c r="F35">
        <v>0</v>
      </c>
      <c r="H35" s="6" t="s">
        <v>987</v>
      </c>
      <c r="I35" s="7">
        <v>3</v>
      </c>
      <c r="J35" s="7">
        <v>5</v>
      </c>
      <c r="K35" s="7">
        <v>5</v>
      </c>
      <c r="L35" s="7">
        <v>0</v>
      </c>
    </row>
    <row r="36" spans="1:12" x14ac:dyDescent="0.2">
      <c r="A36" t="s">
        <v>21</v>
      </c>
      <c r="B36" t="s">
        <v>1072</v>
      </c>
      <c r="C36" t="s">
        <v>241</v>
      </c>
      <c r="D36">
        <v>1</v>
      </c>
      <c r="E36">
        <v>1</v>
      </c>
      <c r="F36">
        <v>0</v>
      </c>
      <c r="H36" s="6" t="s">
        <v>1005</v>
      </c>
      <c r="I36" s="7">
        <v>6</v>
      </c>
      <c r="J36" s="7">
        <v>11</v>
      </c>
      <c r="K36" s="7">
        <v>7</v>
      </c>
      <c r="L36" s="7">
        <v>4</v>
      </c>
    </row>
    <row r="37" spans="1:12" x14ac:dyDescent="0.2">
      <c r="A37" t="s">
        <v>21</v>
      </c>
      <c r="B37" t="s">
        <v>1072</v>
      </c>
      <c r="C37" t="s">
        <v>1073</v>
      </c>
      <c r="D37">
        <v>1</v>
      </c>
      <c r="E37">
        <v>1</v>
      </c>
      <c r="F37">
        <v>0</v>
      </c>
      <c r="H37" s="6" t="s">
        <v>33</v>
      </c>
      <c r="I37" s="7">
        <v>1</v>
      </c>
      <c r="J37" s="7">
        <v>1</v>
      </c>
      <c r="K37" s="7">
        <v>1</v>
      </c>
      <c r="L37" s="7">
        <v>0</v>
      </c>
    </row>
    <row r="38" spans="1:12" x14ac:dyDescent="0.2">
      <c r="A38" t="s">
        <v>21</v>
      </c>
      <c r="B38" t="s">
        <v>1072</v>
      </c>
      <c r="C38" t="s">
        <v>1074</v>
      </c>
      <c r="D38">
        <v>7</v>
      </c>
      <c r="E38">
        <v>7</v>
      </c>
      <c r="F38">
        <v>0</v>
      </c>
      <c r="H38" s="6" t="s">
        <v>1072</v>
      </c>
      <c r="I38" s="7">
        <v>15</v>
      </c>
      <c r="J38" s="7">
        <v>25</v>
      </c>
      <c r="K38" s="7">
        <v>24</v>
      </c>
      <c r="L38" s="7">
        <v>1</v>
      </c>
    </row>
    <row r="39" spans="1:12" x14ac:dyDescent="0.2">
      <c r="A39" t="s">
        <v>21</v>
      </c>
      <c r="B39" t="s">
        <v>1072</v>
      </c>
      <c r="C39" t="s">
        <v>1189</v>
      </c>
      <c r="D39">
        <v>1</v>
      </c>
      <c r="E39">
        <v>0</v>
      </c>
      <c r="F39">
        <v>1</v>
      </c>
      <c r="H39" s="6" t="s">
        <v>1082</v>
      </c>
      <c r="I39" s="7">
        <v>10</v>
      </c>
      <c r="J39" s="7">
        <v>14</v>
      </c>
      <c r="K39" s="7">
        <v>10</v>
      </c>
      <c r="L39" s="7">
        <v>4</v>
      </c>
    </row>
    <row r="40" spans="1:12" x14ac:dyDescent="0.2">
      <c r="A40" t="s">
        <v>21</v>
      </c>
      <c r="B40" t="s">
        <v>1072</v>
      </c>
      <c r="C40" t="s">
        <v>1190</v>
      </c>
      <c r="D40">
        <v>1</v>
      </c>
      <c r="E40">
        <v>1</v>
      </c>
      <c r="F40">
        <v>0</v>
      </c>
      <c r="H40" s="5" t="s">
        <v>84</v>
      </c>
      <c r="I40" s="7">
        <v>108</v>
      </c>
      <c r="J40" s="7">
        <v>189</v>
      </c>
      <c r="K40" s="7">
        <v>150</v>
      </c>
      <c r="L40" s="7">
        <v>39</v>
      </c>
    </row>
    <row r="41" spans="1:12" x14ac:dyDescent="0.2">
      <c r="A41" t="s">
        <v>21</v>
      </c>
      <c r="B41" t="s">
        <v>1072</v>
      </c>
      <c r="C41" t="s">
        <v>966</v>
      </c>
      <c r="D41">
        <v>1</v>
      </c>
      <c r="E41">
        <v>1</v>
      </c>
      <c r="F41">
        <v>0</v>
      </c>
      <c r="H41" s="6" t="s">
        <v>108</v>
      </c>
      <c r="I41" s="7">
        <v>1</v>
      </c>
      <c r="J41" s="7">
        <v>2</v>
      </c>
      <c r="K41" s="7">
        <v>2</v>
      </c>
      <c r="L41" s="7">
        <v>0</v>
      </c>
    </row>
    <row r="42" spans="1:12" x14ac:dyDescent="0.2">
      <c r="A42" t="s">
        <v>21</v>
      </c>
      <c r="B42" t="s">
        <v>1072</v>
      </c>
      <c r="C42" t="s">
        <v>1191</v>
      </c>
      <c r="D42">
        <v>1</v>
      </c>
      <c r="E42">
        <v>1</v>
      </c>
      <c r="F42">
        <v>0</v>
      </c>
      <c r="H42" s="6" t="s">
        <v>784</v>
      </c>
      <c r="I42" s="7">
        <v>11</v>
      </c>
      <c r="J42" s="7">
        <v>13</v>
      </c>
      <c r="K42" s="7">
        <v>11</v>
      </c>
      <c r="L42" s="7">
        <v>2</v>
      </c>
    </row>
    <row r="43" spans="1:12" x14ac:dyDescent="0.2">
      <c r="A43" t="s">
        <v>21</v>
      </c>
      <c r="B43" t="s">
        <v>1072</v>
      </c>
      <c r="C43" t="s">
        <v>967</v>
      </c>
      <c r="D43">
        <v>1</v>
      </c>
      <c r="E43">
        <v>1</v>
      </c>
      <c r="F43">
        <v>0</v>
      </c>
      <c r="H43" s="6" t="s">
        <v>115</v>
      </c>
      <c r="I43" s="7">
        <v>1</v>
      </c>
      <c r="J43" s="7">
        <v>1</v>
      </c>
      <c r="K43" s="7">
        <v>1</v>
      </c>
      <c r="L43" s="7">
        <v>0</v>
      </c>
    </row>
    <row r="44" spans="1:12" x14ac:dyDescent="0.2">
      <c r="A44" t="s">
        <v>21</v>
      </c>
      <c r="B44" t="s">
        <v>1072</v>
      </c>
      <c r="C44" t="s">
        <v>1192</v>
      </c>
      <c r="D44">
        <v>1</v>
      </c>
      <c r="E44">
        <v>1</v>
      </c>
      <c r="F44">
        <v>0</v>
      </c>
      <c r="H44" s="6" t="s">
        <v>88</v>
      </c>
      <c r="I44" s="7">
        <v>14</v>
      </c>
      <c r="J44" s="7">
        <v>20</v>
      </c>
      <c r="K44" s="7">
        <v>14</v>
      </c>
      <c r="L44" s="7">
        <v>6</v>
      </c>
    </row>
    <row r="45" spans="1:12" x14ac:dyDescent="0.2">
      <c r="A45" t="s">
        <v>21</v>
      </c>
      <c r="B45" t="s">
        <v>1072</v>
      </c>
      <c r="C45" t="s">
        <v>968</v>
      </c>
      <c r="D45">
        <v>1</v>
      </c>
      <c r="E45">
        <v>1</v>
      </c>
      <c r="F45">
        <v>0</v>
      </c>
      <c r="H45" s="6" t="s">
        <v>786</v>
      </c>
      <c r="I45" s="7">
        <v>4</v>
      </c>
      <c r="J45" s="7">
        <v>13</v>
      </c>
      <c r="K45" s="7">
        <v>12</v>
      </c>
      <c r="L45" s="7">
        <v>1</v>
      </c>
    </row>
    <row r="46" spans="1:12" x14ac:dyDescent="0.2">
      <c r="A46" t="s">
        <v>21</v>
      </c>
      <c r="B46" t="s">
        <v>1072</v>
      </c>
      <c r="C46" t="s">
        <v>1193</v>
      </c>
      <c r="D46">
        <v>1</v>
      </c>
      <c r="E46">
        <v>1</v>
      </c>
      <c r="F46">
        <v>0</v>
      </c>
      <c r="H46" s="6" t="s">
        <v>95</v>
      </c>
      <c r="I46" s="7">
        <v>1</v>
      </c>
      <c r="J46" s="7">
        <v>1</v>
      </c>
      <c r="K46" s="7">
        <v>1</v>
      </c>
      <c r="L46" s="7">
        <v>0</v>
      </c>
    </row>
    <row r="47" spans="1:12" x14ac:dyDescent="0.2">
      <c r="A47" t="s">
        <v>21</v>
      </c>
      <c r="B47" t="s">
        <v>1072</v>
      </c>
      <c r="C47" t="s">
        <v>1043</v>
      </c>
      <c r="D47">
        <v>1</v>
      </c>
      <c r="E47">
        <v>1</v>
      </c>
      <c r="F47">
        <v>0</v>
      </c>
      <c r="H47" s="6" t="s">
        <v>787</v>
      </c>
      <c r="I47" s="7">
        <v>2</v>
      </c>
      <c r="J47" s="7">
        <v>5</v>
      </c>
      <c r="K47" s="7">
        <v>4</v>
      </c>
      <c r="L47" s="7">
        <v>1</v>
      </c>
    </row>
    <row r="48" spans="1:12" x14ac:dyDescent="0.2">
      <c r="A48" t="s">
        <v>21</v>
      </c>
      <c r="B48" t="s">
        <v>1005</v>
      </c>
      <c r="C48" t="s">
        <v>640</v>
      </c>
      <c r="D48">
        <v>2</v>
      </c>
      <c r="E48">
        <v>0</v>
      </c>
      <c r="F48">
        <v>2</v>
      </c>
      <c r="H48" s="6" t="s">
        <v>102</v>
      </c>
      <c r="I48" s="7">
        <v>3</v>
      </c>
      <c r="J48" s="7">
        <v>4</v>
      </c>
      <c r="K48" s="7">
        <v>4</v>
      </c>
      <c r="L48" s="7">
        <v>0</v>
      </c>
    </row>
    <row r="49" spans="1:12" x14ac:dyDescent="0.2">
      <c r="A49" t="s">
        <v>21</v>
      </c>
      <c r="B49" t="s">
        <v>1005</v>
      </c>
      <c r="C49" t="s">
        <v>641</v>
      </c>
      <c r="D49">
        <v>1</v>
      </c>
      <c r="E49">
        <v>1</v>
      </c>
      <c r="F49">
        <v>0</v>
      </c>
      <c r="H49" s="6" t="s">
        <v>127</v>
      </c>
      <c r="I49" s="7">
        <v>8</v>
      </c>
      <c r="J49" s="7">
        <v>17</v>
      </c>
      <c r="K49" s="7">
        <v>17</v>
      </c>
      <c r="L49" s="7">
        <v>0</v>
      </c>
    </row>
    <row r="50" spans="1:12" x14ac:dyDescent="0.2">
      <c r="A50" t="s">
        <v>21</v>
      </c>
      <c r="B50" t="s">
        <v>1005</v>
      </c>
      <c r="C50" t="s">
        <v>1075</v>
      </c>
      <c r="D50">
        <v>1</v>
      </c>
      <c r="E50">
        <v>1</v>
      </c>
      <c r="F50">
        <v>0</v>
      </c>
      <c r="H50" s="6" t="s">
        <v>111</v>
      </c>
      <c r="I50" s="7">
        <v>2</v>
      </c>
      <c r="J50" s="7">
        <v>2</v>
      </c>
      <c r="K50" s="7">
        <v>2</v>
      </c>
      <c r="L50" s="7">
        <v>0</v>
      </c>
    </row>
    <row r="51" spans="1:12" x14ac:dyDescent="0.2">
      <c r="A51" t="s">
        <v>21</v>
      </c>
      <c r="B51" t="s">
        <v>1005</v>
      </c>
      <c r="C51" t="s">
        <v>1194</v>
      </c>
      <c r="D51">
        <v>1</v>
      </c>
      <c r="E51">
        <v>0</v>
      </c>
      <c r="F51">
        <v>1</v>
      </c>
      <c r="H51" s="6" t="s">
        <v>781</v>
      </c>
      <c r="I51" s="7">
        <v>3</v>
      </c>
      <c r="J51" s="7">
        <v>5</v>
      </c>
      <c r="K51" s="7">
        <v>4</v>
      </c>
      <c r="L51" s="7">
        <v>1</v>
      </c>
    </row>
    <row r="52" spans="1:12" x14ac:dyDescent="0.2">
      <c r="A52" t="s">
        <v>21</v>
      </c>
      <c r="B52" t="s">
        <v>1005</v>
      </c>
      <c r="C52" t="s">
        <v>1195</v>
      </c>
      <c r="D52">
        <v>4</v>
      </c>
      <c r="E52">
        <v>3</v>
      </c>
      <c r="F52">
        <v>1</v>
      </c>
      <c r="H52" s="6" t="s">
        <v>131</v>
      </c>
      <c r="I52" s="7">
        <v>2</v>
      </c>
      <c r="J52" s="7">
        <v>2</v>
      </c>
      <c r="K52" s="7">
        <v>2</v>
      </c>
      <c r="L52" s="7">
        <v>0</v>
      </c>
    </row>
    <row r="53" spans="1:12" x14ac:dyDescent="0.2">
      <c r="A53" t="s">
        <v>21</v>
      </c>
      <c r="B53" t="s">
        <v>1005</v>
      </c>
      <c r="C53" t="s">
        <v>1196</v>
      </c>
      <c r="D53">
        <v>2</v>
      </c>
      <c r="E53">
        <v>2</v>
      </c>
      <c r="F53">
        <v>0</v>
      </c>
      <c r="H53" s="6" t="s">
        <v>999</v>
      </c>
      <c r="I53" s="7">
        <v>1</v>
      </c>
      <c r="J53" s="7">
        <v>3</v>
      </c>
      <c r="K53" s="7">
        <v>2</v>
      </c>
      <c r="L53" s="7">
        <v>1</v>
      </c>
    </row>
    <row r="54" spans="1:12" x14ac:dyDescent="0.2">
      <c r="A54" t="s">
        <v>21</v>
      </c>
      <c r="B54" t="s">
        <v>752</v>
      </c>
      <c r="C54" t="s">
        <v>159</v>
      </c>
      <c r="D54">
        <v>2</v>
      </c>
      <c r="E54">
        <v>2</v>
      </c>
      <c r="F54">
        <v>0</v>
      </c>
      <c r="H54" s="6" t="s">
        <v>1029</v>
      </c>
      <c r="I54" s="7">
        <v>8</v>
      </c>
      <c r="J54" s="7">
        <v>20</v>
      </c>
      <c r="K54" s="7">
        <v>18</v>
      </c>
      <c r="L54" s="7">
        <v>2</v>
      </c>
    </row>
    <row r="55" spans="1:12" x14ac:dyDescent="0.2">
      <c r="A55" t="s">
        <v>21</v>
      </c>
      <c r="B55" t="s">
        <v>752</v>
      </c>
      <c r="C55" t="s">
        <v>1076</v>
      </c>
      <c r="D55">
        <v>2</v>
      </c>
      <c r="E55">
        <v>1</v>
      </c>
      <c r="F55">
        <v>1</v>
      </c>
      <c r="H55" s="6" t="s">
        <v>1004</v>
      </c>
      <c r="I55" s="7">
        <v>4</v>
      </c>
      <c r="J55" s="7">
        <v>8</v>
      </c>
      <c r="K55" s="7">
        <v>8</v>
      </c>
      <c r="L55" s="7">
        <v>0</v>
      </c>
    </row>
    <row r="56" spans="1:12" x14ac:dyDescent="0.2">
      <c r="A56" t="s">
        <v>21</v>
      </c>
      <c r="B56" t="s">
        <v>752</v>
      </c>
      <c r="C56" t="s">
        <v>1077</v>
      </c>
      <c r="D56">
        <v>1</v>
      </c>
      <c r="E56">
        <v>0</v>
      </c>
      <c r="F56">
        <v>1</v>
      </c>
      <c r="H56" s="6" t="s">
        <v>164</v>
      </c>
      <c r="I56" s="7">
        <v>1</v>
      </c>
      <c r="J56" s="7">
        <v>1</v>
      </c>
      <c r="K56" s="7">
        <v>1</v>
      </c>
      <c r="L56" s="7">
        <v>0</v>
      </c>
    </row>
    <row r="57" spans="1:12" x14ac:dyDescent="0.2">
      <c r="A57" t="s">
        <v>21</v>
      </c>
      <c r="B57" t="s">
        <v>752</v>
      </c>
      <c r="C57" t="s">
        <v>1078</v>
      </c>
      <c r="D57">
        <v>1</v>
      </c>
      <c r="E57">
        <v>1</v>
      </c>
      <c r="F57">
        <v>0</v>
      </c>
      <c r="H57" s="6" t="s">
        <v>1115</v>
      </c>
      <c r="I57" s="7">
        <v>15</v>
      </c>
      <c r="J57" s="7">
        <v>30</v>
      </c>
      <c r="K57" s="7">
        <v>21</v>
      </c>
      <c r="L57" s="7">
        <v>9</v>
      </c>
    </row>
    <row r="58" spans="1:12" x14ac:dyDescent="0.2">
      <c r="A58" t="s">
        <v>21</v>
      </c>
      <c r="B58" t="s">
        <v>752</v>
      </c>
      <c r="C58" t="s">
        <v>1079</v>
      </c>
      <c r="D58">
        <v>1</v>
      </c>
      <c r="E58">
        <v>1</v>
      </c>
      <c r="F58">
        <v>0</v>
      </c>
      <c r="H58" s="6" t="s">
        <v>1116</v>
      </c>
      <c r="I58" s="7">
        <v>23</v>
      </c>
      <c r="J58" s="7">
        <v>37</v>
      </c>
      <c r="K58" s="7">
        <v>21</v>
      </c>
      <c r="L58" s="7">
        <v>16</v>
      </c>
    </row>
    <row r="59" spans="1:12" x14ac:dyDescent="0.2">
      <c r="A59" t="s">
        <v>21</v>
      </c>
      <c r="B59" t="s">
        <v>752</v>
      </c>
      <c r="C59" t="s">
        <v>1197</v>
      </c>
      <c r="D59">
        <v>1</v>
      </c>
      <c r="E59">
        <v>1</v>
      </c>
      <c r="F59">
        <v>0</v>
      </c>
      <c r="H59" s="6" t="s">
        <v>1121</v>
      </c>
      <c r="I59" s="7">
        <v>4</v>
      </c>
      <c r="J59" s="7">
        <v>5</v>
      </c>
      <c r="K59" s="7">
        <v>5</v>
      </c>
      <c r="L59" s="7">
        <v>0</v>
      </c>
    </row>
    <row r="60" spans="1:12" x14ac:dyDescent="0.2">
      <c r="A60" t="s">
        <v>21</v>
      </c>
      <c r="B60" t="s">
        <v>752</v>
      </c>
      <c r="C60" t="s">
        <v>1198</v>
      </c>
      <c r="D60">
        <v>2</v>
      </c>
      <c r="E60">
        <v>0</v>
      </c>
      <c r="F60">
        <v>2</v>
      </c>
      <c r="H60" s="5" t="s">
        <v>1295</v>
      </c>
      <c r="I60" s="7"/>
      <c r="J60" s="7"/>
      <c r="K60" s="7"/>
      <c r="L60" s="7"/>
    </row>
    <row r="61" spans="1:12" x14ac:dyDescent="0.2">
      <c r="A61" t="s">
        <v>21</v>
      </c>
      <c r="B61" t="s">
        <v>752</v>
      </c>
      <c r="C61" t="s">
        <v>1199</v>
      </c>
      <c r="D61">
        <v>1</v>
      </c>
      <c r="E61">
        <v>1</v>
      </c>
      <c r="F61">
        <v>0</v>
      </c>
      <c r="H61" s="6" t="s">
        <v>1295</v>
      </c>
      <c r="I61" s="7"/>
      <c r="J61" s="7"/>
      <c r="K61" s="7"/>
      <c r="L61" s="7"/>
    </row>
    <row r="62" spans="1:12" x14ac:dyDescent="0.2">
      <c r="A62" t="s">
        <v>21</v>
      </c>
      <c r="B62" t="s">
        <v>379</v>
      </c>
      <c r="C62" t="s">
        <v>255</v>
      </c>
      <c r="D62">
        <v>1</v>
      </c>
      <c r="E62">
        <v>1</v>
      </c>
      <c r="F62">
        <v>0</v>
      </c>
      <c r="H62" s="5" t="s">
        <v>183</v>
      </c>
      <c r="I62" s="7">
        <v>314</v>
      </c>
      <c r="J62" s="7">
        <v>509</v>
      </c>
      <c r="K62" s="7">
        <v>431</v>
      </c>
      <c r="L62" s="7">
        <v>78</v>
      </c>
    </row>
    <row r="63" spans="1:12" x14ac:dyDescent="0.2">
      <c r="A63" t="s">
        <v>21</v>
      </c>
      <c r="B63" t="s">
        <v>379</v>
      </c>
      <c r="C63" t="s">
        <v>256</v>
      </c>
      <c r="D63">
        <v>2</v>
      </c>
      <c r="E63">
        <v>2</v>
      </c>
      <c r="F63">
        <v>0</v>
      </c>
    </row>
    <row r="64" spans="1:12" x14ac:dyDescent="0.2">
      <c r="A64" t="s">
        <v>21</v>
      </c>
      <c r="B64" t="s">
        <v>379</v>
      </c>
      <c r="C64" t="s">
        <v>924</v>
      </c>
      <c r="D64">
        <v>1</v>
      </c>
      <c r="E64">
        <v>1</v>
      </c>
      <c r="F64">
        <v>0</v>
      </c>
    </row>
    <row r="65" spans="1:6" x14ac:dyDescent="0.2">
      <c r="A65" t="s">
        <v>21</v>
      </c>
      <c r="B65" t="s">
        <v>379</v>
      </c>
      <c r="C65" t="s">
        <v>1080</v>
      </c>
      <c r="D65">
        <v>1</v>
      </c>
      <c r="E65">
        <v>1</v>
      </c>
      <c r="F65">
        <v>0</v>
      </c>
    </row>
    <row r="66" spans="1:6" x14ac:dyDescent="0.2">
      <c r="A66" t="s">
        <v>21</v>
      </c>
      <c r="B66" t="s">
        <v>379</v>
      </c>
      <c r="C66" t="s">
        <v>948</v>
      </c>
      <c r="D66">
        <v>1</v>
      </c>
      <c r="E66">
        <v>1</v>
      </c>
      <c r="F66">
        <v>0</v>
      </c>
    </row>
    <row r="67" spans="1:6" x14ac:dyDescent="0.2">
      <c r="A67" t="s">
        <v>21</v>
      </c>
      <c r="B67" t="s">
        <v>379</v>
      </c>
      <c r="C67" t="s">
        <v>1033</v>
      </c>
      <c r="D67">
        <v>1</v>
      </c>
      <c r="E67">
        <v>1</v>
      </c>
      <c r="F67">
        <v>0</v>
      </c>
    </row>
    <row r="68" spans="1:6" x14ac:dyDescent="0.2">
      <c r="A68" t="s">
        <v>21</v>
      </c>
      <c r="B68" t="s">
        <v>381</v>
      </c>
      <c r="C68" t="s">
        <v>172</v>
      </c>
      <c r="D68">
        <v>1</v>
      </c>
      <c r="E68">
        <v>1</v>
      </c>
      <c r="F68">
        <v>0</v>
      </c>
    </row>
    <row r="69" spans="1:6" x14ac:dyDescent="0.2">
      <c r="A69" t="s">
        <v>21</v>
      </c>
      <c r="B69" t="s">
        <v>381</v>
      </c>
      <c r="C69" t="s">
        <v>544</v>
      </c>
      <c r="D69">
        <v>2</v>
      </c>
      <c r="E69">
        <v>2</v>
      </c>
      <c r="F69">
        <v>0</v>
      </c>
    </row>
    <row r="70" spans="1:6" x14ac:dyDescent="0.2">
      <c r="A70" t="s">
        <v>21</v>
      </c>
      <c r="B70" t="s">
        <v>381</v>
      </c>
      <c r="C70" t="s">
        <v>956</v>
      </c>
      <c r="D70">
        <v>2</v>
      </c>
      <c r="E70">
        <v>2</v>
      </c>
      <c r="F70">
        <v>0</v>
      </c>
    </row>
    <row r="71" spans="1:6" x14ac:dyDescent="0.2">
      <c r="A71" t="s">
        <v>21</v>
      </c>
      <c r="B71" t="s">
        <v>381</v>
      </c>
      <c r="C71" t="s">
        <v>179</v>
      </c>
      <c r="D71">
        <v>1</v>
      </c>
      <c r="E71">
        <v>1</v>
      </c>
      <c r="F71">
        <v>0</v>
      </c>
    </row>
    <row r="72" spans="1:6" x14ac:dyDescent="0.2">
      <c r="A72" t="s">
        <v>21</v>
      </c>
      <c r="B72" t="s">
        <v>381</v>
      </c>
      <c r="C72" t="s">
        <v>383</v>
      </c>
      <c r="D72">
        <v>1</v>
      </c>
      <c r="E72">
        <v>1</v>
      </c>
      <c r="F72">
        <v>0</v>
      </c>
    </row>
    <row r="73" spans="1:6" x14ac:dyDescent="0.2">
      <c r="A73" t="s">
        <v>21</v>
      </c>
      <c r="B73" t="s">
        <v>381</v>
      </c>
      <c r="C73" t="s">
        <v>386</v>
      </c>
      <c r="D73">
        <v>1</v>
      </c>
      <c r="E73">
        <v>0</v>
      </c>
      <c r="F73">
        <v>1</v>
      </c>
    </row>
    <row r="74" spans="1:6" x14ac:dyDescent="0.2">
      <c r="A74" t="s">
        <v>21</v>
      </c>
      <c r="B74" t="s">
        <v>381</v>
      </c>
      <c r="C74" t="s">
        <v>545</v>
      </c>
      <c r="D74">
        <v>1</v>
      </c>
      <c r="E74">
        <v>1</v>
      </c>
      <c r="F74">
        <v>0</v>
      </c>
    </row>
    <row r="75" spans="1:6" x14ac:dyDescent="0.2">
      <c r="A75" t="s">
        <v>21</v>
      </c>
      <c r="B75" t="s">
        <v>381</v>
      </c>
      <c r="C75" t="s">
        <v>915</v>
      </c>
      <c r="D75">
        <v>2</v>
      </c>
      <c r="E75">
        <v>2</v>
      </c>
      <c r="F75">
        <v>0</v>
      </c>
    </row>
    <row r="76" spans="1:6" x14ac:dyDescent="0.2">
      <c r="A76" t="s">
        <v>21</v>
      </c>
      <c r="B76" t="s">
        <v>381</v>
      </c>
      <c r="C76" t="s">
        <v>549</v>
      </c>
      <c r="D76">
        <v>1</v>
      </c>
      <c r="E76">
        <v>1</v>
      </c>
      <c r="F76">
        <v>0</v>
      </c>
    </row>
    <row r="77" spans="1:6" x14ac:dyDescent="0.2">
      <c r="A77" t="s">
        <v>21</v>
      </c>
      <c r="B77" t="s">
        <v>381</v>
      </c>
      <c r="C77" t="s">
        <v>1019</v>
      </c>
      <c r="D77">
        <v>1</v>
      </c>
      <c r="E77">
        <v>1</v>
      </c>
      <c r="F77">
        <v>0</v>
      </c>
    </row>
    <row r="78" spans="1:6" x14ac:dyDescent="0.2">
      <c r="A78" t="s">
        <v>21</v>
      </c>
      <c r="B78" t="s">
        <v>381</v>
      </c>
      <c r="C78" t="s">
        <v>1034</v>
      </c>
      <c r="D78">
        <v>2</v>
      </c>
      <c r="E78">
        <v>0</v>
      </c>
      <c r="F78">
        <v>2</v>
      </c>
    </row>
    <row r="79" spans="1:6" x14ac:dyDescent="0.2">
      <c r="A79" t="s">
        <v>21</v>
      </c>
      <c r="B79" t="s">
        <v>381</v>
      </c>
      <c r="C79" t="s">
        <v>1200</v>
      </c>
      <c r="D79">
        <v>1</v>
      </c>
      <c r="E79">
        <v>1</v>
      </c>
      <c r="F79">
        <v>0</v>
      </c>
    </row>
    <row r="80" spans="1:6" x14ac:dyDescent="0.2">
      <c r="A80" t="s">
        <v>21</v>
      </c>
      <c r="B80" t="s">
        <v>381</v>
      </c>
      <c r="C80" t="s">
        <v>1201</v>
      </c>
      <c r="D80">
        <v>2</v>
      </c>
      <c r="E80">
        <v>2</v>
      </c>
      <c r="F80">
        <v>0</v>
      </c>
    </row>
    <row r="81" spans="1:6" x14ac:dyDescent="0.2">
      <c r="A81" t="s">
        <v>21</v>
      </c>
      <c r="B81" t="s">
        <v>381</v>
      </c>
      <c r="C81" t="s">
        <v>1202</v>
      </c>
      <c r="D81">
        <v>1</v>
      </c>
      <c r="E81">
        <v>1</v>
      </c>
      <c r="F81">
        <v>0</v>
      </c>
    </row>
    <row r="82" spans="1:6" x14ac:dyDescent="0.2">
      <c r="A82" t="s">
        <v>21</v>
      </c>
      <c r="B82" t="s">
        <v>381</v>
      </c>
      <c r="C82" t="s">
        <v>1203</v>
      </c>
      <c r="D82">
        <v>1</v>
      </c>
      <c r="E82">
        <v>1</v>
      </c>
      <c r="F82">
        <v>0</v>
      </c>
    </row>
    <row r="83" spans="1:6" x14ac:dyDescent="0.2">
      <c r="A83" t="s">
        <v>21</v>
      </c>
      <c r="B83" t="s">
        <v>381</v>
      </c>
      <c r="C83" t="s">
        <v>1204</v>
      </c>
      <c r="D83">
        <v>2</v>
      </c>
      <c r="E83">
        <v>2</v>
      </c>
      <c r="F83">
        <v>0</v>
      </c>
    </row>
    <row r="84" spans="1:6" x14ac:dyDescent="0.2">
      <c r="A84" t="s">
        <v>21</v>
      </c>
      <c r="B84" t="s">
        <v>387</v>
      </c>
      <c r="D84">
        <v>3</v>
      </c>
      <c r="E84">
        <v>3</v>
      </c>
      <c r="F84">
        <v>0</v>
      </c>
    </row>
    <row r="85" spans="1:6" x14ac:dyDescent="0.2">
      <c r="A85" t="s">
        <v>21</v>
      </c>
      <c r="B85" t="s">
        <v>387</v>
      </c>
      <c r="C85" t="s">
        <v>250</v>
      </c>
      <c r="D85">
        <v>1</v>
      </c>
      <c r="E85">
        <v>1</v>
      </c>
      <c r="F85">
        <v>0</v>
      </c>
    </row>
    <row r="86" spans="1:6" x14ac:dyDescent="0.2">
      <c r="A86" t="s">
        <v>21</v>
      </c>
      <c r="B86" t="s">
        <v>387</v>
      </c>
      <c r="C86" t="s">
        <v>1081</v>
      </c>
      <c r="D86">
        <v>1</v>
      </c>
      <c r="E86">
        <v>1</v>
      </c>
      <c r="F86">
        <v>0</v>
      </c>
    </row>
    <row r="87" spans="1:6" x14ac:dyDescent="0.2">
      <c r="A87" t="s">
        <v>21</v>
      </c>
      <c r="B87" t="s">
        <v>387</v>
      </c>
      <c r="C87" t="s">
        <v>552</v>
      </c>
      <c r="D87">
        <v>1</v>
      </c>
      <c r="E87">
        <v>0</v>
      </c>
      <c r="F87">
        <v>1</v>
      </c>
    </row>
    <row r="88" spans="1:6" x14ac:dyDescent="0.2">
      <c r="A88" t="s">
        <v>21</v>
      </c>
      <c r="B88" t="s">
        <v>387</v>
      </c>
      <c r="C88" t="s">
        <v>553</v>
      </c>
      <c r="D88">
        <v>3</v>
      </c>
      <c r="E88">
        <v>3</v>
      </c>
      <c r="F88">
        <v>0</v>
      </c>
    </row>
    <row r="89" spans="1:6" x14ac:dyDescent="0.2">
      <c r="A89" t="s">
        <v>21</v>
      </c>
      <c r="B89" t="s">
        <v>387</v>
      </c>
      <c r="C89" t="s">
        <v>388</v>
      </c>
      <c r="D89">
        <v>1</v>
      </c>
      <c r="E89">
        <v>1</v>
      </c>
      <c r="F89">
        <v>0</v>
      </c>
    </row>
    <row r="90" spans="1:6" x14ac:dyDescent="0.2">
      <c r="A90" t="s">
        <v>21</v>
      </c>
      <c r="B90" t="s">
        <v>387</v>
      </c>
      <c r="C90" t="s">
        <v>1205</v>
      </c>
      <c r="D90">
        <v>2</v>
      </c>
      <c r="E90">
        <v>2</v>
      </c>
      <c r="F90">
        <v>0</v>
      </c>
    </row>
    <row r="91" spans="1:6" x14ac:dyDescent="0.2">
      <c r="A91" t="s">
        <v>21</v>
      </c>
      <c r="B91" t="s">
        <v>387</v>
      </c>
      <c r="C91" t="s">
        <v>1035</v>
      </c>
      <c r="D91">
        <v>1</v>
      </c>
      <c r="E91">
        <v>1</v>
      </c>
      <c r="F91">
        <v>0</v>
      </c>
    </row>
    <row r="92" spans="1:6" x14ac:dyDescent="0.2">
      <c r="A92" t="s">
        <v>21</v>
      </c>
      <c r="B92" t="s">
        <v>387</v>
      </c>
      <c r="C92" t="s">
        <v>1206</v>
      </c>
      <c r="D92">
        <v>1</v>
      </c>
      <c r="E92">
        <v>1</v>
      </c>
      <c r="F92">
        <v>0</v>
      </c>
    </row>
    <row r="93" spans="1:6" x14ac:dyDescent="0.2">
      <c r="A93" t="s">
        <v>21</v>
      </c>
      <c r="B93" t="s">
        <v>1082</v>
      </c>
      <c r="C93" t="s">
        <v>1207</v>
      </c>
      <c r="D93">
        <v>1</v>
      </c>
      <c r="E93">
        <v>1</v>
      </c>
      <c r="F93">
        <v>0</v>
      </c>
    </row>
    <row r="94" spans="1:6" x14ac:dyDescent="0.2">
      <c r="A94" t="s">
        <v>21</v>
      </c>
      <c r="B94" t="s">
        <v>1082</v>
      </c>
      <c r="C94" t="s">
        <v>630</v>
      </c>
      <c r="D94">
        <v>1</v>
      </c>
      <c r="E94">
        <v>0</v>
      </c>
      <c r="F94">
        <v>1</v>
      </c>
    </row>
    <row r="95" spans="1:6" x14ac:dyDescent="0.2">
      <c r="A95" t="s">
        <v>21</v>
      </c>
      <c r="B95" t="s">
        <v>1082</v>
      </c>
      <c r="C95" t="s">
        <v>1083</v>
      </c>
      <c r="D95">
        <v>1</v>
      </c>
      <c r="E95">
        <v>1</v>
      </c>
      <c r="F95">
        <v>0</v>
      </c>
    </row>
    <row r="96" spans="1:6" x14ac:dyDescent="0.2">
      <c r="A96" t="s">
        <v>21</v>
      </c>
      <c r="B96" t="s">
        <v>1082</v>
      </c>
      <c r="C96" t="s">
        <v>1045</v>
      </c>
      <c r="D96">
        <v>1</v>
      </c>
      <c r="E96">
        <v>1</v>
      </c>
      <c r="F96">
        <v>0</v>
      </c>
    </row>
    <row r="97" spans="1:6" x14ac:dyDescent="0.2">
      <c r="A97" t="s">
        <v>21</v>
      </c>
      <c r="B97" t="s">
        <v>1082</v>
      </c>
      <c r="C97" t="s">
        <v>969</v>
      </c>
      <c r="D97">
        <v>4</v>
      </c>
      <c r="E97">
        <v>2</v>
      </c>
      <c r="F97">
        <v>2</v>
      </c>
    </row>
    <row r="98" spans="1:6" x14ac:dyDescent="0.2">
      <c r="A98" t="s">
        <v>21</v>
      </c>
      <c r="B98" t="s">
        <v>1082</v>
      </c>
      <c r="C98" t="s">
        <v>1084</v>
      </c>
      <c r="D98">
        <v>1</v>
      </c>
      <c r="E98">
        <v>1</v>
      </c>
      <c r="F98">
        <v>0</v>
      </c>
    </row>
    <row r="99" spans="1:6" x14ac:dyDescent="0.2">
      <c r="A99" t="s">
        <v>21</v>
      </c>
      <c r="B99" t="s">
        <v>1082</v>
      </c>
      <c r="C99" t="s">
        <v>1208</v>
      </c>
      <c r="D99">
        <v>1</v>
      </c>
      <c r="E99">
        <v>1</v>
      </c>
      <c r="F99">
        <v>0</v>
      </c>
    </row>
    <row r="100" spans="1:6" x14ac:dyDescent="0.2">
      <c r="A100" t="s">
        <v>21</v>
      </c>
      <c r="B100" t="s">
        <v>1082</v>
      </c>
      <c r="C100" t="s">
        <v>1085</v>
      </c>
      <c r="D100">
        <v>2</v>
      </c>
      <c r="E100">
        <v>2</v>
      </c>
      <c r="F100">
        <v>0</v>
      </c>
    </row>
    <row r="101" spans="1:6" x14ac:dyDescent="0.2">
      <c r="A101" t="s">
        <v>21</v>
      </c>
      <c r="B101" t="s">
        <v>1082</v>
      </c>
      <c r="C101" t="s">
        <v>1209</v>
      </c>
      <c r="D101">
        <v>1</v>
      </c>
      <c r="E101">
        <v>0</v>
      </c>
      <c r="F101">
        <v>1</v>
      </c>
    </row>
    <row r="102" spans="1:6" x14ac:dyDescent="0.2">
      <c r="A102" t="s">
        <v>21</v>
      </c>
      <c r="B102" t="s">
        <v>1082</v>
      </c>
      <c r="C102" t="s">
        <v>1210</v>
      </c>
      <c r="D102">
        <v>1</v>
      </c>
      <c r="E102">
        <v>1</v>
      </c>
      <c r="F102">
        <v>0</v>
      </c>
    </row>
    <row r="103" spans="1:6" x14ac:dyDescent="0.2">
      <c r="A103" t="s">
        <v>21</v>
      </c>
      <c r="B103" t="s">
        <v>390</v>
      </c>
      <c r="C103" t="s">
        <v>673</v>
      </c>
      <c r="D103">
        <v>1</v>
      </c>
      <c r="E103">
        <v>1</v>
      </c>
      <c r="F103">
        <v>0</v>
      </c>
    </row>
    <row r="104" spans="1:6" x14ac:dyDescent="0.2">
      <c r="A104" t="s">
        <v>21</v>
      </c>
      <c r="B104" t="s">
        <v>390</v>
      </c>
      <c r="C104" t="s">
        <v>1211</v>
      </c>
      <c r="D104">
        <v>1</v>
      </c>
      <c r="E104">
        <v>1</v>
      </c>
      <c r="F104">
        <v>0</v>
      </c>
    </row>
    <row r="105" spans="1:6" x14ac:dyDescent="0.2">
      <c r="A105" t="s">
        <v>21</v>
      </c>
      <c r="B105" t="s">
        <v>390</v>
      </c>
      <c r="C105" t="s">
        <v>392</v>
      </c>
      <c r="D105">
        <v>1</v>
      </c>
      <c r="E105">
        <v>1</v>
      </c>
      <c r="F105">
        <v>0</v>
      </c>
    </row>
    <row r="106" spans="1:6" x14ac:dyDescent="0.2">
      <c r="A106" t="s">
        <v>21</v>
      </c>
      <c r="B106" t="s">
        <v>390</v>
      </c>
      <c r="C106" t="s">
        <v>957</v>
      </c>
      <c r="D106">
        <v>8</v>
      </c>
      <c r="E106">
        <v>8</v>
      </c>
      <c r="F106">
        <v>0</v>
      </c>
    </row>
    <row r="107" spans="1:6" x14ac:dyDescent="0.2">
      <c r="A107" t="s">
        <v>21</v>
      </c>
      <c r="B107" t="s">
        <v>390</v>
      </c>
      <c r="C107" t="s">
        <v>890</v>
      </c>
      <c r="D107">
        <v>2</v>
      </c>
      <c r="E107">
        <v>2</v>
      </c>
      <c r="F107">
        <v>0</v>
      </c>
    </row>
    <row r="108" spans="1:6" x14ac:dyDescent="0.2">
      <c r="A108" t="s">
        <v>21</v>
      </c>
      <c r="B108" t="s">
        <v>390</v>
      </c>
      <c r="C108" t="s">
        <v>579</v>
      </c>
      <c r="D108">
        <v>1</v>
      </c>
      <c r="E108">
        <v>1</v>
      </c>
      <c r="F108">
        <v>0</v>
      </c>
    </row>
    <row r="109" spans="1:6" x14ac:dyDescent="0.2">
      <c r="A109" t="s">
        <v>21</v>
      </c>
      <c r="B109" t="s">
        <v>390</v>
      </c>
      <c r="C109" t="s">
        <v>958</v>
      </c>
      <c r="D109">
        <v>1</v>
      </c>
      <c r="E109">
        <v>0</v>
      </c>
      <c r="F109">
        <v>1</v>
      </c>
    </row>
    <row r="110" spans="1:6" x14ac:dyDescent="0.2">
      <c r="A110" t="s">
        <v>21</v>
      </c>
      <c r="B110" t="s">
        <v>390</v>
      </c>
      <c r="C110" t="s">
        <v>959</v>
      </c>
      <c r="D110">
        <v>1</v>
      </c>
      <c r="E110">
        <v>1</v>
      </c>
      <c r="F110">
        <v>0</v>
      </c>
    </row>
    <row r="111" spans="1:6" x14ac:dyDescent="0.2">
      <c r="A111" t="s">
        <v>21</v>
      </c>
      <c r="B111" t="s">
        <v>390</v>
      </c>
      <c r="C111" t="s">
        <v>1212</v>
      </c>
      <c r="D111">
        <v>1</v>
      </c>
      <c r="E111">
        <v>1</v>
      </c>
      <c r="F111">
        <v>0</v>
      </c>
    </row>
    <row r="112" spans="1:6" x14ac:dyDescent="0.2">
      <c r="A112" t="s">
        <v>21</v>
      </c>
      <c r="B112" t="s">
        <v>390</v>
      </c>
      <c r="C112" t="s">
        <v>1213</v>
      </c>
      <c r="D112">
        <v>2</v>
      </c>
      <c r="E112">
        <v>2</v>
      </c>
      <c r="F112">
        <v>0</v>
      </c>
    </row>
    <row r="113" spans="1:6" x14ac:dyDescent="0.2">
      <c r="A113" t="s">
        <v>21</v>
      </c>
      <c r="B113" t="s">
        <v>390</v>
      </c>
      <c r="C113" t="s">
        <v>1086</v>
      </c>
      <c r="D113">
        <v>2</v>
      </c>
      <c r="E113">
        <v>2</v>
      </c>
      <c r="F113">
        <v>0</v>
      </c>
    </row>
    <row r="114" spans="1:6" x14ac:dyDescent="0.2">
      <c r="A114" t="s">
        <v>21</v>
      </c>
      <c r="B114" t="s">
        <v>390</v>
      </c>
      <c r="C114" t="s">
        <v>1214</v>
      </c>
      <c r="D114">
        <v>1</v>
      </c>
      <c r="E114">
        <v>0</v>
      </c>
      <c r="F114">
        <v>1</v>
      </c>
    </row>
    <row r="115" spans="1:6" x14ac:dyDescent="0.2">
      <c r="A115" t="s">
        <v>21</v>
      </c>
      <c r="B115" t="s">
        <v>390</v>
      </c>
      <c r="C115" t="s">
        <v>1087</v>
      </c>
      <c r="D115">
        <v>1</v>
      </c>
      <c r="E115">
        <v>1</v>
      </c>
      <c r="F115">
        <v>0</v>
      </c>
    </row>
    <row r="116" spans="1:6" x14ac:dyDescent="0.2">
      <c r="A116" t="s">
        <v>21</v>
      </c>
      <c r="B116" t="s">
        <v>390</v>
      </c>
      <c r="C116" t="s">
        <v>1215</v>
      </c>
      <c r="D116">
        <v>2</v>
      </c>
      <c r="E116">
        <v>2</v>
      </c>
      <c r="F116">
        <v>0</v>
      </c>
    </row>
    <row r="117" spans="1:6" x14ac:dyDescent="0.2">
      <c r="A117" t="s">
        <v>21</v>
      </c>
      <c r="B117" t="s">
        <v>59</v>
      </c>
      <c r="D117">
        <v>1</v>
      </c>
      <c r="E117">
        <v>1</v>
      </c>
      <c r="F117">
        <v>0</v>
      </c>
    </row>
    <row r="118" spans="1:6" x14ac:dyDescent="0.2">
      <c r="A118" t="s">
        <v>21</v>
      </c>
      <c r="B118" t="s">
        <v>72</v>
      </c>
      <c r="C118" t="s">
        <v>260</v>
      </c>
      <c r="D118">
        <v>1</v>
      </c>
      <c r="E118">
        <v>1</v>
      </c>
      <c r="F118">
        <v>0</v>
      </c>
    </row>
    <row r="119" spans="1:6" x14ac:dyDescent="0.2">
      <c r="A119" t="s">
        <v>21</v>
      </c>
      <c r="B119" t="s">
        <v>72</v>
      </c>
      <c r="C119" t="s">
        <v>1023</v>
      </c>
      <c r="D119">
        <v>1</v>
      </c>
      <c r="E119">
        <v>1</v>
      </c>
      <c r="F119">
        <v>0</v>
      </c>
    </row>
    <row r="120" spans="1:6" x14ac:dyDescent="0.2">
      <c r="A120" t="s">
        <v>21</v>
      </c>
      <c r="B120" t="s">
        <v>72</v>
      </c>
      <c r="C120" t="s">
        <v>1216</v>
      </c>
      <c r="D120">
        <v>1</v>
      </c>
      <c r="E120">
        <v>0</v>
      </c>
      <c r="F120">
        <v>1</v>
      </c>
    </row>
    <row r="121" spans="1:6" x14ac:dyDescent="0.2">
      <c r="A121" t="s">
        <v>21</v>
      </c>
      <c r="B121" t="s">
        <v>72</v>
      </c>
      <c r="C121" t="s">
        <v>1036</v>
      </c>
      <c r="D121">
        <v>1</v>
      </c>
      <c r="E121">
        <v>1</v>
      </c>
      <c r="F121">
        <v>0</v>
      </c>
    </row>
    <row r="122" spans="1:6" x14ac:dyDescent="0.2">
      <c r="A122" t="s">
        <v>21</v>
      </c>
      <c r="B122" t="s">
        <v>72</v>
      </c>
      <c r="C122" t="s">
        <v>1037</v>
      </c>
      <c r="D122">
        <v>1</v>
      </c>
      <c r="E122">
        <v>0</v>
      </c>
      <c r="F122">
        <v>1</v>
      </c>
    </row>
    <row r="123" spans="1:6" x14ac:dyDescent="0.2">
      <c r="A123" t="s">
        <v>21</v>
      </c>
      <c r="B123" t="s">
        <v>72</v>
      </c>
      <c r="C123" t="s">
        <v>1038</v>
      </c>
      <c r="D123">
        <v>1</v>
      </c>
      <c r="E123">
        <v>1</v>
      </c>
      <c r="F123">
        <v>0</v>
      </c>
    </row>
    <row r="124" spans="1:6" x14ac:dyDescent="0.2">
      <c r="A124" t="s">
        <v>21</v>
      </c>
      <c r="B124" t="s">
        <v>72</v>
      </c>
      <c r="C124" t="s">
        <v>1217</v>
      </c>
      <c r="D124">
        <v>1</v>
      </c>
      <c r="E124">
        <v>1</v>
      </c>
      <c r="F124">
        <v>0</v>
      </c>
    </row>
    <row r="125" spans="1:6" x14ac:dyDescent="0.2">
      <c r="A125" t="s">
        <v>21</v>
      </c>
      <c r="B125" t="s">
        <v>72</v>
      </c>
      <c r="C125" t="s">
        <v>1039</v>
      </c>
      <c r="D125">
        <v>1</v>
      </c>
      <c r="E125">
        <v>1</v>
      </c>
      <c r="F125">
        <v>0</v>
      </c>
    </row>
    <row r="126" spans="1:6" x14ac:dyDescent="0.2">
      <c r="A126" t="s">
        <v>21</v>
      </c>
      <c r="B126" t="s">
        <v>72</v>
      </c>
      <c r="C126" t="s">
        <v>1040</v>
      </c>
      <c r="D126">
        <v>3</v>
      </c>
      <c r="E126">
        <v>3</v>
      </c>
      <c r="F126">
        <v>0</v>
      </c>
    </row>
    <row r="127" spans="1:6" x14ac:dyDescent="0.2">
      <c r="A127" t="s">
        <v>21</v>
      </c>
      <c r="B127" t="s">
        <v>72</v>
      </c>
      <c r="C127" t="s">
        <v>1041</v>
      </c>
      <c r="D127">
        <v>3</v>
      </c>
      <c r="E127">
        <v>3</v>
      </c>
      <c r="F127">
        <v>0</v>
      </c>
    </row>
    <row r="128" spans="1:6" x14ac:dyDescent="0.2">
      <c r="A128" t="s">
        <v>21</v>
      </c>
      <c r="B128" t="s">
        <v>72</v>
      </c>
      <c r="C128" t="s">
        <v>1042</v>
      </c>
      <c r="D128">
        <v>1</v>
      </c>
      <c r="E128">
        <v>1</v>
      </c>
      <c r="F128">
        <v>0</v>
      </c>
    </row>
    <row r="129" spans="1:6" x14ac:dyDescent="0.2">
      <c r="A129" t="s">
        <v>21</v>
      </c>
      <c r="B129" t="s">
        <v>72</v>
      </c>
      <c r="C129" t="s">
        <v>1218</v>
      </c>
      <c r="D129">
        <v>2</v>
      </c>
      <c r="E129">
        <v>2</v>
      </c>
      <c r="F129">
        <v>0</v>
      </c>
    </row>
    <row r="130" spans="1:6" x14ac:dyDescent="0.2">
      <c r="A130" t="s">
        <v>21</v>
      </c>
      <c r="B130" t="s">
        <v>31</v>
      </c>
      <c r="C130" t="s">
        <v>397</v>
      </c>
      <c r="D130">
        <v>1</v>
      </c>
      <c r="E130">
        <v>1</v>
      </c>
      <c r="F130">
        <v>0</v>
      </c>
    </row>
    <row r="131" spans="1:6" x14ac:dyDescent="0.2">
      <c r="A131" t="s">
        <v>21</v>
      </c>
      <c r="B131" t="s">
        <v>33</v>
      </c>
      <c r="C131" t="s">
        <v>591</v>
      </c>
      <c r="D131">
        <v>1</v>
      </c>
      <c r="E131">
        <v>1</v>
      </c>
      <c r="F131">
        <v>0</v>
      </c>
    </row>
    <row r="132" spans="1:6" x14ac:dyDescent="0.2">
      <c r="A132" t="s">
        <v>21</v>
      </c>
      <c r="B132" t="s">
        <v>400</v>
      </c>
      <c r="C132" t="s">
        <v>403</v>
      </c>
      <c r="D132">
        <v>1</v>
      </c>
      <c r="E132">
        <v>1</v>
      </c>
      <c r="F132">
        <v>0</v>
      </c>
    </row>
    <row r="133" spans="1:6" x14ac:dyDescent="0.2">
      <c r="A133" t="s">
        <v>21</v>
      </c>
      <c r="B133" t="s">
        <v>400</v>
      </c>
      <c r="C133" t="s">
        <v>599</v>
      </c>
      <c r="D133">
        <v>1</v>
      </c>
      <c r="E133">
        <v>1</v>
      </c>
      <c r="F133">
        <v>0</v>
      </c>
    </row>
    <row r="134" spans="1:6" x14ac:dyDescent="0.2">
      <c r="A134" t="s">
        <v>21</v>
      </c>
      <c r="B134" t="s">
        <v>400</v>
      </c>
      <c r="C134" t="s">
        <v>1219</v>
      </c>
      <c r="D134">
        <v>1</v>
      </c>
      <c r="E134">
        <v>1</v>
      </c>
      <c r="F134">
        <v>0</v>
      </c>
    </row>
    <row r="135" spans="1:6" x14ac:dyDescent="0.2">
      <c r="A135" t="s">
        <v>21</v>
      </c>
      <c r="B135" t="s">
        <v>400</v>
      </c>
      <c r="C135" t="s">
        <v>1220</v>
      </c>
      <c r="D135">
        <v>1</v>
      </c>
      <c r="E135">
        <v>1</v>
      </c>
      <c r="F135">
        <v>0</v>
      </c>
    </row>
    <row r="136" spans="1:6" x14ac:dyDescent="0.2">
      <c r="A136" t="s">
        <v>21</v>
      </c>
      <c r="B136" t="s">
        <v>400</v>
      </c>
      <c r="C136" t="s">
        <v>960</v>
      </c>
      <c r="D136">
        <v>1</v>
      </c>
      <c r="E136">
        <v>0</v>
      </c>
      <c r="F136">
        <v>1</v>
      </c>
    </row>
    <row r="137" spans="1:6" x14ac:dyDescent="0.2">
      <c r="A137" t="s">
        <v>21</v>
      </c>
      <c r="B137" t="s">
        <v>400</v>
      </c>
      <c r="C137" t="s">
        <v>961</v>
      </c>
      <c r="D137">
        <v>2</v>
      </c>
      <c r="E137">
        <v>2</v>
      </c>
      <c r="F137">
        <v>0</v>
      </c>
    </row>
    <row r="138" spans="1:6" x14ac:dyDescent="0.2">
      <c r="A138" t="s">
        <v>21</v>
      </c>
      <c r="B138" t="s">
        <v>400</v>
      </c>
      <c r="C138" t="s">
        <v>962</v>
      </c>
      <c r="D138">
        <v>2</v>
      </c>
      <c r="E138">
        <v>1</v>
      </c>
      <c r="F138">
        <v>1</v>
      </c>
    </row>
    <row r="139" spans="1:6" x14ac:dyDescent="0.2">
      <c r="A139" t="s">
        <v>21</v>
      </c>
      <c r="B139" t="s">
        <v>400</v>
      </c>
      <c r="C139" t="s">
        <v>963</v>
      </c>
      <c r="D139">
        <v>2</v>
      </c>
      <c r="E139">
        <v>2</v>
      </c>
      <c r="F139">
        <v>0</v>
      </c>
    </row>
    <row r="140" spans="1:6" x14ac:dyDescent="0.2">
      <c r="A140" t="s">
        <v>21</v>
      </c>
      <c r="B140" t="s">
        <v>400</v>
      </c>
      <c r="C140" t="s">
        <v>1221</v>
      </c>
      <c r="D140">
        <v>1</v>
      </c>
      <c r="E140">
        <v>1</v>
      </c>
      <c r="F140">
        <v>0</v>
      </c>
    </row>
    <row r="141" spans="1:6" x14ac:dyDescent="0.2">
      <c r="A141" t="s">
        <v>21</v>
      </c>
      <c r="B141" t="s">
        <v>400</v>
      </c>
      <c r="C141" t="s">
        <v>1222</v>
      </c>
      <c r="D141">
        <v>1</v>
      </c>
      <c r="E141">
        <v>0</v>
      </c>
      <c r="F141">
        <v>1</v>
      </c>
    </row>
    <row r="142" spans="1:6" x14ac:dyDescent="0.2">
      <c r="A142" t="s">
        <v>21</v>
      </c>
      <c r="B142" t="s">
        <v>400</v>
      </c>
      <c r="C142" t="s">
        <v>1088</v>
      </c>
      <c r="D142">
        <v>5</v>
      </c>
      <c r="E142">
        <v>5</v>
      </c>
      <c r="F142">
        <v>0</v>
      </c>
    </row>
    <row r="143" spans="1:6" x14ac:dyDescent="0.2">
      <c r="A143" t="s">
        <v>21</v>
      </c>
      <c r="B143" t="s">
        <v>400</v>
      </c>
      <c r="C143" t="s">
        <v>1223</v>
      </c>
      <c r="D143">
        <v>3</v>
      </c>
      <c r="E143">
        <v>0</v>
      </c>
      <c r="F143">
        <v>3</v>
      </c>
    </row>
    <row r="144" spans="1:6" x14ac:dyDescent="0.2">
      <c r="A144" t="s">
        <v>21</v>
      </c>
      <c r="B144" t="s">
        <v>400</v>
      </c>
      <c r="C144" t="s">
        <v>1224</v>
      </c>
      <c r="D144">
        <v>1</v>
      </c>
      <c r="E144">
        <v>1</v>
      </c>
      <c r="F144">
        <v>0</v>
      </c>
    </row>
    <row r="145" spans="1:6" x14ac:dyDescent="0.2">
      <c r="A145" t="s">
        <v>21</v>
      </c>
      <c r="B145" t="s">
        <v>400</v>
      </c>
      <c r="C145" t="s">
        <v>1225</v>
      </c>
      <c r="D145">
        <v>1</v>
      </c>
      <c r="E145">
        <v>1</v>
      </c>
      <c r="F145">
        <v>0</v>
      </c>
    </row>
    <row r="146" spans="1:6" x14ac:dyDescent="0.2">
      <c r="A146" t="s">
        <v>21</v>
      </c>
      <c r="B146" t="s">
        <v>400</v>
      </c>
      <c r="C146" t="s">
        <v>1226</v>
      </c>
      <c r="D146">
        <v>1</v>
      </c>
      <c r="E146">
        <v>1</v>
      </c>
      <c r="F146">
        <v>0</v>
      </c>
    </row>
    <row r="147" spans="1:6" x14ac:dyDescent="0.2">
      <c r="A147" t="s">
        <v>21</v>
      </c>
      <c r="B147" t="s">
        <v>400</v>
      </c>
      <c r="C147" t="s">
        <v>1227</v>
      </c>
      <c r="D147">
        <v>1</v>
      </c>
      <c r="E147">
        <v>1</v>
      </c>
      <c r="F147">
        <v>0</v>
      </c>
    </row>
    <row r="148" spans="1:6" x14ac:dyDescent="0.2">
      <c r="A148" t="s">
        <v>21</v>
      </c>
      <c r="B148" t="s">
        <v>400</v>
      </c>
      <c r="C148" t="s">
        <v>1228</v>
      </c>
      <c r="D148">
        <v>1</v>
      </c>
      <c r="E148">
        <v>1</v>
      </c>
      <c r="F148">
        <v>0</v>
      </c>
    </row>
    <row r="149" spans="1:6" x14ac:dyDescent="0.2">
      <c r="A149" t="s">
        <v>21</v>
      </c>
      <c r="B149" t="s">
        <v>409</v>
      </c>
      <c r="C149" t="s">
        <v>232</v>
      </c>
      <c r="D149">
        <v>1</v>
      </c>
      <c r="E149">
        <v>1</v>
      </c>
      <c r="F149">
        <v>0</v>
      </c>
    </row>
    <row r="150" spans="1:6" x14ac:dyDescent="0.2">
      <c r="A150" t="s">
        <v>21</v>
      </c>
      <c r="B150" t="s">
        <v>409</v>
      </c>
      <c r="C150" t="s">
        <v>166</v>
      </c>
      <c r="D150">
        <v>1</v>
      </c>
      <c r="E150">
        <v>1</v>
      </c>
      <c r="F150">
        <v>0</v>
      </c>
    </row>
    <row r="151" spans="1:6" x14ac:dyDescent="0.2">
      <c r="A151" t="s">
        <v>21</v>
      </c>
      <c r="B151" t="s">
        <v>409</v>
      </c>
      <c r="C151" t="s">
        <v>416</v>
      </c>
      <c r="D151">
        <v>2</v>
      </c>
      <c r="E151">
        <v>2</v>
      </c>
      <c r="F151">
        <v>0</v>
      </c>
    </row>
    <row r="152" spans="1:6" x14ac:dyDescent="0.2">
      <c r="A152" t="s">
        <v>21</v>
      </c>
      <c r="B152" t="s">
        <v>409</v>
      </c>
      <c r="C152" t="s">
        <v>611</v>
      </c>
      <c r="D152">
        <v>1</v>
      </c>
      <c r="E152">
        <v>1</v>
      </c>
      <c r="F152">
        <v>0</v>
      </c>
    </row>
    <row r="153" spans="1:6" x14ac:dyDescent="0.2">
      <c r="A153" t="s">
        <v>21</v>
      </c>
      <c r="B153" t="s">
        <v>409</v>
      </c>
      <c r="C153" t="s">
        <v>965</v>
      </c>
      <c r="D153">
        <v>1</v>
      </c>
      <c r="E153">
        <v>1</v>
      </c>
      <c r="F153">
        <v>0</v>
      </c>
    </row>
    <row r="154" spans="1:6" x14ac:dyDescent="0.2">
      <c r="A154" t="s">
        <v>21</v>
      </c>
      <c r="B154" t="s">
        <v>409</v>
      </c>
      <c r="C154" t="s">
        <v>1089</v>
      </c>
      <c r="D154">
        <v>3</v>
      </c>
      <c r="E154">
        <v>3</v>
      </c>
      <c r="F154">
        <v>0</v>
      </c>
    </row>
    <row r="155" spans="1:6" x14ac:dyDescent="0.2">
      <c r="A155" t="s">
        <v>21</v>
      </c>
      <c r="B155" t="s">
        <v>409</v>
      </c>
      <c r="C155" t="s">
        <v>418</v>
      </c>
      <c r="D155">
        <v>1</v>
      </c>
      <c r="E155">
        <v>1</v>
      </c>
      <c r="F155">
        <v>0</v>
      </c>
    </row>
    <row r="156" spans="1:6" x14ac:dyDescent="0.2">
      <c r="A156" t="s">
        <v>21</v>
      </c>
      <c r="B156" t="s">
        <v>409</v>
      </c>
      <c r="C156" t="s">
        <v>1229</v>
      </c>
      <c r="D156">
        <v>1</v>
      </c>
      <c r="E156">
        <v>1</v>
      </c>
      <c r="F156">
        <v>0</v>
      </c>
    </row>
    <row r="157" spans="1:6" x14ac:dyDescent="0.2">
      <c r="A157" t="s">
        <v>21</v>
      </c>
      <c r="B157" t="s">
        <v>409</v>
      </c>
      <c r="C157" t="s">
        <v>1230</v>
      </c>
      <c r="D157">
        <v>1</v>
      </c>
      <c r="E157">
        <v>1</v>
      </c>
      <c r="F157">
        <v>0</v>
      </c>
    </row>
    <row r="158" spans="1:6" x14ac:dyDescent="0.2">
      <c r="A158" t="s">
        <v>21</v>
      </c>
      <c r="B158" t="s">
        <v>61</v>
      </c>
      <c r="C158" t="s">
        <v>617</v>
      </c>
      <c r="D158">
        <v>2</v>
      </c>
      <c r="E158">
        <v>2</v>
      </c>
      <c r="F158">
        <v>0</v>
      </c>
    </row>
    <row r="159" spans="1:6" x14ac:dyDescent="0.2">
      <c r="A159" t="s">
        <v>21</v>
      </c>
      <c r="B159" t="s">
        <v>61</v>
      </c>
      <c r="C159" t="s">
        <v>621</v>
      </c>
      <c r="D159">
        <v>2</v>
      </c>
      <c r="E159">
        <v>2</v>
      </c>
      <c r="F159">
        <v>0</v>
      </c>
    </row>
    <row r="160" spans="1:6" x14ac:dyDescent="0.2">
      <c r="A160" t="s">
        <v>21</v>
      </c>
      <c r="B160" t="s">
        <v>61</v>
      </c>
      <c r="C160" t="s">
        <v>1231</v>
      </c>
      <c r="D160">
        <v>1</v>
      </c>
      <c r="E160">
        <v>1</v>
      </c>
      <c r="F160">
        <v>0</v>
      </c>
    </row>
    <row r="161" spans="1:6" x14ac:dyDescent="0.2">
      <c r="A161" t="s">
        <v>21</v>
      </c>
      <c r="B161" t="s">
        <v>61</v>
      </c>
      <c r="C161" t="s">
        <v>1044</v>
      </c>
      <c r="D161">
        <v>1</v>
      </c>
      <c r="E161">
        <v>1</v>
      </c>
      <c r="F161">
        <v>0</v>
      </c>
    </row>
    <row r="162" spans="1:6" x14ac:dyDescent="0.2">
      <c r="A162" t="s">
        <v>21</v>
      </c>
      <c r="B162" t="s">
        <v>37</v>
      </c>
      <c r="C162" t="s">
        <v>1090</v>
      </c>
      <c r="D162">
        <v>2</v>
      </c>
      <c r="E162">
        <v>0</v>
      </c>
      <c r="F162">
        <v>2</v>
      </c>
    </row>
    <row r="163" spans="1:6" x14ac:dyDescent="0.2">
      <c r="A163" t="s">
        <v>21</v>
      </c>
      <c r="B163" t="s">
        <v>37</v>
      </c>
      <c r="C163" t="s">
        <v>1232</v>
      </c>
      <c r="D163">
        <v>1</v>
      </c>
      <c r="E163">
        <v>1</v>
      </c>
      <c r="F163">
        <v>0</v>
      </c>
    </row>
    <row r="164" spans="1:6" x14ac:dyDescent="0.2">
      <c r="A164" t="s">
        <v>21</v>
      </c>
      <c r="B164" t="s">
        <v>37</v>
      </c>
      <c r="C164" t="s">
        <v>1091</v>
      </c>
      <c r="D164">
        <v>2</v>
      </c>
      <c r="E164">
        <v>2</v>
      </c>
      <c r="F164">
        <v>0</v>
      </c>
    </row>
    <row r="165" spans="1:6" x14ac:dyDescent="0.2">
      <c r="A165" t="s">
        <v>21</v>
      </c>
      <c r="B165" t="s">
        <v>37</v>
      </c>
      <c r="C165" t="s">
        <v>1233</v>
      </c>
      <c r="D165">
        <v>2</v>
      </c>
      <c r="E165">
        <v>2</v>
      </c>
      <c r="F165">
        <v>0</v>
      </c>
    </row>
    <row r="166" spans="1:6" x14ac:dyDescent="0.2">
      <c r="A166" t="s">
        <v>21</v>
      </c>
      <c r="B166" t="s">
        <v>37</v>
      </c>
      <c r="C166" t="s">
        <v>1234</v>
      </c>
      <c r="D166">
        <v>2</v>
      </c>
      <c r="E166">
        <v>0</v>
      </c>
      <c r="F166">
        <v>2</v>
      </c>
    </row>
    <row r="167" spans="1:6" x14ac:dyDescent="0.2">
      <c r="A167" t="s">
        <v>21</v>
      </c>
      <c r="B167" t="s">
        <v>37</v>
      </c>
      <c r="C167" t="s">
        <v>1235</v>
      </c>
      <c r="D167">
        <v>2</v>
      </c>
      <c r="E167">
        <v>2</v>
      </c>
      <c r="F167">
        <v>0</v>
      </c>
    </row>
    <row r="168" spans="1:6" x14ac:dyDescent="0.2">
      <c r="A168" t="s">
        <v>21</v>
      </c>
      <c r="B168" t="s">
        <v>425</v>
      </c>
      <c r="C168" t="s">
        <v>1092</v>
      </c>
      <c r="D168">
        <v>1</v>
      </c>
      <c r="E168">
        <v>1</v>
      </c>
      <c r="F168">
        <v>0</v>
      </c>
    </row>
    <row r="169" spans="1:6" x14ac:dyDescent="0.2">
      <c r="A169" t="s">
        <v>21</v>
      </c>
      <c r="B169" t="s">
        <v>425</v>
      </c>
      <c r="C169" t="s">
        <v>289</v>
      </c>
      <c r="D169">
        <v>2</v>
      </c>
      <c r="E169">
        <v>2</v>
      </c>
      <c r="F169">
        <v>0</v>
      </c>
    </row>
    <row r="170" spans="1:6" x14ac:dyDescent="0.2">
      <c r="A170" t="s">
        <v>21</v>
      </c>
      <c r="B170" t="s">
        <v>425</v>
      </c>
      <c r="C170" t="s">
        <v>1093</v>
      </c>
      <c r="D170">
        <v>1</v>
      </c>
      <c r="E170">
        <v>1</v>
      </c>
      <c r="F170">
        <v>0</v>
      </c>
    </row>
    <row r="171" spans="1:6" x14ac:dyDescent="0.2">
      <c r="A171" t="s">
        <v>21</v>
      </c>
      <c r="B171" t="s">
        <v>425</v>
      </c>
      <c r="C171" t="s">
        <v>1094</v>
      </c>
      <c r="D171">
        <v>1</v>
      </c>
      <c r="E171">
        <v>1</v>
      </c>
      <c r="F171">
        <v>0</v>
      </c>
    </row>
    <row r="172" spans="1:6" x14ac:dyDescent="0.2">
      <c r="A172" t="s">
        <v>21</v>
      </c>
      <c r="B172" t="s">
        <v>169</v>
      </c>
      <c r="C172" t="s">
        <v>1236</v>
      </c>
      <c r="D172">
        <v>1</v>
      </c>
      <c r="E172">
        <v>1</v>
      </c>
      <c r="F172">
        <v>0</v>
      </c>
    </row>
    <row r="173" spans="1:6" x14ac:dyDescent="0.2">
      <c r="A173" t="s">
        <v>21</v>
      </c>
      <c r="B173" t="s">
        <v>169</v>
      </c>
      <c r="C173" t="s">
        <v>1046</v>
      </c>
      <c r="D173">
        <v>1</v>
      </c>
      <c r="E173">
        <v>1</v>
      </c>
      <c r="F173">
        <v>0</v>
      </c>
    </row>
    <row r="174" spans="1:6" x14ac:dyDescent="0.2">
      <c r="A174" t="s">
        <v>21</v>
      </c>
      <c r="B174" t="s">
        <v>169</v>
      </c>
      <c r="C174" t="s">
        <v>1047</v>
      </c>
      <c r="D174">
        <v>1</v>
      </c>
      <c r="E174">
        <v>1</v>
      </c>
      <c r="F174">
        <v>0</v>
      </c>
    </row>
    <row r="175" spans="1:6" x14ac:dyDescent="0.2">
      <c r="A175" t="s">
        <v>21</v>
      </c>
      <c r="B175" t="s">
        <v>38</v>
      </c>
      <c r="C175" t="s">
        <v>1048</v>
      </c>
      <c r="D175">
        <v>1</v>
      </c>
      <c r="E175">
        <v>1</v>
      </c>
      <c r="F175">
        <v>0</v>
      </c>
    </row>
    <row r="176" spans="1:6" x14ac:dyDescent="0.2">
      <c r="A176" t="s">
        <v>21</v>
      </c>
      <c r="B176" t="s">
        <v>38</v>
      </c>
      <c r="C176" t="s">
        <v>431</v>
      </c>
      <c r="D176">
        <v>1</v>
      </c>
      <c r="E176">
        <v>1</v>
      </c>
      <c r="F176">
        <v>0</v>
      </c>
    </row>
    <row r="177" spans="1:6" x14ac:dyDescent="0.2">
      <c r="A177" t="s">
        <v>21</v>
      </c>
      <c r="B177" t="s">
        <v>38</v>
      </c>
      <c r="C177" t="s">
        <v>1049</v>
      </c>
      <c r="D177">
        <v>1</v>
      </c>
      <c r="E177">
        <v>1</v>
      </c>
      <c r="F177">
        <v>0</v>
      </c>
    </row>
    <row r="178" spans="1:6" x14ac:dyDescent="0.2">
      <c r="A178" t="s">
        <v>21</v>
      </c>
      <c r="B178" t="s">
        <v>42</v>
      </c>
      <c r="C178" t="s">
        <v>1237</v>
      </c>
      <c r="D178">
        <v>1</v>
      </c>
      <c r="E178">
        <v>1</v>
      </c>
      <c r="F178">
        <v>0</v>
      </c>
    </row>
    <row r="179" spans="1:6" x14ac:dyDescent="0.2">
      <c r="A179" t="s">
        <v>21</v>
      </c>
      <c r="B179" t="s">
        <v>44</v>
      </c>
      <c r="C179" t="s">
        <v>284</v>
      </c>
      <c r="D179">
        <v>4</v>
      </c>
      <c r="E179">
        <v>4</v>
      </c>
      <c r="F179">
        <v>0</v>
      </c>
    </row>
    <row r="180" spans="1:6" x14ac:dyDescent="0.2">
      <c r="A180" t="s">
        <v>21</v>
      </c>
      <c r="B180" t="s">
        <v>44</v>
      </c>
      <c r="C180" t="s">
        <v>1050</v>
      </c>
      <c r="D180">
        <v>1</v>
      </c>
      <c r="E180">
        <v>1</v>
      </c>
      <c r="F180">
        <v>0</v>
      </c>
    </row>
    <row r="181" spans="1:6" x14ac:dyDescent="0.2">
      <c r="A181" t="s">
        <v>21</v>
      </c>
      <c r="B181" t="s">
        <v>44</v>
      </c>
      <c r="C181" t="s">
        <v>1238</v>
      </c>
      <c r="D181">
        <v>1</v>
      </c>
      <c r="E181">
        <v>1</v>
      </c>
      <c r="F181">
        <v>0</v>
      </c>
    </row>
    <row r="182" spans="1:6" x14ac:dyDescent="0.2">
      <c r="A182" t="s">
        <v>21</v>
      </c>
      <c r="B182" t="s">
        <v>44</v>
      </c>
      <c r="C182" t="s">
        <v>665</v>
      </c>
      <c r="D182">
        <v>1</v>
      </c>
      <c r="E182">
        <v>1</v>
      </c>
      <c r="F182">
        <v>0</v>
      </c>
    </row>
    <row r="183" spans="1:6" x14ac:dyDescent="0.2">
      <c r="A183" t="s">
        <v>21</v>
      </c>
      <c r="B183" t="s">
        <v>44</v>
      </c>
      <c r="C183" t="s">
        <v>1239</v>
      </c>
      <c r="D183">
        <v>1</v>
      </c>
      <c r="E183">
        <v>1</v>
      </c>
      <c r="F183">
        <v>0</v>
      </c>
    </row>
    <row r="184" spans="1:6" x14ac:dyDescent="0.2">
      <c r="A184" t="s">
        <v>21</v>
      </c>
      <c r="B184" t="s">
        <v>44</v>
      </c>
      <c r="C184" t="s">
        <v>1051</v>
      </c>
      <c r="D184">
        <v>4</v>
      </c>
      <c r="E184">
        <v>4</v>
      </c>
      <c r="F184">
        <v>0</v>
      </c>
    </row>
    <row r="185" spans="1:6" x14ac:dyDescent="0.2">
      <c r="A185" t="s">
        <v>21</v>
      </c>
      <c r="B185" t="s">
        <v>44</v>
      </c>
      <c r="C185" t="s">
        <v>1052</v>
      </c>
      <c r="D185">
        <v>1</v>
      </c>
      <c r="E185">
        <v>1</v>
      </c>
      <c r="F185">
        <v>0</v>
      </c>
    </row>
    <row r="186" spans="1:6" x14ac:dyDescent="0.2">
      <c r="A186" t="s">
        <v>21</v>
      </c>
      <c r="B186" t="s">
        <v>44</v>
      </c>
      <c r="C186" t="s">
        <v>970</v>
      </c>
      <c r="D186">
        <v>3</v>
      </c>
      <c r="E186">
        <v>3</v>
      </c>
      <c r="F186">
        <v>0</v>
      </c>
    </row>
    <row r="187" spans="1:6" x14ac:dyDescent="0.2">
      <c r="A187" t="s">
        <v>21</v>
      </c>
      <c r="B187" t="s">
        <v>44</v>
      </c>
      <c r="C187" t="s">
        <v>1240</v>
      </c>
      <c r="D187">
        <v>1</v>
      </c>
      <c r="E187">
        <v>1</v>
      </c>
      <c r="F187">
        <v>0</v>
      </c>
    </row>
    <row r="188" spans="1:6" x14ac:dyDescent="0.2">
      <c r="A188" t="s">
        <v>21</v>
      </c>
      <c r="B188" t="s">
        <v>44</v>
      </c>
      <c r="C188" t="s">
        <v>1095</v>
      </c>
      <c r="D188">
        <v>1</v>
      </c>
      <c r="E188">
        <v>1</v>
      </c>
      <c r="F188">
        <v>0</v>
      </c>
    </row>
    <row r="189" spans="1:6" x14ac:dyDescent="0.2">
      <c r="A189" t="s">
        <v>21</v>
      </c>
      <c r="B189" t="s">
        <v>44</v>
      </c>
      <c r="C189" t="s">
        <v>1053</v>
      </c>
      <c r="D189">
        <v>1</v>
      </c>
      <c r="E189">
        <v>1</v>
      </c>
      <c r="F189">
        <v>0</v>
      </c>
    </row>
    <row r="190" spans="1:6" x14ac:dyDescent="0.2">
      <c r="A190" t="s">
        <v>21</v>
      </c>
      <c r="B190" t="s">
        <v>44</v>
      </c>
      <c r="C190" t="s">
        <v>1241</v>
      </c>
      <c r="D190">
        <v>1</v>
      </c>
      <c r="E190">
        <v>1</v>
      </c>
      <c r="F190">
        <v>0</v>
      </c>
    </row>
    <row r="191" spans="1:6" x14ac:dyDescent="0.2">
      <c r="A191" t="s">
        <v>21</v>
      </c>
      <c r="B191" t="s">
        <v>44</v>
      </c>
      <c r="C191" t="s">
        <v>1096</v>
      </c>
      <c r="D191">
        <v>1</v>
      </c>
      <c r="E191">
        <v>0</v>
      </c>
      <c r="F191">
        <v>1</v>
      </c>
    </row>
    <row r="192" spans="1:6" x14ac:dyDescent="0.2">
      <c r="A192" t="s">
        <v>21</v>
      </c>
      <c r="B192" t="s">
        <v>44</v>
      </c>
      <c r="C192" t="s">
        <v>1097</v>
      </c>
      <c r="D192">
        <v>1</v>
      </c>
      <c r="E192">
        <v>1</v>
      </c>
      <c r="F192">
        <v>0</v>
      </c>
    </row>
    <row r="193" spans="1:6" x14ac:dyDescent="0.2">
      <c r="A193" t="s">
        <v>21</v>
      </c>
      <c r="B193" t="s">
        <v>44</v>
      </c>
      <c r="C193" t="s">
        <v>1098</v>
      </c>
      <c r="D193">
        <v>1</v>
      </c>
      <c r="E193">
        <v>1</v>
      </c>
      <c r="F193">
        <v>0</v>
      </c>
    </row>
    <row r="194" spans="1:6" x14ac:dyDescent="0.2">
      <c r="A194" t="s">
        <v>21</v>
      </c>
      <c r="B194" t="s">
        <v>44</v>
      </c>
      <c r="C194" t="s">
        <v>1099</v>
      </c>
      <c r="D194">
        <v>1</v>
      </c>
      <c r="E194">
        <v>1</v>
      </c>
      <c r="F194">
        <v>0</v>
      </c>
    </row>
    <row r="195" spans="1:6" x14ac:dyDescent="0.2">
      <c r="A195" t="s">
        <v>21</v>
      </c>
      <c r="B195" t="s">
        <v>44</v>
      </c>
      <c r="C195" t="s">
        <v>1100</v>
      </c>
      <c r="D195">
        <v>1</v>
      </c>
      <c r="E195">
        <v>1</v>
      </c>
      <c r="F195">
        <v>0</v>
      </c>
    </row>
    <row r="196" spans="1:6" x14ac:dyDescent="0.2">
      <c r="A196" t="s">
        <v>21</v>
      </c>
      <c r="B196" t="s">
        <v>44</v>
      </c>
      <c r="C196" t="s">
        <v>1242</v>
      </c>
      <c r="D196">
        <v>1</v>
      </c>
      <c r="E196">
        <v>1</v>
      </c>
      <c r="F196">
        <v>0</v>
      </c>
    </row>
    <row r="197" spans="1:6" x14ac:dyDescent="0.2">
      <c r="A197" t="s">
        <v>21</v>
      </c>
      <c r="B197" t="s">
        <v>51</v>
      </c>
      <c r="C197" t="s">
        <v>293</v>
      </c>
      <c r="D197">
        <v>1</v>
      </c>
      <c r="E197">
        <v>1</v>
      </c>
      <c r="F197">
        <v>0</v>
      </c>
    </row>
    <row r="198" spans="1:6" x14ac:dyDescent="0.2">
      <c r="A198" t="s">
        <v>21</v>
      </c>
      <c r="B198" t="s">
        <v>51</v>
      </c>
      <c r="C198" t="s">
        <v>297</v>
      </c>
      <c r="D198">
        <v>2</v>
      </c>
      <c r="E198">
        <v>2</v>
      </c>
      <c r="F198">
        <v>0</v>
      </c>
    </row>
    <row r="199" spans="1:6" x14ac:dyDescent="0.2">
      <c r="A199" t="s">
        <v>21</v>
      </c>
      <c r="B199" t="s">
        <v>51</v>
      </c>
      <c r="C199" t="s">
        <v>1101</v>
      </c>
      <c r="D199">
        <v>4</v>
      </c>
      <c r="E199">
        <v>4</v>
      </c>
      <c r="F199">
        <v>0</v>
      </c>
    </row>
    <row r="200" spans="1:6" x14ac:dyDescent="0.2">
      <c r="A200" t="s">
        <v>21</v>
      </c>
      <c r="B200" t="s">
        <v>51</v>
      </c>
      <c r="C200" t="s">
        <v>302</v>
      </c>
      <c r="D200">
        <v>1</v>
      </c>
      <c r="E200">
        <v>1</v>
      </c>
      <c r="F200">
        <v>0</v>
      </c>
    </row>
    <row r="201" spans="1:6" x14ac:dyDescent="0.2">
      <c r="A201" t="s">
        <v>21</v>
      </c>
      <c r="B201" t="s">
        <v>51</v>
      </c>
      <c r="C201" t="s">
        <v>446</v>
      </c>
      <c r="D201">
        <v>1</v>
      </c>
      <c r="E201">
        <v>1</v>
      </c>
      <c r="F201">
        <v>0</v>
      </c>
    </row>
    <row r="202" spans="1:6" x14ac:dyDescent="0.2">
      <c r="A202" t="s">
        <v>21</v>
      </c>
      <c r="B202" t="s">
        <v>51</v>
      </c>
      <c r="C202" t="s">
        <v>877</v>
      </c>
      <c r="D202">
        <v>2</v>
      </c>
      <c r="E202">
        <v>2</v>
      </c>
      <c r="F202">
        <v>0</v>
      </c>
    </row>
    <row r="203" spans="1:6" x14ac:dyDescent="0.2">
      <c r="A203" t="s">
        <v>21</v>
      </c>
      <c r="B203" t="s">
        <v>53</v>
      </c>
      <c r="C203" t="s">
        <v>879</v>
      </c>
      <c r="D203">
        <v>1</v>
      </c>
      <c r="E203">
        <v>1</v>
      </c>
      <c r="F203">
        <v>0</v>
      </c>
    </row>
    <row r="204" spans="1:6" x14ac:dyDescent="0.2">
      <c r="A204" t="s">
        <v>21</v>
      </c>
      <c r="B204" t="s">
        <v>80</v>
      </c>
      <c r="C204" t="s">
        <v>317</v>
      </c>
      <c r="D204">
        <v>2</v>
      </c>
      <c r="E204">
        <v>2</v>
      </c>
      <c r="F204">
        <v>0</v>
      </c>
    </row>
    <row r="205" spans="1:6" x14ac:dyDescent="0.2">
      <c r="A205" t="s">
        <v>21</v>
      </c>
      <c r="B205" t="s">
        <v>80</v>
      </c>
      <c r="C205" t="s">
        <v>318</v>
      </c>
      <c r="D205">
        <v>1</v>
      </c>
      <c r="E205">
        <v>1</v>
      </c>
      <c r="F205">
        <v>0</v>
      </c>
    </row>
    <row r="206" spans="1:6" x14ac:dyDescent="0.2">
      <c r="A206" t="s">
        <v>21</v>
      </c>
      <c r="B206" t="s">
        <v>80</v>
      </c>
      <c r="C206" t="s">
        <v>1102</v>
      </c>
      <c r="D206">
        <v>1</v>
      </c>
      <c r="E206">
        <v>1</v>
      </c>
      <c r="F206">
        <v>0</v>
      </c>
    </row>
    <row r="207" spans="1:6" x14ac:dyDescent="0.2">
      <c r="A207" t="s">
        <v>21</v>
      </c>
      <c r="B207" t="s">
        <v>80</v>
      </c>
      <c r="C207" t="s">
        <v>1243</v>
      </c>
      <c r="D207">
        <v>1</v>
      </c>
      <c r="E207">
        <v>1</v>
      </c>
      <c r="F207">
        <v>0</v>
      </c>
    </row>
    <row r="208" spans="1:6" x14ac:dyDescent="0.2">
      <c r="A208" t="s">
        <v>21</v>
      </c>
      <c r="B208" t="s">
        <v>80</v>
      </c>
      <c r="C208" t="s">
        <v>1103</v>
      </c>
      <c r="D208">
        <v>1</v>
      </c>
      <c r="E208">
        <v>1</v>
      </c>
      <c r="F208">
        <v>0</v>
      </c>
    </row>
    <row r="209" spans="1:6" x14ac:dyDescent="0.2">
      <c r="A209" t="s">
        <v>21</v>
      </c>
      <c r="B209" t="s">
        <v>80</v>
      </c>
      <c r="C209" t="s">
        <v>1104</v>
      </c>
      <c r="D209">
        <v>2</v>
      </c>
      <c r="E209">
        <v>2</v>
      </c>
      <c r="F209">
        <v>0</v>
      </c>
    </row>
    <row r="210" spans="1:6" x14ac:dyDescent="0.2">
      <c r="A210" t="s">
        <v>21</v>
      </c>
      <c r="B210" t="s">
        <v>74</v>
      </c>
      <c r="C210" t="s">
        <v>320</v>
      </c>
      <c r="D210">
        <v>1</v>
      </c>
      <c r="E210">
        <v>1</v>
      </c>
      <c r="F210">
        <v>0</v>
      </c>
    </row>
    <row r="211" spans="1:6" x14ac:dyDescent="0.2">
      <c r="A211" t="s">
        <v>21</v>
      </c>
      <c r="B211" t="s">
        <v>74</v>
      </c>
      <c r="C211" t="s">
        <v>1149</v>
      </c>
      <c r="D211">
        <v>1</v>
      </c>
      <c r="E211">
        <v>1</v>
      </c>
      <c r="F211">
        <v>0</v>
      </c>
    </row>
    <row r="212" spans="1:6" x14ac:dyDescent="0.2">
      <c r="A212" t="s">
        <v>21</v>
      </c>
      <c r="B212" t="s">
        <v>74</v>
      </c>
      <c r="C212" t="s">
        <v>1054</v>
      </c>
      <c r="D212">
        <v>2</v>
      </c>
      <c r="E212">
        <v>2</v>
      </c>
      <c r="F212">
        <v>0</v>
      </c>
    </row>
    <row r="213" spans="1:6" x14ac:dyDescent="0.2">
      <c r="A213" t="s">
        <v>21</v>
      </c>
      <c r="B213" t="s">
        <v>74</v>
      </c>
      <c r="C213" t="s">
        <v>1244</v>
      </c>
      <c r="D213">
        <v>2</v>
      </c>
      <c r="E213">
        <v>2</v>
      </c>
      <c r="F213">
        <v>0</v>
      </c>
    </row>
    <row r="214" spans="1:6" x14ac:dyDescent="0.2">
      <c r="A214" t="s">
        <v>84</v>
      </c>
      <c r="B214" t="s">
        <v>999</v>
      </c>
      <c r="D214">
        <v>1</v>
      </c>
      <c r="E214">
        <v>0</v>
      </c>
      <c r="F214">
        <v>1</v>
      </c>
    </row>
    <row r="215" spans="1:6" x14ac:dyDescent="0.2">
      <c r="A215" t="s">
        <v>84</v>
      </c>
      <c r="B215" t="s">
        <v>999</v>
      </c>
      <c r="C215" t="s">
        <v>1245</v>
      </c>
      <c r="D215">
        <v>2</v>
      </c>
      <c r="E215">
        <v>2</v>
      </c>
      <c r="F215">
        <v>0</v>
      </c>
    </row>
    <row r="216" spans="1:6" x14ac:dyDescent="0.2">
      <c r="A216" t="s">
        <v>84</v>
      </c>
      <c r="B216" t="s">
        <v>108</v>
      </c>
      <c r="C216" t="s">
        <v>971</v>
      </c>
      <c r="D216">
        <v>2</v>
      </c>
      <c r="E216">
        <v>2</v>
      </c>
      <c r="F216">
        <v>0</v>
      </c>
    </row>
    <row r="217" spans="1:6" x14ac:dyDescent="0.2">
      <c r="A217" t="s">
        <v>84</v>
      </c>
      <c r="B217" t="s">
        <v>784</v>
      </c>
      <c r="C217" t="s">
        <v>1055</v>
      </c>
      <c r="D217">
        <v>1</v>
      </c>
      <c r="E217">
        <v>0</v>
      </c>
      <c r="F217">
        <v>1</v>
      </c>
    </row>
    <row r="218" spans="1:6" x14ac:dyDescent="0.2">
      <c r="A218" t="s">
        <v>84</v>
      </c>
      <c r="B218" t="s">
        <v>784</v>
      </c>
      <c r="C218" t="s">
        <v>1056</v>
      </c>
      <c r="D218">
        <v>1</v>
      </c>
      <c r="E218">
        <v>1</v>
      </c>
      <c r="F218">
        <v>0</v>
      </c>
    </row>
    <row r="219" spans="1:6" x14ac:dyDescent="0.2">
      <c r="A219" t="s">
        <v>84</v>
      </c>
      <c r="B219" t="s">
        <v>784</v>
      </c>
      <c r="C219" t="s">
        <v>1030</v>
      </c>
      <c r="D219">
        <v>2</v>
      </c>
      <c r="E219">
        <v>2</v>
      </c>
      <c r="F219">
        <v>0</v>
      </c>
    </row>
    <row r="220" spans="1:6" x14ac:dyDescent="0.2">
      <c r="A220" t="s">
        <v>84</v>
      </c>
      <c r="B220" t="s">
        <v>784</v>
      </c>
      <c r="C220" t="s">
        <v>1246</v>
      </c>
      <c r="D220">
        <v>1</v>
      </c>
      <c r="E220">
        <v>1</v>
      </c>
      <c r="F220">
        <v>0</v>
      </c>
    </row>
    <row r="221" spans="1:6" x14ac:dyDescent="0.2">
      <c r="A221" t="s">
        <v>84</v>
      </c>
      <c r="B221" t="s">
        <v>784</v>
      </c>
      <c r="C221" t="s">
        <v>1247</v>
      </c>
      <c r="D221">
        <v>2</v>
      </c>
      <c r="E221">
        <v>1</v>
      </c>
      <c r="F221">
        <v>1</v>
      </c>
    </row>
    <row r="222" spans="1:6" x14ac:dyDescent="0.2">
      <c r="A222" t="s">
        <v>84</v>
      </c>
      <c r="B222" t="s">
        <v>784</v>
      </c>
      <c r="C222" t="s">
        <v>1248</v>
      </c>
      <c r="D222">
        <v>1</v>
      </c>
      <c r="E222">
        <v>1</v>
      </c>
      <c r="F222">
        <v>0</v>
      </c>
    </row>
    <row r="223" spans="1:6" x14ac:dyDescent="0.2">
      <c r="A223" t="s">
        <v>84</v>
      </c>
      <c r="B223" t="s">
        <v>784</v>
      </c>
      <c r="C223" t="s">
        <v>1105</v>
      </c>
      <c r="D223">
        <v>1</v>
      </c>
      <c r="E223">
        <v>1</v>
      </c>
      <c r="F223">
        <v>0</v>
      </c>
    </row>
    <row r="224" spans="1:6" x14ac:dyDescent="0.2">
      <c r="A224" t="s">
        <v>84</v>
      </c>
      <c r="B224" t="s">
        <v>784</v>
      </c>
      <c r="C224" t="s">
        <v>1106</v>
      </c>
      <c r="D224">
        <v>1</v>
      </c>
      <c r="E224">
        <v>1</v>
      </c>
      <c r="F224">
        <v>0</v>
      </c>
    </row>
    <row r="225" spans="1:6" x14ac:dyDescent="0.2">
      <c r="A225" t="s">
        <v>84</v>
      </c>
      <c r="B225" t="s">
        <v>784</v>
      </c>
      <c r="C225" t="s">
        <v>1107</v>
      </c>
      <c r="D225">
        <v>1</v>
      </c>
      <c r="E225">
        <v>1</v>
      </c>
      <c r="F225">
        <v>0</v>
      </c>
    </row>
    <row r="226" spans="1:6" x14ac:dyDescent="0.2">
      <c r="A226" t="s">
        <v>84</v>
      </c>
      <c r="B226" t="s">
        <v>784</v>
      </c>
      <c r="C226" t="s">
        <v>1108</v>
      </c>
      <c r="D226">
        <v>1</v>
      </c>
      <c r="E226">
        <v>1</v>
      </c>
      <c r="F226">
        <v>0</v>
      </c>
    </row>
    <row r="227" spans="1:6" x14ac:dyDescent="0.2">
      <c r="A227" t="s">
        <v>84</v>
      </c>
      <c r="B227" t="s">
        <v>784</v>
      </c>
      <c r="C227" t="s">
        <v>1109</v>
      </c>
      <c r="D227">
        <v>1</v>
      </c>
      <c r="E227">
        <v>1</v>
      </c>
      <c r="F227">
        <v>0</v>
      </c>
    </row>
    <row r="228" spans="1:6" x14ac:dyDescent="0.2">
      <c r="A228" t="s">
        <v>84</v>
      </c>
      <c r="B228" t="s">
        <v>115</v>
      </c>
      <c r="C228" t="s">
        <v>1110</v>
      </c>
      <c r="D228">
        <v>1</v>
      </c>
      <c r="E228">
        <v>1</v>
      </c>
      <c r="F228">
        <v>0</v>
      </c>
    </row>
    <row r="229" spans="1:6" x14ac:dyDescent="0.2">
      <c r="A229" t="s">
        <v>84</v>
      </c>
      <c r="B229" t="s">
        <v>1029</v>
      </c>
      <c r="D229">
        <v>1</v>
      </c>
      <c r="E229">
        <v>0</v>
      </c>
      <c r="F229">
        <v>1</v>
      </c>
    </row>
    <row r="230" spans="1:6" x14ac:dyDescent="0.2">
      <c r="A230" t="s">
        <v>84</v>
      </c>
      <c r="B230" t="s">
        <v>1029</v>
      </c>
      <c r="C230" t="s">
        <v>1249</v>
      </c>
      <c r="D230">
        <v>1</v>
      </c>
      <c r="E230">
        <v>1</v>
      </c>
      <c r="F230">
        <v>0</v>
      </c>
    </row>
    <row r="231" spans="1:6" x14ac:dyDescent="0.2">
      <c r="A231" t="s">
        <v>84</v>
      </c>
      <c r="B231" t="s">
        <v>1029</v>
      </c>
      <c r="C231" t="s">
        <v>1057</v>
      </c>
      <c r="D231">
        <v>4</v>
      </c>
      <c r="E231">
        <v>4</v>
      </c>
      <c r="F231">
        <v>0</v>
      </c>
    </row>
    <row r="232" spans="1:6" x14ac:dyDescent="0.2">
      <c r="A232" t="s">
        <v>84</v>
      </c>
      <c r="B232" t="s">
        <v>1029</v>
      </c>
      <c r="C232" t="s">
        <v>1058</v>
      </c>
      <c r="D232">
        <v>1</v>
      </c>
      <c r="E232">
        <v>1</v>
      </c>
      <c r="F232">
        <v>0</v>
      </c>
    </row>
    <row r="233" spans="1:6" x14ac:dyDescent="0.2">
      <c r="A233" t="s">
        <v>84</v>
      </c>
      <c r="B233" t="s">
        <v>1029</v>
      </c>
      <c r="C233" t="s">
        <v>1059</v>
      </c>
      <c r="D233">
        <v>2</v>
      </c>
      <c r="E233">
        <v>2</v>
      </c>
      <c r="F233">
        <v>0</v>
      </c>
    </row>
    <row r="234" spans="1:6" x14ac:dyDescent="0.2">
      <c r="A234" t="s">
        <v>84</v>
      </c>
      <c r="B234" t="s">
        <v>1029</v>
      </c>
      <c r="C234" t="s">
        <v>1111</v>
      </c>
      <c r="D234">
        <v>3</v>
      </c>
      <c r="E234">
        <v>3</v>
      </c>
      <c r="F234">
        <v>0</v>
      </c>
    </row>
    <row r="235" spans="1:6" x14ac:dyDescent="0.2">
      <c r="A235" t="s">
        <v>84</v>
      </c>
      <c r="B235" t="s">
        <v>1029</v>
      </c>
      <c r="C235" t="s">
        <v>1060</v>
      </c>
      <c r="D235">
        <v>1</v>
      </c>
      <c r="E235">
        <v>1</v>
      </c>
      <c r="F235">
        <v>0</v>
      </c>
    </row>
    <row r="236" spans="1:6" x14ac:dyDescent="0.2">
      <c r="A236" t="s">
        <v>84</v>
      </c>
      <c r="B236" t="s">
        <v>1029</v>
      </c>
      <c r="C236" t="s">
        <v>1112</v>
      </c>
      <c r="D236">
        <v>4</v>
      </c>
      <c r="E236">
        <v>4</v>
      </c>
      <c r="F236">
        <v>0</v>
      </c>
    </row>
    <row r="237" spans="1:6" x14ac:dyDescent="0.2">
      <c r="A237" t="s">
        <v>84</v>
      </c>
      <c r="B237" t="s">
        <v>1029</v>
      </c>
      <c r="C237" t="s">
        <v>1250</v>
      </c>
      <c r="D237">
        <v>3</v>
      </c>
      <c r="E237">
        <v>2</v>
      </c>
      <c r="F237">
        <v>1</v>
      </c>
    </row>
    <row r="238" spans="1:6" x14ac:dyDescent="0.2">
      <c r="A238" t="s">
        <v>84</v>
      </c>
      <c r="B238" t="s">
        <v>88</v>
      </c>
      <c r="C238" t="s">
        <v>1061</v>
      </c>
      <c r="D238">
        <v>2</v>
      </c>
      <c r="E238">
        <v>0</v>
      </c>
      <c r="F238">
        <v>2</v>
      </c>
    </row>
    <row r="239" spans="1:6" x14ac:dyDescent="0.2">
      <c r="A239" t="s">
        <v>84</v>
      </c>
      <c r="B239" t="s">
        <v>88</v>
      </c>
      <c r="C239" t="s">
        <v>697</v>
      </c>
      <c r="D239">
        <v>1</v>
      </c>
      <c r="E239">
        <v>1</v>
      </c>
      <c r="F239">
        <v>0</v>
      </c>
    </row>
    <row r="240" spans="1:6" x14ac:dyDescent="0.2">
      <c r="A240" t="s">
        <v>84</v>
      </c>
      <c r="B240" t="s">
        <v>88</v>
      </c>
      <c r="C240" t="s">
        <v>698</v>
      </c>
      <c r="D240">
        <v>1</v>
      </c>
      <c r="E240">
        <v>1</v>
      </c>
      <c r="F240">
        <v>0</v>
      </c>
    </row>
    <row r="241" spans="1:6" x14ac:dyDescent="0.2">
      <c r="A241" t="s">
        <v>84</v>
      </c>
      <c r="B241" t="s">
        <v>88</v>
      </c>
      <c r="C241" t="s">
        <v>704</v>
      </c>
      <c r="D241">
        <v>1</v>
      </c>
      <c r="E241">
        <v>1</v>
      </c>
      <c r="F241">
        <v>0</v>
      </c>
    </row>
    <row r="242" spans="1:6" x14ac:dyDescent="0.2">
      <c r="A242" t="s">
        <v>84</v>
      </c>
      <c r="B242" t="s">
        <v>88</v>
      </c>
      <c r="C242" t="s">
        <v>951</v>
      </c>
      <c r="D242">
        <v>1</v>
      </c>
      <c r="E242">
        <v>1</v>
      </c>
      <c r="F242">
        <v>0</v>
      </c>
    </row>
    <row r="243" spans="1:6" x14ac:dyDescent="0.2">
      <c r="A243" t="s">
        <v>84</v>
      </c>
      <c r="B243" t="s">
        <v>88</v>
      </c>
      <c r="C243" t="s">
        <v>972</v>
      </c>
      <c r="D243">
        <v>1</v>
      </c>
      <c r="E243">
        <v>1</v>
      </c>
      <c r="F243">
        <v>0</v>
      </c>
    </row>
    <row r="244" spans="1:6" x14ac:dyDescent="0.2">
      <c r="A244" t="s">
        <v>84</v>
      </c>
      <c r="B244" t="s">
        <v>88</v>
      </c>
      <c r="C244" t="s">
        <v>1251</v>
      </c>
      <c r="D244">
        <v>1</v>
      </c>
      <c r="E244">
        <v>1</v>
      </c>
      <c r="F244">
        <v>0</v>
      </c>
    </row>
    <row r="245" spans="1:6" x14ac:dyDescent="0.2">
      <c r="A245" t="s">
        <v>84</v>
      </c>
      <c r="B245" t="s">
        <v>88</v>
      </c>
      <c r="C245" t="s">
        <v>1252</v>
      </c>
      <c r="D245">
        <v>1</v>
      </c>
      <c r="E245">
        <v>1</v>
      </c>
      <c r="F245">
        <v>0</v>
      </c>
    </row>
    <row r="246" spans="1:6" x14ac:dyDescent="0.2">
      <c r="A246" t="s">
        <v>84</v>
      </c>
      <c r="B246" t="s">
        <v>88</v>
      </c>
      <c r="C246" t="s">
        <v>1113</v>
      </c>
      <c r="D246">
        <v>1</v>
      </c>
      <c r="E246">
        <v>1</v>
      </c>
      <c r="F246">
        <v>0</v>
      </c>
    </row>
    <row r="247" spans="1:6" x14ac:dyDescent="0.2">
      <c r="A247" t="s">
        <v>84</v>
      </c>
      <c r="B247" t="s">
        <v>88</v>
      </c>
      <c r="C247" t="s">
        <v>1253</v>
      </c>
      <c r="D247">
        <v>1</v>
      </c>
      <c r="E247">
        <v>0</v>
      </c>
      <c r="F247">
        <v>1</v>
      </c>
    </row>
    <row r="248" spans="1:6" x14ac:dyDescent="0.2">
      <c r="A248" t="s">
        <v>84</v>
      </c>
      <c r="B248" t="s">
        <v>88</v>
      </c>
      <c r="C248" t="s">
        <v>1254</v>
      </c>
      <c r="D248">
        <v>3</v>
      </c>
      <c r="E248">
        <v>0</v>
      </c>
      <c r="F248">
        <v>3</v>
      </c>
    </row>
    <row r="249" spans="1:6" x14ac:dyDescent="0.2">
      <c r="A249" t="s">
        <v>84</v>
      </c>
      <c r="B249" t="s">
        <v>88</v>
      </c>
      <c r="C249" t="s">
        <v>1255</v>
      </c>
      <c r="D249">
        <v>1</v>
      </c>
      <c r="E249">
        <v>1</v>
      </c>
      <c r="F249">
        <v>0</v>
      </c>
    </row>
    <row r="250" spans="1:6" x14ac:dyDescent="0.2">
      <c r="A250" t="s">
        <v>84</v>
      </c>
      <c r="B250" t="s">
        <v>88</v>
      </c>
      <c r="C250" t="s">
        <v>1256</v>
      </c>
      <c r="D250">
        <v>4</v>
      </c>
      <c r="E250">
        <v>4</v>
      </c>
      <c r="F250">
        <v>0</v>
      </c>
    </row>
    <row r="251" spans="1:6" x14ac:dyDescent="0.2">
      <c r="A251" t="s">
        <v>84</v>
      </c>
      <c r="B251" t="s">
        <v>88</v>
      </c>
      <c r="C251" t="s">
        <v>1257</v>
      </c>
      <c r="D251">
        <v>1</v>
      </c>
      <c r="E251">
        <v>1</v>
      </c>
      <c r="F251">
        <v>0</v>
      </c>
    </row>
    <row r="252" spans="1:6" x14ac:dyDescent="0.2">
      <c r="A252" t="s">
        <v>84</v>
      </c>
      <c r="B252" t="s">
        <v>1004</v>
      </c>
      <c r="C252" t="s">
        <v>493</v>
      </c>
      <c r="D252">
        <v>3</v>
      </c>
      <c r="E252">
        <v>3</v>
      </c>
      <c r="F252">
        <v>0</v>
      </c>
    </row>
    <row r="253" spans="1:6" x14ac:dyDescent="0.2">
      <c r="A253" t="s">
        <v>84</v>
      </c>
      <c r="B253" t="s">
        <v>1004</v>
      </c>
      <c r="C253" t="s">
        <v>975</v>
      </c>
      <c r="D253">
        <v>2</v>
      </c>
      <c r="E253">
        <v>2</v>
      </c>
      <c r="F253">
        <v>0</v>
      </c>
    </row>
    <row r="254" spans="1:6" x14ac:dyDescent="0.2">
      <c r="A254" t="s">
        <v>84</v>
      </c>
      <c r="B254" t="s">
        <v>1004</v>
      </c>
      <c r="C254" t="s">
        <v>976</v>
      </c>
      <c r="D254">
        <v>2</v>
      </c>
      <c r="E254">
        <v>2</v>
      </c>
      <c r="F254">
        <v>0</v>
      </c>
    </row>
    <row r="255" spans="1:6" x14ac:dyDescent="0.2">
      <c r="A255" t="s">
        <v>84</v>
      </c>
      <c r="B255" t="s">
        <v>1004</v>
      </c>
      <c r="C255" t="s">
        <v>977</v>
      </c>
      <c r="D255">
        <v>1</v>
      </c>
      <c r="E255">
        <v>1</v>
      </c>
      <c r="F255">
        <v>0</v>
      </c>
    </row>
    <row r="256" spans="1:6" x14ac:dyDescent="0.2">
      <c r="A256" t="s">
        <v>84</v>
      </c>
      <c r="B256" t="s">
        <v>1115</v>
      </c>
      <c r="D256">
        <v>1</v>
      </c>
      <c r="E256">
        <v>0</v>
      </c>
      <c r="F256">
        <v>1</v>
      </c>
    </row>
    <row r="257" spans="1:6" x14ac:dyDescent="0.2">
      <c r="A257" t="s">
        <v>84</v>
      </c>
      <c r="B257" t="s">
        <v>1115</v>
      </c>
      <c r="C257" t="s">
        <v>1258</v>
      </c>
      <c r="D257">
        <v>3</v>
      </c>
      <c r="E257">
        <v>2</v>
      </c>
      <c r="F257">
        <v>1</v>
      </c>
    </row>
    <row r="258" spans="1:6" x14ac:dyDescent="0.2">
      <c r="A258" t="s">
        <v>84</v>
      </c>
      <c r="B258" t="s">
        <v>1115</v>
      </c>
      <c r="C258" t="s">
        <v>335</v>
      </c>
      <c r="D258">
        <v>2</v>
      </c>
      <c r="E258">
        <v>2</v>
      </c>
      <c r="F258">
        <v>0</v>
      </c>
    </row>
    <row r="259" spans="1:6" x14ac:dyDescent="0.2">
      <c r="A259" t="s">
        <v>84</v>
      </c>
      <c r="B259" t="s">
        <v>1115</v>
      </c>
      <c r="C259" t="s">
        <v>1259</v>
      </c>
      <c r="D259">
        <v>1</v>
      </c>
      <c r="E259">
        <v>1</v>
      </c>
      <c r="F259">
        <v>0</v>
      </c>
    </row>
    <row r="260" spans="1:6" x14ac:dyDescent="0.2">
      <c r="A260" t="s">
        <v>84</v>
      </c>
      <c r="B260" t="s">
        <v>1115</v>
      </c>
      <c r="C260" t="s">
        <v>1062</v>
      </c>
      <c r="D260">
        <v>1</v>
      </c>
      <c r="E260">
        <v>1</v>
      </c>
      <c r="F260">
        <v>0</v>
      </c>
    </row>
    <row r="261" spans="1:6" x14ac:dyDescent="0.2">
      <c r="A261" t="s">
        <v>84</v>
      </c>
      <c r="B261" t="s">
        <v>1115</v>
      </c>
      <c r="C261" t="s">
        <v>705</v>
      </c>
      <c r="D261">
        <v>1</v>
      </c>
      <c r="E261">
        <v>1</v>
      </c>
      <c r="F261">
        <v>0</v>
      </c>
    </row>
    <row r="262" spans="1:6" x14ac:dyDescent="0.2">
      <c r="A262" t="s">
        <v>84</v>
      </c>
      <c r="B262" t="s">
        <v>1115</v>
      </c>
      <c r="C262" t="s">
        <v>1260</v>
      </c>
      <c r="D262">
        <v>1</v>
      </c>
      <c r="E262">
        <v>1</v>
      </c>
      <c r="F262">
        <v>0</v>
      </c>
    </row>
    <row r="263" spans="1:6" x14ac:dyDescent="0.2">
      <c r="A263" t="s">
        <v>84</v>
      </c>
      <c r="B263" t="s">
        <v>1115</v>
      </c>
      <c r="C263" t="s">
        <v>1261</v>
      </c>
      <c r="D263">
        <v>1</v>
      </c>
      <c r="E263">
        <v>0</v>
      </c>
      <c r="F263">
        <v>1</v>
      </c>
    </row>
    <row r="264" spans="1:6" x14ac:dyDescent="0.2">
      <c r="A264" t="s">
        <v>84</v>
      </c>
      <c r="B264" t="s">
        <v>1115</v>
      </c>
      <c r="C264" t="s">
        <v>1262</v>
      </c>
      <c r="D264">
        <v>2</v>
      </c>
      <c r="E264">
        <v>0</v>
      </c>
      <c r="F264">
        <v>2</v>
      </c>
    </row>
    <row r="265" spans="1:6" x14ac:dyDescent="0.2">
      <c r="A265" t="s">
        <v>84</v>
      </c>
      <c r="B265" t="s">
        <v>1115</v>
      </c>
      <c r="C265" t="s">
        <v>1263</v>
      </c>
      <c r="D265">
        <v>2</v>
      </c>
      <c r="E265">
        <v>2</v>
      </c>
      <c r="F265">
        <v>0</v>
      </c>
    </row>
    <row r="266" spans="1:6" x14ac:dyDescent="0.2">
      <c r="A266" t="s">
        <v>84</v>
      </c>
      <c r="B266" t="s">
        <v>1115</v>
      </c>
      <c r="C266" t="s">
        <v>1264</v>
      </c>
      <c r="D266">
        <v>2</v>
      </c>
      <c r="E266">
        <v>2</v>
      </c>
      <c r="F266">
        <v>0</v>
      </c>
    </row>
    <row r="267" spans="1:6" x14ac:dyDescent="0.2">
      <c r="A267" t="s">
        <v>84</v>
      </c>
      <c r="B267" t="s">
        <v>1115</v>
      </c>
      <c r="C267" t="s">
        <v>1265</v>
      </c>
      <c r="D267">
        <v>2</v>
      </c>
      <c r="E267">
        <v>2</v>
      </c>
      <c r="F267">
        <v>0</v>
      </c>
    </row>
    <row r="268" spans="1:6" x14ac:dyDescent="0.2">
      <c r="A268" t="s">
        <v>84</v>
      </c>
      <c r="B268" t="s">
        <v>1115</v>
      </c>
      <c r="C268" t="s">
        <v>1266</v>
      </c>
      <c r="D268">
        <v>8</v>
      </c>
      <c r="E268">
        <v>5</v>
      </c>
      <c r="F268">
        <v>3</v>
      </c>
    </row>
    <row r="269" spans="1:6" x14ac:dyDescent="0.2">
      <c r="A269" t="s">
        <v>84</v>
      </c>
      <c r="B269" t="s">
        <v>1115</v>
      </c>
      <c r="C269" t="s">
        <v>1267</v>
      </c>
      <c r="D269">
        <v>1</v>
      </c>
      <c r="E269">
        <v>1</v>
      </c>
      <c r="F269">
        <v>0</v>
      </c>
    </row>
    <row r="270" spans="1:6" x14ac:dyDescent="0.2">
      <c r="A270" t="s">
        <v>84</v>
      </c>
      <c r="B270" t="s">
        <v>1115</v>
      </c>
      <c r="C270" t="s">
        <v>1268</v>
      </c>
      <c r="D270">
        <v>1</v>
      </c>
      <c r="E270">
        <v>0</v>
      </c>
      <c r="F270">
        <v>1</v>
      </c>
    </row>
    <row r="271" spans="1:6" x14ac:dyDescent="0.2">
      <c r="A271" t="s">
        <v>84</v>
      </c>
      <c r="B271" t="s">
        <v>1115</v>
      </c>
      <c r="C271" t="s">
        <v>1269</v>
      </c>
      <c r="D271">
        <v>1</v>
      </c>
      <c r="E271">
        <v>1</v>
      </c>
      <c r="F271">
        <v>0</v>
      </c>
    </row>
    <row r="272" spans="1:6" x14ac:dyDescent="0.2">
      <c r="A272" t="s">
        <v>84</v>
      </c>
      <c r="B272" t="s">
        <v>1116</v>
      </c>
      <c r="D272">
        <v>3</v>
      </c>
      <c r="E272">
        <v>0</v>
      </c>
      <c r="F272">
        <v>3</v>
      </c>
    </row>
    <row r="273" spans="1:6" x14ac:dyDescent="0.2">
      <c r="A273" t="s">
        <v>84</v>
      </c>
      <c r="B273" t="s">
        <v>1116</v>
      </c>
      <c r="C273" t="s">
        <v>339</v>
      </c>
      <c r="D273">
        <v>1</v>
      </c>
      <c r="E273">
        <v>1</v>
      </c>
      <c r="F273">
        <v>0</v>
      </c>
    </row>
    <row r="274" spans="1:6" x14ac:dyDescent="0.2">
      <c r="A274" t="s">
        <v>84</v>
      </c>
      <c r="B274" t="s">
        <v>1116</v>
      </c>
      <c r="C274" t="s">
        <v>174</v>
      </c>
      <c r="D274">
        <v>2</v>
      </c>
      <c r="E274">
        <v>2</v>
      </c>
      <c r="F274">
        <v>0</v>
      </c>
    </row>
    <row r="275" spans="1:6" x14ac:dyDescent="0.2">
      <c r="A275" t="s">
        <v>84</v>
      </c>
      <c r="B275" t="s">
        <v>1116</v>
      </c>
      <c r="C275" t="s">
        <v>175</v>
      </c>
      <c r="D275">
        <v>1</v>
      </c>
      <c r="E275">
        <v>1</v>
      </c>
      <c r="F275">
        <v>0</v>
      </c>
    </row>
    <row r="276" spans="1:6" x14ac:dyDescent="0.2">
      <c r="A276" t="s">
        <v>84</v>
      </c>
      <c r="B276" t="s">
        <v>1116</v>
      </c>
      <c r="C276" t="s">
        <v>927</v>
      </c>
      <c r="D276">
        <v>1</v>
      </c>
      <c r="E276">
        <v>1</v>
      </c>
      <c r="F276">
        <v>0</v>
      </c>
    </row>
    <row r="277" spans="1:6" x14ac:dyDescent="0.2">
      <c r="A277" t="s">
        <v>84</v>
      </c>
      <c r="B277" t="s">
        <v>1116</v>
      </c>
      <c r="C277" t="s">
        <v>928</v>
      </c>
      <c r="D277">
        <v>1</v>
      </c>
      <c r="E277">
        <v>1</v>
      </c>
      <c r="F277">
        <v>0</v>
      </c>
    </row>
    <row r="278" spans="1:6" x14ac:dyDescent="0.2">
      <c r="A278" t="s">
        <v>84</v>
      </c>
      <c r="B278" t="s">
        <v>1116</v>
      </c>
      <c r="C278" t="s">
        <v>1117</v>
      </c>
      <c r="D278">
        <v>1</v>
      </c>
      <c r="E278">
        <v>1</v>
      </c>
      <c r="F278">
        <v>0</v>
      </c>
    </row>
    <row r="279" spans="1:6" x14ac:dyDescent="0.2">
      <c r="A279" t="s">
        <v>84</v>
      </c>
      <c r="B279" t="s">
        <v>1116</v>
      </c>
      <c r="C279" t="s">
        <v>1118</v>
      </c>
      <c r="D279">
        <v>1</v>
      </c>
      <c r="E279">
        <v>1</v>
      </c>
      <c r="F279">
        <v>0</v>
      </c>
    </row>
    <row r="280" spans="1:6" x14ac:dyDescent="0.2">
      <c r="A280" t="s">
        <v>84</v>
      </c>
      <c r="B280" t="s">
        <v>1116</v>
      </c>
      <c r="C280" t="s">
        <v>1119</v>
      </c>
      <c r="D280">
        <v>1</v>
      </c>
      <c r="E280">
        <v>1</v>
      </c>
      <c r="F280">
        <v>0</v>
      </c>
    </row>
    <row r="281" spans="1:6" x14ac:dyDescent="0.2">
      <c r="A281" t="s">
        <v>84</v>
      </c>
      <c r="B281" t="s">
        <v>1116</v>
      </c>
      <c r="C281" t="s">
        <v>1270</v>
      </c>
      <c r="D281">
        <v>1</v>
      </c>
      <c r="E281">
        <v>1</v>
      </c>
      <c r="F281">
        <v>0</v>
      </c>
    </row>
    <row r="282" spans="1:6" x14ac:dyDescent="0.2">
      <c r="A282" t="s">
        <v>84</v>
      </c>
      <c r="B282" t="s">
        <v>1116</v>
      </c>
      <c r="C282" t="s">
        <v>1271</v>
      </c>
      <c r="D282">
        <v>1</v>
      </c>
      <c r="E282">
        <v>1</v>
      </c>
      <c r="F282">
        <v>0</v>
      </c>
    </row>
    <row r="283" spans="1:6" x14ac:dyDescent="0.2">
      <c r="A283" t="s">
        <v>84</v>
      </c>
      <c r="B283" t="s">
        <v>1116</v>
      </c>
      <c r="C283" t="s">
        <v>1120</v>
      </c>
      <c r="D283">
        <v>1</v>
      </c>
      <c r="E283">
        <v>1</v>
      </c>
      <c r="F283">
        <v>0</v>
      </c>
    </row>
    <row r="284" spans="1:6" x14ac:dyDescent="0.2">
      <c r="A284" t="s">
        <v>84</v>
      </c>
      <c r="B284" t="s">
        <v>1116</v>
      </c>
      <c r="C284" t="s">
        <v>1272</v>
      </c>
      <c r="D284">
        <v>3</v>
      </c>
      <c r="E284">
        <v>2</v>
      </c>
      <c r="F284">
        <v>1</v>
      </c>
    </row>
    <row r="285" spans="1:6" x14ac:dyDescent="0.2">
      <c r="A285" t="s">
        <v>84</v>
      </c>
      <c r="B285" t="s">
        <v>1116</v>
      </c>
      <c r="C285" t="s">
        <v>1273</v>
      </c>
      <c r="D285">
        <v>3</v>
      </c>
      <c r="E285">
        <v>0</v>
      </c>
      <c r="F285">
        <v>3</v>
      </c>
    </row>
    <row r="286" spans="1:6" x14ac:dyDescent="0.2">
      <c r="A286" t="s">
        <v>84</v>
      </c>
      <c r="B286" t="s">
        <v>1116</v>
      </c>
      <c r="C286" t="s">
        <v>1274</v>
      </c>
      <c r="D286">
        <v>1</v>
      </c>
      <c r="E286">
        <v>0</v>
      </c>
      <c r="F286">
        <v>1</v>
      </c>
    </row>
    <row r="287" spans="1:6" x14ac:dyDescent="0.2">
      <c r="A287" t="s">
        <v>84</v>
      </c>
      <c r="B287" t="s">
        <v>1116</v>
      </c>
      <c r="C287" t="s">
        <v>1275</v>
      </c>
      <c r="D287">
        <v>1</v>
      </c>
      <c r="E287">
        <v>0</v>
      </c>
      <c r="F287">
        <v>1</v>
      </c>
    </row>
    <row r="288" spans="1:6" x14ac:dyDescent="0.2">
      <c r="A288" t="s">
        <v>84</v>
      </c>
      <c r="B288" t="s">
        <v>1116</v>
      </c>
      <c r="C288" t="s">
        <v>1276</v>
      </c>
      <c r="D288">
        <v>2</v>
      </c>
      <c r="E288">
        <v>0</v>
      </c>
      <c r="F288">
        <v>2</v>
      </c>
    </row>
    <row r="289" spans="1:6" x14ac:dyDescent="0.2">
      <c r="A289" t="s">
        <v>84</v>
      </c>
      <c r="B289" t="s">
        <v>1116</v>
      </c>
      <c r="C289" t="s">
        <v>1277</v>
      </c>
      <c r="D289">
        <v>3</v>
      </c>
      <c r="E289">
        <v>1</v>
      </c>
      <c r="F289">
        <v>2</v>
      </c>
    </row>
    <row r="290" spans="1:6" x14ac:dyDescent="0.2">
      <c r="A290" t="s">
        <v>84</v>
      </c>
      <c r="B290" t="s">
        <v>1116</v>
      </c>
      <c r="C290" t="s">
        <v>1278</v>
      </c>
      <c r="D290">
        <v>3</v>
      </c>
      <c r="E290">
        <v>1</v>
      </c>
      <c r="F290">
        <v>2</v>
      </c>
    </row>
    <row r="291" spans="1:6" x14ac:dyDescent="0.2">
      <c r="A291" t="s">
        <v>84</v>
      </c>
      <c r="B291" t="s">
        <v>1116</v>
      </c>
      <c r="C291" t="s">
        <v>1279</v>
      </c>
      <c r="D291">
        <v>1</v>
      </c>
      <c r="E291">
        <v>1</v>
      </c>
      <c r="F291">
        <v>0</v>
      </c>
    </row>
    <row r="292" spans="1:6" x14ac:dyDescent="0.2">
      <c r="A292" t="s">
        <v>84</v>
      </c>
      <c r="B292" t="s">
        <v>1116</v>
      </c>
      <c r="C292" t="s">
        <v>1280</v>
      </c>
      <c r="D292">
        <v>1</v>
      </c>
      <c r="E292">
        <v>1</v>
      </c>
      <c r="F292">
        <v>0</v>
      </c>
    </row>
    <row r="293" spans="1:6" x14ac:dyDescent="0.2">
      <c r="A293" t="s">
        <v>84</v>
      </c>
      <c r="B293" t="s">
        <v>1116</v>
      </c>
      <c r="C293" t="s">
        <v>1281</v>
      </c>
      <c r="D293">
        <v>1</v>
      </c>
      <c r="E293">
        <v>1</v>
      </c>
      <c r="F293">
        <v>0</v>
      </c>
    </row>
    <row r="294" spans="1:6" x14ac:dyDescent="0.2">
      <c r="A294" t="s">
        <v>84</v>
      </c>
      <c r="B294" t="s">
        <v>1116</v>
      </c>
      <c r="C294" t="s">
        <v>1282</v>
      </c>
      <c r="D294">
        <v>1</v>
      </c>
      <c r="E294">
        <v>0</v>
      </c>
      <c r="F294">
        <v>1</v>
      </c>
    </row>
    <row r="295" spans="1:6" x14ac:dyDescent="0.2">
      <c r="A295" t="s">
        <v>84</v>
      </c>
      <c r="B295" t="s">
        <v>1116</v>
      </c>
      <c r="C295" t="s">
        <v>1283</v>
      </c>
      <c r="D295">
        <v>2</v>
      </c>
      <c r="E295">
        <v>2</v>
      </c>
      <c r="F295">
        <v>0</v>
      </c>
    </row>
    <row r="296" spans="1:6" x14ac:dyDescent="0.2">
      <c r="A296" t="s">
        <v>84</v>
      </c>
      <c r="B296" t="s">
        <v>1121</v>
      </c>
      <c r="C296" t="s">
        <v>1284</v>
      </c>
      <c r="D296">
        <v>1</v>
      </c>
      <c r="E296">
        <v>1</v>
      </c>
      <c r="F296">
        <v>0</v>
      </c>
    </row>
    <row r="297" spans="1:6" x14ac:dyDescent="0.2">
      <c r="A297" t="s">
        <v>84</v>
      </c>
      <c r="B297" t="s">
        <v>1121</v>
      </c>
      <c r="C297" t="s">
        <v>1122</v>
      </c>
      <c r="D297">
        <v>1</v>
      </c>
      <c r="E297">
        <v>1</v>
      </c>
      <c r="F297">
        <v>0</v>
      </c>
    </row>
    <row r="298" spans="1:6" x14ac:dyDescent="0.2">
      <c r="A298" t="s">
        <v>84</v>
      </c>
      <c r="B298" t="s">
        <v>1121</v>
      </c>
      <c r="C298" t="s">
        <v>474</v>
      </c>
      <c r="D298">
        <v>2</v>
      </c>
      <c r="E298">
        <v>2</v>
      </c>
      <c r="F298">
        <v>0</v>
      </c>
    </row>
    <row r="299" spans="1:6" x14ac:dyDescent="0.2">
      <c r="A299" t="s">
        <v>84</v>
      </c>
      <c r="B299" t="s">
        <v>1121</v>
      </c>
      <c r="C299" t="s">
        <v>475</v>
      </c>
      <c r="D299">
        <v>1</v>
      </c>
      <c r="E299">
        <v>1</v>
      </c>
      <c r="F299">
        <v>0</v>
      </c>
    </row>
    <row r="300" spans="1:6" x14ac:dyDescent="0.2">
      <c r="A300" t="s">
        <v>84</v>
      </c>
      <c r="B300" t="s">
        <v>786</v>
      </c>
      <c r="C300" t="s">
        <v>973</v>
      </c>
      <c r="D300">
        <v>3</v>
      </c>
      <c r="E300">
        <v>3</v>
      </c>
      <c r="F300">
        <v>0</v>
      </c>
    </row>
    <row r="301" spans="1:6" x14ac:dyDescent="0.2">
      <c r="A301" t="s">
        <v>84</v>
      </c>
      <c r="B301" t="s">
        <v>786</v>
      </c>
      <c r="C301" t="s">
        <v>1285</v>
      </c>
      <c r="D301">
        <v>1</v>
      </c>
      <c r="E301">
        <v>1</v>
      </c>
      <c r="F301">
        <v>0</v>
      </c>
    </row>
    <row r="302" spans="1:6" x14ac:dyDescent="0.2">
      <c r="A302" t="s">
        <v>84</v>
      </c>
      <c r="B302" t="s">
        <v>786</v>
      </c>
      <c r="C302" t="s">
        <v>1123</v>
      </c>
      <c r="D302">
        <v>6</v>
      </c>
      <c r="E302">
        <v>5</v>
      </c>
      <c r="F302">
        <v>1</v>
      </c>
    </row>
    <row r="303" spans="1:6" x14ac:dyDescent="0.2">
      <c r="A303" t="s">
        <v>84</v>
      </c>
      <c r="B303" t="s">
        <v>786</v>
      </c>
      <c r="C303" t="s">
        <v>1286</v>
      </c>
      <c r="D303">
        <v>3</v>
      </c>
      <c r="E303">
        <v>3</v>
      </c>
      <c r="F303">
        <v>0</v>
      </c>
    </row>
    <row r="304" spans="1:6" x14ac:dyDescent="0.2">
      <c r="A304" t="s">
        <v>84</v>
      </c>
      <c r="B304" t="s">
        <v>95</v>
      </c>
      <c r="C304" t="s">
        <v>1124</v>
      </c>
      <c r="D304">
        <v>1</v>
      </c>
      <c r="E304">
        <v>1</v>
      </c>
      <c r="F304">
        <v>0</v>
      </c>
    </row>
    <row r="305" spans="1:6" x14ac:dyDescent="0.2">
      <c r="A305" t="s">
        <v>84</v>
      </c>
      <c r="B305" t="s">
        <v>787</v>
      </c>
      <c r="D305">
        <v>1</v>
      </c>
      <c r="E305">
        <v>0</v>
      </c>
      <c r="F305">
        <v>1</v>
      </c>
    </row>
    <row r="306" spans="1:6" x14ac:dyDescent="0.2">
      <c r="A306" t="s">
        <v>84</v>
      </c>
      <c r="B306" t="s">
        <v>787</v>
      </c>
      <c r="C306" t="s">
        <v>974</v>
      </c>
      <c r="D306">
        <v>1</v>
      </c>
      <c r="E306">
        <v>1</v>
      </c>
      <c r="F306">
        <v>0</v>
      </c>
    </row>
    <row r="307" spans="1:6" x14ac:dyDescent="0.2">
      <c r="A307" t="s">
        <v>84</v>
      </c>
      <c r="B307" t="s">
        <v>787</v>
      </c>
      <c r="C307" t="s">
        <v>1063</v>
      </c>
      <c r="D307">
        <v>3</v>
      </c>
      <c r="E307">
        <v>3</v>
      </c>
      <c r="F307">
        <v>0</v>
      </c>
    </row>
    <row r="308" spans="1:6" x14ac:dyDescent="0.2">
      <c r="A308" t="s">
        <v>84</v>
      </c>
      <c r="B308" t="s">
        <v>102</v>
      </c>
      <c r="C308" t="s">
        <v>1287</v>
      </c>
      <c r="D308">
        <v>1</v>
      </c>
      <c r="E308">
        <v>1</v>
      </c>
      <c r="F308">
        <v>0</v>
      </c>
    </row>
    <row r="309" spans="1:6" x14ac:dyDescent="0.2">
      <c r="A309" t="s">
        <v>84</v>
      </c>
      <c r="B309" t="s">
        <v>102</v>
      </c>
      <c r="C309" t="s">
        <v>477</v>
      </c>
      <c r="D309">
        <v>2</v>
      </c>
      <c r="E309">
        <v>2</v>
      </c>
      <c r="F309">
        <v>0</v>
      </c>
    </row>
    <row r="310" spans="1:6" x14ac:dyDescent="0.2">
      <c r="A310" t="s">
        <v>84</v>
      </c>
      <c r="B310" t="s">
        <v>102</v>
      </c>
      <c r="C310" t="s">
        <v>1125</v>
      </c>
      <c r="D310">
        <v>1</v>
      </c>
      <c r="E310">
        <v>1</v>
      </c>
      <c r="F310">
        <v>0</v>
      </c>
    </row>
    <row r="311" spans="1:6" x14ac:dyDescent="0.2">
      <c r="A311" t="s">
        <v>84</v>
      </c>
      <c r="B311" t="s">
        <v>127</v>
      </c>
      <c r="C311" t="s">
        <v>1288</v>
      </c>
      <c r="D311">
        <v>2</v>
      </c>
      <c r="E311">
        <v>2</v>
      </c>
      <c r="F311">
        <v>0</v>
      </c>
    </row>
    <row r="312" spans="1:6" x14ac:dyDescent="0.2">
      <c r="A312" t="s">
        <v>84</v>
      </c>
      <c r="B312" t="s">
        <v>127</v>
      </c>
      <c r="C312" t="s">
        <v>1289</v>
      </c>
      <c r="D312">
        <v>2</v>
      </c>
      <c r="E312">
        <v>2</v>
      </c>
      <c r="F312">
        <v>0</v>
      </c>
    </row>
    <row r="313" spans="1:6" x14ac:dyDescent="0.2">
      <c r="A313" t="s">
        <v>84</v>
      </c>
      <c r="B313" t="s">
        <v>127</v>
      </c>
      <c r="C313" t="s">
        <v>1290</v>
      </c>
      <c r="D313">
        <v>3</v>
      </c>
      <c r="E313">
        <v>3</v>
      </c>
      <c r="F313">
        <v>0</v>
      </c>
    </row>
    <row r="314" spans="1:6" x14ac:dyDescent="0.2">
      <c r="A314" t="s">
        <v>84</v>
      </c>
      <c r="B314" t="s">
        <v>127</v>
      </c>
      <c r="C314" t="s">
        <v>1064</v>
      </c>
      <c r="D314">
        <v>1</v>
      </c>
      <c r="E314">
        <v>1</v>
      </c>
      <c r="F314">
        <v>0</v>
      </c>
    </row>
    <row r="315" spans="1:6" x14ac:dyDescent="0.2">
      <c r="A315" t="s">
        <v>84</v>
      </c>
      <c r="B315" t="s">
        <v>127</v>
      </c>
      <c r="C315" t="s">
        <v>1065</v>
      </c>
      <c r="D315">
        <v>2</v>
      </c>
      <c r="E315">
        <v>2</v>
      </c>
      <c r="F315">
        <v>0</v>
      </c>
    </row>
    <row r="316" spans="1:6" x14ac:dyDescent="0.2">
      <c r="A316" t="s">
        <v>84</v>
      </c>
      <c r="B316" t="s">
        <v>127</v>
      </c>
      <c r="C316" t="s">
        <v>1126</v>
      </c>
      <c r="D316">
        <v>2</v>
      </c>
      <c r="E316">
        <v>2</v>
      </c>
      <c r="F316">
        <v>0</v>
      </c>
    </row>
    <row r="317" spans="1:6" x14ac:dyDescent="0.2">
      <c r="A317" t="s">
        <v>84</v>
      </c>
      <c r="B317" t="s">
        <v>127</v>
      </c>
      <c r="C317" t="s">
        <v>1127</v>
      </c>
      <c r="D317">
        <v>2</v>
      </c>
      <c r="E317">
        <v>2</v>
      </c>
      <c r="F317">
        <v>0</v>
      </c>
    </row>
    <row r="318" spans="1:6" x14ac:dyDescent="0.2">
      <c r="A318" t="s">
        <v>84</v>
      </c>
      <c r="B318" t="s">
        <v>127</v>
      </c>
      <c r="C318" t="s">
        <v>1128</v>
      </c>
      <c r="D318">
        <v>3</v>
      </c>
      <c r="E318">
        <v>3</v>
      </c>
      <c r="F318">
        <v>0</v>
      </c>
    </row>
    <row r="319" spans="1:6" x14ac:dyDescent="0.2">
      <c r="A319" t="s">
        <v>84</v>
      </c>
      <c r="B319" t="s">
        <v>164</v>
      </c>
      <c r="C319" t="s">
        <v>1291</v>
      </c>
      <c r="D319">
        <v>1</v>
      </c>
      <c r="E319">
        <v>1</v>
      </c>
      <c r="F319">
        <v>0</v>
      </c>
    </row>
    <row r="320" spans="1:6" x14ac:dyDescent="0.2">
      <c r="A320" t="s">
        <v>84</v>
      </c>
      <c r="B320" t="s">
        <v>111</v>
      </c>
      <c r="C320" t="s">
        <v>359</v>
      </c>
      <c r="D320">
        <v>1</v>
      </c>
      <c r="E320">
        <v>1</v>
      </c>
      <c r="F320">
        <v>0</v>
      </c>
    </row>
    <row r="321" spans="1:6" x14ac:dyDescent="0.2">
      <c r="A321" t="s">
        <v>84</v>
      </c>
      <c r="B321" t="s">
        <v>111</v>
      </c>
      <c r="C321" t="s">
        <v>1292</v>
      </c>
      <c r="D321">
        <v>1</v>
      </c>
      <c r="E321">
        <v>1</v>
      </c>
      <c r="F321">
        <v>0</v>
      </c>
    </row>
    <row r="322" spans="1:6" x14ac:dyDescent="0.2">
      <c r="A322" t="s">
        <v>84</v>
      </c>
      <c r="B322" t="s">
        <v>781</v>
      </c>
      <c r="D322">
        <v>1</v>
      </c>
      <c r="E322">
        <v>0</v>
      </c>
      <c r="F322">
        <v>1</v>
      </c>
    </row>
    <row r="323" spans="1:6" x14ac:dyDescent="0.2">
      <c r="A323" t="s">
        <v>84</v>
      </c>
      <c r="B323" t="s">
        <v>781</v>
      </c>
      <c r="C323" t="s">
        <v>1293</v>
      </c>
      <c r="D323">
        <v>1</v>
      </c>
      <c r="E323">
        <v>1</v>
      </c>
      <c r="F323">
        <v>0</v>
      </c>
    </row>
    <row r="324" spans="1:6" x14ac:dyDescent="0.2">
      <c r="A324" t="s">
        <v>84</v>
      </c>
      <c r="B324" t="s">
        <v>781</v>
      </c>
      <c r="C324" t="s">
        <v>1294</v>
      </c>
      <c r="D324">
        <v>2</v>
      </c>
      <c r="E324">
        <v>2</v>
      </c>
      <c r="F324">
        <v>0</v>
      </c>
    </row>
    <row r="325" spans="1:6" x14ac:dyDescent="0.2">
      <c r="A325" t="s">
        <v>84</v>
      </c>
      <c r="B325" t="s">
        <v>781</v>
      </c>
      <c r="C325" t="s">
        <v>1129</v>
      </c>
      <c r="D325">
        <v>1</v>
      </c>
      <c r="E325">
        <v>1</v>
      </c>
      <c r="F325">
        <v>0</v>
      </c>
    </row>
    <row r="326" spans="1:6" x14ac:dyDescent="0.2">
      <c r="A326" t="s">
        <v>84</v>
      </c>
      <c r="B326" t="s">
        <v>131</v>
      </c>
      <c r="C326" t="s">
        <v>501</v>
      </c>
      <c r="D326">
        <v>1</v>
      </c>
      <c r="E326">
        <v>1</v>
      </c>
      <c r="F326">
        <v>0</v>
      </c>
    </row>
    <row r="327" spans="1:6" x14ac:dyDescent="0.2">
      <c r="A327" t="s">
        <v>84</v>
      </c>
      <c r="B327" t="s">
        <v>131</v>
      </c>
      <c r="C327" t="s">
        <v>502</v>
      </c>
      <c r="D327">
        <v>1</v>
      </c>
      <c r="E327">
        <v>1</v>
      </c>
      <c r="F327">
        <v>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4:AA451"/>
  <sheetViews>
    <sheetView zoomScale="70" zoomScaleNormal="70" workbookViewId="0">
      <selection activeCell="P16" sqref="P16"/>
    </sheetView>
  </sheetViews>
  <sheetFormatPr defaultRowHeight="14.25" x14ac:dyDescent="0.2"/>
  <cols>
    <col min="3" max="3" width="16.125" customWidth="1"/>
    <col min="4" max="4" width="21.75" customWidth="1"/>
    <col min="5" max="5" width="13.75" customWidth="1"/>
    <col min="6" max="6" width="19.375" customWidth="1"/>
    <col min="7" max="7" width="20.125" customWidth="1"/>
    <col min="8" max="8" width="15.5" customWidth="1"/>
    <col min="9" max="9" width="13.875" customWidth="1"/>
    <col min="10" max="10" width="19.5" customWidth="1"/>
    <col min="14" max="14" width="13.875" bestFit="1" customWidth="1"/>
    <col min="15" max="15" width="35.625" bestFit="1" customWidth="1"/>
    <col min="16" max="16" width="25.875" customWidth="1"/>
    <col min="17" max="26" width="9.375" customWidth="1"/>
    <col min="27" max="27" width="13.125" bestFit="1" customWidth="1"/>
  </cols>
  <sheetData>
    <row r="4" spans="1:27" ht="15" x14ac:dyDescent="0.25">
      <c r="A4" s="3" t="s">
        <v>790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747</v>
      </c>
      <c r="N6" s="4" t="s">
        <v>789</v>
      </c>
      <c r="Q6" s="4" t="s">
        <v>2</v>
      </c>
    </row>
    <row r="7" spans="1:27" x14ac:dyDescent="0.2">
      <c r="A7">
        <v>201601</v>
      </c>
      <c r="B7" t="s">
        <v>84</v>
      </c>
      <c r="C7" t="s">
        <v>91</v>
      </c>
      <c r="D7" t="s">
        <v>92</v>
      </c>
      <c r="E7" t="s">
        <v>124</v>
      </c>
      <c r="F7" t="s">
        <v>125</v>
      </c>
      <c r="H7" t="s">
        <v>126</v>
      </c>
      <c r="I7" t="s">
        <v>127</v>
      </c>
      <c r="J7" t="s">
        <v>128</v>
      </c>
      <c r="K7">
        <v>1</v>
      </c>
      <c r="N7" s="4" t="s">
        <v>6</v>
      </c>
      <c r="O7" s="4" t="s">
        <v>10</v>
      </c>
      <c r="P7" s="4" t="s">
        <v>11</v>
      </c>
      <c r="Q7">
        <v>201610</v>
      </c>
      <c r="R7">
        <v>201609</v>
      </c>
      <c r="S7">
        <v>201608</v>
      </c>
      <c r="T7">
        <v>201607</v>
      </c>
      <c r="U7">
        <v>201606</v>
      </c>
      <c r="V7">
        <v>201605</v>
      </c>
      <c r="W7">
        <v>201604</v>
      </c>
      <c r="X7">
        <v>201603</v>
      </c>
      <c r="Y7">
        <v>201602</v>
      </c>
      <c r="Z7">
        <v>201601</v>
      </c>
      <c r="AA7" t="s">
        <v>183</v>
      </c>
    </row>
    <row r="8" spans="1:27" x14ac:dyDescent="0.2">
      <c r="A8">
        <v>201601</v>
      </c>
      <c r="B8" t="s">
        <v>21</v>
      </c>
      <c r="C8" t="s">
        <v>55</v>
      </c>
      <c r="D8" t="s">
        <v>56</v>
      </c>
      <c r="E8" t="s">
        <v>748</v>
      </c>
      <c r="F8" t="s">
        <v>60</v>
      </c>
      <c r="H8" t="s">
        <v>749</v>
      </c>
      <c r="I8" t="s">
        <v>59</v>
      </c>
      <c r="J8" t="s">
        <v>60</v>
      </c>
      <c r="K8">
        <v>1</v>
      </c>
      <c r="N8" t="s">
        <v>24</v>
      </c>
      <c r="O8" t="s">
        <v>27</v>
      </c>
      <c r="P8" t="s">
        <v>25</v>
      </c>
      <c r="Q8" s="7">
        <v>3</v>
      </c>
      <c r="R8" s="7">
        <v>4</v>
      </c>
      <c r="S8" s="7">
        <v>7</v>
      </c>
      <c r="T8" s="7">
        <v>3</v>
      </c>
      <c r="U8" s="7">
        <v>12</v>
      </c>
      <c r="V8" s="7">
        <v>6</v>
      </c>
      <c r="W8" s="7">
        <v>4</v>
      </c>
      <c r="X8" s="7">
        <v>1</v>
      </c>
      <c r="Y8" s="7">
        <v>1</v>
      </c>
      <c r="Z8" s="7">
        <v>2</v>
      </c>
      <c r="AA8" s="7">
        <v>43</v>
      </c>
    </row>
    <row r="9" spans="1:27" x14ac:dyDescent="0.2">
      <c r="A9">
        <v>201601</v>
      </c>
      <c r="B9" t="s">
        <v>21</v>
      </c>
      <c r="C9" t="s">
        <v>55</v>
      </c>
      <c r="D9" t="s">
        <v>56</v>
      </c>
      <c r="E9" t="s">
        <v>76</v>
      </c>
      <c r="F9" t="s">
        <v>77</v>
      </c>
      <c r="G9" t="s">
        <v>750</v>
      </c>
      <c r="H9" t="s">
        <v>751</v>
      </c>
      <c r="I9" t="s">
        <v>752</v>
      </c>
      <c r="J9" t="s">
        <v>77</v>
      </c>
      <c r="K9">
        <v>1</v>
      </c>
      <c r="N9" t="s">
        <v>24</v>
      </c>
      <c r="O9" t="s">
        <v>150</v>
      </c>
      <c r="P9" t="s">
        <v>151</v>
      </c>
      <c r="Q9" s="7">
        <v>6</v>
      </c>
      <c r="R9" s="7">
        <v>11</v>
      </c>
      <c r="S9" s="7">
        <v>7</v>
      </c>
      <c r="T9" s="7">
        <v>5</v>
      </c>
      <c r="U9" s="7">
        <v>13</v>
      </c>
      <c r="V9" s="7">
        <v>4</v>
      </c>
      <c r="W9" s="7">
        <v>3</v>
      </c>
      <c r="X9" s="7">
        <v>1</v>
      </c>
      <c r="Y9" s="7"/>
      <c r="Z9" s="7">
        <v>1</v>
      </c>
      <c r="AA9" s="7">
        <v>51</v>
      </c>
    </row>
    <row r="10" spans="1:27" x14ac:dyDescent="0.2">
      <c r="A10">
        <v>201601</v>
      </c>
      <c r="B10" t="s">
        <v>21</v>
      </c>
      <c r="C10" t="s">
        <v>55</v>
      </c>
      <c r="D10" t="s">
        <v>56</v>
      </c>
      <c r="E10" t="s">
        <v>76</v>
      </c>
      <c r="F10" t="s">
        <v>77</v>
      </c>
      <c r="H10" t="s">
        <v>78</v>
      </c>
      <c r="I10" t="s">
        <v>80</v>
      </c>
      <c r="J10" t="s">
        <v>81</v>
      </c>
      <c r="K10">
        <v>1</v>
      </c>
      <c r="N10" t="s">
        <v>24</v>
      </c>
      <c r="O10" t="s">
        <v>29</v>
      </c>
      <c r="P10" t="s">
        <v>30</v>
      </c>
      <c r="Q10" s="7">
        <v>8</v>
      </c>
      <c r="R10" s="7">
        <v>11</v>
      </c>
      <c r="S10" s="7">
        <v>12</v>
      </c>
      <c r="T10" s="7">
        <v>8</v>
      </c>
      <c r="U10" s="7">
        <v>8</v>
      </c>
      <c r="V10" s="7">
        <v>4</v>
      </c>
      <c r="W10" s="7">
        <v>3</v>
      </c>
      <c r="X10" s="7">
        <v>9</v>
      </c>
      <c r="Y10" s="7">
        <v>3</v>
      </c>
      <c r="Z10" s="7"/>
      <c r="AA10" s="7">
        <v>66</v>
      </c>
    </row>
    <row r="11" spans="1:27" x14ac:dyDescent="0.2">
      <c r="A11">
        <v>201601</v>
      </c>
      <c r="B11" t="s">
        <v>21</v>
      </c>
      <c r="C11" t="s">
        <v>55</v>
      </c>
      <c r="D11" t="s">
        <v>56</v>
      </c>
      <c r="E11" t="s">
        <v>65</v>
      </c>
      <c r="F11" t="s">
        <v>66</v>
      </c>
      <c r="H11" t="s">
        <v>70</v>
      </c>
      <c r="I11" t="s">
        <v>71</v>
      </c>
      <c r="J11" t="s">
        <v>66</v>
      </c>
      <c r="K11">
        <v>1</v>
      </c>
      <c r="N11" t="s">
        <v>24</v>
      </c>
      <c r="O11" t="s">
        <v>389</v>
      </c>
      <c r="P11" t="s">
        <v>761</v>
      </c>
      <c r="Q11" s="7">
        <v>22</v>
      </c>
      <c r="R11" s="7">
        <v>33</v>
      </c>
      <c r="S11" s="7">
        <v>1</v>
      </c>
      <c r="T11" s="7">
        <v>12</v>
      </c>
      <c r="U11" s="7">
        <v>6</v>
      </c>
      <c r="V11" s="7">
        <v>19</v>
      </c>
      <c r="W11" s="7"/>
      <c r="X11" s="7">
        <v>3</v>
      </c>
      <c r="Y11" s="7"/>
      <c r="Z11" s="7"/>
      <c r="AA11" s="7">
        <v>96</v>
      </c>
    </row>
    <row r="12" spans="1:27" x14ac:dyDescent="0.2">
      <c r="A12">
        <v>201601</v>
      </c>
      <c r="B12" t="s">
        <v>84</v>
      </c>
      <c r="C12" t="s">
        <v>91</v>
      </c>
      <c r="D12" t="s">
        <v>92</v>
      </c>
      <c r="E12" t="s">
        <v>93</v>
      </c>
      <c r="F12" t="s">
        <v>753</v>
      </c>
      <c r="H12" t="s">
        <v>99</v>
      </c>
      <c r="I12" t="s">
        <v>102</v>
      </c>
      <c r="J12" t="s">
        <v>103</v>
      </c>
      <c r="K12">
        <v>1</v>
      </c>
      <c r="N12" t="s">
        <v>24</v>
      </c>
      <c r="O12" t="s">
        <v>31</v>
      </c>
      <c r="P12" t="s">
        <v>32</v>
      </c>
      <c r="Q12" s="7">
        <v>7</v>
      </c>
      <c r="R12" s="7">
        <v>14</v>
      </c>
      <c r="S12" s="7">
        <v>12</v>
      </c>
      <c r="T12" s="7">
        <v>9</v>
      </c>
      <c r="U12" s="7">
        <v>6</v>
      </c>
      <c r="V12" s="7">
        <v>3</v>
      </c>
      <c r="W12" s="7">
        <v>8</v>
      </c>
      <c r="X12" s="7">
        <v>7</v>
      </c>
      <c r="Y12" s="7"/>
      <c r="Z12" s="7">
        <v>6</v>
      </c>
      <c r="AA12" s="7">
        <v>72</v>
      </c>
    </row>
    <row r="13" spans="1:27" x14ac:dyDescent="0.2">
      <c r="A13">
        <v>201601</v>
      </c>
      <c r="B13" t="s">
        <v>21</v>
      </c>
      <c r="C13" t="s">
        <v>55</v>
      </c>
      <c r="D13" t="s">
        <v>56</v>
      </c>
      <c r="E13" t="s">
        <v>754</v>
      </c>
      <c r="F13" t="s">
        <v>62</v>
      </c>
      <c r="H13" t="s">
        <v>755</v>
      </c>
      <c r="I13" t="s">
        <v>61</v>
      </c>
      <c r="J13" t="s">
        <v>62</v>
      </c>
      <c r="K13">
        <v>1</v>
      </c>
      <c r="N13" t="s">
        <v>24</v>
      </c>
      <c r="O13" t="s">
        <v>33</v>
      </c>
      <c r="P13" t="s">
        <v>32</v>
      </c>
      <c r="Q13" s="7"/>
      <c r="R13" s="7">
        <v>1</v>
      </c>
      <c r="S13" s="7">
        <v>2</v>
      </c>
      <c r="T13" s="7"/>
      <c r="U13" s="7">
        <v>1</v>
      </c>
      <c r="V13" s="7">
        <v>1</v>
      </c>
      <c r="W13" s="7">
        <v>1</v>
      </c>
      <c r="X13" s="7">
        <v>4</v>
      </c>
      <c r="Y13" s="7">
        <v>1</v>
      </c>
      <c r="Z13" s="7">
        <v>1</v>
      </c>
      <c r="AA13" s="7">
        <v>12</v>
      </c>
    </row>
    <row r="14" spans="1:27" x14ac:dyDescent="0.2">
      <c r="A14">
        <v>201601</v>
      </c>
      <c r="B14" t="s">
        <v>84</v>
      </c>
      <c r="C14" t="s">
        <v>91</v>
      </c>
      <c r="D14" t="s">
        <v>92</v>
      </c>
      <c r="E14" t="s">
        <v>93</v>
      </c>
      <c r="F14" t="s">
        <v>753</v>
      </c>
      <c r="H14" t="s">
        <v>94</v>
      </c>
      <c r="I14" t="s">
        <v>95</v>
      </c>
      <c r="J14" t="s">
        <v>96</v>
      </c>
      <c r="K14">
        <v>1</v>
      </c>
      <c r="N14" t="s">
        <v>24</v>
      </c>
      <c r="O14" t="s">
        <v>400</v>
      </c>
      <c r="P14" t="s">
        <v>772</v>
      </c>
      <c r="Q14" s="7">
        <v>37</v>
      </c>
      <c r="R14" s="7">
        <v>57</v>
      </c>
      <c r="S14" s="7">
        <v>59</v>
      </c>
      <c r="T14" s="7">
        <v>41</v>
      </c>
      <c r="U14" s="7">
        <v>33</v>
      </c>
      <c r="V14" s="7">
        <v>7</v>
      </c>
      <c r="W14" s="7"/>
      <c r="X14" s="7"/>
      <c r="Y14" s="7"/>
      <c r="Z14" s="7"/>
      <c r="AA14" s="7">
        <v>234</v>
      </c>
    </row>
    <row r="15" spans="1:27" x14ac:dyDescent="0.2">
      <c r="A15">
        <v>201601</v>
      </c>
      <c r="B15" t="s">
        <v>84</v>
      </c>
      <c r="C15" t="s">
        <v>133</v>
      </c>
      <c r="D15" t="s">
        <v>92</v>
      </c>
      <c r="E15" t="s">
        <v>134</v>
      </c>
      <c r="F15" t="s">
        <v>756</v>
      </c>
      <c r="H15" t="s">
        <v>135</v>
      </c>
      <c r="I15" t="s">
        <v>136</v>
      </c>
      <c r="J15" t="s">
        <v>756</v>
      </c>
      <c r="K15">
        <v>1</v>
      </c>
      <c r="N15" t="s">
        <v>24</v>
      </c>
      <c r="O15" t="s">
        <v>409</v>
      </c>
      <c r="P15" t="s">
        <v>769</v>
      </c>
      <c r="Q15" s="7">
        <v>90</v>
      </c>
      <c r="R15" s="7">
        <v>61</v>
      </c>
      <c r="S15" s="7">
        <v>110</v>
      </c>
      <c r="T15" s="7">
        <v>37</v>
      </c>
      <c r="U15" s="7">
        <v>22</v>
      </c>
      <c r="V15" s="7">
        <v>5</v>
      </c>
      <c r="W15" s="7"/>
      <c r="X15" s="7"/>
      <c r="Y15" s="7"/>
      <c r="Z15" s="7"/>
      <c r="AA15" s="7">
        <v>325</v>
      </c>
    </row>
    <row r="16" spans="1:27" x14ac:dyDescent="0.2">
      <c r="A16">
        <v>201601</v>
      </c>
      <c r="B16" t="s">
        <v>21</v>
      </c>
      <c r="C16" t="s">
        <v>22</v>
      </c>
      <c r="D16" t="s">
        <v>23</v>
      </c>
      <c r="E16" t="s">
        <v>34</v>
      </c>
      <c r="F16" t="s">
        <v>35</v>
      </c>
      <c r="H16" t="s">
        <v>36</v>
      </c>
      <c r="I16" t="s">
        <v>38</v>
      </c>
      <c r="J16" t="s">
        <v>35</v>
      </c>
      <c r="K16">
        <v>1</v>
      </c>
      <c r="N16" t="s">
        <v>34</v>
      </c>
      <c r="O16" t="s">
        <v>37</v>
      </c>
      <c r="P16" t="s">
        <v>35</v>
      </c>
      <c r="Q16" s="7">
        <v>8</v>
      </c>
      <c r="R16" s="7">
        <v>19</v>
      </c>
      <c r="S16" s="7">
        <v>8</v>
      </c>
      <c r="T16" s="7">
        <v>10</v>
      </c>
      <c r="U16" s="7">
        <v>9</v>
      </c>
      <c r="V16" s="7">
        <v>11</v>
      </c>
      <c r="W16" s="7">
        <v>9</v>
      </c>
      <c r="X16" s="7">
        <v>11</v>
      </c>
      <c r="Y16" s="7">
        <v>2</v>
      </c>
      <c r="Z16" s="7">
        <v>2</v>
      </c>
      <c r="AA16" s="7">
        <v>89</v>
      </c>
    </row>
    <row r="17" spans="1:27" x14ac:dyDescent="0.2">
      <c r="A17">
        <v>201601</v>
      </c>
      <c r="B17" t="s">
        <v>84</v>
      </c>
      <c r="C17" t="s">
        <v>140</v>
      </c>
      <c r="D17" t="s">
        <v>92</v>
      </c>
      <c r="E17" t="s">
        <v>141</v>
      </c>
      <c r="F17" t="s">
        <v>142</v>
      </c>
      <c r="H17" t="s">
        <v>145</v>
      </c>
      <c r="I17" t="s">
        <v>146</v>
      </c>
      <c r="J17" t="s">
        <v>147</v>
      </c>
      <c r="K17">
        <v>1</v>
      </c>
      <c r="N17" t="s">
        <v>34</v>
      </c>
      <c r="O17" t="s">
        <v>38</v>
      </c>
      <c r="P17" t="s">
        <v>35</v>
      </c>
      <c r="Q17" s="7">
        <v>4</v>
      </c>
      <c r="R17" s="7">
        <v>13</v>
      </c>
      <c r="S17" s="7">
        <v>8</v>
      </c>
      <c r="T17" s="7">
        <v>6</v>
      </c>
      <c r="U17" s="7">
        <v>15</v>
      </c>
      <c r="V17" s="7">
        <v>3</v>
      </c>
      <c r="W17" s="7">
        <v>4</v>
      </c>
      <c r="X17" s="7">
        <v>5</v>
      </c>
      <c r="Y17" s="7">
        <v>2</v>
      </c>
      <c r="Z17" s="7">
        <v>1</v>
      </c>
      <c r="AA17" s="7">
        <v>61</v>
      </c>
    </row>
    <row r="18" spans="1:27" x14ac:dyDescent="0.2">
      <c r="A18">
        <v>201601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H18" t="s">
        <v>26</v>
      </c>
      <c r="I18" t="s">
        <v>33</v>
      </c>
      <c r="J18" t="s">
        <v>32</v>
      </c>
      <c r="K18">
        <v>1</v>
      </c>
      <c r="N18" t="s">
        <v>39</v>
      </c>
      <c r="O18" t="s">
        <v>425</v>
      </c>
      <c r="P18" t="s">
        <v>763</v>
      </c>
      <c r="Q18" s="7">
        <v>16</v>
      </c>
      <c r="R18" s="7">
        <v>43</v>
      </c>
      <c r="S18" s="7">
        <v>22</v>
      </c>
      <c r="T18" s="7">
        <v>11</v>
      </c>
      <c r="U18" s="7">
        <v>16</v>
      </c>
      <c r="V18" s="7">
        <v>7</v>
      </c>
      <c r="W18" s="7">
        <v>6</v>
      </c>
      <c r="X18" s="7">
        <v>4</v>
      </c>
      <c r="Y18" s="7"/>
      <c r="Z18" s="7"/>
      <c r="AA18" s="7">
        <v>125</v>
      </c>
    </row>
    <row r="19" spans="1:27" x14ac:dyDescent="0.2">
      <c r="A19">
        <v>201601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H19" t="s">
        <v>26</v>
      </c>
      <c r="I19" t="s">
        <v>150</v>
      </c>
      <c r="J19" t="s">
        <v>151</v>
      </c>
      <c r="K19">
        <v>1</v>
      </c>
      <c r="N19" t="s">
        <v>39</v>
      </c>
      <c r="O19" t="s">
        <v>42</v>
      </c>
      <c r="P19" t="s">
        <v>43</v>
      </c>
      <c r="Q19" s="7">
        <v>11</v>
      </c>
      <c r="R19" s="7">
        <v>21</v>
      </c>
      <c r="S19" s="7">
        <v>20</v>
      </c>
      <c r="T19" s="7">
        <v>27</v>
      </c>
      <c r="U19" s="7">
        <v>16</v>
      </c>
      <c r="V19" s="7">
        <v>2</v>
      </c>
      <c r="W19" s="7">
        <v>7</v>
      </c>
      <c r="X19" s="7"/>
      <c r="Y19" s="7"/>
      <c r="Z19" s="7"/>
      <c r="AA19" s="7">
        <v>104</v>
      </c>
    </row>
    <row r="20" spans="1:27" x14ac:dyDescent="0.2">
      <c r="A20">
        <v>201601</v>
      </c>
      <c r="B20" t="s">
        <v>21</v>
      </c>
      <c r="C20" t="s">
        <v>55</v>
      </c>
      <c r="D20" t="s">
        <v>56</v>
      </c>
      <c r="E20" t="s">
        <v>754</v>
      </c>
      <c r="F20" t="s">
        <v>62</v>
      </c>
      <c r="H20" t="s">
        <v>82</v>
      </c>
      <c r="I20" t="s">
        <v>83</v>
      </c>
      <c r="J20" t="s">
        <v>62</v>
      </c>
      <c r="K20">
        <v>1</v>
      </c>
      <c r="N20" t="s">
        <v>39</v>
      </c>
      <c r="O20" t="s">
        <v>44</v>
      </c>
      <c r="P20" t="s">
        <v>40</v>
      </c>
      <c r="Q20" s="7">
        <v>29</v>
      </c>
      <c r="R20" s="7">
        <v>31</v>
      </c>
      <c r="S20" s="7">
        <v>33</v>
      </c>
      <c r="T20" s="7">
        <v>22</v>
      </c>
      <c r="U20" s="7">
        <v>22</v>
      </c>
      <c r="V20" s="7">
        <v>2</v>
      </c>
      <c r="W20" s="7">
        <v>4</v>
      </c>
      <c r="X20" s="7">
        <v>4</v>
      </c>
      <c r="Y20" s="7"/>
      <c r="Z20" s="7">
        <v>6</v>
      </c>
      <c r="AA20" s="7">
        <v>153</v>
      </c>
    </row>
    <row r="21" spans="1:27" x14ac:dyDescent="0.2">
      <c r="A21">
        <v>201601</v>
      </c>
      <c r="B21" t="s">
        <v>84</v>
      </c>
      <c r="C21" t="s">
        <v>91</v>
      </c>
      <c r="D21" t="s">
        <v>92</v>
      </c>
      <c r="E21" t="s">
        <v>116</v>
      </c>
      <c r="F21" t="s">
        <v>117</v>
      </c>
      <c r="H21" t="s">
        <v>118</v>
      </c>
      <c r="I21" t="s">
        <v>119</v>
      </c>
      <c r="J21" t="s">
        <v>120</v>
      </c>
      <c r="K21">
        <v>2</v>
      </c>
      <c r="N21" t="s">
        <v>57</v>
      </c>
      <c r="O21" t="s">
        <v>381</v>
      </c>
      <c r="P21" t="s">
        <v>56</v>
      </c>
      <c r="Q21" s="7">
        <v>41</v>
      </c>
      <c r="R21" s="7">
        <v>36</v>
      </c>
      <c r="S21" s="7">
        <v>39</v>
      </c>
      <c r="T21" s="7">
        <v>24</v>
      </c>
      <c r="U21" s="7">
        <v>27</v>
      </c>
      <c r="V21" s="7">
        <v>10</v>
      </c>
      <c r="W21" s="7"/>
      <c r="X21" s="7"/>
      <c r="Y21" s="7"/>
      <c r="Z21" s="7"/>
      <c r="AA21" s="7">
        <v>177</v>
      </c>
    </row>
    <row r="22" spans="1:27" x14ac:dyDescent="0.2">
      <c r="A22">
        <v>201601</v>
      </c>
      <c r="B22" t="s">
        <v>84</v>
      </c>
      <c r="C22" t="s">
        <v>91</v>
      </c>
      <c r="D22" t="s">
        <v>92</v>
      </c>
      <c r="E22" t="s">
        <v>105</v>
      </c>
      <c r="F22" t="s">
        <v>106</v>
      </c>
      <c r="H22" t="s">
        <v>107</v>
      </c>
      <c r="I22" t="s">
        <v>110</v>
      </c>
      <c r="J22" t="s">
        <v>106</v>
      </c>
      <c r="K22">
        <v>2</v>
      </c>
      <c r="N22" t="s">
        <v>57</v>
      </c>
      <c r="O22" t="s">
        <v>421</v>
      </c>
      <c r="P22" t="s">
        <v>757</v>
      </c>
      <c r="Q22" s="7">
        <v>72</v>
      </c>
      <c r="R22" s="7">
        <v>34</v>
      </c>
      <c r="S22" s="7">
        <v>25</v>
      </c>
      <c r="T22" s="7">
        <v>19</v>
      </c>
      <c r="U22" s="7">
        <v>23</v>
      </c>
      <c r="V22" s="7">
        <v>14</v>
      </c>
      <c r="W22" s="7">
        <v>2</v>
      </c>
      <c r="X22" s="7">
        <v>9</v>
      </c>
      <c r="Y22" s="7"/>
      <c r="Z22" s="7">
        <v>3</v>
      </c>
      <c r="AA22" s="7">
        <v>201</v>
      </c>
    </row>
    <row r="23" spans="1:27" x14ac:dyDescent="0.2">
      <c r="A23">
        <v>201601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H23" t="s">
        <v>26</v>
      </c>
      <c r="I23" t="s">
        <v>27</v>
      </c>
      <c r="J23" t="s">
        <v>25</v>
      </c>
      <c r="K23">
        <v>2</v>
      </c>
      <c r="N23" t="s">
        <v>65</v>
      </c>
      <c r="O23" t="s">
        <v>68</v>
      </c>
      <c r="P23" t="s">
        <v>69</v>
      </c>
      <c r="Q23" s="7">
        <v>32</v>
      </c>
      <c r="R23" s="7">
        <v>47</v>
      </c>
      <c r="S23" s="7">
        <v>23</v>
      </c>
      <c r="T23" s="7">
        <v>27</v>
      </c>
      <c r="U23" s="7">
        <v>32</v>
      </c>
      <c r="V23" s="7">
        <v>9</v>
      </c>
      <c r="W23" s="7">
        <v>2</v>
      </c>
      <c r="X23" s="7">
        <v>6</v>
      </c>
      <c r="Y23" s="7"/>
      <c r="Z23" s="7"/>
      <c r="AA23" s="7">
        <v>178</v>
      </c>
    </row>
    <row r="24" spans="1:27" x14ac:dyDescent="0.2">
      <c r="A24">
        <v>201601</v>
      </c>
      <c r="B24" t="s">
        <v>21</v>
      </c>
      <c r="C24" t="s">
        <v>22</v>
      </c>
      <c r="D24" t="s">
        <v>23</v>
      </c>
      <c r="E24" t="s">
        <v>34</v>
      </c>
      <c r="F24" t="s">
        <v>35</v>
      </c>
      <c r="H24" t="s">
        <v>36</v>
      </c>
      <c r="I24" t="s">
        <v>37</v>
      </c>
      <c r="J24" t="s">
        <v>35</v>
      </c>
      <c r="K24">
        <v>2</v>
      </c>
      <c r="N24" t="s">
        <v>65</v>
      </c>
      <c r="O24" t="s">
        <v>71</v>
      </c>
      <c r="P24" t="s">
        <v>66</v>
      </c>
      <c r="Q24" s="7">
        <v>15</v>
      </c>
      <c r="R24" s="7">
        <v>12</v>
      </c>
      <c r="S24" s="7">
        <v>1</v>
      </c>
      <c r="T24" s="7">
        <v>3</v>
      </c>
      <c r="U24" s="7">
        <v>4</v>
      </c>
      <c r="V24" s="7">
        <v>2</v>
      </c>
      <c r="W24" s="7">
        <v>5</v>
      </c>
      <c r="X24" s="7">
        <v>1</v>
      </c>
      <c r="Y24" s="7">
        <v>2</v>
      </c>
      <c r="Z24" s="7">
        <v>1</v>
      </c>
      <c r="AA24" s="7">
        <v>46</v>
      </c>
    </row>
    <row r="25" spans="1:27" x14ac:dyDescent="0.2">
      <c r="A25">
        <v>201601</v>
      </c>
      <c r="B25" t="s">
        <v>84</v>
      </c>
      <c r="C25" t="s">
        <v>91</v>
      </c>
      <c r="D25" t="s">
        <v>92</v>
      </c>
      <c r="E25" t="s">
        <v>93</v>
      </c>
      <c r="F25" t="s">
        <v>753</v>
      </c>
      <c r="H25" t="s">
        <v>99</v>
      </c>
      <c r="I25" t="s">
        <v>100</v>
      </c>
      <c r="J25" t="s">
        <v>101</v>
      </c>
      <c r="K25">
        <v>2</v>
      </c>
      <c r="N25" t="s">
        <v>65</v>
      </c>
      <c r="O25" t="s">
        <v>72</v>
      </c>
      <c r="P25" t="s">
        <v>73</v>
      </c>
      <c r="Q25" s="7">
        <v>15</v>
      </c>
      <c r="R25" s="7">
        <v>3</v>
      </c>
      <c r="S25" s="7">
        <v>28</v>
      </c>
      <c r="T25" s="7">
        <v>13</v>
      </c>
      <c r="U25" s="7">
        <v>20</v>
      </c>
      <c r="V25" s="7">
        <v>3</v>
      </c>
      <c r="W25" s="7">
        <v>5</v>
      </c>
      <c r="X25" s="7">
        <v>10</v>
      </c>
      <c r="Y25" s="7">
        <v>3</v>
      </c>
      <c r="Z25" s="7">
        <v>5</v>
      </c>
      <c r="AA25" s="7">
        <v>105</v>
      </c>
    </row>
    <row r="26" spans="1:27" x14ac:dyDescent="0.2">
      <c r="A26">
        <v>201601</v>
      </c>
      <c r="B26" t="s">
        <v>84</v>
      </c>
      <c r="C26" t="s">
        <v>133</v>
      </c>
      <c r="D26" t="s">
        <v>92</v>
      </c>
      <c r="E26" t="s">
        <v>134</v>
      </c>
      <c r="F26" t="s">
        <v>756</v>
      </c>
      <c r="G26" t="s">
        <v>137</v>
      </c>
      <c r="H26" t="s">
        <v>138</v>
      </c>
      <c r="I26" t="s">
        <v>139</v>
      </c>
      <c r="J26" t="s">
        <v>756</v>
      </c>
      <c r="K26">
        <v>3</v>
      </c>
      <c r="N26" t="s">
        <v>65</v>
      </c>
      <c r="O26" t="s">
        <v>74</v>
      </c>
      <c r="P26" t="s">
        <v>75</v>
      </c>
      <c r="Q26" s="7">
        <v>23</v>
      </c>
      <c r="R26" s="7">
        <v>33</v>
      </c>
      <c r="S26" s="7">
        <v>23</v>
      </c>
      <c r="T26" s="7">
        <v>20</v>
      </c>
      <c r="U26" s="7">
        <v>24</v>
      </c>
      <c r="V26" s="7">
        <v>16</v>
      </c>
      <c r="W26" s="7">
        <v>7</v>
      </c>
      <c r="X26" s="7">
        <v>17</v>
      </c>
      <c r="Y26" s="7">
        <v>3</v>
      </c>
      <c r="Z26" s="7"/>
      <c r="AA26" s="7">
        <v>166</v>
      </c>
    </row>
    <row r="27" spans="1:27" x14ac:dyDescent="0.2">
      <c r="A27">
        <v>201601</v>
      </c>
      <c r="B27" t="s">
        <v>21</v>
      </c>
      <c r="C27" t="s">
        <v>22</v>
      </c>
      <c r="D27" t="s">
        <v>23</v>
      </c>
      <c r="E27" t="s">
        <v>45</v>
      </c>
      <c r="F27" t="s">
        <v>46</v>
      </c>
      <c r="H27" t="s">
        <v>50</v>
      </c>
      <c r="I27" t="s">
        <v>51</v>
      </c>
      <c r="J27" t="s">
        <v>46</v>
      </c>
      <c r="K27">
        <v>3</v>
      </c>
      <c r="N27" t="s">
        <v>76</v>
      </c>
      <c r="O27" t="s">
        <v>752</v>
      </c>
      <c r="P27" t="s">
        <v>77</v>
      </c>
      <c r="Q27" s="7">
        <v>5</v>
      </c>
      <c r="R27" s="7">
        <v>10</v>
      </c>
      <c r="S27" s="7">
        <v>21</v>
      </c>
      <c r="T27" s="7">
        <v>3</v>
      </c>
      <c r="U27" s="7">
        <v>6</v>
      </c>
      <c r="V27" s="7">
        <v>1</v>
      </c>
      <c r="W27" s="7">
        <v>2</v>
      </c>
      <c r="X27" s="7">
        <v>2</v>
      </c>
      <c r="Y27" s="7">
        <v>1</v>
      </c>
      <c r="Z27" s="7">
        <v>1</v>
      </c>
      <c r="AA27" s="7">
        <v>52</v>
      </c>
    </row>
    <row r="28" spans="1:27" x14ac:dyDescent="0.2">
      <c r="A28">
        <v>201601</v>
      </c>
      <c r="B28" t="s">
        <v>21</v>
      </c>
      <c r="C28" t="s">
        <v>55</v>
      </c>
      <c r="D28" t="s">
        <v>56</v>
      </c>
      <c r="E28" t="s">
        <v>57</v>
      </c>
      <c r="F28" t="s">
        <v>56</v>
      </c>
      <c r="H28" t="s">
        <v>63</v>
      </c>
      <c r="I28" t="s">
        <v>421</v>
      </c>
      <c r="J28" t="s">
        <v>757</v>
      </c>
      <c r="K28">
        <v>3</v>
      </c>
      <c r="N28" t="s">
        <v>76</v>
      </c>
      <c r="O28" t="s">
        <v>390</v>
      </c>
      <c r="P28" t="s">
        <v>77</v>
      </c>
      <c r="Q28" s="7">
        <v>38</v>
      </c>
      <c r="R28" s="7">
        <v>9</v>
      </c>
      <c r="S28" s="7">
        <v>12</v>
      </c>
      <c r="T28" s="7"/>
      <c r="U28" s="7"/>
      <c r="V28" s="7"/>
      <c r="W28" s="7"/>
      <c r="X28" s="7"/>
      <c r="Y28" s="7"/>
      <c r="Z28" s="7"/>
      <c r="AA28" s="7">
        <v>59</v>
      </c>
    </row>
    <row r="29" spans="1:27" x14ac:dyDescent="0.2">
      <c r="A29">
        <v>201601</v>
      </c>
      <c r="B29" t="s">
        <v>84</v>
      </c>
      <c r="C29" t="s">
        <v>91</v>
      </c>
      <c r="D29" t="s">
        <v>92</v>
      </c>
      <c r="E29" t="s">
        <v>105</v>
      </c>
      <c r="F29" t="s">
        <v>106</v>
      </c>
      <c r="H29" t="s">
        <v>107</v>
      </c>
      <c r="I29" t="s">
        <v>108</v>
      </c>
      <c r="J29" t="s">
        <v>109</v>
      </c>
      <c r="K29">
        <v>3</v>
      </c>
      <c r="N29" t="s">
        <v>76</v>
      </c>
      <c r="O29" t="s">
        <v>80</v>
      </c>
      <c r="P29" t="s">
        <v>81</v>
      </c>
      <c r="Q29" s="7">
        <v>25</v>
      </c>
      <c r="R29" s="7">
        <v>27</v>
      </c>
      <c r="S29" s="7">
        <v>16</v>
      </c>
      <c r="T29" s="7">
        <v>12</v>
      </c>
      <c r="U29" s="7">
        <v>23</v>
      </c>
      <c r="V29" s="7">
        <v>9</v>
      </c>
      <c r="W29" s="7"/>
      <c r="X29" s="7">
        <v>5</v>
      </c>
      <c r="Y29" s="7">
        <v>3</v>
      </c>
      <c r="Z29" s="7">
        <v>1</v>
      </c>
      <c r="AA29" s="7">
        <v>121</v>
      </c>
    </row>
    <row r="30" spans="1:27" x14ac:dyDescent="0.2">
      <c r="A30">
        <v>201601</v>
      </c>
      <c r="B30" t="s">
        <v>84</v>
      </c>
      <c r="C30" t="s">
        <v>85</v>
      </c>
      <c r="D30" t="s">
        <v>758</v>
      </c>
      <c r="E30" t="s">
        <v>86</v>
      </c>
      <c r="F30" t="s">
        <v>758</v>
      </c>
      <c r="H30" t="s">
        <v>87</v>
      </c>
      <c r="I30" t="s">
        <v>88</v>
      </c>
      <c r="J30" t="s">
        <v>89</v>
      </c>
      <c r="K30">
        <v>4</v>
      </c>
      <c r="N30" t="s">
        <v>45</v>
      </c>
      <c r="O30" t="s">
        <v>376</v>
      </c>
      <c r="P30" t="s">
        <v>46</v>
      </c>
      <c r="Q30" s="7">
        <v>43</v>
      </c>
      <c r="R30" s="7">
        <v>22</v>
      </c>
      <c r="S30" s="7">
        <v>32</v>
      </c>
      <c r="T30" s="7">
        <v>44</v>
      </c>
      <c r="U30" s="7">
        <v>32</v>
      </c>
      <c r="V30" s="7">
        <v>16</v>
      </c>
      <c r="W30" s="7">
        <v>9</v>
      </c>
      <c r="X30" s="7"/>
      <c r="Y30" s="7"/>
      <c r="Z30" s="7"/>
      <c r="AA30" s="7">
        <v>198</v>
      </c>
    </row>
    <row r="31" spans="1:27" x14ac:dyDescent="0.2">
      <c r="A31">
        <v>201601</v>
      </c>
      <c r="B31" t="s">
        <v>21</v>
      </c>
      <c r="C31" t="s">
        <v>55</v>
      </c>
      <c r="D31" t="s">
        <v>56</v>
      </c>
      <c r="E31" t="s">
        <v>65</v>
      </c>
      <c r="F31" t="s">
        <v>66</v>
      </c>
      <c r="H31" t="s">
        <v>70</v>
      </c>
      <c r="I31" t="s">
        <v>72</v>
      </c>
      <c r="J31" t="s">
        <v>73</v>
      </c>
      <c r="K31">
        <v>5</v>
      </c>
      <c r="N31" t="s">
        <v>45</v>
      </c>
      <c r="O31" t="s">
        <v>567</v>
      </c>
      <c r="P31" t="s">
        <v>46</v>
      </c>
      <c r="Q31" s="7">
        <v>29</v>
      </c>
      <c r="R31" s="7">
        <v>24</v>
      </c>
      <c r="S31" s="7"/>
      <c r="T31" s="7"/>
      <c r="U31" s="7"/>
      <c r="V31" s="7"/>
      <c r="W31" s="7"/>
      <c r="X31" s="7"/>
      <c r="Y31" s="7"/>
      <c r="Z31" s="7"/>
      <c r="AA31" s="7">
        <v>53</v>
      </c>
    </row>
    <row r="32" spans="1:27" x14ac:dyDescent="0.2">
      <c r="A32">
        <v>201601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H32" t="s">
        <v>26</v>
      </c>
      <c r="I32" t="s">
        <v>31</v>
      </c>
      <c r="J32" t="s">
        <v>32</v>
      </c>
      <c r="K32">
        <v>6</v>
      </c>
      <c r="N32" t="s">
        <v>45</v>
      </c>
      <c r="O32" t="s">
        <v>169</v>
      </c>
      <c r="P32" t="s">
        <v>170</v>
      </c>
      <c r="Q32" s="7">
        <v>4</v>
      </c>
      <c r="R32" s="7">
        <v>8</v>
      </c>
      <c r="S32" s="7">
        <v>2</v>
      </c>
      <c r="T32" s="7"/>
      <c r="U32" s="7">
        <v>1</v>
      </c>
      <c r="V32" s="7"/>
      <c r="W32" s="7"/>
      <c r="X32" s="7"/>
      <c r="Y32" s="7"/>
      <c r="Z32" s="7"/>
      <c r="AA32" s="7">
        <v>15</v>
      </c>
    </row>
    <row r="33" spans="1:27" x14ac:dyDescent="0.2">
      <c r="A33">
        <v>201601</v>
      </c>
      <c r="B33" t="s">
        <v>21</v>
      </c>
      <c r="C33" t="s">
        <v>22</v>
      </c>
      <c r="D33" t="s">
        <v>23</v>
      </c>
      <c r="E33" t="s">
        <v>39</v>
      </c>
      <c r="F33" t="s">
        <v>40</v>
      </c>
      <c r="G33" t="s">
        <v>759</v>
      </c>
      <c r="H33" t="s">
        <v>760</v>
      </c>
      <c r="I33" t="s">
        <v>44</v>
      </c>
      <c r="J33" t="s">
        <v>40</v>
      </c>
      <c r="K33">
        <v>6</v>
      </c>
      <c r="N33" t="s">
        <v>45</v>
      </c>
      <c r="O33" t="s">
        <v>51</v>
      </c>
      <c r="P33" t="s">
        <v>46</v>
      </c>
      <c r="Q33" s="7">
        <v>30</v>
      </c>
      <c r="R33" s="7">
        <v>45</v>
      </c>
      <c r="S33" s="7">
        <v>31</v>
      </c>
      <c r="T33" s="7">
        <v>34</v>
      </c>
      <c r="U33" s="7">
        <v>22</v>
      </c>
      <c r="V33" s="7">
        <v>7</v>
      </c>
      <c r="W33" s="7">
        <v>4</v>
      </c>
      <c r="X33" s="7">
        <v>5</v>
      </c>
      <c r="Y33" s="7"/>
      <c r="Z33" s="7">
        <v>3</v>
      </c>
      <c r="AA33" s="7">
        <v>181</v>
      </c>
    </row>
    <row r="34" spans="1:27" x14ac:dyDescent="0.2">
      <c r="A34">
        <v>201602</v>
      </c>
      <c r="B34" t="s">
        <v>84</v>
      </c>
      <c r="C34" t="s">
        <v>140</v>
      </c>
      <c r="D34" t="s">
        <v>92</v>
      </c>
      <c r="E34" t="s">
        <v>141</v>
      </c>
      <c r="F34" t="s">
        <v>142</v>
      </c>
      <c r="H34" t="s">
        <v>143</v>
      </c>
      <c r="I34" t="s">
        <v>144</v>
      </c>
      <c r="J34" t="s">
        <v>142</v>
      </c>
      <c r="K34">
        <v>1</v>
      </c>
      <c r="N34" t="s">
        <v>45</v>
      </c>
      <c r="O34" t="s">
        <v>53</v>
      </c>
      <c r="P34" t="s">
        <v>49</v>
      </c>
      <c r="Q34" s="7">
        <v>9</v>
      </c>
      <c r="R34" s="7">
        <v>28</v>
      </c>
      <c r="S34" s="7">
        <v>30</v>
      </c>
      <c r="T34" s="7">
        <v>19</v>
      </c>
      <c r="U34" s="7">
        <v>111</v>
      </c>
      <c r="V34" s="7">
        <v>15</v>
      </c>
      <c r="W34" s="7">
        <v>4</v>
      </c>
      <c r="X34" s="7">
        <v>5</v>
      </c>
      <c r="Y34" s="7"/>
      <c r="Z34" s="7"/>
      <c r="AA34" s="7">
        <v>221</v>
      </c>
    </row>
    <row r="35" spans="1:27" x14ac:dyDescent="0.2">
      <c r="A35">
        <v>201602</v>
      </c>
      <c r="B35" t="s">
        <v>21</v>
      </c>
      <c r="C35" t="s">
        <v>55</v>
      </c>
      <c r="D35" t="s">
        <v>56</v>
      </c>
      <c r="E35" t="s">
        <v>76</v>
      </c>
      <c r="F35" t="s">
        <v>77</v>
      </c>
      <c r="G35" t="s">
        <v>750</v>
      </c>
      <c r="H35" t="s">
        <v>751</v>
      </c>
      <c r="I35" t="s">
        <v>752</v>
      </c>
      <c r="J35" t="s">
        <v>77</v>
      </c>
      <c r="K35">
        <v>1</v>
      </c>
      <c r="N35" t="s">
        <v>773</v>
      </c>
      <c r="O35" t="s">
        <v>168</v>
      </c>
      <c r="P35" t="s">
        <v>23</v>
      </c>
      <c r="Q35" s="7">
        <v>1</v>
      </c>
      <c r="R35" s="7">
        <v>7</v>
      </c>
      <c r="S35" s="7">
        <v>7</v>
      </c>
      <c r="T35" s="7">
        <v>5</v>
      </c>
      <c r="U35" s="7">
        <v>4</v>
      </c>
      <c r="V35" s="7"/>
      <c r="W35" s="7"/>
      <c r="X35" s="7"/>
      <c r="Y35" s="7"/>
      <c r="Z35" s="7"/>
      <c r="AA35" s="7">
        <v>24</v>
      </c>
    </row>
    <row r="36" spans="1:27" x14ac:dyDescent="0.2">
      <c r="A36">
        <v>201602</v>
      </c>
      <c r="B36" t="s">
        <v>84</v>
      </c>
      <c r="C36" t="s">
        <v>140</v>
      </c>
      <c r="D36" t="s">
        <v>92</v>
      </c>
      <c r="E36" t="s">
        <v>141</v>
      </c>
      <c r="F36" t="s">
        <v>142</v>
      </c>
      <c r="H36" t="s">
        <v>145</v>
      </c>
      <c r="I36" t="s">
        <v>146</v>
      </c>
      <c r="J36" t="s">
        <v>147</v>
      </c>
      <c r="K36">
        <v>1</v>
      </c>
      <c r="N36" t="s">
        <v>748</v>
      </c>
      <c r="O36" t="s">
        <v>379</v>
      </c>
      <c r="P36" t="s">
        <v>60</v>
      </c>
      <c r="Q36" s="7">
        <v>45</v>
      </c>
      <c r="R36" s="7">
        <v>42</v>
      </c>
      <c r="S36" s="7">
        <v>38</v>
      </c>
      <c r="T36" s="7">
        <v>37</v>
      </c>
      <c r="U36" s="7">
        <v>15</v>
      </c>
      <c r="V36" s="7">
        <v>7</v>
      </c>
      <c r="W36" s="7"/>
      <c r="X36" s="7"/>
      <c r="Y36" s="7"/>
      <c r="Z36" s="7"/>
      <c r="AA36" s="7">
        <v>184</v>
      </c>
    </row>
    <row r="37" spans="1:27" x14ac:dyDescent="0.2">
      <c r="A37">
        <v>201602</v>
      </c>
      <c r="B37" t="s">
        <v>84</v>
      </c>
      <c r="C37" t="s">
        <v>91</v>
      </c>
      <c r="D37" t="s">
        <v>92</v>
      </c>
      <c r="E37" t="s">
        <v>105</v>
      </c>
      <c r="F37" t="s">
        <v>106</v>
      </c>
      <c r="H37" t="s">
        <v>107</v>
      </c>
      <c r="I37" t="s">
        <v>110</v>
      </c>
      <c r="J37" t="s">
        <v>106</v>
      </c>
      <c r="K37">
        <v>1</v>
      </c>
      <c r="N37" t="s">
        <v>748</v>
      </c>
      <c r="O37" t="s">
        <v>387</v>
      </c>
      <c r="P37" t="s">
        <v>779</v>
      </c>
      <c r="Q37" s="7">
        <v>39</v>
      </c>
      <c r="R37" s="7">
        <v>19</v>
      </c>
      <c r="S37" s="7">
        <v>9</v>
      </c>
      <c r="T37" s="7">
        <v>39</v>
      </c>
      <c r="U37" s="7">
        <v>43</v>
      </c>
      <c r="V37" s="7"/>
      <c r="W37" s="7"/>
      <c r="X37" s="7"/>
      <c r="Y37" s="7"/>
      <c r="Z37" s="7"/>
      <c r="AA37" s="7">
        <v>149</v>
      </c>
    </row>
    <row r="38" spans="1:27" x14ac:dyDescent="0.2">
      <c r="A38">
        <v>201602</v>
      </c>
      <c r="B38" t="s">
        <v>84</v>
      </c>
      <c r="C38" t="s">
        <v>91</v>
      </c>
      <c r="D38" t="s">
        <v>92</v>
      </c>
      <c r="E38" t="s">
        <v>93</v>
      </c>
      <c r="F38" t="s">
        <v>753</v>
      </c>
      <c r="H38" t="s">
        <v>99</v>
      </c>
      <c r="I38" t="s">
        <v>102</v>
      </c>
      <c r="J38" t="s">
        <v>103</v>
      </c>
      <c r="K38">
        <v>1</v>
      </c>
      <c r="N38" t="s">
        <v>748</v>
      </c>
      <c r="O38" t="s">
        <v>59</v>
      </c>
      <c r="P38" t="s">
        <v>60</v>
      </c>
      <c r="Q38" s="7">
        <v>18</v>
      </c>
      <c r="R38" s="7">
        <v>7</v>
      </c>
      <c r="S38" s="7">
        <v>9</v>
      </c>
      <c r="T38" s="7">
        <v>6</v>
      </c>
      <c r="U38" s="7">
        <v>4</v>
      </c>
      <c r="V38" s="7">
        <v>7</v>
      </c>
      <c r="W38" s="7"/>
      <c r="X38" s="7"/>
      <c r="Y38" s="7">
        <v>2</v>
      </c>
      <c r="Z38" s="7">
        <v>1</v>
      </c>
      <c r="AA38" s="7">
        <v>54</v>
      </c>
    </row>
    <row r="39" spans="1:27" x14ac:dyDescent="0.2">
      <c r="A39">
        <v>201602</v>
      </c>
      <c r="B39" t="s">
        <v>84</v>
      </c>
      <c r="C39" t="s">
        <v>91</v>
      </c>
      <c r="D39" t="s">
        <v>92</v>
      </c>
      <c r="E39" t="s">
        <v>93</v>
      </c>
      <c r="F39" t="s">
        <v>753</v>
      </c>
      <c r="H39" t="s">
        <v>99</v>
      </c>
      <c r="I39" t="s">
        <v>100</v>
      </c>
      <c r="J39" t="s">
        <v>101</v>
      </c>
      <c r="K39">
        <v>1</v>
      </c>
      <c r="N39" t="s">
        <v>754</v>
      </c>
      <c r="O39" t="s">
        <v>83</v>
      </c>
      <c r="P39" t="s">
        <v>62</v>
      </c>
      <c r="Q39" s="7">
        <v>24</v>
      </c>
      <c r="R39" s="7">
        <v>32</v>
      </c>
      <c r="S39" s="7">
        <v>27</v>
      </c>
      <c r="T39" s="7">
        <v>14</v>
      </c>
      <c r="U39" s="7">
        <v>27</v>
      </c>
      <c r="V39" s="7">
        <v>9</v>
      </c>
      <c r="W39" s="7">
        <v>6</v>
      </c>
      <c r="X39" s="7">
        <v>3</v>
      </c>
      <c r="Y39" s="7"/>
      <c r="Z39" s="7">
        <v>1</v>
      </c>
      <c r="AA39" s="7">
        <v>143</v>
      </c>
    </row>
    <row r="40" spans="1:27" x14ac:dyDescent="0.2">
      <c r="A40">
        <v>201602</v>
      </c>
      <c r="B40" t="s">
        <v>84</v>
      </c>
      <c r="C40" t="s">
        <v>91</v>
      </c>
      <c r="D40" t="s">
        <v>92</v>
      </c>
      <c r="E40" t="s">
        <v>93</v>
      </c>
      <c r="F40" t="s">
        <v>753</v>
      </c>
      <c r="H40" t="s">
        <v>94</v>
      </c>
      <c r="I40" t="s">
        <v>95</v>
      </c>
      <c r="J40" t="s">
        <v>96</v>
      </c>
      <c r="K40">
        <v>1</v>
      </c>
      <c r="N40" t="s">
        <v>754</v>
      </c>
      <c r="O40" t="s">
        <v>61</v>
      </c>
      <c r="P40" t="s">
        <v>62</v>
      </c>
      <c r="Q40" s="7">
        <v>11</v>
      </c>
      <c r="R40" s="7">
        <v>20</v>
      </c>
      <c r="S40" s="7">
        <v>18</v>
      </c>
      <c r="T40" s="7">
        <v>15</v>
      </c>
      <c r="U40" s="7">
        <v>23</v>
      </c>
      <c r="V40" s="7">
        <v>15</v>
      </c>
      <c r="W40" s="7">
        <v>19</v>
      </c>
      <c r="X40" s="7">
        <v>5</v>
      </c>
      <c r="Y40" s="7">
        <v>1</v>
      </c>
      <c r="Z40" s="7">
        <v>1</v>
      </c>
      <c r="AA40" s="7">
        <v>128</v>
      </c>
    </row>
    <row r="41" spans="1:27" x14ac:dyDescent="0.2">
      <c r="A41">
        <v>201602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H41" t="s">
        <v>26</v>
      </c>
      <c r="I41" t="s">
        <v>27</v>
      </c>
      <c r="J41" t="s">
        <v>25</v>
      </c>
      <c r="K41">
        <v>1</v>
      </c>
      <c r="N41" t="s">
        <v>93</v>
      </c>
      <c r="O41" t="s">
        <v>100</v>
      </c>
      <c r="P41" t="s">
        <v>101</v>
      </c>
      <c r="Q41" s="7">
        <v>3</v>
      </c>
      <c r="R41" s="7">
        <v>3</v>
      </c>
      <c r="S41" s="7">
        <v>3</v>
      </c>
      <c r="T41" s="7">
        <v>13</v>
      </c>
      <c r="U41" s="7">
        <v>6</v>
      </c>
      <c r="V41" s="7">
        <v>2</v>
      </c>
      <c r="W41" s="7">
        <v>1</v>
      </c>
      <c r="X41" s="7">
        <v>4</v>
      </c>
      <c r="Y41" s="7">
        <v>1</v>
      </c>
      <c r="Z41" s="7">
        <v>2</v>
      </c>
      <c r="AA41" s="7">
        <v>38</v>
      </c>
    </row>
    <row r="42" spans="1:27" x14ac:dyDescent="0.2">
      <c r="A42">
        <v>201602</v>
      </c>
      <c r="B42" t="s">
        <v>21</v>
      </c>
      <c r="C42" t="s">
        <v>55</v>
      </c>
      <c r="D42" t="s">
        <v>56</v>
      </c>
      <c r="E42" t="s">
        <v>754</v>
      </c>
      <c r="F42" t="s">
        <v>62</v>
      </c>
      <c r="H42" t="s">
        <v>755</v>
      </c>
      <c r="I42" t="s">
        <v>61</v>
      </c>
      <c r="J42" t="s">
        <v>62</v>
      </c>
      <c r="K42">
        <v>1</v>
      </c>
      <c r="N42" t="s">
        <v>93</v>
      </c>
      <c r="O42" t="s">
        <v>162</v>
      </c>
      <c r="P42" t="s">
        <v>163</v>
      </c>
      <c r="Q42" s="7">
        <v>1</v>
      </c>
      <c r="R42" s="7">
        <v>3</v>
      </c>
      <c r="S42" s="7">
        <v>5</v>
      </c>
      <c r="T42" s="7">
        <v>3</v>
      </c>
      <c r="U42" s="7">
        <v>10</v>
      </c>
      <c r="V42" s="7">
        <v>3</v>
      </c>
      <c r="W42" s="7"/>
      <c r="X42" s="7"/>
      <c r="Y42" s="7"/>
      <c r="Z42" s="7"/>
      <c r="AA42" s="7">
        <v>25</v>
      </c>
    </row>
    <row r="43" spans="1:27" x14ac:dyDescent="0.2">
      <c r="A43">
        <v>201602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H43" t="s">
        <v>26</v>
      </c>
      <c r="I43" t="s">
        <v>33</v>
      </c>
      <c r="J43" t="s">
        <v>32</v>
      </c>
      <c r="K43">
        <v>1</v>
      </c>
      <c r="N43" t="s">
        <v>93</v>
      </c>
      <c r="O43" t="s">
        <v>95</v>
      </c>
      <c r="P43" t="s">
        <v>96</v>
      </c>
      <c r="Q43" s="7">
        <v>9</v>
      </c>
      <c r="R43" s="7">
        <v>17</v>
      </c>
      <c r="S43" s="7">
        <v>13</v>
      </c>
      <c r="T43" s="7">
        <v>14</v>
      </c>
      <c r="U43" s="7">
        <v>11</v>
      </c>
      <c r="V43" s="7">
        <v>5</v>
      </c>
      <c r="W43" s="7">
        <v>4</v>
      </c>
      <c r="X43" s="7">
        <v>9</v>
      </c>
      <c r="Y43" s="7">
        <v>1</v>
      </c>
      <c r="Z43" s="7">
        <v>1</v>
      </c>
      <c r="AA43" s="7">
        <v>84</v>
      </c>
    </row>
    <row r="44" spans="1:27" x14ac:dyDescent="0.2">
      <c r="A44">
        <v>201602</v>
      </c>
      <c r="B44" t="s">
        <v>84</v>
      </c>
      <c r="C44" t="s">
        <v>91</v>
      </c>
      <c r="D44" t="s">
        <v>92</v>
      </c>
      <c r="E44" t="s">
        <v>116</v>
      </c>
      <c r="F44" t="s">
        <v>117</v>
      </c>
      <c r="H44" t="s">
        <v>118</v>
      </c>
      <c r="I44" t="s">
        <v>122</v>
      </c>
      <c r="J44" t="s">
        <v>123</v>
      </c>
      <c r="K44">
        <v>2</v>
      </c>
      <c r="N44" t="s">
        <v>93</v>
      </c>
      <c r="O44" t="s">
        <v>102</v>
      </c>
      <c r="P44" t="s">
        <v>103</v>
      </c>
      <c r="Q44" s="7">
        <v>5</v>
      </c>
      <c r="R44" s="7">
        <v>10</v>
      </c>
      <c r="S44" s="7">
        <v>9</v>
      </c>
      <c r="T44" s="7">
        <v>10</v>
      </c>
      <c r="U44" s="7">
        <v>8</v>
      </c>
      <c r="V44" s="7">
        <v>6</v>
      </c>
      <c r="W44" s="7">
        <v>6</v>
      </c>
      <c r="X44" s="7">
        <v>7</v>
      </c>
      <c r="Y44" s="7">
        <v>1</v>
      </c>
      <c r="Z44" s="7">
        <v>1</v>
      </c>
      <c r="AA44" s="7">
        <v>63</v>
      </c>
    </row>
    <row r="45" spans="1:27" x14ac:dyDescent="0.2">
      <c r="A45">
        <v>201602</v>
      </c>
      <c r="B45" t="s">
        <v>21</v>
      </c>
      <c r="C45" t="s">
        <v>55</v>
      </c>
      <c r="D45" t="s">
        <v>56</v>
      </c>
      <c r="E45" t="s">
        <v>65</v>
      </c>
      <c r="F45" t="s">
        <v>66</v>
      </c>
      <c r="H45" t="s">
        <v>70</v>
      </c>
      <c r="I45" t="s">
        <v>71</v>
      </c>
      <c r="J45" t="s">
        <v>66</v>
      </c>
      <c r="K45">
        <v>2</v>
      </c>
      <c r="N45" t="s">
        <v>93</v>
      </c>
      <c r="O45" t="s">
        <v>164</v>
      </c>
      <c r="P45" t="s">
        <v>753</v>
      </c>
      <c r="Q45" s="7"/>
      <c r="R45" s="7">
        <v>13</v>
      </c>
      <c r="S45" s="7">
        <v>14</v>
      </c>
      <c r="T45" s="7">
        <v>16</v>
      </c>
      <c r="U45" s="7">
        <v>30</v>
      </c>
      <c r="V45" s="7">
        <v>10</v>
      </c>
      <c r="W45" s="7">
        <v>3</v>
      </c>
      <c r="X45" s="7">
        <v>17</v>
      </c>
      <c r="Y45" s="7">
        <v>2</v>
      </c>
      <c r="Z45" s="7"/>
      <c r="AA45" s="7">
        <v>105</v>
      </c>
    </row>
    <row r="46" spans="1:27" x14ac:dyDescent="0.2">
      <c r="A46">
        <v>201602</v>
      </c>
      <c r="B46" t="s">
        <v>21</v>
      </c>
      <c r="C46" t="s">
        <v>55</v>
      </c>
      <c r="D46" t="s">
        <v>56</v>
      </c>
      <c r="E46" t="s">
        <v>748</v>
      </c>
      <c r="F46" t="s">
        <v>60</v>
      </c>
      <c r="H46" t="s">
        <v>749</v>
      </c>
      <c r="I46" t="s">
        <v>59</v>
      </c>
      <c r="J46" t="s">
        <v>60</v>
      </c>
      <c r="K46">
        <v>2</v>
      </c>
      <c r="N46" t="s">
        <v>105</v>
      </c>
      <c r="O46" t="s">
        <v>108</v>
      </c>
      <c r="P46" t="s">
        <v>109</v>
      </c>
      <c r="Q46" s="7">
        <v>13</v>
      </c>
      <c r="R46" s="7">
        <v>3</v>
      </c>
      <c r="S46" s="7">
        <v>7</v>
      </c>
      <c r="T46" s="7">
        <v>3</v>
      </c>
      <c r="U46" s="7">
        <v>8</v>
      </c>
      <c r="V46" s="7">
        <v>2</v>
      </c>
      <c r="W46" s="7">
        <v>5</v>
      </c>
      <c r="X46" s="7">
        <v>8</v>
      </c>
      <c r="Y46" s="7">
        <v>2</v>
      </c>
      <c r="Z46" s="7">
        <v>3</v>
      </c>
      <c r="AA46" s="7">
        <v>54</v>
      </c>
    </row>
    <row r="47" spans="1:27" x14ac:dyDescent="0.2">
      <c r="A47">
        <v>201602</v>
      </c>
      <c r="B47" t="s">
        <v>21</v>
      </c>
      <c r="C47" t="s">
        <v>22</v>
      </c>
      <c r="D47" t="s">
        <v>23</v>
      </c>
      <c r="E47" t="s">
        <v>34</v>
      </c>
      <c r="F47" t="s">
        <v>35</v>
      </c>
      <c r="H47" t="s">
        <v>36</v>
      </c>
      <c r="I47" t="s">
        <v>38</v>
      </c>
      <c r="J47" t="s">
        <v>35</v>
      </c>
      <c r="K47">
        <v>2</v>
      </c>
      <c r="N47" t="s">
        <v>105</v>
      </c>
      <c r="O47" t="s">
        <v>115</v>
      </c>
      <c r="P47" t="s">
        <v>112</v>
      </c>
      <c r="Q47" s="7">
        <v>5</v>
      </c>
      <c r="R47" s="7">
        <v>6</v>
      </c>
      <c r="S47" s="7">
        <v>17</v>
      </c>
      <c r="T47" s="7">
        <v>14</v>
      </c>
      <c r="U47" s="7">
        <v>11</v>
      </c>
      <c r="V47" s="7">
        <v>10</v>
      </c>
      <c r="W47" s="7">
        <v>13</v>
      </c>
      <c r="X47" s="7">
        <v>7</v>
      </c>
      <c r="Y47" s="7"/>
      <c r="Z47" s="7"/>
      <c r="AA47" s="7">
        <v>83</v>
      </c>
    </row>
    <row r="48" spans="1:27" x14ac:dyDescent="0.2">
      <c r="A48">
        <v>201602</v>
      </c>
      <c r="B48" t="s">
        <v>21</v>
      </c>
      <c r="C48" t="s">
        <v>22</v>
      </c>
      <c r="D48" t="s">
        <v>23</v>
      </c>
      <c r="E48" t="s">
        <v>34</v>
      </c>
      <c r="F48" t="s">
        <v>35</v>
      </c>
      <c r="H48" t="s">
        <v>36</v>
      </c>
      <c r="I48" t="s">
        <v>37</v>
      </c>
      <c r="J48" t="s">
        <v>35</v>
      </c>
      <c r="K48">
        <v>2</v>
      </c>
      <c r="N48" t="s">
        <v>105</v>
      </c>
      <c r="O48" t="s">
        <v>110</v>
      </c>
      <c r="P48" t="s">
        <v>106</v>
      </c>
      <c r="Q48" s="7">
        <v>10</v>
      </c>
      <c r="R48" s="7">
        <v>17</v>
      </c>
      <c r="S48" s="7">
        <v>15</v>
      </c>
      <c r="T48" s="7">
        <v>4</v>
      </c>
      <c r="U48" s="7">
        <v>4</v>
      </c>
      <c r="V48" s="7">
        <v>10</v>
      </c>
      <c r="W48" s="7">
        <v>6</v>
      </c>
      <c r="X48" s="7">
        <v>7</v>
      </c>
      <c r="Y48" s="7">
        <v>1</v>
      </c>
      <c r="Z48" s="7">
        <v>2</v>
      </c>
      <c r="AA48" s="7">
        <v>76</v>
      </c>
    </row>
    <row r="49" spans="1:27" x14ac:dyDescent="0.2">
      <c r="A49">
        <v>201602</v>
      </c>
      <c r="B49" t="s">
        <v>84</v>
      </c>
      <c r="C49" t="s">
        <v>91</v>
      </c>
      <c r="D49" t="s">
        <v>92</v>
      </c>
      <c r="E49" t="s">
        <v>93</v>
      </c>
      <c r="F49" t="s">
        <v>753</v>
      </c>
      <c r="H49" t="s">
        <v>99</v>
      </c>
      <c r="I49" t="s">
        <v>164</v>
      </c>
      <c r="J49" t="s">
        <v>753</v>
      </c>
      <c r="K49">
        <v>2</v>
      </c>
      <c r="N49" t="s">
        <v>105</v>
      </c>
      <c r="O49" t="s">
        <v>111</v>
      </c>
      <c r="P49" t="s">
        <v>112</v>
      </c>
      <c r="Q49" s="7">
        <v>3</v>
      </c>
      <c r="R49" s="7">
        <v>1</v>
      </c>
      <c r="S49" s="7">
        <v>3</v>
      </c>
      <c r="T49" s="7">
        <v>3</v>
      </c>
      <c r="U49" s="7">
        <v>2</v>
      </c>
      <c r="V49" s="7">
        <v>2</v>
      </c>
      <c r="W49" s="7">
        <v>1</v>
      </c>
      <c r="X49" s="7">
        <v>2</v>
      </c>
      <c r="Y49" s="7"/>
      <c r="Z49" s="7"/>
      <c r="AA49" s="7">
        <v>17</v>
      </c>
    </row>
    <row r="50" spans="1:27" x14ac:dyDescent="0.2">
      <c r="A50">
        <v>201602</v>
      </c>
      <c r="B50" t="s">
        <v>84</v>
      </c>
      <c r="C50" t="s">
        <v>91</v>
      </c>
      <c r="D50" t="s">
        <v>92</v>
      </c>
      <c r="E50" t="s">
        <v>105</v>
      </c>
      <c r="F50" t="s">
        <v>106</v>
      </c>
      <c r="H50" t="s">
        <v>107</v>
      </c>
      <c r="I50" t="s">
        <v>108</v>
      </c>
      <c r="J50" t="s">
        <v>109</v>
      </c>
      <c r="K50">
        <v>2</v>
      </c>
      <c r="N50" t="s">
        <v>116</v>
      </c>
      <c r="O50" t="s">
        <v>119</v>
      </c>
      <c r="P50" t="s">
        <v>120</v>
      </c>
      <c r="Q50" s="7"/>
      <c r="R50" s="7">
        <v>5</v>
      </c>
      <c r="S50" s="7">
        <v>8</v>
      </c>
      <c r="T50" s="7">
        <v>4</v>
      </c>
      <c r="U50" s="7"/>
      <c r="V50" s="7"/>
      <c r="W50" s="7">
        <v>2</v>
      </c>
      <c r="X50" s="7">
        <v>8</v>
      </c>
      <c r="Y50" s="7">
        <v>2</v>
      </c>
      <c r="Z50" s="7">
        <v>2</v>
      </c>
      <c r="AA50" s="7">
        <v>31</v>
      </c>
    </row>
    <row r="51" spans="1:27" x14ac:dyDescent="0.2">
      <c r="A51">
        <v>201602</v>
      </c>
      <c r="B51" t="s">
        <v>84</v>
      </c>
      <c r="C51" t="s">
        <v>91</v>
      </c>
      <c r="D51" t="s">
        <v>92</v>
      </c>
      <c r="E51" t="s">
        <v>116</v>
      </c>
      <c r="F51" t="s">
        <v>117</v>
      </c>
      <c r="H51" t="s">
        <v>118</v>
      </c>
      <c r="I51" t="s">
        <v>119</v>
      </c>
      <c r="J51" t="s">
        <v>120</v>
      </c>
      <c r="K51">
        <v>2</v>
      </c>
      <c r="N51" t="s">
        <v>116</v>
      </c>
      <c r="O51" t="s">
        <v>121</v>
      </c>
      <c r="P51" t="s">
        <v>117</v>
      </c>
      <c r="Q51" s="7"/>
      <c r="R51" s="7"/>
      <c r="S51" s="7"/>
      <c r="T51" s="7"/>
      <c r="U51" s="7">
        <v>1</v>
      </c>
      <c r="V51" s="7">
        <v>1</v>
      </c>
      <c r="W51" s="7">
        <v>1</v>
      </c>
      <c r="X51" s="7">
        <v>1</v>
      </c>
      <c r="Y51" s="7"/>
      <c r="Z51" s="7"/>
      <c r="AA51" s="7">
        <v>4</v>
      </c>
    </row>
    <row r="52" spans="1:27" x14ac:dyDescent="0.2">
      <c r="A52">
        <v>201602</v>
      </c>
      <c r="B52" t="s">
        <v>84</v>
      </c>
      <c r="C52" t="s">
        <v>133</v>
      </c>
      <c r="D52" t="s">
        <v>92</v>
      </c>
      <c r="E52" t="s">
        <v>134</v>
      </c>
      <c r="F52" t="s">
        <v>756</v>
      </c>
      <c r="G52" t="s">
        <v>137</v>
      </c>
      <c r="H52" t="s">
        <v>138</v>
      </c>
      <c r="I52" t="s">
        <v>139</v>
      </c>
      <c r="J52" t="s">
        <v>756</v>
      </c>
      <c r="K52">
        <v>2</v>
      </c>
      <c r="N52" t="s">
        <v>116</v>
      </c>
      <c r="O52" t="s">
        <v>460</v>
      </c>
      <c r="P52" t="s">
        <v>117</v>
      </c>
      <c r="Q52" s="7">
        <v>5</v>
      </c>
      <c r="R52" s="7">
        <v>7</v>
      </c>
      <c r="S52" s="7">
        <v>1</v>
      </c>
      <c r="T52" s="7"/>
      <c r="U52" s="7">
        <v>1</v>
      </c>
      <c r="V52" s="7">
        <v>1</v>
      </c>
      <c r="W52" s="7">
        <v>18</v>
      </c>
      <c r="X52" s="7"/>
      <c r="Y52" s="7"/>
      <c r="Z52" s="7"/>
      <c r="AA52" s="7">
        <v>33</v>
      </c>
    </row>
    <row r="53" spans="1:27" x14ac:dyDescent="0.2">
      <c r="A53">
        <v>201602</v>
      </c>
      <c r="B53" t="s">
        <v>21</v>
      </c>
      <c r="C53" t="s">
        <v>55</v>
      </c>
      <c r="D53" t="s">
        <v>56</v>
      </c>
      <c r="E53" t="s">
        <v>65</v>
      </c>
      <c r="F53" t="s">
        <v>66</v>
      </c>
      <c r="H53" t="s">
        <v>70</v>
      </c>
      <c r="I53" t="s">
        <v>72</v>
      </c>
      <c r="J53" t="s">
        <v>73</v>
      </c>
      <c r="K53">
        <v>3</v>
      </c>
      <c r="N53" t="s">
        <v>116</v>
      </c>
      <c r="O53" t="s">
        <v>122</v>
      </c>
      <c r="P53" t="s">
        <v>123</v>
      </c>
      <c r="Q53" s="7">
        <v>20</v>
      </c>
      <c r="R53" s="7">
        <v>45</v>
      </c>
      <c r="S53" s="7">
        <v>4</v>
      </c>
      <c r="T53" s="7">
        <v>3</v>
      </c>
      <c r="U53" s="7">
        <v>11</v>
      </c>
      <c r="V53" s="7">
        <v>11</v>
      </c>
      <c r="W53" s="7">
        <v>3</v>
      </c>
      <c r="X53" s="7">
        <v>3</v>
      </c>
      <c r="Y53" s="7">
        <v>2</v>
      </c>
      <c r="Z53" s="7"/>
      <c r="AA53" s="7">
        <v>102</v>
      </c>
    </row>
    <row r="54" spans="1:27" x14ac:dyDescent="0.2">
      <c r="A54">
        <v>201602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H54" t="s">
        <v>26</v>
      </c>
      <c r="I54" t="s">
        <v>29</v>
      </c>
      <c r="J54" t="s">
        <v>30</v>
      </c>
      <c r="K54">
        <v>3</v>
      </c>
      <c r="N54" t="s">
        <v>124</v>
      </c>
      <c r="O54" t="s">
        <v>127</v>
      </c>
      <c r="P54" t="s">
        <v>128</v>
      </c>
      <c r="Q54" s="7">
        <v>22</v>
      </c>
      <c r="R54" s="7">
        <v>11</v>
      </c>
      <c r="S54" s="7">
        <v>13</v>
      </c>
      <c r="T54" s="7">
        <v>22</v>
      </c>
      <c r="U54" s="7">
        <v>13</v>
      </c>
      <c r="V54" s="7">
        <v>5</v>
      </c>
      <c r="W54" s="7">
        <v>14</v>
      </c>
      <c r="X54" s="7">
        <v>18</v>
      </c>
      <c r="Y54" s="7">
        <v>3</v>
      </c>
      <c r="Z54" s="7">
        <v>1</v>
      </c>
      <c r="AA54" s="7">
        <v>122</v>
      </c>
    </row>
    <row r="55" spans="1:27" x14ac:dyDescent="0.2">
      <c r="A55">
        <v>201602</v>
      </c>
      <c r="B55" t="s">
        <v>84</v>
      </c>
      <c r="C55" t="s">
        <v>91</v>
      </c>
      <c r="D55" t="s">
        <v>92</v>
      </c>
      <c r="E55" t="s">
        <v>124</v>
      </c>
      <c r="F55" t="s">
        <v>125</v>
      </c>
      <c r="H55" t="s">
        <v>126</v>
      </c>
      <c r="I55" t="s">
        <v>127</v>
      </c>
      <c r="J55" t="s">
        <v>128</v>
      </c>
      <c r="K55">
        <v>3</v>
      </c>
      <c r="N55" t="s">
        <v>124</v>
      </c>
      <c r="O55" t="s">
        <v>129</v>
      </c>
      <c r="P55" t="s">
        <v>130</v>
      </c>
      <c r="Q55" s="7">
        <v>9</v>
      </c>
      <c r="R55" s="7">
        <v>13</v>
      </c>
      <c r="S55" s="7">
        <v>2</v>
      </c>
      <c r="T55" s="7">
        <v>2</v>
      </c>
      <c r="U55" s="7">
        <v>2</v>
      </c>
      <c r="V55" s="7">
        <v>4</v>
      </c>
      <c r="W55" s="7">
        <v>1</v>
      </c>
      <c r="X55" s="7">
        <v>9</v>
      </c>
      <c r="Y55" s="7"/>
      <c r="Z55" s="7"/>
      <c r="AA55" s="7">
        <v>42</v>
      </c>
    </row>
    <row r="56" spans="1:27" x14ac:dyDescent="0.2">
      <c r="A56">
        <v>201602</v>
      </c>
      <c r="B56" t="s">
        <v>21</v>
      </c>
      <c r="C56" t="s">
        <v>55</v>
      </c>
      <c r="D56" t="s">
        <v>56</v>
      </c>
      <c r="E56" t="s">
        <v>76</v>
      </c>
      <c r="F56" t="s">
        <v>77</v>
      </c>
      <c r="H56" t="s">
        <v>78</v>
      </c>
      <c r="I56" t="s">
        <v>80</v>
      </c>
      <c r="J56" t="s">
        <v>81</v>
      </c>
      <c r="K56">
        <v>3</v>
      </c>
      <c r="N56" t="s">
        <v>124</v>
      </c>
      <c r="O56" t="s">
        <v>131</v>
      </c>
      <c r="P56" t="s">
        <v>132</v>
      </c>
      <c r="Q56" s="7">
        <v>6</v>
      </c>
      <c r="R56" s="7">
        <v>9</v>
      </c>
      <c r="S56" s="7">
        <v>13</v>
      </c>
      <c r="T56" s="7">
        <v>12</v>
      </c>
      <c r="U56" s="7">
        <v>5</v>
      </c>
      <c r="V56" s="7">
        <v>4</v>
      </c>
      <c r="W56" s="7">
        <v>3</v>
      </c>
      <c r="X56" s="7">
        <v>4</v>
      </c>
      <c r="Y56" s="7"/>
      <c r="Z56" s="7"/>
      <c r="AA56" s="7">
        <v>56</v>
      </c>
    </row>
    <row r="57" spans="1:27" x14ac:dyDescent="0.2">
      <c r="A57">
        <v>201602</v>
      </c>
      <c r="B57" t="s">
        <v>21</v>
      </c>
      <c r="C57" t="s">
        <v>55</v>
      </c>
      <c r="D57" t="s">
        <v>56</v>
      </c>
      <c r="E57" t="s">
        <v>65</v>
      </c>
      <c r="F57" t="s">
        <v>66</v>
      </c>
      <c r="H57" t="s">
        <v>70</v>
      </c>
      <c r="I57" t="s">
        <v>74</v>
      </c>
      <c r="J57" t="s">
        <v>75</v>
      </c>
      <c r="K57">
        <v>3</v>
      </c>
      <c r="N57" t="s">
        <v>134</v>
      </c>
      <c r="O57" t="s">
        <v>136</v>
      </c>
      <c r="P57" t="s">
        <v>756</v>
      </c>
      <c r="Q57" s="7">
        <v>5</v>
      </c>
      <c r="R57" s="7">
        <v>1</v>
      </c>
      <c r="S57" s="7">
        <v>6</v>
      </c>
      <c r="T57" s="7">
        <v>3</v>
      </c>
      <c r="U57" s="7">
        <v>14</v>
      </c>
      <c r="V57" s="7">
        <v>5</v>
      </c>
      <c r="W57" s="7">
        <v>12</v>
      </c>
      <c r="X57" s="7">
        <v>12</v>
      </c>
      <c r="Y57" s="7">
        <v>3</v>
      </c>
      <c r="Z57" s="7">
        <v>1</v>
      </c>
      <c r="AA57" s="7">
        <v>62</v>
      </c>
    </row>
    <row r="58" spans="1:27" x14ac:dyDescent="0.2">
      <c r="A58">
        <v>201602</v>
      </c>
      <c r="B58" t="s">
        <v>84</v>
      </c>
      <c r="C58" t="s">
        <v>133</v>
      </c>
      <c r="D58" t="s">
        <v>92</v>
      </c>
      <c r="E58" t="s">
        <v>134</v>
      </c>
      <c r="F58" t="s">
        <v>756</v>
      </c>
      <c r="H58" t="s">
        <v>135</v>
      </c>
      <c r="I58" t="s">
        <v>136</v>
      </c>
      <c r="J58" t="s">
        <v>756</v>
      </c>
      <c r="K58">
        <v>3</v>
      </c>
      <c r="N58" t="s">
        <v>134</v>
      </c>
      <c r="O58" t="s">
        <v>139</v>
      </c>
      <c r="P58" t="s">
        <v>756</v>
      </c>
      <c r="Q58" s="7">
        <v>8</v>
      </c>
      <c r="R58" s="7">
        <v>9</v>
      </c>
      <c r="S58" s="7">
        <v>12</v>
      </c>
      <c r="T58" s="7">
        <v>15</v>
      </c>
      <c r="U58" s="7">
        <v>28</v>
      </c>
      <c r="V58" s="7">
        <v>5</v>
      </c>
      <c r="W58" s="7">
        <v>9</v>
      </c>
      <c r="X58" s="7">
        <v>8</v>
      </c>
      <c r="Y58" s="7">
        <v>2</v>
      </c>
      <c r="Z58" s="7">
        <v>3</v>
      </c>
      <c r="AA58" s="7">
        <v>99</v>
      </c>
    </row>
    <row r="59" spans="1:27" x14ac:dyDescent="0.2">
      <c r="A59">
        <v>201602</v>
      </c>
      <c r="B59" t="s">
        <v>84</v>
      </c>
      <c r="C59" t="s">
        <v>85</v>
      </c>
      <c r="D59" t="s">
        <v>758</v>
      </c>
      <c r="E59" t="s">
        <v>86</v>
      </c>
      <c r="F59" t="s">
        <v>758</v>
      </c>
      <c r="H59" t="s">
        <v>87</v>
      </c>
      <c r="I59" t="s">
        <v>88</v>
      </c>
      <c r="J59" t="s">
        <v>89</v>
      </c>
      <c r="K59">
        <v>4</v>
      </c>
      <c r="N59" t="s">
        <v>134</v>
      </c>
      <c r="O59" t="s">
        <v>781</v>
      </c>
      <c r="P59" t="s">
        <v>756</v>
      </c>
      <c r="Q59" s="7">
        <v>4</v>
      </c>
      <c r="R59" s="7"/>
      <c r="S59" s="7"/>
      <c r="T59" s="7"/>
      <c r="U59" s="7"/>
      <c r="V59" s="7"/>
      <c r="W59" s="7"/>
      <c r="X59" s="7"/>
      <c r="Y59" s="7"/>
      <c r="Z59" s="7"/>
      <c r="AA59" s="7">
        <v>4</v>
      </c>
    </row>
    <row r="60" spans="1:27" x14ac:dyDescent="0.2">
      <c r="A60">
        <v>201603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H60" t="s">
        <v>26</v>
      </c>
      <c r="I60" t="s">
        <v>150</v>
      </c>
      <c r="J60" t="s">
        <v>151</v>
      </c>
      <c r="K60">
        <v>1</v>
      </c>
      <c r="N60" t="s">
        <v>141</v>
      </c>
      <c r="O60" t="s">
        <v>144</v>
      </c>
      <c r="P60" t="s">
        <v>142</v>
      </c>
      <c r="Q60" s="7">
        <v>23</v>
      </c>
      <c r="R60" s="7">
        <v>18</v>
      </c>
      <c r="S60" s="7">
        <v>29</v>
      </c>
      <c r="T60" s="7">
        <v>25</v>
      </c>
      <c r="U60" s="7">
        <v>25</v>
      </c>
      <c r="V60" s="7">
        <v>14</v>
      </c>
      <c r="W60" s="7">
        <v>4</v>
      </c>
      <c r="X60" s="7">
        <v>5</v>
      </c>
      <c r="Y60" s="7">
        <v>1</v>
      </c>
      <c r="Z60" s="7"/>
      <c r="AA60" s="7">
        <v>144</v>
      </c>
    </row>
    <row r="61" spans="1:27" x14ac:dyDescent="0.2">
      <c r="A61">
        <v>201603</v>
      </c>
      <c r="B61" t="s">
        <v>21</v>
      </c>
      <c r="C61" t="s">
        <v>55</v>
      </c>
      <c r="D61" t="s">
        <v>56</v>
      </c>
      <c r="E61" t="s">
        <v>65</v>
      </c>
      <c r="F61" t="s">
        <v>66</v>
      </c>
      <c r="H61" t="s">
        <v>70</v>
      </c>
      <c r="I61" t="s">
        <v>71</v>
      </c>
      <c r="J61" t="s">
        <v>66</v>
      </c>
      <c r="K61">
        <v>1</v>
      </c>
      <c r="N61" t="s">
        <v>141</v>
      </c>
      <c r="O61" t="s">
        <v>146</v>
      </c>
      <c r="P61" t="s">
        <v>147</v>
      </c>
      <c r="Q61" s="7">
        <v>11</v>
      </c>
      <c r="R61" s="7">
        <v>15</v>
      </c>
      <c r="S61" s="7">
        <v>4</v>
      </c>
      <c r="T61" s="7">
        <v>5</v>
      </c>
      <c r="U61" s="7">
        <v>10</v>
      </c>
      <c r="V61" s="7">
        <v>3</v>
      </c>
      <c r="W61" s="7">
        <v>5</v>
      </c>
      <c r="X61" s="7">
        <v>8</v>
      </c>
      <c r="Y61" s="7">
        <v>1</v>
      </c>
      <c r="Z61" s="7">
        <v>1</v>
      </c>
      <c r="AA61" s="7">
        <v>63</v>
      </c>
    </row>
    <row r="62" spans="1:27" x14ac:dyDescent="0.2">
      <c r="A62">
        <v>201603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H62" t="s">
        <v>26</v>
      </c>
      <c r="I62" t="s">
        <v>27</v>
      </c>
      <c r="J62" t="s">
        <v>25</v>
      </c>
      <c r="K62">
        <v>1</v>
      </c>
      <c r="N62" t="s">
        <v>86</v>
      </c>
      <c r="O62" t="s">
        <v>177</v>
      </c>
      <c r="P62" t="s">
        <v>776</v>
      </c>
      <c r="Q62" s="7">
        <v>7</v>
      </c>
      <c r="R62" s="7">
        <v>16</v>
      </c>
      <c r="S62" s="7">
        <v>1</v>
      </c>
      <c r="T62" s="7">
        <v>9</v>
      </c>
      <c r="U62" s="7">
        <v>5</v>
      </c>
      <c r="V62" s="7"/>
      <c r="W62" s="7"/>
      <c r="X62" s="7"/>
      <c r="Y62" s="7"/>
      <c r="Z62" s="7"/>
      <c r="AA62" s="7">
        <v>38</v>
      </c>
    </row>
    <row r="63" spans="1:27" x14ac:dyDescent="0.2">
      <c r="A63">
        <v>201603</v>
      </c>
      <c r="B63" t="s">
        <v>84</v>
      </c>
      <c r="C63" t="s">
        <v>91</v>
      </c>
      <c r="D63" t="s">
        <v>92</v>
      </c>
      <c r="E63" t="s">
        <v>116</v>
      </c>
      <c r="F63" t="s">
        <v>117</v>
      </c>
      <c r="H63" t="s">
        <v>118</v>
      </c>
      <c r="I63" t="s">
        <v>121</v>
      </c>
      <c r="J63" t="s">
        <v>117</v>
      </c>
      <c r="K63">
        <v>1</v>
      </c>
      <c r="N63" t="s">
        <v>86</v>
      </c>
      <c r="O63" t="s">
        <v>88</v>
      </c>
      <c r="P63" t="s">
        <v>89</v>
      </c>
      <c r="Q63" s="7">
        <v>45</v>
      </c>
      <c r="R63" s="7">
        <v>66</v>
      </c>
      <c r="S63" s="7">
        <v>27</v>
      </c>
      <c r="T63" s="7">
        <v>30</v>
      </c>
      <c r="U63" s="7">
        <v>19</v>
      </c>
      <c r="V63" s="7">
        <v>8</v>
      </c>
      <c r="W63" s="7">
        <v>6</v>
      </c>
      <c r="X63" s="7">
        <v>6</v>
      </c>
      <c r="Y63" s="7">
        <v>4</v>
      </c>
      <c r="Z63" s="7">
        <v>4</v>
      </c>
      <c r="AA63" s="7">
        <v>215</v>
      </c>
    </row>
    <row r="64" spans="1:27" x14ac:dyDescent="0.2">
      <c r="A64">
        <v>201603</v>
      </c>
      <c r="B64" t="s">
        <v>21</v>
      </c>
      <c r="C64" t="s">
        <v>55</v>
      </c>
      <c r="D64" t="s">
        <v>56</v>
      </c>
      <c r="E64" t="s">
        <v>76</v>
      </c>
      <c r="F64" t="s">
        <v>77</v>
      </c>
      <c r="G64" t="s">
        <v>750</v>
      </c>
      <c r="H64" t="s">
        <v>751</v>
      </c>
      <c r="I64" t="s">
        <v>752</v>
      </c>
      <c r="J64" t="s">
        <v>77</v>
      </c>
      <c r="K64">
        <v>2</v>
      </c>
      <c r="N64" t="s">
        <v>86</v>
      </c>
      <c r="O64" t="s">
        <v>786</v>
      </c>
      <c r="P64" t="s">
        <v>776</v>
      </c>
      <c r="Q64" s="7">
        <v>10</v>
      </c>
      <c r="R64" s="7"/>
      <c r="S64" s="7"/>
      <c r="T64" s="7"/>
      <c r="U64" s="7"/>
      <c r="V64" s="7"/>
      <c r="W64" s="7"/>
      <c r="X64" s="7"/>
      <c r="Y64" s="7"/>
      <c r="Z64" s="7"/>
      <c r="AA64" s="7">
        <v>10</v>
      </c>
    </row>
    <row r="65" spans="1:27" x14ac:dyDescent="0.2">
      <c r="A65">
        <v>201603</v>
      </c>
      <c r="B65" t="s">
        <v>84</v>
      </c>
      <c r="C65" t="s">
        <v>91</v>
      </c>
      <c r="D65" t="s">
        <v>92</v>
      </c>
      <c r="E65" t="s">
        <v>105</v>
      </c>
      <c r="F65" t="s">
        <v>106</v>
      </c>
      <c r="H65" t="s">
        <v>107</v>
      </c>
      <c r="I65" t="s">
        <v>111</v>
      </c>
      <c r="J65" t="s">
        <v>112</v>
      </c>
      <c r="K65">
        <v>2</v>
      </c>
      <c r="N65" t="s">
        <v>782</v>
      </c>
      <c r="O65" t="s">
        <v>784</v>
      </c>
      <c r="P65" t="s">
        <v>785</v>
      </c>
      <c r="Q65" s="7">
        <v>6</v>
      </c>
      <c r="R65" s="7"/>
      <c r="S65" s="7"/>
      <c r="T65" s="7"/>
      <c r="U65" s="7"/>
      <c r="V65" s="7"/>
      <c r="W65" s="7"/>
      <c r="X65" s="7"/>
      <c r="Y65" s="7"/>
      <c r="Z65" s="7"/>
      <c r="AA65" s="7">
        <v>6</v>
      </c>
    </row>
    <row r="66" spans="1:27" x14ac:dyDescent="0.2">
      <c r="A66">
        <v>201603</v>
      </c>
      <c r="B66" t="s">
        <v>21</v>
      </c>
      <c r="C66" t="s">
        <v>55</v>
      </c>
      <c r="D66" t="s">
        <v>56</v>
      </c>
      <c r="E66" t="s">
        <v>754</v>
      </c>
      <c r="F66" t="s">
        <v>62</v>
      </c>
      <c r="H66" t="s">
        <v>82</v>
      </c>
      <c r="I66" t="s">
        <v>83</v>
      </c>
      <c r="J66" t="s">
        <v>62</v>
      </c>
      <c r="K66">
        <v>3</v>
      </c>
      <c r="N66" t="s">
        <v>782</v>
      </c>
      <c r="O66" t="s">
        <v>787</v>
      </c>
      <c r="P66" t="s">
        <v>788</v>
      </c>
      <c r="Q66" s="7">
        <v>21</v>
      </c>
      <c r="R66" s="7"/>
      <c r="S66" s="7"/>
      <c r="T66" s="7"/>
      <c r="U66" s="7"/>
      <c r="V66" s="7"/>
      <c r="W66" s="7"/>
      <c r="X66" s="7"/>
      <c r="Y66" s="7"/>
      <c r="Z66" s="7"/>
      <c r="AA66" s="7">
        <v>21</v>
      </c>
    </row>
    <row r="67" spans="1:27" x14ac:dyDescent="0.2">
      <c r="A67">
        <v>201603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H67" t="s">
        <v>26</v>
      </c>
      <c r="I67" t="s">
        <v>389</v>
      </c>
      <c r="J67" t="s">
        <v>761</v>
      </c>
      <c r="K67">
        <v>3</v>
      </c>
      <c r="N67" t="s">
        <v>183</v>
      </c>
      <c r="Q67" s="7">
        <v>1011</v>
      </c>
      <c r="R67" s="7">
        <v>1072</v>
      </c>
      <c r="S67" s="7">
        <v>898</v>
      </c>
      <c r="T67" s="7">
        <v>735</v>
      </c>
      <c r="U67" s="7">
        <v>844</v>
      </c>
      <c r="V67" s="7">
        <v>325</v>
      </c>
      <c r="W67" s="7">
        <v>231</v>
      </c>
      <c r="X67" s="7">
        <v>260</v>
      </c>
      <c r="Y67" s="7">
        <v>50</v>
      </c>
      <c r="Z67" s="7">
        <v>57</v>
      </c>
      <c r="AA67" s="7">
        <v>5483</v>
      </c>
    </row>
    <row r="68" spans="1:27" x14ac:dyDescent="0.2">
      <c r="A68">
        <v>201603</v>
      </c>
      <c r="B68" t="s">
        <v>84</v>
      </c>
      <c r="C68" t="s">
        <v>91</v>
      </c>
      <c r="D68" t="s">
        <v>92</v>
      </c>
      <c r="E68" t="s">
        <v>116</v>
      </c>
      <c r="F68" t="s">
        <v>117</v>
      </c>
      <c r="H68" t="s">
        <v>118</v>
      </c>
      <c r="I68" t="s">
        <v>122</v>
      </c>
      <c r="J68" t="s">
        <v>123</v>
      </c>
      <c r="K68">
        <v>3</v>
      </c>
    </row>
    <row r="69" spans="1:27" x14ac:dyDescent="0.2">
      <c r="A69">
        <v>201603</v>
      </c>
      <c r="B69" t="s">
        <v>84</v>
      </c>
      <c r="C69" t="s">
        <v>91</v>
      </c>
      <c r="D69" t="s">
        <v>92</v>
      </c>
      <c r="E69" t="s">
        <v>93</v>
      </c>
      <c r="F69" t="s">
        <v>753</v>
      </c>
      <c r="H69" t="s">
        <v>99</v>
      </c>
      <c r="I69" t="s">
        <v>100</v>
      </c>
      <c r="J69" t="s">
        <v>101</v>
      </c>
      <c r="K69">
        <v>4</v>
      </c>
    </row>
    <row r="70" spans="1:27" x14ac:dyDescent="0.2">
      <c r="A70">
        <v>201603</v>
      </c>
      <c r="B70" t="s">
        <v>21</v>
      </c>
      <c r="C70" t="s">
        <v>22</v>
      </c>
      <c r="D70" t="s">
        <v>23</v>
      </c>
      <c r="E70" t="s">
        <v>39</v>
      </c>
      <c r="F70" t="s">
        <v>40</v>
      </c>
      <c r="G70" t="s">
        <v>759</v>
      </c>
      <c r="H70" t="s">
        <v>760</v>
      </c>
      <c r="I70" t="s">
        <v>44</v>
      </c>
      <c r="J70" t="s">
        <v>40</v>
      </c>
      <c r="K70">
        <v>4</v>
      </c>
    </row>
    <row r="71" spans="1:27" x14ac:dyDescent="0.2">
      <c r="A71">
        <v>201603</v>
      </c>
      <c r="B71" t="s">
        <v>21</v>
      </c>
      <c r="C71" t="s">
        <v>22</v>
      </c>
      <c r="D71" t="s">
        <v>23</v>
      </c>
      <c r="E71" t="s">
        <v>39</v>
      </c>
      <c r="F71" t="s">
        <v>40</v>
      </c>
      <c r="H71" t="s">
        <v>762</v>
      </c>
      <c r="I71" t="s">
        <v>425</v>
      </c>
      <c r="J71" t="s">
        <v>763</v>
      </c>
      <c r="K71">
        <v>4</v>
      </c>
    </row>
    <row r="72" spans="1:27" x14ac:dyDescent="0.2">
      <c r="A72">
        <v>201603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H72" t="s">
        <v>26</v>
      </c>
      <c r="I72" t="s">
        <v>33</v>
      </c>
      <c r="J72" t="s">
        <v>32</v>
      </c>
      <c r="K72">
        <v>4</v>
      </c>
    </row>
    <row r="73" spans="1:27" x14ac:dyDescent="0.2">
      <c r="A73">
        <v>201603</v>
      </c>
      <c r="B73" t="s">
        <v>84</v>
      </c>
      <c r="C73" t="s">
        <v>91</v>
      </c>
      <c r="D73" t="s">
        <v>92</v>
      </c>
      <c r="E73" t="s">
        <v>124</v>
      </c>
      <c r="F73" t="s">
        <v>125</v>
      </c>
      <c r="H73" t="s">
        <v>126</v>
      </c>
      <c r="I73" t="s">
        <v>131</v>
      </c>
      <c r="J73" t="s">
        <v>132</v>
      </c>
      <c r="K73">
        <v>4</v>
      </c>
    </row>
    <row r="74" spans="1:27" x14ac:dyDescent="0.2">
      <c r="A74">
        <v>201603</v>
      </c>
      <c r="B74" t="s">
        <v>21</v>
      </c>
      <c r="C74" t="s">
        <v>22</v>
      </c>
      <c r="D74" t="s">
        <v>23</v>
      </c>
      <c r="E74" t="s">
        <v>45</v>
      </c>
      <c r="F74" t="s">
        <v>46</v>
      </c>
      <c r="H74" t="s">
        <v>50</v>
      </c>
      <c r="I74" t="s">
        <v>51</v>
      </c>
      <c r="J74" t="s">
        <v>46</v>
      </c>
      <c r="K74">
        <v>5</v>
      </c>
    </row>
    <row r="75" spans="1:27" x14ac:dyDescent="0.2">
      <c r="A75">
        <v>201603</v>
      </c>
      <c r="B75" t="s">
        <v>21</v>
      </c>
      <c r="C75" t="s">
        <v>22</v>
      </c>
      <c r="D75" t="s">
        <v>23</v>
      </c>
      <c r="E75" t="s">
        <v>45</v>
      </c>
      <c r="F75" t="s">
        <v>46</v>
      </c>
      <c r="H75" t="s">
        <v>52</v>
      </c>
      <c r="I75" t="s">
        <v>53</v>
      </c>
      <c r="J75" t="s">
        <v>49</v>
      </c>
      <c r="K75">
        <v>5</v>
      </c>
    </row>
    <row r="76" spans="1:27" x14ac:dyDescent="0.2">
      <c r="A76">
        <v>201603</v>
      </c>
      <c r="B76" t="s">
        <v>21</v>
      </c>
      <c r="C76" t="s">
        <v>55</v>
      </c>
      <c r="D76" t="s">
        <v>56</v>
      </c>
      <c r="E76" t="s">
        <v>754</v>
      </c>
      <c r="F76" t="s">
        <v>62</v>
      </c>
      <c r="H76" t="s">
        <v>755</v>
      </c>
      <c r="I76" t="s">
        <v>61</v>
      </c>
      <c r="J76" t="s">
        <v>62</v>
      </c>
      <c r="K76">
        <v>5</v>
      </c>
    </row>
    <row r="77" spans="1:27" x14ac:dyDescent="0.2">
      <c r="A77">
        <v>201603</v>
      </c>
      <c r="B77" t="s">
        <v>21</v>
      </c>
      <c r="C77" t="s">
        <v>22</v>
      </c>
      <c r="D77" t="s">
        <v>23</v>
      </c>
      <c r="E77" t="s">
        <v>34</v>
      </c>
      <c r="F77" t="s">
        <v>35</v>
      </c>
      <c r="H77" t="s">
        <v>36</v>
      </c>
      <c r="I77" t="s">
        <v>38</v>
      </c>
      <c r="J77" t="s">
        <v>35</v>
      </c>
      <c r="K77">
        <v>5</v>
      </c>
    </row>
    <row r="78" spans="1:27" x14ac:dyDescent="0.2">
      <c r="A78">
        <v>201603</v>
      </c>
      <c r="B78" t="s">
        <v>21</v>
      </c>
      <c r="C78" t="s">
        <v>55</v>
      </c>
      <c r="D78" t="s">
        <v>56</v>
      </c>
      <c r="E78" t="s">
        <v>76</v>
      </c>
      <c r="F78" t="s">
        <v>77</v>
      </c>
      <c r="H78" t="s">
        <v>78</v>
      </c>
      <c r="I78" t="s">
        <v>80</v>
      </c>
      <c r="J78" t="s">
        <v>81</v>
      </c>
      <c r="K78">
        <v>5</v>
      </c>
    </row>
    <row r="79" spans="1:27" x14ac:dyDescent="0.2">
      <c r="A79">
        <v>201603</v>
      </c>
      <c r="B79" t="s">
        <v>84</v>
      </c>
      <c r="C79" t="s">
        <v>140</v>
      </c>
      <c r="D79" t="s">
        <v>92</v>
      </c>
      <c r="E79" t="s">
        <v>141</v>
      </c>
      <c r="F79" t="s">
        <v>142</v>
      </c>
      <c r="H79" t="s">
        <v>143</v>
      </c>
      <c r="I79" t="s">
        <v>144</v>
      </c>
      <c r="J79" t="s">
        <v>142</v>
      </c>
      <c r="K79">
        <v>5</v>
      </c>
    </row>
    <row r="80" spans="1:27" x14ac:dyDescent="0.2">
      <c r="A80">
        <v>201603</v>
      </c>
      <c r="B80" t="s">
        <v>84</v>
      </c>
      <c r="C80" t="s">
        <v>85</v>
      </c>
      <c r="D80" t="s">
        <v>758</v>
      </c>
      <c r="E80" t="s">
        <v>86</v>
      </c>
      <c r="F80" t="s">
        <v>758</v>
      </c>
      <c r="H80" t="s">
        <v>87</v>
      </c>
      <c r="I80" t="s">
        <v>88</v>
      </c>
      <c r="J80" t="s">
        <v>89</v>
      </c>
      <c r="K80">
        <v>6</v>
      </c>
    </row>
    <row r="81" spans="1:11" x14ac:dyDescent="0.2">
      <c r="A81">
        <v>201603</v>
      </c>
      <c r="B81" t="s">
        <v>21</v>
      </c>
      <c r="C81" t="s">
        <v>55</v>
      </c>
      <c r="D81" t="s">
        <v>56</v>
      </c>
      <c r="E81" t="s">
        <v>65</v>
      </c>
      <c r="F81" t="s">
        <v>66</v>
      </c>
      <c r="H81" t="s">
        <v>67</v>
      </c>
      <c r="I81" t="s">
        <v>68</v>
      </c>
      <c r="J81" t="s">
        <v>69</v>
      </c>
      <c r="K81">
        <v>6</v>
      </c>
    </row>
    <row r="82" spans="1:11" x14ac:dyDescent="0.2">
      <c r="A82">
        <v>201603</v>
      </c>
      <c r="B82" t="s">
        <v>84</v>
      </c>
      <c r="C82" t="s">
        <v>91</v>
      </c>
      <c r="D82" t="s">
        <v>92</v>
      </c>
      <c r="E82" t="s">
        <v>93</v>
      </c>
      <c r="F82" t="s">
        <v>753</v>
      </c>
      <c r="H82" t="s">
        <v>99</v>
      </c>
      <c r="I82" t="s">
        <v>102</v>
      </c>
      <c r="J82" t="s">
        <v>103</v>
      </c>
      <c r="K82">
        <v>7</v>
      </c>
    </row>
    <row r="83" spans="1:11" x14ac:dyDescent="0.2">
      <c r="A83">
        <v>201603</v>
      </c>
      <c r="B83" t="s">
        <v>84</v>
      </c>
      <c r="C83" t="s">
        <v>91</v>
      </c>
      <c r="D83" t="s">
        <v>92</v>
      </c>
      <c r="E83" t="s">
        <v>105</v>
      </c>
      <c r="F83" t="s">
        <v>106</v>
      </c>
      <c r="H83" t="s">
        <v>107</v>
      </c>
      <c r="I83" t="s">
        <v>110</v>
      </c>
      <c r="J83" t="s">
        <v>106</v>
      </c>
      <c r="K83">
        <v>7</v>
      </c>
    </row>
    <row r="84" spans="1:11" x14ac:dyDescent="0.2">
      <c r="A84">
        <v>201603</v>
      </c>
      <c r="B84" t="s">
        <v>84</v>
      </c>
      <c r="C84" t="s">
        <v>91</v>
      </c>
      <c r="D84" t="s">
        <v>92</v>
      </c>
      <c r="E84" t="s">
        <v>105</v>
      </c>
      <c r="F84" t="s">
        <v>106</v>
      </c>
      <c r="G84" t="s">
        <v>113</v>
      </c>
      <c r="H84" t="s">
        <v>114</v>
      </c>
      <c r="I84" t="s">
        <v>115</v>
      </c>
      <c r="J84" t="s">
        <v>112</v>
      </c>
      <c r="K84">
        <v>7</v>
      </c>
    </row>
    <row r="85" spans="1:11" x14ac:dyDescent="0.2">
      <c r="A85">
        <v>201603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H85" t="s">
        <v>26</v>
      </c>
      <c r="I85" t="s">
        <v>31</v>
      </c>
      <c r="J85" t="s">
        <v>32</v>
      </c>
      <c r="K85">
        <v>7</v>
      </c>
    </row>
    <row r="86" spans="1:11" x14ac:dyDescent="0.2">
      <c r="A86">
        <v>201603</v>
      </c>
      <c r="B86" t="s">
        <v>84</v>
      </c>
      <c r="C86" t="s">
        <v>133</v>
      </c>
      <c r="D86" t="s">
        <v>92</v>
      </c>
      <c r="E86" t="s">
        <v>134</v>
      </c>
      <c r="F86" t="s">
        <v>756</v>
      </c>
      <c r="G86" t="s">
        <v>137</v>
      </c>
      <c r="H86" t="s">
        <v>138</v>
      </c>
      <c r="I86" t="s">
        <v>139</v>
      </c>
      <c r="J86" t="s">
        <v>756</v>
      </c>
      <c r="K86">
        <v>8</v>
      </c>
    </row>
    <row r="87" spans="1:11" x14ac:dyDescent="0.2">
      <c r="A87">
        <v>201603</v>
      </c>
      <c r="B87" t="s">
        <v>84</v>
      </c>
      <c r="C87" t="s">
        <v>140</v>
      </c>
      <c r="D87" t="s">
        <v>92</v>
      </c>
      <c r="E87" t="s">
        <v>141</v>
      </c>
      <c r="F87" t="s">
        <v>142</v>
      </c>
      <c r="H87" t="s">
        <v>145</v>
      </c>
      <c r="I87" t="s">
        <v>146</v>
      </c>
      <c r="J87" t="s">
        <v>147</v>
      </c>
      <c r="K87">
        <v>8</v>
      </c>
    </row>
    <row r="88" spans="1:11" x14ac:dyDescent="0.2">
      <c r="A88">
        <v>201603</v>
      </c>
      <c r="B88" t="s">
        <v>84</v>
      </c>
      <c r="C88" t="s">
        <v>91</v>
      </c>
      <c r="D88" t="s">
        <v>92</v>
      </c>
      <c r="E88" t="s">
        <v>105</v>
      </c>
      <c r="F88" t="s">
        <v>106</v>
      </c>
      <c r="H88" t="s">
        <v>107</v>
      </c>
      <c r="I88" t="s">
        <v>108</v>
      </c>
      <c r="J88" t="s">
        <v>109</v>
      </c>
      <c r="K88">
        <v>8</v>
      </c>
    </row>
    <row r="89" spans="1:11" x14ac:dyDescent="0.2">
      <c r="A89">
        <v>201603</v>
      </c>
      <c r="B89" t="s">
        <v>84</v>
      </c>
      <c r="C89" t="s">
        <v>91</v>
      </c>
      <c r="D89" t="s">
        <v>92</v>
      </c>
      <c r="E89" t="s">
        <v>116</v>
      </c>
      <c r="F89" t="s">
        <v>117</v>
      </c>
      <c r="H89" t="s">
        <v>118</v>
      </c>
      <c r="I89" t="s">
        <v>119</v>
      </c>
      <c r="J89" t="s">
        <v>120</v>
      </c>
      <c r="K89">
        <v>8</v>
      </c>
    </row>
    <row r="90" spans="1:11" x14ac:dyDescent="0.2">
      <c r="A90">
        <v>201603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H90" t="s">
        <v>26</v>
      </c>
      <c r="I90" t="s">
        <v>29</v>
      </c>
      <c r="J90" t="s">
        <v>30</v>
      </c>
      <c r="K90">
        <v>9</v>
      </c>
    </row>
    <row r="91" spans="1:11" x14ac:dyDescent="0.2">
      <c r="A91">
        <v>201603</v>
      </c>
      <c r="B91" t="s">
        <v>84</v>
      </c>
      <c r="C91" t="s">
        <v>91</v>
      </c>
      <c r="D91" t="s">
        <v>92</v>
      </c>
      <c r="E91" t="s">
        <v>124</v>
      </c>
      <c r="F91" t="s">
        <v>125</v>
      </c>
      <c r="H91" t="s">
        <v>126</v>
      </c>
      <c r="I91" t="s">
        <v>129</v>
      </c>
      <c r="J91" t="s">
        <v>130</v>
      </c>
      <c r="K91">
        <v>9</v>
      </c>
    </row>
    <row r="92" spans="1:11" x14ac:dyDescent="0.2">
      <c r="A92">
        <v>201603</v>
      </c>
      <c r="B92" t="s">
        <v>84</v>
      </c>
      <c r="C92" t="s">
        <v>91</v>
      </c>
      <c r="D92" t="s">
        <v>92</v>
      </c>
      <c r="E92" t="s">
        <v>93</v>
      </c>
      <c r="F92" t="s">
        <v>753</v>
      </c>
      <c r="H92" t="s">
        <v>94</v>
      </c>
      <c r="I92" t="s">
        <v>95</v>
      </c>
      <c r="J92" t="s">
        <v>96</v>
      </c>
      <c r="K92">
        <v>9</v>
      </c>
    </row>
    <row r="93" spans="1:11" x14ac:dyDescent="0.2">
      <c r="A93">
        <v>201603</v>
      </c>
      <c r="B93" t="s">
        <v>21</v>
      </c>
      <c r="C93" t="s">
        <v>55</v>
      </c>
      <c r="D93" t="s">
        <v>56</v>
      </c>
      <c r="E93" t="s">
        <v>57</v>
      </c>
      <c r="F93" t="s">
        <v>56</v>
      </c>
      <c r="H93" t="s">
        <v>63</v>
      </c>
      <c r="I93" t="s">
        <v>421</v>
      </c>
      <c r="J93" t="s">
        <v>757</v>
      </c>
      <c r="K93">
        <v>9</v>
      </c>
    </row>
    <row r="94" spans="1:11" x14ac:dyDescent="0.2">
      <c r="A94">
        <v>201603</v>
      </c>
      <c r="B94" t="s">
        <v>21</v>
      </c>
      <c r="C94" t="s">
        <v>55</v>
      </c>
      <c r="D94" t="s">
        <v>56</v>
      </c>
      <c r="E94" t="s">
        <v>65</v>
      </c>
      <c r="F94" t="s">
        <v>66</v>
      </c>
      <c r="H94" t="s">
        <v>70</v>
      </c>
      <c r="I94" t="s">
        <v>72</v>
      </c>
      <c r="J94" t="s">
        <v>73</v>
      </c>
      <c r="K94">
        <v>10</v>
      </c>
    </row>
    <row r="95" spans="1:11" x14ac:dyDescent="0.2">
      <c r="A95">
        <v>201603</v>
      </c>
      <c r="B95" t="s">
        <v>21</v>
      </c>
      <c r="C95" t="s">
        <v>22</v>
      </c>
      <c r="D95" t="s">
        <v>23</v>
      </c>
      <c r="E95" t="s">
        <v>34</v>
      </c>
      <c r="F95" t="s">
        <v>35</v>
      </c>
      <c r="H95" t="s">
        <v>36</v>
      </c>
      <c r="I95" t="s">
        <v>37</v>
      </c>
      <c r="J95" t="s">
        <v>35</v>
      </c>
      <c r="K95">
        <v>11</v>
      </c>
    </row>
    <row r="96" spans="1:11" x14ac:dyDescent="0.2">
      <c r="A96">
        <v>201603</v>
      </c>
      <c r="B96" t="s">
        <v>84</v>
      </c>
      <c r="C96" t="s">
        <v>133</v>
      </c>
      <c r="D96" t="s">
        <v>92</v>
      </c>
      <c r="E96" t="s">
        <v>134</v>
      </c>
      <c r="F96" t="s">
        <v>756</v>
      </c>
      <c r="H96" t="s">
        <v>135</v>
      </c>
      <c r="I96" t="s">
        <v>136</v>
      </c>
      <c r="J96" t="s">
        <v>756</v>
      </c>
      <c r="K96">
        <v>12</v>
      </c>
    </row>
    <row r="97" spans="1:11" x14ac:dyDescent="0.2">
      <c r="A97">
        <v>201603</v>
      </c>
      <c r="B97" t="s">
        <v>84</v>
      </c>
      <c r="C97" t="s">
        <v>91</v>
      </c>
      <c r="D97" t="s">
        <v>92</v>
      </c>
      <c r="E97" t="s">
        <v>93</v>
      </c>
      <c r="F97" t="s">
        <v>753</v>
      </c>
      <c r="H97" t="s">
        <v>99</v>
      </c>
      <c r="I97" t="s">
        <v>164</v>
      </c>
      <c r="J97" t="s">
        <v>753</v>
      </c>
      <c r="K97">
        <v>17</v>
      </c>
    </row>
    <row r="98" spans="1:11" x14ac:dyDescent="0.2">
      <c r="A98">
        <v>201603</v>
      </c>
      <c r="B98" t="s">
        <v>21</v>
      </c>
      <c r="C98" t="s">
        <v>55</v>
      </c>
      <c r="D98" t="s">
        <v>56</v>
      </c>
      <c r="E98" t="s">
        <v>65</v>
      </c>
      <c r="F98" t="s">
        <v>66</v>
      </c>
      <c r="H98" t="s">
        <v>70</v>
      </c>
      <c r="I98" t="s">
        <v>74</v>
      </c>
      <c r="J98" t="s">
        <v>75</v>
      </c>
      <c r="K98">
        <v>17</v>
      </c>
    </row>
    <row r="99" spans="1:11" x14ac:dyDescent="0.2">
      <c r="A99">
        <v>201603</v>
      </c>
      <c r="B99" t="s">
        <v>84</v>
      </c>
      <c r="C99" t="s">
        <v>91</v>
      </c>
      <c r="D99" t="s">
        <v>92</v>
      </c>
      <c r="E99" t="s">
        <v>124</v>
      </c>
      <c r="F99" t="s">
        <v>125</v>
      </c>
      <c r="H99" t="s">
        <v>126</v>
      </c>
      <c r="I99" t="s">
        <v>127</v>
      </c>
      <c r="J99" t="s">
        <v>128</v>
      </c>
      <c r="K99">
        <v>18</v>
      </c>
    </row>
    <row r="100" spans="1:11" x14ac:dyDescent="0.2">
      <c r="A100">
        <v>201604</v>
      </c>
      <c r="B100" t="s">
        <v>84</v>
      </c>
      <c r="C100" t="s">
        <v>91</v>
      </c>
      <c r="D100" t="s">
        <v>92</v>
      </c>
      <c r="E100" t="s">
        <v>124</v>
      </c>
      <c r="F100" t="s">
        <v>125</v>
      </c>
      <c r="H100" t="s">
        <v>126</v>
      </c>
      <c r="I100" t="s">
        <v>129</v>
      </c>
      <c r="J100" t="s">
        <v>130</v>
      </c>
      <c r="K100">
        <v>1</v>
      </c>
    </row>
    <row r="101" spans="1:11" x14ac:dyDescent="0.2">
      <c r="A101">
        <v>201604</v>
      </c>
      <c r="B101" t="s">
        <v>84</v>
      </c>
      <c r="C101" t="s">
        <v>91</v>
      </c>
      <c r="D101" t="s">
        <v>92</v>
      </c>
      <c r="E101" t="s">
        <v>93</v>
      </c>
      <c r="F101" t="s">
        <v>753</v>
      </c>
      <c r="H101" t="s">
        <v>99</v>
      </c>
      <c r="I101" t="s">
        <v>100</v>
      </c>
      <c r="J101" t="s">
        <v>101</v>
      </c>
      <c r="K101">
        <v>1</v>
      </c>
    </row>
    <row r="102" spans="1:11" x14ac:dyDescent="0.2">
      <c r="A102">
        <v>201604</v>
      </c>
      <c r="B102" t="s">
        <v>84</v>
      </c>
      <c r="C102" t="s">
        <v>91</v>
      </c>
      <c r="D102" t="s">
        <v>92</v>
      </c>
      <c r="E102" t="s">
        <v>116</v>
      </c>
      <c r="F102" t="s">
        <v>117</v>
      </c>
      <c r="H102" t="s">
        <v>118</v>
      </c>
      <c r="I102" t="s">
        <v>121</v>
      </c>
      <c r="J102" t="s">
        <v>117</v>
      </c>
      <c r="K102">
        <v>1</v>
      </c>
    </row>
    <row r="103" spans="1:11" x14ac:dyDescent="0.2">
      <c r="A103">
        <v>201604</v>
      </c>
      <c r="B103" t="s">
        <v>84</v>
      </c>
      <c r="C103" t="s">
        <v>91</v>
      </c>
      <c r="D103" t="s">
        <v>92</v>
      </c>
      <c r="E103" t="s">
        <v>105</v>
      </c>
      <c r="F103" t="s">
        <v>106</v>
      </c>
      <c r="H103" t="s">
        <v>107</v>
      </c>
      <c r="I103" t="s">
        <v>111</v>
      </c>
      <c r="J103" t="s">
        <v>112</v>
      </c>
      <c r="K103">
        <v>1</v>
      </c>
    </row>
    <row r="104" spans="1:11" x14ac:dyDescent="0.2">
      <c r="A104">
        <v>201604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H104" t="s">
        <v>26</v>
      </c>
      <c r="I104" t="s">
        <v>33</v>
      </c>
      <c r="J104" t="s">
        <v>32</v>
      </c>
      <c r="K104">
        <v>1</v>
      </c>
    </row>
    <row r="105" spans="1:11" x14ac:dyDescent="0.2">
      <c r="A105">
        <v>201604</v>
      </c>
      <c r="B105" t="s">
        <v>21</v>
      </c>
      <c r="C105" t="s">
        <v>55</v>
      </c>
      <c r="D105" t="s">
        <v>56</v>
      </c>
      <c r="E105" t="s">
        <v>57</v>
      </c>
      <c r="F105" t="s">
        <v>56</v>
      </c>
      <c r="H105" t="s">
        <v>63</v>
      </c>
      <c r="I105" t="s">
        <v>421</v>
      </c>
      <c r="J105" t="s">
        <v>757</v>
      </c>
      <c r="K105">
        <v>2</v>
      </c>
    </row>
    <row r="106" spans="1:11" x14ac:dyDescent="0.2">
      <c r="A106">
        <v>201604</v>
      </c>
      <c r="B106" t="s">
        <v>21</v>
      </c>
      <c r="C106" t="s">
        <v>55</v>
      </c>
      <c r="D106" t="s">
        <v>56</v>
      </c>
      <c r="E106" t="s">
        <v>65</v>
      </c>
      <c r="F106" t="s">
        <v>66</v>
      </c>
      <c r="H106" t="s">
        <v>67</v>
      </c>
      <c r="I106" t="s">
        <v>68</v>
      </c>
      <c r="J106" t="s">
        <v>69</v>
      </c>
      <c r="K106">
        <v>2</v>
      </c>
    </row>
    <row r="107" spans="1:11" x14ac:dyDescent="0.2">
      <c r="A107">
        <v>201604</v>
      </c>
      <c r="B107" t="s">
        <v>84</v>
      </c>
      <c r="C107" t="s">
        <v>91</v>
      </c>
      <c r="D107" t="s">
        <v>92</v>
      </c>
      <c r="E107" t="s">
        <v>116</v>
      </c>
      <c r="F107" t="s">
        <v>117</v>
      </c>
      <c r="H107" t="s">
        <v>118</v>
      </c>
      <c r="I107" t="s">
        <v>119</v>
      </c>
      <c r="J107" t="s">
        <v>120</v>
      </c>
      <c r="K107">
        <v>2</v>
      </c>
    </row>
    <row r="108" spans="1:11" x14ac:dyDescent="0.2">
      <c r="A108">
        <v>201604</v>
      </c>
      <c r="B108" t="s">
        <v>21</v>
      </c>
      <c r="C108" t="s">
        <v>55</v>
      </c>
      <c r="D108" t="s">
        <v>56</v>
      </c>
      <c r="E108" t="s">
        <v>76</v>
      </c>
      <c r="F108" t="s">
        <v>77</v>
      </c>
      <c r="G108" t="s">
        <v>750</v>
      </c>
      <c r="H108" t="s">
        <v>751</v>
      </c>
      <c r="I108" t="s">
        <v>752</v>
      </c>
      <c r="J108" t="s">
        <v>77</v>
      </c>
      <c r="K108">
        <v>2</v>
      </c>
    </row>
    <row r="109" spans="1:11" x14ac:dyDescent="0.2">
      <c r="A109">
        <v>201604</v>
      </c>
      <c r="B109" t="s">
        <v>84</v>
      </c>
      <c r="C109" t="s">
        <v>91</v>
      </c>
      <c r="D109" t="s">
        <v>92</v>
      </c>
      <c r="E109" t="s">
        <v>93</v>
      </c>
      <c r="F109" t="s">
        <v>753</v>
      </c>
      <c r="H109" t="s">
        <v>99</v>
      </c>
      <c r="I109" t="s">
        <v>164</v>
      </c>
      <c r="J109" t="s">
        <v>753</v>
      </c>
      <c r="K109">
        <v>3</v>
      </c>
    </row>
    <row r="110" spans="1:11" x14ac:dyDescent="0.2">
      <c r="A110">
        <v>201604</v>
      </c>
      <c r="B110" t="s">
        <v>84</v>
      </c>
      <c r="C110" t="s">
        <v>91</v>
      </c>
      <c r="D110" t="s">
        <v>92</v>
      </c>
      <c r="E110" t="s">
        <v>124</v>
      </c>
      <c r="F110" t="s">
        <v>125</v>
      </c>
      <c r="H110" t="s">
        <v>126</v>
      </c>
      <c r="I110" t="s">
        <v>131</v>
      </c>
      <c r="J110" t="s">
        <v>132</v>
      </c>
      <c r="K110">
        <v>3</v>
      </c>
    </row>
    <row r="111" spans="1:11" x14ac:dyDescent="0.2">
      <c r="A111">
        <v>201604</v>
      </c>
      <c r="B111" t="s">
        <v>84</v>
      </c>
      <c r="C111" t="s">
        <v>91</v>
      </c>
      <c r="D111" t="s">
        <v>92</v>
      </c>
      <c r="E111" t="s">
        <v>116</v>
      </c>
      <c r="F111" t="s">
        <v>117</v>
      </c>
      <c r="H111" t="s">
        <v>118</v>
      </c>
      <c r="I111" t="s">
        <v>122</v>
      </c>
      <c r="J111" t="s">
        <v>123</v>
      </c>
      <c r="K111">
        <v>3</v>
      </c>
    </row>
    <row r="112" spans="1:11" x14ac:dyDescent="0.2">
      <c r="A112">
        <v>201604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H112" t="s">
        <v>26</v>
      </c>
      <c r="I112" t="s">
        <v>150</v>
      </c>
      <c r="J112" t="s">
        <v>151</v>
      </c>
      <c r="K112">
        <v>3</v>
      </c>
    </row>
    <row r="113" spans="1:11" x14ac:dyDescent="0.2">
      <c r="A113">
        <v>201604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H113" t="s">
        <v>26</v>
      </c>
      <c r="I113" t="s">
        <v>29</v>
      </c>
      <c r="J113" t="s">
        <v>30</v>
      </c>
      <c r="K113">
        <v>3</v>
      </c>
    </row>
    <row r="114" spans="1:11" x14ac:dyDescent="0.2">
      <c r="A114">
        <v>201604</v>
      </c>
      <c r="B114" t="s">
        <v>84</v>
      </c>
      <c r="C114" t="s">
        <v>140</v>
      </c>
      <c r="D114" t="s">
        <v>92</v>
      </c>
      <c r="E114" t="s">
        <v>141</v>
      </c>
      <c r="F114" t="s">
        <v>142</v>
      </c>
      <c r="H114" t="s">
        <v>143</v>
      </c>
      <c r="I114" t="s">
        <v>144</v>
      </c>
      <c r="J114" t="s">
        <v>142</v>
      </c>
      <c r="K114">
        <v>4</v>
      </c>
    </row>
    <row r="115" spans="1:11" x14ac:dyDescent="0.2">
      <c r="A115">
        <v>201604</v>
      </c>
      <c r="B115" t="s">
        <v>21</v>
      </c>
      <c r="C115" t="s">
        <v>22</v>
      </c>
      <c r="D115" t="s">
        <v>23</v>
      </c>
      <c r="E115" t="s">
        <v>45</v>
      </c>
      <c r="F115" t="s">
        <v>46</v>
      </c>
      <c r="H115" t="s">
        <v>52</v>
      </c>
      <c r="I115" t="s">
        <v>53</v>
      </c>
      <c r="J115" t="s">
        <v>49</v>
      </c>
      <c r="K115">
        <v>4</v>
      </c>
    </row>
    <row r="116" spans="1:11" x14ac:dyDescent="0.2">
      <c r="A116">
        <v>201604</v>
      </c>
      <c r="B116" t="s">
        <v>21</v>
      </c>
      <c r="C116" t="s">
        <v>22</v>
      </c>
      <c r="D116" t="s">
        <v>23</v>
      </c>
      <c r="E116" t="s">
        <v>45</v>
      </c>
      <c r="F116" t="s">
        <v>46</v>
      </c>
      <c r="H116" t="s">
        <v>50</v>
      </c>
      <c r="I116" t="s">
        <v>51</v>
      </c>
      <c r="J116" t="s">
        <v>46</v>
      </c>
      <c r="K116">
        <v>4</v>
      </c>
    </row>
    <row r="117" spans="1:11" x14ac:dyDescent="0.2">
      <c r="A117">
        <v>201604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H117" t="s">
        <v>26</v>
      </c>
      <c r="I117" t="s">
        <v>27</v>
      </c>
      <c r="J117" t="s">
        <v>25</v>
      </c>
      <c r="K117">
        <v>4</v>
      </c>
    </row>
    <row r="118" spans="1:11" x14ac:dyDescent="0.2">
      <c r="A118">
        <v>201604</v>
      </c>
      <c r="B118" t="s">
        <v>21</v>
      </c>
      <c r="C118" t="s">
        <v>22</v>
      </c>
      <c r="D118" t="s">
        <v>23</v>
      </c>
      <c r="E118" t="s">
        <v>34</v>
      </c>
      <c r="F118" t="s">
        <v>35</v>
      </c>
      <c r="H118" t="s">
        <v>36</v>
      </c>
      <c r="I118" t="s">
        <v>38</v>
      </c>
      <c r="J118" t="s">
        <v>35</v>
      </c>
      <c r="K118">
        <v>4</v>
      </c>
    </row>
    <row r="119" spans="1:11" x14ac:dyDescent="0.2">
      <c r="A119">
        <v>201604</v>
      </c>
      <c r="B119" t="s">
        <v>21</v>
      </c>
      <c r="C119" t="s">
        <v>22</v>
      </c>
      <c r="D119" t="s">
        <v>23</v>
      </c>
      <c r="E119" t="s">
        <v>39</v>
      </c>
      <c r="F119" t="s">
        <v>40</v>
      </c>
      <c r="G119" t="s">
        <v>759</v>
      </c>
      <c r="H119" t="s">
        <v>760</v>
      </c>
      <c r="I119" t="s">
        <v>44</v>
      </c>
      <c r="J119" t="s">
        <v>40</v>
      </c>
      <c r="K119">
        <v>4</v>
      </c>
    </row>
    <row r="120" spans="1:11" x14ac:dyDescent="0.2">
      <c r="A120">
        <v>201604</v>
      </c>
      <c r="B120" t="s">
        <v>84</v>
      </c>
      <c r="C120" t="s">
        <v>91</v>
      </c>
      <c r="D120" t="s">
        <v>92</v>
      </c>
      <c r="E120" t="s">
        <v>93</v>
      </c>
      <c r="F120" t="s">
        <v>753</v>
      </c>
      <c r="H120" t="s">
        <v>94</v>
      </c>
      <c r="I120" t="s">
        <v>95</v>
      </c>
      <c r="J120" t="s">
        <v>96</v>
      </c>
      <c r="K120">
        <v>4</v>
      </c>
    </row>
    <row r="121" spans="1:11" x14ac:dyDescent="0.2">
      <c r="A121">
        <v>201604</v>
      </c>
      <c r="B121" t="s">
        <v>84</v>
      </c>
      <c r="C121" t="s">
        <v>140</v>
      </c>
      <c r="D121" t="s">
        <v>92</v>
      </c>
      <c r="E121" t="s">
        <v>141</v>
      </c>
      <c r="F121" t="s">
        <v>142</v>
      </c>
      <c r="H121" t="s">
        <v>145</v>
      </c>
      <c r="I121" t="s">
        <v>146</v>
      </c>
      <c r="J121" t="s">
        <v>147</v>
      </c>
      <c r="K121">
        <v>5</v>
      </c>
    </row>
    <row r="122" spans="1:11" x14ac:dyDescent="0.2">
      <c r="A122">
        <v>201604</v>
      </c>
      <c r="B122" t="s">
        <v>84</v>
      </c>
      <c r="C122" t="s">
        <v>91</v>
      </c>
      <c r="D122" t="s">
        <v>92</v>
      </c>
      <c r="E122" t="s">
        <v>105</v>
      </c>
      <c r="F122" t="s">
        <v>106</v>
      </c>
      <c r="H122" t="s">
        <v>107</v>
      </c>
      <c r="I122" t="s">
        <v>108</v>
      </c>
      <c r="J122" t="s">
        <v>109</v>
      </c>
      <c r="K122">
        <v>5</v>
      </c>
    </row>
    <row r="123" spans="1:11" x14ac:dyDescent="0.2">
      <c r="A123">
        <v>201604</v>
      </c>
      <c r="B123" t="s">
        <v>21</v>
      </c>
      <c r="C123" t="s">
        <v>55</v>
      </c>
      <c r="D123" t="s">
        <v>56</v>
      </c>
      <c r="E123" t="s">
        <v>65</v>
      </c>
      <c r="F123" t="s">
        <v>66</v>
      </c>
      <c r="H123" t="s">
        <v>70</v>
      </c>
      <c r="I123" t="s">
        <v>72</v>
      </c>
      <c r="J123" t="s">
        <v>73</v>
      </c>
      <c r="K123">
        <v>5</v>
      </c>
    </row>
    <row r="124" spans="1:11" x14ac:dyDescent="0.2">
      <c r="A124">
        <v>201604</v>
      </c>
      <c r="B124" t="s">
        <v>21</v>
      </c>
      <c r="C124" t="s">
        <v>55</v>
      </c>
      <c r="D124" t="s">
        <v>56</v>
      </c>
      <c r="E124" t="s">
        <v>65</v>
      </c>
      <c r="F124" t="s">
        <v>66</v>
      </c>
      <c r="H124" t="s">
        <v>70</v>
      </c>
      <c r="I124" t="s">
        <v>71</v>
      </c>
      <c r="J124" t="s">
        <v>66</v>
      </c>
      <c r="K124">
        <v>5</v>
      </c>
    </row>
    <row r="125" spans="1:11" x14ac:dyDescent="0.2">
      <c r="A125">
        <v>201604</v>
      </c>
      <c r="B125" t="s">
        <v>84</v>
      </c>
      <c r="C125" t="s">
        <v>91</v>
      </c>
      <c r="D125" t="s">
        <v>92</v>
      </c>
      <c r="E125" t="s">
        <v>93</v>
      </c>
      <c r="F125" t="s">
        <v>753</v>
      </c>
      <c r="H125" t="s">
        <v>99</v>
      </c>
      <c r="I125" t="s">
        <v>102</v>
      </c>
      <c r="J125" t="s">
        <v>103</v>
      </c>
      <c r="K125">
        <v>6</v>
      </c>
    </row>
    <row r="126" spans="1:11" x14ac:dyDescent="0.2">
      <c r="A126">
        <v>201604</v>
      </c>
      <c r="B126" t="s">
        <v>84</v>
      </c>
      <c r="C126" t="s">
        <v>85</v>
      </c>
      <c r="D126" t="s">
        <v>758</v>
      </c>
      <c r="E126" t="s">
        <v>86</v>
      </c>
      <c r="F126" t="s">
        <v>758</v>
      </c>
      <c r="H126" t="s">
        <v>87</v>
      </c>
      <c r="I126" t="s">
        <v>88</v>
      </c>
      <c r="J126" t="s">
        <v>89</v>
      </c>
      <c r="K126">
        <v>6</v>
      </c>
    </row>
    <row r="127" spans="1:11" x14ac:dyDescent="0.2">
      <c r="A127">
        <v>201604</v>
      </c>
      <c r="B127" t="s">
        <v>84</v>
      </c>
      <c r="C127" t="s">
        <v>91</v>
      </c>
      <c r="D127" t="s">
        <v>92</v>
      </c>
      <c r="E127" t="s">
        <v>105</v>
      </c>
      <c r="F127" t="s">
        <v>106</v>
      </c>
      <c r="H127" t="s">
        <v>107</v>
      </c>
      <c r="I127" t="s">
        <v>110</v>
      </c>
      <c r="J127" t="s">
        <v>106</v>
      </c>
      <c r="K127">
        <v>6</v>
      </c>
    </row>
    <row r="128" spans="1:11" x14ac:dyDescent="0.2">
      <c r="A128">
        <v>201604</v>
      </c>
      <c r="B128" t="s">
        <v>21</v>
      </c>
      <c r="C128" t="s">
        <v>22</v>
      </c>
      <c r="D128" t="s">
        <v>23</v>
      </c>
      <c r="E128" t="s">
        <v>39</v>
      </c>
      <c r="F128" t="s">
        <v>40</v>
      </c>
      <c r="H128" t="s">
        <v>762</v>
      </c>
      <c r="I128" t="s">
        <v>425</v>
      </c>
      <c r="J128" t="s">
        <v>763</v>
      </c>
      <c r="K128">
        <v>6</v>
      </c>
    </row>
    <row r="129" spans="1:11" x14ac:dyDescent="0.2">
      <c r="A129">
        <v>201604</v>
      </c>
      <c r="B129" t="s">
        <v>21</v>
      </c>
      <c r="C129" t="s">
        <v>55</v>
      </c>
      <c r="D129" t="s">
        <v>56</v>
      </c>
      <c r="E129" t="s">
        <v>754</v>
      </c>
      <c r="F129" t="s">
        <v>62</v>
      </c>
      <c r="H129" t="s">
        <v>82</v>
      </c>
      <c r="I129" t="s">
        <v>83</v>
      </c>
      <c r="J129" t="s">
        <v>62</v>
      </c>
      <c r="K129">
        <v>6</v>
      </c>
    </row>
    <row r="130" spans="1:11" x14ac:dyDescent="0.2">
      <c r="A130">
        <v>201604</v>
      </c>
      <c r="B130" t="s">
        <v>21</v>
      </c>
      <c r="C130" t="s">
        <v>22</v>
      </c>
      <c r="D130" t="s">
        <v>23</v>
      </c>
      <c r="E130" t="s">
        <v>39</v>
      </c>
      <c r="F130" t="s">
        <v>40</v>
      </c>
      <c r="H130" t="s">
        <v>41</v>
      </c>
      <c r="I130" t="s">
        <v>42</v>
      </c>
      <c r="J130" t="s">
        <v>43</v>
      </c>
      <c r="K130">
        <v>7</v>
      </c>
    </row>
    <row r="131" spans="1:11" x14ac:dyDescent="0.2">
      <c r="A131">
        <v>201604</v>
      </c>
      <c r="B131" t="s">
        <v>21</v>
      </c>
      <c r="C131" t="s">
        <v>55</v>
      </c>
      <c r="D131" t="s">
        <v>56</v>
      </c>
      <c r="E131" t="s">
        <v>65</v>
      </c>
      <c r="F131" t="s">
        <v>66</v>
      </c>
      <c r="H131" t="s">
        <v>70</v>
      </c>
      <c r="I131" t="s">
        <v>74</v>
      </c>
      <c r="J131" t="s">
        <v>75</v>
      </c>
      <c r="K131">
        <v>7</v>
      </c>
    </row>
    <row r="132" spans="1:11" x14ac:dyDescent="0.2">
      <c r="A132">
        <v>201604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H132" t="s">
        <v>26</v>
      </c>
      <c r="I132" t="s">
        <v>31</v>
      </c>
      <c r="J132" t="s">
        <v>32</v>
      </c>
      <c r="K132">
        <v>8</v>
      </c>
    </row>
    <row r="133" spans="1:11" x14ac:dyDescent="0.2">
      <c r="A133">
        <v>201604</v>
      </c>
      <c r="B133" t="s">
        <v>84</v>
      </c>
      <c r="C133" t="s">
        <v>133</v>
      </c>
      <c r="D133" t="s">
        <v>92</v>
      </c>
      <c r="E133" t="s">
        <v>134</v>
      </c>
      <c r="F133" t="s">
        <v>756</v>
      </c>
      <c r="G133" t="s">
        <v>137</v>
      </c>
      <c r="H133" t="s">
        <v>138</v>
      </c>
      <c r="I133" t="s">
        <v>139</v>
      </c>
      <c r="J133" t="s">
        <v>756</v>
      </c>
      <c r="K133">
        <v>9</v>
      </c>
    </row>
    <row r="134" spans="1:11" x14ac:dyDescent="0.2">
      <c r="A134">
        <v>201604</v>
      </c>
      <c r="B134" t="s">
        <v>21</v>
      </c>
      <c r="C134" t="s">
        <v>22</v>
      </c>
      <c r="D134" t="s">
        <v>23</v>
      </c>
      <c r="E134" t="s">
        <v>45</v>
      </c>
      <c r="F134" t="s">
        <v>46</v>
      </c>
      <c r="G134" t="s">
        <v>764</v>
      </c>
      <c r="H134" t="s">
        <v>765</v>
      </c>
      <c r="I134" t="s">
        <v>376</v>
      </c>
      <c r="J134" t="s">
        <v>46</v>
      </c>
      <c r="K134">
        <v>9</v>
      </c>
    </row>
    <row r="135" spans="1:11" x14ac:dyDescent="0.2">
      <c r="A135">
        <v>201604</v>
      </c>
      <c r="B135" t="s">
        <v>21</v>
      </c>
      <c r="C135" t="s">
        <v>22</v>
      </c>
      <c r="D135" t="s">
        <v>23</v>
      </c>
      <c r="E135" t="s">
        <v>34</v>
      </c>
      <c r="F135" t="s">
        <v>35</v>
      </c>
      <c r="H135" t="s">
        <v>36</v>
      </c>
      <c r="I135" t="s">
        <v>37</v>
      </c>
      <c r="J135" t="s">
        <v>35</v>
      </c>
      <c r="K135">
        <v>9</v>
      </c>
    </row>
    <row r="136" spans="1:11" x14ac:dyDescent="0.2">
      <c r="A136">
        <v>201604</v>
      </c>
      <c r="B136" t="s">
        <v>84</v>
      </c>
      <c r="C136" t="s">
        <v>133</v>
      </c>
      <c r="D136" t="s">
        <v>92</v>
      </c>
      <c r="E136" t="s">
        <v>134</v>
      </c>
      <c r="F136" t="s">
        <v>756</v>
      </c>
      <c r="H136" t="s">
        <v>135</v>
      </c>
      <c r="I136" t="s">
        <v>136</v>
      </c>
      <c r="J136" t="s">
        <v>756</v>
      </c>
      <c r="K136">
        <v>12</v>
      </c>
    </row>
    <row r="137" spans="1:11" x14ac:dyDescent="0.2">
      <c r="A137">
        <v>201604</v>
      </c>
      <c r="B137" t="s">
        <v>84</v>
      </c>
      <c r="C137" t="s">
        <v>91</v>
      </c>
      <c r="D137" t="s">
        <v>92</v>
      </c>
      <c r="E137" t="s">
        <v>105</v>
      </c>
      <c r="F137" t="s">
        <v>106</v>
      </c>
      <c r="G137" t="s">
        <v>113</v>
      </c>
      <c r="H137" t="s">
        <v>114</v>
      </c>
      <c r="I137" t="s">
        <v>115</v>
      </c>
      <c r="J137" t="s">
        <v>112</v>
      </c>
      <c r="K137">
        <v>13</v>
      </c>
    </row>
    <row r="138" spans="1:11" x14ac:dyDescent="0.2">
      <c r="A138">
        <v>201604</v>
      </c>
      <c r="B138" t="s">
        <v>84</v>
      </c>
      <c r="C138" t="s">
        <v>91</v>
      </c>
      <c r="D138" t="s">
        <v>92</v>
      </c>
      <c r="E138" t="s">
        <v>124</v>
      </c>
      <c r="F138" t="s">
        <v>125</v>
      </c>
      <c r="H138" t="s">
        <v>126</v>
      </c>
      <c r="I138" t="s">
        <v>127</v>
      </c>
      <c r="J138" t="s">
        <v>128</v>
      </c>
      <c r="K138">
        <v>14</v>
      </c>
    </row>
    <row r="139" spans="1:11" x14ac:dyDescent="0.2">
      <c r="A139">
        <v>201604</v>
      </c>
      <c r="B139" t="s">
        <v>84</v>
      </c>
      <c r="C139" t="s">
        <v>91</v>
      </c>
      <c r="D139" t="s">
        <v>92</v>
      </c>
      <c r="E139" t="s">
        <v>116</v>
      </c>
      <c r="F139" t="s">
        <v>117</v>
      </c>
      <c r="G139" t="s">
        <v>766</v>
      </c>
      <c r="H139" t="s">
        <v>767</v>
      </c>
      <c r="I139" t="s">
        <v>460</v>
      </c>
      <c r="J139" t="s">
        <v>117</v>
      </c>
      <c r="K139">
        <v>18</v>
      </c>
    </row>
    <row r="140" spans="1:11" x14ac:dyDescent="0.2">
      <c r="A140">
        <v>201604</v>
      </c>
      <c r="B140" t="s">
        <v>21</v>
      </c>
      <c r="C140" t="s">
        <v>55</v>
      </c>
      <c r="D140" t="s">
        <v>56</v>
      </c>
      <c r="E140" t="s">
        <v>754</v>
      </c>
      <c r="F140" t="s">
        <v>62</v>
      </c>
      <c r="H140" t="s">
        <v>755</v>
      </c>
      <c r="I140" t="s">
        <v>61</v>
      </c>
      <c r="J140" t="s">
        <v>62</v>
      </c>
      <c r="K140">
        <v>19</v>
      </c>
    </row>
    <row r="141" spans="1:11" x14ac:dyDescent="0.2">
      <c r="A141">
        <v>201605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H141" t="s">
        <v>26</v>
      </c>
      <c r="I141" t="s">
        <v>33</v>
      </c>
      <c r="J141" t="s">
        <v>32</v>
      </c>
      <c r="K141">
        <v>1</v>
      </c>
    </row>
    <row r="142" spans="1:11" x14ac:dyDescent="0.2">
      <c r="A142">
        <v>201605</v>
      </c>
      <c r="B142" t="s">
        <v>84</v>
      </c>
      <c r="C142" t="s">
        <v>91</v>
      </c>
      <c r="D142" t="s">
        <v>92</v>
      </c>
      <c r="E142" t="s">
        <v>116</v>
      </c>
      <c r="F142" t="s">
        <v>117</v>
      </c>
      <c r="G142" t="s">
        <v>766</v>
      </c>
      <c r="H142" t="s">
        <v>767</v>
      </c>
      <c r="I142" t="s">
        <v>460</v>
      </c>
      <c r="J142" t="s">
        <v>117</v>
      </c>
      <c r="K142">
        <v>1</v>
      </c>
    </row>
    <row r="143" spans="1:11" x14ac:dyDescent="0.2">
      <c r="A143">
        <v>201605</v>
      </c>
      <c r="B143" t="s">
        <v>84</v>
      </c>
      <c r="C143" t="s">
        <v>91</v>
      </c>
      <c r="D143" t="s">
        <v>92</v>
      </c>
      <c r="E143" t="s">
        <v>116</v>
      </c>
      <c r="F143" t="s">
        <v>117</v>
      </c>
      <c r="H143" t="s">
        <v>118</v>
      </c>
      <c r="I143" t="s">
        <v>121</v>
      </c>
      <c r="J143" t="s">
        <v>117</v>
      </c>
      <c r="K143">
        <v>1</v>
      </c>
    </row>
    <row r="144" spans="1:11" x14ac:dyDescent="0.2">
      <c r="A144">
        <v>201605</v>
      </c>
      <c r="B144" t="s">
        <v>21</v>
      </c>
      <c r="C144" t="s">
        <v>55</v>
      </c>
      <c r="D144" t="s">
        <v>56</v>
      </c>
      <c r="E144" t="s">
        <v>76</v>
      </c>
      <c r="F144" t="s">
        <v>77</v>
      </c>
      <c r="G144" t="s">
        <v>750</v>
      </c>
      <c r="H144" t="s">
        <v>751</v>
      </c>
      <c r="I144" t="s">
        <v>752</v>
      </c>
      <c r="J144" t="s">
        <v>77</v>
      </c>
      <c r="K144">
        <v>1</v>
      </c>
    </row>
    <row r="145" spans="1:11" x14ac:dyDescent="0.2">
      <c r="A145">
        <v>201605</v>
      </c>
      <c r="B145" t="s">
        <v>21</v>
      </c>
      <c r="C145" t="s">
        <v>55</v>
      </c>
      <c r="D145" t="s">
        <v>56</v>
      </c>
      <c r="E145" t="s">
        <v>65</v>
      </c>
      <c r="F145" t="s">
        <v>66</v>
      </c>
      <c r="H145" t="s">
        <v>70</v>
      </c>
      <c r="I145" t="s">
        <v>71</v>
      </c>
      <c r="J145" t="s">
        <v>66</v>
      </c>
      <c r="K145">
        <v>2</v>
      </c>
    </row>
    <row r="146" spans="1:11" x14ac:dyDescent="0.2">
      <c r="A146">
        <v>201605</v>
      </c>
      <c r="B146" t="s">
        <v>84</v>
      </c>
      <c r="C146" t="s">
        <v>91</v>
      </c>
      <c r="D146" t="s">
        <v>92</v>
      </c>
      <c r="E146" t="s">
        <v>93</v>
      </c>
      <c r="F146" t="s">
        <v>753</v>
      </c>
      <c r="H146" t="s">
        <v>99</v>
      </c>
      <c r="I146" t="s">
        <v>100</v>
      </c>
      <c r="J146" t="s">
        <v>101</v>
      </c>
      <c r="K146">
        <v>2</v>
      </c>
    </row>
    <row r="147" spans="1:11" x14ac:dyDescent="0.2">
      <c r="A147">
        <v>201605</v>
      </c>
      <c r="B147" t="s">
        <v>84</v>
      </c>
      <c r="C147" t="s">
        <v>91</v>
      </c>
      <c r="D147" t="s">
        <v>92</v>
      </c>
      <c r="E147" t="s">
        <v>105</v>
      </c>
      <c r="F147" t="s">
        <v>106</v>
      </c>
      <c r="H147" t="s">
        <v>107</v>
      </c>
      <c r="I147" t="s">
        <v>111</v>
      </c>
      <c r="J147" t="s">
        <v>112</v>
      </c>
      <c r="K147">
        <v>2</v>
      </c>
    </row>
    <row r="148" spans="1:11" x14ac:dyDescent="0.2">
      <c r="A148">
        <v>201605</v>
      </c>
      <c r="B148" t="s">
        <v>21</v>
      </c>
      <c r="C148" t="s">
        <v>22</v>
      </c>
      <c r="D148" t="s">
        <v>23</v>
      </c>
      <c r="E148" t="s">
        <v>39</v>
      </c>
      <c r="F148" t="s">
        <v>40</v>
      </c>
      <c r="G148" t="s">
        <v>759</v>
      </c>
      <c r="H148" t="s">
        <v>760</v>
      </c>
      <c r="I148" t="s">
        <v>44</v>
      </c>
      <c r="J148" t="s">
        <v>40</v>
      </c>
      <c r="K148">
        <v>2</v>
      </c>
    </row>
    <row r="149" spans="1:11" x14ac:dyDescent="0.2">
      <c r="A149">
        <v>201605</v>
      </c>
      <c r="B149" t="s">
        <v>21</v>
      </c>
      <c r="C149" t="s">
        <v>22</v>
      </c>
      <c r="D149" t="s">
        <v>23</v>
      </c>
      <c r="E149" t="s">
        <v>39</v>
      </c>
      <c r="F149" t="s">
        <v>40</v>
      </c>
      <c r="H149" t="s">
        <v>41</v>
      </c>
      <c r="I149" t="s">
        <v>42</v>
      </c>
      <c r="J149" t="s">
        <v>43</v>
      </c>
      <c r="K149">
        <v>2</v>
      </c>
    </row>
    <row r="150" spans="1:11" x14ac:dyDescent="0.2">
      <c r="A150">
        <v>201605</v>
      </c>
      <c r="B150" t="s">
        <v>84</v>
      </c>
      <c r="C150" t="s">
        <v>91</v>
      </c>
      <c r="D150" t="s">
        <v>92</v>
      </c>
      <c r="E150" t="s">
        <v>105</v>
      </c>
      <c r="F150" t="s">
        <v>106</v>
      </c>
      <c r="H150" t="s">
        <v>107</v>
      </c>
      <c r="I150" t="s">
        <v>108</v>
      </c>
      <c r="J150" t="s">
        <v>109</v>
      </c>
      <c r="K150">
        <v>2</v>
      </c>
    </row>
    <row r="151" spans="1:11" x14ac:dyDescent="0.2">
      <c r="A151">
        <v>201605</v>
      </c>
      <c r="B151" t="s">
        <v>84</v>
      </c>
      <c r="C151" t="s">
        <v>91</v>
      </c>
      <c r="D151" t="s">
        <v>92</v>
      </c>
      <c r="E151" t="s">
        <v>93</v>
      </c>
      <c r="F151" t="s">
        <v>753</v>
      </c>
      <c r="H151" t="s">
        <v>99</v>
      </c>
      <c r="I151" t="s">
        <v>162</v>
      </c>
      <c r="J151" t="s">
        <v>163</v>
      </c>
      <c r="K151">
        <v>3</v>
      </c>
    </row>
    <row r="152" spans="1:11" x14ac:dyDescent="0.2">
      <c r="A152">
        <v>201605</v>
      </c>
      <c r="B152" t="s">
        <v>21</v>
      </c>
      <c r="C152" t="s">
        <v>55</v>
      </c>
      <c r="D152" t="s">
        <v>56</v>
      </c>
      <c r="E152" t="s">
        <v>65</v>
      </c>
      <c r="F152" t="s">
        <v>66</v>
      </c>
      <c r="H152" t="s">
        <v>70</v>
      </c>
      <c r="I152" t="s">
        <v>72</v>
      </c>
      <c r="J152" t="s">
        <v>73</v>
      </c>
      <c r="K152">
        <v>3</v>
      </c>
    </row>
    <row r="153" spans="1:11" x14ac:dyDescent="0.2">
      <c r="A153">
        <v>201605</v>
      </c>
      <c r="B153" t="s">
        <v>21</v>
      </c>
      <c r="C153" t="s">
        <v>22</v>
      </c>
      <c r="D153" t="s">
        <v>23</v>
      </c>
      <c r="E153" t="s">
        <v>34</v>
      </c>
      <c r="F153" t="s">
        <v>35</v>
      </c>
      <c r="H153" t="s">
        <v>36</v>
      </c>
      <c r="I153" t="s">
        <v>38</v>
      </c>
      <c r="J153" t="s">
        <v>35</v>
      </c>
      <c r="K153">
        <v>3</v>
      </c>
    </row>
    <row r="154" spans="1:11" x14ac:dyDescent="0.2">
      <c r="A154">
        <v>201605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H154" t="s">
        <v>26</v>
      </c>
      <c r="I154" t="s">
        <v>31</v>
      </c>
      <c r="J154" t="s">
        <v>32</v>
      </c>
      <c r="K154">
        <v>3</v>
      </c>
    </row>
    <row r="155" spans="1:11" x14ac:dyDescent="0.2">
      <c r="A155">
        <v>201605</v>
      </c>
      <c r="B155" t="s">
        <v>84</v>
      </c>
      <c r="C155" t="s">
        <v>140</v>
      </c>
      <c r="D155" t="s">
        <v>92</v>
      </c>
      <c r="E155" t="s">
        <v>141</v>
      </c>
      <c r="F155" t="s">
        <v>142</v>
      </c>
      <c r="H155" t="s">
        <v>145</v>
      </c>
      <c r="I155" t="s">
        <v>146</v>
      </c>
      <c r="J155" t="s">
        <v>147</v>
      </c>
      <c r="K155">
        <v>3</v>
      </c>
    </row>
    <row r="156" spans="1:11" x14ac:dyDescent="0.2">
      <c r="A156">
        <v>201605</v>
      </c>
      <c r="B156" t="s">
        <v>84</v>
      </c>
      <c r="C156" t="s">
        <v>91</v>
      </c>
      <c r="D156" t="s">
        <v>92</v>
      </c>
      <c r="E156" t="s">
        <v>124</v>
      </c>
      <c r="F156" t="s">
        <v>125</v>
      </c>
      <c r="H156" t="s">
        <v>126</v>
      </c>
      <c r="I156" t="s">
        <v>129</v>
      </c>
      <c r="J156" t="s">
        <v>130</v>
      </c>
      <c r="K156">
        <v>4</v>
      </c>
    </row>
    <row r="157" spans="1:11" x14ac:dyDescent="0.2">
      <c r="A157">
        <v>201605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H157" t="s">
        <v>26</v>
      </c>
      <c r="I157" t="s">
        <v>29</v>
      </c>
      <c r="J157" t="s">
        <v>30</v>
      </c>
      <c r="K157">
        <v>4</v>
      </c>
    </row>
    <row r="158" spans="1:11" x14ac:dyDescent="0.2">
      <c r="A158">
        <v>201605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H158" t="s">
        <v>26</v>
      </c>
      <c r="I158" t="s">
        <v>150</v>
      </c>
      <c r="J158" t="s">
        <v>151</v>
      </c>
      <c r="K158">
        <v>4</v>
      </c>
    </row>
    <row r="159" spans="1:11" x14ac:dyDescent="0.2">
      <c r="A159">
        <v>201605</v>
      </c>
      <c r="B159" t="s">
        <v>84</v>
      </c>
      <c r="C159" t="s">
        <v>91</v>
      </c>
      <c r="D159" t="s">
        <v>92</v>
      </c>
      <c r="E159" t="s">
        <v>124</v>
      </c>
      <c r="F159" t="s">
        <v>125</v>
      </c>
      <c r="H159" t="s">
        <v>126</v>
      </c>
      <c r="I159" t="s">
        <v>131</v>
      </c>
      <c r="J159" t="s">
        <v>132</v>
      </c>
      <c r="K159">
        <v>4</v>
      </c>
    </row>
    <row r="160" spans="1:11" x14ac:dyDescent="0.2">
      <c r="A160">
        <v>201605</v>
      </c>
      <c r="B160" t="s">
        <v>84</v>
      </c>
      <c r="C160" t="s">
        <v>133</v>
      </c>
      <c r="D160" t="s">
        <v>92</v>
      </c>
      <c r="E160" t="s">
        <v>134</v>
      </c>
      <c r="F160" t="s">
        <v>756</v>
      </c>
      <c r="G160" t="s">
        <v>137</v>
      </c>
      <c r="H160" t="s">
        <v>138</v>
      </c>
      <c r="I160" t="s">
        <v>139</v>
      </c>
      <c r="J160" t="s">
        <v>756</v>
      </c>
      <c r="K160">
        <v>5</v>
      </c>
    </row>
    <row r="161" spans="1:11" x14ac:dyDescent="0.2">
      <c r="A161">
        <v>201605</v>
      </c>
      <c r="B161" t="s">
        <v>84</v>
      </c>
      <c r="C161" t="s">
        <v>133</v>
      </c>
      <c r="D161" t="s">
        <v>92</v>
      </c>
      <c r="E161" t="s">
        <v>134</v>
      </c>
      <c r="F161" t="s">
        <v>756</v>
      </c>
      <c r="H161" t="s">
        <v>135</v>
      </c>
      <c r="I161" t="s">
        <v>136</v>
      </c>
      <c r="J161" t="s">
        <v>756</v>
      </c>
      <c r="K161">
        <v>5</v>
      </c>
    </row>
    <row r="162" spans="1:11" x14ac:dyDescent="0.2">
      <c r="A162">
        <v>201605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H162" t="s">
        <v>768</v>
      </c>
      <c r="I162" t="s">
        <v>409</v>
      </c>
      <c r="J162" t="s">
        <v>769</v>
      </c>
      <c r="K162">
        <v>5</v>
      </c>
    </row>
    <row r="163" spans="1:11" x14ac:dyDescent="0.2">
      <c r="A163">
        <v>201605</v>
      </c>
      <c r="B163" t="s">
        <v>84</v>
      </c>
      <c r="C163" t="s">
        <v>91</v>
      </c>
      <c r="D163" t="s">
        <v>92</v>
      </c>
      <c r="E163" t="s">
        <v>93</v>
      </c>
      <c r="F163" t="s">
        <v>753</v>
      </c>
      <c r="H163" t="s">
        <v>94</v>
      </c>
      <c r="I163" t="s">
        <v>95</v>
      </c>
      <c r="J163" t="s">
        <v>96</v>
      </c>
      <c r="K163">
        <v>5</v>
      </c>
    </row>
    <row r="164" spans="1:11" x14ac:dyDescent="0.2">
      <c r="A164">
        <v>201605</v>
      </c>
      <c r="B164" t="s">
        <v>84</v>
      </c>
      <c r="C164" t="s">
        <v>91</v>
      </c>
      <c r="D164" t="s">
        <v>92</v>
      </c>
      <c r="E164" t="s">
        <v>124</v>
      </c>
      <c r="F164" t="s">
        <v>125</v>
      </c>
      <c r="H164" t="s">
        <v>126</v>
      </c>
      <c r="I164" t="s">
        <v>127</v>
      </c>
      <c r="J164" t="s">
        <v>128</v>
      </c>
      <c r="K164">
        <v>5</v>
      </c>
    </row>
    <row r="165" spans="1:11" x14ac:dyDescent="0.2">
      <c r="A165">
        <v>201605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H165" t="s">
        <v>26</v>
      </c>
      <c r="I165" t="s">
        <v>27</v>
      </c>
      <c r="J165" t="s">
        <v>25</v>
      </c>
      <c r="K165">
        <v>6</v>
      </c>
    </row>
    <row r="166" spans="1:11" x14ac:dyDescent="0.2">
      <c r="A166">
        <v>201605</v>
      </c>
      <c r="B166" t="s">
        <v>84</v>
      </c>
      <c r="C166" t="s">
        <v>91</v>
      </c>
      <c r="D166" t="s">
        <v>92</v>
      </c>
      <c r="E166" t="s">
        <v>93</v>
      </c>
      <c r="F166" t="s">
        <v>753</v>
      </c>
      <c r="H166" t="s">
        <v>99</v>
      </c>
      <c r="I166" t="s">
        <v>102</v>
      </c>
      <c r="J166" t="s">
        <v>103</v>
      </c>
      <c r="K166">
        <v>6</v>
      </c>
    </row>
    <row r="167" spans="1:11" x14ac:dyDescent="0.2">
      <c r="A167">
        <v>201605</v>
      </c>
      <c r="B167" t="s">
        <v>21</v>
      </c>
      <c r="C167" t="s">
        <v>55</v>
      </c>
      <c r="D167" t="s">
        <v>56</v>
      </c>
      <c r="E167" t="s">
        <v>748</v>
      </c>
      <c r="F167" t="s">
        <v>60</v>
      </c>
      <c r="H167" t="s">
        <v>749</v>
      </c>
      <c r="I167" t="s">
        <v>59</v>
      </c>
      <c r="J167" t="s">
        <v>60</v>
      </c>
      <c r="K167">
        <v>7</v>
      </c>
    </row>
    <row r="168" spans="1:11" x14ac:dyDescent="0.2">
      <c r="A168">
        <v>201605</v>
      </c>
      <c r="B168" t="s">
        <v>21</v>
      </c>
      <c r="C168" t="s">
        <v>22</v>
      </c>
      <c r="D168" t="s">
        <v>23</v>
      </c>
      <c r="E168" t="s">
        <v>39</v>
      </c>
      <c r="F168" t="s">
        <v>40</v>
      </c>
      <c r="H168" t="s">
        <v>762</v>
      </c>
      <c r="I168" t="s">
        <v>425</v>
      </c>
      <c r="J168" t="s">
        <v>763</v>
      </c>
      <c r="K168">
        <v>7</v>
      </c>
    </row>
    <row r="169" spans="1:11" x14ac:dyDescent="0.2">
      <c r="A169">
        <v>201605</v>
      </c>
      <c r="B169" t="s">
        <v>21</v>
      </c>
      <c r="C169" t="s">
        <v>22</v>
      </c>
      <c r="D169" t="s">
        <v>23</v>
      </c>
      <c r="E169" t="s">
        <v>45</v>
      </c>
      <c r="F169" t="s">
        <v>46</v>
      </c>
      <c r="H169" t="s">
        <v>50</v>
      </c>
      <c r="I169" t="s">
        <v>51</v>
      </c>
      <c r="J169" t="s">
        <v>46</v>
      </c>
      <c r="K169">
        <v>7</v>
      </c>
    </row>
    <row r="170" spans="1:11" x14ac:dyDescent="0.2">
      <c r="A170">
        <v>201605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770</v>
      </c>
      <c r="H170" t="s">
        <v>771</v>
      </c>
      <c r="I170" t="s">
        <v>400</v>
      </c>
      <c r="J170" t="s">
        <v>772</v>
      </c>
      <c r="K170">
        <v>7</v>
      </c>
    </row>
    <row r="171" spans="1:11" x14ac:dyDescent="0.2">
      <c r="A171">
        <v>201605</v>
      </c>
      <c r="B171" t="s">
        <v>21</v>
      </c>
      <c r="C171" t="s">
        <v>55</v>
      </c>
      <c r="D171" t="s">
        <v>56</v>
      </c>
      <c r="E171" t="s">
        <v>748</v>
      </c>
      <c r="F171" t="s">
        <v>60</v>
      </c>
      <c r="H171" t="s">
        <v>749</v>
      </c>
      <c r="I171" t="s">
        <v>379</v>
      </c>
      <c r="J171" t="s">
        <v>60</v>
      </c>
      <c r="K171">
        <v>7</v>
      </c>
    </row>
    <row r="172" spans="1:11" x14ac:dyDescent="0.2">
      <c r="A172">
        <v>201605</v>
      </c>
      <c r="B172" t="s">
        <v>84</v>
      </c>
      <c r="C172" t="s">
        <v>85</v>
      </c>
      <c r="D172" t="s">
        <v>758</v>
      </c>
      <c r="E172" t="s">
        <v>86</v>
      </c>
      <c r="F172" t="s">
        <v>758</v>
      </c>
      <c r="H172" t="s">
        <v>87</v>
      </c>
      <c r="I172" t="s">
        <v>88</v>
      </c>
      <c r="J172" t="s">
        <v>89</v>
      </c>
      <c r="K172">
        <v>8</v>
      </c>
    </row>
    <row r="173" spans="1:11" x14ac:dyDescent="0.2">
      <c r="A173">
        <v>201605</v>
      </c>
      <c r="B173" t="s">
        <v>21</v>
      </c>
      <c r="C173" t="s">
        <v>55</v>
      </c>
      <c r="D173" t="s">
        <v>56</v>
      </c>
      <c r="E173" t="s">
        <v>754</v>
      </c>
      <c r="F173" t="s">
        <v>62</v>
      </c>
      <c r="H173" t="s">
        <v>82</v>
      </c>
      <c r="I173" t="s">
        <v>83</v>
      </c>
      <c r="J173" t="s">
        <v>62</v>
      </c>
      <c r="K173">
        <v>9</v>
      </c>
    </row>
    <row r="174" spans="1:11" x14ac:dyDescent="0.2">
      <c r="A174">
        <v>201605</v>
      </c>
      <c r="B174" t="s">
        <v>21</v>
      </c>
      <c r="C174" t="s">
        <v>55</v>
      </c>
      <c r="D174" t="s">
        <v>56</v>
      </c>
      <c r="E174" t="s">
        <v>65</v>
      </c>
      <c r="F174" t="s">
        <v>66</v>
      </c>
      <c r="H174" t="s">
        <v>67</v>
      </c>
      <c r="I174" t="s">
        <v>68</v>
      </c>
      <c r="J174" t="s">
        <v>69</v>
      </c>
      <c r="K174">
        <v>9</v>
      </c>
    </row>
    <row r="175" spans="1:11" x14ac:dyDescent="0.2">
      <c r="A175">
        <v>201605</v>
      </c>
      <c r="B175" t="s">
        <v>21</v>
      </c>
      <c r="C175" t="s">
        <v>55</v>
      </c>
      <c r="D175" t="s">
        <v>56</v>
      </c>
      <c r="E175" t="s">
        <v>76</v>
      </c>
      <c r="F175" t="s">
        <v>77</v>
      </c>
      <c r="H175" t="s">
        <v>78</v>
      </c>
      <c r="I175" t="s">
        <v>80</v>
      </c>
      <c r="J175" t="s">
        <v>81</v>
      </c>
      <c r="K175">
        <v>9</v>
      </c>
    </row>
    <row r="176" spans="1:11" x14ac:dyDescent="0.2">
      <c r="A176">
        <v>201605</v>
      </c>
      <c r="B176" t="s">
        <v>84</v>
      </c>
      <c r="C176" t="s">
        <v>91</v>
      </c>
      <c r="D176" t="s">
        <v>92</v>
      </c>
      <c r="E176" t="s">
        <v>93</v>
      </c>
      <c r="F176" t="s">
        <v>753</v>
      </c>
      <c r="H176" t="s">
        <v>99</v>
      </c>
      <c r="I176" t="s">
        <v>164</v>
      </c>
      <c r="J176" t="s">
        <v>753</v>
      </c>
      <c r="K176">
        <v>10</v>
      </c>
    </row>
    <row r="177" spans="1:11" x14ac:dyDescent="0.2">
      <c r="A177">
        <v>201605</v>
      </c>
      <c r="B177" t="s">
        <v>21</v>
      </c>
      <c r="C177" t="s">
        <v>55</v>
      </c>
      <c r="D177" t="s">
        <v>56</v>
      </c>
      <c r="E177" t="s">
        <v>57</v>
      </c>
      <c r="F177" t="s">
        <v>56</v>
      </c>
      <c r="H177" t="s">
        <v>58</v>
      </c>
      <c r="I177" t="s">
        <v>381</v>
      </c>
      <c r="J177" t="s">
        <v>56</v>
      </c>
      <c r="K177">
        <v>10</v>
      </c>
    </row>
    <row r="178" spans="1:11" x14ac:dyDescent="0.2">
      <c r="A178">
        <v>201605</v>
      </c>
      <c r="B178" t="s">
        <v>84</v>
      </c>
      <c r="C178" t="s">
        <v>91</v>
      </c>
      <c r="D178" t="s">
        <v>92</v>
      </c>
      <c r="E178" t="s">
        <v>105</v>
      </c>
      <c r="F178" t="s">
        <v>106</v>
      </c>
      <c r="G178" t="s">
        <v>113</v>
      </c>
      <c r="H178" t="s">
        <v>114</v>
      </c>
      <c r="I178" t="s">
        <v>115</v>
      </c>
      <c r="J178" t="s">
        <v>112</v>
      </c>
      <c r="K178">
        <v>10</v>
      </c>
    </row>
    <row r="179" spans="1:11" x14ac:dyDescent="0.2">
      <c r="A179">
        <v>201605</v>
      </c>
      <c r="B179" t="s">
        <v>84</v>
      </c>
      <c r="C179" t="s">
        <v>91</v>
      </c>
      <c r="D179" t="s">
        <v>92</v>
      </c>
      <c r="E179" t="s">
        <v>105</v>
      </c>
      <c r="F179" t="s">
        <v>106</v>
      </c>
      <c r="H179" t="s">
        <v>107</v>
      </c>
      <c r="I179" t="s">
        <v>110</v>
      </c>
      <c r="J179" t="s">
        <v>106</v>
      </c>
      <c r="K179">
        <v>10</v>
      </c>
    </row>
    <row r="180" spans="1:11" x14ac:dyDescent="0.2">
      <c r="A180">
        <v>201605</v>
      </c>
      <c r="B180" t="s">
        <v>21</v>
      </c>
      <c r="C180" t="s">
        <v>22</v>
      </c>
      <c r="D180" t="s">
        <v>23</v>
      </c>
      <c r="E180" t="s">
        <v>34</v>
      </c>
      <c r="F180" t="s">
        <v>35</v>
      </c>
      <c r="H180" t="s">
        <v>36</v>
      </c>
      <c r="I180" t="s">
        <v>37</v>
      </c>
      <c r="J180" t="s">
        <v>35</v>
      </c>
      <c r="K180">
        <v>11</v>
      </c>
    </row>
    <row r="181" spans="1:11" x14ac:dyDescent="0.2">
      <c r="A181">
        <v>201605</v>
      </c>
      <c r="B181" t="s">
        <v>84</v>
      </c>
      <c r="C181" t="s">
        <v>91</v>
      </c>
      <c r="D181" t="s">
        <v>92</v>
      </c>
      <c r="E181" t="s">
        <v>116</v>
      </c>
      <c r="F181" t="s">
        <v>117</v>
      </c>
      <c r="H181" t="s">
        <v>118</v>
      </c>
      <c r="I181" t="s">
        <v>122</v>
      </c>
      <c r="J181" t="s">
        <v>123</v>
      </c>
      <c r="K181">
        <v>11</v>
      </c>
    </row>
    <row r="182" spans="1:11" x14ac:dyDescent="0.2">
      <c r="A182">
        <v>201605</v>
      </c>
      <c r="B182" t="s">
        <v>21</v>
      </c>
      <c r="C182" t="s">
        <v>55</v>
      </c>
      <c r="D182" t="s">
        <v>56</v>
      </c>
      <c r="E182" t="s">
        <v>57</v>
      </c>
      <c r="F182" t="s">
        <v>56</v>
      </c>
      <c r="H182" t="s">
        <v>63</v>
      </c>
      <c r="I182" t="s">
        <v>421</v>
      </c>
      <c r="J182" t="s">
        <v>757</v>
      </c>
      <c r="K182">
        <v>14</v>
      </c>
    </row>
    <row r="183" spans="1:11" x14ac:dyDescent="0.2">
      <c r="A183">
        <v>201605</v>
      </c>
      <c r="B183" t="s">
        <v>84</v>
      </c>
      <c r="C183" t="s">
        <v>140</v>
      </c>
      <c r="D183" t="s">
        <v>92</v>
      </c>
      <c r="E183" t="s">
        <v>141</v>
      </c>
      <c r="F183" t="s">
        <v>142</v>
      </c>
      <c r="H183" t="s">
        <v>143</v>
      </c>
      <c r="I183" t="s">
        <v>144</v>
      </c>
      <c r="J183" t="s">
        <v>142</v>
      </c>
      <c r="K183">
        <v>14</v>
      </c>
    </row>
    <row r="184" spans="1:11" x14ac:dyDescent="0.2">
      <c r="A184">
        <v>201605</v>
      </c>
      <c r="B184" t="s">
        <v>21</v>
      </c>
      <c r="C184" t="s">
        <v>55</v>
      </c>
      <c r="D184" t="s">
        <v>56</v>
      </c>
      <c r="E184" t="s">
        <v>754</v>
      </c>
      <c r="F184" t="s">
        <v>62</v>
      </c>
      <c r="H184" t="s">
        <v>755</v>
      </c>
      <c r="I184" t="s">
        <v>61</v>
      </c>
      <c r="J184" t="s">
        <v>62</v>
      </c>
      <c r="K184">
        <v>15</v>
      </c>
    </row>
    <row r="185" spans="1:11" x14ac:dyDescent="0.2">
      <c r="A185">
        <v>201605</v>
      </c>
      <c r="B185" t="s">
        <v>21</v>
      </c>
      <c r="C185" t="s">
        <v>22</v>
      </c>
      <c r="D185" t="s">
        <v>23</v>
      </c>
      <c r="E185" t="s">
        <v>45</v>
      </c>
      <c r="F185" t="s">
        <v>46</v>
      </c>
      <c r="H185" t="s">
        <v>52</v>
      </c>
      <c r="I185" t="s">
        <v>53</v>
      </c>
      <c r="J185" t="s">
        <v>49</v>
      </c>
      <c r="K185">
        <v>15</v>
      </c>
    </row>
    <row r="186" spans="1:11" x14ac:dyDescent="0.2">
      <c r="A186">
        <v>201605</v>
      </c>
      <c r="B186" t="s">
        <v>21</v>
      </c>
      <c r="C186" t="s">
        <v>55</v>
      </c>
      <c r="D186" t="s">
        <v>56</v>
      </c>
      <c r="E186" t="s">
        <v>65</v>
      </c>
      <c r="F186" t="s">
        <v>66</v>
      </c>
      <c r="H186" t="s">
        <v>70</v>
      </c>
      <c r="I186" t="s">
        <v>74</v>
      </c>
      <c r="J186" t="s">
        <v>75</v>
      </c>
      <c r="K186">
        <v>16</v>
      </c>
    </row>
    <row r="187" spans="1:11" x14ac:dyDescent="0.2">
      <c r="A187">
        <v>201605</v>
      </c>
      <c r="B187" t="s">
        <v>21</v>
      </c>
      <c r="C187" t="s">
        <v>22</v>
      </c>
      <c r="D187" t="s">
        <v>23</v>
      </c>
      <c r="E187" t="s">
        <v>45</v>
      </c>
      <c r="F187" t="s">
        <v>46</v>
      </c>
      <c r="G187" t="s">
        <v>764</v>
      </c>
      <c r="H187" t="s">
        <v>765</v>
      </c>
      <c r="I187" t="s">
        <v>376</v>
      </c>
      <c r="J187" t="s">
        <v>46</v>
      </c>
      <c r="K187">
        <v>16</v>
      </c>
    </row>
    <row r="188" spans="1:11" x14ac:dyDescent="0.2">
      <c r="A188">
        <v>201605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H188" t="s">
        <v>26</v>
      </c>
      <c r="I188" t="s">
        <v>389</v>
      </c>
      <c r="J188" t="s">
        <v>761</v>
      </c>
      <c r="K188">
        <v>19</v>
      </c>
    </row>
    <row r="189" spans="1:11" x14ac:dyDescent="0.2">
      <c r="A189">
        <v>201606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H189" t="s">
        <v>26</v>
      </c>
      <c r="I189" t="s">
        <v>33</v>
      </c>
      <c r="J189" t="s">
        <v>32</v>
      </c>
      <c r="K189">
        <v>1</v>
      </c>
    </row>
    <row r="190" spans="1:11" x14ac:dyDescent="0.2">
      <c r="A190">
        <v>201606</v>
      </c>
      <c r="B190" t="s">
        <v>21</v>
      </c>
      <c r="C190" t="s">
        <v>22</v>
      </c>
      <c r="D190" t="s">
        <v>23</v>
      </c>
      <c r="E190" t="s">
        <v>45</v>
      </c>
      <c r="F190" t="s">
        <v>46</v>
      </c>
      <c r="H190" t="s">
        <v>47</v>
      </c>
      <c r="I190" t="s">
        <v>169</v>
      </c>
      <c r="J190" t="s">
        <v>170</v>
      </c>
      <c r="K190">
        <v>1</v>
      </c>
    </row>
    <row r="191" spans="1:11" x14ac:dyDescent="0.2">
      <c r="A191">
        <v>201606</v>
      </c>
      <c r="B191" t="s">
        <v>84</v>
      </c>
      <c r="C191" t="s">
        <v>91</v>
      </c>
      <c r="D191" t="s">
        <v>92</v>
      </c>
      <c r="E191" t="s">
        <v>116</v>
      </c>
      <c r="F191" t="s">
        <v>117</v>
      </c>
      <c r="H191" t="s">
        <v>118</v>
      </c>
      <c r="I191" t="s">
        <v>121</v>
      </c>
      <c r="J191" t="s">
        <v>117</v>
      </c>
      <c r="K191">
        <v>1</v>
      </c>
    </row>
    <row r="192" spans="1:11" x14ac:dyDescent="0.2">
      <c r="A192">
        <v>201606</v>
      </c>
      <c r="B192" t="s">
        <v>84</v>
      </c>
      <c r="C192" t="s">
        <v>91</v>
      </c>
      <c r="D192" t="s">
        <v>92</v>
      </c>
      <c r="E192" t="s">
        <v>116</v>
      </c>
      <c r="F192" t="s">
        <v>117</v>
      </c>
      <c r="G192" t="s">
        <v>766</v>
      </c>
      <c r="H192" t="s">
        <v>767</v>
      </c>
      <c r="I192" t="s">
        <v>460</v>
      </c>
      <c r="J192" t="s">
        <v>117</v>
      </c>
      <c r="K192">
        <v>1</v>
      </c>
    </row>
    <row r="193" spans="1:11" x14ac:dyDescent="0.2">
      <c r="A193">
        <v>201606</v>
      </c>
      <c r="B193" t="s">
        <v>84</v>
      </c>
      <c r="C193" t="s">
        <v>91</v>
      </c>
      <c r="D193" t="s">
        <v>92</v>
      </c>
      <c r="E193" t="s">
        <v>105</v>
      </c>
      <c r="F193" t="s">
        <v>106</v>
      </c>
      <c r="H193" t="s">
        <v>107</v>
      </c>
      <c r="I193" t="s">
        <v>111</v>
      </c>
      <c r="J193" t="s">
        <v>112</v>
      </c>
      <c r="K193">
        <v>2</v>
      </c>
    </row>
    <row r="194" spans="1:11" x14ac:dyDescent="0.2">
      <c r="A194">
        <v>201606</v>
      </c>
      <c r="B194" t="s">
        <v>84</v>
      </c>
      <c r="C194" t="s">
        <v>91</v>
      </c>
      <c r="D194" t="s">
        <v>92</v>
      </c>
      <c r="E194" t="s">
        <v>124</v>
      </c>
      <c r="F194" t="s">
        <v>125</v>
      </c>
      <c r="H194" t="s">
        <v>126</v>
      </c>
      <c r="I194" t="s">
        <v>129</v>
      </c>
      <c r="J194" t="s">
        <v>130</v>
      </c>
      <c r="K194">
        <v>2</v>
      </c>
    </row>
    <row r="195" spans="1:11" x14ac:dyDescent="0.2">
      <c r="A195">
        <v>201606</v>
      </c>
      <c r="B195" t="s">
        <v>21</v>
      </c>
      <c r="C195" t="s">
        <v>22</v>
      </c>
      <c r="D195" t="s">
        <v>23</v>
      </c>
      <c r="E195" t="s">
        <v>773</v>
      </c>
      <c r="F195" t="s">
        <v>23</v>
      </c>
      <c r="H195" t="s">
        <v>774</v>
      </c>
      <c r="I195" t="s">
        <v>168</v>
      </c>
      <c r="J195" t="s">
        <v>23</v>
      </c>
      <c r="K195">
        <v>4</v>
      </c>
    </row>
    <row r="196" spans="1:11" x14ac:dyDescent="0.2">
      <c r="A196">
        <v>201606</v>
      </c>
      <c r="B196" t="s">
        <v>21</v>
      </c>
      <c r="C196" t="s">
        <v>55</v>
      </c>
      <c r="D196" t="s">
        <v>56</v>
      </c>
      <c r="E196" t="s">
        <v>65</v>
      </c>
      <c r="F196" t="s">
        <v>66</v>
      </c>
      <c r="H196" t="s">
        <v>70</v>
      </c>
      <c r="I196" t="s">
        <v>71</v>
      </c>
      <c r="J196" t="s">
        <v>66</v>
      </c>
      <c r="K196">
        <v>4</v>
      </c>
    </row>
    <row r="197" spans="1:11" x14ac:dyDescent="0.2">
      <c r="A197">
        <v>201606</v>
      </c>
      <c r="B197" t="s">
        <v>21</v>
      </c>
      <c r="C197" t="s">
        <v>55</v>
      </c>
      <c r="D197" t="s">
        <v>56</v>
      </c>
      <c r="E197" t="s">
        <v>748</v>
      </c>
      <c r="F197" t="s">
        <v>60</v>
      </c>
      <c r="H197" t="s">
        <v>749</v>
      </c>
      <c r="I197" t="s">
        <v>59</v>
      </c>
      <c r="J197" t="s">
        <v>60</v>
      </c>
      <c r="K197">
        <v>4</v>
      </c>
    </row>
    <row r="198" spans="1:11" x14ac:dyDescent="0.2">
      <c r="A198">
        <v>201606</v>
      </c>
      <c r="B198" t="s">
        <v>84</v>
      </c>
      <c r="C198" t="s">
        <v>91</v>
      </c>
      <c r="D198" t="s">
        <v>92</v>
      </c>
      <c r="E198" t="s">
        <v>105</v>
      </c>
      <c r="F198" t="s">
        <v>106</v>
      </c>
      <c r="H198" t="s">
        <v>107</v>
      </c>
      <c r="I198" t="s">
        <v>110</v>
      </c>
      <c r="J198" t="s">
        <v>106</v>
      </c>
      <c r="K198">
        <v>4</v>
      </c>
    </row>
    <row r="199" spans="1:11" x14ac:dyDescent="0.2">
      <c r="A199">
        <v>201606</v>
      </c>
      <c r="B199" t="s">
        <v>84</v>
      </c>
      <c r="C199" t="s">
        <v>91</v>
      </c>
      <c r="D199" t="s">
        <v>92</v>
      </c>
      <c r="E199" t="s">
        <v>124</v>
      </c>
      <c r="F199" t="s">
        <v>125</v>
      </c>
      <c r="H199" t="s">
        <v>126</v>
      </c>
      <c r="I199" t="s">
        <v>131</v>
      </c>
      <c r="J199" t="s">
        <v>132</v>
      </c>
      <c r="K199">
        <v>5</v>
      </c>
    </row>
    <row r="200" spans="1:11" x14ac:dyDescent="0.2">
      <c r="A200">
        <v>201606</v>
      </c>
      <c r="B200" t="s">
        <v>84</v>
      </c>
      <c r="C200" t="s">
        <v>85</v>
      </c>
      <c r="D200" t="s">
        <v>758</v>
      </c>
      <c r="E200" t="s">
        <v>86</v>
      </c>
      <c r="F200" t="s">
        <v>758</v>
      </c>
      <c r="H200" t="s">
        <v>775</v>
      </c>
      <c r="I200" t="s">
        <v>177</v>
      </c>
      <c r="J200" t="s">
        <v>776</v>
      </c>
      <c r="K200">
        <v>5</v>
      </c>
    </row>
    <row r="201" spans="1:11" x14ac:dyDescent="0.2">
      <c r="A201">
        <v>201606</v>
      </c>
      <c r="B201" t="s">
        <v>21</v>
      </c>
      <c r="C201" t="s">
        <v>55</v>
      </c>
      <c r="D201" t="s">
        <v>56</v>
      </c>
      <c r="E201" t="s">
        <v>76</v>
      </c>
      <c r="F201" t="s">
        <v>77</v>
      </c>
      <c r="G201" t="s">
        <v>750</v>
      </c>
      <c r="H201" t="s">
        <v>751</v>
      </c>
      <c r="I201" t="s">
        <v>752</v>
      </c>
      <c r="J201" t="s">
        <v>77</v>
      </c>
      <c r="K201">
        <v>6</v>
      </c>
    </row>
    <row r="202" spans="1:11" x14ac:dyDescent="0.2">
      <c r="A202">
        <v>201606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H202" t="s">
        <v>26</v>
      </c>
      <c r="I202" t="s">
        <v>389</v>
      </c>
      <c r="J202" t="s">
        <v>761</v>
      </c>
      <c r="K202">
        <v>6</v>
      </c>
    </row>
    <row r="203" spans="1:11" x14ac:dyDescent="0.2">
      <c r="A203">
        <v>201606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H203" t="s">
        <v>26</v>
      </c>
      <c r="I203" t="s">
        <v>31</v>
      </c>
      <c r="J203" t="s">
        <v>32</v>
      </c>
      <c r="K203">
        <v>6</v>
      </c>
    </row>
    <row r="204" spans="1:11" x14ac:dyDescent="0.2">
      <c r="A204">
        <v>201606</v>
      </c>
      <c r="B204" t="s">
        <v>84</v>
      </c>
      <c r="C204" t="s">
        <v>91</v>
      </c>
      <c r="D204" t="s">
        <v>92</v>
      </c>
      <c r="E204" t="s">
        <v>93</v>
      </c>
      <c r="F204" t="s">
        <v>753</v>
      </c>
      <c r="H204" t="s">
        <v>99</v>
      </c>
      <c r="I204" t="s">
        <v>100</v>
      </c>
      <c r="J204" t="s">
        <v>101</v>
      </c>
      <c r="K204">
        <v>6</v>
      </c>
    </row>
    <row r="205" spans="1:11" x14ac:dyDescent="0.2">
      <c r="A205">
        <v>201606</v>
      </c>
      <c r="B205" t="s">
        <v>84</v>
      </c>
      <c r="C205" t="s">
        <v>91</v>
      </c>
      <c r="D205" t="s">
        <v>92</v>
      </c>
      <c r="E205" t="s">
        <v>105</v>
      </c>
      <c r="F205" t="s">
        <v>106</v>
      </c>
      <c r="H205" t="s">
        <v>107</v>
      </c>
      <c r="I205" t="s">
        <v>108</v>
      </c>
      <c r="J205" t="s">
        <v>109</v>
      </c>
      <c r="K205">
        <v>8</v>
      </c>
    </row>
    <row r="206" spans="1:11" x14ac:dyDescent="0.2">
      <c r="A206">
        <v>201606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H206" t="s">
        <v>26</v>
      </c>
      <c r="I206" t="s">
        <v>29</v>
      </c>
      <c r="J206" t="s">
        <v>30</v>
      </c>
      <c r="K206">
        <v>8</v>
      </c>
    </row>
    <row r="207" spans="1:11" x14ac:dyDescent="0.2">
      <c r="A207">
        <v>201606</v>
      </c>
      <c r="B207" t="s">
        <v>84</v>
      </c>
      <c r="C207" t="s">
        <v>91</v>
      </c>
      <c r="D207" t="s">
        <v>92</v>
      </c>
      <c r="E207" t="s">
        <v>93</v>
      </c>
      <c r="F207" t="s">
        <v>753</v>
      </c>
      <c r="H207" t="s">
        <v>99</v>
      </c>
      <c r="I207" t="s">
        <v>102</v>
      </c>
      <c r="J207" t="s">
        <v>103</v>
      </c>
      <c r="K207">
        <v>8</v>
      </c>
    </row>
    <row r="208" spans="1:11" x14ac:dyDescent="0.2">
      <c r="A208">
        <v>201606</v>
      </c>
      <c r="B208" t="s">
        <v>21</v>
      </c>
      <c r="C208" t="s">
        <v>22</v>
      </c>
      <c r="D208" t="s">
        <v>23</v>
      </c>
      <c r="E208" t="s">
        <v>34</v>
      </c>
      <c r="F208" t="s">
        <v>35</v>
      </c>
      <c r="H208" t="s">
        <v>36</v>
      </c>
      <c r="I208" t="s">
        <v>37</v>
      </c>
      <c r="J208" t="s">
        <v>35</v>
      </c>
      <c r="K208">
        <v>9</v>
      </c>
    </row>
    <row r="209" spans="1:11" x14ac:dyDescent="0.2">
      <c r="A209">
        <v>201606</v>
      </c>
      <c r="B209" t="s">
        <v>84</v>
      </c>
      <c r="C209" t="s">
        <v>140</v>
      </c>
      <c r="D209" t="s">
        <v>92</v>
      </c>
      <c r="E209" t="s">
        <v>141</v>
      </c>
      <c r="F209" t="s">
        <v>142</v>
      </c>
      <c r="H209" t="s">
        <v>145</v>
      </c>
      <c r="I209" t="s">
        <v>146</v>
      </c>
      <c r="J209" t="s">
        <v>147</v>
      </c>
      <c r="K209">
        <v>10</v>
      </c>
    </row>
    <row r="210" spans="1:11" x14ac:dyDescent="0.2">
      <c r="A210">
        <v>201606</v>
      </c>
      <c r="B210" t="s">
        <v>84</v>
      </c>
      <c r="C210" t="s">
        <v>91</v>
      </c>
      <c r="D210" t="s">
        <v>92</v>
      </c>
      <c r="E210" t="s">
        <v>93</v>
      </c>
      <c r="F210" t="s">
        <v>753</v>
      </c>
      <c r="H210" t="s">
        <v>99</v>
      </c>
      <c r="I210" t="s">
        <v>162</v>
      </c>
      <c r="J210" t="s">
        <v>163</v>
      </c>
      <c r="K210">
        <v>10</v>
      </c>
    </row>
    <row r="211" spans="1:11" x14ac:dyDescent="0.2">
      <c r="A211">
        <v>201606</v>
      </c>
      <c r="B211" t="s">
        <v>84</v>
      </c>
      <c r="C211" t="s">
        <v>91</v>
      </c>
      <c r="D211" t="s">
        <v>92</v>
      </c>
      <c r="E211" t="s">
        <v>105</v>
      </c>
      <c r="F211" t="s">
        <v>106</v>
      </c>
      <c r="G211" t="s">
        <v>113</v>
      </c>
      <c r="H211" t="s">
        <v>114</v>
      </c>
      <c r="I211" t="s">
        <v>115</v>
      </c>
      <c r="J211" t="s">
        <v>112</v>
      </c>
      <c r="K211">
        <v>11</v>
      </c>
    </row>
    <row r="212" spans="1:11" x14ac:dyDescent="0.2">
      <c r="A212">
        <v>201606</v>
      </c>
      <c r="B212" t="s">
        <v>84</v>
      </c>
      <c r="C212" t="s">
        <v>91</v>
      </c>
      <c r="D212" t="s">
        <v>92</v>
      </c>
      <c r="E212" t="s">
        <v>116</v>
      </c>
      <c r="F212" t="s">
        <v>117</v>
      </c>
      <c r="H212" t="s">
        <v>118</v>
      </c>
      <c r="I212" t="s">
        <v>122</v>
      </c>
      <c r="J212" t="s">
        <v>123</v>
      </c>
      <c r="K212">
        <v>11</v>
      </c>
    </row>
    <row r="213" spans="1:11" x14ac:dyDescent="0.2">
      <c r="A213">
        <v>201606</v>
      </c>
      <c r="B213" t="s">
        <v>84</v>
      </c>
      <c r="C213" t="s">
        <v>91</v>
      </c>
      <c r="D213" t="s">
        <v>92</v>
      </c>
      <c r="E213" t="s">
        <v>93</v>
      </c>
      <c r="F213" t="s">
        <v>753</v>
      </c>
      <c r="H213" t="s">
        <v>94</v>
      </c>
      <c r="I213" t="s">
        <v>95</v>
      </c>
      <c r="J213" t="s">
        <v>96</v>
      </c>
      <c r="K213">
        <v>11</v>
      </c>
    </row>
    <row r="214" spans="1:11" x14ac:dyDescent="0.2">
      <c r="A214">
        <v>201606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H214" t="s">
        <v>26</v>
      </c>
      <c r="I214" t="s">
        <v>27</v>
      </c>
      <c r="J214" t="s">
        <v>25</v>
      </c>
      <c r="K214">
        <v>12</v>
      </c>
    </row>
    <row r="215" spans="1:11" x14ac:dyDescent="0.2">
      <c r="A215">
        <v>201606</v>
      </c>
      <c r="B215" t="s">
        <v>84</v>
      </c>
      <c r="C215" t="s">
        <v>91</v>
      </c>
      <c r="D215" t="s">
        <v>92</v>
      </c>
      <c r="E215" t="s">
        <v>124</v>
      </c>
      <c r="F215" t="s">
        <v>125</v>
      </c>
      <c r="H215" t="s">
        <v>126</v>
      </c>
      <c r="I215" t="s">
        <v>127</v>
      </c>
      <c r="J215" t="s">
        <v>128</v>
      </c>
      <c r="K215">
        <v>13</v>
      </c>
    </row>
    <row r="216" spans="1:11" x14ac:dyDescent="0.2">
      <c r="A216">
        <v>201606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H216" t="s">
        <v>26</v>
      </c>
      <c r="I216" t="s">
        <v>150</v>
      </c>
      <c r="J216" t="s">
        <v>151</v>
      </c>
      <c r="K216">
        <v>13</v>
      </c>
    </row>
    <row r="217" spans="1:11" x14ac:dyDescent="0.2">
      <c r="A217">
        <v>201606</v>
      </c>
      <c r="B217" t="s">
        <v>84</v>
      </c>
      <c r="C217" t="s">
        <v>133</v>
      </c>
      <c r="D217" t="s">
        <v>92</v>
      </c>
      <c r="E217" t="s">
        <v>134</v>
      </c>
      <c r="F217" t="s">
        <v>756</v>
      </c>
      <c r="H217" t="s">
        <v>135</v>
      </c>
      <c r="I217" t="s">
        <v>136</v>
      </c>
      <c r="J217" t="s">
        <v>756</v>
      </c>
      <c r="K217">
        <v>14</v>
      </c>
    </row>
    <row r="218" spans="1:11" x14ac:dyDescent="0.2">
      <c r="A218">
        <v>201606</v>
      </c>
      <c r="B218" t="s">
        <v>21</v>
      </c>
      <c r="C218" t="s">
        <v>22</v>
      </c>
      <c r="D218" t="s">
        <v>23</v>
      </c>
      <c r="E218" t="s">
        <v>34</v>
      </c>
      <c r="F218" t="s">
        <v>35</v>
      </c>
      <c r="H218" t="s">
        <v>36</v>
      </c>
      <c r="I218" t="s">
        <v>38</v>
      </c>
      <c r="J218" t="s">
        <v>35</v>
      </c>
      <c r="K218">
        <v>15</v>
      </c>
    </row>
    <row r="219" spans="1:11" x14ac:dyDescent="0.2">
      <c r="A219">
        <v>201606</v>
      </c>
      <c r="B219" t="s">
        <v>21</v>
      </c>
      <c r="C219" t="s">
        <v>55</v>
      </c>
      <c r="D219" t="s">
        <v>56</v>
      </c>
      <c r="E219" t="s">
        <v>748</v>
      </c>
      <c r="F219" t="s">
        <v>60</v>
      </c>
      <c r="H219" t="s">
        <v>749</v>
      </c>
      <c r="I219" t="s">
        <v>379</v>
      </c>
      <c r="J219" t="s">
        <v>60</v>
      </c>
      <c r="K219">
        <v>15</v>
      </c>
    </row>
    <row r="220" spans="1:11" x14ac:dyDescent="0.2">
      <c r="A220">
        <v>201606</v>
      </c>
      <c r="B220" t="s">
        <v>21</v>
      </c>
      <c r="C220" t="s">
        <v>22</v>
      </c>
      <c r="D220" t="s">
        <v>23</v>
      </c>
      <c r="E220" t="s">
        <v>39</v>
      </c>
      <c r="F220" t="s">
        <v>40</v>
      </c>
      <c r="H220" t="s">
        <v>41</v>
      </c>
      <c r="I220" t="s">
        <v>42</v>
      </c>
      <c r="J220" t="s">
        <v>43</v>
      </c>
      <c r="K220">
        <v>16</v>
      </c>
    </row>
    <row r="221" spans="1:11" x14ac:dyDescent="0.2">
      <c r="A221">
        <v>201606</v>
      </c>
      <c r="B221" t="s">
        <v>21</v>
      </c>
      <c r="C221" t="s">
        <v>22</v>
      </c>
      <c r="D221" t="s">
        <v>23</v>
      </c>
      <c r="E221" t="s">
        <v>39</v>
      </c>
      <c r="F221" t="s">
        <v>40</v>
      </c>
      <c r="H221" t="s">
        <v>762</v>
      </c>
      <c r="I221" t="s">
        <v>425</v>
      </c>
      <c r="J221" t="s">
        <v>763</v>
      </c>
      <c r="K221">
        <v>16</v>
      </c>
    </row>
    <row r="222" spans="1:11" x14ac:dyDescent="0.2">
      <c r="A222">
        <v>201606</v>
      </c>
      <c r="B222" t="s">
        <v>84</v>
      </c>
      <c r="C222" t="s">
        <v>85</v>
      </c>
      <c r="D222" t="s">
        <v>758</v>
      </c>
      <c r="E222" t="s">
        <v>86</v>
      </c>
      <c r="F222" t="s">
        <v>758</v>
      </c>
      <c r="H222" t="s">
        <v>87</v>
      </c>
      <c r="I222" t="s">
        <v>88</v>
      </c>
      <c r="J222" t="s">
        <v>89</v>
      </c>
      <c r="K222">
        <v>19</v>
      </c>
    </row>
    <row r="223" spans="1:11" x14ac:dyDescent="0.2">
      <c r="A223">
        <v>201606</v>
      </c>
      <c r="B223" t="s">
        <v>21</v>
      </c>
      <c r="C223" t="s">
        <v>55</v>
      </c>
      <c r="D223" t="s">
        <v>56</v>
      </c>
      <c r="E223" t="s">
        <v>65</v>
      </c>
      <c r="F223" t="s">
        <v>66</v>
      </c>
      <c r="H223" t="s">
        <v>70</v>
      </c>
      <c r="I223" t="s">
        <v>72</v>
      </c>
      <c r="J223" t="s">
        <v>73</v>
      </c>
      <c r="K223">
        <v>20</v>
      </c>
    </row>
    <row r="224" spans="1:11" x14ac:dyDescent="0.2">
      <c r="A224">
        <v>201606</v>
      </c>
      <c r="B224" t="s">
        <v>21</v>
      </c>
      <c r="C224" t="s">
        <v>22</v>
      </c>
      <c r="D224" t="s">
        <v>23</v>
      </c>
      <c r="E224" t="s">
        <v>39</v>
      </c>
      <c r="F224" t="s">
        <v>40</v>
      </c>
      <c r="G224" t="s">
        <v>759</v>
      </c>
      <c r="H224" t="s">
        <v>760</v>
      </c>
      <c r="I224" t="s">
        <v>44</v>
      </c>
      <c r="J224" t="s">
        <v>40</v>
      </c>
      <c r="K224">
        <v>22</v>
      </c>
    </row>
    <row r="225" spans="1:11" x14ac:dyDescent="0.2">
      <c r="A225">
        <v>201606</v>
      </c>
      <c r="B225" t="s">
        <v>21</v>
      </c>
      <c r="C225" t="s">
        <v>22</v>
      </c>
      <c r="D225" t="s">
        <v>23</v>
      </c>
      <c r="E225" t="s">
        <v>45</v>
      </c>
      <c r="F225" t="s">
        <v>46</v>
      </c>
      <c r="H225" t="s">
        <v>50</v>
      </c>
      <c r="I225" t="s">
        <v>51</v>
      </c>
      <c r="J225" t="s">
        <v>46</v>
      </c>
      <c r="K225">
        <v>22</v>
      </c>
    </row>
    <row r="226" spans="1:11" x14ac:dyDescent="0.2">
      <c r="A226">
        <v>201606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H226" t="s">
        <v>768</v>
      </c>
      <c r="I226" t="s">
        <v>409</v>
      </c>
      <c r="J226" t="s">
        <v>769</v>
      </c>
      <c r="K226">
        <v>22</v>
      </c>
    </row>
    <row r="227" spans="1:11" x14ac:dyDescent="0.2">
      <c r="A227">
        <v>201606</v>
      </c>
      <c r="B227" t="s">
        <v>21</v>
      </c>
      <c r="C227" t="s">
        <v>55</v>
      </c>
      <c r="D227" t="s">
        <v>56</v>
      </c>
      <c r="E227" t="s">
        <v>76</v>
      </c>
      <c r="F227" t="s">
        <v>77</v>
      </c>
      <c r="H227" t="s">
        <v>78</v>
      </c>
      <c r="I227" t="s">
        <v>80</v>
      </c>
      <c r="J227" t="s">
        <v>81</v>
      </c>
      <c r="K227">
        <v>23</v>
      </c>
    </row>
    <row r="228" spans="1:11" x14ac:dyDescent="0.2">
      <c r="A228">
        <v>201606</v>
      </c>
      <c r="B228" t="s">
        <v>21</v>
      </c>
      <c r="C228" t="s">
        <v>55</v>
      </c>
      <c r="D228" t="s">
        <v>56</v>
      </c>
      <c r="E228" t="s">
        <v>754</v>
      </c>
      <c r="F228" t="s">
        <v>62</v>
      </c>
      <c r="H228" t="s">
        <v>755</v>
      </c>
      <c r="I228" t="s">
        <v>61</v>
      </c>
      <c r="J228" t="s">
        <v>62</v>
      </c>
      <c r="K228">
        <v>23</v>
      </c>
    </row>
    <row r="229" spans="1:11" x14ac:dyDescent="0.2">
      <c r="A229">
        <v>201606</v>
      </c>
      <c r="B229" t="s">
        <v>21</v>
      </c>
      <c r="C229" t="s">
        <v>55</v>
      </c>
      <c r="D229" t="s">
        <v>56</v>
      </c>
      <c r="E229" t="s">
        <v>57</v>
      </c>
      <c r="F229" t="s">
        <v>56</v>
      </c>
      <c r="H229" t="s">
        <v>63</v>
      </c>
      <c r="I229" t="s">
        <v>421</v>
      </c>
      <c r="J229" t="s">
        <v>757</v>
      </c>
      <c r="K229">
        <v>23</v>
      </c>
    </row>
    <row r="230" spans="1:11" x14ac:dyDescent="0.2">
      <c r="A230">
        <v>201606</v>
      </c>
      <c r="B230" t="s">
        <v>21</v>
      </c>
      <c r="C230" t="s">
        <v>55</v>
      </c>
      <c r="D230" t="s">
        <v>56</v>
      </c>
      <c r="E230" t="s">
        <v>65</v>
      </c>
      <c r="F230" t="s">
        <v>66</v>
      </c>
      <c r="H230" t="s">
        <v>70</v>
      </c>
      <c r="I230" t="s">
        <v>74</v>
      </c>
      <c r="J230" t="s">
        <v>75</v>
      </c>
      <c r="K230">
        <v>24</v>
      </c>
    </row>
    <row r="231" spans="1:11" x14ac:dyDescent="0.2">
      <c r="A231">
        <v>201606</v>
      </c>
      <c r="B231" t="s">
        <v>84</v>
      </c>
      <c r="C231" t="s">
        <v>140</v>
      </c>
      <c r="D231" t="s">
        <v>92</v>
      </c>
      <c r="E231" t="s">
        <v>141</v>
      </c>
      <c r="F231" t="s">
        <v>142</v>
      </c>
      <c r="H231" t="s">
        <v>143</v>
      </c>
      <c r="I231" t="s">
        <v>144</v>
      </c>
      <c r="J231" t="s">
        <v>142</v>
      </c>
      <c r="K231">
        <v>25</v>
      </c>
    </row>
    <row r="232" spans="1:11" x14ac:dyDescent="0.2">
      <c r="A232">
        <v>201606</v>
      </c>
      <c r="B232" t="s">
        <v>21</v>
      </c>
      <c r="C232" t="s">
        <v>55</v>
      </c>
      <c r="D232" t="s">
        <v>56</v>
      </c>
      <c r="E232" t="s">
        <v>57</v>
      </c>
      <c r="F232" t="s">
        <v>56</v>
      </c>
      <c r="H232" t="s">
        <v>58</v>
      </c>
      <c r="I232" t="s">
        <v>381</v>
      </c>
      <c r="J232" t="s">
        <v>56</v>
      </c>
      <c r="K232">
        <v>27</v>
      </c>
    </row>
    <row r="233" spans="1:11" x14ac:dyDescent="0.2">
      <c r="A233">
        <v>201606</v>
      </c>
      <c r="B233" t="s">
        <v>21</v>
      </c>
      <c r="C233" t="s">
        <v>55</v>
      </c>
      <c r="D233" t="s">
        <v>56</v>
      </c>
      <c r="E233" t="s">
        <v>754</v>
      </c>
      <c r="F233" t="s">
        <v>62</v>
      </c>
      <c r="H233" t="s">
        <v>82</v>
      </c>
      <c r="I233" t="s">
        <v>83</v>
      </c>
      <c r="J233" t="s">
        <v>62</v>
      </c>
      <c r="K233">
        <v>27</v>
      </c>
    </row>
    <row r="234" spans="1:11" x14ac:dyDescent="0.2">
      <c r="A234">
        <v>201606</v>
      </c>
      <c r="B234" t="s">
        <v>84</v>
      </c>
      <c r="C234" t="s">
        <v>133</v>
      </c>
      <c r="D234" t="s">
        <v>92</v>
      </c>
      <c r="E234" t="s">
        <v>134</v>
      </c>
      <c r="F234" t="s">
        <v>756</v>
      </c>
      <c r="G234" t="s">
        <v>137</v>
      </c>
      <c r="H234" t="s">
        <v>138</v>
      </c>
      <c r="I234" t="s">
        <v>139</v>
      </c>
      <c r="J234" t="s">
        <v>756</v>
      </c>
      <c r="K234">
        <v>28</v>
      </c>
    </row>
    <row r="235" spans="1:11" x14ac:dyDescent="0.2">
      <c r="A235">
        <v>201606</v>
      </c>
      <c r="B235" t="s">
        <v>84</v>
      </c>
      <c r="C235" t="s">
        <v>91</v>
      </c>
      <c r="D235" t="s">
        <v>92</v>
      </c>
      <c r="E235" t="s">
        <v>93</v>
      </c>
      <c r="F235" t="s">
        <v>753</v>
      </c>
      <c r="H235" t="s">
        <v>99</v>
      </c>
      <c r="I235" t="s">
        <v>164</v>
      </c>
      <c r="J235" t="s">
        <v>753</v>
      </c>
      <c r="K235">
        <v>30</v>
      </c>
    </row>
    <row r="236" spans="1:11" x14ac:dyDescent="0.2">
      <c r="A236">
        <v>201606</v>
      </c>
      <c r="B236" t="s">
        <v>21</v>
      </c>
      <c r="C236" t="s">
        <v>22</v>
      </c>
      <c r="D236" t="s">
        <v>23</v>
      </c>
      <c r="E236" t="s">
        <v>45</v>
      </c>
      <c r="F236" t="s">
        <v>46</v>
      </c>
      <c r="G236" t="s">
        <v>764</v>
      </c>
      <c r="H236" t="s">
        <v>765</v>
      </c>
      <c r="I236" t="s">
        <v>376</v>
      </c>
      <c r="J236" t="s">
        <v>46</v>
      </c>
      <c r="K236">
        <v>32</v>
      </c>
    </row>
    <row r="237" spans="1:11" x14ac:dyDescent="0.2">
      <c r="A237">
        <v>201606</v>
      </c>
      <c r="B237" t="s">
        <v>21</v>
      </c>
      <c r="C237" t="s">
        <v>55</v>
      </c>
      <c r="D237" t="s">
        <v>56</v>
      </c>
      <c r="E237" t="s">
        <v>65</v>
      </c>
      <c r="F237" t="s">
        <v>66</v>
      </c>
      <c r="H237" t="s">
        <v>67</v>
      </c>
      <c r="I237" t="s">
        <v>68</v>
      </c>
      <c r="J237" t="s">
        <v>69</v>
      </c>
      <c r="K237">
        <v>32</v>
      </c>
    </row>
    <row r="238" spans="1:11" x14ac:dyDescent="0.2">
      <c r="A238">
        <v>201606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770</v>
      </c>
      <c r="H238" t="s">
        <v>771</v>
      </c>
      <c r="I238" t="s">
        <v>400</v>
      </c>
      <c r="J238" t="s">
        <v>772</v>
      </c>
      <c r="K238">
        <v>33</v>
      </c>
    </row>
    <row r="239" spans="1:11" x14ac:dyDescent="0.2">
      <c r="A239">
        <v>201606</v>
      </c>
      <c r="B239" t="s">
        <v>21</v>
      </c>
      <c r="C239" t="s">
        <v>55</v>
      </c>
      <c r="D239" t="s">
        <v>56</v>
      </c>
      <c r="E239" t="s">
        <v>748</v>
      </c>
      <c r="F239" t="s">
        <v>60</v>
      </c>
      <c r="G239" t="s">
        <v>777</v>
      </c>
      <c r="H239" t="s">
        <v>778</v>
      </c>
      <c r="I239" t="s">
        <v>387</v>
      </c>
      <c r="J239" t="s">
        <v>779</v>
      </c>
      <c r="K239">
        <v>43</v>
      </c>
    </row>
    <row r="240" spans="1:11" x14ac:dyDescent="0.2">
      <c r="A240">
        <v>201606</v>
      </c>
      <c r="B240" t="s">
        <v>21</v>
      </c>
      <c r="C240" t="s">
        <v>22</v>
      </c>
      <c r="D240" t="s">
        <v>23</v>
      </c>
      <c r="E240" t="s">
        <v>45</v>
      </c>
      <c r="F240" t="s">
        <v>46</v>
      </c>
      <c r="H240" t="s">
        <v>52</v>
      </c>
      <c r="I240" t="s">
        <v>53</v>
      </c>
      <c r="J240" t="s">
        <v>49</v>
      </c>
      <c r="K240">
        <v>111</v>
      </c>
    </row>
    <row r="241" spans="1:11" x14ac:dyDescent="0.2">
      <c r="A241">
        <v>201607</v>
      </c>
      <c r="B241" t="s">
        <v>84</v>
      </c>
      <c r="C241" t="s">
        <v>91</v>
      </c>
      <c r="D241" t="s">
        <v>92</v>
      </c>
      <c r="E241" t="s">
        <v>124</v>
      </c>
      <c r="F241" t="s">
        <v>125</v>
      </c>
      <c r="H241" t="s">
        <v>126</v>
      </c>
      <c r="I241" t="s">
        <v>129</v>
      </c>
      <c r="J241" t="s">
        <v>130</v>
      </c>
      <c r="K241">
        <v>2</v>
      </c>
    </row>
    <row r="242" spans="1:11" x14ac:dyDescent="0.2">
      <c r="A242">
        <v>201607</v>
      </c>
      <c r="B242" t="s">
        <v>84</v>
      </c>
      <c r="C242" t="s">
        <v>91</v>
      </c>
      <c r="D242" t="s">
        <v>92</v>
      </c>
      <c r="E242" t="s">
        <v>116</v>
      </c>
      <c r="F242" t="s">
        <v>117</v>
      </c>
      <c r="H242" t="s">
        <v>118</v>
      </c>
      <c r="I242" t="s">
        <v>122</v>
      </c>
      <c r="J242" t="s">
        <v>123</v>
      </c>
      <c r="K242">
        <v>3</v>
      </c>
    </row>
    <row r="243" spans="1:11" x14ac:dyDescent="0.2">
      <c r="A243">
        <v>201607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H243" t="s">
        <v>26</v>
      </c>
      <c r="I243" t="s">
        <v>27</v>
      </c>
      <c r="J243" t="s">
        <v>25</v>
      </c>
      <c r="K243">
        <v>3</v>
      </c>
    </row>
    <row r="244" spans="1:11" x14ac:dyDescent="0.2">
      <c r="A244">
        <v>201607</v>
      </c>
      <c r="B244" t="s">
        <v>84</v>
      </c>
      <c r="C244" t="s">
        <v>133</v>
      </c>
      <c r="D244" t="s">
        <v>92</v>
      </c>
      <c r="E244" t="s">
        <v>134</v>
      </c>
      <c r="F244" t="s">
        <v>756</v>
      </c>
      <c r="H244" t="s">
        <v>135</v>
      </c>
      <c r="I244" t="s">
        <v>136</v>
      </c>
      <c r="J244" t="s">
        <v>756</v>
      </c>
      <c r="K244">
        <v>3</v>
      </c>
    </row>
    <row r="245" spans="1:11" x14ac:dyDescent="0.2">
      <c r="A245">
        <v>201607</v>
      </c>
      <c r="B245" t="s">
        <v>21</v>
      </c>
      <c r="C245" t="s">
        <v>55</v>
      </c>
      <c r="D245" t="s">
        <v>56</v>
      </c>
      <c r="E245" t="s">
        <v>76</v>
      </c>
      <c r="F245" t="s">
        <v>77</v>
      </c>
      <c r="G245" t="s">
        <v>750</v>
      </c>
      <c r="H245" t="s">
        <v>751</v>
      </c>
      <c r="I245" t="s">
        <v>752</v>
      </c>
      <c r="J245" t="s">
        <v>77</v>
      </c>
      <c r="K245">
        <v>3</v>
      </c>
    </row>
    <row r="246" spans="1:11" x14ac:dyDescent="0.2">
      <c r="A246">
        <v>201607</v>
      </c>
      <c r="B246" t="s">
        <v>84</v>
      </c>
      <c r="C246" t="s">
        <v>91</v>
      </c>
      <c r="D246" t="s">
        <v>92</v>
      </c>
      <c r="E246" t="s">
        <v>93</v>
      </c>
      <c r="F246" t="s">
        <v>753</v>
      </c>
      <c r="H246" t="s">
        <v>99</v>
      </c>
      <c r="I246" t="s">
        <v>162</v>
      </c>
      <c r="J246" t="s">
        <v>163</v>
      </c>
      <c r="K246">
        <v>3</v>
      </c>
    </row>
    <row r="247" spans="1:11" x14ac:dyDescent="0.2">
      <c r="A247">
        <v>201607</v>
      </c>
      <c r="B247" t="s">
        <v>84</v>
      </c>
      <c r="C247" t="s">
        <v>91</v>
      </c>
      <c r="D247" t="s">
        <v>92</v>
      </c>
      <c r="E247" t="s">
        <v>105</v>
      </c>
      <c r="F247" t="s">
        <v>106</v>
      </c>
      <c r="H247" t="s">
        <v>107</v>
      </c>
      <c r="I247" t="s">
        <v>108</v>
      </c>
      <c r="J247" t="s">
        <v>109</v>
      </c>
      <c r="K247">
        <v>3</v>
      </c>
    </row>
    <row r="248" spans="1:11" x14ac:dyDescent="0.2">
      <c r="A248">
        <v>201607</v>
      </c>
      <c r="B248" t="s">
        <v>21</v>
      </c>
      <c r="C248" t="s">
        <v>55</v>
      </c>
      <c r="D248" t="s">
        <v>56</v>
      </c>
      <c r="E248" t="s">
        <v>65</v>
      </c>
      <c r="F248" t="s">
        <v>66</v>
      </c>
      <c r="H248" t="s">
        <v>70</v>
      </c>
      <c r="I248" t="s">
        <v>71</v>
      </c>
      <c r="J248" t="s">
        <v>66</v>
      </c>
      <c r="K248">
        <v>3</v>
      </c>
    </row>
    <row r="249" spans="1:11" x14ac:dyDescent="0.2">
      <c r="A249">
        <v>201607</v>
      </c>
      <c r="B249" t="s">
        <v>84</v>
      </c>
      <c r="C249" t="s">
        <v>91</v>
      </c>
      <c r="D249" t="s">
        <v>92</v>
      </c>
      <c r="E249" t="s">
        <v>105</v>
      </c>
      <c r="F249" t="s">
        <v>106</v>
      </c>
      <c r="H249" t="s">
        <v>107</v>
      </c>
      <c r="I249" t="s">
        <v>111</v>
      </c>
      <c r="J249" t="s">
        <v>112</v>
      </c>
      <c r="K249">
        <v>3</v>
      </c>
    </row>
    <row r="250" spans="1:11" x14ac:dyDescent="0.2">
      <c r="A250">
        <v>201607</v>
      </c>
      <c r="B250" t="s">
        <v>84</v>
      </c>
      <c r="C250" t="s">
        <v>91</v>
      </c>
      <c r="D250" t="s">
        <v>92</v>
      </c>
      <c r="E250" t="s">
        <v>116</v>
      </c>
      <c r="F250" t="s">
        <v>117</v>
      </c>
      <c r="H250" t="s">
        <v>118</v>
      </c>
      <c r="I250" t="s">
        <v>119</v>
      </c>
      <c r="J250" t="s">
        <v>120</v>
      </c>
      <c r="K250">
        <v>4</v>
      </c>
    </row>
    <row r="251" spans="1:11" x14ac:dyDescent="0.2">
      <c r="A251">
        <v>201607</v>
      </c>
      <c r="B251" t="s">
        <v>84</v>
      </c>
      <c r="C251" t="s">
        <v>91</v>
      </c>
      <c r="D251" t="s">
        <v>92</v>
      </c>
      <c r="E251" t="s">
        <v>105</v>
      </c>
      <c r="F251" t="s">
        <v>106</v>
      </c>
      <c r="H251" t="s">
        <v>107</v>
      </c>
      <c r="I251" t="s">
        <v>110</v>
      </c>
      <c r="J251" t="s">
        <v>106</v>
      </c>
      <c r="K251">
        <v>4</v>
      </c>
    </row>
    <row r="252" spans="1:11" x14ac:dyDescent="0.2">
      <c r="A252">
        <v>201607</v>
      </c>
      <c r="B252" t="s">
        <v>84</v>
      </c>
      <c r="C252" t="s">
        <v>140</v>
      </c>
      <c r="D252" t="s">
        <v>92</v>
      </c>
      <c r="E252" t="s">
        <v>141</v>
      </c>
      <c r="F252" t="s">
        <v>142</v>
      </c>
      <c r="H252" t="s">
        <v>145</v>
      </c>
      <c r="I252" t="s">
        <v>146</v>
      </c>
      <c r="J252" t="s">
        <v>147</v>
      </c>
      <c r="K252">
        <v>5</v>
      </c>
    </row>
    <row r="253" spans="1:11" x14ac:dyDescent="0.2">
      <c r="A253">
        <v>201607</v>
      </c>
      <c r="B253" t="s">
        <v>21</v>
      </c>
      <c r="C253" t="s">
        <v>22</v>
      </c>
      <c r="D253" t="s">
        <v>23</v>
      </c>
      <c r="E253" t="s">
        <v>773</v>
      </c>
      <c r="F253" t="s">
        <v>23</v>
      </c>
      <c r="H253" t="s">
        <v>774</v>
      </c>
      <c r="I253" t="s">
        <v>168</v>
      </c>
      <c r="J253" t="s">
        <v>23</v>
      </c>
      <c r="K253">
        <v>5</v>
      </c>
    </row>
    <row r="254" spans="1:11" x14ac:dyDescent="0.2">
      <c r="A254">
        <v>201607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H254" t="s">
        <v>26</v>
      </c>
      <c r="I254" t="s">
        <v>150</v>
      </c>
      <c r="J254" t="s">
        <v>151</v>
      </c>
      <c r="K254">
        <v>5</v>
      </c>
    </row>
    <row r="255" spans="1:11" x14ac:dyDescent="0.2">
      <c r="A255">
        <v>201607</v>
      </c>
      <c r="B255" t="s">
        <v>21</v>
      </c>
      <c r="C255" t="s">
        <v>55</v>
      </c>
      <c r="D255" t="s">
        <v>56</v>
      </c>
      <c r="E255" t="s">
        <v>748</v>
      </c>
      <c r="F255" t="s">
        <v>60</v>
      </c>
      <c r="H255" t="s">
        <v>749</v>
      </c>
      <c r="I255" t="s">
        <v>59</v>
      </c>
      <c r="J255" t="s">
        <v>60</v>
      </c>
      <c r="K255">
        <v>6</v>
      </c>
    </row>
    <row r="256" spans="1:11" x14ac:dyDescent="0.2">
      <c r="A256">
        <v>201607</v>
      </c>
      <c r="B256" t="s">
        <v>21</v>
      </c>
      <c r="C256" t="s">
        <v>22</v>
      </c>
      <c r="D256" t="s">
        <v>23</v>
      </c>
      <c r="E256" t="s">
        <v>34</v>
      </c>
      <c r="F256" t="s">
        <v>35</v>
      </c>
      <c r="H256" t="s">
        <v>36</v>
      </c>
      <c r="I256" t="s">
        <v>38</v>
      </c>
      <c r="J256" t="s">
        <v>35</v>
      </c>
      <c r="K256">
        <v>6</v>
      </c>
    </row>
    <row r="257" spans="1:11" x14ac:dyDescent="0.2">
      <c r="A257">
        <v>201607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H257" t="s">
        <v>26</v>
      </c>
      <c r="I257" t="s">
        <v>29</v>
      </c>
      <c r="J257" t="s">
        <v>30</v>
      </c>
      <c r="K257">
        <v>8</v>
      </c>
    </row>
    <row r="258" spans="1:11" x14ac:dyDescent="0.2">
      <c r="A258">
        <v>201607</v>
      </c>
      <c r="B258" t="s">
        <v>84</v>
      </c>
      <c r="C258" t="s">
        <v>85</v>
      </c>
      <c r="D258" t="s">
        <v>758</v>
      </c>
      <c r="E258" t="s">
        <v>86</v>
      </c>
      <c r="F258" t="s">
        <v>758</v>
      </c>
      <c r="H258" t="s">
        <v>775</v>
      </c>
      <c r="I258" t="s">
        <v>177</v>
      </c>
      <c r="J258" t="s">
        <v>776</v>
      </c>
      <c r="K258">
        <v>9</v>
      </c>
    </row>
    <row r="259" spans="1:11" x14ac:dyDescent="0.2">
      <c r="A259">
        <v>201607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H259" t="s">
        <v>26</v>
      </c>
      <c r="I259" t="s">
        <v>31</v>
      </c>
      <c r="J259" t="s">
        <v>32</v>
      </c>
      <c r="K259">
        <v>9</v>
      </c>
    </row>
    <row r="260" spans="1:11" x14ac:dyDescent="0.2">
      <c r="A260">
        <v>201607</v>
      </c>
      <c r="B260" t="s">
        <v>84</v>
      </c>
      <c r="C260" t="s">
        <v>91</v>
      </c>
      <c r="D260" t="s">
        <v>92</v>
      </c>
      <c r="E260" t="s">
        <v>93</v>
      </c>
      <c r="F260" t="s">
        <v>753</v>
      </c>
      <c r="H260" t="s">
        <v>99</v>
      </c>
      <c r="I260" t="s">
        <v>102</v>
      </c>
      <c r="J260" t="s">
        <v>103</v>
      </c>
      <c r="K260">
        <v>10</v>
      </c>
    </row>
    <row r="261" spans="1:11" x14ac:dyDescent="0.2">
      <c r="A261">
        <v>201607</v>
      </c>
      <c r="B261" t="s">
        <v>21</v>
      </c>
      <c r="C261" t="s">
        <v>22</v>
      </c>
      <c r="D261" t="s">
        <v>23</v>
      </c>
      <c r="E261" t="s">
        <v>34</v>
      </c>
      <c r="F261" t="s">
        <v>35</v>
      </c>
      <c r="H261" t="s">
        <v>36</v>
      </c>
      <c r="I261" t="s">
        <v>37</v>
      </c>
      <c r="J261" t="s">
        <v>35</v>
      </c>
      <c r="K261">
        <v>10</v>
      </c>
    </row>
    <row r="262" spans="1:11" x14ac:dyDescent="0.2">
      <c r="A262">
        <v>201607</v>
      </c>
      <c r="B262" t="s">
        <v>21</v>
      </c>
      <c r="C262" t="s">
        <v>22</v>
      </c>
      <c r="D262" t="s">
        <v>23</v>
      </c>
      <c r="E262" t="s">
        <v>39</v>
      </c>
      <c r="F262" t="s">
        <v>40</v>
      </c>
      <c r="H262" t="s">
        <v>762</v>
      </c>
      <c r="I262" t="s">
        <v>425</v>
      </c>
      <c r="J262" t="s">
        <v>763</v>
      </c>
      <c r="K262">
        <v>11</v>
      </c>
    </row>
    <row r="263" spans="1:11" x14ac:dyDescent="0.2">
      <c r="A263">
        <v>201607</v>
      </c>
      <c r="B263" t="s">
        <v>84</v>
      </c>
      <c r="C263" t="s">
        <v>91</v>
      </c>
      <c r="D263" t="s">
        <v>92</v>
      </c>
      <c r="E263" t="s">
        <v>124</v>
      </c>
      <c r="F263" t="s">
        <v>125</v>
      </c>
      <c r="H263" t="s">
        <v>126</v>
      </c>
      <c r="I263" t="s">
        <v>131</v>
      </c>
      <c r="J263" t="s">
        <v>132</v>
      </c>
      <c r="K263">
        <v>12</v>
      </c>
    </row>
    <row r="264" spans="1:11" x14ac:dyDescent="0.2">
      <c r="A264">
        <v>201607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H264" t="s">
        <v>26</v>
      </c>
      <c r="I264" t="s">
        <v>389</v>
      </c>
      <c r="J264" t="s">
        <v>761</v>
      </c>
      <c r="K264">
        <v>12</v>
      </c>
    </row>
    <row r="265" spans="1:11" x14ac:dyDescent="0.2">
      <c r="A265">
        <v>201607</v>
      </c>
      <c r="B265" t="s">
        <v>21</v>
      </c>
      <c r="C265" t="s">
        <v>55</v>
      </c>
      <c r="D265" t="s">
        <v>56</v>
      </c>
      <c r="E265" t="s">
        <v>76</v>
      </c>
      <c r="F265" t="s">
        <v>77</v>
      </c>
      <c r="H265" t="s">
        <v>78</v>
      </c>
      <c r="I265" t="s">
        <v>80</v>
      </c>
      <c r="J265" t="s">
        <v>81</v>
      </c>
      <c r="K265">
        <v>12</v>
      </c>
    </row>
    <row r="266" spans="1:11" x14ac:dyDescent="0.2">
      <c r="A266">
        <v>201607</v>
      </c>
      <c r="B266" t="s">
        <v>84</v>
      </c>
      <c r="C266" t="s">
        <v>91</v>
      </c>
      <c r="D266" t="s">
        <v>92</v>
      </c>
      <c r="E266" t="s">
        <v>93</v>
      </c>
      <c r="F266" t="s">
        <v>753</v>
      </c>
      <c r="H266" t="s">
        <v>99</v>
      </c>
      <c r="I266" t="s">
        <v>100</v>
      </c>
      <c r="J266" t="s">
        <v>101</v>
      </c>
      <c r="K266">
        <v>13</v>
      </c>
    </row>
    <row r="267" spans="1:11" x14ac:dyDescent="0.2">
      <c r="A267">
        <v>201607</v>
      </c>
      <c r="B267" t="s">
        <v>21</v>
      </c>
      <c r="C267" t="s">
        <v>55</v>
      </c>
      <c r="D267" t="s">
        <v>56</v>
      </c>
      <c r="E267" t="s">
        <v>65</v>
      </c>
      <c r="F267" t="s">
        <v>66</v>
      </c>
      <c r="H267" t="s">
        <v>70</v>
      </c>
      <c r="I267" t="s">
        <v>72</v>
      </c>
      <c r="J267" t="s">
        <v>73</v>
      </c>
      <c r="K267">
        <v>13</v>
      </c>
    </row>
    <row r="268" spans="1:11" x14ac:dyDescent="0.2">
      <c r="A268">
        <v>201607</v>
      </c>
      <c r="B268" t="s">
        <v>21</v>
      </c>
      <c r="C268" t="s">
        <v>55</v>
      </c>
      <c r="D268" t="s">
        <v>56</v>
      </c>
      <c r="E268" t="s">
        <v>754</v>
      </c>
      <c r="F268" t="s">
        <v>62</v>
      </c>
      <c r="H268" t="s">
        <v>82</v>
      </c>
      <c r="I268" t="s">
        <v>83</v>
      </c>
      <c r="J268" t="s">
        <v>62</v>
      </c>
      <c r="K268">
        <v>14</v>
      </c>
    </row>
    <row r="269" spans="1:11" x14ac:dyDescent="0.2">
      <c r="A269">
        <v>201607</v>
      </c>
      <c r="B269" t="s">
        <v>84</v>
      </c>
      <c r="C269" t="s">
        <v>91</v>
      </c>
      <c r="D269" t="s">
        <v>92</v>
      </c>
      <c r="E269" t="s">
        <v>93</v>
      </c>
      <c r="F269" t="s">
        <v>753</v>
      </c>
      <c r="H269" t="s">
        <v>94</v>
      </c>
      <c r="I269" t="s">
        <v>95</v>
      </c>
      <c r="J269" t="s">
        <v>96</v>
      </c>
      <c r="K269">
        <v>14</v>
      </c>
    </row>
    <row r="270" spans="1:11" x14ac:dyDescent="0.2">
      <c r="A270">
        <v>201607</v>
      </c>
      <c r="B270" t="s">
        <v>84</v>
      </c>
      <c r="C270" t="s">
        <v>91</v>
      </c>
      <c r="D270" t="s">
        <v>92</v>
      </c>
      <c r="E270" t="s">
        <v>105</v>
      </c>
      <c r="F270" t="s">
        <v>106</v>
      </c>
      <c r="G270" t="s">
        <v>113</v>
      </c>
      <c r="H270" t="s">
        <v>114</v>
      </c>
      <c r="I270" t="s">
        <v>115</v>
      </c>
      <c r="J270" t="s">
        <v>112</v>
      </c>
      <c r="K270">
        <v>14</v>
      </c>
    </row>
    <row r="271" spans="1:11" x14ac:dyDescent="0.2">
      <c r="A271">
        <v>201607</v>
      </c>
      <c r="B271" t="s">
        <v>21</v>
      </c>
      <c r="C271" t="s">
        <v>55</v>
      </c>
      <c r="D271" t="s">
        <v>56</v>
      </c>
      <c r="E271" t="s">
        <v>754</v>
      </c>
      <c r="F271" t="s">
        <v>62</v>
      </c>
      <c r="H271" t="s">
        <v>755</v>
      </c>
      <c r="I271" t="s">
        <v>61</v>
      </c>
      <c r="J271" t="s">
        <v>62</v>
      </c>
      <c r="K271">
        <v>15</v>
      </c>
    </row>
    <row r="272" spans="1:11" x14ac:dyDescent="0.2">
      <c r="A272">
        <v>201607</v>
      </c>
      <c r="B272" t="s">
        <v>84</v>
      </c>
      <c r="C272" t="s">
        <v>133</v>
      </c>
      <c r="D272" t="s">
        <v>92</v>
      </c>
      <c r="E272" t="s">
        <v>134</v>
      </c>
      <c r="F272" t="s">
        <v>756</v>
      </c>
      <c r="G272" t="s">
        <v>137</v>
      </c>
      <c r="H272" t="s">
        <v>138</v>
      </c>
      <c r="I272" t="s">
        <v>139</v>
      </c>
      <c r="J272" t="s">
        <v>756</v>
      </c>
      <c r="K272">
        <v>15</v>
      </c>
    </row>
    <row r="273" spans="1:11" x14ac:dyDescent="0.2">
      <c r="A273">
        <v>201607</v>
      </c>
      <c r="B273" t="s">
        <v>84</v>
      </c>
      <c r="C273" t="s">
        <v>91</v>
      </c>
      <c r="D273" t="s">
        <v>92</v>
      </c>
      <c r="E273" t="s">
        <v>93</v>
      </c>
      <c r="F273" t="s">
        <v>753</v>
      </c>
      <c r="H273" t="s">
        <v>99</v>
      </c>
      <c r="I273" t="s">
        <v>164</v>
      </c>
      <c r="J273" t="s">
        <v>753</v>
      </c>
      <c r="K273">
        <v>16</v>
      </c>
    </row>
    <row r="274" spans="1:11" x14ac:dyDescent="0.2">
      <c r="A274">
        <v>201607</v>
      </c>
      <c r="B274" t="s">
        <v>21</v>
      </c>
      <c r="C274" t="s">
        <v>22</v>
      </c>
      <c r="D274" t="s">
        <v>23</v>
      </c>
      <c r="E274" t="s">
        <v>45</v>
      </c>
      <c r="F274" t="s">
        <v>46</v>
      </c>
      <c r="H274" t="s">
        <v>52</v>
      </c>
      <c r="I274" t="s">
        <v>53</v>
      </c>
      <c r="J274" t="s">
        <v>49</v>
      </c>
      <c r="K274">
        <v>19</v>
      </c>
    </row>
    <row r="275" spans="1:11" x14ac:dyDescent="0.2">
      <c r="A275">
        <v>201607</v>
      </c>
      <c r="B275" t="s">
        <v>21</v>
      </c>
      <c r="C275" t="s">
        <v>55</v>
      </c>
      <c r="D275" t="s">
        <v>56</v>
      </c>
      <c r="E275" t="s">
        <v>57</v>
      </c>
      <c r="F275" t="s">
        <v>56</v>
      </c>
      <c r="H275" t="s">
        <v>63</v>
      </c>
      <c r="I275" t="s">
        <v>421</v>
      </c>
      <c r="J275" t="s">
        <v>757</v>
      </c>
      <c r="K275">
        <v>19</v>
      </c>
    </row>
    <row r="276" spans="1:11" x14ac:dyDescent="0.2">
      <c r="A276">
        <v>201607</v>
      </c>
      <c r="B276" t="s">
        <v>21</v>
      </c>
      <c r="C276" t="s">
        <v>55</v>
      </c>
      <c r="D276" t="s">
        <v>56</v>
      </c>
      <c r="E276" t="s">
        <v>65</v>
      </c>
      <c r="F276" t="s">
        <v>66</v>
      </c>
      <c r="H276" t="s">
        <v>70</v>
      </c>
      <c r="I276" t="s">
        <v>74</v>
      </c>
      <c r="J276" t="s">
        <v>75</v>
      </c>
      <c r="K276">
        <v>20</v>
      </c>
    </row>
    <row r="277" spans="1:11" x14ac:dyDescent="0.2">
      <c r="A277">
        <v>201607</v>
      </c>
      <c r="B277" t="s">
        <v>21</v>
      </c>
      <c r="C277" t="s">
        <v>22</v>
      </c>
      <c r="D277" t="s">
        <v>23</v>
      </c>
      <c r="E277" t="s">
        <v>39</v>
      </c>
      <c r="F277" t="s">
        <v>40</v>
      </c>
      <c r="G277" t="s">
        <v>759</v>
      </c>
      <c r="H277" t="s">
        <v>760</v>
      </c>
      <c r="I277" t="s">
        <v>44</v>
      </c>
      <c r="J277" t="s">
        <v>40</v>
      </c>
      <c r="K277">
        <v>22</v>
      </c>
    </row>
    <row r="278" spans="1:11" x14ac:dyDescent="0.2">
      <c r="A278">
        <v>201607</v>
      </c>
      <c r="B278" t="s">
        <v>84</v>
      </c>
      <c r="C278" t="s">
        <v>91</v>
      </c>
      <c r="D278" t="s">
        <v>92</v>
      </c>
      <c r="E278" t="s">
        <v>124</v>
      </c>
      <c r="F278" t="s">
        <v>125</v>
      </c>
      <c r="H278" t="s">
        <v>126</v>
      </c>
      <c r="I278" t="s">
        <v>127</v>
      </c>
      <c r="J278" t="s">
        <v>128</v>
      </c>
      <c r="K278">
        <v>22</v>
      </c>
    </row>
    <row r="279" spans="1:11" x14ac:dyDescent="0.2">
      <c r="A279">
        <v>201607</v>
      </c>
      <c r="B279" t="s">
        <v>21</v>
      </c>
      <c r="C279" t="s">
        <v>55</v>
      </c>
      <c r="D279" t="s">
        <v>56</v>
      </c>
      <c r="E279" t="s">
        <v>57</v>
      </c>
      <c r="F279" t="s">
        <v>56</v>
      </c>
      <c r="H279" t="s">
        <v>58</v>
      </c>
      <c r="I279" t="s">
        <v>381</v>
      </c>
      <c r="J279" t="s">
        <v>56</v>
      </c>
      <c r="K279">
        <v>24</v>
      </c>
    </row>
    <row r="280" spans="1:11" x14ac:dyDescent="0.2">
      <c r="A280">
        <v>201607</v>
      </c>
      <c r="B280" t="s">
        <v>84</v>
      </c>
      <c r="C280" t="s">
        <v>140</v>
      </c>
      <c r="D280" t="s">
        <v>92</v>
      </c>
      <c r="E280" t="s">
        <v>141</v>
      </c>
      <c r="F280" t="s">
        <v>142</v>
      </c>
      <c r="H280" t="s">
        <v>143</v>
      </c>
      <c r="I280" t="s">
        <v>144</v>
      </c>
      <c r="J280" t="s">
        <v>142</v>
      </c>
      <c r="K280">
        <v>25</v>
      </c>
    </row>
    <row r="281" spans="1:11" x14ac:dyDescent="0.2">
      <c r="A281">
        <v>201607</v>
      </c>
      <c r="B281" t="s">
        <v>21</v>
      </c>
      <c r="C281" t="s">
        <v>55</v>
      </c>
      <c r="D281" t="s">
        <v>56</v>
      </c>
      <c r="E281" t="s">
        <v>65</v>
      </c>
      <c r="F281" t="s">
        <v>66</v>
      </c>
      <c r="H281" t="s">
        <v>67</v>
      </c>
      <c r="I281" t="s">
        <v>68</v>
      </c>
      <c r="J281" t="s">
        <v>69</v>
      </c>
      <c r="K281">
        <v>27</v>
      </c>
    </row>
    <row r="282" spans="1:11" x14ac:dyDescent="0.2">
      <c r="A282">
        <v>201607</v>
      </c>
      <c r="B282" t="s">
        <v>21</v>
      </c>
      <c r="C282" t="s">
        <v>22</v>
      </c>
      <c r="D282" t="s">
        <v>23</v>
      </c>
      <c r="E282" t="s">
        <v>39</v>
      </c>
      <c r="F282" t="s">
        <v>40</v>
      </c>
      <c r="H282" t="s">
        <v>41</v>
      </c>
      <c r="I282" t="s">
        <v>42</v>
      </c>
      <c r="J282" t="s">
        <v>43</v>
      </c>
      <c r="K282">
        <v>27</v>
      </c>
    </row>
    <row r="283" spans="1:11" x14ac:dyDescent="0.2">
      <c r="A283">
        <v>201607</v>
      </c>
      <c r="B283" t="s">
        <v>84</v>
      </c>
      <c r="C283" t="s">
        <v>85</v>
      </c>
      <c r="D283" t="s">
        <v>758</v>
      </c>
      <c r="E283" t="s">
        <v>86</v>
      </c>
      <c r="F283" t="s">
        <v>758</v>
      </c>
      <c r="H283" t="s">
        <v>87</v>
      </c>
      <c r="I283" t="s">
        <v>88</v>
      </c>
      <c r="J283" t="s">
        <v>89</v>
      </c>
      <c r="K283">
        <v>30</v>
      </c>
    </row>
    <row r="284" spans="1:11" x14ac:dyDescent="0.2">
      <c r="A284">
        <v>201607</v>
      </c>
      <c r="B284" t="s">
        <v>21</v>
      </c>
      <c r="C284" t="s">
        <v>22</v>
      </c>
      <c r="D284" t="s">
        <v>23</v>
      </c>
      <c r="E284" t="s">
        <v>45</v>
      </c>
      <c r="F284" t="s">
        <v>46</v>
      </c>
      <c r="H284" t="s">
        <v>50</v>
      </c>
      <c r="I284" t="s">
        <v>51</v>
      </c>
      <c r="J284" t="s">
        <v>46</v>
      </c>
      <c r="K284">
        <v>34</v>
      </c>
    </row>
    <row r="285" spans="1:11" x14ac:dyDescent="0.2">
      <c r="A285">
        <v>201607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H285" t="s">
        <v>768</v>
      </c>
      <c r="I285" t="s">
        <v>409</v>
      </c>
      <c r="J285" t="s">
        <v>769</v>
      </c>
      <c r="K285">
        <v>37</v>
      </c>
    </row>
    <row r="286" spans="1:11" x14ac:dyDescent="0.2">
      <c r="A286">
        <v>201607</v>
      </c>
      <c r="B286" t="s">
        <v>21</v>
      </c>
      <c r="C286" t="s">
        <v>55</v>
      </c>
      <c r="D286" t="s">
        <v>56</v>
      </c>
      <c r="E286" t="s">
        <v>748</v>
      </c>
      <c r="F286" t="s">
        <v>60</v>
      </c>
      <c r="H286" t="s">
        <v>749</v>
      </c>
      <c r="I286" t="s">
        <v>379</v>
      </c>
      <c r="J286" t="s">
        <v>60</v>
      </c>
      <c r="K286">
        <v>37</v>
      </c>
    </row>
    <row r="287" spans="1:11" x14ac:dyDescent="0.2">
      <c r="A287">
        <v>201607</v>
      </c>
      <c r="B287" t="s">
        <v>21</v>
      </c>
      <c r="C287" t="s">
        <v>55</v>
      </c>
      <c r="D287" t="s">
        <v>56</v>
      </c>
      <c r="E287" t="s">
        <v>748</v>
      </c>
      <c r="F287" t="s">
        <v>60</v>
      </c>
      <c r="G287" t="s">
        <v>777</v>
      </c>
      <c r="H287" t="s">
        <v>778</v>
      </c>
      <c r="I287" t="s">
        <v>387</v>
      </c>
      <c r="J287" t="s">
        <v>779</v>
      </c>
      <c r="K287">
        <v>39</v>
      </c>
    </row>
    <row r="288" spans="1:11" x14ac:dyDescent="0.2">
      <c r="A288">
        <v>201607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770</v>
      </c>
      <c r="H288" t="s">
        <v>771</v>
      </c>
      <c r="I288" t="s">
        <v>400</v>
      </c>
      <c r="J288" t="s">
        <v>772</v>
      </c>
      <c r="K288">
        <v>41</v>
      </c>
    </row>
    <row r="289" spans="1:11" x14ac:dyDescent="0.2">
      <c r="A289">
        <v>201607</v>
      </c>
      <c r="B289" t="s">
        <v>21</v>
      </c>
      <c r="C289" t="s">
        <v>22</v>
      </c>
      <c r="D289" t="s">
        <v>23</v>
      </c>
      <c r="E289" t="s">
        <v>45</v>
      </c>
      <c r="F289" t="s">
        <v>46</v>
      </c>
      <c r="G289" t="s">
        <v>764</v>
      </c>
      <c r="H289" t="s">
        <v>765</v>
      </c>
      <c r="I289" t="s">
        <v>376</v>
      </c>
      <c r="J289" t="s">
        <v>46</v>
      </c>
      <c r="K289">
        <v>44</v>
      </c>
    </row>
    <row r="290" spans="1:11" x14ac:dyDescent="0.2">
      <c r="A290">
        <v>201608</v>
      </c>
      <c r="B290" t="s">
        <v>84</v>
      </c>
      <c r="C290" t="s">
        <v>91</v>
      </c>
      <c r="D290" t="s">
        <v>92</v>
      </c>
      <c r="E290" t="s">
        <v>116</v>
      </c>
      <c r="F290" t="s">
        <v>117</v>
      </c>
      <c r="G290" t="s">
        <v>766</v>
      </c>
      <c r="H290" t="s">
        <v>767</v>
      </c>
      <c r="I290" t="s">
        <v>460</v>
      </c>
      <c r="J290" t="s">
        <v>117</v>
      </c>
      <c r="K290">
        <v>1</v>
      </c>
    </row>
    <row r="291" spans="1:11" x14ac:dyDescent="0.2">
      <c r="A291">
        <v>201608</v>
      </c>
      <c r="B291" t="s">
        <v>21</v>
      </c>
      <c r="C291" t="s">
        <v>55</v>
      </c>
      <c r="D291" t="s">
        <v>56</v>
      </c>
      <c r="E291" t="s">
        <v>65</v>
      </c>
      <c r="F291" t="s">
        <v>66</v>
      </c>
      <c r="H291" t="s">
        <v>70</v>
      </c>
      <c r="I291" t="s">
        <v>71</v>
      </c>
      <c r="J291" t="s">
        <v>66</v>
      </c>
      <c r="K291">
        <v>1</v>
      </c>
    </row>
    <row r="292" spans="1:11" x14ac:dyDescent="0.2">
      <c r="A292">
        <v>201608</v>
      </c>
      <c r="B292" t="s">
        <v>84</v>
      </c>
      <c r="C292" t="s">
        <v>85</v>
      </c>
      <c r="D292" t="s">
        <v>758</v>
      </c>
      <c r="E292" t="s">
        <v>86</v>
      </c>
      <c r="F292" t="s">
        <v>758</v>
      </c>
      <c r="H292" t="s">
        <v>775</v>
      </c>
      <c r="I292" t="s">
        <v>177</v>
      </c>
      <c r="J292" t="s">
        <v>776</v>
      </c>
      <c r="K292">
        <v>1</v>
      </c>
    </row>
    <row r="293" spans="1:11" x14ac:dyDescent="0.2">
      <c r="A293">
        <v>201608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H293" t="s">
        <v>26</v>
      </c>
      <c r="I293" t="s">
        <v>389</v>
      </c>
      <c r="J293" t="s">
        <v>761</v>
      </c>
      <c r="K293">
        <v>1</v>
      </c>
    </row>
    <row r="294" spans="1:11" x14ac:dyDescent="0.2">
      <c r="A294">
        <v>201608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H294" t="s">
        <v>26</v>
      </c>
      <c r="I294" t="s">
        <v>33</v>
      </c>
      <c r="J294" t="s">
        <v>32</v>
      </c>
      <c r="K294">
        <v>2</v>
      </c>
    </row>
    <row r="295" spans="1:11" x14ac:dyDescent="0.2">
      <c r="A295">
        <v>201608</v>
      </c>
      <c r="B295" t="s">
        <v>84</v>
      </c>
      <c r="C295" t="s">
        <v>91</v>
      </c>
      <c r="D295" t="s">
        <v>92</v>
      </c>
      <c r="E295" t="s">
        <v>124</v>
      </c>
      <c r="F295" t="s">
        <v>125</v>
      </c>
      <c r="H295" t="s">
        <v>126</v>
      </c>
      <c r="I295" t="s">
        <v>129</v>
      </c>
      <c r="J295" t="s">
        <v>130</v>
      </c>
      <c r="K295">
        <v>2</v>
      </c>
    </row>
    <row r="296" spans="1:11" x14ac:dyDescent="0.2">
      <c r="A296">
        <v>201608</v>
      </c>
      <c r="B296" t="s">
        <v>21</v>
      </c>
      <c r="C296" t="s">
        <v>22</v>
      </c>
      <c r="D296" t="s">
        <v>23</v>
      </c>
      <c r="E296" t="s">
        <v>45</v>
      </c>
      <c r="F296" t="s">
        <v>46</v>
      </c>
      <c r="H296" t="s">
        <v>47</v>
      </c>
      <c r="I296" t="s">
        <v>169</v>
      </c>
      <c r="J296" t="s">
        <v>170</v>
      </c>
      <c r="K296">
        <v>2</v>
      </c>
    </row>
    <row r="297" spans="1:11" x14ac:dyDescent="0.2">
      <c r="A297">
        <v>201608</v>
      </c>
      <c r="B297" t="s">
        <v>84</v>
      </c>
      <c r="C297" t="s">
        <v>91</v>
      </c>
      <c r="D297" t="s">
        <v>92</v>
      </c>
      <c r="E297" t="s">
        <v>105</v>
      </c>
      <c r="F297" t="s">
        <v>106</v>
      </c>
      <c r="H297" t="s">
        <v>107</v>
      </c>
      <c r="I297" t="s">
        <v>111</v>
      </c>
      <c r="J297" t="s">
        <v>112</v>
      </c>
      <c r="K297">
        <v>3</v>
      </c>
    </row>
    <row r="298" spans="1:11" x14ac:dyDescent="0.2">
      <c r="A298">
        <v>201608</v>
      </c>
      <c r="B298" t="s">
        <v>84</v>
      </c>
      <c r="C298" t="s">
        <v>91</v>
      </c>
      <c r="D298" t="s">
        <v>92</v>
      </c>
      <c r="E298" t="s">
        <v>93</v>
      </c>
      <c r="F298" t="s">
        <v>753</v>
      </c>
      <c r="H298" t="s">
        <v>99</v>
      </c>
      <c r="I298" t="s">
        <v>100</v>
      </c>
      <c r="J298" t="s">
        <v>101</v>
      </c>
      <c r="K298">
        <v>3</v>
      </c>
    </row>
    <row r="299" spans="1:11" x14ac:dyDescent="0.2">
      <c r="A299">
        <v>201608</v>
      </c>
      <c r="B299" t="s">
        <v>84</v>
      </c>
      <c r="C299" t="s">
        <v>140</v>
      </c>
      <c r="D299" t="s">
        <v>92</v>
      </c>
      <c r="E299" t="s">
        <v>141</v>
      </c>
      <c r="F299" t="s">
        <v>142</v>
      </c>
      <c r="H299" t="s">
        <v>145</v>
      </c>
      <c r="I299" t="s">
        <v>146</v>
      </c>
      <c r="J299" t="s">
        <v>147</v>
      </c>
      <c r="K299">
        <v>4</v>
      </c>
    </row>
    <row r="300" spans="1:11" x14ac:dyDescent="0.2">
      <c r="A300">
        <v>201608</v>
      </c>
      <c r="B300" t="s">
        <v>84</v>
      </c>
      <c r="C300" t="s">
        <v>91</v>
      </c>
      <c r="D300" t="s">
        <v>92</v>
      </c>
      <c r="E300" t="s">
        <v>116</v>
      </c>
      <c r="F300" t="s">
        <v>117</v>
      </c>
      <c r="H300" t="s">
        <v>118</v>
      </c>
      <c r="I300" t="s">
        <v>122</v>
      </c>
      <c r="J300" t="s">
        <v>123</v>
      </c>
      <c r="K300">
        <v>4</v>
      </c>
    </row>
    <row r="301" spans="1:11" x14ac:dyDescent="0.2">
      <c r="A301">
        <v>201608</v>
      </c>
      <c r="B301" t="s">
        <v>84</v>
      </c>
      <c r="C301" t="s">
        <v>91</v>
      </c>
      <c r="D301" t="s">
        <v>92</v>
      </c>
      <c r="E301" t="s">
        <v>93</v>
      </c>
      <c r="F301" t="s">
        <v>753</v>
      </c>
      <c r="H301" t="s">
        <v>99</v>
      </c>
      <c r="I301" t="s">
        <v>162</v>
      </c>
      <c r="J301" t="s">
        <v>163</v>
      </c>
      <c r="K301">
        <v>5</v>
      </c>
    </row>
    <row r="302" spans="1:11" x14ac:dyDescent="0.2">
      <c r="A302">
        <v>201608</v>
      </c>
      <c r="B302" t="s">
        <v>84</v>
      </c>
      <c r="C302" t="s">
        <v>133</v>
      </c>
      <c r="D302" t="s">
        <v>92</v>
      </c>
      <c r="E302" t="s">
        <v>134</v>
      </c>
      <c r="F302" t="s">
        <v>756</v>
      </c>
      <c r="H302" t="s">
        <v>135</v>
      </c>
      <c r="I302" t="s">
        <v>136</v>
      </c>
      <c r="J302" t="s">
        <v>756</v>
      </c>
      <c r="K302">
        <v>6</v>
      </c>
    </row>
    <row r="303" spans="1:11" x14ac:dyDescent="0.2">
      <c r="A303">
        <v>201608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H303" t="s">
        <v>26</v>
      </c>
      <c r="I303" t="s">
        <v>27</v>
      </c>
      <c r="J303" t="s">
        <v>25</v>
      </c>
      <c r="K303">
        <v>7</v>
      </c>
    </row>
    <row r="304" spans="1:11" x14ac:dyDescent="0.2">
      <c r="A304">
        <v>201608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H304" t="s">
        <v>26</v>
      </c>
      <c r="I304" t="s">
        <v>150</v>
      </c>
      <c r="J304" t="s">
        <v>151</v>
      </c>
      <c r="K304">
        <v>7</v>
      </c>
    </row>
    <row r="305" spans="1:11" x14ac:dyDescent="0.2">
      <c r="A305">
        <v>201608</v>
      </c>
      <c r="B305" t="s">
        <v>84</v>
      </c>
      <c r="C305" t="s">
        <v>91</v>
      </c>
      <c r="D305" t="s">
        <v>92</v>
      </c>
      <c r="E305" t="s">
        <v>105</v>
      </c>
      <c r="F305" t="s">
        <v>106</v>
      </c>
      <c r="H305" t="s">
        <v>107</v>
      </c>
      <c r="I305" t="s">
        <v>108</v>
      </c>
      <c r="J305" t="s">
        <v>109</v>
      </c>
      <c r="K305">
        <v>7</v>
      </c>
    </row>
    <row r="306" spans="1:11" x14ac:dyDescent="0.2">
      <c r="A306">
        <v>201608</v>
      </c>
      <c r="B306" t="s">
        <v>21</v>
      </c>
      <c r="C306" t="s">
        <v>22</v>
      </c>
      <c r="D306" t="s">
        <v>23</v>
      </c>
      <c r="E306" t="s">
        <v>773</v>
      </c>
      <c r="F306" t="s">
        <v>23</v>
      </c>
      <c r="H306" t="s">
        <v>774</v>
      </c>
      <c r="I306" t="s">
        <v>168</v>
      </c>
      <c r="J306" t="s">
        <v>23</v>
      </c>
      <c r="K306">
        <v>7</v>
      </c>
    </row>
    <row r="307" spans="1:11" x14ac:dyDescent="0.2">
      <c r="A307">
        <v>201608</v>
      </c>
      <c r="B307" t="s">
        <v>84</v>
      </c>
      <c r="C307" t="s">
        <v>91</v>
      </c>
      <c r="D307" t="s">
        <v>92</v>
      </c>
      <c r="E307" t="s">
        <v>116</v>
      </c>
      <c r="F307" t="s">
        <v>117</v>
      </c>
      <c r="H307" t="s">
        <v>118</v>
      </c>
      <c r="I307" t="s">
        <v>119</v>
      </c>
      <c r="J307" t="s">
        <v>120</v>
      </c>
      <c r="K307">
        <v>8</v>
      </c>
    </row>
    <row r="308" spans="1:11" x14ac:dyDescent="0.2">
      <c r="A308">
        <v>201608</v>
      </c>
      <c r="B308" t="s">
        <v>21</v>
      </c>
      <c r="C308" t="s">
        <v>22</v>
      </c>
      <c r="D308" t="s">
        <v>23</v>
      </c>
      <c r="E308" t="s">
        <v>34</v>
      </c>
      <c r="F308" t="s">
        <v>35</v>
      </c>
      <c r="H308" t="s">
        <v>36</v>
      </c>
      <c r="I308" t="s">
        <v>37</v>
      </c>
      <c r="J308" t="s">
        <v>35</v>
      </c>
      <c r="K308">
        <v>8</v>
      </c>
    </row>
    <row r="309" spans="1:11" x14ac:dyDescent="0.2">
      <c r="A309">
        <v>201608</v>
      </c>
      <c r="B309" t="s">
        <v>21</v>
      </c>
      <c r="C309" t="s">
        <v>22</v>
      </c>
      <c r="D309" t="s">
        <v>23</v>
      </c>
      <c r="E309" t="s">
        <v>34</v>
      </c>
      <c r="F309" t="s">
        <v>35</v>
      </c>
      <c r="H309" t="s">
        <v>36</v>
      </c>
      <c r="I309" t="s">
        <v>38</v>
      </c>
      <c r="J309" t="s">
        <v>35</v>
      </c>
      <c r="K309">
        <v>8</v>
      </c>
    </row>
    <row r="310" spans="1:11" x14ac:dyDescent="0.2">
      <c r="A310">
        <v>201608</v>
      </c>
      <c r="B310" t="s">
        <v>21</v>
      </c>
      <c r="C310" t="s">
        <v>55</v>
      </c>
      <c r="D310" t="s">
        <v>56</v>
      </c>
      <c r="E310" t="s">
        <v>748</v>
      </c>
      <c r="F310" t="s">
        <v>60</v>
      </c>
      <c r="H310" t="s">
        <v>749</v>
      </c>
      <c r="I310" t="s">
        <v>59</v>
      </c>
      <c r="J310" t="s">
        <v>60</v>
      </c>
      <c r="K310">
        <v>9</v>
      </c>
    </row>
    <row r="311" spans="1:11" x14ac:dyDescent="0.2">
      <c r="A311">
        <v>201608</v>
      </c>
      <c r="B311" t="s">
        <v>84</v>
      </c>
      <c r="C311" t="s">
        <v>91</v>
      </c>
      <c r="D311" t="s">
        <v>92</v>
      </c>
      <c r="E311" t="s">
        <v>93</v>
      </c>
      <c r="F311" t="s">
        <v>753</v>
      </c>
      <c r="H311" t="s">
        <v>99</v>
      </c>
      <c r="I311" t="s">
        <v>102</v>
      </c>
      <c r="J311" t="s">
        <v>103</v>
      </c>
      <c r="K311">
        <v>9</v>
      </c>
    </row>
    <row r="312" spans="1:11" x14ac:dyDescent="0.2">
      <c r="A312">
        <v>201608</v>
      </c>
      <c r="B312" t="s">
        <v>21</v>
      </c>
      <c r="C312" t="s">
        <v>55</v>
      </c>
      <c r="D312" t="s">
        <v>56</v>
      </c>
      <c r="E312" t="s">
        <v>748</v>
      </c>
      <c r="F312" t="s">
        <v>60</v>
      </c>
      <c r="G312" t="s">
        <v>777</v>
      </c>
      <c r="H312" t="s">
        <v>778</v>
      </c>
      <c r="I312" t="s">
        <v>387</v>
      </c>
      <c r="J312" t="s">
        <v>779</v>
      </c>
      <c r="K312">
        <v>9</v>
      </c>
    </row>
    <row r="313" spans="1:11" x14ac:dyDescent="0.2">
      <c r="A313">
        <v>201608</v>
      </c>
      <c r="B313" t="s">
        <v>84</v>
      </c>
      <c r="C313" t="s">
        <v>133</v>
      </c>
      <c r="D313" t="s">
        <v>92</v>
      </c>
      <c r="E313" t="s">
        <v>134</v>
      </c>
      <c r="F313" t="s">
        <v>756</v>
      </c>
      <c r="G313" t="s">
        <v>137</v>
      </c>
      <c r="H313" t="s">
        <v>138</v>
      </c>
      <c r="I313" t="s">
        <v>139</v>
      </c>
      <c r="J313" t="s">
        <v>756</v>
      </c>
      <c r="K313">
        <v>12</v>
      </c>
    </row>
    <row r="314" spans="1:11" x14ac:dyDescent="0.2">
      <c r="A314">
        <v>201608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H314" t="s">
        <v>26</v>
      </c>
      <c r="I314" t="s">
        <v>31</v>
      </c>
      <c r="J314" t="s">
        <v>32</v>
      </c>
      <c r="K314">
        <v>12</v>
      </c>
    </row>
    <row r="315" spans="1:11" x14ac:dyDescent="0.2">
      <c r="A315">
        <v>201608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H315" t="s">
        <v>26</v>
      </c>
      <c r="I315" t="s">
        <v>29</v>
      </c>
      <c r="J315" t="s">
        <v>30</v>
      </c>
      <c r="K315">
        <v>12</v>
      </c>
    </row>
    <row r="316" spans="1:11" x14ac:dyDescent="0.2">
      <c r="A316">
        <v>201608</v>
      </c>
      <c r="B316" t="s">
        <v>21</v>
      </c>
      <c r="C316" t="s">
        <v>55</v>
      </c>
      <c r="D316" t="s">
        <v>56</v>
      </c>
      <c r="E316" t="s">
        <v>76</v>
      </c>
      <c r="F316" t="s">
        <v>77</v>
      </c>
      <c r="H316" t="s">
        <v>78</v>
      </c>
      <c r="I316" t="s">
        <v>390</v>
      </c>
      <c r="J316" t="s">
        <v>77</v>
      </c>
      <c r="K316">
        <v>12</v>
      </c>
    </row>
    <row r="317" spans="1:11" x14ac:dyDescent="0.2">
      <c r="A317">
        <v>201608</v>
      </c>
      <c r="B317" t="s">
        <v>84</v>
      </c>
      <c r="C317" t="s">
        <v>91</v>
      </c>
      <c r="D317" t="s">
        <v>92</v>
      </c>
      <c r="E317" t="s">
        <v>124</v>
      </c>
      <c r="F317" t="s">
        <v>125</v>
      </c>
      <c r="H317" t="s">
        <v>126</v>
      </c>
      <c r="I317" t="s">
        <v>131</v>
      </c>
      <c r="J317" t="s">
        <v>132</v>
      </c>
      <c r="K317">
        <v>13</v>
      </c>
    </row>
    <row r="318" spans="1:11" x14ac:dyDescent="0.2">
      <c r="A318">
        <v>201608</v>
      </c>
      <c r="B318" t="s">
        <v>84</v>
      </c>
      <c r="C318" t="s">
        <v>91</v>
      </c>
      <c r="D318" t="s">
        <v>92</v>
      </c>
      <c r="E318" t="s">
        <v>93</v>
      </c>
      <c r="F318" t="s">
        <v>753</v>
      </c>
      <c r="H318" t="s">
        <v>94</v>
      </c>
      <c r="I318" t="s">
        <v>95</v>
      </c>
      <c r="J318" t="s">
        <v>96</v>
      </c>
      <c r="K318">
        <v>13</v>
      </c>
    </row>
    <row r="319" spans="1:11" x14ac:dyDescent="0.2">
      <c r="A319">
        <v>201608</v>
      </c>
      <c r="B319" t="s">
        <v>84</v>
      </c>
      <c r="C319" t="s">
        <v>91</v>
      </c>
      <c r="D319" t="s">
        <v>92</v>
      </c>
      <c r="E319" t="s">
        <v>124</v>
      </c>
      <c r="F319" t="s">
        <v>125</v>
      </c>
      <c r="H319" t="s">
        <v>126</v>
      </c>
      <c r="I319" t="s">
        <v>127</v>
      </c>
      <c r="J319" t="s">
        <v>128</v>
      </c>
      <c r="K319">
        <v>13</v>
      </c>
    </row>
    <row r="320" spans="1:11" x14ac:dyDescent="0.2">
      <c r="A320">
        <v>201608</v>
      </c>
      <c r="B320" t="s">
        <v>84</v>
      </c>
      <c r="C320" t="s">
        <v>91</v>
      </c>
      <c r="D320" t="s">
        <v>92</v>
      </c>
      <c r="E320" t="s">
        <v>93</v>
      </c>
      <c r="F320" t="s">
        <v>753</v>
      </c>
      <c r="H320" t="s">
        <v>99</v>
      </c>
      <c r="I320" t="s">
        <v>164</v>
      </c>
      <c r="J320" t="s">
        <v>753</v>
      </c>
      <c r="K320">
        <v>14</v>
      </c>
    </row>
    <row r="321" spans="1:11" x14ac:dyDescent="0.2">
      <c r="A321">
        <v>201608</v>
      </c>
      <c r="B321" t="s">
        <v>84</v>
      </c>
      <c r="C321" t="s">
        <v>91</v>
      </c>
      <c r="D321" t="s">
        <v>92</v>
      </c>
      <c r="E321" t="s">
        <v>105</v>
      </c>
      <c r="F321" t="s">
        <v>106</v>
      </c>
      <c r="H321" t="s">
        <v>107</v>
      </c>
      <c r="I321" t="s">
        <v>110</v>
      </c>
      <c r="J321" t="s">
        <v>106</v>
      </c>
      <c r="K321">
        <v>15</v>
      </c>
    </row>
    <row r="322" spans="1:11" x14ac:dyDescent="0.2">
      <c r="A322">
        <v>201608</v>
      </c>
      <c r="B322" t="s">
        <v>21</v>
      </c>
      <c r="C322" t="s">
        <v>55</v>
      </c>
      <c r="D322" t="s">
        <v>56</v>
      </c>
      <c r="E322" t="s">
        <v>76</v>
      </c>
      <c r="F322" t="s">
        <v>77</v>
      </c>
      <c r="H322" t="s">
        <v>78</v>
      </c>
      <c r="I322" t="s">
        <v>80</v>
      </c>
      <c r="J322" t="s">
        <v>81</v>
      </c>
      <c r="K322">
        <v>16</v>
      </c>
    </row>
    <row r="323" spans="1:11" x14ac:dyDescent="0.2">
      <c r="A323">
        <v>201608</v>
      </c>
      <c r="B323" t="s">
        <v>84</v>
      </c>
      <c r="C323" t="s">
        <v>91</v>
      </c>
      <c r="D323" t="s">
        <v>92</v>
      </c>
      <c r="E323" t="s">
        <v>105</v>
      </c>
      <c r="F323" t="s">
        <v>106</v>
      </c>
      <c r="G323" t="s">
        <v>113</v>
      </c>
      <c r="H323" t="s">
        <v>114</v>
      </c>
      <c r="I323" t="s">
        <v>115</v>
      </c>
      <c r="J323" t="s">
        <v>112</v>
      </c>
      <c r="K323">
        <v>17</v>
      </c>
    </row>
    <row r="324" spans="1:11" x14ac:dyDescent="0.2">
      <c r="A324">
        <v>201608</v>
      </c>
      <c r="B324" t="s">
        <v>21</v>
      </c>
      <c r="C324" t="s">
        <v>55</v>
      </c>
      <c r="D324" t="s">
        <v>56</v>
      </c>
      <c r="E324" t="s">
        <v>754</v>
      </c>
      <c r="F324" t="s">
        <v>62</v>
      </c>
      <c r="H324" t="s">
        <v>755</v>
      </c>
      <c r="I324" t="s">
        <v>61</v>
      </c>
      <c r="J324" t="s">
        <v>62</v>
      </c>
      <c r="K324">
        <v>18</v>
      </c>
    </row>
    <row r="325" spans="1:11" x14ac:dyDescent="0.2">
      <c r="A325">
        <v>201608</v>
      </c>
      <c r="B325" t="s">
        <v>21</v>
      </c>
      <c r="C325" t="s">
        <v>22</v>
      </c>
      <c r="D325" t="s">
        <v>23</v>
      </c>
      <c r="E325" t="s">
        <v>39</v>
      </c>
      <c r="F325" t="s">
        <v>40</v>
      </c>
      <c r="H325" t="s">
        <v>41</v>
      </c>
      <c r="I325" t="s">
        <v>42</v>
      </c>
      <c r="J325" t="s">
        <v>43</v>
      </c>
      <c r="K325">
        <v>20</v>
      </c>
    </row>
    <row r="326" spans="1:11" x14ac:dyDescent="0.2">
      <c r="A326">
        <v>201608</v>
      </c>
      <c r="B326" t="s">
        <v>21</v>
      </c>
      <c r="C326" t="s">
        <v>55</v>
      </c>
      <c r="D326" t="s">
        <v>56</v>
      </c>
      <c r="E326" t="s">
        <v>76</v>
      </c>
      <c r="F326" t="s">
        <v>77</v>
      </c>
      <c r="G326" t="s">
        <v>750</v>
      </c>
      <c r="H326" t="s">
        <v>751</v>
      </c>
      <c r="I326" t="s">
        <v>752</v>
      </c>
      <c r="J326" t="s">
        <v>77</v>
      </c>
      <c r="K326">
        <v>21</v>
      </c>
    </row>
    <row r="327" spans="1:11" x14ac:dyDescent="0.2">
      <c r="A327">
        <v>201608</v>
      </c>
      <c r="B327" t="s">
        <v>21</v>
      </c>
      <c r="C327" t="s">
        <v>22</v>
      </c>
      <c r="D327" t="s">
        <v>23</v>
      </c>
      <c r="E327" t="s">
        <v>39</v>
      </c>
      <c r="F327" t="s">
        <v>40</v>
      </c>
      <c r="H327" t="s">
        <v>762</v>
      </c>
      <c r="I327" t="s">
        <v>425</v>
      </c>
      <c r="J327" t="s">
        <v>763</v>
      </c>
      <c r="K327">
        <v>22</v>
      </c>
    </row>
    <row r="328" spans="1:11" x14ac:dyDescent="0.2">
      <c r="A328">
        <v>201608</v>
      </c>
      <c r="B328" t="s">
        <v>21</v>
      </c>
      <c r="C328" t="s">
        <v>55</v>
      </c>
      <c r="D328" t="s">
        <v>56</v>
      </c>
      <c r="E328" t="s">
        <v>65</v>
      </c>
      <c r="F328" t="s">
        <v>66</v>
      </c>
      <c r="H328" t="s">
        <v>70</v>
      </c>
      <c r="I328" t="s">
        <v>74</v>
      </c>
      <c r="J328" t="s">
        <v>75</v>
      </c>
      <c r="K328">
        <v>23</v>
      </c>
    </row>
    <row r="329" spans="1:11" x14ac:dyDescent="0.2">
      <c r="A329">
        <v>201608</v>
      </c>
      <c r="B329" t="s">
        <v>21</v>
      </c>
      <c r="C329" t="s">
        <v>55</v>
      </c>
      <c r="D329" t="s">
        <v>56</v>
      </c>
      <c r="E329" t="s">
        <v>65</v>
      </c>
      <c r="F329" t="s">
        <v>66</v>
      </c>
      <c r="H329" t="s">
        <v>67</v>
      </c>
      <c r="I329" t="s">
        <v>68</v>
      </c>
      <c r="J329" t="s">
        <v>69</v>
      </c>
      <c r="K329">
        <v>23</v>
      </c>
    </row>
    <row r="330" spans="1:11" x14ac:dyDescent="0.2">
      <c r="A330">
        <v>201608</v>
      </c>
      <c r="B330" t="s">
        <v>21</v>
      </c>
      <c r="C330" t="s">
        <v>55</v>
      </c>
      <c r="D330" t="s">
        <v>56</v>
      </c>
      <c r="E330" t="s">
        <v>57</v>
      </c>
      <c r="F330" t="s">
        <v>56</v>
      </c>
      <c r="H330" t="s">
        <v>63</v>
      </c>
      <c r="I330" t="s">
        <v>421</v>
      </c>
      <c r="J330" t="s">
        <v>757</v>
      </c>
      <c r="K330">
        <v>25</v>
      </c>
    </row>
    <row r="331" spans="1:11" x14ac:dyDescent="0.2">
      <c r="A331">
        <v>201608</v>
      </c>
      <c r="B331" t="s">
        <v>21</v>
      </c>
      <c r="C331" t="s">
        <v>55</v>
      </c>
      <c r="D331" t="s">
        <v>56</v>
      </c>
      <c r="E331" t="s">
        <v>754</v>
      </c>
      <c r="F331" t="s">
        <v>62</v>
      </c>
      <c r="H331" t="s">
        <v>82</v>
      </c>
      <c r="I331" t="s">
        <v>83</v>
      </c>
      <c r="J331" t="s">
        <v>62</v>
      </c>
      <c r="K331">
        <v>27</v>
      </c>
    </row>
    <row r="332" spans="1:11" x14ac:dyDescent="0.2">
      <c r="A332">
        <v>201608</v>
      </c>
      <c r="B332" t="s">
        <v>84</v>
      </c>
      <c r="C332" t="s">
        <v>85</v>
      </c>
      <c r="D332" t="s">
        <v>758</v>
      </c>
      <c r="E332" t="s">
        <v>86</v>
      </c>
      <c r="F332" t="s">
        <v>758</v>
      </c>
      <c r="H332" t="s">
        <v>87</v>
      </c>
      <c r="I332" t="s">
        <v>88</v>
      </c>
      <c r="J332" t="s">
        <v>89</v>
      </c>
      <c r="K332">
        <v>27</v>
      </c>
    </row>
    <row r="333" spans="1:11" x14ac:dyDescent="0.2">
      <c r="A333">
        <v>201608</v>
      </c>
      <c r="B333" t="s">
        <v>21</v>
      </c>
      <c r="C333" t="s">
        <v>55</v>
      </c>
      <c r="D333" t="s">
        <v>56</v>
      </c>
      <c r="E333" t="s">
        <v>65</v>
      </c>
      <c r="F333" t="s">
        <v>66</v>
      </c>
      <c r="H333" t="s">
        <v>70</v>
      </c>
      <c r="I333" t="s">
        <v>72</v>
      </c>
      <c r="J333" t="s">
        <v>73</v>
      </c>
      <c r="K333">
        <v>28</v>
      </c>
    </row>
    <row r="334" spans="1:11" x14ac:dyDescent="0.2">
      <c r="A334">
        <v>201608</v>
      </c>
      <c r="B334" t="s">
        <v>84</v>
      </c>
      <c r="C334" t="s">
        <v>140</v>
      </c>
      <c r="D334" t="s">
        <v>92</v>
      </c>
      <c r="E334" t="s">
        <v>141</v>
      </c>
      <c r="F334" t="s">
        <v>142</v>
      </c>
      <c r="H334" t="s">
        <v>143</v>
      </c>
      <c r="I334" t="s">
        <v>144</v>
      </c>
      <c r="J334" t="s">
        <v>142</v>
      </c>
      <c r="K334">
        <v>29</v>
      </c>
    </row>
    <row r="335" spans="1:11" x14ac:dyDescent="0.2">
      <c r="A335">
        <v>201608</v>
      </c>
      <c r="B335" t="s">
        <v>21</v>
      </c>
      <c r="C335" t="s">
        <v>22</v>
      </c>
      <c r="D335" t="s">
        <v>23</v>
      </c>
      <c r="E335" t="s">
        <v>45</v>
      </c>
      <c r="F335" t="s">
        <v>46</v>
      </c>
      <c r="H335" t="s">
        <v>52</v>
      </c>
      <c r="I335" t="s">
        <v>53</v>
      </c>
      <c r="J335" t="s">
        <v>49</v>
      </c>
      <c r="K335">
        <v>30</v>
      </c>
    </row>
    <row r="336" spans="1:11" x14ac:dyDescent="0.2">
      <c r="A336">
        <v>201608</v>
      </c>
      <c r="B336" t="s">
        <v>21</v>
      </c>
      <c r="C336" t="s">
        <v>22</v>
      </c>
      <c r="D336" t="s">
        <v>23</v>
      </c>
      <c r="E336" t="s">
        <v>45</v>
      </c>
      <c r="F336" t="s">
        <v>46</v>
      </c>
      <c r="H336" t="s">
        <v>50</v>
      </c>
      <c r="I336" t="s">
        <v>51</v>
      </c>
      <c r="J336" t="s">
        <v>46</v>
      </c>
      <c r="K336">
        <v>31</v>
      </c>
    </row>
    <row r="337" spans="1:11" x14ac:dyDescent="0.2">
      <c r="A337">
        <v>201608</v>
      </c>
      <c r="B337" t="s">
        <v>21</v>
      </c>
      <c r="C337" t="s">
        <v>22</v>
      </c>
      <c r="D337" t="s">
        <v>23</v>
      </c>
      <c r="E337" t="s">
        <v>45</v>
      </c>
      <c r="F337" t="s">
        <v>46</v>
      </c>
      <c r="G337" t="s">
        <v>764</v>
      </c>
      <c r="H337" t="s">
        <v>765</v>
      </c>
      <c r="I337" t="s">
        <v>376</v>
      </c>
      <c r="J337" t="s">
        <v>46</v>
      </c>
      <c r="K337">
        <v>32</v>
      </c>
    </row>
    <row r="338" spans="1:11" x14ac:dyDescent="0.2">
      <c r="A338">
        <v>201608</v>
      </c>
      <c r="B338" t="s">
        <v>21</v>
      </c>
      <c r="C338" t="s">
        <v>22</v>
      </c>
      <c r="D338" t="s">
        <v>23</v>
      </c>
      <c r="E338" t="s">
        <v>39</v>
      </c>
      <c r="F338" t="s">
        <v>40</v>
      </c>
      <c r="G338" t="s">
        <v>759</v>
      </c>
      <c r="H338" t="s">
        <v>760</v>
      </c>
      <c r="I338" t="s">
        <v>44</v>
      </c>
      <c r="J338" t="s">
        <v>40</v>
      </c>
      <c r="K338">
        <v>33</v>
      </c>
    </row>
    <row r="339" spans="1:11" x14ac:dyDescent="0.2">
      <c r="A339">
        <v>201608</v>
      </c>
      <c r="B339" t="s">
        <v>21</v>
      </c>
      <c r="C339" t="s">
        <v>55</v>
      </c>
      <c r="D339" t="s">
        <v>56</v>
      </c>
      <c r="E339" t="s">
        <v>748</v>
      </c>
      <c r="F339" t="s">
        <v>60</v>
      </c>
      <c r="H339" t="s">
        <v>749</v>
      </c>
      <c r="I339" t="s">
        <v>379</v>
      </c>
      <c r="J339" t="s">
        <v>60</v>
      </c>
      <c r="K339">
        <v>38</v>
      </c>
    </row>
    <row r="340" spans="1:11" x14ac:dyDescent="0.2">
      <c r="A340">
        <v>201608</v>
      </c>
      <c r="B340" t="s">
        <v>21</v>
      </c>
      <c r="C340" t="s">
        <v>55</v>
      </c>
      <c r="D340" t="s">
        <v>56</v>
      </c>
      <c r="E340" t="s">
        <v>57</v>
      </c>
      <c r="F340" t="s">
        <v>56</v>
      </c>
      <c r="H340" t="s">
        <v>58</v>
      </c>
      <c r="I340" t="s">
        <v>381</v>
      </c>
      <c r="J340" t="s">
        <v>56</v>
      </c>
      <c r="K340">
        <v>39</v>
      </c>
    </row>
    <row r="341" spans="1:11" x14ac:dyDescent="0.2">
      <c r="A341">
        <v>201608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770</v>
      </c>
      <c r="H341" t="s">
        <v>771</v>
      </c>
      <c r="I341" t="s">
        <v>400</v>
      </c>
      <c r="J341" t="s">
        <v>772</v>
      </c>
      <c r="K341">
        <v>59</v>
      </c>
    </row>
    <row r="342" spans="1:11" x14ac:dyDescent="0.2">
      <c r="A342">
        <v>201608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H342" t="s">
        <v>768</v>
      </c>
      <c r="I342" t="s">
        <v>409</v>
      </c>
      <c r="J342" t="s">
        <v>769</v>
      </c>
      <c r="K342">
        <v>110</v>
      </c>
    </row>
    <row r="343" spans="1:11" x14ac:dyDescent="0.2">
      <c r="A343">
        <v>201609</v>
      </c>
      <c r="B343" t="s">
        <v>84</v>
      </c>
      <c r="C343" t="s">
        <v>91</v>
      </c>
      <c r="D343" t="s">
        <v>92</v>
      </c>
      <c r="E343" t="s">
        <v>105</v>
      </c>
      <c r="F343" t="s">
        <v>106</v>
      </c>
      <c r="H343" t="s">
        <v>107</v>
      </c>
      <c r="I343" t="s">
        <v>111</v>
      </c>
      <c r="J343" t="s">
        <v>112</v>
      </c>
      <c r="K343">
        <v>1</v>
      </c>
    </row>
    <row r="344" spans="1:11" x14ac:dyDescent="0.2">
      <c r="A344">
        <v>201609</v>
      </c>
      <c r="B344" t="s">
        <v>84</v>
      </c>
      <c r="C344" t="s">
        <v>133</v>
      </c>
      <c r="D344" t="s">
        <v>92</v>
      </c>
      <c r="E344" t="s">
        <v>134</v>
      </c>
      <c r="F344" t="s">
        <v>756</v>
      </c>
      <c r="H344" t="s">
        <v>135</v>
      </c>
      <c r="I344" t="s">
        <v>136</v>
      </c>
      <c r="J344" t="s">
        <v>756</v>
      </c>
      <c r="K344">
        <v>1</v>
      </c>
    </row>
    <row r="345" spans="1:11" x14ac:dyDescent="0.2">
      <c r="A345">
        <v>201609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H345" t="s">
        <v>26</v>
      </c>
      <c r="I345" t="s">
        <v>33</v>
      </c>
      <c r="J345" t="s">
        <v>32</v>
      </c>
      <c r="K345">
        <v>1</v>
      </c>
    </row>
    <row r="346" spans="1:11" x14ac:dyDescent="0.2">
      <c r="A346">
        <v>201609</v>
      </c>
      <c r="B346" t="s">
        <v>84</v>
      </c>
      <c r="C346" t="s">
        <v>91</v>
      </c>
      <c r="D346" t="s">
        <v>92</v>
      </c>
      <c r="E346" t="s">
        <v>105</v>
      </c>
      <c r="F346" t="s">
        <v>106</v>
      </c>
      <c r="H346" t="s">
        <v>107</v>
      </c>
      <c r="I346" t="s">
        <v>108</v>
      </c>
      <c r="J346" t="s">
        <v>109</v>
      </c>
      <c r="K346">
        <v>3</v>
      </c>
    </row>
    <row r="347" spans="1:11" x14ac:dyDescent="0.2">
      <c r="A347">
        <v>201609</v>
      </c>
      <c r="B347" t="s">
        <v>84</v>
      </c>
      <c r="C347" t="s">
        <v>91</v>
      </c>
      <c r="D347" t="s">
        <v>92</v>
      </c>
      <c r="E347" t="s">
        <v>93</v>
      </c>
      <c r="F347" t="s">
        <v>753</v>
      </c>
      <c r="H347" t="s">
        <v>99</v>
      </c>
      <c r="I347" t="s">
        <v>100</v>
      </c>
      <c r="J347" t="s">
        <v>101</v>
      </c>
      <c r="K347">
        <v>3</v>
      </c>
    </row>
    <row r="348" spans="1:11" x14ac:dyDescent="0.2">
      <c r="A348">
        <v>201609</v>
      </c>
      <c r="B348" t="s">
        <v>21</v>
      </c>
      <c r="C348" t="s">
        <v>55</v>
      </c>
      <c r="D348" t="s">
        <v>56</v>
      </c>
      <c r="E348" t="s">
        <v>65</v>
      </c>
      <c r="F348" t="s">
        <v>66</v>
      </c>
      <c r="H348" t="s">
        <v>70</v>
      </c>
      <c r="I348" t="s">
        <v>72</v>
      </c>
      <c r="J348" t="s">
        <v>73</v>
      </c>
      <c r="K348">
        <v>3</v>
      </c>
    </row>
    <row r="349" spans="1:11" x14ac:dyDescent="0.2">
      <c r="A349">
        <v>201609</v>
      </c>
      <c r="B349" t="s">
        <v>84</v>
      </c>
      <c r="C349" t="s">
        <v>91</v>
      </c>
      <c r="D349" t="s">
        <v>92</v>
      </c>
      <c r="E349" t="s">
        <v>93</v>
      </c>
      <c r="F349" t="s">
        <v>753</v>
      </c>
      <c r="H349" t="s">
        <v>99</v>
      </c>
      <c r="I349" t="s">
        <v>162</v>
      </c>
      <c r="J349" t="s">
        <v>163</v>
      </c>
      <c r="K349">
        <v>3</v>
      </c>
    </row>
    <row r="350" spans="1:11" x14ac:dyDescent="0.2">
      <c r="A350">
        <v>201609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H350" t="s">
        <v>26</v>
      </c>
      <c r="I350" t="s">
        <v>27</v>
      </c>
      <c r="J350" t="s">
        <v>25</v>
      </c>
      <c r="K350">
        <v>4</v>
      </c>
    </row>
    <row r="351" spans="1:11" x14ac:dyDescent="0.2">
      <c r="A351">
        <v>201609</v>
      </c>
      <c r="B351" t="s">
        <v>84</v>
      </c>
      <c r="C351" t="s">
        <v>91</v>
      </c>
      <c r="D351" t="s">
        <v>92</v>
      </c>
      <c r="E351" t="s">
        <v>116</v>
      </c>
      <c r="F351" t="s">
        <v>117</v>
      </c>
      <c r="H351" t="s">
        <v>118</v>
      </c>
      <c r="I351" t="s">
        <v>119</v>
      </c>
      <c r="J351" t="s">
        <v>120</v>
      </c>
      <c r="K351">
        <v>5</v>
      </c>
    </row>
    <row r="352" spans="1:11" x14ac:dyDescent="0.2">
      <c r="A352">
        <v>201609</v>
      </c>
      <c r="B352" t="s">
        <v>84</v>
      </c>
      <c r="C352" t="s">
        <v>91</v>
      </c>
      <c r="D352" t="s">
        <v>92</v>
      </c>
      <c r="E352" t="s">
        <v>105</v>
      </c>
      <c r="F352" t="s">
        <v>106</v>
      </c>
      <c r="G352" t="s">
        <v>113</v>
      </c>
      <c r="H352" t="s">
        <v>114</v>
      </c>
      <c r="I352" t="s">
        <v>115</v>
      </c>
      <c r="J352" t="s">
        <v>112</v>
      </c>
      <c r="K352">
        <v>6</v>
      </c>
    </row>
    <row r="353" spans="1:11" x14ac:dyDescent="0.2">
      <c r="A353">
        <v>201609</v>
      </c>
      <c r="B353" t="s">
        <v>21</v>
      </c>
      <c r="C353" t="s">
        <v>22</v>
      </c>
      <c r="D353" t="s">
        <v>23</v>
      </c>
      <c r="E353" t="s">
        <v>773</v>
      </c>
      <c r="F353" t="s">
        <v>23</v>
      </c>
      <c r="H353" t="s">
        <v>774</v>
      </c>
      <c r="I353" t="s">
        <v>168</v>
      </c>
      <c r="J353" t="s">
        <v>23</v>
      </c>
      <c r="K353">
        <v>7</v>
      </c>
    </row>
    <row r="354" spans="1:11" x14ac:dyDescent="0.2">
      <c r="A354">
        <v>201609</v>
      </c>
      <c r="B354" t="s">
        <v>21</v>
      </c>
      <c r="C354" t="s">
        <v>55</v>
      </c>
      <c r="D354" t="s">
        <v>56</v>
      </c>
      <c r="E354" t="s">
        <v>748</v>
      </c>
      <c r="F354" t="s">
        <v>60</v>
      </c>
      <c r="H354" t="s">
        <v>749</v>
      </c>
      <c r="I354" t="s">
        <v>59</v>
      </c>
      <c r="J354" t="s">
        <v>60</v>
      </c>
      <c r="K354">
        <v>7</v>
      </c>
    </row>
    <row r="355" spans="1:11" x14ac:dyDescent="0.2">
      <c r="A355">
        <v>201609</v>
      </c>
      <c r="B355" t="s">
        <v>84</v>
      </c>
      <c r="C355" t="s">
        <v>91</v>
      </c>
      <c r="D355" t="s">
        <v>92</v>
      </c>
      <c r="E355" t="s">
        <v>116</v>
      </c>
      <c r="F355" t="s">
        <v>117</v>
      </c>
      <c r="G355" t="s">
        <v>766</v>
      </c>
      <c r="H355" t="s">
        <v>767</v>
      </c>
      <c r="I355" t="s">
        <v>460</v>
      </c>
      <c r="J355" t="s">
        <v>117</v>
      </c>
      <c r="K355">
        <v>7</v>
      </c>
    </row>
    <row r="356" spans="1:11" x14ac:dyDescent="0.2">
      <c r="A356">
        <v>201609</v>
      </c>
      <c r="B356" t="s">
        <v>21</v>
      </c>
      <c r="C356" t="s">
        <v>22</v>
      </c>
      <c r="D356" t="s">
        <v>23</v>
      </c>
      <c r="E356" t="s">
        <v>45</v>
      </c>
      <c r="F356" t="s">
        <v>46</v>
      </c>
      <c r="H356" t="s">
        <v>47</v>
      </c>
      <c r="I356" t="s">
        <v>169</v>
      </c>
      <c r="J356" t="s">
        <v>170</v>
      </c>
      <c r="K356">
        <v>8</v>
      </c>
    </row>
    <row r="357" spans="1:11" x14ac:dyDescent="0.2">
      <c r="A357">
        <v>201609</v>
      </c>
      <c r="B357" t="s">
        <v>84</v>
      </c>
      <c r="C357" t="s">
        <v>133</v>
      </c>
      <c r="D357" t="s">
        <v>92</v>
      </c>
      <c r="E357" t="s">
        <v>134</v>
      </c>
      <c r="F357" t="s">
        <v>756</v>
      </c>
      <c r="G357" t="s">
        <v>137</v>
      </c>
      <c r="H357" t="s">
        <v>138</v>
      </c>
      <c r="I357" t="s">
        <v>139</v>
      </c>
      <c r="J357" t="s">
        <v>756</v>
      </c>
      <c r="K357">
        <v>9</v>
      </c>
    </row>
    <row r="358" spans="1:11" x14ac:dyDescent="0.2">
      <c r="A358">
        <v>201609</v>
      </c>
      <c r="B358" t="s">
        <v>21</v>
      </c>
      <c r="C358" t="s">
        <v>55</v>
      </c>
      <c r="D358" t="s">
        <v>56</v>
      </c>
      <c r="E358" t="s">
        <v>76</v>
      </c>
      <c r="F358" t="s">
        <v>77</v>
      </c>
      <c r="H358" t="s">
        <v>78</v>
      </c>
      <c r="I358" t="s">
        <v>390</v>
      </c>
      <c r="J358" t="s">
        <v>77</v>
      </c>
      <c r="K358">
        <v>9</v>
      </c>
    </row>
    <row r="359" spans="1:11" x14ac:dyDescent="0.2">
      <c r="A359">
        <v>201609</v>
      </c>
      <c r="B359" t="s">
        <v>84</v>
      </c>
      <c r="C359" t="s">
        <v>91</v>
      </c>
      <c r="D359" t="s">
        <v>92</v>
      </c>
      <c r="E359" t="s">
        <v>124</v>
      </c>
      <c r="F359" t="s">
        <v>125</v>
      </c>
      <c r="H359" t="s">
        <v>126</v>
      </c>
      <c r="I359" t="s">
        <v>131</v>
      </c>
      <c r="J359" t="s">
        <v>132</v>
      </c>
      <c r="K359">
        <v>9</v>
      </c>
    </row>
    <row r="360" spans="1:11" x14ac:dyDescent="0.2">
      <c r="A360">
        <v>201609</v>
      </c>
      <c r="B360" t="s">
        <v>21</v>
      </c>
      <c r="C360" t="s">
        <v>55</v>
      </c>
      <c r="D360" t="s">
        <v>56</v>
      </c>
      <c r="E360" t="s">
        <v>76</v>
      </c>
      <c r="F360" t="s">
        <v>77</v>
      </c>
      <c r="G360" t="s">
        <v>750</v>
      </c>
      <c r="H360" t="s">
        <v>751</v>
      </c>
      <c r="I360" t="s">
        <v>752</v>
      </c>
      <c r="J360" t="s">
        <v>77</v>
      </c>
      <c r="K360">
        <v>10</v>
      </c>
    </row>
    <row r="361" spans="1:11" x14ac:dyDescent="0.2">
      <c r="A361">
        <v>201609</v>
      </c>
      <c r="B361" t="s">
        <v>84</v>
      </c>
      <c r="C361" t="s">
        <v>91</v>
      </c>
      <c r="D361" t="s">
        <v>92</v>
      </c>
      <c r="E361" t="s">
        <v>93</v>
      </c>
      <c r="F361" t="s">
        <v>753</v>
      </c>
      <c r="H361" t="s">
        <v>99</v>
      </c>
      <c r="I361" t="s">
        <v>102</v>
      </c>
      <c r="J361" t="s">
        <v>103</v>
      </c>
      <c r="K361">
        <v>10</v>
      </c>
    </row>
    <row r="362" spans="1:11" x14ac:dyDescent="0.2">
      <c r="A362">
        <v>201609</v>
      </c>
      <c r="B362" t="s">
        <v>84</v>
      </c>
      <c r="C362" t="s">
        <v>91</v>
      </c>
      <c r="D362" t="s">
        <v>92</v>
      </c>
      <c r="E362" t="s">
        <v>124</v>
      </c>
      <c r="F362" t="s">
        <v>125</v>
      </c>
      <c r="H362" t="s">
        <v>126</v>
      </c>
      <c r="I362" t="s">
        <v>127</v>
      </c>
      <c r="J362" t="s">
        <v>128</v>
      </c>
      <c r="K362">
        <v>11</v>
      </c>
    </row>
    <row r="363" spans="1:11" x14ac:dyDescent="0.2">
      <c r="A363">
        <v>201609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H363" t="s">
        <v>26</v>
      </c>
      <c r="I363" t="s">
        <v>150</v>
      </c>
      <c r="J363" t="s">
        <v>151</v>
      </c>
      <c r="K363">
        <v>11</v>
      </c>
    </row>
    <row r="364" spans="1:11" x14ac:dyDescent="0.2">
      <c r="A364">
        <v>201609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H364" t="s">
        <v>26</v>
      </c>
      <c r="I364" t="s">
        <v>29</v>
      </c>
      <c r="J364" t="s">
        <v>30</v>
      </c>
      <c r="K364">
        <v>11</v>
      </c>
    </row>
    <row r="365" spans="1:11" x14ac:dyDescent="0.2">
      <c r="A365">
        <v>201609</v>
      </c>
      <c r="B365" t="s">
        <v>21</v>
      </c>
      <c r="C365" t="s">
        <v>55</v>
      </c>
      <c r="D365" t="s">
        <v>56</v>
      </c>
      <c r="E365" t="s">
        <v>65</v>
      </c>
      <c r="F365" t="s">
        <v>66</v>
      </c>
      <c r="H365" t="s">
        <v>70</v>
      </c>
      <c r="I365" t="s">
        <v>71</v>
      </c>
      <c r="J365" t="s">
        <v>66</v>
      </c>
      <c r="K365">
        <v>12</v>
      </c>
    </row>
    <row r="366" spans="1:11" x14ac:dyDescent="0.2">
      <c r="A366">
        <v>201609</v>
      </c>
      <c r="B366" t="s">
        <v>84</v>
      </c>
      <c r="C366" t="s">
        <v>91</v>
      </c>
      <c r="D366" t="s">
        <v>92</v>
      </c>
      <c r="E366" t="s">
        <v>93</v>
      </c>
      <c r="F366" t="s">
        <v>753</v>
      </c>
      <c r="H366" t="s">
        <v>99</v>
      </c>
      <c r="I366" t="s">
        <v>164</v>
      </c>
      <c r="J366" t="s">
        <v>753</v>
      </c>
      <c r="K366">
        <v>13</v>
      </c>
    </row>
    <row r="367" spans="1:11" x14ac:dyDescent="0.2">
      <c r="A367">
        <v>201609</v>
      </c>
      <c r="B367" t="s">
        <v>84</v>
      </c>
      <c r="C367" t="s">
        <v>91</v>
      </c>
      <c r="D367" t="s">
        <v>92</v>
      </c>
      <c r="E367" t="s">
        <v>124</v>
      </c>
      <c r="F367" t="s">
        <v>125</v>
      </c>
      <c r="H367" t="s">
        <v>126</v>
      </c>
      <c r="I367" t="s">
        <v>129</v>
      </c>
      <c r="J367" t="s">
        <v>130</v>
      </c>
      <c r="K367">
        <v>13</v>
      </c>
    </row>
    <row r="368" spans="1:11" x14ac:dyDescent="0.2">
      <c r="A368">
        <v>201609</v>
      </c>
      <c r="B368" t="s">
        <v>21</v>
      </c>
      <c r="C368" t="s">
        <v>22</v>
      </c>
      <c r="D368" t="s">
        <v>23</v>
      </c>
      <c r="E368" t="s">
        <v>34</v>
      </c>
      <c r="F368" t="s">
        <v>35</v>
      </c>
      <c r="H368" t="s">
        <v>36</v>
      </c>
      <c r="I368" t="s">
        <v>38</v>
      </c>
      <c r="J368" t="s">
        <v>35</v>
      </c>
      <c r="K368">
        <v>13</v>
      </c>
    </row>
    <row r="369" spans="1:11" x14ac:dyDescent="0.2">
      <c r="A369">
        <v>201609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H369" t="s">
        <v>26</v>
      </c>
      <c r="I369" t="s">
        <v>31</v>
      </c>
      <c r="J369" t="s">
        <v>32</v>
      </c>
      <c r="K369">
        <v>14</v>
      </c>
    </row>
    <row r="370" spans="1:11" x14ac:dyDescent="0.2">
      <c r="A370">
        <v>201609</v>
      </c>
      <c r="B370" t="s">
        <v>84</v>
      </c>
      <c r="C370" t="s">
        <v>140</v>
      </c>
      <c r="D370" t="s">
        <v>92</v>
      </c>
      <c r="E370" t="s">
        <v>141</v>
      </c>
      <c r="F370" t="s">
        <v>142</v>
      </c>
      <c r="H370" t="s">
        <v>145</v>
      </c>
      <c r="I370" t="s">
        <v>146</v>
      </c>
      <c r="J370" t="s">
        <v>147</v>
      </c>
      <c r="K370">
        <v>15</v>
      </c>
    </row>
    <row r="371" spans="1:11" x14ac:dyDescent="0.2">
      <c r="A371">
        <v>201609</v>
      </c>
      <c r="B371" t="s">
        <v>84</v>
      </c>
      <c r="C371" t="s">
        <v>85</v>
      </c>
      <c r="D371" t="s">
        <v>758</v>
      </c>
      <c r="E371" t="s">
        <v>86</v>
      </c>
      <c r="F371" t="s">
        <v>758</v>
      </c>
      <c r="H371" t="s">
        <v>775</v>
      </c>
      <c r="I371" t="s">
        <v>177</v>
      </c>
      <c r="J371" t="s">
        <v>776</v>
      </c>
      <c r="K371">
        <v>16</v>
      </c>
    </row>
    <row r="372" spans="1:11" x14ac:dyDescent="0.2">
      <c r="A372">
        <v>201609</v>
      </c>
      <c r="B372" t="s">
        <v>84</v>
      </c>
      <c r="C372" t="s">
        <v>91</v>
      </c>
      <c r="D372" t="s">
        <v>92</v>
      </c>
      <c r="E372" t="s">
        <v>105</v>
      </c>
      <c r="F372" t="s">
        <v>106</v>
      </c>
      <c r="H372" t="s">
        <v>107</v>
      </c>
      <c r="I372" t="s">
        <v>110</v>
      </c>
      <c r="J372" t="s">
        <v>106</v>
      </c>
      <c r="K372">
        <v>17</v>
      </c>
    </row>
    <row r="373" spans="1:11" x14ac:dyDescent="0.2">
      <c r="A373">
        <v>201609</v>
      </c>
      <c r="B373" t="s">
        <v>84</v>
      </c>
      <c r="C373" t="s">
        <v>91</v>
      </c>
      <c r="D373" t="s">
        <v>92</v>
      </c>
      <c r="E373" t="s">
        <v>93</v>
      </c>
      <c r="F373" t="s">
        <v>753</v>
      </c>
      <c r="H373" t="s">
        <v>94</v>
      </c>
      <c r="I373" t="s">
        <v>95</v>
      </c>
      <c r="J373" t="s">
        <v>96</v>
      </c>
      <c r="K373">
        <v>17</v>
      </c>
    </row>
    <row r="374" spans="1:11" x14ac:dyDescent="0.2">
      <c r="A374">
        <v>201609</v>
      </c>
      <c r="B374" t="s">
        <v>84</v>
      </c>
      <c r="C374" t="s">
        <v>140</v>
      </c>
      <c r="D374" t="s">
        <v>92</v>
      </c>
      <c r="E374" t="s">
        <v>141</v>
      </c>
      <c r="F374" t="s">
        <v>142</v>
      </c>
      <c r="H374" t="s">
        <v>143</v>
      </c>
      <c r="I374" t="s">
        <v>144</v>
      </c>
      <c r="J374" t="s">
        <v>142</v>
      </c>
      <c r="K374">
        <v>18</v>
      </c>
    </row>
    <row r="375" spans="1:11" x14ac:dyDescent="0.2">
      <c r="A375">
        <v>201609</v>
      </c>
      <c r="B375" t="s">
        <v>21</v>
      </c>
      <c r="C375" t="s">
        <v>55</v>
      </c>
      <c r="D375" t="s">
        <v>56</v>
      </c>
      <c r="E375" t="s">
        <v>748</v>
      </c>
      <c r="F375" t="s">
        <v>60</v>
      </c>
      <c r="G375" t="s">
        <v>777</v>
      </c>
      <c r="H375" t="s">
        <v>778</v>
      </c>
      <c r="I375" t="s">
        <v>387</v>
      </c>
      <c r="J375" t="s">
        <v>779</v>
      </c>
      <c r="K375">
        <v>19</v>
      </c>
    </row>
    <row r="376" spans="1:11" x14ac:dyDescent="0.2">
      <c r="A376">
        <v>201609</v>
      </c>
      <c r="B376" t="s">
        <v>21</v>
      </c>
      <c r="C376" t="s">
        <v>22</v>
      </c>
      <c r="D376" t="s">
        <v>23</v>
      </c>
      <c r="E376" t="s">
        <v>34</v>
      </c>
      <c r="F376" t="s">
        <v>35</v>
      </c>
      <c r="H376" t="s">
        <v>36</v>
      </c>
      <c r="I376" t="s">
        <v>37</v>
      </c>
      <c r="J376" t="s">
        <v>35</v>
      </c>
      <c r="K376">
        <v>19</v>
      </c>
    </row>
    <row r="377" spans="1:11" x14ac:dyDescent="0.2">
      <c r="A377">
        <v>201609</v>
      </c>
      <c r="B377" t="s">
        <v>21</v>
      </c>
      <c r="C377" t="s">
        <v>55</v>
      </c>
      <c r="D377" t="s">
        <v>56</v>
      </c>
      <c r="E377" t="s">
        <v>754</v>
      </c>
      <c r="F377" t="s">
        <v>62</v>
      </c>
      <c r="H377" t="s">
        <v>755</v>
      </c>
      <c r="I377" t="s">
        <v>61</v>
      </c>
      <c r="J377" t="s">
        <v>62</v>
      </c>
      <c r="K377">
        <v>20</v>
      </c>
    </row>
    <row r="378" spans="1:11" x14ac:dyDescent="0.2">
      <c r="A378">
        <v>201609</v>
      </c>
      <c r="B378" t="s">
        <v>21</v>
      </c>
      <c r="C378" t="s">
        <v>22</v>
      </c>
      <c r="D378" t="s">
        <v>23</v>
      </c>
      <c r="E378" t="s">
        <v>39</v>
      </c>
      <c r="F378" t="s">
        <v>40</v>
      </c>
      <c r="H378" t="s">
        <v>41</v>
      </c>
      <c r="I378" t="s">
        <v>42</v>
      </c>
      <c r="J378" t="s">
        <v>43</v>
      </c>
      <c r="K378">
        <v>21</v>
      </c>
    </row>
    <row r="379" spans="1:11" x14ac:dyDescent="0.2">
      <c r="A379">
        <v>201609</v>
      </c>
      <c r="B379" t="s">
        <v>21</v>
      </c>
      <c r="C379" t="s">
        <v>22</v>
      </c>
      <c r="D379" t="s">
        <v>23</v>
      </c>
      <c r="E379" t="s">
        <v>45</v>
      </c>
      <c r="F379" t="s">
        <v>46</v>
      </c>
      <c r="G379" t="s">
        <v>764</v>
      </c>
      <c r="H379" t="s">
        <v>765</v>
      </c>
      <c r="I379" t="s">
        <v>376</v>
      </c>
      <c r="J379" t="s">
        <v>46</v>
      </c>
      <c r="K379">
        <v>22</v>
      </c>
    </row>
    <row r="380" spans="1:11" x14ac:dyDescent="0.2">
      <c r="A380">
        <v>201609</v>
      </c>
      <c r="B380" t="s">
        <v>21</v>
      </c>
      <c r="C380" t="s">
        <v>22</v>
      </c>
      <c r="D380" t="s">
        <v>23</v>
      </c>
      <c r="E380" t="s">
        <v>45</v>
      </c>
      <c r="F380" t="s">
        <v>46</v>
      </c>
      <c r="H380" t="s">
        <v>47</v>
      </c>
      <c r="I380" t="s">
        <v>567</v>
      </c>
      <c r="J380" t="s">
        <v>46</v>
      </c>
      <c r="K380">
        <v>24</v>
      </c>
    </row>
    <row r="381" spans="1:11" x14ac:dyDescent="0.2">
      <c r="A381">
        <v>201609</v>
      </c>
      <c r="B381" t="s">
        <v>21</v>
      </c>
      <c r="C381" t="s">
        <v>55</v>
      </c>
      <c r="D381" t="s">
        <v>56</v>
      </c>
      <c r="E381" t="s">
        <v>76</v>
      </c>
      <c r="F381" t="s">
        <v>77</v>
      </c>
      <c r="H381" t="s">
        <v>78</v>
      </c>
      <c r="I381" t="s">
        <v>80</v>
      </c>
      <c r="J381" t="s">
        <v>81</v>
      </c>
      <c r="K381">
        <v>27</v>
      </c>
    </row>
    <row r="382" spans="1:11" x14ac:dyDescent="0.2">
      <c r="A382">
        <v>201609</v>
      </c>
      <c r="B382" t="s">
        <v>21</v>
      </c>
      <c r="C382" t="s">
        <v>22</v>
      </c>
      <c r="D382" t="s">
        <v>23</v>
      </c>
      <c r="E382" t="s">
        <v>45</v>
      </c>
      <c r="F382" t="s">
        <v>46</v>
      </c>
      <c r="H382" t="s">
        <v>52</v>
      </c>
      <c r="I382" t="s">
        <v>53</v>
      </c>
      <c r="J382" t="s">
        <v>49</v>
      </c>
      <c r="K382">
        <v>28</v>
      </c>
    </row>
    <row r="383" spans="1:11" x14ac:dyDescent="0.2">
      <c r="A383">
        <v>201609</v>
      </c>
      <c r="B383" t="s">
        <v>21</v>
      </c>
      <c r="C383" t="s">
        <v>22</v>
      </c>
      <c r="D383" t="s">
        <v>23</v>
      </c>
      <c r="E383" t="s">
        <v>39</v>
      </c>
      <c r="F383" t="s">
        <v>40</v>
      </c>
      <c r="G383" t="s">
        <v>759</v>
      </c>
      <c r="H383" t="s">
        <v>760</v>
      </c>
      <c r="I383" t="s">
        <v>44</v>
      </c>
      <c r="J383" t="s">
        <v>40</v>
      </c>
      <c r="K383">
        <v>31</v>
      </c>
    </row>
    <row r="384" spans="1:11" x14ac:dyDescent="0.2">
      <c r="A384">
        <v>201609</v>
      </c>
      <c r="B384" t="s">
        <v>21</v>
      </c>
      <c r="C384" t="s">
        <v>55</v>
      </c>
      <c r="D384" t="s">
        <v>56</v>
      </c>
      <c r="E384" t="s">
        <v>754</v>
      </c>
      <c r="F384" t="s">
        <v>62</v>
      </c>
      <c r="H384" t="s">
        <v>82</v>
      </c>
      <c r="I384" t="s">
        <v>83</v>
      </c>
      <c r="J384" t="s">
        <v>62</v>
      </c>
      <c r="K384">
        <v>32</v>
      </c>
    </row>
    <row r="385" spans="1:11" x14ac:dyDescent="0.2">
      <c r="A385">
        <v>201609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H385" t="s">
        <v>26</v>
      </c>
      <c r="I385" t="s">
        <v>389</v>
      </c>
      <c r="J385" t="s">
        <v>761</v>
      </c>
      <c r="K385">
        <v>33</v>
      </c>
    </row>
    <row r="386" spans="1:11" x14ac:dyDescent="0.2">
      <c r="A386">
        <v>201609</v>
      </c>
      <c r="B386" t="s">
        <v>21</v>
      </c>
      <c r="C386" t="s">
        <v>55</v>
      </c>
      <c r="D386" t="s">
        <v>56</v>
      </c>
      <c r="E386" t="s">
        <v>65</v>
      </c>
      <c r="F386" t="s">
        <v>66</v>
      </c>
      <c r="H386" t="s">
        <v>70</v>
      </c>
      <c r="I386" t="s">
        <v>74</v>
      </c>
      <c r="J386" t="s">
        <v>75</v>
      </c>
      <c r="K386">
        <v>33</v>
      </c>
    </row>
    <row r="387" spans="1:11" x14ac:dyDescent="0.2">
      <c r="A387">
        <v>201609</v>
      </c>
      <c r="B387" t="s">
        <v>21</v>
      </c>
      <c r="C387" t="s">
        <v>55</v>
      </c>
      <c r="D387" t="s">
        <v>56</v>
      </c>
      <c r="E387" t="s">
        <v>57</v>
      </c>
      <c r="F387" t="s">
        <v>56</v>
      </c>
      <c r="H387" t="s">
        <v>63</v>
      </c>
      <c r="I387" t="s">
        <v>421</v>
      </c>
      <c r="J387" t="s">
        <v>757</v>
      </c>
      <c r="K387">
        <v>34</v>
      </c>
    </row>
    <row r="388" spans="1:11" x14ac:dyDescent="0.2">
      <c r="A388">
        <v>201609</v>
      </c>
      <c r="B388" t="s">
        <v>21</v>
      </c>
      <c r="C388" t="s">
        <v>55</v>
      </c>
      <c r="D388" t="s">
        <v>56</v>
      </c>
      <c r="E388" t="s">
        <v>57</v>
      </c>
      <c r="F388" t="s">
        <v>56</v>
      </c>
      <c r="H388" t="s">
        <v>58</v>
      </c>
      <c r="I388" t="s">
        <v>381</v>
      </c>
      <c r="J388" t="s">
        <v>56</v>
      </c>
      <c r="K388">
        <v>36</v>
      </c>
    </row>
    <row r="389" spans="1:11" x14ac:dyDescent="0.2">
      <c r="A389">
        <v>201609</v>
      </c>
      <c r="B389" t="s">
        <v>21</v>
      </c>
      <c r="C389" t="s">
        <v>55</v>
      </c>
      <c r="D389" t="s">
        <v>56</v>
      </c>
      <c r="E389" t="s">
        <v>748</v>
      </c>
      <c r="F389" t="s">
        <v>60</v>
      </c>
      <c r="H389" t="s">
        <v>749</v>
      </c>
      <c r="I389" t="s">
        <v>379</v>
      </c>
      <c r="J389" t="s">
        <v>60</v>
      </c>
      <c r="K389">
        <v>42</v>
      </c>
    </row>
    <row r="390" spans="1:11" x14ac:dyDescent="0.2">
      <c r="A390">
        <v>201609</v>
      </c>
      <c r="B390" t="s">
        <v>21</v>
      </c>
      <c r="C390" t="s">
        <v>22</v>
      </c>
      <c r="D390" t="s">
        <v>23</v>
      </c>
      <c r="E390" t="s">
        <v>39</v>
      </c>
      <c r="F390" t="s">
        <v>40</v>
      </c>
      <c r="H390" t="s">
        <v>762</v>
      </c>
      <c r="I390" t="s">
        <v>425</v>
      </c>
      <c r="J390" t="s">
        <v>763</v>
      </c>
      <c r="K390">
        <v>43</v>
      </c>
    </row>
    <row r="391" spans="1:11" x14ac:dyDescent="0.2">
      <c r="A391">
        <v>201609</v>
      </c>
      <c r="B391" t="s">
        <v>84</v>
      </c>
      <c r="C391" t="s">
        <v>91</v>
      </c>
      <c r="D391" t="s">
        <v>92</v>
      </c>
      <c r="E391" t="s">
        <v>116</v>
      </c>
      <c r="F391" t="s">
        <v>117</v>
      </c>
      <c r="H391" t="s">
        <v>118</v>
      </c>
      <c r="I391" t="s">
        <v>122</v>
      </c>
      <c r="J391" t="s">
        <v>123</v>
      </c>
      <c r="K391">
        <v>45</v>
      </c>
    </row>
    <row r="392" spans="1:11" x14ac:dyDescent="0.2">
      <c r="A392">
        <v>201609</v>
      </c>
      <c r="B392" t="s">
        <v>21</v>
      </c>
      <c r="C392" t="s">
        <v>22</v>
      </c>
      <c r="D392" t="s">
        <v>23</v>
      </c>
      <c r="E392" t="s">
        <v>45</v>
      </c>
      <c r="F392" t="s">
        <v>46</v>
      </c>
      <c r="H392" t="s">
        <v>50</v>
      </c>
      <c r="I392" t="s">
        <v>51</v>
      </c>
      <c r="J392" t="s">
        <v>46</v>
      </c>
      <c r="K392">
        <v>45</v>
      </c>
    </row>
    <row r="393" spans="1:11" x14ac:dyDescent="0.2">
      <c r="A393">
        <v>201609</v>
      </c>
      <c r="B393" t="s">
        <v>21</v>
      </c>
      <c r="C393" t="s">
        <v>55</v>
      </c>
      <c r="D393" t="s">
        <v>56</v>
      </c>
      <c r="E393" t="s">
        <v>65</v>
      </c>
      <c r="F393" t="s">
        <v>66</v>
      </c>
      <c r="H393" t="s">
        <v>67</v>
      </c>
      <c r="I393" t="s">
        <v>68</v>
      </c>
      <c r="J393" t="s">
        <v>69</v>
      </c>
      <c r="K393">
        <v>47</v>
      </c>
    </row>
    <row r="394" spans="1:11" x14ac:dyDescent="0.2">
      <c r="A394">
        <v>201609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770</v>
      </c>
      <c r="H394" t="s">
        <v>771</v>
      </c>
      <c r="I394" t="s">
        <v>400</v>
      </c>
      <c r="J394" t="s">
        <v>772</v>
      </c>
      <c r="K394">
        <v>57</v>
      </c>
    </row>
    <row r="395" spans="1:11" x14ac:dyDescent="0.2">
      <c r="A395">
        <v>201609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H395" t="s">
        <v>768</v>
      </c>
      <c r="I395" t="s">
        <v>409</v>
      </c>
      <c r="J395" t="s">
        <v>769</v>
      </c>
      <c r="K395">
        <v>61</v>
      </c>
    </row>
    <row r="396" spans="1:11" x14ac:dyDescent="0.2">
      <c r="A396">
        <v>201609</v>
      </c>
      <c r="B396" t="s">
        <v>84</v>
      </c>
      <c r="C396" t="s">
        <v>85</v>
      </c>
      <c r="D396" t="s">
        <v>758</v>
      </c>
      <c r="E396" t="s">
        <v>86</v>
      </c>
      <c r="F396" t="s">
        <v>758</v>
      </c>
      <c r="H396" t="s">
        <v>87</v>
      </c>
      <c r="I396" t="s">
        <v>88</v>
      </c>
      <c r="J396" t="s">
        <v>89</v>
      </c>
      <c r="K396">
        <v>66</v>
      </c>
    </row>
    <row r="397" spans="1:11" x14ac:dyDescent="0.2">
      <c r="A397">
        <v>201610</v>
      </c>
      <c r="B397" t="s">
        <v>21</v>
      </c>
      <c r="C397" t="s">
        <v>22</v>
      </c>
      <c r="D397" t="s">
        <v>23</v>
      </c>
      <c r="E397" t="s">
        <v>773</v>
      </c>
      <c r="F397" t="s">
        <v>23</v>
      </c>
      <c r="H397" t="s">
        <v>774</v>
      </c>
      <c r="I397" t="s">
        <v>168</v>
      </c>
      <c r="J397" t="s">
        <v>23</v>
      </c>
      <c r="K397">
        <v>1</v>
      </c>
    </row>
    <row r="398" spans="1:11" x14ac:dyDescent="0.2">
      <c r="A398">
        <v>201610</v>
      </c>
      <c r="B398" t="s">
        <v>84</v>
      </c>
      <c r="C398" t="s">
        <v>91</v>
      </c>
      <c r="D398" t="s">
        <v>92</v>
      </c>
      <c r="E398" t="s">
        <v>93</v>
      </c>
      <c r="F398" t="s">
        <v>753</v>
      </c>
      <c r="H398" t="s">
        <v>99</v>
      </c>
      <c r="I398" t="s">
        <v>162</v>
      </c>
      <c r="J398" t="s">
        <v>163</v>
      </c>
      <c r="K398">
        <v>1</v>
      </c>
    </row>
    <row r="399" spans="1:11" x14ac:dyDescent="0.2">
      <c r="A399">
        <v>201610</v>
      </c>
      <c r="B399" t="s">
        <v>84</v>
      </c>
      <c r="C399" t="s">
        <v>91</v>
      </c>
      <c r="D399" t="s">
        <v>92</v>
      </c>
      <c r="E399" t="s">
        <v>93</v>
      </c>
      <c r="F399" t="s">
        <v>753</v>
      </c>
      <c r="H399" t="s">
        <v>99</v>
      </c>
      <c r="I399" t="s">
        <v>100</v>
      </c>
      <c r="J399" t="s">
        <v>101</v>
      </c>
      <c r="K399">
        <v>3</v>
      </c>
    </row>
    <row r="400" spans="1:11" x14ac:dyDescent="0.2">
      <c r="A400">
        <v>201610</v>
      </c>
      <c r="B400" t="s">
        <v>84</v>
      </c>
      <c r="C400" t="s">
        <v>91</v>
      </c>
      <c r="D400" t="s">
        <v>92</v>
      </c>
      <c r="E400" t="s">
        <v>105</v>
      </c>
      <c r="F400" t="s">
        <v>106</v>
      </c>
      <c r="H400" t="s">
        <v>107</v>
      </c>
      <c r="I400" t="s">
        <v>111</v>
      </c>
      <c r="J400" t="s">
        <v>112</v>
      </c>
      <c r="K400">
        <v>3</v>
      </c>
    </row>
    <row r="401" spans="1:11" x14ac:dyDescent="0.2">
      <c r="A401">
        <v>201610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H401" t="s">
        <v>26</v>
      </c>
      <c r="I401" t="s">
        <v>27</v>
      </c>
      <c r="J401" t="s">
        <v>25</v>
      </c>
      <c r="K401">
        <v>3</v>
      </c>
    </row>
    <row r="402" spans="1:11" x14ac:dyDescent="0.2">
      <c r="A402">
        <v>201610</v>
      </c>
      <c r="B402" t="s">
        <v>84</v>
      </c>
      <c r="C402" t="s">
        <v>133</v>
      </c>
      <c r="D402" t="s">
        <v>92</v>
      </c>
      <c r="E402" t="s">
        <v>134</v>
      </c>
      <c r="F402" t="s">
        <v>756</v>
      </c>
      <c r="H402" t="s">
        <v>780</v>
      </c>
      <c r="I402" t="s">
        <v>781</v>
      </c>
      <c r="J402" t="s">
        <v>756</v>
      </c>
      <c r="K402">
        <v>4</v>
      </c>
    </row>
    <row r="403" spans="1:11" x14ac:dyDescent="0.2">
      <c r="A403">
        <v>201610</v>
      </c>
      <c r="B403" t="s">
        <v>21</v>
      </c>
      <c r="C403" t="s">
        <v>22</v>
      </c>
      <c r="D403" t="s">
        <v>23</v>
      </c>
      <c r="E403" t="s">
        <v>45</v>
      </c>
      <c r="F403" t="s">
        <v>46</v>
      </c>
      <c r="H403" t="s">
        <v>47</v>
      </c>
      <c r="I403" t="s">
        <v>169</v>
      </c>
      <c r="J403" t="s">
        <v>170</v>
      </c>
      <c r="K403">
        <v>4</v>
      </c>
    </row>
    <row r="404" spans="1:11" x14ac:dyDescent="0.2">
      <c r="A404">
        <v>201610</v>
      </c>
      <c r="B404" t="s">
        <v>21</v>
      </c>
      <c r="C404" t="s">
        <v>22</v>
      </c>
      <c r="D404" t="s">
        <v>23</v>
      </c>
      <c r="E404" t="s">
        <v>34</v>
      </c>
      <c r="F404" t="s">
        <v>35</v>
      </c>
      <c r="H404" t="s">
        <v>36</v>
      </c>
      <c r="I404" t="s">
        <v>38</v>
      </c>
      <c r="J404" t="s">
        <v>35</v>
      </c>
      <c r="K404">
        <v>4</v>
      </c>
    </row>
    <row r="405" spans="1:11" x14ac:dyDescent="0.2">
      <c r="A405">
        <v>201610</v>
      </c>
      <c r="B405" t="s">
        <v>84</v>
      </c>
      <c r="C405" t="s">
        <v>91</v>
      </c>
      <c r="D405" t="s">
        <v>92</v>
      </c>
      <c r="E405" t="s">
        <v>116</v>
      </c>
      <c r="F405" t="s">
        <v>117</v>
      </c>
      <c r="G405" t="s">
        <v>766</v>
      </c>
      <c r="H405" t="s">
        <v>767</v>
      </c>
      <c r="I405" t="s">
        <v>460</v>
      </c>
      <c r="J405" t="s">
        <v>117</v>
      </c>
      <c r="K405">
        <v>5</v>
      </c>
    </row>
    <row r="406" spans="1:11" x14ac:dyDescent="0.2">
      <c r="A406">
        <v>201610</v>
      </c>
      <c r="B406" t="s">
        <v>84</v>
      </c>
      <c r="C406" t="s">
        <v>91</v>
      </c>
      <c r="D406" t="s">
        <v>92</v>
      </c>
      <c r="E406" t="s">
        <v>93</v>
      </c>
      <c r="F406" t="s">
        <v>753</v>
      </c>
      <c r="H406" t="s">
        <v>99</v>
      </c>
      <c r="I406" t="s">
        <v>102</v>
      </c>
      <c r="J406" t="s">
        <v>103</v>
      </c>
      <c r="K406">
        <v>5</v>
      </c>
    </row>
    <row r="407" spans="1:11" x14ac:dyDescent="0.2">
      <c r="A407">
        <v>201610</v>
      </c>
      <c r="B407" t="s">
        <v>84</v>
      </c>
      <c r="C407" t="s">
        <v>91</v>
      </c>
      <c r="D407" t="s">
        <v>92</v>
      </c>
      <c r="E407" t="s">
        <v>105</v>
      </c>
      <c r="F407" t="s">
        <v>106</v>
      </c>
      <c r="G407" t="s">
        <v>113</v>
      </c>
      <c r="H407" t="s">
        <v>114</v>
      </c>
      <c r="I407" t="s">
        <v>115</v>
      </c>
      <c r="J407" t="s">
        <v>112</v>
      </c>
      <c r="K407">
        <v>5</v>
      </c>
    </row>
    <row r="408" spans="1:11" x14ac:dyDescent="0.2">
      <c r="A408">
        <v>201610</v>
      </c>
      <c r="B408" t="s">
        <v>21</v>
      </c>
      <c r="C408" t="s">
        <v>55</v>
      </c>
      <c r="D408" t="s">
        <v>56</v>
      </c>
      <c r="E408" t="s">
        <v>76</v>
      </c>
      <c r="F408" t="s">
        <v>77</v>
      </c>
      <c r="G408" t="s">
        <v>750</v>
      </c>
      <c r="H408" t="s">
        <v>751</v>
      </c>
      <c r="I408" t="s">
        <v>752</v>
      </c>
      <c r="J408" t="s">
        <v>77</v>
      </c>
      <c r="K408">
        <v>5</v>
      </c>
    </row>
    <row r="409" spans="1:11" x14ac:dyDescent="0.2">
      <c r="A409">
        <v>201610</v>
      </c>
      <c r="B409" t="s">
        <v>84</v>
      </c>
      <c r="C409" t="s">
        <v>133</v>
      </c>
      <c r="D409" t="s">
        <v>92</v>
      </c>
      <c r="E409" t="s">
        <v>134</v>
      </c>
      <c r="F409" t="s">
        <v>756</v>
      </c>
      <c r="H409" t="s">
        <v>135</v>
      </c>
      <c r="I409" t="s">
        <v>136</v>
      </c>
      <c r="J409" t="s">
        <v>756</v>
      </c>
      <c r="K409">
        <v>5</v>
      </c>
    </row>
    <row r="410" spans="1:11" x14ac:dyDescent="0.2">
      <c r="A410">
        <v>201610</v>
      </c>
      <c r="B410" t="s">
        <v>84</v>
      </c>
      <c r="C410" t="s">
        <v>91</v>
      </c>
      <c r="D410" t="s">
        <v>92</v>
      </c>
      <c r="E410" t="s">
        <v>124</v>
      </c>
      <c r="F410" t="s">
        <v>125</v>
      </c>
      <c r="H410" t="s">
        <v>126</v>
      </c>
      <c r="I410" t="s">
        <v>131</v>
      </c>
      <c r="J410" t="s">
        <v>132</v>
      </c>
      <c r="K410">
        <v>6</v>
      </c>
    </row>
    <row r="411" spans="1:11" x14ac:dyDescent="0.2">
      <c r="A411">
        <v>201610</v>
      </c>
      <c r="B411" t="s">
        <v>84</v>
      </c>
      <c r="C411" t="s">
        <v>140</v>
      </c>
      <c r="D411" t="s">
        <v>92</v>
      </c>
      <c r="E411" t="s">
        <v>782</v>
      </c>
      <c r="F411" t="s">
        <v>92</v>
      </c>
      <c r="H411" t="s">
        <v>783</v>
      </c>
      <c r="I411" t="s">
        <v>784</v>
      </c>
      <c r="J411" t="s">
        <v>785</v>
      </c>
      <c r="K411">
        <v>6</v>
      </c>
    </row>
    <row r="412" spans="1:11" x14ac:dyDescent="0.2">
      <c r="A412">
        <v>201610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H412" t="s">
        <v>26</v>
      </c>
      <c r="I412" t="s">
        <v>150</v>
      </c>
      <c r="J412" t="s">
        <v>151</v>
      </c>
      <c r="K412">
        <v>6</v>
      </c>
    </row>
    <row r="413" spans="1:11" x14ac:dyDescent="0.2">
      <c r="A413">
        <v>201610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H413" t="s">
        <v>26</v>
      </c>
      <c r="I413" t="s">
        <v>31</v>
      </c>
      <c r="J413" t="s">
        <v>32</v>
      </c>
      <c r="K413">
        <v>7</v>
      </c>
    </row>
    <row r="414" spans="1:11" x14ac:dyDescent="0.2">
      <c r="A414">
        <v>201610</v>
      </c>
      <c r="B414" t="s">
        <v>84</v>
      </c>
      <c r="C414" t="s">
        <v>85</v>
      </c>
      <c r="D414" t="s">
        <v>758</v>
      </c>
      <c r="E414" t="s">
        <v>86</v>
      </c>
      <c r="F414" t="s">
        <v>758</v>
      </c>
      <c r="H414" t="s">
        <v>775</v>
      </c>
      <c r="I414" t="s">
        <v>177</v>
      </c>
      <c r="J414" t="s">
        <v>776</v>
      </c>
      <c r="K414">
        <v>7</v>
      </c>
    </row>
    <row r="415" spans="1:11" x14ac:dyDescent="0.2">
      <c r="A415">
        <v>201610</v>
      </c>
      <c r="B415" t="s">
        <v>21</v>
      </c>
      <c r="C415" t="s">
        <v>22</v>
      </c>
      <c r="D415" t="s">
        <v>23</v>
      </c>
      <c r="E415" t="s">
        <v>34</v>
      </c>
      <c r="F415" t="s">
        <v>35</v>
      </c>
      <c r="H415" t="s">
        <v>36</v>
      </c>
      <c r="I415" t="s">
        <v>37</v>
      </c>
      <c r="J415" t="s">
        <v>35</v>
      </c>
      <c r="K415">
        <v>8</v>
      </c>
    </row>
    <row r="416" spans="1:11" x14ac:dyDescent="0.2">
      <c r="A416">
        <v>201610</v>
      </c>
      <c r="B416" t="s">
        <v>84</v>
      </c>
      <c r="C416" t="s">
        <v>133</v>
      </c>
      <c r="D416" t="s">
        <v>92</v>
      </c>
      <c r="E416" t="s">
        <v>134</v>
      </c>
      <c r="F416" t="s">
        <v>756</v>
      </c>
      <c r="G416" t="s">
        <v>137</v>
      </c>
      <c r="H416" t="s">
        <v>138</v>
      </c>
      <c r="I416" t="s">
        <v>139</v>
      </c>
      <c r="J416" t="s">
        <v>756</v>
      </c>
      <c r="K416">
        <v>8</v>
      </c>
    </row>
    <row r="417" spans="1:11" x14ac:dyDescent="0.2">
      <c r="A417">
        <v>201610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H417" t="s">
        <v>26</v>
      </c>
      <c r="I417" t="s">
        <v>29</v>
      </c>
      <c r="J417" t="s">
        <v>30</v>
      </c>
      <c r="K417">
        <v>8</v>
      </c>
    </row>
    <row r="418" spans="1:11" x14ac:dyDescent="0.2">
      <c r="A418">
        <v>201610</v>
      </c>
      <c r="B418" t="s">
        <v>84</v>
      </c>
      <c r="C418" t="s">
        <v>91</v>
      </c>
      <c r="D418" t="s">
        <v>92</v>
      </c>
      <c r="E418" t="s">
        <v>124</v>
      </c>
      <c r="F418" t="s">
        <v>125</v>
      </c>
      <c r="H418" t="s">
        <v>126</v>
      </c>
      <c r="I418" t="s">
        <v>129</v>
      </c>
      <c r="J418" t="s">
        <v>130</v>
      </c>
      <c r="K418">
        <v>9</v>
      </c>
    </row>
    <row r="419" spans="1:11" x14ac:dyDescent="0.2">
      <c r="A419">
        <v>201610</v>
      </c>
      <c r="B419" t="s">
        <v>84</v>
      </c>
      <c r="C419" t="s">
        <v>91</v>
      </c>
      <c r="D419" t="s">
        <v>92</v>
      </c>
      <c r="E419" t="s">
        <v>93</v>
      </c>
      <c r="F419" t="s">
        <v>753</v>
      </c>
      <c r="H419" t="s">
        <v>94</v>
      </c>
      <c r="I419" t="s">
        <v>95</v>
      </c>
      <c r="J419" t="s">
        <v>96</v>
      </c>
      <c r="K419">
        <v>9</v>
      </c>
    </row>
    <row r="420" spans="1:11" x14ac:dyDescent="0.2">
      <c r="A420">
        <v>201610</v>
      </c>
      <c r="B420" t="s">
        <v>21</v>
      </c>
      <c r="C420" t="s">
        <v>22</v>
      </c>
      <c r="D420" t="s">
        <v>23</v>
      </c>
      <c r="E420" t="s">
        <v>45</v>
      </c>
      <c r="F420" t="s">
        <v>46</v>
      </c>
      <c r="H420" t="s">
        <v>52</v>
      </c>
      <c r="I420" t="s">
        <v>53</v>
      </c>
      <c r="J420" t="s">
        <v>49</v>
      </c>
      <c r="K420">
        <v>9</v>
      </c>
    </row>
    <row r="421" spans="1:11" x14ac:dyDescent="0.2">
      <c r="A421">
        <v>201610</v>
      </c>
      <c r="B421" t="s">
        <v>84</v>
      </c>
      <c r="C421" t="s">
        <v>91</v>
      </c>
      <c r="D421" t="s">
        <v>92</v>
      </c>
      <c r="E421" t="s">
        <v>105</v>
      </c>
      <c r="F421" t="s">
        <v>106</v>
      </c>
      <c r="H421" t="s">
        <v>107</v>
      </c>
      <c r="I421" t="s">
        <v>110</v>
      </c>
      <c r="J421" t="s">
        <v>106</v>
      </c>
      <c r="K421">
        <v>10</v>
      </c>
    </row>
    <row r="422" spans="1:11" x14ac:dyDescent="0.2">
      <c r="A422">
        <v>201610</v>
      </c>
      <c r="B422" t="s">
        <v>84</v>
      </c>
      <c r="C422" t="s">
        <v>85</v>
      </c>
      <c r="D422" t="s">
        <v>758</v>
      </c>
      <c r="E422" t="s">
        <v>86</v>
      </c>
      <c r="F422" t="s">
        <v>758</v>
      </c>
      <c r="H422" t="s">
        <v>87</v>
      </c>
      <c r="I422" t="s">
        <v>786</v>
      </c>
      <c r="J422" t="s">
        <v>776</v>
      </c>
      <c r="K422">
        <v>10</v>
      </c>
    </row>
    <row r="423" spans="1:11" x14ac:dyDescent="0.2">
      <c r="A423">
        <v>201610</v>
      </c>
      <c r="B423" t="s">
        <v>21</v>
      </c>
      <c r="C423" t="s">
        <v>22</v>
      </c>
      <c r="D423" t="s">
        <v>23</v>
      </c>
      <c r="E423" t="s">
        <v>39</v>
      </c>
      <c r="F423" t="s">
        <v>40</v>
      </c>
      <c r="H423" t="s">
        <v>41</v>
      </c>
      <c r="I423" t="s">
        <v>42</v>
      </c>
      <c r="J423" t="s">
        <v>43</v>
      </c>
      <c r="K423">
        <v>11</v>
      </c>
    </row>
    <row r="424" spans="1:11" x14ac:dyDescent="0.2">
      <c r="A424">
        <v>201610</v>
      </c>
      <c r="B424" t="s">
        <v>21</v>
      </c>
      <c r="C424" t="s">
        <v>55</v>
      </c>
      <c r="D424" t="s">
        <v>56</v>
      </c>
      <c r="E424" t="s">
        <v>754</v>
      </c>
      <c r="F424" t="s">
        <v>62</v>
      </c>
      <c r="H424" t="s">
        <v>755</v>
      </c>
      <c r="I424" t="s">
        <v>61</v>
      </c>
      <c r="J424" t="s">
        <v>62</v>
      </c>
      <c r="K424">
        <v>11</v>
      </c>
    </row>
    <row r="425" spans="1:11" x14ac:dyDescent="0.2">
      <c r="A425">
        <v>201610</v>
      </c>
      <c r="B425" t="s">
        <v>84</v>
      </c>
      <c r="C425" t="s">
        <v>140</v>
      </c>
      <c r="D425" t="s">
        <v>92</v>
      </c>
      <c r="E425" t="s">
        <v>141</v>
      </c>
      <c r="F425" t="s">
        <v>142</v>
      </c>
      <c r="H425" t="s">
        <v>145</v>
      </c>
      <c r="I425" t="s">
        <v>146</v>
      </c>
      <c r="J425" t="s">
        <v>147</v>
      </c>
      <c r="K425">
        <v>11</v>
      </c>
    </row>
    <row r="426" spans="1:11" x14ac:dyDescent="0.2">
      <c r="A426">
        <v>201610</v>
      </c>
      <c r="B426" t="s">
        <v>84</v>
      </c>
      <c r="C426" t="s">
        <v>91</v>
      </c>
      <c r="D426" t="s">
        <v>92</v>
      </c>
      <c r="E426" t="s">
        <v>105</v>
      </c>
      <c r="F426" t="s">
        <v>106</v>
      </c>
      <c r="H426" t="s">
        <v>107</v>
      </c>
      <c r="I426" t="s">
        <v>108</v>
      </c>
      <c r="J426" t="s">
        <v>109</v>
      </c>
      <c r="K426">
        <v>13</v>
      </c>
    </row>
    <row r="427" spans="1:11" x14ac:dyDescent="0.2">
      <c r="A427">
        <v>201610</v>
      </c>
      <c r="B427" t="s">
        <v>21</v>
      </c>
      <c r="C427" t="s">
        <v>55</v>
      </c>
      <c r="D427" t="s">
        <v>56</v>
      </c>
      <c r="E427" t="s">
        <v>65</v>
      </c>
      <c r="F427" t="s">
        <v>66</v>
      </c>
      <c r="H427" t="s">
        <v>70</v>
      </c>
      <c r="I427" t="s">
        <v>71</v>
      </c>
      <c r="J427" t="s">
        <v>66</v>
      </c>
      <c r="K427">
        <v>15</v>
      </c>
    </row>
    <row r="428" spans="1:11" x14ac:dyDescent="0.2">
      <c r="A428">
        <v>201610</v>
      </c>
      <c r="B428" t="s">
        <v>21</v>
      </c>
      <c r="C428" t="s">
        <v>55</v>
      </c>
      <c r="D428" t="s">
        <v>56</v>
      </c>
      <c r="E428" t="s">
        <v>65</v>
      </c>
      <c r="F428" t="s">
        <v>66</v>
      </c>
      <c r="H428" t="s">
        <v>70</v>
      </c>
      <c r="I428" t="s">
        <v>72</v>
      </c>
      <c r="J428" t="s">
        <v>73</v>
      </c>
      <c r="K428">
        <v>15</v>
      </c>
    </row>
    <row r="429" spans="1:11" x14ac:dyDescent="0.2">
      <c r="A429">
        <v>201610</v>
      </c>
      <c r="B429" t="s">
        <v>21</v>
      </c>
      <c r="C429" t="s">
        <v>22</v>
      </c>
      <c r="D429" t="s">
        <v>23</v>
      </c>
      <c r="E429" t="s">
        <v>39</v>
      </c>
      <c r="F429" t="s">
        <v>40</v>
      </c>
      <c r="H429" t="s">
        <v>762</v>
      </c>
      <c r="I429" t="s">
        <v>425</v>
      </c>
      <c r="J429" t="s">
        <v>763</v>
      </c>
      <c r="K429">
        <v>16</v>
      </c>
    </row>
    <row r="430" spans="1:11" x14ac:dyDescent="0.2">
      <c r="A430">
        <v>201610</v>
      </c>
      <c r="B430" t="s">
        <v>21</v>
      </c>
      <c r="C430" t="s">
        <v>55</v>
      </c>
      <c r="D430" t="s">
        <v>56</v>
      </c>
      <c r="E430" t="s">
        <v>748</v>
      </c>
      <c r="F430" t="s">
        <v>60</v>
      </c>
      <c r="H430" t="s">
        <v>749</v>
      </c>
      <c r="I430" t="s">
        <v>59</v>
      </c>
      <c r="J430" t="s">
        <v>60</v>
      </c>
      <c r="K430">
        <v>18</v>
      </c>
    </row>
    <row r="431" spans="1:11" x14ac:dyDescent="0.2">
      <c r="A431">
        <v>201610</v>
      </c>
      <c r="B431" t="s">
        <v>84</v>
      </c>
      <c r="C431" t="s">
        <v>91</v>
      </c>
      <c r="D431" t="s">
        <v>92</v>
      </c>
      <c r="E431" t="s">
        <v>116</v>
      </c>
      <c r="F431" t="s">
        <v>117</v>
      </c>
      <c r="H431" t="s">
        <v>118</v>
      </c>
      <c r="I431" t="s">
        <v>122</v>
      </c>
      <c r="J431" t="s">
        <v>123</v>
      </c>
      <c r="K431">
        <v>20</v>
      </c>
    </row>
    <row r="432" spans="1:11" x14ac:dyDescent="0.2">
      <c r="A432">
        <v>201610</v>
      </c>
      <c r="B432" t="s">
        <v>84</v>
      </c>
      <c r="C432" t="s">
        <v>140</v>
      </c>
      <c r="D432" t="s">
        <v>92</v>
      </c>
      <c r="E432" t="s">
        <v>782</v>
      </c>
      <c r="F432" t="s">
        <v>92</v>
      </c>
      <c r="H432" t="s">
        <v>783</v>
      </c>
      <c r="I432" t="s">
        <v>787</v>
      </c>
      <c r="J432" t="s">
        <v>788</v>
      </c>
      <c r="K432">
        <v>21</v>
      </c>
    </row>
    <row r="433" spans="1:11" x14ac:dyDescent="0.2">
      <c r="A433">
        <v>201610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H433" t="s">
        <v>26</v>
      </c>
      <c r="I433" t="s">
        <v>389</v>
      </c>
      <c r="J433" t="s">
        <v>761</v>
      </c>
      <c r="K433">
        <v>22</v>
      </c>
    </row>
    <row r="434" spans="1:11" x14ac:dyDescent="0.2">
      <c r="A434">
        <v>201610</v>
      </c>
      <c r="B434" t="s">
        <v>84</v>
      </c>
      <c r="C434" t="s">
        <v>91</v>
      </c>
      <c r="D434" t="s">
        <v>92</v>
      </c>
      <c r="E434" t="s">
        <v>124</v>
      </c>
      <c r="F434" t="s">
        <v>125</v>
      </c>
      <c r="H434" t="s">
        <v>126</v>
      </c>
      <c r="I434" t="s">
        <v>127</v>
      </c>
      <c r="J434" t="s">
        <v>128</v>
      </c>
      <c r="K434">
        <v>22</v>
      </c>
    </row>
    <row r="435" spans="1:11" x14ac:dyDescent="0.2">
      <c r="A435">
        <v>201610</v>
      </c>
      <c r="B435" t="s">
        <v>21</v>
      </c>
      <c r="C435" t="s">
        <v>55</v>
      </c>
      <c r="D435" t="s">
        <v>56</v>
      </c>
      <c r="E435" t="s">
        <v>65</v>
      </c>
      <c r="F435" t="s">
        <v>66</v>
      </c>
      <c r="H435" t="s">
        <v>70</v>
      </c>
      <c r="I435" t="s">
        <v>74</v>
      </c>
      <c r="J435" t="s">
        <v>75</v>
      </c>
      <c r="K435">
        <v>23</v>
      </c>
    </row>
    <row r="436" spans="1:11" x14ac:dyDescent="0.2">
      <c r="A436">
        <v>201610</v>
      </c>
      <c r="B436" t="s">
        <v>84</v>
      </c>
      <c r="C436" t="s">
        <v>140</v>
      </c>
      <c r="D436" t="s">
        <v>92</v>
      </c>
      <c r="E436" t="s">
        <v>141</v>
      </c>
      <c r="F436" t="s">
        <v>142</v>
      </c>
      <c r="H436" t="s">
        <v>143</v>
      </c>
      <c r="I436" t="s">
        <v>144</v>
      </c>
      <c r="J436" t="s">
        <v>142</v>
      </c>
      <c r="K436">
        <v>23</v>
      </c>
    </row>
    <row r="437" spans="1:11" x14ac:dyDescent="0.2">
      <c r="A437">
        <v>201610</v>
      </c>
      <c r="B437" t="s">
        <v>21</v>
      </c>
      <c r="C437" t="s">
        <v>55</v>
      </c>
      <c r="D437" t="s">
        <v>56</v>
      </c>
      <c r="E437" t="s">
        <v>754</v>
      </c>
      <c r="F437" t="s">
        <v>62</v>
      </c>
      <c r="H437" t="s">
        <v>82</v>
      </c>
      <c r="I437" t="s">
        <v>83</v>
      </c>
      <c r="J437" t="s">
        <v>62</v>
      </c>
      <c r="K437">
        <v>24</v>
      </c>
    </row>
    <row r="438" spans="1:11" x14ac:dyDescent="0.2">
      <c r="A438">
        <v>201610</v>
      </c>
      <c r="B438" t="s">
        <v>21</v>
      </c>
      <c r="C438" t="s">
        <v>55</v>
      </c>
      <c r="D438" t="s">
        <v>56</v>
      </c>
      <c r="E438" t="s">
        <v>76</v>
      </c>
      <c r="F438" t="s">
        <v>77</v>
      </c>
      <c r="H438" t="s">
        <v>78</v>
      </c>
      <c r="I438" t="s">
        <v>80</v>
      </c>
      <c r="J438" t="s">
        <v>81</v>
      </c>
      <c r="K438">
        <v>25</v>
      </c>
    </row>
    <row r="439" spans="1:11" x14ac:dyDescent="0.2">
      <c r="A439">
        <v>201610</v>
      </c>
      <c r="B439" t="s">
        <v>21</v>
      </c>
      <c r="C439" t="s">
        <v>22</v>
      </c>
      <c r="D439" t="s">
        <v>23</v>
      </c>
      <c r="E439" t="s">
        <v>39</v>
      </c>
      <c r="F439" t="s">
        <v>40</v>
      </c>
      <c r="G439" t="s">
        <v>759</v>
      </c>
      <c r="H439" t="s">
        <v>760</v>
      </c>
      <c r="I439" t="s">
        <v>44</v>
      </c>
      <c r="J439" t="s">
        <v>40</v>
      </c>
      <c r="K439">
        <v>29</v>
      </c>
    </row>
    <row r="440" spans="1:11" x14ac:dyDescent="0.2">
      <c r="A440">
        <v>201610</v>
      </c>
      <c r="B440" t="s">
        <v>21</v>
      </c>
      <c r="C440" t="s">
        <v>22</v>
      </c>
      <c r="D440" t="s">
        <v>23</v>
      </c>
      <c r="E440" t="s">
        <v>45</v>
      </c>
      <c r="F440" t="s">
        <v>46</v>
      </c>
      <c r="H440" t="s">
        <v>47</v>
      </c>
      <c r="I440" t="s">
        <v>567</v>
      </c>
      <c r="J440" t="s">
        <v>46</v>
      </c>
      <c r="K440">
        <v>29</v>
      </c>
    </row>
    <row r="441" spans="1:11" x14ac:dyDescent="0.2">
      <c r="A441">
        <v>201610</v>
      </c>
      <c r="B441" t="s">
        <v>21</v>
      </c>
      <c r="C441" t="s">
        <v>22</v>
      </c>
      <c r="D441" t="s">
        <v>23</v>
      </c>
      <c r="E441" t="s">
        <v>45</v>
      </c>
      <c r="F441" t="s">
        <v>46</v>
      </c>
      <c r="H441" t="s">
        <v>50</v>
      </c>
      <c r="I441" t="s">
        <v>51</v>
      </c>
      <c r="J441" t="s">
        <v>46</v>
      </c>
      <c r="K441">
        <v>30</v>
      </c>
    </row>
    <row r="442" spans="1:11" x14ac:dyDescent="0.2">
      <c r="A442">
        <v>201610</v>
      </c>
      <c r="B442" t="s">
        <v>21</v>
      </c>
      <c r="C442" t="s">
        <v>55</v>
      </c>
      <c r="D442" t="s">
        <v>56</v>
      </c>
      <c r="E442" t="s">
        <v>65</v>
      </c>
      <c r="F442" t="s">
        <v>66</v>
      </c>
      <c r="H442" t="s">
        <v>67</v>
      </c>
      <c r="I442" t="s">
        <v>68</v>
      </c>
      <c r="J442" t="s">
        <v>69</v>
      </c>
      <c r="K442">
        <v>32</v>
      </c>
    </row>
    <row r="443" spans="1:11" x14ac:dyDescent="0.2">
      <c r="A443">
        <v>201610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770</v>
      </c>
      <c r="H443" t="s">
        <v>771</v>
      </c>
      <c r="I443" t="s">
        <v>400</v>
      </c>
      <c r="J443" t="s">
        <v>772</v>
      </c>
      <c r="K443">
        <v>37</v>
      </c>
    </row>
    <row r="444" spans="1:11" x14ac:dyDescent="0.2">
      <c r="A444">
        <v>201610</v>
      </c>
      <c r="B444" t="s">
        <v>21</v>
      </c>
      <c r="C444" t="s">
        <v>55</v>
      </c>
      <c r="D444" t="s">
        <v>56</v>
      </c>
      <c r="E444" t="s">
        <v>76</v>
      </c>
      <c r="F444" t="s">
        <v>77</v>
      </c>
      <c r="H444" t="s">
        <v>78</v>
      </c>
      <c r="I444" t="s">
        <v>390</v>
      </c>
      <c r="J444" t="s">
        <v>77</v>
      </c>
      <c r="K444">
        <v>38</v>
      </c>
    </row>
    <row r="445" spans="1:11" x14ac:dyDescent="0.2">
      <c r="A445">
        <v>201610</v>
      </c>
      <c r="B445" t="s">
        <v>21</v>
      </c>
      <c r="C445" t="s">
        <v>55</v>
      </c>
      <c r="D445" t="s">
        <v>56</v>
      </c>
      <c r="E445" t="s">
        <v>748</v>
      </c>
      <c r="F445" t="s">
        <v>60</v>
      </c>
      <c r="G445" t="s">
        <v>777</v>
      </c>
      <c r="H445" t="s">
        <v>778</v>
      </c>
      <c r="I445" t="s">
        <v>387</v>
      </c>
      <c r="J445" t="s">
        <v>779</v>
      </c>
      <c r="K445">
        <v>39</v>
      </c>
    </row>
    <row r="446" spans="1:11" x14ac:dyDescent="0.2">
      <c r="A446">
        <v>201610</v>
      </c>
      <c r="B446" t="s">
        <v>21</v>
      </c>
      <c r="C446" t="s">
        <v>55</v>
      </c>
      <c r="D446" t="s">
        <v>56</v>
      </c>
      <c r="E446" t="s">
        <v>57</v>
      </c>
      <c r="F446" t="s">
        <v>56</v>
      </c>
      <c r="H446" t="s">
        <v>58</v>
      </c>
      <c r="I446" t="s">
        <v>381</v>
      </c>
      <c r="J446" t="s">
        <v>56</v>
      </c>
      <c r="K446">
        <v>41</v>
      </c>
    </row>
    <row r="447" spans="1:11" x14ac:dyDescent="0.2">
      <c r="A447">
        <v>201610</v>
      </c>
      <c r="B447" t="s">
        <v>21</v>
      </c>
      <c r="C447" t="s">
        <v>22</v>
      </c>
      <c r="D447" t="s">
        <v>23</v>
      </c>
      <c r="E447" t="s">
        <v>45</v>
      </c>
      <c r="F447" t="s">
        <v>46</v>
      </c>
      <c r="G447" t="s">
        <v>764</v>
      </c>
      <c r="H447" t="s">
        <v>765</v>
      </c>
      <c r="I447" t="s">
        <v>376</v>
      </c>
      <c r="J447" t="s">
        <v>46</v>
      </c>
      <c r="K447">
        <v>43</v>
      </c>
    </row>
    <row r="448" spans="1:11" x14ac:dyDescent="0.2">
      <c r="A448">
        <v>201610</v>
      </c>
      <c r="B448" t="s">
        <v>84</v>
      </c>
      <c r="C448" t="s">
        <v>85</v>
      </c>
      <c r="D448" t="s">
        <v>758</v>
      </c>
      <c r="E448" t="s">
        <v>86</v>
      </c>
      <c r="F448" t="s">
        <v>758</v>
      </c>
      <c r="H448" t="s">
        <v>87</v>
      </c>
      <c r="I448" t="s">
        <v>88</v>
      </c>
      <c r="J448" t="s">
        <v>89</v>
      </c>
      <c r="K448">
        <v>45</v>
      </c>
    </row>
    <row r="449" spans="1:11" x14ac:dyDescent="0.2">
      <c r="A449">
        <v>201610</v>
      </c>
      <c r="B449" t="s">
        <v>21</v>
      </c>
      <c r="C449" t="s">
        <v>55</v>
      </c>
      <c r="D449" t="s">
        <v>56</v>
      </c>
      <c r="E449" t="s">
        <v>748</v>
      </c>
      <c r="F449" t="s">
        <v>60</v>
      </c>
      <c r="H449" t="s">
        <v>749</v>
      </c>
      <c r="I449" t="s">
        <v>379</v>
      </c>
      <c r="J449" t="s">
        <v>60</v>
      </c>
      <c r="K449">
        <v>45</v>
      </c>
    </row>
    <row r="450" spans="1:11" x14ac:dyDescent="0.2">
      <c r="A450">
        <v>201610</v>
      </c>
      <c r="B450" t="s">
        <v>21</v>
      </c>
      <c r="C450" t="s">
        <v>55</v>
      </c>
      <c r="D450" t="s">
        <v>56</v>
      </c>
      <c r="E450" t="s">
        <v>57</v>
      </c>
      <c r="F450" t="s">
        <v>56</v>
      </c>
      <c r="H450" t="s">
        <v>63</v>
      </c>
      <c r="I450" t="s">
        <v>421</v>
      </c>
      <c r="J450" t="s">
        <v>757</v>
      </c>
      <c r="K450">
        <v>72</v>
      </c>
    </row>
    <row r="451" spans="1:11" x14ac:dyDescent="0.2">
      <c r="A451">
        <v>201610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H451" t="s">
        <v>768</v>
      </c>
      <c r="I451" t="s">
        <v>409</v>
      </c>
      <c r="J451" t="s">
        <v>769</v>
      </c>
      <c r="K451">
        <v>90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59999389629810485"/>
  </sheetPr>
  <dimension ref="A3:W82"/>
  <sheetViews>
    <sheetView zoomScale="70" zoomScaleNormal="70" workbookViewId="0">
      <selection activeCell="B39" sqref="B6:S39"/>
    </sheetView>
  </sheetViews>
  <sheetFormatPr defaultRowHeight="14.25" x14ac:dyDescent="0.2"/>
  <cols>
    <col min="1" max="1" width="7.375" customWidth="1"/>
    <col min="2" max="2" width="35.625" bestFit="1" customWidth="1"/>
    <col min="3" max="3" width="26.75" bestFit="1" customWidth="1"/>
    <col min="4" max="19" width="20.625" customWidth="1"/>
    <col min="20" max="20" width="26.375" bestFit="1" customWidth="1"/>
    <col min="21" max="21" width="17.125" customWidth="1"/>
    <col min="22" max="23" width="17.5" customWidth="1"/>
    <col min="24" max="51" width="18.5" bestFit="1" customWidth="1"/>
    <col min="52" max="52" width="23.625" bestFit="1" customWidth="1"/>
    <col min="53" max="55" width="15.25" bestFit="1" customWidth="1"/>
  </cols>
  <sheetData>
    <row r="3" spans="1:23" x14ac:dyDescent="0.2">
      <c r="D3" s="4" t="s">
        <v>2</v>
      </c>
      <c r="E3" s="4" t="s">
        <v>196</v>
      </c>
    </row>
    <row r="4" spans="1:23" x14ac:dyDescent="0.2">
      <c r="D4">
        <v>201707</v>
      </c>
      <c r="H4">
        <v>201706</v>
      </c>
      <c r="L4">
        <v>201705</v>
      </c>
      <c r="P4">
        <v>201704</v>
      </c>
      <c r="T4" t="s">
        <v>186</v>
      </c>
      <c r="U4" t="s">
        <v>190</v>
      </c>
      <c r="V4" t="s">
        <v>192</v>
      </c>
      <c r="W4" t="s">
        <v>194</v>
      </c>
    </row>
    <row r="5" spans="1:23" ht="15" x14ac:dyDescent="0.25">
      <c r="A5" s="4" t="s">
        <v>3</v>
      </c>
      <c r="B5" s="49" t="s">
        <v>10</v>
      </c>
      <c r="C5" s="49" t="s">
        <v>11</v>
      </c>
      <c r="D5" s="49" t="s">
        <v>185</v>
      </c>
      <c r="E5" s="49" t="s">
        <v>191</v>
      </c>
      <c r="F5" s="49" t="s">
        <v>193</v>
      </c>
      <c r="G5" s="49" t="s">
        <v>195</v>
      </c>
      <c r="H5" s="49" t="s">
        <v>185</v>
      </c>
      <c r="I5" s="49" t="s">
        <v>191</v>
      </c>
      <c r="J5" s="49" t="s">
        <v>193</v>
      </c>
      <c r="K5" s="49" t="s">
        <v>195</v>
      </c>
      <c r="L5" s="49" t="s">
        <v>185</v>
      </c>
      <c r="M5" s="49" t="s">
        <v>191</v>
      </c>
      <c r="N5" s="49" t="s">
        <v>193</v>
      </c>
      <c r="O5" s="49" t="s">
        <v>195</v>
      </c>
      <c r="P5" s="49" t="s">
        <v>185</v>
      </c>
      <c r="Q5" s="49" t="s">
        <v>191</v>
      </c>
      <c r="R5" s="49" t="s">
        <v>193</v>
      </c>
      <c r="S5" s="49" t="s">
        <v>195</v>
      </c>
    </row>
    <row r="6" spans="1:23" x14ac:dyDescent="0.2">
      <c r="A6" t="s">
        <v>21</v>
      </c>
      <c r="B6" s="42" t="s">
        <v>83</v>
      </c>
      <c r="C6" t="s">
        <v>7675</v>
      </c>
      <c r="D6" s="7">
        <v>12</v>
      </c>
      <c r="E6" s="7">
        <v>8</v>
      </c>
      <c r="F6" s="7">
        <v>0</v>
      </c>
      <c r="G6" s="7">
        <v>0</v>
      </c>
      <c r="H6" s="7">
        <v>27</v>
      </c>
      <c r="I6" s="7">
        <v>17</v>
      </c>
      <c r="J6" s="7">
        <v>3</v>
      </c>
      <c r="K6" s="7">
        <v>0</v>
      </c>
      <c r="L6" s="7">
        <v>8</v>
      </c>
      <c r="M6" s="7">
        <v>3</v>
      </c>
      <c r="N6" s="7">
        <v>0</v>
      </c>
      <c r="O6" s="7">
        <v>1</v>
      </c>
      <c r="P6" s="7">
        <v>24</v>
      </c>
      <c r="Q6" s="7">
        <v>15</v>
      </c>
      <c r="R6" s="7">
        <v>2</v>
      </c>
      <c r="S6" s="7">
        <v>0</v>
      </c>
      <c r="T6" s="7">
        <v>71</v>
      </c>
      <c r="U6" s="7">
        <v>43</v>
      </c>
      <c r="V6" s="7">
        <v>5</v>
      </c>
      <c r="W6" s="7">
        <v>1</v>
      </c>
    </row>
    <row r="7" spans="1:23" x14ac:dyDescent="0.2">
      <c r="B7" s="42" t="s">
        <v>29</v>
      </c>
      <c r="C7" t="s">
        <v>7668</v>
      </c>
      <c r="D7" s="7">
        <v>3</v>
      </c>
      <c r="E7" s="7">
        <v>1</v>
      </c>
      <c r="F7" s="7">
        <v>0</v>
      </c>
      <c r="G7" s="7">
        <v>0</v>
      </c>
      <c r="H7" s="7">
        <v>7</v>
      </c>
      <c r="I7" s="7">
        <v>3</v>
      </c>
      <c r="J7" s="7">
        <v>0</v>
      </c>
      <c r="K7" s="7">
        <v>0</v>
      </c>
      <c r="L7" s="7">
        <v>10</v>
      </c>
      <c r="M7" s="7">
        <v>6</v>
      </c>
      <c r="N7" s="7">
        <v>1</v>
      </c>
      <c r="O7" s="7">
        <v>1</v>
      </c>
      <c r="P7" s="7">
        <v>8</v>
      </c>
      <c r="Q7" s="7">
        <v>5</v>
      </c>
      <c r="R7" s="7">
        <v>0</v>
      </c>
      <c r="S7" s="7">
        <v>0</v>
      </c>
      <c r="T7" s="7">
        <v>28</v>
      </c>
      <c r="U7" s="7">
        <v>15</v>
      </c>
      <c r="V7" s="7">
        <v>1</v>
      </c>
      <c r="W7" s="7">
        <v>1</v>
      </c>
    </row>
    <row r="8" spans="1:23" x14ac:dyDescent="0.2">
      <c r="B8" t="s">
        <v>7667</v>
      </c>
      <c r="C8" t="s">
        <v>950</v>
      </c>
      <c r="D8" s="7">
        <v>16</v>
      </c>
      <c r="E8" s="7">
        <v>9</v>
      </c>
      <c r="F8" s="7">
        <v>0</v>
      </c>
      <c r="G8" s="7">
        <v>0</v>
      </c>
      <c r="H8" s="7">
        <v>4</v>
      </c>
      <c r="I8" s="7">
        <v>1</v>
      </c>
      <c r="J8" s="7">
        <v>0</v>
      </c>
      <c r="K8" s="7">
        <v>0</v>
      </c>
      <c r="L8" s="7">
        <v>3</v>
      </c>
      <c r="M8" s="7">
        <v>1</v>
      </c>
      <c r="N8" s="7">
        <v>0</v>
      </c>
      <c r="O8" s="7">
        <v>0</v>
      </c>
      <c r="P8" s="7">
        <v>4</v>
      </c>
      <c r="Q8" s="7">
        <v>3</v>
      </c>
      <c r="R8" s="7">
        <v>4</v>
      </c>
      <c r="S8" s="7">
        <v>0</v>
      </c>
      <c r="T8" s="7">
        <v>27</v>
      </c>
      <c r="U8" s="7">
        <v>14</v>
      </c>
      <c r="V8" s="7">
        <v>4</v>
      </c>
      <c r="W8" s="7">
        <v>0</v>
      </c>
    </row>
    <row r="9" spans="1:23" x14ac:dyDescent="0.2">
      <c r="B9" s="42" t="s">
        <v>1546</v>
      </c>
      <c r="C9" t="s">
        <v>7655</v>
      </c>
      <c r="D9" s="7">
        <v>27</v>
      </c>
      <c r="E9" s="7">
        <v>19</v>
      </c>
      <c r="F9" s="7">
        <v>0</v>
      </c>
      <c r="G9" s="7">
        <v>0</v>
      </c>
      <c r="H9" s="7">
        <v>52</v>
      </c>
      <c r="I9" s="7">
        <v>27</v>
      </c>
      <c r="J9" s="7">
        <v>2</v>
      </c>
      <c r="K9" s="7">
        <v>0</v>
      </c>
      <c r="L9" s="7">
        <v>18</v>
      </c>
      <c r="M9" s="7">
        <v>8</v>
      </c>
      <c r="N9" s="7">
        <v>4</v>
      </c>
      <c r="O9" s="7">
        <v>2</v>
      </c>
      <c r="P9" s="7">
        <v>22</v>
      </c>
      <c r="Q9" s="7">
        <v>15</v>
      </c>
      <c r="R9" s="7">
        <v>1</v>
      </c>
      <c r="S9" s="7">
        <v>1</v>
      </c>
      <c r="T9" s="7">
        <v>119</v>
      </c>
      <c r="U9" s="7">
        <v>69</v>
      </c>
      <c r="V9" s="7">
        <v>7</v>
      </c>
      <c r="W9" s="7">
        <v>3</v>
      </c>
    </row>
    <row r="10" spans="1:23" x14ac:dyDescent="0.2">
      <c r="B10" s="42" t="s">
        <v>1565</v>
      </c>
      <c r="C10" t="s">
        <v>5350</v>
      </c>
      <c r="D10" s="7">
        <v>26</v>
      </c>
      <c r="E10" s="7">
        <v>12</v>
      </c>
      <c r="F10" s="7">
        <v>0</v>
      </c>
      <c r="G10" s="7">
        <v>0</v>
      </c>
      <c r="H10" s="7">
        <v>13</v>
      </c>
      <c r="I10" s="7">
        <v>9</v>
      </c>
      <c r="J10" s="7">
        <v>2</v>
      </c>
      <c r="K10" s="7">
        <v>0</v>
      </c>
      <c r="L10" s="7">
        <v>7</v>
      </c>
      <c r="M10" s="7">
        <v>1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47</v>
      </c>
      <c r="U10" s="7">
        <v>23</v>
      </c>
      <c r="V10" s="7">
        <v>2</v>
      </c>
      <c r="W10" s="7">
        <v>0</v>
      </c>
    </row>
    <row r="11" spans="1:23" x14ac:dyDescent="0.2">
      <c r="B11" s="42" t="s">
        <v>987</v>
      </c>
      <c r="C11" t="s">
        <v>7665</v>
      </c>
      <c r="D11" s="7">
        <v>13</v>
      </c>
      <c r="E11" s="7">
        <v>6</v>
      </c>
      <c r="F11" s="7">
        <v>0</v>
      </c>
      <c r="G11" s="7">
        <v>0</v>
      </c>
      <c r="H11" s="7">
        <v>28</v>
      </c>
      <c r="I11" s="7">
        <v>7</v>
      </c>
      <c r="J11" s="7">
        <v>5</v>
      </c>
      <c r="K11" s="7">
        <v>0</v>
      </c>
      <c r="L11" s="7">
        <v>21</v>
      </c>
      <c r="M11" s="7">
        <v>19</v>
      </c>
      <c r="N11" s="7">
        <v>2</v>
      </c>
      <c r="O11" s="7">
        <v>0</v>
      </c>
      <c r="P11" s="7">
        <v>8</v>
      </c>
      <c r="Q11" s="7">
        <v>7</v>
      </c>
      <c r="R11" s="7">
        <v>2</v>
      </c>
      <c r="S11" s="7">
        <v>1</v>
      </c>
      <c r="T11" s="7">
        <v>70</v>
      </c>
      <c r="U11" s="7">
        <v>39</v>
      </c>
      <c r="V11" s="7">
        <v>9</v>
      </c>
      <c r="W11" s="7">
        <v>1</v>
      </c>
    </row>
    <row r="12" spans="1:23" x14ac:dyDescent="0.2">
      <c r="B12" s="42" t="s">
        <v>1372</v>
      </c>
      <c r="C12" t="s">
        <v>7662</v>
      </c>
      <c r="D12" s="7">
        <v>15</v>
      </c>
      <c r="E12" s="7">
        <v>10</v>
      </c>
      <c r="F12" s="7">
        <v>0</v>
      </c>
      <c r="G12" s="7">
        <v>0</v>
      </c>
      <c r="H12" s="7">
        <v>64</v>
      </c>
      <c r="I12" s="7">
        <v>29</v>
      </c>
      <c r="J12" s="7">
        <v>2</v>
      </c>
      <c r="K12" s="7">
        <v>0</v>
      </c>
      <c r="L12" s="7">
        <v>30</v>
      </c>
      <c r="M12" s="7">
        <v>16</v>
      </c>
      <c r="N12" s="7">
        <v>6</v>
      </c>
      <c r="O12" s="7">
        <v>4</v>
      </c>
      <c r="P12" s="7">
        <v>25</v>
      </c>
      <c r="Q12" s="7">
        <v>10</v>
      </c>
      <c r="R12" s="7">
        <v>4</v>
      </c>
      <c r="S12" s="7">
        <v>4</v>
      </c>
      <c r="T12" s="7">
        <v>134</v>
      </c>
      <c r="U12" s="7">
        <v>65</v>
      </c>
      <c r="V12" s="7">
        <v>12</v>
      </c>
      <c r="W12" s="7">
        <v>8</v>
      </c>
    </row>
    <row r="13" spans="1:23" x14ac:dyDescent="0.2">
      <c r="B13" s="42" t="s">
        <v>1373</v>
      </c>
      <c r="C13" t="s">
        <v>7661</v>
      </c>
      <c r="D13" s="7">
        <v>11</v>
      </c>
      <c r="E13" s="7">
        <v>0</v>
      </c>
      <c r="F13" s="7">
        <v>0</v>
      </c>
      <c r="G13" s="7">
        <v>0</v>
      </c>
      <c r="H13" s="7">
        <v>15</v>
      </c>
      <c r="I13" s="7">
        <v>7</v>
      </c>
      <c r="J13" s="7">
        <v>1</v>
      </c>
      <c r="K13" s="7">
        <v>0</v>
      </c>
      <c r="L13" s="7">
        <v>4</v>
      </c>
      <c r="M13" s="7">
        <v>0</v>
      </c>
      <c r="N13" s="7">
        <v>1</v>
      </c>
      <c r="O13" s="7">
        <v>1</v>
      </c>
      <c r="P13" s="7">
        <v>8</v>
      </c>
      <c r="Q13" s="7">
        <v>5</v>
      </c>
      <c r="R13" s="7">
        <v>2</v>
      </c>
      <c r="S13" s="7">
        <v>0</v>
      </c>
      <c r="T13" s="7">
        <v>38</v>
      </c>
      <c r="U13" s="7">
        <v>12</v>
      </c>
      <c r="V13" s="7">
        <v>4</v>
      </c>
      <c r="W13" s="7">
        <v>1</v>
      </c>
    </row>
    <row r="14" spans="1:23" x14ac:dyDescent="0.2">
      <c r="B14" s="42" t="s">
        <v>1317</v>
      </c>
      <c r="C14" t="s">
        <v>7651</v>
      </c>
      <c r="D14" s="7">
        <v>39</v>
      </c>
      <c r="E14" s="7">
        <v>18</v>
      </c>
      <c r="F14" s="7">
        <v>0</v>
      </c>
      <c r="G14" s="7">
        <v>0</v>
      </c>
      <c r="H14" s="7">
        <v>72</v>
      </c>
      <c r="I14" s="7">
        <v>36</v>
      </c>
      <c r="J14" s="7">
        <v>7</v>
      </c>
      <c r="K14" s="7">
        <v>0</v>
      </c>
      <c r="L14" s="7">
        <v>11</v>
      </c>
      <c r="M14" s="7">
        <v>4</v>
      </c>
      <c r="N14" s="7">
        <v>2</v>
      </c>
      <c r="O14" s="7">
        <v>1</v>
      </c>
      <c r="P14" s="7">
        <v>45</v>
      </c>
      <c r="Q14" s="7">
        <v>15</v>
      </c>
      <c r="R14" s="7">
        <v>1</v>
      </c>
      <c r="S14" s="7">
        <v>3</v>
      </c>
      <c r="T14" s="7">
        <v>167</v>
      </c>
      <c r="U14" s="7">
        <v>73</v>
      </c>
      <c r="V14" s="7">
        <v>10</v>
      </c>
      <c r="W14" s="7">
        <v>4</v>
      </c>
    </row>
    <row r="15" spans="1:23" x14ac:dyDescent="0.2">
      <c r="B15" s="42" t="s">
        <v>1433</v>
      </c>
      <c r="C15" t="s">
        <v>7646</v>
      </c>
      <c r="D15" s="7">
        <v>27</v>
      </c>
      <c r="E15" s="7">
        <v>16</v>
      </c>
      <c r="F15" s="7">
        <v>0</v>
      </c>
      <c r="G15" s="7">
        <v>0</v>
      </c>
      <c r="H15" s="7">
        <v>48</v>
      </c>
      <c r="I15" s="7">
        <v>27</v>
      </c>
      <c r="J15" s="7">
        <v>6</v>
      </c>
      <c r="K15" s="7">
        <v>0</v>
      </c>
      <c r="L15" s="7">
        <v>15</v>
      </c>
      <c r="M15" s="7">
        <v>8</v>
      </c>
      <c r="N15" s="7">
        <v>3</v>
      </c>
      <c r="O15" s="7">
        <v>3</v>
      </c>
      <c r="P15" s="7">
        <v>55</v>
      </c>
      <c r="Q15" s="7">
        <v>25</v>
      </c>
      <c r="R15" s="7">
        <v>6</v>
      </c>
      <c r="S15" s="7">
        <v>3</v>
      </c>
      <c r="T15" s="7">
        <v>145</v>
      </c>
      <c r="U15" s="7">
        <v>76</v>
      </c>
      <c r="V15" s="7">
        <v>15</v>
      </c>
      <c r="W15" s="7">
        <v>6</v>
      </c>
    </row>
    <row r="16" spans="1:23" x14ac:dyDescent="0.2">
      <c r="B16" t="s">
        <v>8905</v>
      </c>
      <c r="C16" t="s">
        <v>1018</v>
      </c>
      <c r="D16" s="7">
        <v>19</v>
      </c>
      <c r="E16" s="7">
        <v>1</v>
      </c>
      <c r="F16" s="7">
        <v>0</v>
      </c>
      <c r="G16" s="7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19</v>
      </c>
      <c r="U16" s="7">
        <v>1</v>
      </c>
      <c r="V16" s="7">
        <v>0</v>
      </c>
      <c r="W16" s="7">
        <v>0</v>
      </c>
    </row>
    <row r="17" spans="2:23" x14ac:dyDescent="0.2">
      <c r="B17" s="42" t="s">
        <v>1365</v>
      </c>
      <c r="C17" t="s">
        <v>7671</v>
      </c>
      <c r="D17" s="7">
        <v>4</v>
      </c>
      <c r="E17" s="7">
        <v>1</v>
      </c>
      <c r="F17" s="7">
        <v>0</v>
      </c>
      <c r="G17" s="7">
        <v>0</v>
      </c>
      <c r="H17" s="7">
        <v>15</v>
      </c>
      <c r="I17" s="7">
        <v>8</v>
      </c>
      <c r="J17" s="7">
        <v>0</v>
      </c>
      <c r="K17" s="7">
        <v>0</v>
      </c>
      <c r="L17" s="7">
        <v>18</v>
      </c>
      <c r="M17" s="7">
        <v>11</v>
      </c>
      <c r="N17" s="7">
        <v>2</v>
      </c>
      <c r="O17" s="7">
        <v>0</v>
      </c>
      <c r="P17" s="7">
        <v>10</v>
      </c>
      <c r="Q17" s="7">
        <v>7</v>
      </c>
      <c r="R17" s="7">
        <v>2</v>
      </c>
      <c r="S17" s="7">
        <v>1</v>
      </c>
      <c r="T17" s="7">
        <v>47</v>
      </c>
      <c r="U17" s="7">
        <v>27</v>
      </c>
      <c r="V17" s="7">
        <v>4</v>
      </c>
      <c r="W17" s="7">
        <v>1</v>
      </c>
    </row>
    <row r="18" spans="2:23" x14ac:dyDescent="0.2">
      <c r="B18" s="42" t="s">
        <v>376</v>
      </c>
      <c r="C18" t="s">
        <v>7656</v>
      </c>
      <c r="D18" s="7">
        <v>17</v>
      </c>
      <c r="E18" s="7">
        <v>11</v>
      </c>
      <c r="F18" s="7">
        <v>0</v>
      </c>
      <c r="G18" s="7">
        <v>0</v>
      </c>
      <c r="H18" s="7">
        <v>23</v>
      </c>
      <c r="I18" s="7">
        <v>15</v>
      </c>
      <c r="J18" s="7">
        <v>4</v>
      </c>
      <c r="K18" s="7">
        <v>0</v>
      </c>
      <c r="L18" s="7">
        <v>21</v>
      </c>
      <c r="M18" s="7">
        <v>12</v>
      </c>
      <c r="N18" s="7">
        <v>4</v>
      </c>
      <c r="O18" s="7">
        <v>7</v>
      </c>
      <c r="P18" s="7">
        <v>18</v>
      </c>
      <c r="Q18" s="7">
        <v>9</v>
      </c>
      <c r="R18" s="7">
        <v>2</v>
      </c>
      <c r="S18" s="7">
        <v>0</v>
      </c>
      <c r="T18" s="7">
        <v>79</v>
      </c>
      <c r="U18" s="7">
        <v>47</v>
      </c>
      <c r="V18" s="7">
        <v>10</v>
      </c>
      <c r="W18" s="7">
        <v>7</v>
      </c>
    </row>
    <row r="19" spans="2:23" x14ac:dyDescent="0.2">
      <c r="B19" s="42" t="s">
        <v>1072</v>
      </c>
      <c r="C19" t="s">
        <v>7647</v>
      </c>
      <c r="D19" s="7">
        <v>110</v>
      </c>
      <c r="E19" s="7">
        <v>40</v>
      </c>
      <c r="F19" s="7">
        <v>0</v>
      </c>
      <c r="G19" s="7">
        <v>0</v>
      </c>
      <c r="H19" s="7">
        <v>176</v>
      </c>
      <c r="I19" s="7">
        <v>99</v>
      </c>
      <c r="J19" s="7">
        <v>8</v>
      </c>
      <c r="K19" s="7">
        <v>0</v>
      </c>
      <c r="L19" s="7">
        <v>80</v>
      </c>
      <c r="M19" s="7">
        <v>26</v>
      </c>
      <c r="N19" s="7">
        <v>5</v>
      </c>
      <c r="O19" s="7">
        <v>6</v>
      </c>
      <c r="P19" s="7">
        <v>48</v>
      </c>
      <c r="Q19" s="7">
        <v>33</v>
      </c>
      <c r="R19" s="7">
        <v>5</v>
      </c>
      <c r="S19" s="7">
        <v>4</v>
      </c>
      <c r="T19" s="7">
        <v>414</v>
      </c>
      <c r="U19" s="7">
        <v>198</v>
      </c>
      <c r="V19" s="7">
        <v>18</v>
      </c>
      <c r="W19" s="7">
        <v>10</v>
      </c>
    </row>
    <row r="20" spans="2:23" x14ac:dyDescent="0.2">
      <c r="B20" s="42" t="s">
        <v>1005</v>
      </c>
      <c r="C20" t="s">
        <v>7655</v>
      </c>
      <c r="D20" s="7">
        <v>26</v>
      </c>
      <c r="E20" s="7">
        <v>12</v>
      </c>
      <c r="F20" s="7">
        <v>0</v>
      </c>
      <c r="G20" s="7">
        <v>0</v>
      </c>
      <c r="H20" s="7">
        <v>67</v>
      </c>
      <c r="I20" s="7">
        <v>50</v>
      </c>
      <c r="J20" s="7">
        <v>6</v>
      </c>
      <c r="K20" s="7">
        <v>0</v>
      </c>
      <c r="L20" s="7">
        <v>15</v>
      </c>
      <c r="M20" s="7">
        <v>5</v>
      </c>
      <c r="N20" s="7">
        <v>2</v>
      </c>
      <c r="O20" s="7">
        <v>0</v>
      </c>
      <c r="P20" s="7">
        <v>39</v>
      </c>
      <c r="Q20" s="7">
        <v>17</v>
      </c>
      <c r="R20" s="7">
        <v>4</v>
      </c>
      <c r="S20" s="7">
        <v>5</v>
      </c>
      <c r="T20" s="7">
        <v>147</v>
      </c>
      <c r="U20" s="7">
        <v>84</v>
      </c>
      <c r="V20" s="7">
        <v>12</v>
      </c>
      <c r="W20" s="7">
        <v>5</v>
      </c>
    </row>
    <row r="21" spans="2:23" x14ac:dyDescent="0.2">
      <c r="B21" s="42" t="s">
        <v>3066</v>
      </c>
      <c r="C21" t="s">
        <v>1018</v>
      </c>
      <c r="D21" s="7">
        <v>15</v>
      </c>
      <c r="E21" s="7">
        <v>6</v>
      </c>
      <c r="F21" s="7">
        <v>0</v>
      </c>
      <c r="G21" s="7">
        <v>0</v>
      </c>
      <c r="H21" s="7">
        <v>20</v>
      </c>
      <c r="I21" s="7">
        <v>4</v>
      </c>
      <c r="J21" s="7">
        <v>1</v>
      </c>
      <c r="K21" s="7">
        <v>0</v>
      </c>
      <c r="L21" s="7">
        <v>18</v>
      </c>
      <c r="M21" s="7">
        <v>15</v>
      </c>
      <c r="N21" s="7">
        <v>3</v>
      </c>
      <c r="O21" s="7">
        <v>2</v>
      </c>
      <c r="P21" s="7">
        <v>9</v>
      </c>
      <c r="Q21" s="7">
        <v>4</v>
      </c>
      <c r="R21" s="7">
        <v>3</v>
      </c>
      <c r="S21" s="7">
        <v>1</v>
      </c>
      <c r="T21" s="7">
        <v>62</v>
      </c>
      <c r="U21" s="7">
        <v>29</v>
      </c>
      <c r="V21" s="7">
        <v>7</v>
      </c>
      <c r="W21" s="7">
        <v>3</v>
      </c>
    </row>
    <row r="22" spans="2:23" x14ac:dyDescent="0.2">
      <c r="B22" s="42" t="s">
        <v>752</v>
      </c>
      <c r="C22" t="s">
        <v>7670</v>
      </c>
      <c r="D22" s="7">
        <v>10</v>
      </c>
      <c r="E22" s="7">
        <v>6</v>
      </c>
      <c r="F22" s="7">
        <v>0</v>
      </c>
      <c r="G22" s="7">
        <v>0</v>
      </c>
      <c r="H22" s="7">
        <v>13</v>
      </c>
      <c r="I22" s="7">
        <v>10</v>
      </c>
      <c r="J22" s="7">
        <v>3</v>
      </c>
      <c r="K22" s="7">
        <v>0</v>
      </c>
      <c r="L22" s="7">
        <v>4</v>
      </c>
      <c r="M22" s="7">
        <v>4</v>
      </c>
      <c r="N22" s="7">
        <v>0</v>
      </c>
      <c r="O22" s="7">
        <v>0</v>
      </c>
      <c r="P22" s="7">
        <v>11</v>
      </c>
      <c r="Q22" s="7">
        <v>6</v>
      </c>
      <c r="R22" s="7">
        <v>1</v>
      </c>
      <c r="S22" s="7">
        <v>0</v>
      </c>
      <c r="T22" s="7">
        <v>38</v>
      </c>
      <c r="U22" s="7">
        <v>26</v>
      </c>
      <c r="V22" s="7">
        <v>4</v>
      </c>
      <c r="W22" s="7">
        <v>0</v>
      </c>
    </row>
    <row r="23" spans="2:23" x14ac:dyDescent="0.2">
      <c r="B23" s="42" t="s">
        <v>379</v>
      </c>
      <c r="C23" t="s">
        <v>7649</v>
      </c>
      <c r="D23" s="7">
        <v>23</v>
      </c>
      <c r="E23" s="7">
        <v>16</v>
      </c>
      <c r="F23" s="7">
        <v>0</v>
      </c>
      <c r="G23" s="7">
        <v>0</v>
      </c>
      <c r="H23" s="7">
        <v>94</v>
      </c>
      <c r="I23" s="7">
        <v>62</v>
      </c>
      <c r="J23" s="7">
        <v>10</v>
      </c>
      <c r="K23" s="7">
        <v>0</v>
      </c>
      <c r="L23" s="7">
        <v>17</v>
      </c>
      <c r="M23" s="7">
        <v>10</v>
      </c>
      <c r="N23" s="7">
        <v>3</v>
      </c>
      <c r="O23" s="7">
        <v>2</v>
      </c>
      <c r="P23" s="7">
        <v>18</v>
      </c>
      <c r="Q23" s="7">
        <v>12</v>
      </c>
      <c r="R23" s="7">
        <v>4</v>
      </c>
      <c r="S23" s="7">
        <v>2</v>
      </c>
      <c r="T23" s="7">
        <v>152</v>
      </c>
      <c r="U23" s="7">
        <v>100</v>
      </c>
      <c r="V23" s="7">
        <v>17</v>
      </c>
      <c r="W23" s="7">
        <v>4</v>
      </c>
    </row>
    <row r="24" spans="2:23" x14ac:dyDescent="0.2">
      <c r="B24" s="42" t="s">
        <v>1543</v>
      </c>
      <c r="C24" t="s">
        <v>7652</v>
      </c>
      <c r="D24" s="7">
        <v>65</v>
      </c>
      <c r="E24" s="7">
        <v>34</v>
      </c>
      <c r="F24" s="7">
        <v>0</v>
      </c>
      <c r="G24" s="7">
        <v>0</v>
      </c>
      <c r="H24" s="7">
        <v>41</v>
      </c>
      <c r="I24" s="7">
        <v>18</v>
      </c>
      <c r="J24" s="7">
        <v>2</v>
      </c>
      <c r="K24" s="7">
        <v>0</v>
      </c>
      <c r="L24" s="7">
        <v>23</v>
      </c>
      <c r="M24" s="7">
        <v>16</v>
      </c>
      <c r="N24" s="7">
        <v>7</v>
      </c>
      <c r="O24" s="7">
        <v>1</v>
      </c>
      <c r="P24" s="7">
        <v>8</v>
      </c>
      <c r="Q24" s="7">
        <v>5</v>
      </c>
      <c r="R24" s="7">
        <v>2</v>
      </c>
      <c r="S24" s="7">
        <v>1</v>
      </c>
      <c r="T24" s="7">
        <v>137</v>
      </c>
      <c r="U24" s="7">
        <v>73</v>
      </c>
      <c r="V24" s="7">
        <v>11</v>
      </c>
      <c r="W24" s="7">
        <v>2</v>
      </c>
    </row>
    <row r="25" spans="2:23" x14ac:dyDescent="0.2">
      <c r="B25" s="42" t="s">
        <v>1544</v>
      </c>
      <c r="C25" t="s">
        <v>7653</v>
      </c>
      <c r="D25" s="7">
        <v>48</v>
      </c>
      <c r="E25" s="7">
        <v>36</v>
      </c>
      <c r="F25" s="7">
        <v>0</v>
      </c>
      <c r="G25" s="7">
        <v>0</v>
      </c>
      <c r="H25" s="7">
        <v>83</v>
      </c>
      <c r="I25" s="7">
        <v>61</v>
      </c>
      <c r="J25" s="7">
        <v>9</v>
      </c>
      <c r="K25" s="7">
        <v>0</v>
      </c>
      <c r="L25" s="7">
        <v>56</v>
      </c>
      <c r="M25" s="7">
        <v>20</v>
      </c>
      <c r="N25" s="7">
        <v>11</v>
      </c>
      <c r="O25" s="7">
        <v>3</v>
      </c>
      <c r="P25" s="7">
        <v>20</v>
      </c>
      <c r="Q25" s="7">
        <v>14</v>
      </c>
      <c r="R25" s="7">
        <v>2</v>
      </c>
      <c r="S25" s="7">
        <v>7</v>
      </c>
      <c r="T25" s="7">
        <v>207</v>
      </c>
      <c r="U25" s="7">
        <v>131</v>
      </c>
      <c r="V25" s="7">
        <v>22</v>
      </c>
      <c r="W25" s="7">
        <v>10</v>
      </c>
    </row>
    <row r="26" spans="2:23" x14ac:dyDescent="0.2">
      <c r="B26" s="42" t="s">
        <v>1548</v>
      </c>
      <c r="C26" t="s">
        <v>7656</v>
      </c>
      <c r="D26" s="7">
        <v>18</v>
      </c>
      <c r="E26" s="7">
        <v>7</v>
      </c>
      <c r="F26" s="7">
        <v>0</v>
      </c>
      <c r="G26" s="7">
        <v>0</v>
      </c>
      <c r="H26" s="7">
        <v>15</v>
      </c>
      <c r="I26" s="7">
        <v>13</v>
      </c>
      <c r="J26" s="7">
        <v>1</v>
      </c>
      <c r="K26" s="7">
        <v>0</v>
      </c>
      <c r="L26" s="7">
        <v>9</v>
      </c>
      <c r="M26" s="7">
        <v>5</v>
      </c>
      <c r="N26" s="7">
        <v>1</v>
      </c>
      <c r="O26" s="7">
        <v>1</v>
      </c>
      <c r="P26" s="7">
        <v>13</v>
      </c>
      <c r="Q26" s="7">
        <v>6</v>
      </c>
      <c r="R26" s="7">
        <v>0</v>
      </c>
      <c r="S26" s="7">
        <v>0</v>
      </c>
      <c r="T26" s="7">
        <v>55</v>
      </c>
      <c r="U26" s="7">
        <v>31</v>
      </c>
      <c r="V26" s="7">
        <v>2</v>
      </c>
      <c r="W26" s="7">
        <v>1</v>
      </c>
    </row>
    <row r="27" spans="2:23" x14ac:dyDescent="0.2">
      <c r="B27" s="42" t="s">
        <v>387</v>
      </c>
      <c r="C27" t="s">
        <v>2853</v>
      </c>
      <c r="D27" s="7">
        <v>19</v>
      </c>
      <c r="E27" s="7">
        <v>15</v>
      </c>
      <c r="F27" s="7">
        <v>0</v>
      </c>
      <c r="G27" s="7">
        <v>0</v>
      </c>
      <c r="H27" s="7">
        <v>41</v>
      </c>
      <c r="I27" s="7">
        <v>24</v>
      </c>
      <c r="J27" s="7">
        <v>9</v>
      </c>
      <c r="K27" s="7">
        <v>0</v>
      </c>
      <c r="L27" s="7">
        <v>28</v>
      </c>
      <c r="M27" s="7">
        <v>18</v>
      </c>
      <c r="N27" s="7">
        <v>5</v>
      </c>
      <c r="O27" s="7">
        <v>3</v>
      </c>
      <c r="P27" s="7">
        <v>38</v>
      </c>
      <c r="Q27" s="7">
        <v>23</v>
      </c>
      <c r="R27" s="7">
        <v>10</v>
      </c>
      <c r="S27" s="7">
        <v>8</v>
      </c>
      <c r="T27" s="7">
        <v>126</v>
      </c>
      <c r="U27" s="7">
        <v>80</v>
      </c>
      <c r="V27" s="7">
        <v>24</v>
      </c>
      <c r="W27" s="7">
        <v>11</v>
      </c>
    </row>
    <row r="28" spans="2:23" x14ac:dyDescent="0.2">
      <c r="B28" s="42" t="s">
        <v>389</v>
      </c>
      <c r="C28" t="s">
        <v>1325</v>
      </c>
      <c r="D28" s="7">
        <v>8</v>
      </c>
      <c r="E28" s="7">
        <v>4</v>
      </c>
      <c r="F28" s="7">
        <v>0</v>
      </c>
      <c r="G28" s="7">
        <v>0</v>
      </c>
      <c r="H28" s="7">
        <v>21</v>
      </c>
      <c r="I28" s="7">
        <v>8</v>
      </c>
      <c r="J28" s="7">
        <v>1</v>
      </c>
      <c r="K28" s="7">
        <v>0</v>
      </c>
      <c r="L28" s="7">
        <v>24</v>
      </c>
      <c r="M28" s="7">
        <v>10</v>
      </c>
      <c r="N28" s="7">
        <v>4</v>
      </c>
      <c r="O28" s="7">
        <v>3</v>
      </c>
      <c r="P28" s="7">
        <v>1</v>
      </c>
      <c r="Q28" s="7">
        <v>0</v>
      </c>
      <c r="R28" s="7">
        <v>0</v>
      </c>
      <c r="S28" s="7">
        <v>0</v>
      </c>
      <c r="T28" s="7">
        <v>54</v>
      </c>
      <c r="U28" s="7">
        <v>22</v>
      </c>
      <c r="V28" s="7">
        <v>5</v>
      </c>
      <c r="W28" s="7">
        <v>3</v>
      </c>
    </row>
    <row r="29" spans="2:23" x14ac:dyDescent="0.2">
      <c r="B29" s="42" t="s">
        <v>1082</v>
      </c>
      <c r="C29" t="s">
        <v>7646</v>
      </c>
      <c r="D29" s="7">
        <v>8</v>
      </c>
      <c r="E29" s="7">
        <v>6</v>
      </c>
      <c r="F29" s="7">
        <v>0</v>
      </c>
      <c r="G29" s="7">
        <v>0</v>
      </c>
      <c r="H29" s="7">
        <v>64</v>
      </c>
      <c r="I29" s="7">
        <v>27</v>
      </c>
      <c r="J29" s="7">
        <v>7</v>
      </c>
      <c r="K29" s="7">
        <v>0</v>
      </c>
      <c r="L29" s="7">
        <v>10</v>
      </c>
      <c r="M29" s="7">
        <v>5</v>
      </c>
      <c r="N29" s="7">
        <v>3</v>
      </c>
      <c r="O29" s="7">
        <v>1</v>
      </c>
      <c r="P29" s="7">
        <v>28</v>
      </c>
      <c r="Q29" s="7">
        <v>14</v>
      </c>
      <c r="R29" s="7">
        <v>3</v>
      </c>
      <c r="S29" s="7">
        <v>1</v>
      </c>
      <c r="T29" s="7">
        <v>110</v>
      </c>
      <c r="U29" s="7">
        <v>52</v>
      </c>
      <c r="V29" s="7">
        <v>13</v>
      </c>
      <c r="W29" s="7">
        <v>2</v>
      </c>
    </row>
    <row r="30" spans="2:23" x14ac:dyDescent="0.2">
      <c r="B30" s="42" t="s">
        <v>567</v>
      </c>
      <c r="C30" t="s">
        <v>7674</v>
      </c>
      <c r="D30" s="7">
        <v>27</v>
      </c>
      <c r="E30" s="7">
        <v>4</v>
      </c>
      <c r="F30" s="7">
        <v>0</v>
      </c>
      <c r="G30" s="7">
        <v>0</v>
      </c>
      <c r="H30" s="7">
        <v>30</v>
      </c>
      <c r="I30" s="7">
        <v>6</v>
      </c>
      <c r="J30" s="7">
        <v>1</v>
      </c>
      <c r="K30" s="7">
        <v>0</v>
      </c>
      <c r="L30" s="7">
        <v>16</v>
      </c>
      <c r="M30" s="7">
        <v>2</v>
      </c>
      <c r="N30" s="7">
        <v>0</v>
      </c>
      <c r="O30" s="7">
        <v>0</v>
      </c>
      <c r="P30" s="7">
        <v>22</v>
      </c>
      <c r="Q30" s="7">
        <v>9</v>
      </c>
      <c r="R30" s="7">
        <v>1</v>
      </c>
      <c r="S30" s="7">
        <v>0</v>
      </c>
      <c r="T30" s="7">
        <v>95</v>
      </c>
      <c r="U30" s="7">
        <v>21</v>
      </c>
      <c r="V30" s="7">
        <v>2</v>
      </c>
      <c r="W30" s="7">
        <v>0</v>
      </c>
    </row>
    <row r="31" spans="2:23" x14ac:dyDescent="0.2">
      <c r="B31" s="42" t="s">
        <v>1374</v>
      </c>
      <c r="C31" t="s">
        <v>7663</v>
      </c>
      <c r="D31" s="7">
        <v>24</v>
      </c>
      <c r="E31" s="7">
        <v>3</v>
      </c>
      <c r="F31" s="7">
        <v>0</v>
      </c>
      <c r="G31" s="7">
        <v>0</v>
      </c>
      <c r="H31" s="7">
        <v>45</v>
      </c>
      <c r="I31" s="7">
        <v>31</v>
      </c>
      <c r="J31" s="7">
        <v>4</v>
      </c>
      <c r="K31" s="7">
        <v>0</v>
      </c>
      <c r="L31" s="7">
        <v>5</v>
      </c>
      <c r="M31" s="7">
        <v>2</v>
      </c>
      <c r="N31" s="7">
        <v>1</v>
      </c>
      <c r="O31" s="7">
        <v>1</v>
      </c>
      <c r="P31" s="7">
        <v>3</v>
      </c>
      <c r="Q31" s="7">
        <v>1</v>
      </c>
      <c r="R31" s="7">
        <v>0</v>
      </c>
      <c r="S31" s="7">
        <v>0</v>
      </c>
      <c r="T31" s="7">
        <v>77</v>
      </c>
      <c r="U31" s="7">
        <v>37</v>
      </c>
      <c r="V31" s="7">
        <v>5</v>
      </c>
      <c r="W31" s="7">
        <v>1</v>
      </c>
    </row>
    <row r="32" spans="2:23" x14ac:dyDescent="0.2">
      <c r="B32" s="42" t="s">
        <v>390</v>
      </c>
      <c r="C32" t="s">
        <v>7672</v>
      </c>
      <c r="D32" s="7">
        <v>38</v>
      </c>
      <c r="E32" s="7">
        <v>13</v>
      </c>
      <c r="F32" s="7">
        <v>0</v>
      </c>
      <c r="G32" s="7">
        <v>0</v>
      </c>
      <c r="H32" s="7">
        <v>68</v>
      </c>
      <c r="I32" s="7">
        <v>39</v>
      </c>
      <c r="J32" s="7">
        <v>7</v>
      </c>
      <c r="K32" s="7">
        <v>0</v>
      </c>
      <c r="L32" s="7">
        <v>20</v>
      </c>
      <c r="M32" s="7">
        <v>9</v>
      </c>
      <c r="N32" s="7">
        <v>2</v>
      </c>
      <c r="O32" s="7">
        <v>3</v>
      </c>
      <c r="P32" s="7">
        <v>25</v>
      </c>
      <c r="Q32" s="7">
        <v>12</v>
      </c>
      <c r="R32" s="7">
        <v>1</v>
      </c>
      <c r="S32" s="7">
        <v>2</v>
      </c>
      <c r="T32" s="7">
        <v>151</v>
      </c>
      <c r="U32" s="7">
        <v>73</v>
      </c>
      <c r="V32" s="7">
        <v>10</v>
      </c>
      <c r="W32" s="7">
        <v>5</v>
      </c>
    </row>
    <row r="33" spans="1:23" x14ac:dyDescent="0.2">
      <c r="B33" s="42" t="s">
        <v>1550</v>
      </c>
      <c r="C33" t="s">
        <v>7658</v>
      </c>
      <c r="D33" s="7">
        <v>14</v>
      </c>
      <c r="E33" s="7">
        <v>9</v>
      </c>
      <c r="F33" s="7">
        <v>0</v>
      </c>
      <c r="G33" s="7">
        <v>0</v>
      </c>
      <c r="H33" s="7">
        <v>21</v>
      </c>
      <c r="I33" s="7">
        <v>13</v>
      </c>
      <c r="J33" s="7">
        <v>1</v>
      </c>
      <c r="K33" s="7">
        <v>0</v>
      </c>
      <c r="L33" s="7">
        <v>4</v>
      </c>
      <c r="M33" s="7">
        <v>3</v>
      </c>
      <c r="N33" s="7">
        <v>0</v>
      </c>
      <c r="O33" s="7">
        <v>0</v>
      </c>
      <c r="P33" s="7">
        <v>12</v>
      </c>
      <c r="Q33" s="7">
        <v>9</v>
      </c>
      <c r="R33" s="7">
        <v>2</v>
      </c>
      <c r="S33" s="7">
        <v>1</v>
      </c>
      <c r="T33" s="7">
        <v>51</v>
      </c>
      <c r="U33" s="7">
        <v>34</v>
      </c>
      <c r="V33" s="7">
        <v>3</v>
      </c>
      <c r="W33" s="7">
        <v>1</v>
      </c>
    </row>
    <row r="34" spans="1:23" x14ac:dyDescent="0.2">
      <c r="B34" s="42" t="s">
        <v>1551</v>
      </c>
      <c r="C34" t="s">
        <v>7659</v>
      </c>
      <c r="D34" s="7">
        <v>2</v>
      </c>
      <c r="E34" s="7">
        <v>0</v>
      </c>
      <c r="F34" s="7">
        <v>0</v>
      </c>
      <c r="G34" s="7">
        <v>0</v>
      </c>
      <c r="H34" s="7">
        <v>6</v>
      </c>
      <c r="I34" s="7">
        <v>3</v>
      </c>
      <c r="J34" s="7">
        <v>1</v>
      </c>
      <c r="K34" s="7">
        <v>0</v>
      </c>
      <c r="L34" s="7">
        <v>6</v>
      </c>
      <c r="M34" s="7">
        <v>3</v>
      </c>
      <c r="N34" s="7">
        <v>0</v>
      </c>
      <c r="O34" s="7">
        <v>0</v>
      </c>
      <c r="P34" s="7">
        <v>6</v>
      </c>
      <c r="Q34" s="7">
        <v>3</v>
      </c>
      <c r="R34" s="7">
        <v>0</v>
      </c>
      <c r="S34" s="7">
        <v>0</v>
      </c>
      <c r="T34" s="7">
        <v>20</v>
      </c>
      <c r="U34" s="7">
        <v>9</v>
      </c>
      <c r="V34" s="7">
        <v>1</v>
      </c>
      <c r="W34" s="7">
        <v>0</v>
      </c>
    </row>
    <row r="35" spans="1:23" x14ac:dyDescent="0.2">
      <c r="B35" s="42" t="s">
        <v>1370</v>
      </c>
      <c r="C35" t="s">
        <v>7660</v>
      </c>
      <c r="D35" s="7">
        <v>14</v>
      </c>
      <c r="E35" s="7">
        <v>8</v>
      </c>
      <c r="F35" s="7">
        <v>0</v>
      </c>
      <c r="G35" s="7">
        <v>0</v>
      </c>
      <c r="H35" s="7">
        <v>47</v>
      </c>
      <c r="I35" s="7">
        <v>31</v>
      </c>
      <c r="J35" s="7">
        <v>6</v>
      </c>
      <c r="K35" s="7">
        <v>0</v>
      </c>
      <c r="L35" s="7">
        <v>21</v>
      </c>
      <c r="M35" s="7">
        <v>13</v>
      </c>
      <c r="N35" s="7">
        <v>2</v>
      </c>
      <c r="O35" s="7">
        <v>3</v>
      </c>
      <c r="P35" s="7">
        <v>18</v>
      </c>
      <c r="Q35" s="7">
        <v>14</v>
      </c>
      <c r="R35" s="7">
        <v>5</v>
      </c>
      <c r="S35" s="7">
        <v>0</v>
      </c>
      <c r="T35" s="7">
        <v>100</v>
      </c>
      <c r="U35" s="7">
        <v>66</v>
      </c>
      <c r="V35" s="7">
        <v>13</v>
      </c>
      <c r="W35" s="7">
        <v>3</v>
      </c>
    </row>
    <row r="36" spans="1:23" x14ac:dyDescent="0.2">
      <c r="B36" s="42" t="s">
        <v>1561</v>
      </c>
      <c r="C36" t="s">
        <v>2186</v>
      </c>
      <c r="D36" s="7">
        <v>11</v>
      </c>
      <c r="E36" s="7">
        <v>3</v>
      </c>
      <c r="F36" s="7">
        <v>0</v>
      </c>
      <c r="G36" s="7">
        <v>0</v>
      </c>
      <c r="H36" s="7">
        <v>30</v>
      </c>
      <c r="I36" s="7">
        <v>14</v>
      </c>
      <c r="J36" s="7">
        <v>2</v>
      </c>
      <c r="K36" s="7">
        <v>0</v>
      </c>
      <c r="L36" s="7">
        <v>2</v>
      </c>
      <c r="M36" s="7">
        <v>0</v>
      </c>
      <c r="N36" s="7">
        <v>0</v>
      </c>
      <c r="O36" s="7">
        <v>0</v>
      </c>
      <c r="P36" s="7">
        <v>11</v>
      </c>
      <c r="Q36" s="7">
        <v>3</v>
      </c>
      <c r="R36" s="7">
        <v>0</v>
      </c>
      <c r="S36" s="7">
        <v>0</v>
      </c>
      <c r="T36" s="7">
        <v>54</v>
      </c>
      <c r="U36" s="7">
        <v>20</v>
      </c>
      <c r="V36" s="7">
        <v>2</v>
      </c>
      <c r="W36" s="7">
        <v>0</v>
      </c>
    </row>
    <row r="37" spans="1:23" x14ac:dyDescent="0.2">
      <c r="B37" s="42" t="s">
        <v>409</v>
      </c>
      <c r="C37" t="s">
        <v>7646</v>
      </c>
      <c r="D37" s="7">
        <v>61</v>
      </c>
      <c r="E37" s="7">
        <v>13</v>
      </c>
      <c r="F37" s="7">
        <v>0</v>
      </c>
      <c r="G37" s="7">
        <v>0</v>
      </c>
      <c r="H37" s="7">
        <v>11</v>
      </c>
      <c r="I37" s="7">
        <v>7</v>
      </c>
      <c r="J37" s="7">
        <v>2</v>
      </c>
      <c r="K37" s="7">
        <v>0</v>
      </c>
      <c r="L37" s="7">
        <v>6</v>
      </c>
      <c r="M37" s="7">
        <v>2</v>
      </c>
      <c r="N37" s="7">
        <v>1</v>
      </c>
      <c r="O37" s="7">
        <v>1</v>
      </c>
      <c r="P37" s="7">
        <v>20</v>
      </c>
      <c r="Q37" s="7">
        <v>6</v>
      </c>
      <c r="R37" s="7">
        <v>0</v>
      </c>
      <c r="S37" s="7">
        <v>1</v>
      </c>
      <c r="T37" s="7">
        <v>98</v>
      </c>
      <c r="U37" s="7">
        <v>28</v>
      </c>
      <c r="V37" s="7">
        <v>3</v>
      </c>
      <c r="W37" s="7">
        <v>2</v>
      </c>
    </row>
    <row r="38" spans="1:23" x14ac:dyDescent="0.2">
      <c r="B38" s="42" t="s">
        <v>1557</v>
      </c>
      <c r="C38" t="s">
        <v>7669</v>
      </c>
      <c r="D38" s="7">
        <v>21</v>
      </c>
      <c r="E38" s="7">
        <v>5</v>
      </c>
      <c r="F38" s="7">
        <v>0</v>
      </c>
      <c r="G38" s="7">
        <v>0</v>
      </c>
      <c r="H38" s="7">
        <v>8</v>
      </c>
      <c r="I38" s="7">
        <v>6</v>
      </c>
      <c r="J38" s="7">
        <v>1</v>
      </c>
      <c r="K38" s="7">
        <v>0</v>
      </c>
      <c r="L38" s="7">
        <v>11</v>
      </c>
      <c r="M38" s="7">
        <v>9</v>
      </c>
      <c r="N38" s="7">
        <v>1</v>
      </c>
      <c r="O38" s="7">
        <v>1</v>
      </c>
      <c r="P38" s="7">
        <v>18</v>
      </c>
      <c r="Q38" s="7">
        <v>7</v>
      </c>
      <c r="R38" s="7">
        <v>4</v>
      </c>
      <c r="S38" s="7">
        <v>2</v>
      </c>
      <c r="T38" s="7">
        <v>58</v>
      </c>
      <c r="U38" s="7">
        <v>27</v>
      </c>
      <c r="V38" s="7">
        <v>6</v>
      </c>
      <c r="W38" s="7">
        <v>3</v>
      </c>
    </row>
    <row r="39" spans="1:23" x14ac:dyDescent="0.2">
      <c r="B39" s="42" t="s">
        <v>38</v>
      </c>
      <c r="C39" t="s">
        <v>7666</v>
      </c>
      <c r="D39" s="7">
        <v>3</v>
      </c>
      <c r="E39" s="7">
        <v>1</v>
      </c>
      <c r="F39" s="7">
        <v>0</v>
      </c>
      <c r="G39" s="7">
        <v>0</v>
      </c>
      <c r="H39" s="7">
        <v>10</v>
      </c>
      <c r="I39" s="7">
        <v>8</v>
      </c>
      <c r="J39" s="7">
        <v>4</v>
      </c>
      <c r="K39" s="7">
        <v>0</v>
      </c>
      <c r="L39" s="7">
        <v>9</v>
      </c>
      <c r="M39" s="7">
        <v>5</v>
      </c>
      <c r="N39" s="7">
        <v>3</v>
      </c>
      <c r="O39" s="7">
        <v>2</v>
      </c>
      <c r="P39" s="7">
        <v>4</v>
      </c>
      <c r="Q39" s="7">
        <v>0</v>
      </c>
      <c r="R39" s="7">
        <v>1</v>
      </c>
      <c r="S39" s="7">
        <v>0</v>
      </c>
      <c r="T39" s="7">
        <v>26</v>
      </c>
      <c r="U39" s="7">
        <v>14</v>
      </c>
      <c r="V39" s="7">
        <v>8</v>
      </c>
      <c r="W39" s="7">
        <v>2</v>
      </c>
    </row>
    <row r="40" spans="1:23" x14ac:dyDescent="0.2">
      <c r="A40" t="s">
        <v>197</v>
      </c>
      <c r="D40" s="7">
        <v>794</v>
      </c>
      <c r="E40" s="7">
        <v>353</v>
      </c>
      <c r="F40" s="7">
        <v>0</v>
      </c>
      <c r="G40" s="7">
        <v>0</v>
      </c>
      <c r="H40" s="7">
        <v>1279</v>
      </c>
      <c r="I40" s="7">
        <v>720</v>
      </c>
      <c r="J40" s="7">
        <v>118</v>
      </c>
      <c r="K40" s="7">
        <v>0</v>
      </c>
      <c r="L40" s="7">
        <v>550</v>
      </c>
      <c r="M40" s="7">
        <v>271</v>
      </c>
      <c r="N40" s="7">
        <v>79</v>
      </c>
      <c r="O40" s="7">
        <v>53</v>
      </c>
      <c r="P40" s="7">
        <v>600</v>
      </c>
      <c r="Q40" s="7">
        <v>315</v>
      </c>
      <c r="R40" s="7">
        <v>74</v>
      </c>
      <c r="S40" s="7">
        <v>48</v>
      </c>
      <c r="T40" s="7">
        <v>3223</v>
      </c>
      <c r="U40" s="7">
        <v>1659</v>
      </c>
      <c r="V40" s="7">
        <v>271</v>
      </c>
      <c r="W40" s="7">
        <v>101</v>
      </c>
    </row>
    <row r="41" spans="1:23" x14ac:dyDescent="0.2">
      <c r="A41" t="s">
        <v>84</v>
      </c>
      <c r="B41" t="s">
        <v>999</v>
      </c>
      <c r="C41" t="s">
        <v>7693</v>
      </c>
      <c r="D41" s="7">
        <v>1</v>
      </c>
      <c r="E41" s="7">
        <v>0</v>
      </c>
      <c r="F41" s="7">
        <v>0</v>
      </c>
      <c r="G41" s="7">
        <v>0</v>
      </c>
      <c r="H41" s="7">
        <v>2</v>
      </c>
      <c r="I41" s="7">
        <v>1</v>
      </c>
      <c r="J41" s="7">
        <v>0</v>
      </c>
      <c r="K41" s="7">
        <v>0</v>
      </c>
      <c r="L41" s="7">
        <v>1</v>
      </c>
      <c r="M41" s="7">
        <v>1</v>
      </c>
      <c r="N41" s="7">
        <v>0</v>
      </c>
      <c r="O41" s="7">
        <v>0</v>
      </c>
      <c r="P41" s="7">
        <v>4</v>
      </c>
      <c r="Q41" s="7">
        <v>3</v>
      </c>
      <c r="R41" s="7">
        <v>3</v>
      </c>
      <c r="S41" s="7">
        <v>2</v>
      </c>
      <c r="T41" s="7">
        <v>8</v>
      </c>
      <c r="U41" s="7">
        <v>5</v>
      </c>
      <c r="V41" s="7">
        <v>3</v>
      </c>
      <c r="W41" s="7">
        <v>2</v>
      </c>
    </row>
    <row r="42" spans="1:23" x14ac:dyDescent="0.2">
      <c r="B42" t="s">
        <v>108</v>
      </c>
      <c r="C42" t="s">
        <v>7696</v>
      </c>
      <c r="D42" s="7">
        <v>3</v>
      </c>
      <c r="E42" s="7">
        <v>1</v>
      </c>
      <c r="F42" s="7">
        <v>0</v>
      </c>
      <c r="G42" s="7">
        <v>0</v>
      </c>
      <c r="H42" s="7">
        <v>7</v>
      </c>
      <c r="I42" s="7">
        <v>4</v>
      </c>
      <c r="J42" s="7">
        <v>1</v>
      </c>
      <c r="K42" s="7">
        <v>0</v>
      </c>
      <c r="L42" s="7">
        <v>10</v>
      </c>
      <c r="M42" s="7">
        <v>4</v>
      </c>
      <c r="N42" s="7">
        <v>2</v>
      </c>
      <c r="O42" s="7">
        <v>2</v>
      </c>
      <c r="P42" s="7">
        <v>4</v>
      </c>
      <c r="Q42" s="7">
        <v>2</v>
      </c>
      <c r="R42" s="7">
        <v>1</v>
      </c>
      <c r="S42" s="7">
        <v>0</v>
      </c>
      <c r="T42" s="7">
        <v>24</v>
      </c>
      <c r="U42" s="7">
        <v>11</v>
      </c>
      <c r="V42" s="7">
        <v>4</v>
      </c>
      <c r="W42" s="7">
        <v>2</v>
      </c>
    </row>
    <row r="43" spans="1:23" x14ac:dyDescent="0.2">
      <c r="B43" t="s">
        <v>1568</v>
      </c>
      <c r="C43" t="s">
        <v>7690</v>
      </c>
      <c r="D43" s="7">
        <v>6</v>
      </c>
      <c r="E43" s="7">
        <v>0</v>
      </c>
      <c r="F43" s="7">
        <v>0</v>
      </c>
      <c r="G43" s="7">
        <v>0</v>
      </c>
      <c r="H43" s="7">
        <v>11</v>
      </c>
      <c r="I43" s="7">
        <v>6</v>
      </c>
      <c r="J43" s="7">
        <v>1</v>
      </c>
      <c r="K43" s="7">
        <v>0</v>
      </c>
      <c r="L43" s="7">
        <v>8</v>
      </c>
      <c r="M43" s="7">
        <v>0</v>
      </c>
      <c r="N43" s="7">
        <v>1</v>
      </c>
      <c r="O43" s="7">
        <v>2</v>
      </c>
      <c r="P43" s="7">
        <v>7</v>
      </c>
      <c r="Q43" s="7">
        <v>3</v>
      </c>
      <c r="R43" s="7">
        <v>0</v>
      </c>
      <c r="S43" s="7">
        <v>0</v>
      </c>
      <c r="T43" s="7">
        <v>32</v>
      </c>
      <c r="U43" s="7">
        <v>9</v>
      </c>
      <c r="V43" s="7">
        <v>2</v>
      </c>
      <c r="W43" s="7">
        <v>2</v>
      </c>
    </row>
    <row r="44" spans="1:23" x14ac:dyDescent="0.2">
      <c r="B44" t="s">
        <v>4288</v>
      </c>
      <c r="C44" t="s">
        <v>7690</v>
      </c>
      <c r="D44" s="7">
        <v>7</v>
      </c>
      <c r="E44" s="7">
        <v>5</v>
      </c>
      <c r="F44" s="7">
        <v>0</v>
      </c>
      <c r="G44" s="7">
        <v>0</v>
      </c>
      <c r="H44" s="7">
        <v>8</v>
      </c>
      <c r="I44" s="7">
        <v>2</v>
      </c>
      <c r="J44" s="7">
        <v>1</v>
      </c>
      <c r="K44" s="7">
        <v>0</v>
      </c>
      <c r="L44" s="7">
        <v>4</v>
      </c>
      <c r="M44" s="7">
        <v>3</v>
      </c>
      <c r="N44" s="7">
        <v>1</v>
      </c>
      <c r="O44" s="7">
        <v>1</v>
      </c>
      <c r="P44" s="7"/>
      <c r="Q44" s="7"/>
      <c r="R44" s="7"/>
      <c r="S44" s="7"/>
      <c r="T44" s="7">
        <v>19</v>
      </c>
      <c r="U44" s="7">
        <v>10</v>
      </c>
      <c r="V44" s="7">
        <v>2</v>
      </c>
      <c r="W44" s="7">
        <v>1</v>
      </c>
    </row>
    <row r="45" spans="1:23" x14ac:dyDescent="0.2">
      <c r="B45" t="s">
        <v>119</v>
      </c>
      <c r="C45" t="s">
        <v>7700</v>
      </c>
      <c r="D45" s="7">
        <v>2</v>
      </c>
      <c r="E45" s="7">
        <v>1</v>
      </c>
      <c r="F45" s="7">
        <v>0</v>
      </c>
      <c r="G45" s="7">
        <v>0</v>
      </c>
      <c r="H45" s="7">
        <v>1</v>
      </c>
      <c r="I45" s="7">
        <v>1</v>
      </c>
      <c r="J45" s="7">
        <v>0</v>
      </c>
      <c r="K45" s="7">
        <v>0</v>
      </c>
      <c r="L45" s="7">
        <v>3</v>
      </c>
      <c r="M45" s="7">
        <v>1</v>
      </c>
      <c r="N45" s="7">
        <v>0</v>
      </c>
      <c r="O45" s="7">
        <v>0</v>
      </c>
      <c r="P45" s="7">
        <v>3</v>
      </c>
      <c r="Q45" s="7">
        <v>1</v>
      </c>
      <c r="R45" s="7">
        <v>2</v>
      </c>
      <c r="S45" s="7">
        <v>1</v>
      </c>
      <c r="T45" s="7">
        <v>9</v>
      </c>
      <c r="U45" s="7">
        <v>4</v>
      </c>
      <c r="V45" s="7">
        <v>2</v>
      </c>
      <c r="W45" s="7">
        <v>1</v>
      </c>
    </row>
    <row r="46" spans="1:23" x14ac:dyDescent="0.2">
      <c r="B46" t="s">
        <v>9328</v>
      </c>
      <c r="C46" t="s">
        <v>7684</v>
      </c>
      <c r="D46" s="7">
        <v>4</v>
      </c>
      <c r="E46" s="7">
        <v>3</v>
      </c>
      <c r="F46" s="7">
        <v>0</v>
      </c>
      <c r="G46" s="7">
        <v>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>
        <v>4</v>
      </c>
      <c r="U46" s="7">
        <v>3</v>
      </c>
      <c r="V46" s="7">
        <v>0</v>
      </c>
      <c r="W46" s="7">
        <v>0</v>
      </c>
    </row>
    <row r="47" spans="1:23" x14ac:dyDescent="0.2">
      <c r="B47" t="s">
        <v>784</v>
      </c>
      <c r="C47" t="s">
        <v>7705</v>
      </c>
      <c r="D47" s="7">
        <v>28</v>
      </c>
      <c r="E47" s="7">
        <v>6</v>
      </c>
      <c r="F47" s="7">
        <v>0</v>
      </c>
      <c r="G47" s="7">
        <v>0</v>
      </c>
      <c r="H47" s="7">
        <v>19</v>
      </c>
      <c r="I47" s="7">
        <v>6</v>
      </c>
      <c r="J47" s="7">
        <v>1</v>
      </c>
      <c r="K47" s="7">
        <v>0</v>
      </c>
      <c r="L47" s="7">
        <v>14</v>
      </c>
      <c r="M47" s="7">
        <v>7</v>
      </c>
      <c r="N47" s="7">
        <v>2</v>
      </c>
      <c r="O47" s="7">
        <v>1</v>
      </c>
      <c r="P47" s="7">
        <v>13</v>
      </c>
      <c r="Q47" s="7">
        <v>9</v>
      </c>
      <c r="R47" s="7">
        <v>2</v>
      </c>
      <c r="S47" s="7">
        <v>1</v>
      </c>
      <c r="T47" s="7">
        <v>74</v>
      </c>
      <c r="U47" s="7">
        <v>28</v>
      </c>
      <c r="V47" s="7">
        <v>5</v>
      </c>
      <c r="W47" s="7">
        <v>2</v>
      </c>
    </row>
    <row r="48" spans="1:23" x14ac:dyDescent="0.2">
      <c r="B48" t="s">
        <v>1306</v>
      </c>
      <c r="C48" t="s">
        <v>7704</v>
      </c>
      <c r="D48" s="7"/>
      <c r="E48" s="7"/>
      <c r="F48" s="7"/>
      <c r="G48" s="7"/>
      <c r="H48" s="7">
        <v>3</v>
      </c>
      <c r="I48" s="7">
        <v>0</v>
      </c>
      <c r="J48" s="7">
        <v>0</v>
      </c>
      <c r="K48" s="7">
        <v>0</v>
      </c>
      <c r="L48" s="7"/>
      <c r="M48" s="7"/>
      <c r="N48" s="7"/>
      <c r="O48" s="7"/>
      <c r="P48" s="7"/>
      <c r="Q48" s="7"/>
      <c r="R48" s="7"/>
      <c r="S48" s="7"/>
      <c r="T48" s="7">
        <v>3</v>
      </c>
      <c r="U48" s="7">
        <v>0</v>
      </c>
      <c r="V48" s="7">
        <v>0</v>
      </c>
      <c r="W48" s="7">
        <v>0</v>
      </c>
    </row>
    <row r="49" spans="2:23" x14ac:dyDescent="0.2">
      <c r="B49" t="s">
        <v>1029</v>
      </c>
      <c r="C49" t="s">
        <v>7688</v>
      </c>
      <c r="D49" s="7">
        <v>6</v>
      </c>
      <c r="E49" s="7">
        <v>1</v>
      </c>
      <c r="F49" s="7">
        <v>0</v>
      </c>
      <c r="G49" s="7">
        <v>0</v>
      </c>
      <c r="H49" s="7">
        <v>13</v>
      </c>
      <c r="I49" s="7">
        <v>4</v>
      </c>
      <c r="J49" s="7">
        <v>0</v>
      </c>
      <c r="K49" s="7">
        <v>0</v>
      </c>
      <c r="L49" s="7">
        <v>6</v>
      </c>
      <c r="M49" s="7">
        <v>5</v>
      </c>
      <c r="N49" s="7">
        <v>1</v>
      </c>
      <c r="O49" s="7">
        <v>0</v>
      </c>
      <c r="P49" s="7">
        <v>8</v>
      </c>
      <c r="Q49" s="7">
        <v>6</v>
      </c>
      <c r="R49" s="7">
        <v>1</v>
      </c>
      <c r="S49" s="7">
        <v>2</v>
      </c>
      <c r="T49" s="7">
        <v>33</v>
      </c>
      <c r="U49" s="7">
        <v>16</v>
      </c>
      <c r="V49" s="7">
        <v>2</v>
      </c>
      <c r="W49" s="7">
        <v>2</v>
      </c>
    </row>
    <row r="50" spans="2:23" x14ac:dyDescent="0.2">
      <c r="B50" t="s">
        <v>177</v>
      </c>
      <c r="C50" t="s">
        <v>7684</v>
      </c>
      <c r="D50" s="7">
        <v>4</v>
      </c>
      <c r="E50" s="7">
        <v>2</v>
      </c>
      <c r="F50" s="7">
        <v>0</v>
      </c>
      <c r="G50" s="7">
        <v>0</v>
      </c>
      <c r="H50" s="7"/>
      <c r="I50" s="7"/>
      <c r="J50" s="7"/>
      <c r="K50" s="7"/>
      <c r="L50" s="7"/>
      <c r="M50" s="7"/>
      <c r="N50" s="7"/>
      <c r="O50" s="7"/>
      <c r="P50" s="7">
        <v>4</v>
      </c>
      <c r="Q50" s="7">
        <v>3</v>
      </c>
      <c r="R50" s="7">
        <v>0</v>
      </c>
      <c r="S50" s="7">
        <v>0</v>
      </c>
      <c r="T50" s="7">
        <v>8</v>
      </c>
      <c r="U50" s="7">
        <v>5</v>
      </c>
      <c r="V50" s="7">
        <v>0</v>
      </c>
      <c r="W50" s="7">
        <v>0</v>
      </c>
    </row>
    <row r="51" spans="2:23" x14ac:dyDescent="0.2">
      <c r="B51" t="s">
        <v>88</v>
      </c>
      <c r="C51" t="s">
        <v>7677</v>
      </c>
      <c r="D51" s="7">
        <v>21</v>
      </c>
      <c r="E51" s="7">
        <v>6</v>
      </c>
      <c r="F51" s="7">
        <v>0</v>
      </c>
      <c r="G51" s="7">
        <v>0</v>
      </c>
      <c r="H51" s="7">
        <v>30</v>
      </c>
      <c r="I51" s="7">
        <v>15</v>
      </c>
      <c r="J51" s="7">
        <v>4</v>
      </c>
      <c r="K51" s="7">
        <v>0</v>
      </c>
      <c r="L51" s="7">
        <v>20</v>
      </c>
      <c r="M51" s="7">
        <v>6</v>
      </c>
      <c r="N51" s="7">
        <v>1</v>
      </c>
      <c r="O51" s="7">
        <v>2</v>
      </c>
      <c r="P51" s="7">
        <v>18</v>
      </c>
      <c r="Q51" s="7">
        <v>13</v>
      </c>
      <c r="R51" s="7">
        <v>3</v>
      </c>
      <c r="S51" s="7">
        <v>1</v>
      </c>
      <c r="T51" s="7">
        <v>89</v>
      </c>
      <c r="U51" s="7">
        <v>40</v>
      </c>
      <c r="V51" s="7">
        <v>8</v>
      </c>
      <c r="W51" s="7">
        <v>3</v>
      </c>
    </row>
    <row r="52" spans="2:23" x14ac:dyDescent="0.2">
      <c r="B52" t="s">
        <v>1359</v>
      </c>
      <c r="C52" t="s">
        <v>7706</v>
      </c>
      <c r="D52" s="7">
        <v>9</v>
      </c>
      <c r="E52" s="7">
        <v>3</v>
      </c>
      <c r="F52" s="7">
        <v>0</v>
      </c>
      <c r="G52" s="7">
        <v>0</v>
      </c>
      <c r="H52" s="7">
        <v>5</v>
      </c>
      <c r="I52" s="7">
        <v>0</v>
      </c>
      <c r="J52" s="7">
        <v>0</v>
      </c>
      <c r="K52" s="7">
        <v>0</v>
      </c>
      <c r="L52" s="7">
        <v>12</v>
      </c>
      <c r="M52" s="7">
        <v>4</v>
      </c>
      <c r="N52" s="7">
        <v>1</v>
      </c>
      <c r="O52" s="7">
        <v>1</v>
      </c>
      <c r="P52" s="7">
        <v>11</v>
      </c>
      <c r="Q52" s="7">
        <v>4</v>
      </c>
      <c r="R52" s="7">
        <v>0</v>
      </c>
      <c r="S52" s="7">
        <v>0</v>
      </c>
      <c r="T52" s="7">
        <v>37</v>
      </c>
      <c r="U52" s="7">
        <v>11</v>
      </c>
      <c r="V52" s="7">
        <v>1</v>
      </c>
      <c r="W52" s="7">
        <v>1</v>
      </c>
    </row>
    <row r="53" spans="2:23" x14ac:dyDescent="0.2">
      <c r="B53" t="s">
        <v>9464</v>
      </c>
      <c r="C53" t="s">
        <v>9462</v>
      </c>
      <c r="D53" s="7">
        <v>7</v>
      </c>
      <c r="E53" s="7">
        <v>1</v>
      </c>
      <c r="F53" s="7">
        <v>0</v>
      </c>
      <c r="G53" s="7">
        <v>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>
        <v>7</v>
      </c>
      <c r="U53" s="7">
        <v>1</v>
      </c>
      <c r="V53" s="7">
        <v>0</v>
      </c>
      <c r="W53" s="7">
        <v>0</v>
      </c>
    </row>
    <row r="54" spans="2:23" x14ac:dyDescent="0.2">
      <c r="B54" t="s">
        <v>9478</v>
      </c>
      <c r="C54" t="s">
        <v>9479</v>
      </c>
      <c r="D54" s="7">
        <v>1</v>
      </c>
      <c r="E54" s="7">
        <v>0</v>
      </c>
      <c r="F54" s="7">
        <v>0</v>
      </c>
      <c r="G54" s="7">
        <v>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>
        <v>1</v>
      </c>
      <c r="U54" s="7">
        <v>0</v>
      </c>
      <c r="V54" s="7">
        <v>0</v>
      </c>
      <c r="W54" s="7">
        <v>0</v>
      </c>
    </row>
    <row r="55" spans="2:23" x14ac:dyDescent="0.2">
      <c r="B55" t="s">
        <v>1004</v>
      </c>
      <c r="C55" t="s">
        <v>7684</v>
      </c>
      <c r="D55" s="7">
        <v>2</v>
      </c>
      <c r="E55" s="7">
        <v>0</v>
      </c>
      <c r="F55" s="7">
        <v>0</v>
      </c>
      <c r="G55" s="7">
        <v>0</v>
      </c>
      <c r="H55" s="7">
        <v>17</v>
      </c>
      <c r="I55" s="7">
        <v>13</v>
      </c>
      <c r="J55" s="7">
        <v>3</v>
      </c>
      <c r="K55" s="7">
        <v>0</v>
      </c>
      <c r="L55" s="7">
        <v>24</v>
      </c>
      <c r="M55" s="7">
        <v>14</v>
      </c>
      <c r="N55" s="7">
        <v>6</v>
      </c>
      <c r="O55" s="7">
        <v>2</v>
      </c>
      <c r="P55" s="7"/>
      <c r="Q55" s="7"/>
      <c r="R55" s="7"/>
      <c r="S55" s="7"/>
      <c r="T55" s="7">
        <v>43</v>
      </c>
      <c r="U55" s="7">
        <v>27</v>
      </c>
      <c r="V55" s="7">
        <v>9</v>
      </c>
      <c r="W55" s="7">
        <v>2</v>
      </c>
    </row>
    <row r="56" spans="2:23" x14ac:dyDescent="0.2">
      <c r="B56" t="s">
        <v>1114</v>
      </c>
      <c r="C56" t="s">
        <v>7711</v>
      </c>
      <c r="D56" s="7">
        <v>19</v>
      </c>
      <c r="E56" s="7">
        <v>14</v>
      </c>
      <c r="F56" s="7">
        <v>0</v>
      </c>
      <c r="G56" s="7">
        <v>0</v>
      </c>
      <c r="H56" s="7">
        <v>11</v>
      </c>
      <c r="I56" s="7">
        <v>2</v>
      </c>
      <c r="J56" s="7">
        <v>0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  <c r="P56" s="7">
        <v>16</v>
      </c>
      <c r="Q56" s="7">
        <v>3</v>
      </c>
      <c r="R56" s="7">
        <v>0</v>
      </c>
      <c r="S56" s="7">
        <v>0</v>
      </c>
      <c r="T56" s="7">
        <v>47</v>
      </c>
      <c r="U56" s="7">
        <v>19</v>
      </c>
      <c r="V56" s="7">
        <v>0</v>
      </c>
      <c r="W56" s="7">
        <v>0</v>
      </c>
    </row>
    <row r="57" spans="2:23" x14ac:dyDescent="0.2">
      <c r="B57" t="s">
        <v>4665</v>
      </c>
      <c r="C57" t="s">
        <v>7695</v>
      </c>
      <c r="D57" s="7">
        <v>11</v>
      </c>
      <c r="E57" s="7">
        <v>5</v>
      </c>
      <c r="F57" s="7">
        <v>0</v>
      </c>
      <c r="G57" s="7">
        <v>0</v>
      </c>
      <c r="H57" s="7">
        <v>3</v>
      </c>
      <c r="I57" s="7">
        <v>3</v>
      </c>
      <c r="J57" s="7">
        <v>0</v>
      </c>
      <c r="K57" s="7">
        <v>0</v>
      </c>
      <c r="L57" s="7">
        <v>5</v>
      </c>
      <c r="M57" s="7">
        <v>1</v>
      </c>
      <c r="N57" s="7">
        <v>1</v>
      </c>
      <c r="O57" s="7">
        <v>1</v>
      </c>
      <c r="P57" s="7">
        <v>4</v>
      </c>
      <c r="Q57" s="7">
        <v>1</v>
      </c>
      <c r="R57" s="7">
        <v>1</v>
      </c>
      <c r="S57" s="7">
        <v>0</v>
      </c>
      <c r="T57" s="7">
        <v>23</v>
      </c>
      <c r="U57" s="7">
        <v>10</v>
      </c>
      <c r="V57" s="7">
        <v>2</v>
      </c>
      <c r="W57" s="7">
        <v>1</v>
      </c>
    </row>
    <row r="58" spans="2:23" x14ac:dyDescent="0.2">
      <c r="B58" t="s">
        <v>1115</v>
      </c>
      <c r="C58" t="s">
        <v>7678</v>
      </c>
      <c r="D58" s="7">
        <v>41</v>
      </c>
      <c r="E58" s="7">
        <v>17</v>
      </c>
      <c r="F58" s="7">
        <v>0</v>
      </c>
      <c r="G58" s="7">
        <v>0</v>
      </c>
      <c r="H58" s="7">
        <v>28</v>
      </c>
      <c r="I58" s="7">
        <v>15</v>
      </c>
      <c r="J58" s="7">
        <v>8</v>
      </c>
      <c r="K58" s="7">
        <v>0</v>
      </c>
      <c r="L58" s="7">
        <v>33</v>
      </c>
      <c r="M58" s="7">
        <v>14</v>
      </c>
      <c r="N58" s="7">
        <v>9</v>
      </c>
      <c r="O58" s="7">
        <v>10</v>
      </c>
      <c r="P58" s="7">
        <v>16</v>
      </c>
      <c r="Q58" s="7">
        <v>7</v>
      </c>
      <c r="R58" s="7">
        <v>2</v>
      </c>
      <c r="S58" s="7">
        <v>2</v>
      </c>
      <c r="T58" s="7">
        <v>118</v>
      </c>
      <c r="U58" s="7">
        <v>53</v>
      </c>
      <c r="V58" s="7">
        <v>19</v>
      </c>
      <c r="W58" s="7">
        <v>12</v>
      </c>
    </row>
    <row r="59" spans="2:23" x14ac:dyDescent="0.2">
      <c r="B59" t="s">
        <v>1116</v>
      </c>
      <c r="C59" t="s">
        <v>7680</v>
      </c>
      <c r="D59" s="7">
        <v>21</v>
      </c>
      <c r="E59" s="7">
        <v>10</v>
      </c>
      <c r="F59" s="7">
        <v>0</v>
      </c>
      <c r="G59" s="7">
        <v>0</v>
      </c>
      <c r="H59" s="7">
        <v>46</v>
      </c>
      <c r="I59" s="7">
        <v>23</v>
      </c>
      <c r="J59" s="7">
        <v>6</v>
      </c>
      <c r="K59" s="7">
        <v>0</v>
      </c>
      <c r="L59" s="7">
        <v>39</v>
      </c>
      <c r="M59" s="7">
        <v>22</v>
      </c>
      <c r="N59" s="7">
        <v>12</v>
      </c>
      <c r="O59" s="7">
        <v>6</v>
      </c>
      <c r="P59" s="7">
        <v>46</v>
      </c>
      <c r="Q59" s="7">
        <v>22</v>
      </c>
      <c r="R59" s="7">
        <v>8</v>
      </c>
      <c r="S59" s="7">
        <v>7</v>
      </c>
      <c r="T59" s="7">
        <v>152</v>
      </c>
      <c r="U59" s="7">
        <v>77</v>
      </c>
      <c r="V59" s="7">
        <v>26</v>
      </c>
      <c r="W59" s="7">
        <v>13</v>
      </c>
    </row>
    <row r="60" spans="2:23" x14ac:dyDescent="0.2">
      <c r="B60" t="s">
        <v>7637</v>
      </c>
      <c r="C60" t="s">
        <v>7699</v>
      </c>
      <c r="D60" s="7">
        <v>32</v>
      </c>
      <c r="E60" s="7">
        <v>32</v>
      </c>
      <c r="F60" s="7">
        <v>0</v>
      </c>
      <c r="G60" s="7">
        <v>0</v>
      </c>
      <c r="H60" s="7">
        <v>61</v>
      </c>
      <c r="I60" s="7">
        <v>61</v>
      </c>
      <c r="J60" s="7">
        <v>2</v>
      </c>
      <c r="K60" s="7">
        <v>0</v>
      </c>
      <c r="L60" s="7">
        <v>28</v>
      </c>
      <c r="M60" s="7">
        <v>28</v>
      </c>
      <c r="N60" s="7">
        <v>1</v>
      </c>
      <c r="O60" s="7">
        <v>1</v>
      </c>
      <c r="P60" s="7">
        <v>2</v>
      </c>
      <c r="Q60" s="7">
        <v>2</v>
      </c>
      <c r="R60" s="7">
        <v>2</v>
      </c>
      <c r="S60" s="7">
        <v>2</v>
      </c>
      <c r="T60" s="7">
        <v>123</v>
      </c>
      <c r="U60" s="7">
        <v>123</v>
      </c>
      <c r="V60" s="7">
        <v>5</v>
      </c>
      <c r="W60" s="7">
        <v>3</v>
      </c>
    </row>
    <row r="61" spans="2:23" x14ac:dyDescent="0.2">
      <c r="B61" t="s">
        <v>7638</v>
      </c>
      <c r="C61" t="s">
        <v>7698</v>
      </c>
      <c r="D61" s="7">
        <v>3</v>
      </c>
      <c r="E61" s="7">
        <v>2</v>
      </c>
      <c r="F61" s="7">
        <v>0</v>
      </c>
      <c r="G61" s="7">
        <v>0</v>
      </c>
      <c r="H61" s="7">
        <v>1</v>
      </c>
      <c r="I61" s="7">
        <v>1</v>
      </c>
      <c r="J61" s="7">
        <v>0</v>
      </c>
      <c r="K61" s="7">
        <v>0</v>
      </c>
      <c r="L61" s="7">
        <v>25</v>
      </c>
      <c r="M61" s="7">
        <v>20</v>
      </c>
      <c r="N61" s="7">
        <v>3</v>
      </c>
      <c r="O61" s="7">
        <v>1</v>
      </c>
      <c r="P61" s="7">
        <v>3</v>
      </c>
      <c r="Q61" s="7">
        <v>2</v>
      </c>
      <c r="R61" s="7">
        <v>2</v>
      </c>
      <c r="S61" s="7">
        <v>2</v>
      </c>
      <c r="T61" s="7">
        <v>32</v>
      </c>
      <c r="U61" s="7">
        <v>25</v>
      </c>
      <c r="V61" s="7">
        <v>5</v>
      </c>
      <c r="W61" s="7">
        <v>3</v>
      </c>
    </row>
    <row r="62" spans="2:23" x14ac:dyDescent="0.2">
      <c r="B62" t="s">
        <v>7639</v>
      </c>
      <c r="C62" t="s">
        <v>7702</v>
      </c>
      <c r="D62" s="7">
        <v>3</v>
      </c>
      <c r="E62" s="7">
        <v>1</v>
      </c>
      <c r="F62" s="7">
        <v>0</v>
      </c>
      <c r="G62" s="7">
        <v>0</v>
      </c>
      <c r="H62" s="7">
        <v>12</v>
      </c>
      <c r="I62" s="7">
        <v>6</v>
      </c>
      <c r="J62" s="7">
        <v>0</v>
      </c>
      <c r="K62" s="7">
        <v>0</v>
      </c>
      <c r="L62" s="7">
        <v>4</v>
      </c>
      <c r="M62" s="7">
        <v>1</v>
      </c>
      <c r="N62" s="7">
        <v>1</v>
      </c>
      <c r="O62" s="7">
        <v>0</v>
      </c>
      <c r="P62" s="7">
        <v>2</v>
      </c>
      <c r="Q62" s="7">
        <v>1</v>
      </c>
      <c r="R62" s="7">
        <v>2</v>
      </c>
      <c r="S62" s="7">
        <v>1</v>
      </c>
      <c r="T62" s="7">
        <v>21</v>
      </c>
      <c r="U62" s="7">
        <v>9</v>
      </c>
      <c r="V62" s="7">
        <v>3</v>
      </c>
      <c r="W62" s="7">
        <v>1</v>
      </c>
    </row>
    <row r="63" spans="2:23" x14ac:dyDescent="0.2">
      <c r="B63" t="s">
        <v>1121</v>
      </c>
      <c r="C63" t="s">
        <v>7692</v>
      </c>
      <c r="D63" s="7">
        <v>6</v>
      </c>
      <c r="E63" s="7">
        <v>3</v>
      </c>
      <c r="F63" s="7">
        <v>0</v>
      </c>
      <c r="G63" s="7">
        <v>0</v>
      </c>
      <c r="H63" s="7">
        <v>9</v>
      </c>
      <c r="I63" s="7">
        <v>6</v>
      </c>
      <c r="J63" s="7">
        <v>1</v>
      </c>
      <c r="K63" s="7">
        <v>0</v>
      </c>
      <c r="L63" s="7">
        <v>5</v>
      </c>
      <c r="M63" s="7">
        <v>1</v>
      </c>
      <c r="N63" s="7">
        <v>2</v>
      </c>
      <c r="O63" s="7">
        <v>0</v>
      </c>
      <c r="P63" s="7">
        <v>1</v>
      </c>
      <c r="Q63" s="7">
        <v>1</v>
      </c>
      <c r="R63" s="7">
        <v>1</v>
      </c>
      <c r="S63" s="7">
        <v>0</v>
      </c>
      <c r="T63" s="7">
        <v>21</v>
      </c>
      <c r="U63" s="7">
        <v>11</v>
      </c>
      <c r="V63" s="7">
        <v>4</v>
      </c>
      <c r="W63" s="7">
        <v>0</v>
      </c>
    </row>
    <row r="64" spans="2:23" x14ac:dyDescent="0.2">
      <c r="B64" t="s">
        <v>786</v>
      </c>
      <c r="C64" t="s">
        <v>7684</v>
      </c>
      <c r="D64" s="7">
        <v>4</v>
      </c>
      <c r="E64" s="7">
        <v>2</v>
      </c>
      <c r="F64" s="7">
        <v>0</v>
      </c>
      <c r="G64" s="7">
        <v>0</v>
      </c>
      <c r="H64" s="7"/>
      <c r="I64" s="7"/>
      <c r="J64" s="7"/>
      <c r="K64" s="7"/>
      <c r="L64" s="7">
        <v>2</v>
      </c>
      <c r="M64" s="7">
        <v>0</v>
      </c>
      <c r="N64" s="7">
        <v>0</v>
      </c>
      <c r="O64" s="7">
        <v>0</v>
      </c>
      <c r="P64" s="7">
        <v>6</v>
      </c>
      <c r="Q64" s="7">
        <v>3</v>
      </c>
      <c r="R64" s="7">
        <v>1</v>
      </c>
      <c r="S64" s="7">
        <v>1</v>
      </c>
      <c r="T64" s="7">
        <v>12</v>
      </c>
      <c r="U64" s="7">
        <v>5</v>
      </c>
      <c r="V64" s="7">
        <v>1</v>
      </c>
      <c r="W64" s="7">
        <v>1</v>
      </c>
    </row>
    <row r="65" spans="2:23" x14ac:dyDescent="0.2">
      <c r="B65" t="s">
        <v>1350</v>
      </c>
      <c r="C65" t="s">
        <v>7680</v>
      </c>
      <c r="D65" s="7">
        <v>20</v>
      </c>
      <c r="E65" s="7">
        <v>11</v>
      </c>
      <c r="F65" s="7">
        <v>0</v>
      </c>
      <c r="G65" s="7">
        <v>0</v>
      </c>
      <c r="H65" s="7">
        <v>24</v>
      </c>
      <c r="I65" s="7">
        <v>12</v>
      </c>
      <c r="J65" s="7">
        <v>2</v>
      </c>
      <c r="K65" s="7">
        <v>0</v>
      </c>
      <c r="L65" s="7">
        <v>17</v>
      </c>
      <c r="M65" s="7">
        <v>10</v>
      </c>
      <c r="N65" s="7">
        <v>5</v>
      </c>
      <c r="O65" s="7">
        <v>2</v>
      </c>
      <c r="P65" s="7">
        <v>9</v>
      </c>
      <c r="Q65" s="7">
        <v>4</v>
      </c>
      <c r="R65" s="7">
        <v>1</v>
      </c>
      <c r="S65" s="7">
        <v>1</v>
      </c>
      <c r="T65" s="7">
        <v>70</v>
      </c>
      <c r="U65" s="7">
        <v>37</v>
      </c>
      <c r="V65" s="7">
        <v>8</v>
      </c>
      <c r="W65" s="7">
        <v>3</v>
      </c>
    </row>
    <row r="66" spans="2:23" x14ac:dyDescent="0.2">
      <c r="B66" t="s">
        <v>2980</v>
      </c>
      <c r="C66" t="s">
        <v>7707</v>
      </c>
      <c r="D66" s="7">
        <v>4</v>
      </c>
      <c r="E66" s="7">
        <v>1</v>
      </c>
      <c r="F66" s="7">
        <v>0</v>
      </c>
      <c r="G66" s="7">
        <v>0</v>
      </c>
      <c r="H66" s="7">
        <v>9</v>
      </c>
      <c r="I66" s="7">
        <v>4</v>
      </c>
      <c r="J66" s="7">
        <v>2</v>
      </c>
      <c r="K66" s="7">
        <v>0</v>
      </c>
      <c r="L66" s="7">
        <v>4</v>
      </c>
      <c r="M66" s="7">
        <v>2</v>
      </c>
      <c r="N66" s="7">
        <v>1</v>
      </c>
      <c r="O66" s="7">
        <v>1</v>
      </c>
      <c r="P66" s="7">
        <v>10</v>
      </c>
      <c r="Q66" s="7">
        <v>4</v>
      </c>
      <c r="R66" s="7">
        <v>0</v>
      </c>
      <c r="S66" s="7">
        <v>1</v>
      </c>
      <c r="T66" s="7">
        <v>27</v>
      </c>
      <c r="U66" s="7">
        <v>11</v>
      </c>
      <c r="V66" s="7">
        <v>3</v>
      </c>
      <c r="W66" s="7">
        <v>2</v>
      </c>
    </row>
    <row r="67" spans="2:23" x14ac:dyDescent="0.2">
      <c r="B67" t="s">
        <v>7636</v>
      </c>
      <c r="C67" t="s">
        <v>7687</v>
      </c>
      <c r="D67" s="7"/>
      <c r="E67" s="7"/>
      <c r="F67" s="7"/>
      <c r="G67" s="7"/>
      <c r="H67" s="7">
        <v>10</v>
      </c>
      <c r="I67" s="7">
        <v>3</v>
      </c>
      <c r="J67" s="7">
        <v>1</v>
      </c>
      <c r="K67" s="7">
        <v>0</v>
      </c>
      <c r="L67" s="7">
        <v>18</v>
      </c>
      <c r="M67" s="7">
        <v>5</v>
      </c>
      <c r="N67" s="7">
        <v>2</v>
      </c>
      <c r="O67" s="7">
        <v>2</v>
      </c>
      <c r="P67" s="7">
        <v>3</v>
      </c>
      <c r="Q67" s="7">
        <v>2</v>
      </c>
      <c r="R67" s="7">
        <v>0</v>
      </c>
      <c r="S67" s="7">
        <v>1</v>
      </c>
      <c r="T67" s="7">
        <v>31</v>
      </c>
      <c r="U67" s="7">
        <v>10</v>
      </c>
      <c r="V67" s="7">
        <v>3</v>
      </c>
      <c r="W67" s="7">
        <v>3</v>
      </c>
    </row>
    <row r="68" spans="2:23" x14ac:dyDescent="0.2">
      <c r="B68" t="s">
        <v>7641</v>
      </c>
      <c r="C68" t="s">
        <v>9482</v>
      </c>
      <c r="D68" s="7">
        <v>3</v>
      </c>
      <c r="E68" s="7">
        <v>1</v>
      </c>
      <c r="F68" s="7">
        <v>0</v>
      </c>
      <c r="G68" s="7"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>
        <v>3</v>
      </c>
      <c r="U68" s="7">
        <v>1</v>
      </c>
      <c r="V68" s="7">
        <v>0</v>
      </c>
      <c r="W68" s="7">
        <v>0</v>
      </c>
    </row>
    <row r="69" spans="2:23" x14ac:dyDescent="0.2">
      <c r="B69" t="s">
        <v>95</v>
      </c>
      <c r="C69" t="s">
        <v>7692</v>
      </c>
      <c r="D69" s="7">
        <v>1</v>
      </c>
      <c r="E69" s="7">
        <v>1</v>
      </c>
      <c r="F69" s="7">
        <v>0</v>
      </c>
      <c r="G69" s="7">
        <v>0</v>
      </c>
      <c r="H69" s="7">
        <v>1</v>
      </c>
      <c r="I69" s="7">
        <v>1</v>
      </c>
      <c r="J69" s="7">
        <v>0</v>
      </c>
      <c r="K69" s="7">
        <v>0</v>
      </c>
      <c r="L69" s="7"/>
      <c r="M69" s="7"/>
      <c r="N69" s="7"/>
      <c r="O69" s="7"/>
      <c r="P69" s="7">
        <v>6</v>
      </c>
      <c r="Q69" s="7">
        <v>2</v>
      </c>
      <c r="R69" s="7">
        <v>0</v>
      </c>
      <c r="S69" s="7">
        <v>0</v>
      </c>
      <c r="T69" s="7">
        <v>8</v>
      </c>
      <c r="U69" s="7">
        <v>4</v>
      </c>
      <c r="V69" s="7">
        <v>0</v>
      </c>
      <c r="W69" s="7">
        <v>0</v>
      </c>
    </row>
    <row r="70" spans="2:23" x14ac:dyDescent="0.2">
      <c r="B70" t="s">
        <v>787</v>
      </c>
      <c r="C70" t="s">
        <v>7710</v>
      </c>
      <c r="D70" s="7">
        <v>17</v>
      </c>
      <c r="E70" s="7">
        <v>9</v>
      </c>
      <c r="F70" s="7">
        <v>0</v>
      </c>
      <c r="G70" s="7">
        <v>0</v>
      </c>
      <c r="H70" s="7">
        <v>13</v>
      </c>
      <c r="I70" s="7">
        <v>4</v>
      </c>
      <c r="J70" s="7">
        <v>0</v>
      </c>
      <c r="K70" s="7">
        <v>0</v>
      </c>
      <c r="L70" s="7">
        <v>10</v>
      </c>
      <c r="M70" s="7">
        <v>9</v>
      </c>
      <c r="N70" s="7">
        <v>1</v>
      </c>
      <c r="O70" s="7">
        <v>0</v>
      </c>
      <c r="P70" s="7">
        <v>12</v>
      </c>
      <c r="Q70" s="7">
        <v>5</v>
      </c>
      <c r="R70" s="7">
        <v>3</v>
      </c>
      <c r="S70" s="7">
        <v>0</v>
      </c>
      <c r="T70" s="7">
        <v>52</v>
      </c>
      <c r="U70" s="7">
        <v>27</v>
      </c>
      <c r="V70" s="7">
        <v>4</v>
      </c>
      <c r="W70" s="7">
        <v>0</v>
      </c>
    </row>
    <row r="71" spans="2:23" x14ac:dyDescent="0.2">
      <c r="B71" t="s">
        <v>1307</v>
      </c>
      <c r="C71" t="s">
        <v>7710</v>
      </c>
      <c r="D71" s="7">
        <v>1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4</v>
      </c>
      <c r="M71" s="7">
        <v>3</v>
      </c>
      <c r="N71" s="7">
        <v>0</v>
      </c>
      <c r="O71" s="7">
        <v>0</v>
      </c>
      <c r="P71" s="7">
        <v>5</v>
      </c>
      <c r="Q71" s="7">
        <v>3</v>
      </c>
      <c r="R71" s="7">
        <v>5</v>
      </c>
      <c r="S71" s="7">
        <v>0</v>
      </c>
      <c r="T71" s="7">
        <v>11</v>
      </c>
      <c r="U71" s="7">
        <v>6</v>
      </c>
      <c r="V71" s="7">
        <v>5</v>
      </c>
      <c r="W71" s="7">
        <v>0</v>
      </c>
    </row>
    <row r="72" spans="2:23" x14ac:dyDescent="0.2">
      <c r="B72" t="s">
        <v>127</v>
      </c>
      <c r="C72" t="s">
        <v>7703</v>
      </c>
      <c r="D72" s="7"/>
      <c r="E72" s="7"/>
      <c r="F72" s="7"/>
      <c r="G72" s="7"/>
      <c r="H72" s="7">
        <v>2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2</v>
      </c>
      <c r="Q72" s="7">
        <v>1</v>
      </c>
      <c r="R72" s="7">
        <v>0</v>
      </c>
      <c r="S72" s="7">
        <v>0</v>
      </c>
      <c r="T72" s="7">
        <v>5</v>
      </c>
      <c r="U72" s="7">
        <v>1</v>
      </c>
      <c r="V72" s="7">
        <v>0</v>
      </c>
      <c r="W72" s="7">
        <v>0</v>
      </c>
    </row>
    <row r="73" spans="2:23" x14ac:dyDescent="0.2">
      <c r="B73" t="s">
        <v>110</v>
      </c>
      <c r="C73" t="s">
        <v>7695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1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</row>
    <row r="74" spans="2:23" x14ac:dyDescent="0.2">
      <c r="B74" t="s">
        <v>1376</v>
      </c>
      <c r="C74" t="s">
        <v>7694</v>
      </c>
      <c r="D74" s="7">
        <v>1</v>
      </c>
      <c r="E74" s="7">
        <v>0</v>
      </c>
      <c r="F74" s="7">
        <v>0</v>
      </c>
      <c r="G74" s="7">
        <v>0</v>
      </c>
      <c r="H74" s="7">
        <v>6</v>
      </c>
      <c r="I74" s="7">
        <v>4</v>
      </c>
      <c r="J74" s="7">
        <v>0</v>
      </c>
      <c r="K74" s="7">
        <v>0</v>
      </c>
      <c r="L74" s="7">
        <v>7</v>
      </c>
      <c r="M74" s="7">
        <v>4</v>
      </c>
      <c r="N74" s="7">
        <v>1</v>
      </c>
      <c r="O74" s="7">
        <v>1</v>
      </c>
      <c r="P74" s="7">
        <v>10</v>
      </c>
      <c r="Q74" s="7">
        <v>8</v>
      </c>
      <c r="R74" s="7">
        <v>2</v>
      </c>
      <c r="S74" s="7">
        <v>2</v>
      </c>
      <c r="T74" s="7">
        <v>24</v>
      </c>
      <c r="U74" s="7">
        <v>16</v>
      </c>
      <c r="V74" s="7">
        <v>3</v>
      </c>
      <c r="W74" s="7">
        <v>3</v>
      </c>
    </row>
    <row r="75" spans="2:23" x14ac:dyDescent="0.2">
      <c r="B75" t="s">
        <v>111</v>
      </c>
      <c r="C75" t="s">
        <v>6186</v>
      </c>
      <c r="D75" s="7"/>
      <c r="E75" s="7"/>
      <c r="F75" s="7"/>
      <c r="G75" s="7"/>
      <c r="H75" s="7">
        <v>1</v>
      </c>
      <c r="I75" s="7">
        <v>0</v>
      </c>
      <c r="J75" s="7">
        <v>1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/>
      <c r="Q75" s="7"/>
      <c r="R75" s="7"/>
      <c r="S75" s="7"/>
      <c r="T75" s="7">
        <v>2</v>
      </c>
      <c r="U75" s="7">
        <v>0</v>
      </c>
      <c r="V75" s="7">
        <v>1</v>
      </c>
      <c r="W75" s="7">
        <v>0</v>
      </c>
    </row>
    <row r="76" spans="2:23" x14ac:dyDescent="0.2">
      <c r="B76" t="s">
        <v>1347</v>
      </c>
      <c r="C76" t="s">
        <v>7683</v>
      </c>
      <c r="D76" s="7">
        <v>10</v>
      </c>
      <c r="E76" s="7">
        <v>7</v>
      </c>
      <c r="F76" s="7">
        <v>0</v>
      </c>
      <c r="G76" s="7">
        <v>0</v>
      </c>
      <c r="H76" s="7">
        <v>5</v>
      </c>
      <c r="I76" s="7">
        <v>3</v>
      </c>
      <c r="J76" s="7">
        <v>0</v>
      </c>
      <c r="K76" s="7">
        <v>0</v>
      </c>
      <c r="L76" s="7">
        <v>10</v>
      </c>
      <c r="M76" s="7">
        <v>7</v>
      </c>
      <c r="N76" s="7">
        <v>1</v>
      </c>
      <c r="O76" s="7">
        <v>1</v>
      </c>
      <c r="P76" s="7">
        <v>15</v>
      </c>
      <c r="Q76" s="7">
        <v>6</v>
      </c>
      <c r="R76" s="7">
        <v>3</v>
      </c>
      <c r="S76" s="7">
        <v>3</v>
      </c>
      <c r="T76" s="7">
        <v>40</v>
      </c>
      <c r="U76" s="7">
        <v>23</v>
      </c>
      <c r="V76" s="7">
        <v>4</v>
      </c>
      <c r="W76" s="7">
        <v>4</v>
      </c>
    </row>
    <row r="77" spans="2:23" x14ac:dyDescent="0.2">
      <c r="B77" t="s">
        <v>781</v>
      </c>
      <c r="C77" t="s">
        <v>7688</v>
      </c>
      <c r="D77" s="7">
        <v>3</v>
      </c>
      <c r="E77" s="7">
        <v>2</v>
      </c>
      <c r="F77" s="7">
        <v>0</v>
      </c>
      <c r="G77" s="7">
        <v>0</v>
      </c>
      <c r="H77" s="7">
        <v>9</v>
      </c>
      <c r="I77" s="7">
        <v>2</v>
      </c>
      <c r="J77" s="7">
        <v>0</v>
      </c>
      <c r="K77" s="7">
        <v>0</v>
      </c>
      <c r="L77" s="7"/>
      <c r="M77" s="7"/>
      <c r="N77" s="7"/>
      <c r="O77" s="7"/>
      <c r="P77" s="7"/>
      <c r="Q77" s="7"/>
      <c r="R77" s="7"/>
      <c r="S77" s="7"/>
      <c r="T77" s="7">
        <v>12</v>
      </c>
      <c r="U77" s="7">
        <v>4</v>
      </c>
      <c r="V77" s="7">
        <v>0</v>
      </c>
      <c r="W77" s="7">
        <v>0</v>
      </c>
    </row>
    <row r="78" spans="2:23" x14ac:dyDescent="0.2">
      <c r="B78" t="s">
        <v>131</v>
      </c>
      <c r="C78" t="s">
        <v>7697</v>
      </c>
      <c r="D78" s="7">
        <v>1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7">
        <v>2</v>
      </c>
      <c r="M78" s="7">
        <v>0</v>
      </c>
      <c r="N78" s="7">
        <v>0</v>
      </c>
      <c r="O78" s="7">
        <v>0</v>
      </c>
      <c r="P78" s="7">
        <v>2</v>
      </c>
      <c r="Q78" s="7">
        <v>0</v>
      </c>
      <c r="R78" s="7">
        <v>0</v>
      </c>
      <c r="S78" s="7">
        <v>0</v>
      </c>
      <c r="T78" s="7">
        <v>6</v>
      </c>
      <c r="U78" s="7">
        <v>0</v>
      </c>
      <c r="V78" s="7">
        <v>0</v>
      </c>
      <c r="W78" s="7">
        <v>0</v>
      </c>
    </row>
    <row r="79" spans="2:23" x14ac:dyDescent="0.2">
      <c r="B79" t="s">
        <v>7556</v>
      </c>
      <c r="C79" t="s">
        <v>7704</v>
      </c>
      <c r="D79" s="7"/>
      <c r="E79" s="7"/>
      <c r="F79" s="7"/>
      <c r="G79" s="7"/>
      <c r="H79" s="7">
        <v>2</v>
      </c>
      <c r="I79" s="7">
        <v>1</v>
      </c>
      <c r="J79" s="7">
        <v>0</v>
      </c>
      <c r="K79" s="7">
        <v>0</v>
      </c>
      <c r="L79" s="7"/>
      <c r="M79" s="7"/>
      <c r="N79" s="7"/>
      <c r="O79" s="7"/>
      <c r="P79" s="7"/>
      <c r="Q79" s="7"/>
      <c r="R79" s="7"/>
      <c r="S79" s="7"/>
      <c r="T79" s="7">
        <v>2</v>
      </c>
      <c r="U79" s="7">
        <v>1</v>
      </c>
      <c r="V79" s="7">
        <v>0</v>
      </c>
      <c r="W79" s="7">
        <v>0</v>
      </c>
    </row>
    <row r="80" spans="2:23" x14ac:dyDescent="0.2">
      <c r="B80" t="s">
        <v>3081</v>
      </c>
      <c r="C80" t="s">
        <v>7689</v>
      </c>
      <c r="D80" s="7">
        <v>7</v>
      </c>
      <c r="E80" s="7">
        <v>6</v>
      </c>
      <c r="F80" s="7">
        <v>0</v>
      </c>
      <c r="G80" s="7">
        <v>0</v>
      </c>
      <c r="H80" s="7">
        <v>14</v>
      </c>
      <c r="I80" s="7">
        <v>10</v>
      </c>
      <c r="J80" s="7">
        <v>3</v>
      </c>
      <c r="K80" s="7">
        <v>0</v>
      </c>
      <c r="L80" s="7">
        <v>9</v>
      </c>
      <c r="M80" s="7">
        <v>2</v>
      </c>
      <c r="N80" s="7">
        <v>2</v>
      </c>
      <c r="O80" s="7">
        <v>0</v>
      </c>
      <c r="P80" s="7">
        <v>14</v>
      </c>
      <c r="Q80" s="7">
        <v>9</v>
      </c>
      <c r="R80" s="7">
        <v>3</v>
      </c>
      <c r="S80" s="7">
        <v>2</v>
      </c>
      <c r="T80" s="7">
        <v>44</v>
      </c>
      <c r="U80" s="7">
        <v>27</v>
      </c>
      <c r="V80" s="7">
        <v>8</v>
      </c>
      <c r="W80" s="7">
        <v>2</v>
      </c>
    </row>
    <row r="81" spans="1:23" x14ac:dyDescent="0.2">
      <c r="A81" t="s">
        <v>198</v>
      </c>
      <c r="D81" s="7">
        <v>309</v>
      </c>
      <c r="E81" s="7">
        <v>153</v>
      </c>
      <c r="F81" s="7">
        <v>0</v>
      </c>
      <c r="G81" s="7">
        <v>0</v>
      </c>
      <c r="H81" s="7">
        <v>385</v>
      </c>
      <c r="I81" s="7">
        <v>213</v>
      </c>
      <c r="J81" s="7">
        <v>37</v>
      </c>
      <c r="K81" s="7">
        <v>0</v>
      </c>
      <c r="L81" s="7">
        <v>327</v>
      </c>
      <c r="M81" s="7">
        <v>174</v>
      </c>
      <c r="N81" s="7">
        <v>57</v>
      </c>
      <c r="O81" s="7">
        <v>37</v>
      </c>
      <c r="P81" s="7">
        <v>257</v>
      </c>
      <c r="Q81" s="7">
        <v>130</v>
      </c>
      <c r="R81" s="7">
        <v>48</v>
      </c>
      <c r="S81" s="7">
        <v>32</v>
      </c>
      <c r="T81" s="7">
        <v>1278</v>
      </c>
      <c r="U81" s="7">
        <v>670</v>
      </c>
      <c r="V81" s="7">
        <v>142</v>
      </c>
      <c r="W81" s="7">
        <v>69</v>
      </c>
    </row>
    <row r="82" spans="1:23" x14ac:dyDescent="0.2">
      <c r="A82" t="s">
        <v>183</v>
      </c>
      <c r="D82" s="7">
        <v>1103</v>
      </c>
      <c r="E82" s="7">
        <v>506</v>
      </c>
      <c r="F82" s="7">
        <v>0</v>
      </c>
      <c r="G82" s="7">
        <v>0</v>
      </c>
      <c r="H82" s="7">
        <v>1664</v>
      </c>
      <c r="I82" s="7">
        <v>933</v>
      </c>
      <c r="J82" s="7">
        <v>155</v>
      </c>
      <c r="K82" s="7">
        <v>0</v>
      </c>
      <c r="L82" s="7">
        <v>877</v>
      </c>
      <c r="M82" s="7">
        <v>445</v>
      </c>
      <c r="N82" s="7">
        <v>136</v>
      </c>
      <c r="O82" s="7">
        <v>90</v>
      </c>
      <c r="P82" s="7">
        <v>857</v>
      </c>
      <c r="Q82" s="7">
        <v>445</v>
      </c>
      <c r="R82" s="7">
        <v>122</v>
      </c>
      <c r="S82" s="7">
        <v>80</v>
      </c>
      <c r="T82" s="7">
        <v>4501</v>
      </c>
      <c r="U82" s="7">
        <v>2329</v>
      </c>
      <c r="V82" s="7">
        <v>413</v>
      </c>
      <c r="W82" s="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59999389629810485"/>
  </sheetPr>
  <dimension ref="A2:AD4504"/>
  <sheetViews>
    <sheetView zoomScale="85" zoomScaleNormal="85" workbookViewId="0">
      <selection activeCell="AD4475" sqref="AD4475"/>
    </sheetView>
  </sheetViews>
  <sheetFormatPr defaultRowHeight="14.25" x14ac:dyDescent="0.2"/>
  <cols>
    <col min="3" max="3" width="16.125" customWidth="1"/>
    <col min="4" max="4" width="21.75" customWidth="1"/>
    <col min="5" max="5" width="13.75" customWidth="1"/>
    <col min="6" max="6" width="19.375" customWidth="1"/>
    <col min="7" max="7" width="20.125" customWidth="1"/>
    <col min="8" max="8" width="15.5" customWidth="1"/>
    <col min="9" max="9" width="13.875" customWidth="1"/>
    <col min="10" max="10" width="25.875" bestFit="1" customWidth="1"/>
    <col min="11" max="11" width="12" customWidth="1"/>
    <col min="13" max="13" width="12.5" customWidth="1"/>
    <col min="14" max="14" width="16.25" bestFit="1" customWidth="1"/>
    <col min="26" max="26" width="12.875" customWidth="1"/>
  </cols>
  <sheetData>
    <row r="2" spans="1:30" ht="15" x14ac:dyDescent="0.25">
      <c r="A2" s="3" t="s">
        <v>182</v>
      </c>
      <c r="D2" t="s">
        <v>953</v>
      </c>
    </row>
    <row r="3" spans="1:30" x14ac:dyDescent="0.2">
      <c r="A3" t="s">
        <v>2</v>
      </c>
      <c r="B3" t="s">
        <v>3</v>
      </c>
      <c r="C3" t="s">
        <v>3063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791</v>
      </c>
      <c r="N3" t="s">
        <v>792</v>
      </c>
      <c r="O3" t="s">
        <v>793</v>
      </c>
      <c r="P3" t="s">
        <v>794</v>
      </c>
      <c r="Q3" t="s">
        <v>13</v>
      </c>
      <c r="R3" t="s">
        <v>14</v>
      </c>
      <c r="S3" t="s">
        <v>795</v>
      </c>
      <c r="T3" t="s">
        <v>796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797</v>
      </c>
      <c r="AB3" t="s">
        <v>187</v>
      </c>
      <c r="AC3" t="s">
        <v>188</v>
      </c>
      <c r="AD3" t="s">
        <v>189</v>
      </c>
    </row>
    <row r="4" spans="1:30" x14ac:dyDescent="0.2">
      <c r="A4">
        <v>201704</v>
      </c>
      <c r="B4" t="s">
        <v>21</v>
      </c>
      <c r="C4" t="s">
        <v>21</v>
      </c>
      <c r="D4" t="s">
        <v>1486</v>
      </c>
      <c r="E4" t="s">
        <v>7645</v>
      </c>
      <c r="F4" t="s">
        <v>1541</v>
      </c>
      <c r="G4" t="s">
        <v>7646</v>
      </c>
      <c r="I4" t="s">
        <v>1142</v>
      </c>
      <c r="J4" t="s">
        <v>1072</v>
      </c>
      <c r="K4" t="s">
        <v>7647</v>
      </c>
      <c r="L4" t="s">
        <v>1708</v>
      </c>
      <c r="M4" t="s">
        <v>1403</v>
      </c>
      <c r="N4" s="1">
        <v>42829</v>
      </c>
      <c r="O4">
        <v>127</v>
      </c>
      <c r="P4" t="s">
        <v>799</v>
      </c>
      <c r="Q4">
        <v>1</v>
      </c>
      <c r="R4">
        <v>8.4879999999999995</v>
      </c>
      <c r="S4">
        <v>0</v>
      </c>
      <c r="T4">
        <v>0</v>
      </c>
      <c r="U4">
        <v>1</v>
      </c>
      <c r="V4">
        <v>8.4879999999999995</v>
      </c>
      <c r="W4">
        <v>0</v>
      </c>
      <c r="X4" s="7">
        <v>0</v>
      </c>
      <c r="Y4" s="7">
        <v>0</v>
      </c>
      <c r="Z4" s="7">
        <v>0</v>
      </c>
      <c r="AA4" s="7" t="s">
        <v>800</v>
      </c>
      <c r="AB4" s="7">
        <f>IF(Table2[[#This Row],[15cc]]+Table2[[#This Row],[30cc]]&gt;0,1,0)</f>
        <v>1</v>
      </c>
      <c r="AC4" s="7">
        <f>IF(Table2[[#This Row],[60c]]&gt;0,1,0)</f>
        <v>0</v>
      </c>
      <c r="AD4" s="7">
        <f>IF(Table2[[#This Row],[90c]]&gt;0,1,0)</f>
        <v>0</v>
      </c>
    </row>
    <row r="5" spans="1:30" x14ac:dyDescent="0.2">
      <c r="A5">
        <v>201704</v>
      </c>
      <c r="B5" t="s">
        <v>21</v>
      </c>
      <c r="C5" t="s">
        <v>21</v>
      </c>
      <c r="D5" t="s">
        <v>1486</v>
      </c>
      <c r="E5" t="s">
        <v>7645</v>
      </c>
      <c r="F5" t="s">
        <v>1541</v>
      </c>
      <c r="G5" t="s">
        <v>7646</v>
      </c>
      <c r="I5" t="s">
        <v>1142</v>
      </c>
      <c r="J5" t="s">
        <v>1072</v>
      </c>
      <c r="K5" t="s">
        <v>7647</v>
      </c>
      <c r="L5" t="s">
        <v>1709</v>
      </c>
      <c r="M5" t="s">
        <v>1710</v>
      </c>
      <c r="N5" s="1">
        <v>42829</v>
      </c>
      <c r="O5">
        <v>127</v>
      </c>
      <c r="P5" t="s">
        <v>799</v>
      </c>
      <c r="Q5">
        <v>2</v>
      </c>
      <c r="R5">
        <v>24.039000000000001</v>
      </c>
      <c r="S5">
        <v>1</v>
      </c>
      <c r="T5">
        <v>12.023999999999999</v>
      </c>
      <c r="U5">
        <v>0</v>
      </c>
      <c r="V5">
        <v>0</v>
      </c>
      <c r="W5">
        <v>1</v>
      </c>
      <c r="X5" s="7">
        <v>12.015000000000001</v>
      </c>
      <c r="Y5" s="7">
        <v>0</v>
      </c>
      <c r="Z5" s="7">
        <v>0</v>
      </c>
      <c r="AA5" s="7" t="s">
        <v>800</v>
      </c>
      <c r="AB5" s="7">
        <f>IF(Table2[[#This Row],[15cc]]+Table2[[#This Row],[30cc]]&gt;0,1,0)</f>
        <v>1</v>
      </c>
      <c r="AC5" s="7">
        <f>IF(Table2[[#This Row],[60c]]&gt;0,1,0)</f>
        <v>1</v>
      </c>
      <c r="AD5" s="7">
        <f>IF(Table2[[#This Row],[90c]]&gt;0,1,0)</f>
        <v>0</v>
      </c>
    </row>
    <row r="6" spans="1:30" x14ac:dyDescent="0.2">
      <c r="A6">
        <v>201704</v>
      </c>
      <c r="B6" t="s">
        <v>21</v>
      </c>
      <c r="C6" t="s">
        <v>21</v>
      </c>
      <c r="D6" t="s">
        <v>1486</v>
      </c>
      <c r="E6" t="s">
        <v>7645</v>
      </c>
      <c r="F6" t="s">
        <v>1541</v>
      </c>
      <c r="G6" t="s">
        <v>7646</v>
      </c>
      <c r="I6" t="s">
        <v>1142</v>
      </c>
      <c r="J6" t="s">
        <v>1072</v>
      </c>
      <c r="K6" t="s">
        <v>7647</v>
      </c>
      <c r="L6" t="s">
        <v>1736</v>
      </c>
      <c r="M6" t="s">
        <v>1737</v>
      </c>
      <c r="N6" s="1">
        <v>42829</v>
      </c>
      <c r="O6">
        <v>127</v>
      </c>
      <c r="P6" t="s">
        <v>799</v>
      </c>
      <c r="Q6">
        <v>2</v>
      </c>
      <c r="R6">
        <v>30.463000000000001</v>
      </c>
      <c r="S6">
        <v>1</v>
      </c>
      <c r="T6">
        <v>13.099</v>
      </c>
      <c r="U6">
        <v>1</v>
      </c>
      <c r="V6">
        <v>17.364000000000001</v>
      </c>
      <c r="W6">
        <v>0</v>
      </c>
      <c r="X6" s="7">
        <v>0</v>
      </c>
      <c r="Y6" s="7">
        <v>0</v>
      </c>
      <c r="Z6" s="7">
        <v>0</v>
      </c>
      <c r="AA6" s="7" t="s">
        <v>800</v>
      </c>
      <c r="AB6" s="7">
        <f>IF(Table2[[#This Row],[15cc]]+Table2[[#This Row],[30cc]]&gt;0,1,0)</f>
        <v>1</v>
      </c>
      <c r="AC6" s="7">
        <f>IF(Table2[[#This Row],[60c]]&gt;0,1,0)</f>
        <v>0</v>
      </c>
      <c r="AD6" s="7">
        <f>IF(Table2[[#This Row],[90c]]&gt;0,1,0)</f>
        <v>0</v>
      </c>
    </row>
    <row r="7" spans="1:30" x14ac:dyDescent="0.2">
      <c r="A7">
        <v>201704</v>
      </c>
      <c r="B7" t="s">
        <v>21</v>
      </c>
      <c r="C7" t="s">
        <v>21</v>
      </c>
      <c r="D7" t="s">
        <v>1486</v>
      </c>
      <c r="E7" t="s">
        <v>7645</v>
      </c>
      <c r="F7" t="s">
        <v>1541</v>
      </c>
      <c r="G7" t="s">
        <v>7646</v>
      </c>
      <c r="I7" t="s">
        <v>1142</v>
      </c>
      <c r="J7" t="s">
        <v>1072</v>
      </c>
      <c r="K7" t="s">
        <v>7647</v>
      </c>
      <c r="L7" t="s">
        <v>1738</v>
      </c>
      <c r="M7" t="s">
        <v>1739</v>
      </c>
      <c r="N7" s="1">
        <v>42829</v>
      </c>
      <c r="O7">
        <v>127</v>
      </c>
      <c r="P7" t="s">
        <v>799</v>
      </c>
      <c r="Q7">
        <v>1</v>
      </c>
      <c r="R7">
        <v>12.002000000000001</v>
      </c>
      <c r="S7">
        <v>1</v>
      </c>
      <c r="T7">
        <v>12.002000000000001</v>
      </c>
      <c r="U7">
        <v>0</v>
      </c>
      <c r="V7">
        <v>0</v>
      </c>
      <c r="W7">
        <v>0</v>
      </c>
      <c r="X7" s="7">
        <v>0</v>
      </c>
      <c r="Y7" s="7">
        <v>0</v>
      </c>
      <c r="Z7" s="7">
        <v>0</v>
      </c>
      <c r="AA7" s="7" t="s">
        <v>800</v>
      </c>
      <c r="AB7" s="7">
        <f>IF(Table2[[#This Row],[15cc]]+Table2[[#This Row],[30cc]]&gt;0,1,0)</f>
        <v>1</v>
      </c>
      <c r="AC7" s="7">
        <f>IF(Table2[[#This Row],[60c]]&gt;0,1,0)</f>
        <v>0</v>
      </c>
      <c r="AD7" s="7">
        <f>IF(Table2[[#This Row],[90c]]&gt;0,1,0)</f>
        <v>0</v>
      </c>
    </row>
    <row r="8" spans="1:30" x14ac:dyDescent="0.2">
      <c r="A8">
        <v>201704</v>
      </c>
      <c r="B8" t="s">
        <v>21</v>
      </c>
      <c r="C8" t="s">
        <v>21</v>
      </c>
      <c r="D8" t="s">
        <v>1486</v>
      </c>
      <c r="E8" t="s">
        <v>7645</v>
      </c>
      <c r="F8" t="s">
        <v>1541</v>
      </c>
      <c r="G8" t="s">
        <v>7646</v>
      </c>
      <c r="I8" t="s">
        <v>1142</v>
      </c>
      <c r="J8" t="s">
        <v>1072</v>
      </c>
      <c r="K8" t="s">
        <v>7647</v>
      </c>
      <c r="L8" t="s">
        <v>1717</v>
      </c>
      <c r="M8" t="s">
        <v>1718</v>
      </c>
      <c r="N8" s="1">
        <v>42830</v>
      </c>
      <c r="O8">
        <v>126</v>
      </c>
      <c r="P8" t="s">
        <v>799</v>
      </c>
      <c r="S8">
        <v>0</v>
      </c>
      <c r="T8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 t="s">
        <v>800</v>
      </c>
      <c r="AB8" s="7">
        <f>IF(Table2[[#This Row],[15cc]]+Table2[[#This Row],[30cc]]&gt;0,1,0)</f>
        <v>0</v>
      </c>
      <c r="AC8" s="7">
        <f>IF(Table2[[#This Row],[60c]]&gt;0,1,0)</f>
        <v>0</v>
      </c>
      <c r="AD8" s="7">
        <f>IF(Table2[[#This Row],[90c]]&gt;0,1,0)</f>
        <v>0</v>
      </c>
    </row>
    <row r="9" spans="1:30" x14ac:dyDescent="0.2">
      <c r="A9">
        <v>201704</v>
      </c>
      <c r="B9" t="s">
        <v>21</v>
      </c>
      <c r="C9" t="s">
        <v>21</v>
      </c>
      <c r="D9" t="s">
        <v>1486</v>
      </c>
      <c r="E9" t="s">
        <v>7645</v>
      </c>
      <c r="F9" t="s">
        <v>1541</v>
      </c>
      <c r="G9" t="s">
        <v>7646</v>
      </c>
      <c r="I9" t="s">
        <v>1142</v>
      </c>
      <c r="J9" t="s">
        <v>1072</v>
      </c>
      <c r="K9" t="s">
        <v>7647</v>
      </c>
      <c r="L9" t="s">
        <v>1740</v>
      </c>
      <c r="M9" t="s">
        <v>1741</v>
      </c>
      <c r="N9" s="1">
        <v>42844</v>
      </c>
      <c r="O9">
        <v>112</v>
      </c>
      <c r="P9" t="s">
        <v>799</v>
      </c>
      <c r="S9">
        <v>0</v>
      </c>
      <c r="T9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 t="s">
        <v>800</v>
      </c>
      <c r="AB9" s="7">
        <f>IF(Table2[[#This Row],[15cc]]+Table2[[#This Row],[30cc]]&gt;0,1,0)</f>
        <v>0</v>
      </c>
      <c r="AC9" s="7">
        <f>IF(Table2[[#This Row],[60c]]&gt;0,1,0)</f>
        <v>0</v>
      </c>
      <c r="AD9" s="7">
        <f>IF(Table2[[#This Row],[90c]]&gt;0,1,0)</f>
        <v>0</v>
      </c>
    </row>
    <row r="10" spans="1:30" x14ac:dyDescent="0.2">
      <c r="A10">
        <v>201704</v>
      </c>
      <c r="B10" t="s">
        <v>21</v>
      </c>
      <c r="C10" t="s">
        <v>21</v>
      </c>
      <c r="D10" t="s">
        <v>1486</v>
      </c>
      <c r="E10" t="s">
        <v>7645</v>
      </c>
      <c r="F10" t="s">
        <v>1541</v>
      </c>
      <c r="G10" t="s">
        <v>7646</v>
      </c>
      <c r="I10" t="s">
        <v>1142</v>
      </c>
      <c r="J10" t="s">
        <v>1072</v>
      </c>
      <c r="K10" t="s">
        <v>7647</v>
      </c>
      <c r="L10" t="s">
        <v>1719</v>
      </c>
      <c r="M10" t="s">
        <v>1720</v>
      </c>
      <c r="N10" s="1">
        <v>42844</v>
      </c>
      <c r="O10">
        <v>112</v>
      </c>
      <c r="P10" t="s">
        <v>799</v>
      </c>
      <c r="Q10">
        <v>1</v>
      </c>
      <c r="R10">
        <v>12.002000000000001</v>
      </c>
      <c r="S10">
        <v>1</v>
      </c>
      <c r="T10">
        <v>12.002000000000001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 t="s">
        <v>800</v>
      </c>
      <c r="AB10" s="7">
        <f>IF(Table2[[#This Row],[15cc]]+Table2[[#This Row],[30cc]]&gt;0,1,0)</f>
        <v>1</v>
      </c>
      <c r="AC10" s="7">
        <f>IF(Table2[[#This Row],[60c]]&gt;0,1,0)</f>
        <v>0</v>
      </c>
      <c r="AD10" s="7">
        <f>IF(Table2[[#This Row],[90c]]&gt;0,1,0)</f>
        <v>0</v>
      </c>
    </row>
    <row r="11" spans="1:30" x14ac:dyDescent="0.2">
      <c r="A11">
        <v>201704</v>
      </c>
      <c r="B11" t="s">
        <v>21</v>
      </c>
      <c r="C11" t="s">
        <v>21</v>
      </c>
      <c r="D11" t="s">
        <v>1486</v>
      </c>
      <c r="E11" t="s">
        <v>7645</v>
      </c>
      <c r="F11" t="s">
        <v>1541</v>
      </c>
      <c r="G11" t="s">
        <v>7646</v>
      </c>
      <c r="I11" t="s">
        <v>1142</v>
      </c>
      <c r="J11" t="s">
        <v>1072</v>
      </c>
      <c r="K11" t="s">
        <v>7647</v>
      </c>
      <c r="L11" t="s">
        <v>1701</v>
      </c>
      <c r="M11" t="s">
        <v>899</v>
      </c>
      <c r="N11" s="1">
        <v>42844</v>
      </c>
      <c r="O11">
        <v>112</v>
      </c>
      <c r="P11" t="s">
        <v>799</v>
      </c>
      <c r="Q11">
        <v>1</v>
      </c>
      <c r="R11">
        <v>12.002000000000001</v>
      </c>
      <c r="S11">
        <v>1</v>
      </c>
      <c r="T11">
        <v>12.002000000000001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 t="s">
        <v>800</v>
      </c>
      <c r="AB11" s="7">
        <f>IF(Table2[[#This Row],[15cc]]+Table2[[#This Row],[30cc]]&gt;0,1,0)</f>
        <v>1</v>
      </c>
      <c r="AC11" s="7">
        <f>IF(Table2[[#This Row],[60c]]&gt;0,1,0)</f>
        <v>0</v>
      </c>
      <c r="AD11" s="7">
        <f>IF(Table2[[#This Row],[90c]]&gt;0,1,0)</f>
        <v>0</v>
      </c>
    </row>
    <row r="12" spans="1:30" x14ac:dyDescent="0.2">
      <c r="A12">
        <v>201704</v>
      </c>
      <c r="B12" t="s">
        <v>21</v>
      </c>
      <c r="C12" t="s">
        <v>21</v>
      </c>
      <c r="D12" t="s">
        <v>1486</v>
      </c>
      <c r="E12" t="s">
        <v>7645</v>
      </c>
      <c r="F12" t="s">
        <v>1541</v>
      </c>
      <c r="G12" t="s">
        <v>7646</v>
      </c>
      <c r="I12" t="s">
        <v>1142</v>
      </c>
      <c r="J12" t="s">
        <v>1072</v>
      </c>
      <c r="K12" t="s">
        <v>7647</v>
      </c>
      <c r="L12" t="s">
        <v>1693</v>
      </c>
      <c r="M12" t="s">
        <v>1174</v>
      </c>
      <c r="N12" s="1">
        <v>42844</v>
      </c>
      <c r="O12">
        <v>112</v>
      </c>
      <c r="P12" t="s">
        <v>799</v>
      </c>
      <c r="S12">
        <v>0</v>
      </c>
      <c r="T12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 t="s">
        <v>984</v>
      </c>
      <c r="AB12" s="7">
        <f>IF(Table2[[#This Row],[15cc]]+Table2[[#This Row],[30cc]]&gt;0,1,0)</f>
        <v>0</v>
      </c>
      <c r="AC12" s="7">
        <f>IF(Table2[[#This Row],[60c]]&gt;0,1,0)</f>
        <v>0</v>
      </c>
      <c r="AD12" s="7">
        <f>IF(Table2[[#This Row],[90c]]&gt;0,1,0)</f>
        <v>0</v>
      </c>
    </row>
    <row r="13" spans="1:30" x14ac:dyDescent="0.2">
      <c r="A13">
        <v>201704</v>
      </c>
      <c r="B13" t="s">
        <v>21</v>
      </c>
      <c r="C13" t="s">
        <v>21</v>
      </c>
      <c r="D13" t="s">
        <v>1486</v>
      </c>
      <c r="E13" t="s">
        <v>7645</v>
      </c>
      <c r="F13" t="s">
        <v>1541</v>
      </c>
      <c r="G13" t="s">
        <v>7646</v>
      </c>
      <c r="I13" t="s">
        <v>1142</v>
      </c>
      <c r="J13" t="s">
        <v>1072</v>
      </c>
      <c r="K13" t="s">
        <v>7647</v>
      </c>
      <c r="L13" t="s">
        <v>1711</v>
      </c>
      <c r="M13" t="s">
        <v>1712</v>
      </c>
      <c r="N13" s="1">
        <v>42844</v>
      </c>
      <c r="O13">
        <v>112</v>
      </c>
      <c r="P13" t="s">
        <v>799</v>
      </c>
      <c r="Q13">
        <v>1</v>
      </c>
      <c r="R13">
        <v>12.760999999999999</v>
      </c>
      <c r="S13">
        <v>1</v>
      </c>
      <c r="T13">
        <v>12.760999999999999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 t="s">
        <v>800</v>
      </c>
      <c r="AB13" s="7">
        <f>IF(Table2[[#This Row],[15cc]]+Table2[[#This Row],[30cc]]&gt;0,1,0)</f>
        <v>1</v>
      </c>
      <c r="AC13" s="7">
        <f>IF(Table2[[#This Row],[60c]]&gt;0,1,0)</f>
        <v>0</v>
      </c>
      <c r="AD13" s="7">
        <f>IF(Table2[[#This Row],[90c]]&gt;0,1,0)</f>
        <v>0</v>
      </c>
    </row>
    <row r="14" spans="1:30" x14ac:dyDescent="0.2">
      <c r="A14">
        <v>201704</v>
      </c>
      <c r="B14" t="s">
        <v>21</v>
      </c>
      <c r="C14" t="s">
        <v>21</v>
      </c>
      <c r="D14" t="s">
        <v>1486</v>
      </c>
      <c r="E14" t="s">
        <v>7645</v>
      </c>
      <c r="F14" t="s">
        <v>1541</v>
      </c>
      <c r="G14" t="s">
        <v>7646</v>
      </c>
      <c r="I14" t="s">
        <v>1142</v>
      </c>
      <c r="J14" t="s">
        <v>1072</v>
      </c>
      <c r="K14" t="s">
        <v>7647</v>
      </c>
      <c r="L14" t="s">
        <v>1713</v>
      </c>
      <c r="M14" t="s">
        <v>1333</v>
      </c>
      <c r="N14" s="1">
        <v>42844</v>
      </c>
      <c r="O14">
        <v>112</v>
      </c>
      <c r="P14" t="s">
        <v>799</v>
      </c>
      <c r="Q14">
        <v>1</v>
      </c>
      <c r="R14">
        <v>12.874000000000001</v>
      </c>
      <c r="S14">
        <v>1</v>
      </c>
      <c r="T14">
        <v>12.874000000000001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 t="s">
        <v>800</v>
      </c>
      <c r="AB14" s="7">
        <f>IF(Table2[[#This Row],[15cc]]+Table2[[#This Row],[30cc]]&gt;0,1,0)</f>
        <v>1</v>
      </c>
      <c r="AC14" s="7">
        <f>IF(Table2[[#This Row],[60c]]&gt;0,1,0)</f>
        <v>0</v>
      </c>
      <c r="AD14" s="7">
        <f>IF(Table2[[#This Row],[90c]]&gt;0,1,0)</f>
        <v>0</v>
      </c>
    </row>
    <row r="15" spans="1:30" x14ac:dyDescent="0.2">
      <c r="A15">
        <v>201704</v>
      </c>
      <c r="B15" t="s">
        <v>21</v>
      </c>
      <c r="C15" t="s">
        <v>21</v>
      </c>
      <c r="D15" t="s">
        <v>1486</v>
      </c>
      <c r="E15" t="s">
        <v>7645</v>
      </c>
      <c r="F15" t="s">
        <v>1541</v>
      </c>
      <c r="G15" t="s">
        <v>7646</v>
      </c>
      <c r="I15" t="s">
        <v>1142</v>
      </c>
      <c r="J15" t="s">
        <v>1072</v>
      </c>
      <c r="K15" t="s">
        <v>7647</v>
      </c>
      <c r="L15" t="s">
        <v>1714</v>
      </c>
      <c r="M15" t="s">
        <v>854</v>
      </c>
      <c r="N15" s="1">
        <v>42844</v>
      </c>
      <c r="O15">
        <v>112</v>
      </c>
      <c r="P15" t="s">
        <v>799</v>
      </c>
      <c r="Q15">
        <v>1</v>
      </c>
      <c r="R15">
        <v>12.002000000000001</v>
      </c>
      <c r="S15">
        <v>1</v>
      </c>
      <c r="T15">
        <v>12.002000000000001</v>
      </c>
      <c r="U15" s="7">
        <v>0</v>
      </c>
      <c r="V15" s="7">
        <v>0</v>
      </c>
      <c r="W15" s="7">
        <v>0</v>
      </c>
      <c r="X15" s="2">
        <v>0</v>
      </c>
      <c r="Y15" s="7">
        <v>0</v>
      </c>
      <c r="Z15" s="7">
        <v>0</v>
      </c>
      <c r="AA15" s="7" t="s">
        <v>800</v>
      </c>
      <c r="AB15" s="7">
        <f>IF(Table2[[#This Row],[15cc]]+Table2[[#This Row],[30cc]]&gt;0,1,0)</f>
        <v>1</v>
      </c>
      <c r="AC15" s="7">
        <f>IF(Table2[[#This Row],[60c]]&gt;0,1,0)</f>
        <v>0</v>
      </c>
      <c r="AD15" s="7">
        <f>IF(Table2[[#This Row],[90c]]&gt;0,1,0)</f>
        <v>0</v>
      </c>
    </row>
    <row r="16" spans="1:30" x14ac:dyDescent="0.2">
      <c r="A16">
        <v>201704</v>
      </c>
      <c r="B16" t="s">
        <v>21</v>
      </c>
      <c r="C16" t="s">
        <v>21</v>
      </c>
      <c r="D16" t="s">
        <v>1486</v>
      </c>
      <c r="E16" t="s">
        <v>7645</v>
      </c>
      <c r="F16" t="s">
        <v>1541</v>
      </c>
      <c r="G16" t="s">
        <v>7646</v>
      </c>
      <c r="I16" t="s">
        <v>1142</v>
      </c>
      <c r="J16" t="s">
        <v>1072</v>
      </c>
      <c r="K16" t="s">
        <v>7647</v>
      </c>
      <c r="L16" t="s">
        <v>1730</v>
      </c>
      <c r="M16" t="s">
        <v>1731</v>
      </c>
      <c r="N16" s="1">
        <v>42844</v>
      </c>
      <c r="O16">
        <v>112</v>
      </c>
      <c r="P16" t="s">
        <v>799</v>
      </c>
      <c r="S16">
        <v>0</v>
      </c>
      <c r="T16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 t="s">
        <v>984</v>
      </c>
      <c r="AB16" s="7">
        <f>IF(Table2[[#This Row],[15cc]]+Table2[[#This Row],[30cc]]&gt;0,1,0)</f>
        <v>0</v>
      </c>
      <c r="AC16" s="7">
        <f>IF(Table2[[#This Row],[60c]]&gt;0,1,0)</f>
        <v>0</v>
      </c>
      <c r="AD16" s="7">
        <f>IF(Table2[[#This Row],[90c]]&gt;0,1,0)</f>
        <v>0</v>
      </c>
    </row>
    <row r="17" spans="1:30" x14ac:dyDescent="0.2">
      <c r="A17">
        <v>201704</v>
      </c>
      <c r="B17" t="s">
        <v>21</v>
      </c>
      <c r="C17" t="s">
        <v>21</v>
      </c>
      <c r="D17" t="s">
        <v>1486</v>
      </c>
      <c r="E17" t="s">
        <v>7645</v>
      </c>
      <c r="F17" t="s">
        <v>1541</v>
      </c>
      <c r="G17" t="s">
        <v>7646</v>
      </c>
      <c r="I17" t="s">
        <v>1142</v>
      </c>
      <c r="J17" t="s">
        <v>1072</v>
      </c>
      <c r="K17" t="s">
        <v>7647</v>
      </c>
      <c r="L17" t="s">
        <v>1733</v>
      </c>
      <c r="M17" t="s">
        <v>1453</v>
      </c>
      <c r="N17" s="1">
        <v>42844</v>
      </c>
      <c r="O17">
        <v>112</v>
      </c>
      <c r="P17" t="s">
        <v>799</v>
      </c>
      <c r="S17">
        <v>0</v>
      </c>
      <c r="T1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 t="s">
        <v>800</v>
      </c>
      <c r="AB17" s="7">
        <f>IF(Table2[[#This Row],[15cc]]+Table2[[#This Row],[30cc]]&gt;0,1,0)</f>
        <v>0</v>
      </c>
      <c r="AC17" s="7">
        <f>IF(Table2[[#This Row],[60c]]&gt;0,1,0)</f>
        <v>0</v>
      </c>
      <c r="AD17" s="7">
        <f>IF(Table2[[#This Row],[90c]]&gt;0,1,0)</f>
        <v>0</v>
      </c>
    </row>
    <row r="18" spans="1:30" x14ac:dyDescent="0.2">
      <c r="A18">
        <v>201704</v>
      </c>
      <c r="B18" t="s">
        <v>21</v>
      </c>
      <c r="C18" t="s">
        <v>21</v>
      </c>
      <c r="D18" t="s">
        <v>1486</v>
      </c>
      <c r="E18" t="s">
        <v>7645</v>
      </c>
      <c r="F18" t="s">
        <v>1541</v>
      </c>
      <c r="G18" t="s">
        <v>7646</v>
      </c>
      <c r="I18" t="s">
        <v>1142</v>
      </c>
      <c r="J18" t="s">
        <v>1072</v>
      </c>
      <c r="K18" t="s">
        <v>7647</v>
      </c>
      <c r="L18" t="s">
        <v>1703</v>
      </c>
      <c r="M18" t="s">
        <v>1704</v>
      </c>
      <c r="N18" s="1">
        <v>42844</v>
      </c>
      <c r="O18">
        <v>112</v>
      </c>
      <c r="P18" t="s">
        <v>799</v>
      </c>
      <c r="Q18">
        <v>1</v>
      </c>
      <c r="R18">
        <v>12</v>
      </c>
      <c r="S18">
        <v>1</v>
      </c>
      <c r="T18">
        <v>12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 t="s">
        <v>800</v>
      </c>
      <c r="AB18" s="7">
        <f>IF(Table2[[#This Row],[15cc]]+Table2[[#This Row],[30cc]]&gt;0,1,0)</f>
        <v>1</v>
      </c>
      <c r="AC18" s="7">
        <f>IF(Table2[[#This Row],[60c]]&gt;0,1,0)</f>
        <v>0</v>
      </c>
      <c r="AD18" s="7">
        <f>IF(Table2[[#This Row],[90c]]&gt;0,1,0)</f>
        <v>0</v>
      </c>
    </row>
    <row r="19" spans="1:30" x14ac:dyDescent="0.2">
      <c r="A19">
        <v>201704</v>
      </c>
      <c r="B19" t="s">
        <v>21</v>
      </c>
      <c r="C19" t="s">
        <v>21</v>
      </c>
      <c r="D19" t="s">
        <v>1486</v>
      </c>
      <c r="E19" t="s">
        <v>7645</v>
      </c>
      <c r="F19" t="s">
        <v>1541</v>
      </c>
      <c r="G19" t="s">
        <v>7646</v>
      </c>
      <c r="I19" t="s">
        <v>1142</v>
      </c>
      <c r="J19" t="s">
        <v>1072</v>
      </c>
      <c r="K19" t="s">
        <v>7647</v>
      </c>
      <c r="L19" t="s">
        <v>1734</v>
      </c>
      <c r="M19" t="s">
        <v>1735</v>
      </c>
      <c r="N19" s="1">
        <v>42844</v>
      </c>
      <c r="O19">
        <v>112</v>
      </c>
      <c r="P19" t="s">
        <v>799</v>
      </c>
      <c r="Q19">
        <v>1</v>
      </c>
      <c r="R19">
        <v>12.506</v>
      </c>
      <c r="S19">
        <v>1</v>
      </c>
      <c r="T19">
        <v>12.506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 t="s">
        <v>800</v>
      </c>
      <c r="AB19" s="7">
        <f>IF(Table2[[#This Row],[15cc]]+Table2[[#This Row],[30cc]]&gt;0,1,0)</f>
        <v>1</v>
      </c>
      <c r="AC19" s="7">
        <f>IF(Table2[[#This Row],[60c]]&gt;0,1,0)</f>
        <v>0</v>
      </c>
      <c r="AD19" s="7">
        <f>IF(Table2[[#This Row],[90c]]&gt;0,1,0)</f>
        <v>0</v>
      </c>
    </row>
    <row r="20" spans="1:30" x14ac:dyDescent="0.2">
      <c r="A20">
        <v>201704</v>
      </c>
      <c r="B20" t="s">
        <v>21</v>
      </c>
      <c r="C20" t="s">
        <v>21</v>
      </c>
      <c r="D20" t="s">
        <v>1486</v>
      </c>
      <c r="E20" t="s">
        <v>7645</v>
      </c>
      <c r="F20" t="s">
        <v>1541</v>
      </c>
      <c r="G20" t="s">
        <v>7646</v>
      </c>
      <c r="I20" t="s">
        <v>1142</v>
      </c>
      <c r="J20" t="s">
        <v>1072</v>
      </c>
      <c r="K20" t="s">
        <v>7647</v>
      </c>
      <c r="L20" t="s">
        <v>1673</v>
      </c>
      <c r="M20" t="s">
        <v>1674</v>
      </c>
      <c r="N20" s="1">
        <v>42844</v>
      </c>
      <c r="O20">
        <v>112</v>
      </c>
      <c r="P20" t="s">
        <v>799</v>
      </c>
      <c r="S20">
        <v>0</v>
      </c>
      <c r="T20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 t="s">
        <v>984</v>
      </c>
      <c r="AB20" s="7">
        <f>IF(Table2[[#This Row],[15cc]]+Table2[[#This Row],[30cc]]&gt;0,1,0)</f>
        <v>0</v>
      </c>
      <c r="AC20" s="7">
        <f>IF(Table2[[#This Row],[60c]]&gt;0,1,0)</f>
        <v>0</v>
      </c>
      <c r="AD20" s="7">
        <f>IF(Table2[[#This Row],[90c]]&gt;0,1,0)</f>
        <v>0</v>
      </c>
    </row>
    <row r="21" spans="1:30" x14ac:dyDescent="0.2">
      <c r="A21">
        <v>201704</v>
      </c>
      <c r="B21" t="s">
        <v>21</v>
      </c>
      <c r="C21" t="s">
        <v>21</v>
      </c>
      <c r="D21" t="s">
        <v>1486</v>
      </c>
      <c r="E21" t="s">
        <v>7645</v>
      </c>
      <c r="F21" t="s">
        <v>1541</v>
      </c>
      <c r="G21" t="s">
        <v>7646</v>
      </c>
      <c r="I21" t="s">
        <v>1142</v>
      </c>
      <c r="J21" t="s">
        <v>1072</v>
      </c>
      <c r="K21" t="s">
        <v>7647</v>
      </c>
      <c r="L21" t="s">
        <v>1675</v>
      </c>
      <c r="M21" t="s">
        <v>817</v>
      </c>
      <c r="N21" s="1">
        <v>42844</v>
      </c>
      <c r="O21">
        <v>112</v>
      </c>
      <c r="P21" t="s">
        <v>799</v>
      </c>
      <c r="S21">
        <v>0</v>
      </c>
      <c r="T21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 t="s">
        <v>984</v>
      </c>
      <c r="AB21" s="7">
        <f>IF(Table2[[#This Row],[15cc]]+Table2[[#This Row],[30cc]]&gt;0,1,0)</f>
        <v>0</v>
      </c>
      <c r="AC21" s="7">
        <f>IF(Table2[[#This Row],[60c]]&gt;0,1,0)</f>
        <v>0</v>
      </c>
      <c r="AD21" s="7">
        <f>IF(Table2[[#This Row],[90c]]&gt;0,1,0)</f>
        <v>0</v>
      </c>
    </row>
    <row r="22" spans="1:30" x14ac:dyDescent="0.2">
      <c r="A22">
        <v>201704</v>
      </c>
      <c r="B22" t="s">
        <v>21</v>
      </c>
      <c r="C22" t="s">
        <v>21</v>
      </c>
      <c r="D22" t="s">
        <v>1486</v>
      </c>
      <c r="E22" t="s">
        <v>7645</v>
      </c>
      <c r="F22" t="s">
        <v>1541</v>
      </c>
      <c r="G22" t="s">
        <v>7646</v>
      </c>
      <c r="I22" t="s">
        <v>1142</v>
      </c>
      <c r="J22" t="s">
        <v>1072</v>
      </c>
      <c r="K22" t="s">
        <v>7647</v>
      </c>
      <c r="L22" t="s">
        <v>1663</v>
      </c>
      <c r="M22" t="s">
        <v>1664</v>
      </c>
      <c r="N22" s="1">
        <v>42844</v>
      </c>
      <c r="O22">
        <v>112</v>
      </c>
      <c r="P22" t="s">
        <v>799</v>
      </c>
      <c r="Q22">
        <v>1</v>
      </c>
      <c r="R22">
        <v>12.006</v>
      </c>
      <c r="S22">
        <v>1</v>
      </c>
      <c r="T22">
        <v>12.006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 t="s">
        <v>800</v>
      </c>
      <c r="AB22" s="7">
        <f>IF(Table2[[#This Row],[15cc]]+Table2[[#This Row],[30cc]]&gt;0,1,0)</f>
        <v>1</v>
      </c>
      <c r="AC22" s="7">
        <f>IF(Table2[[#This Row],[60c]]&gt;0,1,0)</f>
        <v>0</v>
      </c>
      <c r="AD22" s="7">
        <f>IF(Table2[[#This Row],[90c]]&gt;0,1,0)</f>
        <v>0</v>
      </c>
    </row>
    <row r="23" spans="1:30" x14ac:dyDescent="0.2">
      <c r="A23">
        <v>201704</v>
      </c>
      <c r="B23" t="s">
        <v>21</v>
      </c>
      <c r="C23" t="s">
        <v>21</v>
      </c>
      <c r="D23" t="s">
        <v>1486</v>
      </c>
      <c r="E23" t="s">
        <v>7645</v>
      </c>
      <c r="F23" t="s">
        <v>1541</v>
      </c>
      <c r="G23" t="s">
        <v>7646</v>
      </c>
      <c r="I23" t="s">
        <v>1142</v>
      </c>
      <c r="J23" t="s">
        <v>1072</v>
      </c>
      <c r="K23" t="s">
        <v>7647</v>
      </c>
      <c r="L23" t="s">
        <v>1665</v>
      </c>
      <c r="M23" t="s">
        <v>1666</v>
      </c>
      <c r="N23" s="1">
        <v>42844</v>
      </c>
      <c r="O23">
        <v>112</v>
      </c>
      <c r="P23" t="s">
        <v>799</v>
      </c>
      <c r="Q23">
        <v>6</v>
      </c>
      <c r="R23">
        <v>75.430999999999997</v>
      </c>
      <c r="S23">
        <v>3</v>
      </c>
      <c r="T23">
        <v>36.201999999999998</v>
      </c>
      <c r="U23" s="7">
        <v>0</v>
      </c>
      <c r="V23" s="7">
        <v>0</v>
      </c>
      <c r="W23" s="7">
        <v>1</v>
      </c>
      <c r="X23" s="7">
        <v>15.132999999999999</v>
      </c>
      <c r="Y23" s="7">
        <v>2</v>
      </c>
      <c r="Z23" s="7">
        <v>24.096</v>
      </c>
      <c r="AA23" s="7" t="s">
        <v>800</v>
      </c>
      <c r="AB23" s="7">
        <f>IF(Table2[[#This Row],[15cc]]+Table2[[#This Row],[30cc]]&gt;0,1,0)</f>
        <v>1</v>
      </c>
      <c r="AC23" s="7">
        <f>IF(Table2[[#This Row],[60c]]&gt;0,1,0)</f>
        <v>1</v>
      </c>
      <c r="AD23" s="7">
        <f>IF(Table2[[#This Row],[90c]]&gt;0,1,0)</f>
        <v>1</v>
      </c>
    </row>
    <row r="24" spans="1:30" x14ac:dyDescent="0.2">
      <c r="A24">
        <v>201704</v>
      </c>
      <c r="B24" t="s">
        <v>21</v>
      </c>
      <c r="C24" t="s">
        <v>21</v>
      </c>
      <c r="D24" t="s">
        <v>1486</v>
      </c>
      <c r="E24" t="s">
        <v>7645</v>
      </c>
      <c r="F24" t="s">
        <v>1541</v>
      </c>
      <c r="G24" t="s">
        <v>7646</v>
      </c>
      <c r="I24" t="s">
        <v>1142</v>
      </c>
      <c r="J24" t="s">
        <v>1072</v>
      </c>
      <c r="K24" t="s">
        <v>7647</v>
      </c>
      <c r="L24" t="s">
        <v>1724</v>
      </c>
      <c r="M24" t="s">
        <v>1725</v>
      </c>
      <c r="N24" s="1">
        <v>42844</v>
      </c>
      <c r="O24">
        <v>112</v>
      </c>
      <c r="P24" t="s">
        <v>799</v>
      </c>
      <c r="Q24">
        <v>3</v>
      </c>
      <c r="R24">
        <v>37.887</v>
      </c>
      <c r="S24">
        <v>2</v>
      </c>
      <c r="T24">
        <v>24.248999999999999</v>
      </c>
      <c r="U24" s="7">
        <v>0</v>
      </c>
      <c r="V24" s="7">
        <v>0</v>
      </c>
      <c r="W24" s="7">
        <v>1</v>
      </c>
      <c r="X24" s="7">
        <v>13.638</v>
      </c>
      <c r="Y24" s="7">
        <v>0</v>
      </c>
      <c r="Z24" s="7">
        <v>0</v>
      </c>
      <c r="AA24" s="7" t="s">
        <v>800</v>
      </c>
      <c r="AB24" s="7">
        <f>IF(Table2[[#This Row],[15cc]]+Table2[[#This Row],[30cc]]&gt;0,1,0)</f>
        <v>1</v>
      </c>
      <c r="AC24" s="7">
        <f>IF(Table2[[#This Row],[60c]]&gt;0,1,0)</f>
        <v>1</v>
      </c>
      <c r="AD24" s="7">
        <f>IF(Table2[[#This Row],[90c]]&gt;0,1,0)</f>
        <v>0</v>
      </c>
    </row>
    <row r="25" spans="1:30" x14ac:dyDescent="0.2">
      <c r="A25">
        <v>201704</v>
      </c>
      <c r="B25" t="s">
        <v>21</v>
      </c>
      <c r="C25" t="s">
        <v>21</v>
      </c>
      <c r="D25" t="s">
        <v>1486</v>
      </c>
      <c r="E25" t="s">
        <v>7645</v>
      </c>
      <c r="F25" t="s">
        <v>1541</v>
      </c>
      <c r="G25" t="s">
        <v>7646</v>
      </c>
      <c r="I25" t="s">
        <v>1142</v>
      </c>
      <c r="J25" t="s">
        <v>1072</v>
      </c>
      <c r="K25" t="s">
        <v>7647</v>
      </c>
      <c r="L25" t="s">
        <v>1676</v>
      </c>
      <c r="M25" t="s">
        <v>1677</v>
      </c>
      <c r="N25" s="1">
        <v>42844</v>
      </c>
      <c r="O25">
        <v>112</v>
      </c>
      <c r="P25" t="s">
        <v>799</v>
      </c>
      <c r="S25">
        <v>0</v>
      </c>
      <c r="T25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 t="s">
        <v>984</v>
      </c>
      <c r="AB25" s="7">
        <f>IF(Table2[[#This Row],[15cc]]+Table2[[#This Row],[30cc]]&gt;0,1,0)</f>
        <v>0</v>
      </c>
      <c r="AC25" s="7">
        <f>IF(Table2[[#This Row],[60c]]&gt;0,1,0)</f>
        <v>0</v>
      </c>
      <c r="AD25" s="7">
        <f>IF(Table2[[#This Row],[90c]]&gt;0,1,0)</f>
        <v>0</v>
      </c>
    </row>
    <row r="26" spans="1:30" x14ac:dyDescent="0.2">
      <c r="A26">
        <v>201704</v>
      </c>
      <c r="B26" t="s">
        <v>21</v>
      </c>
      <c r="C26" t="s">
        <v>21</v>
      </c>
      <c r="D26" t="s">
        <v>1486</v>
      </c>
      <c r="E26" t="s">
        <v>7645</v>
      </c>
      <c r="F26" t="s">
        <v>1541</v>
      </c>
      <c r="G26" t="s">
        <v>7646</v>
      </c>
      <c r="I26" t="s">
        <v>1142</v>
      </c>
      <c r="J26" t="s">
        <v>1072</v>
      </c>
      <c r="K26" t="s">
        <v>7647</v>
      </c>
      <c r="L26" t="s">
        <v>1732</v>
      </c>
      <c r="M26" t="s">
        <v>913</v>
      </c>
      <c r="N26" s="1">
        <v>42844</v>
      </c>
      <c r="O26">
        <v>112</v>
      </c>
      <c r="P26" t="s">
        <v>799</v>
      </c>
      <c r="Q26">
        <v>1</v>
      </c>
      <c r="R26">
        <v>12.178000000000001</v>
      </c>
      <c r="S26">
        <v>1</v>
      </c>
      <c r="T26">
        <v>12.178000000000001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 t="s">
        <v>800</v>
      </c>
      <c r="AB26" s="7">
        <f>IF(Table2[[#This Row],[15cc]]+Table2[[#This Row],[30cc]]&gt;0,1,0)</f>
        <v>1</v>
      </c>
      <c r="AC26" s="7">
        <f>IF(Table2[[#This Row],[60c]]&gt;0,1,0)</f>
        <v>0</v>
      </c>
      <c r="AD26" s="7">
        <f>IF(Table2[[#This Row],[90c]]&gt;0,1,0)</f>
        <v>0</v>
      </c>
    </row>
    <row r="27" spans="1:30" x14ac:dyDescent="0.2">
      <c r="A27">
        <v>201704</v>
      </c>
      <c r="B27" t="s">
        <v>21</v>
      </c>
      <c r="C27" t="s">
        <v>21</v>
      </c>
      <c r="D27" t="s">
        <v>1486</v>
      </c>
      <c r="E27" t="s">
        <v>7645</v>
      </c>
      <c r="F27" t="s">
        <v>1541</v>
      </c>
      <c r="G27" t="s">
        <v>7646</v>
      </c>
      <c r="I27" t="s">
        <v>1142</v>
      </c>
      <c r="J27" t="s">
        <v>1072</v>
      </c>
      <c r="K27" t="s">
        <v>7647</v>
      </c>
      <c r="L27" t="s">
        <v>1678</v>
      </c>
      <c r="M27" t="s">
        <v>1679</v>
      </c>
      <c r="N27" s="1">
        <v>42844</v>
      </c>
      <c r="O27">
        <v>112</v>
      </c>
      <c r="P27" t="s">
        <v>799</v>
      </c>
      <c r="Q27">
        <v>1</v>
      </c>
      <c r="R27">
        <v>12.039</v>
      </c>
      <c r="S27">
        <v>1</v>
      </c>
      <c r="T27">
        <v>12.039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 t="s">
        <v>800</v>
      </c>
      <c r="AB27" s="7">
        <f>IF(Table2[[#This Row],[15cc]]+Table2[[#This Row],[30cc]]&gt;0,1,0)</f>
        <v>1</v>
      </c>
      <c r="AC27" s="7">
        <f>IF(Table2[[#This Row],[60c]]&gt;0,1,0)</f>
        <v>0</v>
      </c>
      <c r="AD27" s="7">
        <f>IF(Table2[[#This Row],[90c]]&gt;0,1,0)</f>
        <v>0</v>
      </c>
    </row>
    <row r="28" spans="1:30" x14ac:dyDescent="0.2">
      <c r="A28">
        <v>201704</v>
      </c>
      <c r="B28" t="s">
        <v>21</v>
      </c>
      <c r="C28" t="s">
        <v>21</v>
      </c>
      <c r="D28" t="s">
        <v>1486</v>
      </c>
      <c r="E28" t="s">
        <v>7645</v>
      </c>
      <c r="F28" t="s">
        <v>1541</v>
      </c>
      <c r="G28" t="s">
        <v>7646</v>
      </c>
      <c r="I28" t="s">
        <v>1142</v>
      </c>
      <c r="J28" t="s">
        <v>1072</v>
      </c>
      <c r="K28" t="s">
        <v>7647</v>
      </c>
      <c r="L28" t="s">
        <v>1706</v>
      </c>
      <c r="M28" t="s">
        <v>1707</v>
      </c>
      <c r="N28" s="1">
        <v>42844</v>
      </c>
      <c r="O28">
        <v>112</v>
      </c>
      <c r="P28" t="s">
        <v>799</v>
      </c>
      <c r="S28">
        <v>0</v>
      </c>
      <c r="T28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 t="s">
        <v>984</v>
      </c>
      <c r="AB28" s="7">
        <f>IF(Table2[[#This Row],[15cc]]+Table2[[#This Row],[30cc]]&gt;0,1,0)</f>
        <v>0</v>
      </c>
      <c r="AC28" s="7">
        <f>IF(Table2[[#This Row],[60c]]&gt;0,1,0)</f>
        <v>0</v>
      </c>
      <c r="AD28" s="7">
        <f>IF(Table2[[#This Row],[90c]]&gt;0,1,0)</f>
        <v>0</v>
      </c>
    </row>
    <row r="29" spans="1:30" x14ac:dyDescent="0.2">
      <c r="A29">
        <v>201704</v>
      </c>
      <c r="B29" t="s">
        <v>21</v>
      </c>
      <c r="C29" t="s">
        <v>21</v>
      </c>
      <c r="D29" t="s">
        <v>1486</v>
      </c>
      <c r="E29" t="s">
        <v>7645</v>
      </c>
      <c r="F29" t="s">
        <v>1541</v>
      </c>
      <c r="G29" t="s">
        <v>7646</v>
      </c>
      <c r="I29" t="s">
        <v>1142</v>
      </c>
      <c r="J29" t="s">
        <v>1072</v>
      </c>
      <c r="K29" t="s">
        <v>7647</v>
      </c>
      <c r="L29" t="s">
        <v>1667</v>
      </c>
      <c r="M29" t="s">
        <v>1668</v>
      </c>
      <c r="N29" s="1">
        <v>42844</v>
      </c>
      <c r="O29">
        <v>112</v>
      </c>
      <c r="P29" t="s">
        <v>799</v>
      </c>
      <c r="Q29">
        <v>4</v>
      </c>
      <c r="R29">
        <v>54.463000000000001</v>
      </c>
      <c r="S29">
        <v>2</v>
      </c>
      <c r="T29">
        <v>27.427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  <c r="Z29" s="7">
        <v>15.036</v>
      </c>
      <c r="AA29" s="7" t="s">
        <v>800</v>
      </c>
      <c r="AB29" s="7">
        <f>IF(Table2[[#This Row],[15cc]]+Table2[[#This Row],[30cc]]&gt;0,1,0)</f>
        <v>1</v>
      </c>
      <c r="AC29" s="7">
        <f>IF(Table2[[#This Row],[60c]]&gt;0,1,0)</f>
        <v>0</v>
      </c>
      <c r="AD29" s="7">
        <f>IF(Table2[[#This Row],[90c]]&gt;0,1,0)</f>
        <v>1</v>
      </c>
    </row>
    <row r="30" spans="1:30" x14ac:dyDescent="0.2">
      <c r="A30">
        <v>201704</v>
      </c>
      <c r="B30" t="s">
        <v>21</v>
      </c>
      <c r="C30" t="s">
        <v>21</v>
      </c>
      <c r="D30" t="s">
        <v>1486</v>
      </c>
      <c r="E30" t="s">
        <v>7645</v>
      </c>
      <c r="F30" t="s">
        <v>1541</v>
      </c>
      <c r="G30" t="s">
        <v>7646</v>
      </c>
      <c r="I30" t="s">
        <v>1142</v>
      </c>
      <c r="J30" t="s">
        <v>1072</v>
      </c>
      <c r="K30" t="s">
        <v>7647</v>
      </c>
      <c r="L30" t="s">
        <v>1691</v>
      </c>
      <c r="M30" t="s">
        <v>1692</v>
      </c>
      <c r="N30" s="1">
        <v>42844</v>
      </c>
      <c r="O30">
        <v>112</v>
      </c>
      <c r="P30" t="s">
        <v>799</v>
      </c>
      <c r="Q30">
        <v>1</v>
      </c>
      <c r="R30">
        <v>13.035</v>
      </c>
      <c r="S30">
        <v>1</v>
      </c>
      <c r="T30">
        <v>13.035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 t="s">
        <v>800</v>
      </c>
      <c r="AB30" s="7">
        <f>IF(Table2[[#This Row],[15cc]]+Table2[[#This Row],[30cc]]&gt;0,1,0)</f>
        <v>1</v>
      </c>
      <c r="AC30" s="7">
        <f>IF(Table2[[#This Row],[60c]]&gt;0,1,0)</f>
        <v>0</v>
      </c>
      <c r="AD30" s="7">
        <f>IF(Table2[[#This Row],[90c]]&gt;0,1,0)</f>
        <v>0</v>
      </c>
    </row>
    <row r="31" spans="1:30" x14ac:dyDescent="0.2">
      <c r="A31">
        <v>201704</v>
      </c>
      <c r="B31" t="s">
        <v>21</v>
      </c>
      <c r="C31" t="s">
        <v>21</v>
      </c>
      <c r="D31" t="s">
        <v>1486</v>
      </c>
      <c r="E31" t="s">
        <v>7645</v>
      </c>
      <c r="F31" t="s">
        <v>1541</v>
      </c>
      <c r="G31" t="s">
        <v>7646</v>
      </c>
      <c r="I31" t="s">
        <v>1142</v>
      </c>
      <c r="J31" t="s">
        <v>1072</v>
      </c>
      <c r="K31" t="s">
        <v>7647</v>
      </c>
      <c r="L31" t="s">
        <v>1700</v>
      </c>
      <c r="M31" t="s">
        <v>859</v>
      </c>
      <c r="N31" s="1">
        <v>42844</v>
      </c>
      <c r="O31">
        <v>112</v>
      </c>
      <c r="P31" t="s">
        <v>799</v>
      </c>
      <c r="Q31">
        <v>2</v>
      </c>
      <c r="R31">
        <v>24.016999999999999</v>
      </c>
      <c r="S31">
        <v>3</v>
      </c>
      <c r="T31">
        <v>36.018999999999998</v>
      </c>
      <c r="U31" s="7">
        <v>0</v>
      </c>
      <c r="V31" s="7">
        <v>0</v>
      </c>
      <c r="W31" s="7">
        <v>-1</v>
      </c>
      <c r="X31" s="7">
        <v>-12.002000000000001</v>
      </c>
      <c r="Y31" s="7">
        <v>0</v>
      </c>
      <c r="Z31" s="7">
        <v>0</v>
      </c>
      <c r="AA31" s="7" t="s">
        <v>800</v>
      </c>
      <c r="AB31" s="7">
        <f>IF(Table2[[#This Row],[15cc]]+Table2[[#This Row],[30cc]]&gt;0,1,0)</f>
        <v>1</v>
      </c>
      <c r="AC31" s="7">
        <f>IF(Table2[[#This Row],[60c]]&gt;0,1,0)</f>
        <v>0</v>
      </c>
      <c r="AD31" s="7">
        <f>IF(Table2[[#This Row],[90c]]&gt;0,1,0)</f>
        <v>0</v>
      </c>
    </row>
    <row r="32" spans="1:30" x14ac:dyDescent="0.2">
      <c r="A32">
        <v>201704</v>
      </c>
      <c r="B32" t="s">
        <v>21</v>
      </c>
      <c r="C32" t="s">
        <v>21</v>
      </c>
      <c r="D32" t="s">
        <v>1486</v>
      </c>
      <c r="E32" t="s">
        <v>7645</v>
      </c>
      <c r="F32" t="s">
        <v>1541</v>
      </c>
      <c r="G32" t="s">
        <v>7646</v>
      </c>
      <c r="I32" t="s">
        <v>1142</v>
      </c>
      <c r="J32" t="s">
        <v>1072</v>
      </c>
      <c r="K32" t="s">
        <v>7647</v>
      </c>
      <c r="L32" t="s">
        <v>1680</v>
      </c>
      <c r="M32" t="s">
        <v>902</v>
      </c>
      <c r="N32" s="1">
        <v>42844</v>
      </c>
      <c r="O32">
        <v>112</v>
      </c>
      <c r="P32" t="s">
        <v>799</v>
      </c>
      <c r="Q32">
        <v>1</v>
      </c>
      <c r="R32">
        <v>12.063000000000001</v>
      </c>
      <c r="S32">
        <v>1</v>
      </c>
      <c r="T32">
        <v>12.063000000000001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 t="s">
        <v>800</v>
      </c>
      <c r="AB32" s="7">
        <f>IF(Table2[[#This Row],[15cc]]+Table2[[#This Row],[30cc]]&gt;0,1,0)</f>
        <v>1</v>
      </c>
      <c r="AC32" s="7">
        <f>IF(Table2[[#This Row],[60c]]&gt;0,1,0)</f>
        <v>0</v>
      </c>
      <c r="AD32" s="7">
        <f>IF(Table2[[#This Row],[90c]]&gt;0,1,0)</f>
        <v>0</v>
      </c>
    </row>
    <row r="33" spans="1:30" x14ac:dyDescent="0.2">
      <c r="A33">
        <v>201704</v>
      </c>
      <c r="B33" t="s">
        <v>21</v>
      </c>
      <c r="C33" t="s">
        <v>21</v>
      </c>
      <c r="D33" t="s">
        <v>1486</v>
      </c>
      <c r="E33" t="s">
        <v>7645</v>
      </c>
      <c r="F33" t="s">
        <v>1541</v>
      </c>
      <c r="G33" t="s">
        <v>7646</v>
      </c>
      <c r="I33" t="s">
        <v>1142</v>
      </c>
      <c r="J33" t="s">
        <v>1072</v>
      </c>
      <c r="K33" t="s">
        <v>7647</v>
      </c>
      <c r="L33" t="s">
        <v>1669</v>
      </c>
      <c r="M33" t="s">
        <v>1670</v>
      </c>
      <c r="N33" s="1">
        <v>42844</v>
      </c>
      <c r="O33">
        <v>112</v>
      </c>
      <c r="P33" t="s">
        <v>799</v>
      </c>
      <c r="S33">
        <v>0</v>
      </c>
      <c r="T33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 t="s">
        <v>800</v>
      </c>
      <c r="AB33" s="7">
        <f>IF(Table2[[#This Row],[15cc]]+Table2[[#This Row],[30cc]]&gt;0,1,0)</f>
        <v>0</v>
      </c>
      <c r="AC33" s="7">
        <f>IF(Table2[[#This Row],[60c]]&gt;0,1,0)</f>
        <v>0</v>
      </c>
      <c r="AD33" s="7">
        <f>IF(Table2[[#This Row],[90c]]&gt;0,1,0)</f>
        <v>0</v>
      </c>
    </row>
    <row r="34" spans="1:30" x14ac:dyDescent="0.2">
      <c r="A34">
        <v>201704</v>
      </c>
      <c r="B34" t="s">
        <v>21</v>
      </c>
      <c r="C34" t="s">
        <v>21</v>
      </c>
      <c r="D34" t="s">
        <v>1486</v>
      </c>
      <c r="E34" t="s">
        <v>7645</v>
      </c>
      <c r="F34" t="s">
        <v>1541</v>
      </c>
      <c r="G34" t="s">
        <v>7646</v>
      </c>
      <c r="I34" t="s">
        <v>1142</v>
      </c>
      <c r="J34" t="s">
        <v>1072</v>
      </c>
      <c r="K34" t="s">
        <v>7647</v>
      </c>
      <c r="L34" t="s">
        <v>1671</v>
      </c>
      <c r="M34" t="s">
        <v>1672</v>
      </c>
      <c r="N34" s="1">
        <v>42844</v>
      </c>
      <c r="O34">
        <v>112</v>
      </c>
      <c r="P34" t="s">
        <v>799</v>
      </c>
      <c r="Q34">
        <v>0</v>
      </c>
      <c r="R34">
        <v>3.3306690738754701E-16</v>
      </c>
      <c r="S34">
        <v>1</v>
      </c>
      <c r="T34">
        <v>12</v>
      </c>
      <c r="U34" s="7">
        <v>0</v>
      </c>
      <c r="V34" s="7">
        <v>0.45900000000000002</v>
      </c>
      <c r="W34" s="7">
        <v>-1</v>
      </c>
      <c r="X34" s="7">
        <v>-12.459</v>
      </c>
      <c r="Y34" s="7">
        <v>0</v>
      </c>
      <c r="Z34" s="7">
        <v>0</v>
      </c>
      <c r="AA34" s="7" t="s">
        <v>800</v>
      </c>
      <c r="AB34" s="7">
        <f>IF(Table2[[#This Row],[15cc]]+Table2[[#This Row],[30cc]]&gt;0,1,0)</f>
        <v>1</v>
      </c>
      <c r="AC34" s="7">
        <f>IF(Table2[[#This Row],[60c]]&gt;0,1,0)</f>
        <v>0</v>
      </c>
      <c r="AD34" s="7">
        <f>IF(Table2[[#This Row],[90c]]&gt;0,1,0)</f>
        <v>0</v>
      </c>
    </row>
    <row r="35" spans="1:30" x14ac:dyDescent="0.2">
      <c r="A35">
        <v>201704</v>
      </c>
      <c r="B35" t="s">
        <v>21</v>
      </c>
      <c r="C35" t="s">
        <v>21</v>
      </c>
      <c r="D35" t="s">
        <v>1486</v>
      </c>
      <c r="E35" t="s">
        <v>7645</v>
      </c>
      <c r="F35" t="s">
        <v>1541</v>
      </c>
      <c r="G35" t="s">
        <v>7646</v>
      </c>
      <c r="I35" t="s">
        <v>1142</v>
      </c>
      <c r="J35" t="s">
        <v>1072</v>
      </c>
      <c r="K35" t="s">
        <v>7647</v>
      </c>
      <c r="L35" t="s">
        <v>1698</v>
      </c>
      <c r="M35" t="s">
        <v>1699</v>
      </c>
      <c r="N35" s="1">
        <v>42844</v>
      </c>
      <c r="O35">
        <v>112</v>
      </c>
      <c r="P35" t="s">
        <v>799</v>
      </c>
      <c r="Q35">
        <v>1</v>
      </c>
      <c r="R35">
        <v>8.0990000000000002</v>
      </c>
      <c r="S35">
        <v>1</v>
      </c>
      <c r="T35">
        <v>8.0990000000000002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 t="s">
        <v>800</v>
      </c>
      <c r="AB35" s="7">
        <f>IF(Table2[[#This Row],[15cc]]+Table2[[#This Row],[30cc]]&gt;0,1,0)</f>
        <v>1</v>
      </c>
      <c r="AC35" s="7">
        <f>IF(Table2[[#This Row],[60c]]&gt;0,1,0)</f>
        <v>0</v>
      </c>
      <c r="AD35" s="7">
        <f>IF(Table2[[#This Row],[90c]]&gt;0,1,0)</f>
        <v>0</v>
      </c>
    </row>
    <row r="36" spans="1:30" x14ac:dyDescent="0.2">
      <c r="A36">
        <v>201704</v>
      </c>
      <c r="B36" t="s">
        <v>21</v>
      </c>
      <c r="C36" t="s">
        <v>21</v>
      </c>
      <c r="D36" t="s">
        <v>1486</v>
      </c>
      <c r="E36" t="s">
        <v>7645</v>
      </c>
      <c r="F36" t="s">
        <v>1541</v>
      </c>
      <c r="G36" t="s">
        <v>7646</v>
      </c>
      <c r="I36" t="s">
        <v>1142</v>
      </c>
      <c r="J36" t="s">
        <v>1072</v>
      </c>
      <c r="K36" t="s">
        <v>7647</v>
      </c>
      <c r="L36" t="s">
        <v>1694</v>
      </c>
      <c r="M36" t="s">
        <v>1695</v>
      </c>
      <c r="N36" s="1">
        <v>42844</v>
      </c>
      <c r="O36">
        <v>112</v>
      </c>
      <c r="P36" t="s">
        <v>799</v>
      </c>
      <c r="Q36">
        <v>1</v>
      </c>
      <c r="R36">
        <v>12.029</v>
      </c>
      <c r="S36">
        <v>0</v>
      </c>
      <c r="T36">
        <v>0</v>
      </c>
      <c r="U36" s="7">
        <v>0</v>
      </c>
      <c r="V36" s="7">
        <v>0</v>
      </c>
      <c r="W36" s="7">
        <v>1</v>
      </c>
      <c r="X36" s="7">
        <v>12.029</v>
      </c>
      <c r="Y36" s="7">
        <v>0</v>
      </c>
      <c r="Z36" s="7">
        <v>0</v>
      </c>
      <c r="AA36" s="7" t="s">
        <v>800</v>
      </c>
      <c r="AB36" s="7">
        <f>IF(Table2[[#This Row],[15cc]]+Table2[[#This Row],[30cc]]&gt;0,1,0)</f>
        <v>0</v>
      </c>
      <c r="AC36" s="7">
        <f>IF(Table2[[#This Row],[60c]]&gt;0,1,0)</f>
        <v>1</v>
      </c>
      <c r="AD36" s="7">
        <f>IF(Table2[[#This Row],[90c]]&gt;0,1,0)</f>
        <v>0</v>
      </c>
    </row>
    <row r="37" spans="1:30" x14ac:dyDescent="0.2">
      <c r="A37">
        <v>201704</v>
      </c>
      <c r="B37" t="s">
        <v>21</v>
      </c>
      <c r="C37" t="s">
        <v>21</v>
      </c>
      <c r="D37" t="s">
        <v>1486</v>
      </c>
      <c r="E37" t="s">
        <v>7645</v>
      </c>
      <c r="F37" t="s">
        <v>1541</v>
      </c>
      <c r="G37" t="s">
        <v>7646</v>
      </c>
      <c r="I37" t="s">
        <v>1142</v>
      </c>
      <c r="J37" t="s">
        <v>1072</v>
      </c>
      <c r="K37" t="s">
        <v>7647</v>
      </c>
      <c r="L37" t="s">
        <v>1696</v>
      </c>
      <c r="M37" t="s">
        <v>1697</v>
      </c>
      <c r="N37" s="1">
        <v>42844</v>
      </c>
      <c r="O37">
        <v>112</v>
      </c>
      <c r="P37" t="s">
        <v>799</v>
      </c>
      <c r="Q37">
        <v>0</v>
      </c>
      <c r="R37">
        <v>8.8817841970012504E-16</v>
      </c>
      <c r="S37">
        <v>1</v>
      </c>
      <c r="T37">
        <v>12.239000000000001</v>
      </c>
      <c r="U37" s="7">
        <v>-1</v>
      </c>
      <c r="V37" s="7">
        <v>-12.239000000000001</v>
      </c>
      <c r="W37" s="7">
        <v>0</v>
      </c>
      <c r="X37" s="7">
        <v>0</v>
      </c>
      <c r="Y37" s="7">
        <v>0</v>
      </c>
      <c r="Z37" s="7">
        <v>0</v>
      </c>
      <c r="AA37" s="7" t="s">
        <v>984</v>
      </c>
      <c r="AB37" s="7">
        <f>IF(Table2[[#This Row],[15cc]]+Table2[[#This Row],[30cc]]&gt;0,1,0)</f>
        <v>0</v>
      </c>
      <c r="AC37" s="7">
        <f>IF(Table2[[#This Row],[60c]]&gt;0,1,0)</f>
        <v>0</v>
      </c>
      <c r="AD37" s="7">
        <f>IF(Table2[[#This Row],[90c]]&gt;0,1,0)</f>
        <v>0</v>
      </c>
    </row>
    <row r="38" spans="1:30" x14ac:dyDescent="0.2">
      <c r="A38">
        <v>201704</v>
      </c>
      <c r="B38" t="s">
        <v>21</v>
      </c>
      <c r="C38" t="s">
        <v>21</v>
      </c>
      <c r="D38" t="s">
        <v>1486</v>
      </c>
      <c r="E38" t="s">
        <v>7645</v>
      </c>
      <c r="F38" t="s">
        <v>1541</v>
      </c>
      <c r="G38" t="s">
        <v>7646</v>
      </c>
      <c r="I38" t="s">
        <v>1142</v>
      </c>
      <c r="J38" t="s">
        <v>1072</v>
      </c>
      <c r="K38" t="s">
        <v>7647</v>
      </c>
      <c r="L38" t="s">
        <v>1681</v>
      </c>
      <c r="M38" t="s">
        <v>1682</v>
      </c>
      <c r="N38" s="1">
        <v>42845</v>
      </c>
      <c r="O38">
        <v>111</v>
      </c>
      <c r="P38" t="s">
        <v>799</v>
      </c>
      <c r="Q38">
        <v>1</v>
      </c>
      <c r="R38">
        <v>12.002000000000001</v>
      </c>
      <c r="S38">
        <v>1</v>
      </c>
      <c r="T38">
        <v>12.002000000000001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 t="s">
        <v>800</v>
      </c>
      <c r="AB38" s="7">
        <f>IF(Table2[[#This Row],[15cc]]+Table2[[#This Row],[30cc]]&gt;0,1,0)</f>
        <v>1</v>
      </c>
      <c r="AC38" s="7">
        <f>IF(Table2[[#This Row],[60c]]&gt;0,1,0)</f>
        <v>0</v>
      </c>
      <c r="AD38" s="7">
        <f>IF(Table2[[#This Row],[90c]]&gt;0,1,0)</f>
        <v>0</v>
      </c>
    </row>
    <row r="39" spans="1:30" x14ac:dyDescent="0.2">
      <c r="A39">
        <v>201704</v>
      </c>
      <c r="B39" t="s">
        <v>21</v>
      </c>
      <c r="C39" t="s">
        <v>21</v>
      </c>
      <c r="D39" t="s">
        <v>1486</v>
      </c>
      <c r="E39" t="s">
        <v>7645</v>
      </c>
      <c r="F39" t="s">
        <v>1541</v>
      </c>
      <c r="G39" t="s">
        <v>7646</v>
      </c>
      <c r="I39" t="s">
        <v>1142</v>
      </c>
      <c r="J39" t="s">
        <v>1072</v>
      </c>
      <c r="K39" t="s">
        <v>7647</v>
      </c>
      <c r="L39" t="s">
        <v>1721</v>
      </c>
      <c r="M39" t="s">
        <v>1150</v>
      </c>
      <c r="N39" s="1">
        <v>42845</v>
      </c>
      <c r="O39">
        <v>111</v>
      </c>
      <c r="P39" t="s">
        <v>799</v>
      </c>
      <c r="Q39">
        <v>1</v>
      </c>
      <c r="R39">
        <v>12.000999999999999</v>
      </c>
      <c r="S39">
        <v>1</v>
      </c>
      <c r="T39">
        <v>12.000999999999999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 t="s">
        <v>800</v>
      </c>
      <c r="AB39" s="7">
        <f>IF(Table2[[#This Row],[15cc]]+Table2[[#This Row],[30cc]]&gt;0,1,0)</f>
        <v>1</v>
      </c>
      <c r="AC39" s="7">
        <f>IF(Table2[[#This Row],[60c]]&gt;0,1,0)</f>
        <v>0</v>
      </c>
      <c r="AD39" s="7">
        <f>IF(Table2[[#This Row],[90c]]&gt;0,1,0)</f>
        <v>0</v>
      </c>
    </row>
    <row r="40" spans="1:30" x14ac:dyDescent="0.2">
      <c r="A40">
        <v>201704</v>
      </c>
      <c r="B40" t="s">
        <v>21</v>
      </c>
      <c r="C40" t="s">
        <v>21</v>
      </c>
      <c r="D40" t="s">
        <v>1486</v>
      </c>
      <c r="E40" t="s">
        <v>7645</v>
      </c>
      <c r="F40" t="s">
        <v>1541</v>
      </c>
      <c r="G40" t="s">
        <v>7646</v>
      </c>
      <c r="I40" t="s">
        <v>1142</v>
      </c>
      <c r="J40" t="s">
        <v>1072</v>
      </c>
      <c r="K40" t="s">
        <v>7647</v>
      </c>
      <c r="L40" t="s">
        <v>1683</v>
      </c>
      <c r="M40" t="s">
        <v>1684</v>
      </c>
      <c r="N40" s="1">
        <v>42845</v>
      </c>
      <c r="O40">
        <v>111</v>
      </c>
      <c r="P40" t="s">
        <v>799</v>
      </c>
      <c r="S40">
        <v>0</v>
      </c>
      <c r="T40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 t="s">
        <v>800</v>
      </c>
      <c r="AB40" s="7">
        <f>IF(Table2[[#This Row],[15cc]]+Table2[[#This Row],[30cc]]&gt;0,1,0)</f>
        <v>0</v>
      </c>
      <c r="AC40" s="7">
        <f>IF(Table2[[#This Row],[60c]]&gt;0,1,0)</f>
        <v>0</v>
      </c>
      <c r="AD40" s="7">
        <f>IF(Table2[[#This Row],[90c]]&gt;0,1,0)</f>
        <v>0</v>
      </c>
    </row>
    <row r="41" spans="1:30" x14ac:dyDescent="0.2">
      <c r="A41">
        <v>201704</v>
      </c>
      <c r="B41" t="s">
        <v>21</v>
      </c>
      <c r="C41" t="s">
        <v>21</v>
      </c>
      <c r="D41" t="s">
        <v>1486</v>
      </c>
      <c r="E41" t="s">
        <v>7645</v>
      </c>
      <c r="F41" t="s">
        <v>1541</v>
      </c>
      <c r="G41" t="s">
        <v>7646</v>
      </c>
      <c r="I41" t="s">
        <v>1142</v>
      </c>
      <c r="J41" t="s">
        <v>1072</v>
      </c>
      <c r="K41" t="s">
        <v>7647</v>
      </c>
      <c r="L41" t="s">
        <v>1702</v>
      </c>
      <c r="M41" t="s">
        <v>856</v>
      </c>
      <c r="N41" s="1">
        <v>42846</v>
      </c>
      <c r="O41">
        <v>110</v>
      </c>
      <c r="P41" t="s">
        <v>799</v>
      </c>
      <c r="Q41">
        <v>1</v>
      </c>
      <c r="R41">
        <v>12</v>
      </c>
      <c r="S41">
        <v>1</v>
      </c>
      <c r="T41">
        <v>12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 t="s">
        <v>800</v>
      </c>
      <c r="AB41" s="7">
        <f>IF(Table2[[#This Row],[15cc]]+Table2[[#This Row],[30cc]]&gt;0,1,0)</f>
        <v>1</v>
      </c>
      <c r="AC41" s="7">
        <f>IF(Table2[[#This Row],[60c]]&gt;0,1,0)</f>
        <v>0</v>
      </c>
      <c r="AD41" s="7">
        <f>IF(Table2[[#This Row],[90c]]&gt;0,1,0)</f>
        <v>0</v>
      </c>
    </row>
    <row r="42" spans="1:30" x14ac:dyDescent="0.2">
      <c r="A42">
        <v>201704</v>
      </c>
      <c r="B42" t="s">
        <v>21</v>
      </c>
      <c r="C42" t="s">
        <v>21</v>
      </c>
      <c r="D42" t="s">
        <v>1486</v>
      </c>
      <c r="E42" t="s">
        <v>7645</v>
      </c>
      <c r="F42" t="s">
        <v>1541</v>
      </c>
      <c r="G42" t="s">
        <v>7646</v>
      </c>
      <c r="I42" t="s">
        <v>1142</v>
      </c>
      <c r="J42" t="s">
        <v>1072</v>
      </c>
      <c r="K42" t="s">
        <v>7647</v>
      </c>
      <c r="L42" t="s">
        <v>1726</v>
      </c>
      <c r="M42" t="s">
        <v>1727</v>
      </c>
      <c r="N42" s="1">
        <v>42852</v>
      </c>
      <c r="O42">
        <v>104</v>
      </c>
      <c r="P42" t="s">
        <v>799</v>
      </c>
      <c r="Q42">
        <v>1</v>
      </c>
      <c r="R42">
        <v>13.324999999999999</v>
      </c>
      <c r="S42">
        <v>1</v>
      </c>
      <c r="T42">
        <v>13.324999999999999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 t="s">
        <v>800</v>
      </c>
      <c r="AB42" s="7">
        <f>IF(Table2[[#This Row],[15cc]]+Table2[[#This Row],[30cc]]&gt;0,1,0)</f>
        <v>1</v>
      </c>
      <c r="AC42" s="7">
        <f>IF(Table2[[#This Row],[60c]]&gt;0,1,0)</f>
        <v>0</v>
      </c>
      <c r="AD42" s="7">
        <f>IF(Table2[[#This Row],[90c]]&gt;0,1,0)</f>
        <v>0</v>
      </c>
    </row>
    <row r="43" spans="1:30" x14ac:dyDescent="0.2">
      <c r="A43">
        <v>201704</v>
      </c>
      <c r="B43" t="s">
        <v>21</v>
      </c>
      <c r="C43" t="s">
        <v>21</v>
      </c>
      <c r="D43" t="s">
        <v>1486</v>
      </c>
      <c r="E43" t="s">
        <v>7645</v>
      </c>
      <c r="F43" t="s">
        <v>1541</v>
      </c>
      <c r="G43" t="s">
        <v>7646</v>
      </c>
      <c r="I43" t="s">
        <v>1142</v>
      </c>
      <c r="J43" t="s">
        <v>1072</v>
      </c>
      <c r="K43" t="s">
        <v>7647</v>
      </c>
      <c r="L43" t="s">
        <v>1728</v>
      </c>
      <c r="M43" t="s">
        <v>1729</v>
      </c>
      <c r="N43" s="1">
        <v>42852</v>
      </c>
      <c r="O43">
        <v>104</v>
      </c>
      <c r="P43" t="s">
        <v>799</v>
      </c>
      <c r="Q43">
        <v>1</v>
      </c>
      <c r="R43">
        <v>13.956</v>
      </c>
      <c r="S43">
        <v>1</v>
      </c>
      <c r="T43">
        <v>13.956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 t="s">
        <v>800</v>
      </c>
      <c r="AB43" s="7">
        <f>IF(Table2[[#This Row],[15cc]]+Table2[[#This Row],[30cc]]&gt;0,1,0)</f>
        <v>1</v>
      </c>
      <c r="AC43" s="7">
        <f>IF(Table2[[#This Row],[60c]]&gt;0,1,0)</f>
        <v>0</v>
      </c>
      <c r="AD43" s="7">
        <f>IF(Table2[[#This Row],[90c]]&gt;0,1,0)</f>
        <v>0</v>
      </c>
    </row>
    <row r="44" spans="1:30" x14ac:dyDescent="0.2">
      <c r="A44">
        <v>201704</v>
      </c>
      <c r="B44" t="s">
        <v>21</v>
      </c>
      <c r="C44" t="s">
        <v>21</v>
      </c>
      <c r="D44" t="s">
        <v>1486</v>
      </c>
      <c r="E44" t="s">
        <v>7645</v>
      </c>
      <c r="F44" t="s">
        <v>1541</v>
      </c>
      <c r="G44" t="s">
        <v>7646</v>
      </c>
      <c r="I44" t="s">
        <v>1142</v>
      </c>
      <c r="J44" t="s">
        <v>1072</v>
      </c>
      <c r="K44" t="s">
        <v>7647</v>
      </c>
      <c r="L44" t="s">
        <v>1722</v>
      </c>
      <c r="M44" t="s">
        <v>934</v>
      </c>
      <c r="N44" s="1">
        <v>42852</v>
      </c>
      <c r="O44">
        <v>104</v>
      </c>
      <c r="P44" t="s">
        <v>799</v>
      </c>
      <c r="Q44">
        <v>1</v>
      </c>
      <c r="R44">
        <v>12.003</v>
      </c>
      <c r="S44">
        <v>1</v>
      </c>
      <c r="T44">
        <v>12.003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 t="s">
        <v>800</v>
      </c>
      <c r="AB44" s="7">
        <f>IF(Table2[[#This Row],[15cc]]+Table2[[#This Row],[30cc]]&gt;0,1,0)</f>
        <v>1</v>
      </c>
      <c r="AC44" s="7">
        <f>IF(Table2[[#This Row],[60c]]&gt;0,1,0)</f>
        <v>0</v>
      </c>
      <c r="AD44" s="7">
        <f>IF(Table2[[#This Row],[90c]]&gt;0,1,0)</f>
        <v>0</v>
      </c>
    </row>
    <row r="45" spans="1:30" x14ac:dyDescent="0.2">
      <c r="A45">
        <v>201704</v>
      </c>
      <c r="B45" t="s">
        <v>21</v>
      </c>
      <c r="C45" t="s">
        <v>21</v>
      </c>
      <c r="D45" t="s">
        <v>1486</v>
      </c>
      <c r="E45" t="s">
        <v>7645</v>
      </c>
      <c r="F45" t="s">
        <v>1541</v>
      </c>
      <c r="G45" t="s">
        <v>7646</v>
      </c>
      <c r="I45" t="s">
        <v>1142</v>
      </c>
      <c r="J45" t="s">
        <v>1072</v>
      </c>
      <c r="K45" t="s">
        <v>7647</v>
      </c>
      <c r="L45" t="s">
        <v>1715</v>
      </c>
      <c r="M45" t="s">
        <v>1716</v>
      </c>
      <c r="N45" s="1">
        <v>42852</v>
      </c>
      <c r="O45">
        <v>104</v>
      </c>
      <c r="P45" t="s">
        <v>799</v>
      </c>
      <c r="Q45">
        <v>2</v>
      </c>
      <c r="R45">
        <v>28.084</v>
      </c>
      <c r="S45">
        <v>1</v>
      </c>
      <c r="T45">
        <v>12.018000000000001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16.065999999999999</v>
      </c>
      <c r="AA45" s="7" t="s">
        <v>800</v>
      </c>
      <c r="AB45" s="7">
        <f>IF(Table2[[#This Row],[15cc]]+Table2[[#This Row],[30cc]]&gt;0,1,0)</f>
        <v>1</v>
      </c>
      <c r="AC45" s="7">
        <f>IF(Table2[[#This Row],[60c]]&gt;0,1,0)</f>
        <v>0</v>
      </c>
      <c r="AD45" s="7">
        <f>IF(Table2[[#This Row],[90c]]&gt;0,1,0)</f>
        <v>1</v>
      </c>
    </row>
    <row r="46" spans="1:30" x14ac:dyDescent="0.2">
      <c r="A46">
        <v>201704</v>
      </c>
      <c r="B46" t="s">
        <v>21</v>
      </c>
      <c r="C46" t="s">
        <v>21</v>
      </c>
      <c r="D46" t="s">
        <v>1486</v>
      </c>
      <c r="E46" t="s">
        <v>7645</v>
      </c>
      <c r="F46" t="s">
        <v>1541</v>
      </c>
      <c r="G46" t="s">
        <v>7646</v>
      </c>
      <c r="I46" t="s">
        <v>1142</v>
      </c>
      <c r="J46" t="s">
        <v>1072</v>
      </c>
      <c r="K46" t="s">
        <v>7647</v>
      </c>
      <c r="L46" t="s">
        <v>1686</v>
      </c>
      <c r="M46" t="s">
        <v>814</v>
      </c>
      <c r="N46" s="1">
        <v>42853</v>
      </c>
      <c r="O46">
        <v>103</v>
      </c>
      <c r="P46" t="s">
        <v>799</v>
      </c>
      <c r="Q46">
        <v>2</v>
      </c>
      <c r="R46">
        <v>22.512</v>
      </c>
      <c r="S46">
        <v>1</v>
      </c>
      <c r="T46">
        <v>12.076000000000001</v>
      </c>
      <c r="U46" s="7">
        <v>0</v>
      </c>
      <c r="V46" s="7">
        <v>0</v>
      </c>
      <c r="W46" s="7">
        <v>1</v>
      </c>
      <c r="X46" s="7">
        <v>10.436</v>
      </c>
      <c r="Y46" s="7">
        <v>0</v>
      </c>
      <c r="Z46" s="7">
        <v>0</v>
      </c>
      <c r="AA46" s="7" t="s">
        <v>800</v>
      </c>
      <c r="AB46" s="7">
        <f>IF(Table2[[#This Row],[15cc]]+Table2[[#This Row],[30cc]]&gt;0,1,0)</f>
        <v>1</v>
      </c>
      <c r="AC46" s="7">
        <f>IF(Table2[[#This Row],[60c]]&gt;0,1,0)</f>
        <v>1</v>
      </c>
      <c r="AD46" s="7">
        <f>IF(Table2[[#This Row],[90c]]&gt;0,1,0)</f>
        <v>0</v>
      </c>
    </row>
    <row r="47" spans="1:30" x14ac:dyDescent="0.2">
      <c r="A47">
        <v>201704</v>
      </c>
      <c r="B47" t="s">
        <v>21</v>
      </c>
      <c r="C47" t="s">
        <v>21</v>
      </c>
      <c r="D47" t="s">
        <v>1486</v>
      </c>
      <c r="E47" t="s">
        <v>7645</v>
      </c>
      <c r="F47" t="s">
        <v>1541</v>
      </c>
      <c r="G47" t="s">
        <v>7646</v>
      </c>
      <c r="I47" t="s">
        <v>1142</v>
      </c>
      <c r="J47" t="s">
        <v>1072</v>
      </c>
      <c r="K47" t="s">
        <v>7647</v>
      </c>
      <c r="L47" t="s">
        <v>1685</v>
      </c>
      <c r="M47" t="s">
        <v>1389</v>
      </c>
      <c r="N47" s="1">
        <v>42853</v>
      </c>
      <c r="O47">
        <v>103</v>
      </c>
      <c r="P47" t="s">
        <v>799</v>
      </c>
      <c r="Q47">
        <v>1</v>
      </c>
      <c r="R47">
        <v>12</v>
      </c>
      <c r="S47">
        <v>0</v>
      </c>
      <c r="T47">
        <v>0</v>
      </c>
      <c r="U47" s="7">
        <v>1</v>
      </c>
      <c r="V47" s="7">
        <v>12</v>
      </c>
      <c r="W47" s="7">
        <v>0</v>
      </c>
      <c r="X47" s="7">
        <v>0</v>
      </c>
      <c r="Y47" s="7">
        <v>0</v>
      </c>
      <c r="Z47" s="7">
        <v>0</v>
      </c>
      <c r="AA47" s="7" t="s">
        <v>984</v>
      </c>
      <c r="AB47" s="7">
        <f>IF(Table2[[#This Row],[15cc]]+Table2[[#This Row],[30cc]]&gt;0,1,0)</f>
        <v>1</v>
      </c>
      <c r="AC47" s="7">
        <f>IF(Table2[[#This Row],[60c]]&gt;0,1,0)</f>
        <v>0</v>
      </c>
      <c r="AD47" s="7">
        <f>IF(Table2[[#This Row],[90c]]&gt;0,1,0)</f>
        <v>0</v>
      </c>
    </row>
    <row r="48" spans="1:30" x14ac:dyDescent="0.2">
      <c r="A48">
        <v>201704</v>
      </c>
      <c r="B48" t="s">
        <v>21</v>
      </c>
      <c r="C48" t="s">
        <v>21</v>
      </c>
      <c r="D48" t="s">
        <v>1486</v>
      </c>
      <c r="E48" t="s">
        <v>7645</v>
      </c>
      <c r="F48" t="s">
        <v>1541</v>
      </c>
      <c r="G48" t="s">
        <v>7646</v>
      </c>
      <c r="I48" t="s">
        <v>1142</v>
      </c>
      <c r="J48" t="s">
        <v>1072</v>
      </c>
      <c r="K48" t="s">
        <v>7647</v>
      </c>
      <c r="L48" t="s">
        <v>1687</v>
      </c>
      <c r="M48" t="s">
        <v>1688</v>
      </c>
      <c r="N48" s="1">
        <v>42853</v>
      </c>
      <c r="O48">
        <v>103</v>
      </c>
      <c r="P48" t="s">
        <v>799</v>
      </c>
      <c r="Q48">
        <v>1</v>
      </c>
      <c r="R48">
        <v>12.234</v>
      </c>
      <c r="S48">
        <v>1</v>
      </c>
      <c r="T48">
        <v>12.234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 t="s">
        <v>800</v>
      </c>
      <c r="AB48" s="7">
        <f>IF(Table2[[#This Row],[15cc]]+Table2[[#This Row],[30cc]]&gt;0,1,0)</f>
        <v>1</v>
      </c>
      <c r="AC48" s="7">
        <f>IF(Table2[[#This Row],[60c]]&gt;0,1,0)</f>
        <v>0</v>
      </c>
      <c r="AD48" s="7">
        <f>IF(Table2[[#This Row],[90c]]&gt;0,1,0)</f>
        <v>0</v>
      </c>
    </row>
    <row r="49" spans="1:30" x14ac:dyDescent="0.2">
      <c r="A49">
        <v>201704</v>
      </c>
      <c r="B49" t="s">
        <v>21</v>
      </c>
      <c r="C49" t="s">
        <v>21</v>
      </c>
      <c r="D49" t="s">
        <v>1486</v>
      </c>
      <c r="E49" t="s">
        <v>7645</v>
      </c>
      <c r="F49" t="s">
        <v>1541</v>
      </c>
      <c r="G49" t="s">
        <v>7646</v>
      </c>
      <c r="I49" t="s">
        <v>1142</v>
      </c>
      <c r="J49" t="s">
        <v>1072</v>
      </c>
      <c r="K49" t="s">
        <v>7647</v>
      </c>
      <c r="L49" t="s">
        <v>1723</v>
      </c>
      <c r="M49" t="s">
        <v>848</v>
      </c>
      <c r="N49" s="1">
        <v>42853</v>
      </c>
      <c r="O49">
        <v>103</v>
      </c>
      <c r="P49" t="s">
        <v>799</v>
      </c>
      <c r="S49">
        <v>0</v>
      </c>
      <c r="T49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 t="s">
        <v>984</v>
      </c>
      <c r="AB49" s="7">
        <f>IF(Table2[[#This Row],[15cc]]+Table2[[#This Row],[30cc]]&gt;0,1,0)</f>
        <v>0</v>
      </c>
      <c r="AC49" s="7">
        <f>IF(Table2[[#This Row],[60c]]&gt;0,1,0)</f>
        <v>0</v>
      </c>
      <c r="AD49" s="7">
        <f>IF(Table2[[#This Row],[90c]]&gt;0,1,0)</f>
        <v>0</v>
      </c>
    </row>
    <row r="50" spans="1:30" x14ac:dyDescent="0.2">
      <c r="A50">
        <v>201704</v>
      </c>
      <c r="B50" t="s">
        <v>21</v>
      </c>
      <c r="C50" t="s">
        <v>21</v>
      </c>
      <c r="D50" t="s">
        <v>1486</v>
      </c>
      <c r="E50" t="s">
        <v>7645</v>
      </c>
      <c r="F50" t="s">
        <v>1541</v>
      </c>
      <c r="G50" t="s">
        <v>7646</v>
      </c>
      <c r="I50" t="s">
        <v>1142</v>
      </c>
      <c r="J50" t="s">
        <v>1072</v>
      </c>
      <c r="K50" t="s">
        <v>7647</v>
      </c>
      <c r="L50" t="s">
        <v>1689</v>
      </c>
      <c r="M50" t="s">
        <v>1690</v>
      </c>
      <c r="N50" s="1">
        <v>42853</v>
      </c>
      <c r="O50">
        <v>103</v>
      </c>
      <c r="P50" t="s">
        <v>799</v>
      </c>
      <c r="Q50">
        <v>8</v>
      </c>
      <c r="R50">
        <v>100.80500000000001</v>
      </c>
      <c r="S50">
        <v>3</v>
      </c>
      <c r="T50">
        <v>36.097999999999999</v>
      </c>
      <c r="U50" s="7">
        <v>1</v>
      </c>
      <c r="V50" s="7">
        <v>12.298</v>
      </c>
      <c r="W50" s="7">
        <v>0</v>
      </c>
      <c r="X50" s="7">
        <v>0</v>
      </c>
      <c r="Y50" s="7">
        <v>2</v>
      </c>
      <c r="Z50" s="7">
        <v>27.622</v>
      </c>
      <c r="AA50" s="7" t="s">
        <v>800</v>
      </c>
      <c r="AB50" s="7">
        <f>IF(Table2[[#This Row],[15cc]]+Table2[[#This Row],[30cc]]&gt;0,1,0)</f>
        <v>1</v>
      </c>
      <c r="AC50" s="7">
        <f>IF(Table2[[#This Row],[60c]]&gt;0,1,0)</f>
        <v>0</v>
      </c>
      <c r="AD50" s="7">
        <f>IF(Table2[[#This Row],[90c]]&gt;0,1,0)</f>
        <v>1</v>
      </c>
    </row>
    <row r="51" spans="1:30" x14ac:dyDescent="0.2">
      <c r="A51">
        <v>201704</v>
      </c>
      <c r="B51" t="s">
        <v>21</v>
      </c>
      <c r="C51" t="s">
        <v>21</v>
      </c>
      <c r="D51" t="s">
        <v>1486</v>
      </c>
      <c r="E51" t="s">
        <v>7645</v>
      </c>
      <c r="F51" t="s">
        <v>1541</v>
      </c>
      <c r="G51" t="s">
        <v>7646</v>
      </c>
      <c r="I51" t="s">
        <v>1142</v>
      </c>
      <c r="J51" t="s">
        <v>1072</v>
      </c>
      <c r="K51" t="s">
        <v>7647</v>
      </c>
      <c r="L51" t="s">
        <v>1705</v>
      </c>
      <c r="M51" t="s">
        <v>932</v>
      </c>
      <c r="N51" s="1">
        <v>42853</v>
      </c>
      <c r="O51">
        <v>103</v>
      </c>
      <c r="P51" t="s">
        <v>799</v>
      </c>
      <c r="S51">
        <v>0</v>
      </c>
      <c r="T51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 t="s">
        <v>984</v>
      </c>
      <c r="AB51" s="7">
        <f>IF(Table2[[#This Row],[15cc]]+Table2[[#This Row],[30cc]]&gt;0,1,0)</f>
        <v>0</v>
      </c>
      <c r="AC51" s="7">
        <f>IF(Table2[[#This Row],[60c]]&gt;0,1,0)</f>
        <v>0</v>
      </c>
      <c r="AD51" s="7">
        <f>IF(Table2[[#This Row],[90c]]&gt;0,1,0)</f>
        <v>0</v>
      </c>
    </row>
    <row r="52" spans="1:30" x14ac:dyDescent="0.2">
      <c r="A52">
        <v>201704</v>
      </c>
      <c r="B52" t="s">
        <v>21</v>
      </c>
      <c r="C52" t="s">
        <v>21</v>
      </c>
      <c r="D52" t="s">
        <v>1486</v>
      </c>
      <c r="E52" t="s">
        <v>7645</v>
      </c>
      <c r="F52" t="s">
        <v>1541</v>
      </c>
      <c r="G52" t="s">
        <v>7646</v>
      </c>
      <c r="I52" t="s">
        <v>1152</v>
      </c>
      <c r="J52" t="s">
        <v>1082</v>
      </c>
      <c r="K52" t="s">
        <v>7646</v>
      </c>
      <c r="L52" t="s">
        <v>1752</v>
      </c>
      <c r="M52" t="s">
        <v>1753</v>
      </c>
      <c r="N52" s="1">
        <v>42828</v>
      </c>
      <c r="O52">
        <v>128</v>
      </c>
      <c r="P52" t="s">
        <v>799</v>
      </c>
      <c r="S52">
        <v>0</v>
      </c>
      <c r="T52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 t="s">
        <v>800</v>
      </c>
      <c r="AB52" s="7">
        <f>IF(Table2[[#This Row],[15cc]]+Table2[[#This Row],[30cc]]&gt;0,1,0)</f>
        <v>0</v>
      </c>
      <c r="AC52" s="7">
        <f>IF(Table2[[#This Row],[60c]]&gt;0,1,0)</f>
        <v>0</v>
      </c>
      <c r="AD52" s="7">
        <f>IF(Table2[[#This Row],[90c]]&gt;0,1,0)</f>
        <v>0</v>
      </c>
    </row>
    <row r="53" spans="1:30" x14ac:dyDescent="0.2">
      <c r="A53">
        <v>201704</v>
      </c>
      <c r="B53" t="s">
        <v>21</v>
      </c>
      <c r="C53" t="s">
        <v>21</v>
      </c>
      <c r="D53" t="s">
        <v>1486</v>
      </c>
      <c r="E53" t="s">
        <v>7645</v>
      </c>
      <c r="F53" t="s">
        <v>1541</v>
      </c>
      <c r="G53" t="s">
        <v>7646</v>
      </c>
      <c r="I53" t="s">
        <v>1152</v>
      </c>
      <c r="J53" t="s">
        <v>1082</v>
      </c>
      <c r="K53" t="s">
        <v>7646</v>
      </c>
      <c r="L53" t="s">
        <v>1769</v>
      </c>
      <c r="M53" t="s">
        <v>1770</v>
      </c>
      <c r="N53" s="1">
        <v>42828</v>
      </c>
      <c r="O53">
        <v>128</v>
      </c>
      <c r="P53" t="s">
        <v>799</v>
      </c>
      <c r="Q53">
        <v>5</v>
      </c>
      <c r="R53">
        <v>56.845999999999997</v>
      </c>
      <c r="S53">
        <v>2</v>
      </c>
      <c r="T53">
        <v>24.391999999999999</v>
      </c>
      <c r="U53" s="7">
        <v>1</v>
      </c>
      <c r="V53" s="7">
        <v>10.345000000000001</v>
      </c>
      <c r="W53" s="7">
        <v>1</v>
      </c>
      <c r="X53" s="7">
        <v>12.109</v>
      </c>
      <c r="Y53" s="7">
        <v>1</v>
      </c>
      <c r="Z53" s="7">
        <v>10</v>
      </c>
      <c r="AA53" s="7" t="s">
        <v>800</v>
      </c>
      <c r="AB53" s="7">
        <f>IF(Table2[[#This Row],[15cc]]+Table2[[#This Row],[30cc]]&gt;0,1,0)</f>
        <v>1</v>
      </c>
      <c r="AC53" s="7">
        <f>IF(Table2[[#This Row],[60c]]&gt;0,1,0)</f>
        <v>1</v>
      </c>
      <c r="AD53" s="7">
        <f>IF(Table2[[#This Row],[90c]]&gt;0,1,0)</f>
        <v>1</v>
      </c>
    </row>
    <row r="54" spans="1:30" x14ac:dyDescent="0.2">
      <c r="A54">
        <v>201704</v>
      </c>
      <c r="B54" t="s">
        <v>21</v>
      </c>
      <c r="C54" t="s">
        <v>21</v>
      </c>
      <c r="D54" t="s">
        <v>1486</v>
      </c>
      <c r="E54" t="s">
        <v>7645</v>
      </c>
      <c r="F54" t="s">
        <v>1541</v>
      </c>
      <c r="G54" t="s">
        <v>7646</v>
      </c>
      <c r="I54" t="s">
        <v>1152</v>
      </c>
      <c r="J54" t="s">
        <v>1082</v>
      </c>
      <c r="K54" t="s">
        <v>7646</v>
      </c>
      <c r="L54" t="s">
        <v>1783</v>
      </c>
      <c r="M54" t="s">
        <v>1784</v>
      </c>
      <c r="N54" s="1">
        <v>42828</v>
      </c>
      <c r="O54">
        <v>128</v>
      </c>
      <c r="P54" t="s">
        <v>799</v>
      </c>
      <c r="Q54">
        <v>1</v>
      </c>
      <c r="R54" s="2">
        <v>12.91</v>
      </c>
      <c r="S54">
        <v>1</v>
      </c>
      <c r="T54">
        <v>12.91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 t="s">
        <v>800</v>
      </c>
      <c r="AB54" s="7">
        <f>IF(Table2[[#This Row],[15cc]]+Table2[[#This Row],[30cc]]&gt;0,1,0)</f>
        <v>1</v>
      </c>
      <c r="AC54" s="7">
        <f>IF(Table2[[#This Row],[60c]]&gt;0,1,0)</f>
        <v>0</v>
      </c>
      <c r="AD54" s="7">
        <f>IF(Table2[[#This Row],[90c]]&gt;0,1,0)</f>
        <v>0</v>
      </c>
    </row>
    <row r="55" spans="1:30" x14ac:dyDescent="0.2">
      <c r="A55">
        <v>201704</v>
      </c>
      <c r="B55" t="s">
        <v>21</v>
      </c>
      <c r="C55" t="s">
        <v>21</v>
      </c>
      <c r="D55" t="s">
        <v>1486</v>
      </c>
      <c r="E55" t="s">
        <v>7645</v>
      </c>
      <c r="F55" t="s">
        <v>1541</v>
      </c>
      <c r="G55" t="s">
        <v>7646</v>
      </c>
      <c r="I55" t="s">
        <v>1152</v>
      </c>
      <c r="J55" t="s">
        <v>1082</v>
      </c>
      <c r="K55" t="s">
        <v>7646</v>
      </c>
      <c r="L55" t="s">
        <v>1758</v>
      </c>
      <c r="M55" t="s">
        <v>1411</v>
      </c>
      <c r="N55" s="1">
        <v>42828</v>
      </c>
      <c r="O55">
        <v>128</v>
      </c>
      <c r="P55" t="s">
        <v>799</v>
      </c>
      <c r="S55">
        <v>0</v>
      </c>
      <c r="T55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 t="s">
        <v>800</v>
      </c>
      <c r="AB55" s="7">
        <f>IF(Table2[[#This Row],[15cc]]+Table2[[#This Row],[30cc]]&gt;0,1,0)</f>
        <v>0</v>
      </c>
      <c r="AC55" s="7">
        <f>IF(Table2[[#This Row],[60c]]&gt;0,1,0)</f>
        <v>0</v>
      </c>
      <c r="AD55" s="7">
        <f>IF(Table2[[#This Row],[90c]]&gt;0,1,0)</f>
        <v>0</v>
      </c>
    </row>
    <row r="56" spans="1:30" x14ac:dyDescent="0.2">
      <c r="A56">
        <v>201704</v>
      </c>
      <c r="B56" t="s">
        <v>21</v>
      </c>
      <c r="C56" t="s">
        <v>21</v>
      </c>
      <c r="D56" t="s">
        <v>1486</v>
      </c>
      <c r="E56" t="s">
        <v>7645</v>
      </c>
      <c r="F56" t="s">
        <v>1541</v>
      </c>
      <c r="G56" t="s">
        <v>7646</v>
      </c>
      <c r="I56" t="s">
        <v>1152</v>
      </c>
      <c r="J56" t="s">
        <v>1082</v>
      </c>
      <c r="K56" t="s">
        <v>7646</v>
      </c>
      <c r="L56" t="s">
        <v>1773</v>
      </c>
      <c r="M56" t="s">
        <v>1774</v>
      </c>
      <c r="N56" s="1">
        <v>42844</v>
      </c>
      <c r="O56">
        <v>112</v>
      </c>
      <c r="P56" t="s">
        <v>799</v>
      </c>
      <c r="S56">
        <v>0</v>
      </c>
      <c r="T56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 t="s">
        <v>800</v>
      </c>
      <c r="AB56" s="7">
        <f>IF(Table2[[#This Row],[15cc]]+Table2[[#This Row],[30cc]]&gt;0,1,0)</f>
        <v>0</v>
      </c>
      <c r="AC56" s="7">
        <f>IF(Table2[[#This Row],[60c]]&gt;0,1,0)</f>
        <v>0</v>
      </c>
      <c r="AD56" s="7">
        <f>IF(Table2[[#This Row],[90c]]&gt;0,1,0)</f>
        <v>0</v>
      </c>
    </row>
    <row r="57" spans="1:30" x14ac:dyDescent="0.2">
      <c r="A57">
        <v>201704</v>
      </c>
      <c r="B57" t="s">
        <v>21</v>
      </c>
      <c r="C57" t="s">
        <v>21</v>
      </c>
      <c r="D57" t="s">
        <v>1486</v>
      </c>
      <c r="E57" t="s">
        <v>7645</v>
      </c>
      <c r="F57" t="s">
        <v>1541</v>
      </c>
      <c r="G57" t="s">
        <v>7646</v>
      </c>
      <c r="I57" t="s">
        <v>1152</v>
      </c>
      <c r="J57" t="s">
        <v>1082</v>
      </c>
      <c r="K57" t="s">
        <v>7646</v>
      </c>
      <c r="L57" t="s">
        <v>1745</v>
      </c>
      <c r="M57" t="s">
        <v>1157</v>
      </c>
      <c r="N57" s="1">
        <v>42844</v>
      </c>
      <c r="O57">
        <v>112</v>
      </c>
      <c r="P57" t="s">
        <v>799</v>
      </c>
      <c r="S57">
        <v>0</v>
      </c>
      <c r="T5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 t="s">
        <v>800</v>
      </c>
      <c r="AB57" s="7">
        <f>IF(Table2[[#This Row],[15cc]]+Table2[[#This Row],[30cc]]&gt;0,1,0)</f>
        <v>0</v>
      </c>
      <c r="AC57" s="7">
        <f>IF(Table2[[#This Row],[60c]]&gt;0,1,0)</f>
        <v>0</v>
      </c>
      <c r="AD57" s="7">
        <f>IF(Table2[[#This Row],[90c]]&gt;0,1,0)</f>
        <v>0</v>
      </c>
    </row>
    <row r="58" spans="1:30" x14ac:dyDescent="0.2">
      <c r="A58">
        <v>201704</v>
      </c>
      <c r="B58" t="s">
        <v>21</v>
      </c>
      <c r="C58" t="s">
        <v>21</v>
      </c>
      <c r="D58" t="s">
        <v>1486</v>
      </c>
      <c r="E58" t="s">
        <v>7645</v>
      </c>
      <c r="F58" t="s">
        <v>1541</v>
      </c>
      <c r="G58" t="s">
        <v>7646</v>
      </c>
      <c r="I58" t="s">
        <v>1152</v>
      </c>
      <c r="J58" t="s">
        <v>1082</v>
      </c>
      <c r="K58" t="s">
        <v>7646</v>
      </c>
      <c r="L58" t="s">
        <v>1785</v>
      </c>
      <c r="M58" t="s">
        <v>1786</v>
      </c>
      <c r="N58" s="1">
        <v>42844</v>
      </c>
      <c r="O58">
        <v>112</v>
      </c>
      <c r="P58" t="s">
        <v>799</v>
      </c>
      <c r="Q58">
        <v>1</v>
      </c>
      <c r="R58">
        <v>12.081</v>
      </c>
      <c r="S58">
        <v>1</v>
      </c>
      <c r="T58">
        <v>12.082000000000001</v>
      </c>
      <c r="U58" s="7">
        <v>0</v>
      </c>
      <c r="V58" s="7">
        <v>0</v>
      </c>
      <c r="W58" s="7">
        <v>0</v>
      </c>
      <c r="X58" s="7">
        <v>-1.0000000000003301E-3</v>
      </c>
      <c r="Y58" s="7">
        <v>0</v>
      </c>
      <c r="Z58" s="7">
        <v>0</v>
      </c>
      <c r="AA58" s="7" t="s">
        <v>800</v>
      </c>
      <c r="AB58" s="7">
        <f>IF(Table2[[#This Row],[15cc]]+Table2[[#This Row],[30cc]]&gt;0,1,0)</f>
        <v>1</v>
      </c>
      <c r="AC58" s="7">
        <f>IF(Table2[[#This Row],[60c]]&gt;0,1,0)</f>
        <v>0</v>
      </c>
      <c r="AD58" s="7">
        <f>IF(Table2[[#This Row],[90c]]&gt;0,1,0)</f>
        <v>0</v>
      </c>
    </row>
    <row r="59" spans="1:30" x14ac:dyDescent="0.2">
      <c r="A59">
        <v>201704</v>
      </c>
      <c r="B59" t="s">
        <v>21</v>
      </c>
      <c r="C59" t="s">
        <v>21</v>
      </c>
      <c r="D59" t="s">
        <v>1486</v>
      </c>
      <c r="E59" t="s">
        <v>7645</v>
      </c>
      <c r="F59" t="s">
        <v>1541</v>
      </c>
      <c r="G59" t="s">
        <v>7646</v>
      </c>
      <c r="I59" t="s">
        <v>1152</v>
      </c>
      <c r="J59" t="s">
        <v>1082</v>
      </c>
      <c r="K59" t="s">
        <v>7646</v>
      </c>
      <c r="L59" t="s">
        <v>1777</v>
      </c>
      <c r="M59" t="s">
        <v>1778</v>
      </c>
      <c r="N59" s="1">
        <v>42844</v>
      </c>
      <c r="O59">
        <v>112</v>
      </c>
      <c r="P59" t="s">
        <v>799</v>
      </c>
      <c r="Q59">
        <v>2</v>
      </c>
      <c r="R59">
        <v>25.844999999999999</v>
      </c>
      <c r="S59">
        <v>2</v>
      </c>
      <c r="T59">
        <v>25.844999999999999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 t="s">
        <v>800</v>
      </c>
      <c r="AB59" s="7">
        <f>IF(Table2[[#This Row],[15cc]]+Table2[[#This Row],[30cc]]&gt;0,1,0)</f>
        <v>1</v>
      </c>
      <c r="AC59" s="7">
        <f>IF(Table2[[#This Row],[60c]]&gt;0,1,0)</f>
        <v>0</v>
      </c>
      <c r="AD59" s="7">
        <f>IF(Table2[[#This Row],[90c]]&gt;0,1,0)</f>
        <v>0</v>
      </c>
    </row>
    <row r="60" spans="1:30" x14ac:dyDescent="0.2">
      <c r="A60">
        <v>201704</v>
      </c>
      <c r="B60" t="s">
        <v>21</v>
      </c>
      <c r="C60" t="s">
        <v>21</v>
      </c>
      <c r="D60" t="s">
        <v>1486</v>
      </c>
      <c r="E60" t="s">
        <v>7645</v>
      </c>
      <c r="F60" t="s">
        <v>1541</v>
      </c>
      <c r="G60" t="s">
        <v>7646</v>
      </c>
      <c r="I60" t="s">
        <v>1152</v>
      </c>
      <c r="J60" t="s">
        <v>1082</v>
      </c>
      <c r="K60" t="s">
        <v>7646</v>
      </c>
      <c r="L60" t="s">
        <v>1759</v>
      </c>
      <c r="M60" t="s">
        <v>1760</v>
      </c>
      <c r="N60" s="1">
        <v>42844</v>
      </c>
      <c r="O60">
        <v>112</v>
      </c>
      <c r="P60" t="s">
        <v>799</v>
      </c>
      <c r="S60">
        <v>0</v>
      </c>
      <c r="T60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 t="s">
        <v>800</v>
      </c>
      <c r="AB60" s="7">
        <f>IF(Table2[[#This Row],[15cc]]+Table2[[#This Row],[30cc]]&gt;0,1,0)</f>
        <v>0</v>
      </c>
      <c r="AC60" s="7">
        <f>IF(Table2[[#This Row],[60c]]&gt;0,1,0)</f>
        <v>0</v>
      </c>
      <c r="AD60" s="7">
        <f>IF(Table2[[#This Row],[90c]]&gt;0,1,0)</f>
        <v>0</v>
      </c>
    </row>
    <row r="61" spans="1:30" x14ac:dyDescent="0.2">
      <c r="A61">
        <v>201704</v>
      </c>
      <c r="B61" t="s">
        <v>21</v>
      </c>
      <c r="C61" t="s">
        <v>21</v>
      </c>
      <c r="D61" t="s">
        <v>1486</v>
      </c>
      <c r="E61" t="s">
        <v>7645</v>
      </c>
      <c r="F61" t="s">
        <v>1541</v>
      </c>
      <c r="G61" t="s">
        <v>7646</v>
      </c>
      <c r="I61" t="s">
        <v>1152</v>
      </c>
      <c r="J61" t="s">
        <v>1082</v>
      </c>
      <c r="K61" t="s">
        <v>7646</v>
      </c>
      <c r="L61" t="s">
        <v>1775</v>
      </c>
      <c r="M61" t="s">
        <v>1776</v>
      </c>
      <c r="N61" s="1">
        <v>42844</v>
      </c>
      <c r="O61">
        <v>112</v>
      </c>
      <c r="P61" t="s">
        <v>799</v>
      </c>
      <c r="Q61">
        <v>1</v>
      </c>
      <c r="R61">
        <v>12.375999999999999</v>
      </c>
      <c r="S61">
        <v>1</v>
      </c>
      <c r="T61">
        <v>12.375999999999999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 t="s">
        <v>800</v>
      </c>
      <c r="AB61" s="7">
        <f>IF(Table2[[#This Row],[15cc]]+Table2[[#This Row],[30cc]]&gt;0,1,0)</f>
        <v>1</v>
      </c>
      <c r="AC61" s="7">
        <f>IF(Table2[[#This Row],[60c]]&gt;0,1,0)</f>
        <v>0</v>
      </c>
      <c r="AD61" s="7">
        <f>IF(Table2[[#This Row],[90c]]&gt;0,1,0)</f>
        <v>0</v>
      </c>
    </row>
    <row r="62" spans="1:30" x14ac:dyDescent="0.2">
      <c r="A62">
        <v>201704</v>
      </c>
      <c r="B62" t="s">
        <v>21</v>
      </c>
      <c r="C62" t="s">
        <v>21</v>
      </c>
      <c r="D62" t="s">
        <v>1486</v>
      </c>
      <c r="E62" t="s">
        <v>7645</v>
      </c>
      <c r="F62" t="s">
        <v>1541</v>
      </c>
      <c r="G62" t="s">
        <v>7646</v>
      </c>
      <c r="I62" t="s">
        <v>1152</v>
      </c>
      <c r="J62" t="s">
        <v>1082</v>
      </c>
      <c r="K62" t="s">
        <v>7646</v>
      </c>
      <c r="L62" t="s">
        <v>1754</v>
      </c>
      <c r="M62" t="s">
        <v>1755</v>
      </c>
      <c r="N62" s="1">
        <v>42844</v>
      </c>
      <c r="O62">
        <v>112</v>
      </c>
      <c r="P62" t="s">
        <v>799</v>
      </c>
      <c r="S62">
        <v>0</v>
      </c>
      <c r="T62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 t="s">
        <v>800</v>
      </c>
      <c r="AB62" s="7">
        <f>IF(Table2[[#This Row],[15cc]]+Table2[[#This Row],[30cc]]&gt;0,1,0)</f>
        <v>0</v>
      </c>
      <c r="AC62" s="7">
        <f>IF(Table2[[#This Row],[60c]]&gt;0,1,0)</f>
        <v>0</v>
      </c>
      <c r="AD62" s="7">
        <f>IF(Table2[[#This Row],[90c]]&gt;0,1,0)</f>
        <v>0</v>
      </c>
    </row>
    <row r="63" spans="1:30" x14ac:dyDescent="0.2">
      <c r="A63">
        <v>201704</v>
      </c>
      <c r="B63" t="s">
        <v>21</v>
      </c>
      <c r="C63" t="s">
        <v>21</v>
      </c>
      <c r="D63" t="s">
        <v>1486</v>
      </c>
      <c r="E63" t="s">
        <v>7645</v>
      </c>
      <c r="F63" t="s">
        <v>1541</v>
      </c>
      <c r="G63" t="s">
        <v>7646</v>
      </c>
      <c r="I63" t="s">
        <v>1152</v>
      </c>
      <c r="J63" t="s">
        <v>1082</v>
      </c>
      <c r="K63" t="s">
        <v>7646</v>
      </c>
      <c r="L63" t="s">
        <v>1763</v>
      </c>
      <c r="M63" t="s">
        <v>1764</v>
      </c>
      <c r="N63" s="1">
        <v>42844</v>
      </c>
      <c r="O63">
        <v>112</v>
      </c>
      <c r="P63" t="s">
        <v>799</v>
      </c>
      <c r="Q63">
        <v>3</v>
      </c>
      <c r="R63">
        <v>37.465000000000003</v>
      </c>
      <c r="S63">
        <v>2</v>
      </c>
      <c r="T63">
        <v>25.372</v>
      </c>
      <c r="U63" s="7">
        <v>0</v>
      </c>
      <c r="V63" s="7">
        <v>0</v>
      </c>
      <c r="W63" s="7">
        <v>1</v>
      </c>
      <c r="X63" s="7">
        <v>12.093</v>
      </c>
      <c r="Y63" s="7">
        <v>0</v>
      </c>
      <c r="Z63" s="7">
        <v>0</v>
      </c>
      <c r="AA63" s="7" t="s">
        <v>800</v>
      </c>
      <c r="AB63" s="7">
        <f>IF(Table2[[#This Row],[15cc]]+Table2[[#This Row],[30cc]]&gt;0,1,0)</f>
        <v>1</v>
      </c>
      <c r="AC63" s="7">
        <f>IF(Table2[[#This Row],[60c]]&gt;0,1,0)</f>
        <v>1</v>
      </c>
      <c r="AD63" s="7">
        <f>IF(Table2[[#This Row],[90c]]&gt;0,1,0)</f>
        <v>0</v>
      </c>
    </row>
    <row r="64" spans="1:30" x14ac:dyDescent="0.2">
      <c r="A64">
        <v>201704</v>
      </c>
      <c r="B64" t="s">
        <v>21</v>
      </c>
      <c r="C64" t="s">
        <v>21</v>
      </c>
      <c r="D64" t="s">
        <v>1486</v>
      </c>
      <c r="E64" t="s">
        <v>7645</v>
      </c>
      <c r="F64" t="s">
        <v>1541</v>
      </c>
      <c r="G64" t="s">
        <v>7646</v>
      </c>
      <c r="I64" t="s">
        <v>1152</v>
      </c>
      <c r="J64" t="s">
        <v>1082</v>
      </c>
      <c r="K64" t="s">
        <v>7646</v>
      </c>
      <c r="L64" t="s">
        <v>1765</v>
      </c>
      <c r="M64" t="s">
        <v>1024</v>
      </c>
      <c r="N64" s="1">
        <v>42844</v>
      </c>
      <c r="O64">
        <v>112</v>
      </c>
      <c r="P64" t="s">
        <v>799</v>
      </c>
      <c r="Q64">
        <v>2</v>
      </c>
      <c r="R64">
        <v>25.199000000000002</v>
      </c>
      <c r="S64">
        <v>2</v>
      </c>
      <c r="T64">
        <v>25.199000000000002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 t="s">
        <v>800</v>
      </c>
      <c r="AB64" s="7">
        <f>IF(Table2[[#This Row],[15cc]]+Table2[[#This Row],[30cc]]&gt;0,1,0)</f>
        <v>1</v>
      </c>
      <c r="AC64" s="7">
        <f>IF(Table2[[#This Row],[60c]]&gt;0,1,0)</f>
        <v>0</v>
      </c>
      <c r="AD64" s="7">
        <f>IF(Table2[[#This Row],[90c]]&gt;0,1,0)</f>
        <v>0</v>
      </c>
    </row>
    <row r="65" spans="1:30" x14ac:dyDescent="0.2">
      <c r="A65">
        <v>201704</v>
      </c>
      <c r="B65" t="s">
        <v>21</v>
      </c>
      <c r="C65" t="s">
        <v>21</v>
      </c>
      <c r="D65" t="s">
        <v>1486</v>
      </c>
      <c r="E65" t="s">
        <v>7645</v>
      </c>
      <c r="F65" t="s">
        <v>1541</v>
      </c>
      <c r="G65" t="s">
        <v>7646</v>
      </c>
      <c r="I65" t="s">
        <v>1152</v>
      </c>
      <c r="J65" t="s">
        <v>1082</v>
      </c>
      <c r="K65" t="s">
        <v>7646</v>
      </c>
      <c r="L65" t="s">
        <v>1746</v>
      </c>
      <c r="M65" t="s">
        <v>1747</v>
      </c>
      <c r="N65" s="1">
        <v>42845</v>
      </c>
      <c r="O65">
        <v>111</v>
      </c>
      <c r="P65" t="s">
        <v>799</v>
      </c>
      <c r="Q65">
        <v>6</v>
      </c>
      <c r="R65">
        <v>72.429000000000002</v>
      </c>
      <c r="S65">
        <v>4</v>
      </c>
      <c r="T65">
        <v>48.14</v>
      </c>
      <c r="U65" s="7">
        <v>2</v>
      </c>
      <c r="V65" s="7">
        <v>24.073</v>
      </c>
      <c r="W65" s="7">
        <v>0</v>
      </c>
      <c r="X65" s="7">
        <v>0.215999999999999</v>
      </c>
      <c r="Y65" s="7">
        <v>0</v>
      </c>
      <c r="Z65" s="7">
        <v>0</v>
      </c>
      <c r="AA65" s="7" t="s">
        <v>800</v>
      </c>
      <c r="AB65" s="7">
        <f>IF(Table2[[#This Row],[15cc]]+Table2[[#This Row],[30cc]]&gt;0,1,0)</f>
        <v>1</v>
      </c>
      <c r="AC65" s="7">
        <f>IF(Table2[[#This Row],[60c]]&gt;0,1,0)</f>
        <v>0</v>
      </c>
      <c r="AD65" s="7">
        <f>IF(Table2[[#This Row],[90c]]&gt;0,1,0)</f>
        <v>0</v>
      </c>
    </row>
    <row r="66" spans="1:30" x14ac:dyDescent="0.2">
      <c r="A66">
        <v>201704</v>
      </c>
      <c r="B66" t="s">
        <v>21</v>
      </c>
      <c r="C66" t="s">
        <v>21</v>
      </c>
      <c r="D66" t="s">
        <v>1486</v>
      </c>
      <c r="E66" t="s">
        <v>7645</v>
      </c>
      <c r="F66" t="s">
        <v>1541</v>
      </c>
      <c r="G66" t="s">
        <v>7646</v>
      </c>
      <c r="I66" t="s">
        <v>1152</v>
      </c>
      <c r="J66" t="s">
        <v>1082</v>
      </c>
      <c r="K66" t="s">
        <v>7646</v>
      </c>
      <c r="L66" t="s">
        <v>1748</v>
      </c>
      <c r="M66" t="s">
        <v>1749</v>
      </c>
      <c r="N66" s="1">
        <v>42852</v>
      </c>
      <c r="O66">
        <v>104</v>
      </c>
      <c r="P66" t="s">
        <v>799</v>
      </c>
      <c r="Q66">
        <v>1</v>
      </c>
      <c r="R66">
        <v>12.162000000000001</v>
      </c>
      <c r="S66">
        <v>1</v>
      </c>
      <c r="T66">
        <v>12.162000000000001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 t="s">
        <v>800</v>
      </c>
      <c r="AB66" s="7">
        <f>IF(Table2[[#This Row],[15cc]]+Table2[[#This Row],[30cc]]&gt;0,1,0)</f>
        <v>1</v>
      </c>
      <c r="AC66" s="7">
        <f>IF(Table2[[#This Row],[60c]]&gt;0,1,0)</f>
        <v>0</v>
      </c>
      <c r="AD66" s="7">
        <f>IF(Table2[[#This Row],[90c]]&gt;0,1,0)</f>
        <v>0</v>
      </c>
    </row>
    <row r="67" spans="1:30" x14ac:dyDescent="0.2">
      <c r="A67">
        <v>201704</v>
      </c>
      <c r="B67" t="s">
        <v>21</v>
      </c>
      <c r="C67" t="s">
        <v>21</v>
      </c>
      <c r="D67" t="s">
        <v>1486</v>
      </c>
      <c r="E67" t="s">
        <v>7645</v>
      </c>
      <c r="F67" t="s">
        <v>1541</v>
      </c>
      <c r="G67" t="s">
        <v>7646</v>
      </c>
      <c r="I67" t="s">
        <v>1152</v>
      </c>
      <c r="J67" t="s">
        <v>1082</v>
      </c>
      <c r="K67" t="s">
        <v>7646</v>
      </c>
      <c r="L67" t="s">
        <v>1744</v>
      </c>
      <c r="M67" t="s">
        <v>814</v>
      </c>
      <c r="N67" s="1">
        <v>42852</v>
      </c>
      <c r="O67">
        <v>104</v>
      </c>
      <c r="P67" t="s">
        <v>799</v>
      </c>
      <c r="S67">
        <v>0</v>
      </c>
      <c r="T6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 t="s">
        <v>800</v>
      </c>
      <c r="AB67" s="7">
        <f>IF(Table2[[#This Row],[15cc]]+Table2[[#This Row],[30cc]]&gt;0,1,0)</f>
        <v>0</v>
      </c>
      <c r="AC67" s="7">
        <f>IF(Table2[[#This Row],[60c]]&gt;0,1,0)</f>
        <v>0</v>
      </c>
      <c r="AD67" s="7">
        <f>IF(Table2[[#This Row],[90c]]&gt;0,1,0)</f>
        <v>0</v>
      </c>
    </row>
    <row r="68" spans="1:30" x14ac:dyDescent="0.2">
      <c r="A68">
        <v>201704</v>
      </c>
      <c r="B68" t="s">
        <v>21</v>
      </c>
      <c r="C68" t="s">
        <v>21</v>
      </c>
      <c r="D68" t="s">
        <v>1486</v>
      </c>
      <c r="E68" t="s">
        <v>7645</v>
      </c>
      <c r="F68" t="s">
        <v>1541</v>
      </c>
      <c r="G68" t="s">
        <v>7646</v>
      </c>
      <c r="I68" t="s">
        <v>1152</v>
      </c>
      <c r="J68" t="s">
        <v>1082</v>
      </c>
      <c r="K68" t="s">
        <v>7646</v>
      </c>
      <c r="L68" t="s">
        <v>1779</v>
      </c>
      <c r="M68" t="s">
        <v>1780</v>
      </c>
      <c r="N68" s="1">
        <v>42852</v>
      </c>
      <c r="O68">
        <v>104</v>
      </c>
      <c r="P68" t="s">
        <v>799</v>
      </c>
      <c r="S68">
        <v>0</v>
      </c>
      <c r="T68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 t="s">
        <v>800</v>
      </c>
      <c r="AB68" s="7">
        <f>IF(Table2[[#This Row],[15cc]]+Table2[[#This Row],[30cc]]&gt;0,1,0)</f>
        <v>0</v>
      </c>
      <c r="AC68" s="7">
        <f>IF(Table2[[#This Row],[60c]]&gt;0,1,0)</f>
        <v>0</v>
      </c>
      <c r="AD68" s="7">
        <f>IF(Table2[[#This Row],[90c]]&gt;0,1,0)</f>
        <v>0</v>
      </c>
    </row>
    <row r="69" spans="1:30" x14ac:dyDescent="0.2">
      <c r="A69">
        <v>201704</v>
      </c>
      <c r="B69" t="s">
        <v>21</v>
      </c>
      <c r="C69" t="s">
        <v>21</v>
      </c>
      <c r="D69" t="s">
        <v>1486</v>
      </c>
      <c r="E69" t="s">
        <v>7645</v>
      </c>
      <c r="F69" t="s">
        <v>1541</v>
      </c>
      <c r="G69" t="s">
        <v>7646</v>
      </c>
      <c r="I69" t="s">
        <v>1152</v>
      </c>
      <c r="J69" t="s">
        <v>1082</v>
      </c>
      <c r="K69" t="s">
        <v>7646</v>
      </c>
      <c r="L69" t="s">
        <v>1781</v>
      </c>
      <c r="M69" t="s">
        <v>1782</v>
      </c>
      <c r="N69" s="1">
        <v>42852</v>
      </c>
      <c r="O69">
        <v>104</v>
      </c>
      <c r="P69" t="s">
        <v>799</v>
      </c>
      <c r="Q69">
        <v>1</v>
      </c>
      <c r="R69">
        <v>13.129</v>
      </c>
      <c r="S69">
        <v>1</v>
      </c>
      <c r="T69">
        <v>13.129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 t="s">
        <v>800</v>
      </c>
      <c r="AB69" s="7">
        <f>IF(Table2[[#This Row],[15cc]]+Table2[[#This Row],[30cc]]&gt;0,1,0)</f>
        <v>1</v>
      </c>
      <c r="AC69" s="7">
        <f>IF(Table2[[#This Row],[60c]]&gt;0,1,0)</f>
        <v>0</v>
      </c>
      <c r="AD69" s="7">
        <f>IF(Table2[[#This Row],[90c]]&gt;0,1,0)</f>
        <v>0</v>
      </c>
    </row>
    <row r="70" spans="1:30" x14ac:dyDescent="0.2">
      <c r="A70">
        <v>201704</v>
      </c>
      <c r="B70" t="s">
        <v>21</v>
      </c>
      <c r="C70" t="s">
        <v>21</v>
      </c>
      <c r="D70" t="s">
        <v>1486</v>
      </c>
      <c r="E70" t="s">
        <v>7645</v>
      </c>
      <c r="F70" t="s">
        <v>1541</v>
      </c>
      <c r="G70" t="s">
        <v>7646</v>
      </c>
      <c r="I70" t="s">
        <v>1152</v>
      </c>
      <c r="J70" t="s">
        <v>1082</v>
      </c>
      <c r="K70" t="s">
        <v>7646</v>
      </c>
      <c r="L70" t="s">
        <v>1787</v>
      </c>
      <c r="M70" t="s">
        <v>914</v>
      </c>
      <c r="N70" s="1">
        <v>42852</v>
      </c>
      <c r="O70">
        <v>104</v>
      </c>
      <c r="P70" t="s">
        <v>799</v>
      </c>
      <c r="S70">
        <v>0</v>
      </c>
      <c r="T70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 t="s">
        <v>800</v>
      </c>
      <c r="AB70" s="7">
        <f>IF(Table2[[#This Row],[15cc]]+Table2[[#This Row],[30cc]]&gt;0,1,0)</f>
        <v>0</v>
      </c>
      <c r="AC70" s="7">
        <f>IF(Table2[[#This Row],[60c]]&gt;0,1,0)</f>
        <v>0</v>
      </c>
      <c r="AD70" s="7">
        <f>IF(Table2[[#This Row],[90c]]&gt;0,1,0)</f>
        <v>0</v>
      </c>
    </row>
    <row r="71" spans="1:30" x14ac:dyDescent="0.2">
      <c r="A71">
        <v>201704</v>
      </c>
      <c r="B71" t="s">
        <v>21</v>
      </c>
      <c r="C71" t="s">
        <v>21</v>
      </c>
      <c r="D71" t="s">
        <v>1486</v>
      </c>
      <c r="E71" t="s">
        <v>7645</v>
      </c>
      <c r="F71" t="s">
        <v>1541</v>
      </c>
      <c r="G71" t="s">
        <v>7646</v>
      </c>
      <c r="I71" t="s">
        <v>1152</v>
      </c>
      <c r="J71" t="s">
        <v>1082</v>
      </c>
      <c r="K71" t="s">
        <v>7646</v>
      </c>
      <c r="L71" t="s">
        <v>1788</v>
      </c>
      <c r="M71" t="s">
        <v>943</v>
      </c>
      <c r="N71" s="1">
        <v>42852</v>
      </c>
      <c r="O71">
        <v>104</v>
      </c>
      <c r="P71" t="s">
        <v>799</v>
      </c>
      <c r="S71">
        <v>0</v>
      </c>
      <c r="T71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 t="s">
        <v>800</v>
      </c>
      <c r="AB71" s="7">
        <f>IF(Table2[[#This Row],[15cc]]+Table2[[#This Row],[30cc]]&gt;0,1,0)</f>
        <v>0</v>
      </c>
      <c r="AC71" s="7">
        <f>IF(Table2[[#This Row],[60c]]&gt;0,1,0)</f>
        <v>0</v>
      </c>
      <c r="AD71" s="7">
        <f>IF(Table2[[#This Row],[90c]]&gt;0,1,0)</f>
        <v>0</v>
      </c>
    </row>
    <row r="72" spans="1:30" x14ac:dyDescent="0.2">
      <c r="A72">
        <v>201704</v>
      </c>
      <c r="B72" t="s">
        <v>21</v>
      </c>
      <c r="C72" t="s">
        <v>21</v>
      </c>
      <c r="D72" t="s">
        <v>1486</v>
      </c>
      <c r="E72" t="s">
        <v>7645</v>
      </c>
      <c r="F72" t="s">
        <v>1541</v>
      </c>
      <c r="G72" t="s">
        <v>7646</v>
      </c>
      <c r="I72" t="s">
        <v>1152</v>
      </c>
      <c r="J72" t="s">
        <v>1082</v>
      </c>
      <c r="K72" t="s">
        <v>7646</v>
      </c>
      <c r="L72" t="s">
        <v>1742</v>
      </c>
      <c r="M72" t="s">
        <v>1743</v>
      </c>
      <c r="N72" s="1">
        <v>42852</v>
      </c>
      <c r="O72">
        <v>104</v>
      </c>
      <c r="P72" t="s">
        <v>799</v>
      </c>
      <c r="S72">
        <v>0</v>
      </c>
      <c r="T72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 t="s">
        <v>800</v>
      </c>
      <c r="AB72" s="7">
        <f>IF(Table2[[#This Row],[15cc]]+Table2[[#This Row],[30cc]]&gt;0,1,0)</f>
        <v>0</v>
      </c>
      <c r="AC72" s="7">
        <f>IF(Table2[[#This Row],[60c]]&gt;0,1,0)</f>
        <v>0</v>
      </c>
      <c r="AD72" s="7">
        <f>IF(Table2[[#This Row],[90c]]&gt;0,1,0)</f>
        <v>0</v>
      </c>
    </row>
    <row r="73" spans="1:30" x14ac:dyDescent="0.2">
      <c r="A73">
        <v>201704</v>
      </c>
      <c r="B73" t="s">
        <v>21</v>
      </c>
      <c r="C73" t="s">
        <v>21</v>
      </c>
      <c r="D73" t="s">
        <v>1486</v>
      </c>
      <c r="E73" t="s">
        <v>7645</v>
      </c>
      <c r="F73" t="s">
        <v>1541</v>
      </c>
      <c r="G73" t="s">
        <v>7646</v>
      </c>
      <c r="I73" t="s">
        <v>1152</v>
      </c>
      <c r="J73" t="s">
        <v>1082</v>
      </c>
      <c r="K73" t="s">
        <v>7646</v>
      </c>
      <c r="L73" t="s">
        <v>1750</v>
      </c>
      <c r="M73" t="s">
        <v>1146</v>
      </c>
      <c r="N73" s="1">
        <v>42852</v>
      </c>
      <c r="O73">
        <v>104</v>
      </c>
      <c r="P73" t="s">
        <v>799</v>
      </c>
      <c r="S73">
        <v>0</v>
      </c>
      <c r="T73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 t="s">
        <v>800</v>
      </c>
      <c r="AB73" s="7">
        <f>IF(Table2[[#This Row],[15cc]]+Table2[[#This Row],[30cc]]&gt;0,1,0)</f>
        <v>0</v>
      </c>
      <c r="AC73" s="7">
        <f>IF(Table2[[#This Row],[60c]]&gt;0,1,0)</f>
        <v>0</v>
      </c>
      <c r="AD73" s="7">
        <f>IF(Table2[[#This Row],[90c]]&gt;0,1,0)</f>
        <v>0</v>
      </c>
    </row>
    <row r="74" spans="1:30" x14ac:dyDescent="0.2">
      <c r="A74">
        <v>201704</v>
      </c>
      <c r="B74" t="s">
        <v>21</v>
      </c>
      <c r="C74" t="s">
        <v>21</v>
      </c>
      <c r="D74" t="s">
        <v>1486</v>
      </c>
      <c r="E74" t="s">
        <v>7645</v>
      </c>
      <c r="F74" t="s">
        <v>1541</v>
      </c>
      <c r="G74" t="s">
        <v>7646</v>
      </c>
      <c r="I74" t="s">
        <v>1152</v>
      </c>
      <c r="J74" t="s">
        <v>1082</v>
      </c>
      <c r="K74" t="s">
        <v>7646</v>
      </c>
      <c r="L74" t="s">
        <v>1751</v>
      </c>
      <c r="M74" t="s">
        <v>929</v>
      </c>
      <c r="N74" s="1">
        <v>42852</v>
      </c>
      <c r="O74">
        <v>104</v>
      </c>
      <c r="P74" t="s">
        <v>799</v>
      </c>
      <c r="Q74">
        <v>1</v>
      </c>
      <c r="R74">
        <v>11.028</v>
      </c>
      <c r="S74">
        <v>0</v>
      </c>
      <c r="T74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 t="s">
        <v>800</v>
      </c>
      <c r="AB74" s="7">
        <f>IF(Table2[[#This Row],[15cc]]+Table2[[#This Row],[30cc]]&gt;0,1,0)</f>
        <v>0</v>
      </c>
      <c r="AC74" s="7">
        <f>IF(Table2[[#This Row],[60c]]&gt;0,1,0)</f>
        <v>0</v>
      </c>
      <c r="AD74" s="7">
        <f>IF(Table2[[#This Row],[90c]]&gt;0,1,0)</f>
        <v>0</v>
      </c>
    </row>
    <row r="75" spans="1:30" x14ac:dyDescent="0.2">
      <c r="A75">
        <v>201704</v>
      </c>
      <c r="B75" t="s">
        <v>21</v>
      </c>
      <c r="C75" t="s">
        <v>21</v>
      </c>
      <c r="D75" t="s">
        <v>1486</v>
      </c>
      <c r="E75" t="s">
        <v>7645</v>
      </c>
      <c r="F75" t="s">
        <v>1541</v>
      </c>
      <c r="G75" t="s">
        <v>7646</v>
      </c>
      <c r="I75" t="s">
        <v>1152</v>
      </c>
      <c r="J75" t="s">
        <v>1082</v>
      </c>
      <c r="K75" t="s">
        <v>7646</v>
      </c>
      <c r="L75" t="s">
        <v>1767</v>
      </c>
      <c r="M75" t="s">
        <v>1768</v>
      </c>
      <c r="N75" s="1">
        <v>42852</v>
      </c>
      <c r="O75">
        <v>104</v>
      </c>
      <c r="P75" t="s">
        <v>799</v>
      </c>
      <c r="Q75">
        <v>1</v>
      </c>
      <c r="R75">
        <v>16.844000000000001</v>
      </c>
      <c r="S75">
        <v>1</v>
      </c>
      <c r="T75">
        <v>16.844000000000001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 t="s">
        <v>800</v>
      </c>
      <c r="AB75" s="7">
        <f>IF(Table2[[#This Row],[15cc]]+Table2[[#This Row],[30cc]]&gt;0,1,0)</f>
        <v>1</v>
      </c>
      <c r="AC75" s="7">
        <f>IF(Table2[[#This Row],[60c]]&gt;0,1,0)</f>
        <v>0</v>
      </c>
      <c r="AD75" s="7">
        <f>IF(Table2[[#This Row],[90c]]&gt;0,1,0)</f>
        <v>0</v>
      </c>
    </row>
    <row r="76" spans="1:30" x14ac:dyDescent="0.2">
      <c r="A76">
        <v>201704</v>
      </c>
      <c r="B76" t="s">
        <v>21</v>
      </c>
      <c r="C76" t="s">
        <v>21</v>
      </c>
      <c r="D76" t="s">
        <v>1486</v>
      </c>
      <c r="E76" t="s">
        <v>7645</v>
      </c>
      <c r="F76" t="s">
        <v>1541</v>
      </c>
      <c r="G76" t="s">
        <v>7646</v>
      </c>
      <c r="I76" t="s">
        <v>1152</v>
      </c>
      <c r="J76" t="s">
        <v>1082</v>
      </c>
      <c r="K76" t="s">
        <v>7646</v>
      </c>
      <c r="L76" t="s">
        <v>1756</v>
      </c>
      <c r="M76" t="s">
        <v>1757</v>
      </c>
      <c r="N76" s="1">
        <v>42852</v>
      </c>
      <c r="O76">
        <v>104</v>
      </c>
      <c r="P76" t="s">
        <v>799</v>
      </c>
      <c r="Q76">
        <v>6</v>
      </c>
      <c r="R76">
        <v>75.167000000000002</v>
      </c>
      <c r="S76">
        <v>3</v>
      </c>
      <c r="T76">
        <v>43.328000000000003</v>
      </c>
      <c r="U76" s="7">
        <v>1</v>
      </c>
      <c r="V76" s="7">
        <v>11.747</v>
      </c>
      <c r="W76" s="7">
        <v>2</v>
      </c>
      <c r="X76" s="7">
        <v>20.091999999999999</v>
      </c>
      <c r="Y76" s="7">
        <v>0</v>
      </c>
      <c r="Z76" s="7">
        <v>0</v>
      </c>
      <c r="AA76" s="7" t="s">
        <v>800</v>
      </c>
      <c r="AB76" s="7">
        <f>IF(Table2[[#This Row],[15cc]]+Table2[[#This Row],[30cc]]&gt;0,1,0)</f>
        <v>1</v>
      </c>
      <c r="AC76" s="7">
        <f>IF(Table2[[#This Row],[60c]]&gt;0,1,0)</f>
        <v>1</v>
      </c>
      <c r="AD76" s="7">
        <f>IF(Table2[[#This Row],[90c]]&gt;0,1,0)</f>
        <v>0</v>
      </c>
    </row>
    <row r="77" spans="1:30" x14ac:dyDescent="0.2">
      <c r="A77">
        <v>201704</v>
      </c>
      <c r="B77" t="s">
        <v>21</v>
      </c>
      <c r="C77" t="s">
        <v>21</v>
      </c>
      <c r="D77" t="s">
        <v>1486</v>
      </c>
      <c r="E77" t="s">
        <v>7645</v>
      </c>
      <c r="F77" t="s">
        <v>1541</v>
      </c>
      <c r="G77" t="s">
        <v>7646</v>
      </c>
      <c r="I77" t="s">
        <v>1152</v>
      </c>
      <c r="J77" t="s">
        <v>1082</v>
      </c>
      <c r="K77" t="s">
        <v>7646</v>
      </c>
      <c r="L77" t="s">
        <v>1771</v>
      </c>
      <c r="M77" t="s">
        <v>1772</v>
      </c>
      <c r="N77" s="1">
        <v>42852</v>
      </c>
      <c r="O77">
        <v>104</v>
      </c>
      <c r="P77" t="s">
        <v>799</v>
      </c>
      <c r="Q77">
        <v>1</v>
      </c>
      <c r="R77">
        <v>9.9550000000000001</v>
      </c>
      <c r="S77">
        <v>0</v>
      </c>
      <c r="T7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 t="s">
        <v>800</v>
      </c>
      <c r="AB77" s="7">
        <f>IF(Table2[[#This Row],[15cc]]+Table2[[#This Row],[30cc]]&gt;0,1,0)</f>
        <v>0</v>
      </c>
      <c r="AC77" s="7">
        <f>IF(Table2[[#This Row],[60c]]&gt;0,1,0)</f>
        <v>0</v>
      </c>
      <c r="AD77" s="7">
        <f>IF(Table2[[#This Row],[90c]]&gt;0,1,0)</f>
        <v>0</v>
      </c>
    </row>
    <row r="78" spans="1:30" x14ac:dyDescent="0.2">
      <c r="A78">
        <v>201704</v>
      </c>
      <c r="B78" t="s">
        <v>21</v>
      </c>
      <c r="C78" t="s">
        <v>21</v>
      </c>
      <c r="D78" t="s">
        <v>1486</v>
      </c>
      <c r="E78" t="s">
        <v>7645</v>
      </c>
      <c r="F78" t="s">
        <v>1541</v>
      </c>
      <c r="G78" t="s">
        <v>7646</v>
      </c>
      <c r="I78" t="s">
        <v>1152</v>
      </c>
      <c r="J78" t="s">
        <v>1082</v>
      </c>
      <c r="K78" t="s">
        <v>7646</v>
      </c>
      <c r="L78" t="s">
        <v>1766</v>
      </c>
      <c r="M78" t="s">
        <v>878</v>
      </c>
      <c r="N78" s="1">
        <v>42853</v>
      </c>
      <c r="O78">
        <v>103</v>
      </c>
      <c r="P78" t="s">
        <v>799</v>
      </c>
      <c r="Q78">
        <v>1</v>
      </c>
      <c r="R78">
        <v>12.077999999999999</v>
      </c>
      <c r="S78">
        <v>2</v>
      </c>
      <c r="T78">
        <v>24.26</v>
      </c>
      <c r="U78" s="7">
        <v>-1</v>
      </c>
      <c r="V78" s="7">
        <v>-12.182</v>
      </c>
      <c r="W78" s="7">
        <v>0</v>
      </c>
      <c r="X78" s="7">
        <v>0</v>
      </c>
      <c r="Y78" s="7">
        <v>0</v>
      </c>
      <c r="Z78" s="7">
        <v>0</v>
      </c>
      <c r="AA78" s="7" t="s">
        <v>800</v>
      </c>
      <c r="AB78" s="7">
        <f>IF(Table2[[#This Row],[15cc]]+Table2[[#This Row],[30cc]]&gt;0,1,0)</f>
        <v>1</v>
      </c>
      <c r="AC78" s="7">
        <f>IF(Table2[[#This Row],[60c]]&gt;0,1,0)</f>
        <v>0</v>
      </c>
      <c r="AD78" s="7">
        <f>IF(Table2[[#This Row],[90c]]&gt;0,1,0)</f>
        <v>0</v>
      </c>
    </row>
    <row r="79" spans="1:30" x14ac:dyDescent="0.2">
      <c r="A79">
        <v>201704</v>
      </c>
      <c r="B79" t="s">
        <v>21</v>
      </c>
      <c r="C79" t="s">
        <v>21</v>
      </c>
      <c r="D79" t="s">
        <v>1486</v>
      </c>
      <c r="E79" t="s">
        <v>7645</v>
      </c>
      <c r="F79" t="s">
        <v>1541</v>
      </c>
      <c r="G79" t="s">
        <v>7646</v>
      </c>
      <c r="I79" t="s">
        <v>1152</v>
      </c>
      <c r="J79" t="s">
        <v>1082</v>
      </c>
      <c r="K79" t="s">
        <v>7646</v>
      </c>
      <c r="L79" t="s">
        <v>1761</v>
      </c>
      <c r="M79" t="s">
        <v>1762</v>
      </c>
      <c r="N79" s="1">
        <v>42853</v>
      </c>
      <c r="O79">
        <v>103</v>
      </c>
      <c r="P79" t="s">
        <v>799</v>
      </c>
      <c r="Q79">
        <v>2</v>
      </c>
      <c r="R79">
        <v>27.292000000000002</v>
      </c>
      <c r="S79">
        <v>2</v>
      </c>
      <c r="T79">
        <v>27.292000000000002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 t="s">
        <v>800</v>
      </c>
      <c r="AB79" s="7">
        <f>IF(Table2[[#This Row],[15cc]]+Table2[[#This Row],[30cc]]&gt;0,1,0)</f>
        <v>1</v>
      </c>
      <c r="AC79" s="7">
        <f>IF(Table2[[#This Row],[60c]]&gt;0,1,0)</f>
        <v>0</v>
      </c>
      <c r="AD79" s="7">
        <f>IF(Table2[[#This Row],[90c]]&gt;0,1,0)</f>
        <v>0</v>
      </c>
    </row>
    <row r="80" spans="1:30" x14ac:dyDescent="0.2">
      <c r="A80">
        <v>201704</v>
      </c>
      <c r="B80" t="s">
        <v>21</v>
      </c>
      <c r="C80" t="s">
        <v>21</v>
      </c>
      <c r="D80" t="s">
        <v>1486</v>
      </c>
      <c r="E80" t="s">
        <v>7645</v>
      </c>
      <c r="F80" t="s">
        <v>1541</v>
      </c>
      <c r="G80" t="s">
        <v>7646</v>
      </c>
      <c r="I80" t="s">
        <v>4654</v>
      </c>
      <c r="J80" t="s">
        <v>1433</v>
      </c>
      <c r="K80" t="s">
        <v>7646</v>
      </c>
      <c r="L80" t="s">
        <v>1570</v>
      </c>
      <c r="M80" t="s">
        <v>1316</v>
      </c>
      <c r="N80" s="1">
        <v>42828</v>
      </c>
      <c r="O80">
        <v>128</v>
      </c>
      <c r="P80" t="s">
        <v>799</v>
      </c>
      <c r="Q80">
        <v>4</v>
      </c>
      <c r="R80">
        <v>60.042999999999999</v>
      </c>
      <c r="S80">
        <v>4</v>
      </c>
      <c r="T80">
        <v>60.042999999999999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 t="s">
        <v>800</v>
      </c>
      <c r="AB80" s="7">
        <f>IF(Table2[[#This Row],[15cc]]+Table2[[#This Row],[30cc]]&gt;0,1,0)</f>
        <v>1</v>
      </c>
      <c r="AC80" s="7">
        <f>IF(Table2[[#This Row],[60c]]&gt;0,1,0)</f>
        <v>0</v>
      </c>
      <c r="AD80" s="7">
        <f>IF(Table2[[#This Row],[90c]]&gt;0,1,0)</f>
        <v>0</v>
      </c>
    </row>
    <row r="81" spans="1:30" x14ac:dyDescent="0.2">
      <c r="A81">
        <v>201704</v>
      </c>
      <c r="B81" t="s">
        <v>21</v>
      </c>
      <c r="C81" t="s">
        <v>21</v>
      </c>
      <c r="D81" t="s">
        <v>1486</v>
      </c>
      <c r="E81" t="s">
        <v>7645</v>
      </c>
      <c r="F81" t="s">
        <v>1541</v>
      </c>
      <c r="G81" t="s">
        <v>7646</v>
      </c>
      <c r="I81" t="s">
        <v>4654</v>
      </c>
      <c r="J81" t="s">
        <v>1433</v>
      </c>
      <c r="K81" t="s">
        <v>7646</v>
      </c>
      <c r="L81" t="s">
        <v>1632</v>
      </c>
      <c r="M81" t="s">
        <v>1633</v>
      </c>
      <c r="N81" s="1">
        <v>42828</v>
      </c>
      <c r="O81">
        <v>128</v>
      </c>
      <c r="P81" t="s">
        <v>799</v>
      </c>
      <c r="S81">
        <v>0</v>
      </c>
      <c r="T81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 t="s">
        <v>800</v>
      </c>
      <c r="AB81" s="7">
        <f>IF(Table2[[#This Row],[15cc]]+Table2[[#This Row],[30cc]]&gt;0,1,0)</f>
        <v>0</v>
      </c>
      <c r="AC81" s="7">
        <f>IF(Table2[[#This Row],[60c]]&gt;0,1,0)</f>
        <v>0</v>
      </c>
      <c r="AD81" s="7">
        <f>IF(Table2[[#This Row],[90c]]&gt;0,1,0)</f>
        <v>0</v>
      </c>
    </row>
    <row r="82" spans="1:30" x14ac:dyDescent="0.2">
      <c r="A82">
        <v>201704</v>
      </c>
      <c r="B82" t="s">
        <v>21</v>
      </c>
      <c r="C82" t="s">
        <v>21</v>
      </c>
      <c r="D82" t="s">
        <v>1486</v>
      </c>
      <c r="E82" t="s">
        <v>7645</v>
      </c>
      <c r="F82" t="s">
        <v>1541</v>
      </c>
      <c r="G82" t="s">
        <v>7646</v>
      </c>
      <c r="I82" t="s">
        <v>4654</v>
      </c>
      <c r="J82" t="s">
        <v>1433</v>
      </c>
      <c r="K82" t="s">
        <v>7646</v>
      </c>
      <c r="L82" t="s">
        <v>1571</v>
      </c>
      <c r="M82" t="s">
        <v>881</v>
      </c>
      <c r="N82" s="1">
        <v>42828</v>
      </c>
      <c r="O82">
        <v>128</v>
      </c>
      <c r="P82" t="s">
        <v>799</v>
      </c>
      <c r="S82">
        <v>0</v>
      </c>
      <c r="T82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 t="s">
        <v>800</v>
      </c>
      <c r="AB82" s="7">
        <f>IF(Table2[[#This Row],[15cc]]+Table2[[#This Row],[30cc]]&gt;0,1,0)</f>
        <v>0</v>
      </c>
      <c r="AC82" s="7">
        <f>IF(Table2[[#This Row],[60c]]&gt;0,1,0)</f>
        <v>0</v>
      </c>
      <c r="AD82" s="7">
        <f>IF(Table2[[#This Row],[90c]]&gt;0,1,0)</f>
        <v>0</v>
      </c>
    </row>
    <row r="83" spans="1:30" x14ac:dyDescent="0.2">
      <c r="A83">
        <v>201704</v>
      </c>
      <c r="B83" t="s">
        <v>21</v>
      </c>
      <c r="C83" t="s">
        <v>21</v>
      </c>
      <c r="D83" t="s">
        <v>1486</v>
      </c>
      <c r="E83" t="s">
        <v>7645</v>
      </c>
      <c r="F83" t="s">
        <v>1541</v>
      </c>
      <c r="G83" t="s">
        <v>7646</v>
      </c>
      <c r="I83" t="s">
        <v>4654</v>
      </c>
      <c r="J83" t="s">
        <v>1433</v>
      </c>
      <c r="K83" t="s">
        <v>7646</v>
      </c>
      <c r="L83" t="s">
        <v>1572</v>
      </c>
      <c r="M83" t="s">
        <v>1573</v>
      </c>
      <c r="N83" s="1">
        <v>42828</v>
      </c>
      <c r="O83">
        <v>128</v>
      </c>
      <c r="P83" t="s">
        <v>799</v>
      </c>
      <c r="S83">
        <v>0</v>
      </c>
      <c r="T83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 t="s">
        <v>800</v>
      </c>
      <c r="AB83" s="7">
        <f>IF(Table2[[#This Row],[15cc]]+Table2[[#This Row],[30cc]]&gt;0,1,0)</f>
        <v>0</v>
      </c>
      <c r="AC83" s="7">
        <f>IF(Table2[[#This Row],[60c]]&gt;0,1,0)</f>
        <v>0</v>
      </c>
      <c r="AD83" s="7">
        <f>IF(Table2[[#This Row],[90c]]&gt;0,1,0)</f>
        <v>0</v>
      </c>
    </row>
    <row r="84" spans="1:30" x14ac:dyDescent="0.2">
      <c r="A84">
        <v>201704</v>
      </c>
      <c r="B84" t="s">
        <v>21</v>
      </c>
      <c r="C84" t="s">
        <v>21</v>
      </c>
      <c r="D84" t="s">
        <v>1486</v>
      </c>
      <c r="E84" t="s">
        <v>7645</v>
      </c>
      <c r="F84" t="s">
        <v>1541</v>
      </c>
      <c r="G84" t="s">
        <v>7646</v>
      </c>
      <c r="I84" t="s">
        <v>4654</v>
      </c>
      <c r="J84" t="s">
        <v>1433</v>
      </c>
      <c r="K84" t="s">
        <v>7646</v>
      </c>
      <c r="L84" t="s">
        <v>1653</v>
      </c>
      <c r="M84" t="s">
        <v>1654</v>
      </c>
      <c r="N84" s="1">
        <v>42828</v>
      </c>
      <c r="O84">
        <v>128</v>
      </c>
      <c r="P84" t="s">
        <v>799</v>
      </c>
      <c r="S84">
        <v>0</v>
      </c>
      <c r="T84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 t="s">
        <v>800</v>
      </c>
      <c r="AB84" s="7">
        <f>IF(Table2[[#This Row],[15cc]]+Table2[[#This Row],[30cc]]&gt;0,1,0)</f>
        <v>0</v>
      </c>
      <c r="AC84" s="7">
        <f>IF(Table2[[#This Row],[60c]]&gt;0,1,0)</f>
        <v>0</v>
      </c>
      <c r="AD84" s="7">
        <f>IF(Table2[[#This Row],[90c]]&gt;0,1,0)</f>
        <v>0</v>
      </c>
    </row>
    <row r="85" spans="1:30" x14ac:dyDescent="0.2">
      <c r="A85">
        <v>201704</v>
      </c>
      <c r="B85" t="s">
        <v>21</v>
      </c>
      <c r="C85" t="s">
        <v>21</v>
      </c>
      <c r="D85" t="s">
        <v>1486</v>
      </c>
      <c r="E85" t="s">
        <v>7645</v>
      </c>
      <c r="F85" t="s">
        <v>1541</v>
      </c>
      <c r="G85" t="s">
        <v>7646</v>
      </c>
      <c r="I85" t="s">
        <v>4654</v>
      </c>
      <c r="J85" t="s">
        <v>1433</v>
      </c>
      <c r="K85" t="s">
        <v>7646</v>
      </c>
      <c r="L85" t="s">
        <v>1618</v>
      </c>
      <c r="M85" t="s">
        <v>1619</v>
      </c>
      <c r="N85" s="1">
        <v>42828</v>
      </c>
      <c r="O85">
        <v>128</v>
      </c>
      <c r="P85" t="s">
        <v>799</v>
      </c>
      <c r="R85" s="2"/>
      <c r="S85">
        <v>0</v>
      </c>
      <c r="T85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 t="s">
        <v>984</v>
      </c>
      <c r="AB85" s="7">
        <f>IF(Table2[[#This Row],[15cc]]+Table2[[#This Row],[30cc]]&gt;0,1,0)</f>
        <v>0</v>
      </c>
      <c r="AC85" s="7">
        <f>IF(Table2[[#This Row],[60c]]&gt;0,1,0)</f>
        <v>0</v>
      </c>
      <c r="AD85" s="7">
        <f>IF(Table2[[#This Row],[90c]]&gt;0,1,0)</f>
        <v>0</v>
      </c>
    </row>
    <row r="86" spans="1:30" x14ac:dyDescent="0.2">
      <c r="A86">
        <v>201704</v>
      </c>
      <c r="B86" t="s">
        <v>21</v>
      </c>
      <c r="C86" t="s">
        <v>21</v>
      </c>
      <c r="D86" t="s">
        <v>1486</v>
      </c>
      <c r="E86" t="s">
        <v>7645</v>
      </c>
      <c r="F86" t="s">
        <v>1541</v>
      </c>
      <c r="G86" t="s">
        <v>7646</v>
      </c>
      <c r="I86" t="s">
        <v>4654</v>
      </c>
      <c r="J86" t="s">
        <v>1433</v>
      </c>
      <c r="K86" t="s">
        <v>7646</v>
      </c>
      <c r="L86" t="s">
        <v>1599</v>
      </c>
      <c r="M86" t="s">
        <v>1600</v>
      </c>
      <c r="N86" s="1">
        <v>42828</v>
      </c>
      <c r="O86">
        <v>128</v>
      </c>
      <c r="P86" t="s">
        <v>799</v>
      </c>
      <c r="Q86">
        <v>4</v>
      </c>
      <c r="R86">
        <v>53.732999999999997</v>
      </c>
      <c r="S86">
        <v>2</v>
      </c>
      <c r="T86">
        <v>26.943999999999999</v>
      </c>
      <c r="U86" s="7">
        <v>2</v>
      </c>
      <c r="V86" s="7">
        <v>26.789000000000001</v>
      </c>
      <c r="W86" s="7">
        <v>0</v>
      </c>
      <c r="X86" s="7">
        <v>0</v>
      </c>
      <c r="Y86" s="7">
        <v>0</v>
      </c>
      <c r="Z86" s="7">
        <v>0</v>
      </c>
      <c r="AA86" s="7" t="s">
        <v>800</v>
      </c>
      <c r="AB86" s="7">
        <f>IF(Table2[[#This Row],[15cc]]+Table2[[#This Row],[30cc]]&gt;0,1,0)</f>
        <v>1</v>
      </c>
      <c r="AC86" s="7">
        <f>IF(Table2[[#This Row],[60c]]&gt;0,1,0)</f>
        <v>0</v>
      </c>
      <c r="AD86" s="7">
        <f>IF(Table2[[#This Row],[90c]]&gt;0,1,0)</f>
        <v>0</v>
      </c>
    </row>
    <row r="87" spans="1:30" x14ac:dyDescent="0.2">
      <c r="A87">
        <v>201704</v>
      </c>
      <c r="B87" t="s">
        <v>21</v>
      </c>
      <c r="C87" t="s">
        <v>21</v>
      </c>
      <c r="D87" t="s">
        <v>1486</v>
      </c>
      <c r="E87" t="s">
        <v>7645</v>
      </c>
      <c r="F87" t="s">
        <v>1541</v>
      </c>
      <c r="G87" t="s">
        <v>7646</v>
      </c>
      <c r="I87" t="s">
        <v>4654</v>
      </c>
      <c r="J87" t="s">
        <v>1433</v>
      </c>
      <c r="K87" t="s">
        <v>7646</v>
      </c>
      <c r="L87" t="s">
        <v>1601</v>
      </c>
      <c r="M87" t="s">
        <v>1602</v>
      </c>
      <c r="N87" s="1">
        <v>42828</v>
      </c>
      <c r="O87">
        <v>128</v>
      </c>
      <c r="P87" t="s">
        <v>799</v>
      </c>
      <c r="Q87">
        <v>5</v>
      </c>
      <c r="R87">
        <v>77.88</v>
      </c>
      <c r="S87">
        <v>3</v>
      </c>
      <c r="T87">
        <v>49.488</v>
      </c>
      <c r="U87" s="7">
        <v>1</v>
      </c>
      <c r="V87" s="7">
        <v>7.9870000000000001</v>
      </c>
      <c r="W87" s="7">
        <v>1</v>
      </c>
      <c r="X87" s="7">
        <v>20.405000000000001</v>
      </c>
      <c r="Y87" s="7">
        <v>0</v>
      </c>
      <c r="Z87" s="7">
        <v>0</v>
      </c>
      <c r="AA87" s="7" t="s">
        <v>800</v>
      </c>
      <c r="AB87" s="7">
        <f>IF(Table2[[#This Row],[15cc]]+Table2[[#This Row],[30cc]]&gt;0,1,0)</f>
        <v>1</v>
      </c>
      <c r="AC87" s="7">
        <f>IF(Table2[[#This Row],[60c]]&gt;0,1,0)</f>
        <v>1</v>
      </c>
      <c r="AD87" s="7">
        <f>IF(Table2[[#This Row],[90c]]&gt;0,1,0)</f>
        <v>0</v>
      </c>
    </row>
    <row r="88" spans="1:30" x14ac:dyDescent="0.2">
      <c r="A88">
        <v>201704</v>
      </c>
      <c r="B88" t="s">
        <v>21</v>
      </c>
      <c r="C88" t="s">
        <v>21</v>
      </c>
      <c r="D88" t="s">
        <v>1486</v>
      </c>
      <c r="E88" t="s">
        <v>7645</v>
      </c>
      <c r="F88" t="s">
        <v>1541</v>
      </c>
      <c r="G88" t="s">
        <v>7646</v>
      </c>
      <c r="I88" t="s">
        <v>4654</v>
      </c>
      <c r="J88" t="s">
        <v>1433</v>
      </c>
      <c r="K88" t="s">
        <v>7646</v>
      </c>
      <c r="L88" t="s">
        <v>1620</v>
      </c>
      <c r="M88" t="s">
        <v>1621</v>
      </c>
      <c r="N88" s="1">
        <v>42828</v>
      </c>
      <c r="O88">
        <v>128</v>
      </c>
      <c r="P88" t="s">
        <v>799</v>
      </c>
      <c r="Q88">
        <v>2</v>
      </c>
      <c r="R88">
        <v>26.488</v>
      </c>
      <c r="S88">
        <v>1</v>
      </c>
      <c r="T88">
        <v>13.276</v>
      </c>
      <c r="U88" s="7">
        <v>0</v>
      </c>
      <c r="V88" s="7">
        <v>0</v>
      </c>
      <c r="W88" s="7">
        <v>1</v>
      </c>
      <c r="X88" s="7">
        <v>13.212</v>
      </c>
      <c r="Y88" s="7">
        <v>0</v>
      </c>
      <c r="Z88" s="7">
        <v>0</v>
      </c>
      <c r="AA88" s="7" t="s">
        <v>800</v>
      </c>
      <c r="AB88" s="7">
        <f>IF(Table2[[#This Row],[15cc]]+Table2[[#This Row],[30cc]]&gt;0,1,0)</f>
        <v>1</v>
      </c>
      <c r="AC88" s="7">
        <f>IF(Table2[[#This Row],[60c]]&gt;0,1,0)</f>
        <v>1</v>
      </c>
      <c r="AD88" s="7">
        <f>IF(Table2[[#This Row],[90c]]&gt;0,1,0)</f>
        <v>0</v>
      </c>
    </row>
    <row r="89" spans="1:30" x14ac:dyDescent="0.2">
      <c r="A89">
        <v>201704</v>
      </c>
      <c r="B89" t="s">
        <v>21</v>
      </c>
      <c r="C89" t="s">
        <v>21</v>
      </c>
      <c r="D89" t="s">
        <v>1486</v>
      </c>
      <c r="E89" t="s">
        <v>7645</v>
      </c>
      <c r="F89" t="s">
        <v>1541</v>
      </c>
      <c r="G89" t="s">
        <v>7646</v>
      </c>
      <c r="I89" t="s">
        <v>4654</v>
      </c>
      <c r="J89" t="s">
        <v>1433</v>
      </c>
      <c r="K89" t="s">
        <v>7646</v>
      </c>
      <c r="L89" t="s">
        <v>1622</v>
      </c>
      <c r="M89" t="s">
        <v>1623</v>
      </c>
      <c r="N89" s="1">
        <v>42828</v>
      </c>
      <c r="O89">
        <v>128</v>
      </c>
      <c r="P89" t="s">
        <v>799</v>
      </c>
      <c r="Q89">
        <v>1</v>
      </c>
      <c r="R89">
        <v>13.475</v>
      </c>
      <c r="S89">
        <v>1</v>
      </c>
      <c r="T89">
        <v>13.475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 t="s">
        <v>800</v>
      </c>
      <c r="AB89" s="7">
        <f>IF(Table2[[#This Row],[15cc]]+Table2[[#This Row],[30cc]]&gt;0,1,0)</f>
        <v>1</v>
      </c>
      <c r="AC89" s="7">
        <f>IF(Table2[[#This Row],[60c]]&gt;0,1,0)</f>
        <v>0</v>
      </c>
      <c r="AD89" s="7">
        <f>IF(Table2[[#This Row],[90c]]&gt;0,1,0)</f>
        <v>0</v>
      </c>
    </row>
    <row r="90" spans="1:30" x14ac:dyDescent="0.2">
      <c r="A90">
        <v>201704</v>
      </c>
      <c r="B90" t="s">
        <v>21</v>
      </c>
      <c r="C90" t="s">
        <v>21</v>
      </c>
      <c r="D90" t="s">
        <v>1486</v>
      </c>
      <c r="E90" t="s">
        <v>7645</v>
      </c>
      <c r="F90" t="s">
        <v>1541</v>
      </c>
      <c r="G90" t="s">
        <v>7646</v>
      </c>
      <c r="I90" t="s">
        <v>4654</v>
      </c>
      <c r="J90" t="s">
        <v>1433</v>
      </c>
      <c r="K90" t="s">
        <v>7646</v>
      </c>
      <c r="L90" t="s">
        <v>1634</v>
      </c>
      <c r="M90" t="s">
        <v>1635</v>
      </c>
      <c r="N90" s="1">
        <v>42828</v>
      </c>
      <c r="O90">
        <v>128</v>
      </c>
      <c r="P90" t="s">
        <v>799</v>
      </c>
      <c r="S90">
        <v>0</v>
      </c>
      <c r="T90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 t="s">
        <v>800</v>
      </c>
      <c r="AB90" s="7">
        <f>IF(Table2[[#This Row],[15cc]]+Table2[[#This Row],[30cc]]&gt;0,1,0)</f>
        <v>0</v>
      </c>
      <c r="AC90" s="7">
        <f>IF(Table2[[#This Row],[60c]]&gt;0,1,0)</f>
        <v>0</v>
      </c>
      <c r="AD90" s="7">
        <f>IF(Table2[[#This Row],[90c]]&gt;0,1,0)</f>
        <v>0</v>
      </c>
    </row>
    <row r="91" spans="1:30" x14ac:dyDescent="0.2">
      <c r="A91">
        <v>201704</v>
      </c>
      <c r="B91" t="s">
        <v>21</v>
      </c>
      <c r="C91" t="s">
        <v>21</v>
      </c>
      <c r="D91" t="s">
        <v>1486</v>
      </c>
      <c r="E91" t="s">
        <v>7645</v>
      </c>
      <c r="F91" t="s">
        <v>1541</v>
      </c>
      <c r="G91" t="s">
        <v>7646</v>
      </c>
      <c r="I91" t="s">
        <v>4654</v>
      </c>
      <c r="J91" t="s">
        <v>1433</v>
      </c>
      <c r="K91" t="s">
        <v>7646</v>
      </c>
      <c r="L91" t="s">
        <v>1608</v>
      </c>
      <c r="M91" t="s">
        <v>1609</v>
      </c>
      <c r="N91" s="1">
        <v>42837</v>
      </c>
      <c r="O91">
        <v>119</v>
      </c>
      <c r="P91" t="s">
        <v>799</v>
      </c>
      <c r="Q91">
        <v>11</v>
      </c>
      <c r="R91">
        <v>159.595</v>
      </c>
      <c r="S91">
        <v>1</v>
      </c>
      <c r="T91">
        <v>11.805</v>
      </c>
      <c r="U91" s="7">
        <v>0</v>
      </c>
      <c r="V91" s="7">
        <v>0</v>
      </c>
      <c r="W91" s="7">
        <v>3</v>
      </c>
      <c r="X91" s="7">
        <v>43.475999999999999</v>
      </c>
      <c r="Y91" s="7">
        <v>0</v>
      </c>
      <c r="Z91" s="7">
        <v>0</v>
      </c>
      <c r="AA91" s="7" t="s">
        <v>800</v>
      </c>
      <c r="AB91" s="7">
        <f>IF(Table2[[#This Row],[15cc]]+Table2[[#This Row],[30cc]]&gt;0,1,0)</f>
        <v>1</v>
      </c>
      <c r="AC91" s="7">
        <f>IF(Table2[[#This Row],[60c]]&gt;0,1,0)</f>
        <v>1</v>
      </c>
      <c r="AD91" s="7">
        <f>IF(Table2[[#This Row],[90c]]&gt;0,1,0)</f>
        <v>0</v>
      </c>
    </row>
    <row r="92" spans="1:30" x14ac:dyDescent="0.2">
      <c r="A92">
        <v>201704</v>
      </c>
      <c r="B92" t="s">
        <v>21</v>
      </c>
      <c r="C92" t="s">
        <v>21</v>
      </c>
      <c r="D92" t="s">
        <v>1486</v>
      </c>
      <c r="E92" t="s">
        <v>7645</v>
      </c>
      <c r="F92" t="s">
        <v>1541</v>
      </c>
      <c r="G92" t="s">
        <v>7646</v>
      </c>
      <c r="I92" t="s">
        <v>4654</v>
      </c>
      <c r="J92" t="s">
        <v>1433</v>
      </c>
      <c r="K92" t="s">
        <v>7646</v>
      </c>
      <c r="L92" t="s">
        <v>1610</v>
      </c>
      <c r="M92" t="s">
        <v>943</v>
      </c>
      <c r="N92" s="1">
        <v>42837</v>
      </c>
      <c r="O92">
        <v>119</v>
      </c>
      <c r="P92" t="s">
        <v>799</v>
      </c>
      <c r="Q92">
        <v>1</v>
      </c>
      <c r="R92">
        <v>12.06</v>
      </c>
      <c r="S92">
        <v>1</v>
      </c>
      <c r="T92">
        <v>12.06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 t="s">
        <v>800</v>
      </c>
      <c r="AB92" s="7">
        <f>IF(Table2[[#This Row],[15cc]]+Table2[[#This Row],[30cc]]&gt;0,1,0)</f>
        <v>1</v>
      </c>
      <c r="AC92" s="7">
        <f>IF(Table2[[#This Row],[60c]]&gt;0,1,0)</f>
        <v>0</v>
      </c>
      <c r="AD92" s="7">
        <f>IF(Table2[[#This Row],[90c]]&gt;0,1,0)</f>
        <v>0</v>
      </c>
    </row>
    <row r="93" spans="1:30" x14ac:dyDescent="0.2">
      <c r="A93">
        <v>201704</v>
      </c>
      <c r="B93" t="s">
        <v>21</v>
      </c>
      <c r="C93" t="s">
        <v>21</v>
      </c>
      <c r="D93" t="s">
        <v>1486</v>
      </c>
      <c r="E93" t="s">
        <v>7645</v>
      </c>
      <c r="F93" t="s">
        <v>1541</v>
      </c>
      <c r="G93" t="s">
        <v>7646</v>
      </c>
      <c r="I93" t="s">
        <v>4654</v>
      </c>
      <c r="J93" t="s">
        <v>1433</v>
      </c>
      <c r="K93" t="s">
        <v>7646</v>
      </c>
      <c r="L93" t="s">
        <v>1611</v>
      </c>
      <c r="M93" t="s">
        <v>1612</v>
      </c>
      <c r="N93" s="1">
        <v>42837</v>
      </c>
      <c r="O93">
        <v>119</v>
      </c>
      <c r="P93" t="s">
        <v>799</v>
      </c>
      <c r="Q93">
        <v>1</v>
      </c>
      <c r="R93">
        <v>13.1</v>
      </c>
      <c r="S93">
        <v>1</v>
      </c>
      <c r="T93">
        <v>13.1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 t="s">
        <v>800</v>
      </c>
      <c r="AB93" s="7">
        <f>IF(Table2[[#This Row],[15cc]]+Table2[[#This Row],[30cc]]&gt;0,1,0)</f>
        <v>1</v>
      </c>
      <c r="AC93" s="7">
        <f>IF(Table2[[#This Row],[60c]]&gt;0,1,0)</f>
        <v>0</v>
      </c>
      <c r="AD93" s="7">
        <f>IF(Table2[[#This Row],[90c]]&gt;0,1,0)</f>
        <v>0</v>
      </c>
    </row>
    <row r="94" spans="1:30" x14ac:dyDescent="0.2">
      <c r="A94">
        <v>201704</v>
      </c>
      <c r="B94" t="s">
        <v>21</v>
      </c>
      <c r="C94" t="s">
        <v>21</v>
      </c>
      <c r="D94" t="s">
        <v>1486</v>
      </c>
      <c r="E94" t="s">
        <v>7645</v>
      </c>
      <c r="F94" t="s">
        <v>1541</v>
      </c>
      <c r="G94" t="s">
        <v>7646</v>
      </c>
      <c r="I94" t="s">
        <v>4654</v>
      </c>
      <c r="J94" t="s">
        <v>1433</v>
      </c>
      <c r="K94" t="s">
        <v>7646</v>
      </c>
      <c r="L94" t="s">
        <v>1636</v>
      </c>
      <c r="M94" t="s">
        <v>1637</v>
      </c>
      <c r="N94" s="1">
        <v>42837</v>
      </c>
      <c r="O94">
        <v>119</v>
      </c>
      <c r="P94" t="s">
        <v>799</v>
      </c>
      <c r="S94">
        <v>0</v>
      </c>
      <c r="T94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 t="s">
        <v>800</v>
      </c>
      <c r="AB94" s="7">
        <f>IF(Table2[[#This Row],[15cc]]+Table2[[#This Row],[30cc]]&gt;0,1,0)</f>
        <v>0</v>
      </c>
      <c r="AC94" s="7">
        <f>IF(Table2[[#This Row],[60c]]&gt;0,1,0)</f>
        <v>0</v>
      </c>
      <c r="AD94" s="7">
        <f>IF(Table2[[#This Row],[90c]]&gt;0,1,0)</f>
        <v>0</v>
      </c>
    </row>
    <row r="95" spans="1:30" x14ac:dyDescent="0.2">
      <c r="A95">
        <v>201704</v>
      </c>
      <c r="B95" t="s">
        <v>21</v>
      </c>
      <c r="C95" t="s">
        <v>21</v>
      </c>
      <c r="D95" t="s">
        <v>1486</v>
      </c>
      <c r="E95" t="s">
        <v>7645</v>
      </c>
      <c r="F95" t="s">
        <v>1541</v>
      </c>
      <c r="G95" t="s">
        <v>7646</v>
      </c>
      <c r="I95" t="s">
        <v>4654</v>
      </c>
      <c r="J95" t="s">
        <v>1433</v>
      </c>
      <c r="K95" t="s">
        <v>7646</v>
      </c>
      <c r="L95" t="s">
        <v>1603</v>
      </c>
      <c r="M95" t="s">
        <v>1604</v>
      </c>
      <c r="N95" s="1">
        <v>42837</v>
      </c>
      <c r="O95">
        <v>119</v>
      </c>
      <c r="P95" t="s">
        <v>799</v>
      </c>
      <c r="Q95">
        <v>1</v>
      </c>
      <c r="R95">
        <v>13.372</v>
      </c>
      <c r="S95">
        <v>1</v>
      </c>
      <c r="T95">
        <v>13.372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 t="s">
        <v>800</v>
      </c>
      <c r="AB95" s="7">
        <f>IF(Table2[[#This Row],[15cc]]+Table2[[#This Row],[30cc]]&gt;0,1,0)</f>
        <v>1</v>
      </c>
      <c r="AC95" s="7">
        <f>IF(Table2[[#This Row],[60c]]&gt;0,1,0)</f>
        <v>0</v>
      </c>
      <c r="AD95" s="7">
        <f>IF(Table2[[#This Row],[90c]]&gt;0,1,0)</f>
        <v>0</v>
      </c>
    </row>
    <row r="96" spans="1:30" x14ac:dyDescent="0.2">
      <c r="A96">
        <v>201704</v>
      </c>
      <c r="B96" t="s">
        <v>21</v>
      </c>
      <c r="C96" t="s">
        <v>21</v>
      </c>
      <c r="D96" t="s">
        <v>1486</v>
      </c>
      <c r="E96" t="s">
        <v>7645</v>
      </c>
      <c r="F96" t="s">
        <v>1541</v>
      </c>
      <c r="G96" t="s">
        <v>7646</v>
      </c>
      <c r="I96" t="s">
        <v>4654</v>
      </c>
      <c r="J96" t="s">
        <v>1433</v>
      </c>
      <c r="K96" t="s">
        <v>7646</v>
      </c>
      <c r="L96" t="s">
        <v>1638</v>
      </c>
      <c r="M96" t="s">
        <v>1334</v>
      </c>
      <c r="N96" s="1">
        <v>42837</v>
      </c>
      <c r="O96">
        <v>119</v>
      </c>
      <c r="P96" t="s">
        <v>799</v>
      </c>
      <c r="S96">
        <v>0</v>
      </c>
      <c r="T96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 t="s">
        <v>800</v>
      </c>
      <c r="AB96" s="7">
        <f>IF(Table2[[#This Row],[15cc]]+Table2[[#This Row],[30cc]]&gt;0,1,0)</f>
        <v>0</v>
      </c>
      <c r="AC96" s="7">
        <f>IF(Table2[[#This Row],[60c]]&gt;0,1,0)</f>
        <v>0</v>
      </c>
      <c r="AD96" s="7">
        <f>IF(Table2[[#This Row],[90c]]&gt;0,1,0)</f>
        <v>0</v>
      </c>
    </row>
    <row r="97" spans="1:30" x14ac:dyDescent="0.2">
      <c r="A97">
        <v>201704</v>
      </c>
      <c r="B97" t="s">
        <v>21</v>
      </c>
      <c r="C97" t="s">
        <v>21</v>
      </c>
      <c r="D97" t="s">
        <v>1486</v>
      </c>
      <c r="E97" t="s">
        <v>7645</v>
      </c>
      <c r="F97" t="s">
        <v>1541</v>
      </c>
      <c r="G97" t="s">
        <v>7646</v>
      </c>
      <c r="I97" t="s">
        <v>4654</v>
      </c>
      <c r="J97" t="s">
        <v>1433</v>
      </c>
      <c r="K97" t="s">
        <v>7646</v>
      </c>
      <c r="L97" t="s">
        <v>1639</v>
      </c>
      <c r="M97" t="s">
        <v>1415</v>
      </c>
      <c r="N97" s="1">
        <v>42837</v>
      </c>
      <c r="O97">
        <v>119</v>
      </c>
      <c r="P97" t="s">
        <v>799</v>
      </c>
      <c r="S97">
        <v>0</v>
      </c>
      <c r="T9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 t="s">
        <v>800</v>
      </c>
      <c r="AB97" s="7">
        <f>IF(Table2[[#This Row],[15cc]]+Table2[[#This Row],[30cc]]&gt;0,1,0)</f>
        <v>0</v>
      </c>
      <c r="AC97" s="7">
        <f>IF(Table2[[#This Row],[60c]]&gt;0,1,0)</f>
        <v>0</v>
      </c>
      <c r="AD97" s="7">
        <f>IF(Table2[[#This Row],[90c]]&gt;0,1,0)</f>
        <v>0</v>
      </c>
    </row>
    <row r="98" spans="1:30" x14ac:dyDescent="0.2">
      <c r="A98">
        <v>201704</v>
      </c>
      <c r="B98" t="s">
        <v>21</v>
      </c>
      <c r="C98" t="s">
        <v>21</v>
      </c>
      <c r="D98" t="s">
        <v>1486</v>
      </c>
      <c r="E98" t="s">
        <v>7645</v>
      </c>
      <c r="F98" t="s">
        <v>1541</v>
      </c>
      <c r="G98" t="s">
        <v>7646</v>
      </c>
      <c r="I98" t="s">
        <v>4654</v>
      </c>
      <c r="J98" t="s">
        <v>1433</v>
      </c>
      <c r="K98" t="s">
        <v>7646</v>
      </c>
      <c r="L98" t="s">
        <v>1655</v>
      </c>
      <c r="M98" t="s">
        <v>824</v>
      </c>
      <c r="N98" s="1">
        <v>42837</v>
      </c>
      <c r="O98">
        <v>119</v>
      </c>
      <c r="P98" t="s">
        <v>799</v>
      </c>
      <c r="Q98">
        <v>1</v>
      </c>
      <c r="R98">
        <v>12.047000000000001</v>
      </c>
      <c r="S98">
        <v>1</v>
      </c>
      <c r="T98">
        <v>12.003</v>
      </c>
      <c r="U98" s="7">
        <v>0</v>
      </c>
      <c r="V98" s="7">
        <v>0</v>
      </c>
      <c r="W98" s="7">
        <v>0</v>
      </c>
      <c r="X98" s="7">
        <v>4.3999999999999297E-2</v>
      </c>
      <c r="Y98" s="7">
        <v>0</v>
      </c>
      <c r="Z98" s="7">
        <v>0</v>
      </c>
      <c r="AA98" s="7" t="s">
        <v>800</v>
      </c>
      <c r="AB98" s="7">
        <f>IF(Table2[[#This Row],[15cc]]+Table2[[#This Row],[30cc]]&gt;0,1,0)</f>
        <v>1</v>
      </c>
      <c r="AC98" s="7">
        <f>IF(Table2[[#This Row],[60c]]&gt;0,1,0)</f>
        <v>0</v>
      </c>
      <c r="AD98" s="7">
        <f>IF(Table2[[#This Row],[90c]]&gt;0,1,0)</f>
        <v>0</v>
      </c>
    </row>
    <row r="99" spans="1:30" x14ac:dyDescent="0.2">
      <c r="A99">
        <v>201704</v>
      </c>
      <c r="B99" t="s">
        <v>21</v>
      </c>
      <c r="C99" t="s">
        <v>21</v>
      </c>
      <c r="D99" t="s">
        <v>1486</v>
      </c>
      <c r="E99" t="s">
        <v>7645</v>
      </c>
      <c r="F99" t="s">
        <v>1541</v>
      </c>
      <c r="G99" t="s">
        <v>7646</v>
      </c>
      <c r="I99" t="s">
        <v>4654</v>
      </c>
      <c r="J99" t="s">
        <v>1433</v>
      </c>
      <c r="K99" t="s">
        <v>7646</v>
      </c>
      <c r="L99" t="s">
        <v>1656</v>
      </c>
      <c r="M99" t="s">
        <v>844</v>
      </c>
      <c r="N99" s="1">
        <v>42837</v>
      </c>
      <c r="O99">
        <v>119</v>
      </c>
      <c r="P99" t="s">
        <v>799</v>
      </c>
      <c r="S99">
        <v>0</v>
      </c>
      <c r="T99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 t="s">
        <v>800</v>
      </c>
      <c r="AB99" s="7">
        <f>IF(Table2[[#This Row],[15cc]]+Table2[[#This Row],[30cc]]&gt;0,1,0)</f>
        <v>0</v>
      </c>
      <c r="AC99" s="7">
        <f>IF(Table2[[#This Row],[60c]]&gt;0,1,0)</f>
        <v>0</v>
      </c>
      <c r="AD99" s="7">
        <f>IF(Table2[[#This Row],[90c]]&gt;0,1,0)</f>
        <v>0</v>
      </c>
    </row>
    <row r="100" spans="1:30" x14ac:dyDescent="0.2">
      <c r="A100">
        <v>201704</v>
      </c>
      <c r="B100" t="s">
        <v>21</v>
      </c>
      <c r="C100" t="s">
        <v>21</v>
      </c>
      <c r="D100" t="s">
        <v>1486</v>
      </c>
      <c r="E100" t="s">
        <v>7645</v>
      </c>
      <c r="F100" t="s">
        <v>1541</v>
      </c>
      <c r="G100" t="s">
        <v>7646</v>
      </c>
      <c r="I100" t="s">
        <v>4654</v>
      </c>
      <c r="J100" t="s">
        <v>1433</v>
      </c>
      <c r="K100" t="s">
        <v>7646</v>
      </c>
      <c r="L100" t="s">
        <v>1624</v>
      </c>
      <c r="M100" t="s">
        <v>1625</v>
      </c>
      <c r="N100" s="1">
        <v>42837</v>
      </c>
      <c r="O100">
        <v>119</v>
      </c>
      <c r="P100" t="s">
        <v>799</v>
      </c>
      <c r="S100">
        <v>0</v>
      </c>
      <c r="T100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 t="s">
        <v>800</v>
      </c>
      <c r="AB100" s="7">
        <f>IF(Table2[[#This Row],[15cc]]+Table2[[#This Row],[30cc]]&gt;0,1,0)</f>
        <v>0</v>
      </c>
      <c r="AC100" s="7">
        <f>IF(Table2[[#This Row],[60c]]&gt;0,1,0)</f>
        <v>0</v>
      </c>
      <c r="AD100" s="7">
        <f>IF(Table2[[#This Row],[90c]]&gt;0,1,0)</f>
        <v>0</v>
      </c>
    </row>
    <row r="101" spans="1:30" x14ac:dyDescent="0.2">
      <c r="A101">
        <v>201704</v>
      </c>
      <c r="B101" t="s">
        <v>21</v>
      </c>
      <c r="C101" t="s">
        <v>21</v>
      </c>
      <c r="D101" t="s">
        <v>1486</v>
      </c>
      <c r="E101" t="s">
        <v>7645</v>
      </c>
      <c r="F101" t="s">
        <v>1541</v>
      </c>
      <c r="G101" t="s">
        <v>7646</v>
      </c>
      <c r="I101" t="s">
        <v>4654</v>
      </c>
      <c r="J101" t="s">
        <v>1433</v>
      </c>
      <c r="K101" t="s">
        <v>7646</v>
      </c>
      <c r="L101" t="s">
        <v>1593</v>
      </c>
      <c r="M101" t="s">
        <v>1594</v>
      </c>
      <c r="N101" s="1">
        <v>42837</v>
      </c>
      <c r="O101">
        <v>119</v>
      </c>
      <c r="P101" t="s">
        <v>799</v>
      </c>
      <c r="Q101">
        <v>1</v>
      </c>
      <c r="R101">
        <v>14.454000000000001</v>
      </c>
      <c r="S101">
        <v>1</v>
      </c>
      <c r="T101">
        <v>14.454000000000001</v>
      </c>
      <c r="U101" s="7">
        <v>1</v>
      </c>
      <c r="V101" s="7">
        <v>12.01</v>
      </c>
      <c r="W101" s="7">
        <v>-1</v>
      </c>
      <c r="X101" s="7">
        <v>-12.01</v>
      </c>
      <c r="Y101" s="7">
        <v>0</v>
      </c>
      <c r="Z101" s="7">
        <v>0</v>
      </c>
      <c r="AA101" s="7" t="s">
        <v>800</v>
      </c>
      <c r="AB101" s="7">
        <f>IF(Table2[[#This Row],[15cc]]+Table2[[#This Row],[30cc]]&gt;0,1,0)</f>
        <v>1</v>
      </c>
      <c r="AC101" s="7">
        <f>IF(Table2[[#This Row],[60c]]&gt;0,1,0)</f>
        <v>0</v>
      </c>
      <c r="AD101" s="7">
        <f>IF(Table2[[#This Row],[90c]]&gt;0,1,0)</f>
        <v>0</v>
      </c>
    </row>
    <row r="102" spans="1:30" x14ac:dyDescent="0.2">
      <c r="A102">
        <v>201704</v>
      </c>
      <c r="B102" t="s">
        <v>21</v>
      </c>
      <c r="C102" t="s">
        <v>21</v>
      </c>
      <c r="D102" t="s">
        <v>1486</v>
      </c>
      <c r="E102" t="s">
        <v>7645</v>
      </c>
      <c r="F102" t="s">
        <v>1541</v>
      </c>
      <c r="G102" t="s">
        <v>7646</v>
      </c>
      <c r="I102" t="s">
        <v>4654</v>
      </c>
      <c r="J102" t="s">
        <v>1433</v>
      </c>
      <c r="K102" t="s">
        <v>7646</v>
      </c>
      <c r="L102" t="s">
        <v>1595</v>
      </c>
      <c r="M102" t="s">
        <v>1596</v>
      </c>
      <c r="N102" s="1">
        <v>42837</v>
      </c>
      <c r="O102">
        <v>119</v>
      </c>
      <c r="P102" t="s">
        <v>799</v>
      </c>
      <c r="Q102">
        <v>2</v>
      </c>
      <c r="R102">
        <v>24.459</v>
      </c>
      <c r="S102">
        <v>2</v>
      </c>
      <c r="T102">
        <v>24.459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 t="s">
        <v>800</v>
      </c>
      <c r="AB102" s="7">
        <f>IF(Table2[[#This Row],[15cc]]+Table2[[#This Row],[30cc]]&gt;0,1,0)</f>
        <v>1</v>
      </c>
      <c r="AC102" s="7">
        <f>IF(Table2[[#This Row],[60c]]&gt;0,1,0)</f>
        <v>0</v>
      </c>
      <c r="AD102" s="7">
        <f>IF(Table2[[#This Row],[90c]]&gt;0,1,0)</f>
        <v>0</v>
      </c>
    </row>
    <row r="103" spans="1:30" x14ac:dyDescent="0.2">
      <c r="A103">
        <v>201704</v>
      </c>
      <c r="B103" t="s">
        <v>21</v>
      </c>
      <c r="C103" t="s">
        <v>21</v>
      </c>
      <c r="D103" t="s">
        <v>1486</v>
      </c>
      <c r="E103" t="s">
        <v>7645</v>
      </c>
      <c r="F103" t="s">
        <v>1541</v>
      </c>
      <c r="G103" t="s">
        <v>7646</v>
      </c>
      <c r="I103" t="s">
        <v>4654</v>
      </c>
      <c r="J103" t="s">
        <v>1433</v>
      </c>
      <c r="K103" t="s">
        <v>7646</v>
      </c>
      <c r="L103" t="s">
        <v>1597</v>
      </c>
      <c r="M103" t="s">
        <v>841</v>
      </c>
      <c r="N103" s="1">
        <v>42837</v>
      </c>
      <c r="O103">
        <v>119</v>
      </c>
      <c r="P103" t="s">
        <v>799</v>
      </c>
      <c r="Q103">
        <v>3</v>
      </c>
      <c r="R103">
        <v>45.655000000000001</v>
      </c>
      <c r="S103">
        <v>3</v>
      </c>
      <c r="T103">
        <v>45.655000000000001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 t="s">
        <v>800</v>
      </c>
      <c r="AB103" s="7">
        <f>IF(Table2[[#This Row],[15cc]]+Table2[[#This Row],[30cc]]&gt;0,1,0)</f>
        <v>1</v>
      </c>
      <c r="AC103" s="7">
        <f>IF(Table2[[#This Row],[60c]]&gt;0,1,0)</f>
        <v>0</v>
      </c>
      <c r="AD103" s="7">
        <f>IF(Table2[[#This Row],[90c]]&gt;0,1,0)</f>
        <v>0</v>
      </c>
    </row>
    <row r="104" spans="1:30" x14ac:dyDescent="0.2">
      <c r="A104">
        <v>201704</v>
      </c>
      <c r="B104" t="s">
        <v>21</v>
      </c>
      <c r="C104" t="s">
        <v>21</v>
      </c>
      <c r="D104" t="s">
        <v>1486</v>
      </c>
      <c r="E104" t="s">
        <v>7645</v>
      </c>
      <c r="F104" t="s">
        <v>1541</v>
      </c>
      <c r="G104" t="s">
        <v>7646</v>
      </c>
      <c r="I104" t="s">
        <v>4654</v>
      </c>
      <c r="J104" t="s">
        <v>1433</v>
      </c>
      <c r="K104" t="s">
        <v>7646</v>
      </c>
      <c r="L104" t="s">
        <v>1640</v>
      </c>
      <c r="M104" t="s">
        <v>1641</v>
      </c>
      <c r="N104" s="1">
        <v>42844</v>
      </c>
      <c r="O104">
        <v>112</v>
      </c>
      <c r="P104" t="s">
        <v>799</v>
      </c>
      <c r="Q104">
        <v>1</v>
      </c>
      <c r="R104">
        <v>12.037000000000001</v>
      </c>
      <c r="S104">
        <v>1</v>
      </c>
      <c r="T104">
        <v>12.037000000000001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 t="s">
        <v>800</v>
      </c>
      <c r="AB104" s="7">
        <f>IF(Table2[[#This Row],[15cc]]+Table2[[#This Row],[30cc]]&gt;0,1,0)</f>
        <v>1</v>
      </c>
      <c r="AC104" s="7">
        <f>IF(Table2[[#This Row],[60c]]&gt;0,1,0)</f>
        <v>0</v>
      </c>
      <c r="AD104" s="7">
        <f>IF(Table2[[#This Row],[90c]]&gt;0,1,0)</f>
        <v>0</v>
      </c>
    </row>
    <row r="105" spans="1:30" x14ac:dyDescent="0.2">
      <c r="A105">
        <v>201704</v>
      </c>
      <c r="B105" t="s">
        <v>21</v>
      </c>
      <c r="C105" t="s">
        <v>21</v>
      </c>
      <c r="D105" t="s">
        <v>1486</v>
      </c>
      <c r="E105" t="s">
        <v>7645</v>
      </c>
      <c r="F105" t="s">
        <v>1541</v>
      </c>
      <c r="G105" t="s">
        <v>7646</v>
      </c>
      <c r="I105" t="s">
        <v>4654</v>
      </c>
      <c r="J105" t="s">
        <v>1433</v>
      </c>
      <c r="K105" t="s">
        <v>7646</v>
      </c>
      <c r="L105" t="s">
        <v>1643</v>
      </c>
      <c r="M105" t="s">
        <v>1644</v>
      </c>
      <c r="N105" s="1">
        <v>42844</v>
      </c>
      <c r="O105">
        <v>112</v>
      </c>
      <c r="P105" t="s">
        <v>799</v>
      </c>
      <c r="Q105">
        <v>2</v>
      </c>
      <c r="R105">
        <v>30.164000000000001</v>
      </c>
      <c r="S105">
        <v>1</v>
      </c>
      <c r="T105">
        <v>15.012</v>
      </c>
      <c r="U105" s="7">
        <v>1</v>
      </c>
      <c r="V105" s="7">
        <v>15.151999999999999</v>
      </c>
      <c r="W105" s="7">
        <v>0</v>
      </c>
      <c r="X105" s="7">
        <v>0</v>
      </c>
      <c r="Y105" s="7">
        <v>0</v>
      </c>
      <c r="Z105" s="7">
        <v>0</v>
      </c>
      <c r="AA105" s="7" t="s">
        <v>800</v>
      </c>
      <c r="AB105" s="7">
        <f>IF(Table2[[#This Row],[15cc]]+Table2[[#This Row],[30cc]]&gt;0,1,0)</f>
        <v>1</v>
      </c>
      <c r="AC105" s="7">
        <f>IF(Table2[[#This Row],[60c]]&gt;0,1,0)</f>
        <v>0</v>
      </c>
      <c r="AD105" s="7">
        <f>IF(Table2[[#This Row],[90c]]&gt;0,1,0)</f>
        <v>0</v>
      </c>
    </row>
    <row r="106" spans="1:30" x14ac:dyDescent="0.2">
      <c r="A106">
        <v>201704</v>
      </c>
      <c r="B106" t="s">
        <v>21</v>
      </c>
      <c r="C106" t="s">
        <v>21</v>
      </c>
      <c r="D106" t="s">
        <v>1486</v>
      </c>
      <c r="E106" t="s">
        <v>7645</v>
      </c>
      <c r="F106" t="s">
        <v>1541</v>
      </c>
      <c r="G106" t="s">
        <v>7646</v>
      </c>
      <c r="I106" t="s">
        <v>4654</v>
      </c>
      <c r="J106" t="s">
        <v>1433</v>
      </c>
      <c r="K106" t="s">
        <v>7646</v>
      </c>
      <c r="L106" t="s">
        <v>1642</v>
      </c>
      <c r="M106" t="s">
        <v>907</v>
      </c>
      <c r="N106" s="1">
        <v>42844</v>
      </c>
      <c r="O106">
        <v>112</v>
      </c>
      <c r="P106" t="s">
        <v>799</v>
      </c>
      <c r="Q106">
        <v>1</v>
      </c>
      <c r="R106">
        <v>12.03</v>
      </c>
      <c r="S106">
        <v>1</v>
      </c>
      <c r="T106">
        <v>12.03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 t="s">
        <v>800</v>
      </c>
      <c r="AB106" s="7">
        <f>IF(Table2[[#This Row],[15cc]]+Table2[[#This Row],[30cc]]&gt;0,1,0)</f>
        <v>1</v>
      </c>
      <c r="AC106" s="7">
        <f>IF(Table2[[#This Row],[60c]]&gt;0,1,0)</f>
        <v>0</v>
      </c>
      <c r="AD106" s="7">
        <f>IF(Table2[[#This Row],[90c]]&gt;0,1,0)</f>
        <v>0</v>
      </c>
    </row>
    <row r="107" spans="1:30" x14ac:dyDescent="0.2">
      <c r="A107">
        <v>201704</v>
      </c>
      <c r="B107" t="s">
        <v>21</v>
      </c>
      <c r="C107" t="s">
        <v>21</v>
      </c>
      <c r="D107" t="s">
        <v>1486</v>
      </c>
      <c r="E107" t="s">
        <v>7645</v>
      </c>
      <c r="F107" t="s">
        <v>1541</v>
      </c>
      <c r="G107" t="s">
        <v>7646</v>
      </c>
      <c r="I107" t="s">
        <v>4654</v>
      </c>
      <c r="J107" t="s">
        <v>1433</v>
      </c>
      <c r="K107" t="s">
        <v>7646</v>
      </c>
      <c r="L107" t="s">
        <v>1605</v>
      </c>
      <c r="M107" t="s">
        <v>814</v>
      </c>
      <c r="N107" s="1">
        <v>42844</v>
      </c>
      <c r="O107">
        <v>112</v>
      </c>
      <c r="P107" t="s">
        <v>799</v>
      </c>
      <c r="S107">
        <v>0</v>
      </c>
      <c r="T10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 t="s">
        <v>984</v>
      </c>
      <c r="AB107" s="7">
        <f>IF(Table2[[#This Row],[15cc]]+Table2[[#This Row],[30cc]]&gt;0,1,0)</f>
        <v>0</v>
      </c>
      <c r="AC107" s="7">
        <f>IF(Table2[[#This Row],[60c]]&gt;0,1,0)</f>
        <v>0</v>
      </c>
      <c r="AD107" s="7">
        <f>IF(Table2[[#This Row],[90c]]&gt;0,1,0)</f>
        <v>0</v>
      </c>
    </row>
    <row r="108" spans="1:30" x14ac:dyDescent="0.2">
      <c r="A108">
        <v>201704</v>
      </c>
      <c r="B108" t="s">
        <v>21</v>
      </c>
      <c r="C108" t="s">
        <v>21</v>
      </c>
      <c r="D108" t="s">
        <v>1486</v>
      </c>
      <c r="E108" t="s">
        <v>7645</v>
      </c>
      <c r="F108" t="s">
        <v>1541</v>
      </c>
      <c r="G108" t="s">
        <v>7646</v>
      </c>
      <c r="I108" t="s">
        <v>4654</v>
      </c>
      <c r="J108" t="s">
        <v>1433</v>
      </c>
      <c r="K108" t="s">
        <v>7646</v>
      </c>
      <c r="L108" t="s">
        <v>1626</v>
      </c>
      <c r="M108" t="s">
        <v>1627</v>
      </c>
      <c r="N108" s="1">
        <v>42844</v>
      </c>
      <c r="O108">
        <v>112</v>
      </c>
      <c r="P108" t="s">
        <v>799</v>
      </c>
      <c r="Q108">
        <v>1</v>
      </c>
      <c r="R108">
        <v>12.225</v>
      </c>
      <c r="S108">
        <v>1</v>
      </c>
      <c r="T108">
        <v>12.225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 t="s">
        <v>800</v>
      </c>
      <c r="AB108" s="7">
        <f>IF(Table2[[#This Row],[15cc]]+Table2[[#This Row],[30cc]]&gt;0,1,0)</f>
        <v>1</v>
      </c>
      <c r="AC108" s="7">
        <f>IF(Table2[[#This Row],[60c]]&gt;0,1,0)</f>
        <v>0</v>
      </c>
      <c r="AD108" s="7">
        <f>IF(Table2[[#This Row],[90c]]&gt;0,1,0)</f>
        <v>0</v>
      </c>
    </row>
    <row r="109" spans="1:30" x14ac:dyDescent="0.2">
      <c r="A109">
        <v>201704</v>
      </c>
      <c r="B109" t="s">
        <v>21</v>
      </c>
      <c r="C109" t="s">
        <v>21</v>
      </c>
      <c r="D109" t="s">
        <v>1486</v>
      </c>
      <c r="E109" t="s">
        <v>7645</v>
      </c>
      <c r="F109" t="s">
        <v>1541</v>
      </c>
      <c r="G109" t="s">
        <v>7646</v>
      </c>
      <c r="I109" t="s">
        <v>4654</v>
      </c>
      <c r="J109" t="s">
        <v>1433</v>
      </c>
      <c r="K109" t="s">
        <v>7646</v>
      </c>
      <c r="L109" t="s">
        <v>1606</v>
      </c>
      <c r="M109" t="s">
        <v>1607</v>
      </c>
      <c r="N109" s="1">
        <v>42845</v>
      </c>
      <c r="O109">
        <v>111</v>
      </c>
      <c r="P109" t="s">
        <v>799</v>
      </c>
      <c r="S109">
        <v>0</v>
      </c>
      <c r="T109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 t="s">
        <v>984</v>
      </c>
      <c r="AB109" s="7">
        <f>IF(Table2[[#This Row],[15cc]]+Table2[[#This Row],[30cc]]&gt;0,1,0)</f>
        <v>0</v>
      </c>
      <c r="AC109" s="7">
        <f>IF(Table2[[#This Row],[60c]]&gt;0,1,0)</f>
        <v>0</v>
      </c>
      <c r="AD109" s="7">
        <f>IF(Table2[[#This Row],[90c]]&gt;0,1,0)</f>
        <v>0</v>
      </c>
    </row>
    <row r="110" spans="1:30" x14ac:dyDescent="0.2">
      <c r="A110">
        <v>201704</v>
      </c>
      <c r="B110" t="s">
        <v>21</v>
      </c>
      <c r="C110" t="s">
        <v>21</v>
      </c>
      <c r="D110" t="s">
        <v>1486</v>
      </c>
      <c r="E110" t="s">
        <v>7645</v>
      </c>
      <c r="F110" t="s">
        <v>1541</v>
      </c>
      <c r="G110" t="s">
        <v>7646</v>
      </c>
      <c r="I110" t="s">
        <v>4654</v>
      </c>
      <c r="J110" t="s">
        <v>1433</v>
      </c>
      <c r="K110" t="s">
        <v>7646</v>
      </c>
      <c r="L110" t="s">
        <v>1657</v>
      </c>
      <c r="M110" t="s">
        <v>1658</v>
      </c>
      <c r="N110" s="1">
        <v>42845</v>
      </c>
      <c r="O110">
        <v>111</v>
      </c>
      <c r="P110" t="s">
        <v>799</v>
      </c>
      <c r="Q110">
        <v>1</v>
      </c>
      <c r="R110">
        <v>12.058</v>
      </c>
      <c r="S110">
        <v>1</v>
      </c>
      <c r="T110">
        <v>12.058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 t="s">
        <v>800</v>
      </c>
      <c r="AB110" s="7">
        <f>IF(Table2[[#This Row],[15cc]]+Table2[[#This Row],[30cc]]&gt;0,1,0)</f>
        <v>1</v>
      </c>
      <c r="AC110" s="7">
        <f>IF(Table2[[#This Row],[60c]]&gt;0,1,0)</f>
        <v>0</v>
      </c>
      <c r="AD110" s="7">
        <f>IF(Table2[[#This Row],[90c]]&gt;0,1,0)</f>
        <v>0</v>
      </c>
    </row>
    <row r="111" spans="1:30" x14ac:dyDescent="0.2">
      <c r="A111">
        <v>201704</v>
      </c>
      <c r="B111" t="s">
        <v>21</v>
      </c>
      <c r="C111" t="s">
        <v>21</v>
      </c>
      <c r="D111" t="s">
        <v>1486</v>
      </c>
      <c r="E111" t="s">
        <v>7645</v>
      </c>
      <c r="F111" t="s">
        <v>1541</v>
      </c>
      <c r="G111" t="s">
        <v>7646</v>
      </c>
      <c r="I111" t="s">
        <v>4654</v>
      </c>
      <c r="J111" t="s">
        <v>1433</v>
      </c>
      <c r="K111" t="s">
        <v>7646</v>
      </c>
      <c r="L111" t="s">
        <v>1577</v>
      </c>
      <c r="M111" t="s">
        <v>833</v>
      </c>
      <c r="N111" s="1">
        <v>42846</v>
      </c>
      <c r="O111">
        <v>110</v>
      </c>
      <c r="P111" t="s">
        <v>799</v>
      </c>
      <c r="Q111">
        <v>2</v>
      </c>
      <c r="R111">
        <v>27.175999999999998</v>
      </c>
      <c r="S111">
        <v>1</v>
      </c>
      <c r="T111">
        <v>16.747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7">
        <v>10.429</v>
      </c>
      <c r="AA111" s="7" t="s">
        <v>800</v>
      </c>
      <c r="AB111" s="7">
        <f>IF(Table2[[#This Row],[15cc]]+Table2[[#This Row],[30cc]]&gt;0,1,0)</f>
        <v>1</v>
      </c>
      <c r="AC111" s="7">
        <f>IF(Table2[[#This Row],[60c]]&gt;0,1,0)</f>
        <v>0</v>
      </c>
      <c r="AD111" s="7">
        <f>IF(Table2[[#This Row],[90c]]&gt;0,1,0)</f>
        <v>1</v>
      </c>
    </row>
    <row r="112" spans="1:30" x14ac:dyDescent="0.2">
      <c r="A112">
        <v>201704</v>
      </c>
      <c r="B112" t="s">
        <v>21</v>
      </c>
      <c r="C112" t="s">
        <v>21</v>
      </c>
      <c r="D112" t="s">
        <v>1486</v>
      </c>
      <c r="E112" t="s">
        <v>7645</v>
      </c>
      <c r="F112" t="s">
        <v>1541</v>
      </c>
      <c r="G112" t="s">
        <v>7646</v>
      </c>
      <c r="I112" t="s">
        <v>4654</v>
      </c>
      <c r="J112" t="s">
        <v>1433</v>
      </c>
      <c r="K112" t="s">
        <v>7646</v>
      </c>
      <c r="L112" t="s">
        <v>1628</v>
      </c>
      <c r="M112" t="s">
        <v>1629</v>
      </c>
      <c r="N112" s="1">
        <v>42851</v>
      </c>
      <c r="O112">
        <v>105</v>
      </c>
      <c r="P112" t="s">
        <v>799</v>
      </c>
      <c r="S112">
        <v>0</v>
      </c>
      <c r="T112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 t="s">
        <v>800</v>
      </c>
      <c r="AB112" s="7">
        <f>IF(Table2[[#This Row],[15cc]]+Table2[[#This Row],[30cc]]&gt;0,1,0)</f>
        <v>0</v>
      </c>
      <c r="AC112" s="7">
        <f>IF(Table2[[#This Row],[60c]]&gt;0,1,0)</f>
        <v>0</v>
      </c>
      <c r="AD112" s="7">
        <f>IF(Table2[[#This Row],[90c]]&gt;0,1,0)</f>
        <v>0</v>
      </c>
    </row>
    <row r="113" spans="1:30" x14ac:dyDescent="0.2">
      <c r="A113">
        <v>201704</v>
      </c>
      <c r="B113" t="s">
        <v>21</v>
      </c>
      <c r="C113" t="s">
        <v>21</v>
      </c>
      <c r="D113" t="s">
        <v>1486</v>
      </c>
      <c r="E113" t="s">
        <v>7645</v>
      </c>
      <c r="F113" t="s">
        <v>1541</v>
      </c>
      <c r="G113" t="s">
        <v>7646</v>
      </c>
      <c r="I113" t="s">
        <v>4654</v>
      </c>
      <c r="J113" t="s">
        <v>1433</v>
      </c>
      <c r="K113" t="s">
        <v>7646</v>
      </c>
      <c r="L113" t="s">
        <v>1598</v>
      </c>
      <c r="M113" t="s">
        <v>829</v>
      </c>
      <c r="N113" s="1">
        <v>42851</v>
      </c>
      <c r="O113">
        <v>105</v>
      </c>
      <c r="P113" t="s">
        <v>799</v>
      </c>
      <c r="S113">
        <v>0</v>
      </c>
      <c r="T113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 t="s">
        <v>800</v>
      </c>
      <c r="AB113" s="7">
        <f>IF(Table2[[#This Row],[15cc]]+Table2[[#This Row],[30cc]]&gt;0,1,0)</f>
        <v>0</v>
      </c>
      <c r="AC113" s="7">
        <f>IF(Table2[[#This Row],[60c]]&gt;0,1,0)</f>
        <v>0</v>
      </c>
      <c r="AD113" s="7">
        <f>IF(Table2[[#This Row],[90c]]&gt;0,1,0)</f>
        <v>0</v>
      </c>
    </row>
    <row r="114" spans="1:30" x14ac:dyDescent="0.2">
      <c r="A114">
        <v>201704</v>
      </c>
      <c r="B114" t="s">
        <v>21</v>
      </c>
      <c r="C114" t="s">
        <v>21</v>
      </c>
      <c r="D114" t="s">
        <v>1486</v>
      </c>
      <c r="E114" t="s">
        <v>7645</v>
      </c>
      <c r="F114" t="s">
        <v>1541</v>
      </c>
      <c r="G114" t="s">
        <v>7646</v>
      </c>
      <c r="I114" t="s">
        <v>4654</v>
      </c>
      <c r="J114" t="s">
        <v>1433</v>
      </c>
      <c r="K114" t="s">
        <v>7646</v>
      </c>
      <c r="L114" t="s">
        <v>1613</v>
      </c>
      <c r="M114" t="s">
        <v>1031</v>
      </c>
      <c r="N114" s="1">
        <v>42851</v>
      </c>
      <c r="O114">
        <v>105</v>
      </c>
      <c r="P114" t="s">
        <v>799</v>
      </c>
      <c r="Q114">
        <v>1</v>
      </c>
      <c r="R114">
        <v>15.941000000000001</v>
      </c>
      <c r="S114">
        <v>1</v>
      </c>
      <c r="T114">
        <v>15.941000000000001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 t="s">
        <v>800</v>
      </c>
      <c r="AB114" s="7">
        <f>IF(Table2[[#This Row],[15cc]]+Table2[[#This Row],[30cc]]&gt;0,1,0)</f>
        <v>1</v>
      </c>
      <c r="AC114" s="7">
        <f>IF(Table2[[#This Row],[60c]]&gt;0,1,0)</f>
        <v>0</v>
      </c>
      <c r="AD114" s="7">
        <f>IF(Table2[[#This Row],[90c]]&gt;0,1,0)</f>
        <v>0</v>
      </c>
    </row>
    <row r="115" spans="1:30" x14ac:dyDescent="0.2">
      <c r="A115">
        <v>201704</v>
      </c>
      <c r="B115" t="s">
        <v>21</v>
      </c>
      <c r="C115" t="s">
        <v>21</v>
      </c>
      <c r="D115" t="s">
        <v>1486</v>
      </c>
      <c r="E115" t="s">
        <v>7645</v>
      </c>
      <c r="F115" t="s">
        <v>1541</v>
      </c>
      <c r="G115" t="s">
        <v>7646</v>
      </c>
      <c r="I115" t="s">
        <v>4654</v>
      </c>
      <c r="J115" t="s">
        <v>1433</v>
      </c>
      <c r="K115" t="s">
        <v>7646</v>
      </c>
      <c r="L115" t="s">
        <v>1614</v>
      </c>
      <c r="M115" t="s">
        <v>1615</v>
      </c>
      <c r="N115" s="1">
        <v>42851</v>
      </c>
      <c r="O115">
        <v>105</v>
      </c>
      <c r="P115" t="s">
        <v>799</v>
      </c>
      <c r="S115">
        <v>0</v>
      </c>
      <c r="T115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 t="s">
        <v>984</v>
      </c>
      <c r="AB115" s="7">
        <f>IF(Table2[[#This Row],[15cc]]+Table2[[#This Row],[30cc]]&gt;0,1,0)</f>
        <v>0</v>
      </c>
      <c r="AC115" s="7">
        <f>IF(Table2[[#This Row],[60c]]&gt;0,1,0)</f>
        <v>0</v>
      </c>
      <c r="AD115" s="7">
        <f>IF(Table2[[#This Row],[90c]]&gt;0,1,0)</f>
        <v>0</v>
      </c>
    </row>
    <row r="116" spans="1:30" x14ac:dyDescent="0.2">
      <c r="A116">
        <v>201704</v>
      </c>
      <c r="B116" t="s">
        <v>21</v>
      </c>
      <c r="C116" t="s">
        <v>21</v>
      </c>
      <c r="D116" t="s">
        <v>1486</v>
      </c>
      <c r="E116" t="s">
        <v>7645</v>
      </c>
      <c r="F116" t="s">
        <v>1541</v>
      </c>
      <c r="G116" t="s">
        <v>7646</v>
      </c>
      <c r="I116" t="s">
        <v>4654</v>
      </c>
      <c r="J116" t="s">
        <v>1433</v>
      </c>
      <c r="K116" t="s">
        <v>7646</v>
      </c>
      <c r="L116" t="s">
        <v>1616</v>
      </c>
      <c r="M116" t="s">
        <v>1617</v>
      </c>
      <c r="N116" s="1">
        <v>42851</v>
      </c>
      <c r="O116">
        <v>105</v>
      </c>
      <c r="P116" t="s">
        <v>799</v>
      </c>
      <c r="Q116">
        <v>1</v>
      </c>
      <c r="R116">
        <v>15.031000000000001</v>
      </c>
      <c r="S116">
        <v>1</v>
      </c>
      <c r="T116">
        <v>15.031000000000001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 t="s">
        <v>800</v>
      </c>
      <c r="AB116" s="7">
        <f>IF(Table2[[#This Row],[15cc]]+Table2[[#This Row],[30cc]]&gt;0,1,0)</f>
        <v>1</v>
      </c>
      <c r="AC116" s="7">
        <f>IF(Table2[[#This Row],[60c]]&gt;0,1,0)</f>
        <v>0</v>
      </c>
      <c r="AD116" s="7">
        <f>IF(Table2[[#This Row],[90c]]&gt;0,1,0)</f>
        <v>0</v>
      </c>
    </row>
    <row r="117" spans="1:30" x14ac:dyDescent="0.2">
      <c r="A117">
        <v>201704</v>
      </c>
      <c r="B117" t="s">
        <v>21</v>
      </c>
      <c r="C117" t="s">
        <v>21</v>
      </c>
      <c r="D117" t="s">
        <v>1486</v>
      </c>
      <c r="E117" t="s">
        <v>7645</v>
      </c>
      <c r="F117" t="s">
        <v>1541</v>
      </c>
      <c r="G117" t="s">
        <v>7646</v>
      </c>
      <c r="I117" t="s">
        <v>4654</v>
      </c>
      <c r="J117" t="s">
        <v>1433</v>
      </c>
      <c r="K117" t="s">
        <v>7646</v>
      </c>
      <c r="L117" t="s">
        <v>1580</v>
      </c>
      <c r="M117" t="s">
        <v>1581</v>
      </c>
      <c r="N117" s="1">
        <v>42851</v>
      </c>
      <c r="O117">
        <v>105</v>
      </c>
      <c r="P117" t="s">
        <v>799</v>
      </c>
      <c r="S117">
        <v>0</v>
      </c>
      <c r="T11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 t="s">
        <v>800</v>
      </c>
      <c r="AB117" s="7">
        <f>IF(Table2[[#This Row],[15cc]]+Table2[[#This Row],[30cc]]&gt;0,1,0)</f>
        <v>0</v>
      </c>
      <c r="AC117" s="7">
        <f>IF(Table2[[#This Row],[60c]]&gt;0,1,0)</f>
        <v>0</v>
      </c>
      <c r="AD117" s="7">
        <f>IF(Table2[[#This Row],[90c]]&gt;0,1,0)</f>
        <v>0</v>
      </c>
    </row>
    <row r="118" spans="1:30" x14ac:dyDescent="0.2">
      <c r="A118">
        <v>201704</v>
      </c>
      <c r="B118" t="s">
        <v>21</v>
      </c>
      <c r="C118" t="s">
        <v>21</v>
      </c>
      <c r="D118" t="s">
        <v>1486</v>
      </c>
      <c r="E118" t="s">
        <v>7645</v>
      </c>
      <c r="F118" t="s">
        <v>1541</v>
      </c>
      <c r="G118" t="s">
        <v>7646</v>
      </c>
      <c r="I118" t="s">
        <v>4654</v>
      </c>
      <c r="J118" t="s">
        <v>1433</v>
      </c>
      <c r="K118" t="s">
        <v>7646</v>
      </c>
      <c r="L118" t="s">
        <v>1630</v>
      </c>
      <c r="M118" t="s">
        <v>878</v>
      </c>
      <c r="N118" s="1">
        <v>42851</v>
      </c>
      <c r="O118">
        <v>105</v>
      </c>
      <c r="P118" t="s">
        <v>799</v>
      </c>
      <c r="S118">
        <v>0</v>
      </c>
      <c r="T118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 t="s">
        <v>800</v>
      </c>
      <c r="AB118" s="7">
        <f>IF(Table2[[#This Row],[15cc]]+Table2[[#This Row],[30cc]]&gt;0,1,0)</f>
        <v>0</v>
      </c>
      <c r="AC118" s="7">
        <f>IF(Table2[[#This Row],[60c]]&gt;0,1,0)</f>
        <v>0</v>
      </c>
      <c r="AD118" s="7">
        <f>IF(Table2[[#This Row],[90c]]&gt;0,1,0)</f>
        <v>0</v>
      </c>
    </row>
    <row r="119" spans="1:30" x14ac:dyDescent="0.2">
      <c r="A119">
        <v>201704</v>
      </c>
      <c r="B119" t="s">
        <v>21</v>
      </c>
      <c r="C119" t="s">
        <v>21</v>
      </c>
      <c r="D119" t="s">
        <v>1486</v>
      </c>
      <c r="E119" t="s">
        <v>7645</v>
      </c>
      <c r="F119" t="s">
        <v>1541</v>
      </c>
      <c r="G119" t="s">
        <v>7646</v>
      </c>
      <c r="I119" t="s">
        <v>4654</v>
      </c>
      <c r="J119" t="s">
        <v>1433</v>
      </c>
      <c r="K119" t="s">
        <v>7646</v>
      </c>
      <c r="L119" t="s">
        <v>1582</v>
      </c>
      <c r="M119" t="s">
        <v>1583</v>
      </c>
      <c r="N119" s="1">
        <v>42851</v>
      </c>
      <c r="O119">
        <v>105</v>
      </c>
      <c r="P119" t="s">
        <v>799</v>
      </c>
      <c r="S119">
        <v>0</v>
      </c>
      <c r="T119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 t="s">
        <v>984</v>
      </c>
      <c r="AB119" s="7">
        <f>IF(Table2[[#This Row],[15cc]]+Table2[[#This Row],[30cc]]&gt;0,1,0)</f>
        <v>0</v>
      </c>
      <c r="AC119" s="7">
        <f>IF(Table2[[#This Row],[60c]]&gt;0,1,0)</f>
        <v>0</v>
      </c>
      <c r="AD119" s="7">
        <f>IF(Table2[[#This Row],[90c]]&gt;0,1,0)</f>
        <v>0</v>
      </c>
    </row>
    <row r="120" spans="1:30" x14ac:dyDescent="0.2">
      <c r="A120">
        <v>201704</v>
      </c>
      <c r="B120" t="s">
        <v>21</v>
      </c>
      <c r="C120" t="s">
        <v>21</v>
      </c>
      <c r="D120" t="s">
        <v>1486</v>
      </c>
      <c r="E120" t="s">
        <v>7645</v>
      </c>
      <c r="F120" t="s">
        <v>1541</v>
      </c>
      <c r="G120" t="s">
        <v>7646</v>
      </c>
      <c r="I120" t="s">
        <v>4654</v>
      </c>
      <c r="J120" t="s">
        <v>1433</v>
      </c>
      <c r="K120" t="s">
        <v>7646</v>
      </c>
      <c r="L120" t="s">
        <v>1584</v>
      </c>
      <c r="M120" t="s">
        <v>1585</v>
      </c>
      <c r="N120" s="1">
        <v>42851</v>
      </c>
      <c r="O120">
        <v>105</v>
      </c>
      <c r="P120" t="s">
        <v>799</v>
      </c>
      <c r="S120">
        <v>0</v>
      </c>
      <c r="T120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 t="s">
        <v>984</v>
      </c>
      <c r="AB120" s="7">
        <f>IF(Table2[[#This Row],[15cc]]+Table2[[#This Row],[30cc]]&gt;0,1,0)</f>
        <v>0</v>
      </c>
      <c r="AC120" s="7">
        <f>IF(Table2[[#This Row],[60c]]&gt;0,1,0)</f>
        <v>0</v>
      </c>
      <c r="AD120" s="7">
        <f>IF(Table2[[#This Row],[90c]]&gt;0,1,0)</f>
        <v>0</v>
      </c>
    </row>
    <row r="121" spans="1:30" x14ac:dyDescent="0.2">
      <c r="A121">
        <v>201704</v>
      </c>
      <c r="B121" t="s">
        <v>21</v>
      </c>
      <c r="C121" t="s">
        <v>21</v>
      </c>
      <c r="D121" t="s">
        <v>1486</v>
      </c>
      <c r="E121" t="s">
        <v>7645</v>
      </c>
      <c r="F121" t="s">
        <v>1541</v>
      </c>
      <c r="G121" t="s">
        <v>7646</v>
      </c>
      <c r="I121" t="s">
        <v>4654</v>
      </c>
      <c r="J121" t="s">
        <v>1433</v>
      </c>
      <c r="K121" t="s">
        <v>7646</v>
      </c>
      <c r="L121" t="s">
        <v>1645</v>
      </c>
      <c r="M121" t="s">
        <v>1646</v>
      </c>
      <c r="N121" s="1">
        <v>42851</v>
      </c>
      <c r="O121">
        <v>105</v>
      </c>
      <c r="P121" t="s">
        <v>799</v>
      </c>
      <c r="S121">
        <v>0</v>
      </c>
      <c r="T121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 t="s">
        <v>984</v>
      </c>
      <c r="AB121" s="7">
        <f>IF(Table2[[#This Row],[15cc]]+Table2[[#This Row],[30cc]]&gt;0,1,0)</f>
        <v>0</v>
      </c>
      <c r="AC121" s="7">
        <f>IF(Table2[[#This Row],[60c]]&gt;0,1,0)</f>
        <v>0</v>
      </c>
      <c r="AD121" s="7">
        <f>IF(Table2[[#This Row],[90c]]&gt;0,1,0)</f>
        <v>0</v>
      </c>
    </row>
    <row r="122" spans="1:30" x14ac:dyDescent="0.2">
      <c r="A122">
        <v>201704</v>
      </c>
      <c r="B122" t="s">
        <v>21</v>
      </c>
      <c r="C122" t="s">
        <v>21</v>
      </c>
      <c r="D122" t="s">
        <v>1486</v>
      </c>
      <c r="E122" t="s">
        <v>7645</v>
      </c>
      <c r="F122" t="s">
        <v>1541</v>
      </c>
      <c r="G122" t="s">
        <v>7646</v>
      </c>
      <c r="I122" t="s">
        <v>4654</v>
      </c>
      <c r="J122" t="s">
        <v>1433</v>
      </c>
      <c r="K122" t="s">
        <v>7646</v>
      </c>
      <c r="L122" t="s">
        <v>1660</v>
      </c>
      <c r="M122" t="s">
        <v>1661</v>
      </c>
      <c r="N122" s="1">
        <v>42851</v>
      </c>
      <c r="O122">
        <v>105</v>
      </c>
      <c r="P122" t="s">
        <v>799</v>
      </c>
      <c r="S122">
        <v>0</v>
      </c>
      <c r="T122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 t="s">
        <v>800</v>
      </c>
      <c r="AB122" s="7">
        <f>IF(Table2[[#This Row],[15cc]]+Table2[[#This Row],[30cc]]&gt;0,1,0)</f>
        <v>0</v>
      </c>
      <c r="AC122" s="7">
        <f>IF(Table2[[#This Row],[60c]]&gt;0,1,0)</f>
        <v>0</v>
      </c>
      <c r="AD122" s="7">
        <f>IF(Table2[[#This Row],[90c]]&gt;0,1,0)</f>
        <v>0</v>
      </c>
    </row>
    <row r="123" spans="1:30" x14ac:dyDescent="0.2">
      <c r="A123">
        <v>201704</v>
      </c>
      <c r="B123" t="s">
        <v>21</v>
      </c>
      <c r="C123" t="s">
        <v>21</v>
      </c>
      <c r="D123" t="s">
        <v>1486</v>
      </c>
      <c r="E123" t="s">
        <v>7645</v>
      </c>
      <c r="F123" t="s">
        <v>1541</v>
      </c>
      <c r="G123" t="s">
        <v>7646</v>
      </c>
      <c r="I123" t="s">
        <v>4654</v>
      </c>
      <c r="J123" t="s">
        <v>1433</v>
      </c>
      <c r="K123" t="s">
        <v>7646</v>
      </c>
      <c r="L123" t="s">
        <v>1586</v>
      </c>
      <c r="M123" t="s">
        <v>1587</v>
      </c>
      <c r="N123" s="1">
        <v>42851</v>
      </c>
      <c r="O123">
        <v>105</v>
      </c>
      <c r="P123" t="s">
        <v>799</v>
      </c>
      <c r="Q123">
        <v>1</v>
      </c>
      <c r="R123">
        <v>15.032</v>
      </c>
      <c r="S123">
        <v>1</v>
      </c>
      <c r="T123">
        <v>15.032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 t="s">
        <v>800</v>
      </c>
      <c r="AB123" s="7">
        <f>IF(Table2[[#This Row],[15cc]]+Table2[[#This Row],[30cc]]&gt;0,1,0)</f>
        <v>1</v>
      </c>
      <c r="AC123" s="7">
        <f>IF(Table2[[#This Row],[60c]]&gt;0,1,0)</f>
        <v>0</v>
      </c>
      <c r="AD123" s="7">
        <f>IF(Table2[[#This Row],[90c]]&gt;0,1,0)</f>
        <v>0</v>
      </c>
    </row>
    <row r="124" spans="1:30" x14ac:dyDescent="0.2">
      <c r="A124">
        <v>201704</v>
      </c>
      <c r="B124" t="s">
        <v>21</v>
      </c>
      <c r="C124" t="s">
        <v>21</v>
      </c>
      <c r="D124" t="s">
        <v>1486</v>
      </c>
      <c r="E124" t="s">
        <v>7645</v>
      </c>
      <c r="F124" t="s">
        <v>1541</v>
      </c>
      <c r="G124" t="s">
        <v>7646</v>
      </c>
      <c r="I124" t="s">
        <v>4654</v>
      </c>
      <c r="J124" t="s">
        <v>1433</v>
      </c>
      <c r="K124" t="s">
        <v>7646</v>
      </c>
      <c r="L124" t="s">
        <v>1578</v>
      </c>
      <c r="M124" t="s">
        <v>1579</v>
      </c>
      <c r="N124" s="1">
        <v>42851</v>
      </c>
      <c r="O124">
        <v>105</v>
      </c>
      <c r="P124" t="s">
        <v>799</v>
      </c>
      <c r="Q124">
        <v>8</v>
      </c>
      <c r="R124">
        <v>103.875</v>
      </c>
      <c r="S124">
        <v>4</v>
      </c>
      <c r="T124">
        <v>48.365000000000002</v>
      </c>
      <c r="U124" s="7">
        <v>-1</v>
      </c>
      <c r="V124" s="7">
        <v>-12.066000000000001</v>
      </c>
      <c r="W124" s="7">
        <v>2</v>
      </c>
      <c r="X124" s="7">
        <v>25.088999999999999</v>
      </c>
      <c r="Y124" s="7">
        <v>3</v>
      </c>
      <c r="Z124" s="7">
        <v>42.487000000000002</v>
      </c>
      <c r="AA124" s="7" t="s">
        <v>800</v>
      </c>
      <c r="AB124" s="7">
        <f>IF(Table2[[#This Row],[15cc]]+Table2[[#This Row],[30cc]]&gt;0,1,0)</f>
        <v>1</v>
      </c>
      <c r="AC124" s="7">
        <f>IF(Table2[[#This Row],[60c]]&gt;0,1,0)</f>
        <v>1</v>
      </c>
      <c r="AD124" s="7">
        <f>IF(Table2[[#This Row],[90c]]&gt;0,1,0)</f>
        <v>1</v>
      </c>
    </row>
    <row r="125" spans="1:30" x14ac:dyDescent="0.2">
      <c r="A125">
        <v>201704</v>
      </c>
      <c r="B125" t="s">
        <v>21</v>
      </c>
      <c r="C125" t="s">
        <v>21</v>
      </c>
      <c r="D125" t="s">
        <v>1486</v>
      </c>
      <c r="E125" t="s">
        <v>7645</v>
      </c>
      <c r="F125" t="s">
        <v>1541</v>
      </c>
      <c r="G125" t="s">
        <v>7646</v>
      </c>
      <c r="I125" t="s">
        <v>4654</v>
      </c>
      <c r="J125" t="s">
        <v>1433</v>
      </c>
      <c r="K125" t="s">
        <v>7646</v>
      </c>
      <c r="L125" t="s">
        <v>1588</v>
      </c>
      <c r="M125" t="s">
        <v>909</v>
      </c>
      <c r="N125" s="1">
        <v>42851</v>
      </c>
      <c r="O125">
        <v>105</v>
      </c>
      <c r="P125" t="s">
        <v>799</v>
      </c>
      <c r="S125">
        <v>0</v>
      </c>
      <c r="T125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 t="s">
        <v>984</v>
      </c>
      <c r="AB125" s="7">
        <f>IF(Table2[[#This Row],[15cc]]+Table2[[#This Row],[30cc]]&gt;0,1,0)</f>
        <v>0</v>
      </c>
      <c r="AC125" s="7">
        <f>IF(Table2[[#This Row],[60c]]&gt;0,1,0)</f>
        <v>0</v>
      </c>
      <c r="AD125" s="7">
        <f>IF(Table2[[#This Row],[90c]]&gt;0,1,0)</f>
        <v>0</v>
      </c>
    </row>
    <row r="126" spans="1:30" x14ac:dyDescent="0.2">
      <c r="A126">
        <v>201704</v>
      </c>
      <c r="B126" t="s">
        <v>21</v>
      </c>
      <c r="C126" t="s">
        <v>21</v>
      </c>
      <c r="D126" t="s">
        <v>1486</v>
      </c>
      <c r="E126" t="s">
        <v>7645</v>
      </c>
      <c r="F126" t="s">
        <v>1541</v>
      </c>
      <c r="G126" t="s">
        <v>7646</v>
      </c>
      <c r="I126" t="s">
        <v>4654</v>
      </c>
      <c r="J126" t="s">
        <v>1433</v>
      </c>
      <c r="K126" t="s">
        <v>7646</v>
      </c>
      <c r="L126" t="s">
        <v>1589</v>
      </c>
      <c r="M126" t="s">
        <v>1590</v>
      </c>
      <c r="N126" s="1">
        <v>42851</v>
      </c>
      <c r="O126">
        <v>105</v>
      </c>
      <c r="P126" t="s">
        <v>799</v>
      </c>
      <c r="S126">
        <v>0</v>
      </c>
      <c r="T126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 t="s">
        <v>984</v>
      </c>
      <c r="AB126" s="7">
        <f>IF(Table2[[#This Row],[15cc]]+Table2[[#This Row],[30cc]]&gt;0,1,0)</f>
        <v>0</v>
      </c>
      <c r="AC126" s="7">
        <f>IF(Table2[[#This Row],[60c]]&gt;0,1,0)</f>
        <v>0</v>
      </c>
      <c r="AD126" s="7">
        <f>IF(Table2[[#This Row],[90c]]&gt;0,1,0)</f>
        <v>0</v>
      </c>
    </row>
    <row r="127" spans="1:30" x14ac:dyDescent="0.2">
      <c r="A127">
        <v>201704</v>
      </c>
      <c r="B127" t="s">
        <v>21</v>
      </c>
      <c r="C127" t="s">
        <v>21</v>
      </c>
      <c r="D127" t="s">
        <v>1486</v>
      </c>
      <c r="E127" t="s">
        <v>7645</v>
      </c>
      <c r="F127" t="s">
        <v>1541</v>
      </c>
      <c r="G127" t="s">
        <v>7646</v>
      </c>
      <c r="I127" t="s">
        <v>4654</v>
      </c>
      <c r="J127" t="s">
        <v>1433</v>
      </c>
      <c r="K127" t="s">
        <v>7646</v>
      </c>
      <c r="L127" t="s">
        <v>1574</v>
      </c>
      <c r="M127" t="s">
        <v>1575</v>
      </c>
      <c r="N127" s="1">
        <v>42851</v>
      </c>
      <c r="O127">
        <v>105</v>
      </c>
      <c r="P127" t="s">
        <v>799</v>
      </c>
      <c r="Q127">
        <v>1</v>
      </c>
      <c r="R127">
        <v>15.003</v>
      </c>
      <c r="S127">
        <v>0</v>
      </c>
      <c r="T12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 t="s">
        <v>800</v>
      </c>
      <c r="AB127" s="7">
        <f>IF(Table2[[#This Row],[15cc]]+Table2[[#This Row],[30cc]]&gt;0,1,0)</f>
        <v>0</v>
      </c>
      <c r="AC127" s="7">
        <f>IF(Table2[[#This Row],[60c]]&gt;0,1,0)</f>
        <v>0</v>
      </c>
      <c r="AD127" s="7">
        <f>IF(Table2[[#This Row],[90c]]&gt;0,1,0)</f>
        <v>0</v>
      </c>
    </row>
    <row r="128" spans="1:30" x14ac:dyDescent="0.2">
      <c r="A128">
        <v>201704</v>
      </c>
      <c r="B128" t="s">
        <v>21</v>
      </c>
      <c r="C128" t="s">
        <v>21</v>
      </c>
      <c r="D128" t="s">
        <v>1486</v>
      </c>
      <c r="E128" t="s">
        <v>7645</v>
      </c>
      <c r="F128" t="s">
        <v>1541</v>
      </c>
      <c r="G128" t="s">
        <v>7646</v>
      </c>
      <c r="I128" t="s">
        <v>4654</v>
      </c>
      <c r="J128" t="s">
        <v>1433</v>
      </c>
      <c r="K128" t="s">
        <v>7646</v>
      </c>
      <c r="L128" t="s">
        <v>1576</v>
      </c>
      <c r="M128" t="s">
        <v>864</v>
      </c>
      <c r="N128" s="1">
        <v>42851</v>
      </c>
      <c r="O128">
        <v>105</v>
      </c>
      <c r="P128" t="s">
        <v>799</v>
      </c>
      <c r="Q128">
        <v>7</v>
      </c>
      <c r="R128">
        <v>112.694</v>
      </c>
      <c r="S128">
        <v>1</v>
      </c>
      <c r="T128">
        <v>15.276</v>
      </c>
      <c r="U128" s="7">
        <v>0</v>
      </c>
      <c r="V128" s="7">
        <v>0</v>
      </c>
      <c r="W128" s="7">
        <v>1</v>
      </c>
      <c r="X128" s="7">
        <v>15.225</v>
      </c>
      <c r="Y128" s="7">
        <v>4</v>
      </c>
      <c r="Z128" s="7">
        <v>69.363</v>
      </c>
      <c r="AA128" s="7" t="s">
        <v>800</v>
      </c>
      <c r="AB128" s="7">
        <f>IF(Table2[[#This Row],[15cc]]+Table2[[#This Row],[30cc]]&gt;0,1,0)</f>
        <v>1</v>
      </c>
      <c r="AC128" s="7">
        <f>IF(Table2[[#This Row],[60c]]&gt;0,1,0)</f>
        <v>1</v>
      </c>
      <c r="AD128" s="7">
        <f>IF(Table2[[#This Row],[90c]]&gt;0,1,0)</f>
        <v>1</v>
      </c>
    </row>
    <row r="129" spans="1:30" x14ac:dyDescent="0.2">
      <c r="A129">
        <v>201704</v>
      </c>
      <c r="B129" t="s">
        <v>21</v>
      </c>
      <c r="C129" t="s">
        <v>21</v>
      </c>
      <c r="D129" t="s">
        <v>1486</v>
      </c>
      <c r="E129" t="s">
        <v>7645</v>
      </c>
      <c r="F129" t="s">
        <v>1541</v>
      </c>
      <c r="G129" t="s">
        <v>7646</v>
      </c>
      <c r="I129" t="s">
        <v>4654</v>
      </c>
      <c r="J129" t="s">
        <v>1433</v>
      </c>
      <c r="K129" t="s">
        <v>7646</v>
      </c>
      <c r="L129" t="s">
        <v>1659</v>
      </c>
      <c r="M129" t="s">
        <v>1662</v>
      </c>
      <c r="N129" s="1">
        <v>42851</v>
      </c>
      <c r="O129">
        <v>105</v>
      </c>
      <c r="P129" t="s">
        <v>799</v>
      </c>
      <c r="S129">
        <v>0</v>
      </c>
      <c r="T129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 t="s">
        <v>800</v>
      </c>
      <c r="AB129" s="7">
        <f>IF(Table2[[#This Row],[15cc]]+Table2[[#This Row],[30cc]]&gt;0,1,0)</f>
        <v>0</v>
      </c>
      <c r="AC129" s="7">
        <f>IF(Table2[[#This Row],[60c]]&gt;0,1,0)</f>
        <v>0</v>
      </c>
      <c r="AD129" s="7">
        <f>IF(Table2[[#This Row],[90c]]&gt;0,1,0)</f>
        <v>0</v>
      </c>
    </row>
    <row r="130" spans="1:30" x14ac:dyDescent="0.2">
      <c r="A130">
        <v>201704</v>
      </c>
      <c r="B130" t="s">
        <v>21</v>
      </c>
      <c r="C130" t="s">
        <v>21</v>
      </c>
      <c r="D130" t="s">
        <v>1486</v>
      </c>
      <c r="E130" t="s">
        <v>7645</v>
      </c>
      <c r="F130" t="s">
        <v>1541</v>
      </c>
      <c r="G130" t="s">
        <v>7646</v>
      </c>
      <c r="I130" t="s">
        <v>4654</v>
      </c>
      <c r="J130" t="s">
        <v>1433</v>
      </c>
      <c r="K130" t="s">
        <v>7646</v>
      </c>
      <c r="L130" t="s">
        <v>1591</v>
      </c>
      <c r="M130" t="s">
        <v>1592</v>
      </c>
      <c r="N130" s="1">
        <v>42851</v>
      </c>
      <c r="O130">
        <v>105</v>
      </c>
      <c r="P130" t="s">
        <v>799</v>
      </c>
      <c r="S130">
        <v>0</v>
      </c>
      <c r="T130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 t="s">
        <v>984</v>
      </c>
      <c r="AB130" s="7">
        <f>IF(Table2[[#This Row],[15cc]]+Table2[[#This Row],[30cc]]&gt;0,1,0)</f>
        <v>0</v>
      </c>
      <c r="AC130" s="7">
        <f>IF(Table2[[#This Row],[60c]]&gt;0,1,0)</f>
        <v>0</v>
      </c>
      <c r="AD130" s="7">
        <f>IF(Table2[[#This Row],[90c]]&gt;0,1,0)</f>
        <v>0</v>
      </c>
    </row>
    <row r="131" spans="1:30" x14ac:dyDescent="0.2">
      <c r="A131">
        <v>201704</v>
      </c>
      <c r="B131" t="s">
        <v>21</v>
      </c>
      <c r="C131" t="s">
        <v>21</v>
      </c>
      <c r="D131" t="s">
        <v>1486</v>
      </c>
      <c r="E131" t="s">
        <v>7645</v>
      </c>
      <c r="F131" t="s">
        <v>1541</v>
      </c>
      <c r="G131" t="s">
        <v>7646</v>
      </c>
      <c r="I131" t="s">
        <v>4654</v>
      </c>
      <c r="J131" t="s">
        <v>1433</v>
      </c>
      <c r="K131" t="s">
        <v>7646</v>
      </c>
      <c r="L131" t="s">
        <v>1631</v>
      </c>
      <c r="M131" t="s">
        <v>1389</v>
      </c>
      <c r="N131" s="1">
        <v>42851</v>
      </c>
      <c r="O131">
        <v>105</v>
      </c>
      <c r="P131" t="s">
        <v>799</v>
      </c>
      <c r="S131">
        <v>0</v>
      </c>
      <c r="T131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 t="s">
        <v>984</v>
      </c>
      <c r="AB131" s="7">
        <f>IF(Table2[[#This Row],[15cc]]+Table2[[#This Row],[30cc]]&gt;0,1,0)</f>
        <v>0</v>
      </c>
      <c r="AC131" s="7">
        <f>IF(Table2[[#This Row],[60c]]&gt;0,1,0)</f>
        <v>0</v>
      </c>
      <c r="AD131" s="7">
        <f>IF(Table2[[#This Row],[90c]]&gt;0,1,0)</f>
        <v>0</v>
      </c>
    </row>
    <row r="132" spans="1:30" x14ac:dyDescent="0.2">
      <c r="A132">
        <v>201704</v>
      </c>
      <c r="B132" t="s">
        <v>21</v>
      </c>
      <c r="C132" t="s">
        <v>21</v>
      </c>
      <c r="D132" t="s">
        <v>1486</v>
      </c>
      <c r="E132" t="s">
        <v>7645</v>
      </c>
      <c r="F132" t="s">
        <v>1541</v>
      </c>
      <c r="G132" t="s">
        <v>7646</v>
      </c>
      <c r="I132" t="s">
        <v>4654</v>
      </c>
      <c r="J132" t="s">
        <v>1433</v>
      </c>
      <c r="K132" t="s">
        <v>7646</v>
      </c>
      <c r="L132" t="s">
        <v>1647</v>
      </c>
      <c r="M132" t="s">
        <v>1648</v>
      </c>
      <c r="N132" s="1">
        <v>42853</v>
      </c>
      <c r="O132">
        <v>103</v>
      </c>
      <c r="P132" t="s">
        <v>799</v>
      </c>
      <c r="Q132">
        <v>3</v>
      </c>
      <c r="R132">
        <v>40.616999999999997</v>
      </c>
      <c r="S132">
        <v>0</v>
      </c>
      <c r="T132">
        <v>0</v>
      </c>
      <c r="U132" s="7">
        <v>1</v>
      </c>
      <c r="V132" s="7">
        <v>12.048</v>
      </c>
      <c r="W132" s="7">
        <v>1</v>
      </c>
      <c r="X132" s="7">
        <v>12.606999999999999</v>
      </c>
      <c r="Y132" s="7">
        <v>0</v>
      </c>
      <c r="Z132" s="7">
        <v>0</v>
      </c>
      <c r="AA132" s="7" t="s">
        <v>800</v>
      </c>
      <c r="AB132" s="7">
        <f>IF(Table2[[#This Row],[15cc]]+Table2[[#This Row],[30cc]]&gt;0,1,0)</f>
        <v>1</v>
      </c>
      <c r="AC132" s="7">
        <f>IF(Table2[[#This Row],[60c]]&gt;0,1,0)</f>
        <v>1</v>
      </c>
      <c r="AD132" s="7">
        <f>IF(Table2[[#This Row],[90c]]&gt;0,1,0)</f>
        <v>0</v>
      </c>
    </row>
    <row r="133" spans="1:30" x14ac:dyDescent="0.2">
      <c r="A133">
        <v>201704</v>
      </c>
      <c r="B133" t="s">
        <v>21</v>
      </c>
      <c r="C133" t="s">
        <v>21</v>
      </c>
      <c r="D133" t="s">
        <v>1486</v>
      </c>
      <c r="E133" t="s">
        <v>7645</v>
      </c>
      <c r="F133" t="s">
        <v>1541</v>
      </c>
      <c r="G133" t="s">
        <v>7646</v>
      </c>
      <c r="I133" t="s">
        <v>4654</v>
      </c>
      <c r="J133" t="s">
        <v>1433</v>
      </c>
      <c r="K133" t="s">
        <v>7646</v>
      </c>
      <c r="L133" t="s">
        <v>1649</v>
      </c>
      <c r="M133" t="s">
        <v>1650</v>
      </c>
      <c r="N133" s="1">
        <v>42853</v>
      </c>
      <c r="O133">
        <v>103</v>
      </c>
      <c r="P133" t="s">
        <v>799</v>
      </c>
      <c r="S133">
        <v>0</v>
      </c>
      <c r="T133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 t="s">
        <v>984</v>
      </c>
      <c r="AB133" s="7">
        <f>IF(Table2[[#This Row],[15cc]]+Table2[[#This Row],[30cc]]&gt;0,1,0)</f>
        <v>0</v>
      </c>
      <c r="AC133" s="7">
        <f>IF(Table2[[#This Row],[60c]]&gt;0,1,0)</f>
        <v>0</v>
      </c>
      <c r="AD133" s="7">
        <f>IF(Table2[[#This Row],[90c]]&gt;0,1,0)</f>
        <v>0</v>
      </c>
    </row>
    <row r="134" spans="1:30" x14ac:dyDescent="0.2">
      <c r="A134">
        <v>201704</v>
      </c>
      <c r="B134" t="s">
        <v>21</v>
      </c>
      <c r="C134" t="s">
        <v>21</v>
      </c>
      <c r="D134" t="s">
        <v>1486</v>
      </c>
      <c r="E134" t="s">
        <v>7645</v>
      </c>
      <c r="F134" t="s">
        <v>1541</v>
      </c>
      <c r="G134" t="s">
        <v>7646</v>
      </c>
      <c r="I134" t="s">
        <v>4654</v>
      </c>
      <c r="J134" t="s">
        <v>1433</v>
      </c>
      <c r="K134" t="s">
        <v>7646</v>
      </c>
      <c r="L134" t="s">
        <v>1651</v>
      </c>
      <c r="M134" t="s">
        <v>1652</v>
      </c>
      <c r="N134" s="1">
        <v>42853</v>
      </c>
      <c r="O134">
        <v>103</v>
      </c>
      <c r="P134" t="s">
        <v>799</v>
      </c>
      <c r="S134">
        <v>0</v>
      </c>
      <c r="T134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 t="s">
        <v>800</v>
      </c>
      <c r="AB134" s="7">
        <f>IF(Table2[[#This Row],[15cc]]+Table2[[#This Row],[30cc]]&gt;0,1,0)</f>
        <v>0</v>
      </c>
      <c r="AC134" s="7">
        <f>IF(Table2[[#This Row],[60c]]&gt;0,1,0)</f>
        <v>0</v>
      </c>
      <c r="AD134" s="7">
        <f>IF(Table2[[#This Row],[90c]]&gt;0,1,0)</f>
        <v>0</v>
      </c>
    </row>
    <row r="135" spans="1:30" x14ac:dyDescent="0.2">
      <c r="A135">
        <v>201704</v>
      </c>
      <c r="B135" t="s">
        <v>21</v>
      </c>
      <c r="C135" t="s">
        <v>21</v>
      </c>
      <c r="D135" t="s">
        <v>1486</v>
      </c>
      <c r="E135" t="s">
        <v>7645</v>
      </c>
      <c r="F135" t="s">
        <v>1541</v>
      </c>
      <c r="G135" t="s">
        <v>7646</v>
      </c>
      <c r="I135" t="s">
        <v>768</v>
      </c>
      <c r="J135" t="s">
        <v>409</v>
      </c>
      <c r="K135" t="s">
        <v>7646</v>
      </c>
      <c r="L135" t="s">
        <v>1789</v>
      </c>
      <c r="M135" t="s">
        <v>1790</v>
      </c>
      <c r="N135" s="1">
        <v>42829</v>
      </c>
      <c r="O135">
        <v>127</v>
      </c>
      <c r="P135" t="s">
        <v>799</v>
      </c>
      <c r="Q135">
        <v>8</v>
      </c>
      <c r="R135">
        <v>106.554</v>
      </c>
      <c r="S135">
        <v>3</v>
      </c>
      <c r="T135">
        <v>37.1</v>
      </c>
      <c r="U135" s="7">
        <v>0</v>
      </c>
      <c r="V135" s="7">
        <v>0</v>
      </c>
      <c r="W135" s="7">
        <v>0</v>
      </c>
      <c r="X135" s="7">
        <v>0</v>
      </c>
      <c r="Y135" s="7">
        <v>6</v>
      </c>
      <c r="Z135" s="7">
        <v>84.768000000000001</v>
      </c>
      <c r="AA135" s="7" t="s">
        <v>800</v>
      </c>
      <c r="AB135" s="7">
        <f>IF(Table2[[#This Row],[15cc]]+Table2[[#This Row],[30cc]]&gt;0,1,0)</f>
        <v>1</v>
      </c>
      <c r="AC135" s="7">
        <f>IF(Table2[[#This Row],[60c]]&gt;0,1,0)</f>
        <v>0</v>
      </c>
      <c r="AD135" s="7">
        <f>IF(Table2[[#This Row],[90c]]&gt;0,1,0)</f>
        <v>1</v>
      </c>
    </row>
    <row r="136" spans="1:30" x14ac:dyDescent="0.2">
      <c r="A136">
        <v>201704</v>
      </c>
      <c r="B136" t="s">
        <v>21</v>
      </c>
      <c r="C136" t="s">
        <v>21</v>
      </c>
      <c r="D136" t="s">
        <v>1486</v>
      </c>
      <c r="E136" t="s">
        <v>7645</v>
      </c>
      <c r="F136" t="s">
        <v>1541</v>
      </c>
      <c r="G136" t="s">
        <v>7646</v>
      </c>
      <c r="I136" t="s">
        <v>768</v>
      </c>
      <c r="J136" t="s">
        <v>409</v>
      </c>
      <c r="K136" t="s">
        <v>7646</v>
      </c>
      <c r="L136" t="s">
        <v>1822</v>
      </c>
      <c r="M136" t="s">
        <v>1823</v>
      </c>
      <c r="N136" s="1">
        <v>42829</v>
      </c>
      <c r="O136">
        <v>127</v>
      </c>
      <c r="P136" t="s">
        <v>799</v>
      </c>
      <c r="S136">
        <v>0</v>
      </c>
      <c r="T136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 t="s">
        <v>984</v>
      </c>
      <c r="AB136" s="7">
        <f>IF(Table2[[#This Row],[15cc]]+Table2[[#This Row],[30cc]]&gt;0,1,0)</f>
        <v>0</v>
      </c>
      <c r="AC136" s="7">
        <f>IF(Table2[[#This Row],[60c]]&gt;0,1,0)</f>
        <v>0</v>
      </c>
      <c r="AD136" s="7">
        <f>IF(Table2[[#This Row],[90c]]&gt;0,1,0)</f>
        <v>0</v>
      </c>
    </row>
    <row r="137" spans="1:30" x14ac:dyDescent="0.2">
      <c r="A137">
        <v>201704</v>
      </c>
      <c r="B137" t="s">
        <v>21</v>
      </c>
      <c r="C137" t="s">
        <v>21</v>
      </c>
      <c r="D137" t="s">
        <v>1486</v>
      </c>
      <c r="E137" t="s">
        <v>7645</v>
      </c>
      <c r="F137" t="s">
        <v>1541</v>
      </c>
      <c r="G137" t="s">
        <v>7646</v>
      </c>
      <c r="I137" t="s">
        <v>768</v>
      </c>
      <c r="J137" t="s">
        <v>409</v>
      </c>
      <c r="K137" t="s">
        <v>7646</v>
      </c>
      <c r="L137" t="s">
        <v>1821</v>
      </c>
      <c r="M137" t="s">
        <v>950</v>
      </c>
      <c r="N137" s="1">
        <v>42844</v>
      </c>
      <c r="O137">
        <v>112</v>
      </c>
      <c r="P137" t="s">
        <v>799</v>
      </c>
      <c r="S137">
        <v>0</v>
      </c>
      <c r="T13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 t="s">
        <v>984</v>
      </c>
      <c r="AB137" s="7">
        <f>IF(Table2[[#This Row],[15cc]]+Table2[[#This Row],[30cc]]&gt;0,1,0)</f>
        <v>0</v>
      </c>
      <c r="AC137" s="7">
        <f>IF(Table2[[#This Row],[60c]]&gt;0,1,0)</f>
        <v>0</v>
      </c>
      <c r="AD137" s="7">
        <f>IF(Table2[[#This Row],[90c]]&gt;0,1,0)</f>
        <v>0</v>
      </c>
    </row>
    <row r="138" spans="1:30" x14ac:dyDescent="0.2">
      <c r="A138">
        <v>201704</v>
      </c>
      <c r="B138" t="s">
        <v>21</v>
      </c>
      <c r="C138" t="s">
        <v>21</v>
      </c>
      <c r="D138" t="s">
        <v>1486</v>
      </c>
      <c r="E138" t="s">
        <v>7645</v>
      </c>
      <c r="F138" t="s">
        <v>1541</v>
      </c>
      <c r="G138" t="s">
        <v>7646</v>
      </c>
      <c r="I138" t="s">
        <v>768</v>
      </c>
      <c r="J138" t="s">
        <v>409</v>
      </c>
      <c r="K138" t="s">
        <v>7646</v>
      </c>
      <c r="L138" t="s">
        <v>1808</v>
      </c>
      <c r="M138" t="s">
        <v>1165</v>
      </c>
      <c r="N138" s="1">
        <v>42852</v>
      </c>
      <c r="O138">
        <v>104</v>
      </c>
      <c r="P138" t="s">
        <v>799</v>
      </c>
      <c r="Q138">
        <v>1</v>
      </c>
      <c r="R138">
        <v>12.265000000000001</v>
      </c>
      <c r="S138">
        <v>1</v>
      </c>
      <c r="T138">
        <v>12.265000000000001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 t="s">
        <v>800</v>
      </c>
      <c r="AB138" s="7">
        <f>IF(Table2[[#This Row],[15cc]]+Table2[[#This Row],[30cc]]&gt;0,1,0)</f>
        <v>1</v>
      </c>
      <c r="AC138" s="7">
        <f>IF(Table2[[#This Row],[60c]]&gt;0,1,0)</f>
        <v>0</v>
      </c>
      <c r="AD138" s="7">
        <f>IF(Table2[[#This Row],[90c]]&gt;0,1,0)</f>
        <v>0</v>
      </c>
    </row>
    <row r="139" spans="1:30" x14ac:dyDescent="0.2">
      <c r="A139">
        <v>201704</v>
      </c>
      <c r="B139" t="s">
        <v>21</v>
      </c>
      <c r="C139" t="s">
        <v>21</v>
      </c>
      <c r="D139" t="s">
        <v>1486</v>
      </c>
      <c r="E139" t="s">
        <v>7645</v>
      </c>
      <c r="F139" t="s">
        <v>1541</v>
      </c>
      <c r="G139" t="s">
        <v>7646</v>
      </c>
      <c r="I139" t="s">
        <v>768</v>
      </c>
      <c r="J139" t="s">
        <v>409</v>
      </c>
      <c r="K139" t="s">
        <v>7646</v>
      </c>
      <c r="L139" t="s">
        <v>1809</v>
      </c>
      <c r="M139" t="s">
        <v>1810</v>
      </c>
      <c r="N139" s="1">
        <v>42852</v>
      </c>
      <c r="O139">
        <v>104</v>
      </c>
      <c r="P139" t="s">
        <v>799</v>
      </c>
      <c r="S139">
        <v>0</v>
      </c>
      <c r="T139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 t="s">
        <v>800</v>
      </c>
      <c r="AB139" s="7">
        <f>IF(Table2[[#This Row],[15cc]]+Table2[[#This Row],[30cc]]&gt;0,1,0)</f>
        <v>0</v>
      </c>
      <c r="AC139" s="7">
        <f>IF(Table2[[#This Row],[60c]]&gt;0,1,0)</f>
        <v>0</v>
      </c>
      <c r="AD139" s="7">
        <f>IF(Table2[[#This Row],[90c]]&gt;0,1,0)</f>
        <v>0</v>
      </c>
    </row>
    <row r="140" spans="1:30" x14ac:dyDescent="0.2">
      <c r="A140">
        <v>201704</v>
      </c>
      <c r="B140" t="s">
        <v>21</v>
      </c>
      <c r="C140" t="s">
        <v>21</v>
      </c>
      <c r="D140" t="s">
        <v>1486</v>
      </c>
      <c r="E140" t="s">
        <v>7645</v>
      </c>
      <c r="F140" t="s">
        <v>1541</v>
      </c>
      <c r="G140" t="s">
        <v>7646</v>
      </c>
      <c r="I140" t="s">
        <v>768</v>
      </c>
      <c r="J140" t="s">
        <v>409</v>
      </c>
      <c r="K140" t="s">
        <v>7646</v>
      </c>
      <c r="L140" t="s">
        <v>1803</v>
      </c>
      <c r="M140" t="s">
        <v>1310</v>
      </c>
      <c r="N140" s="1">
        <v>42852</v>
      </c>
      <c r="O140">
        <v>104</v>
      </c>
      <c r="P140" t="s">
        <v>799</v>
      </c>
      <c r="Q140">
        <v>1</v>
      </c>
      <c r="R140">
        <v>12.138999999999999</v>
      </c>
      <c r="S140">
        <v>1</v>
      </c>
      <c r="T140">
        <v>12.138999999999999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 t="s">
        <v>800</v>
      </c>
      <c r="AB140" s="7">
        <f>IF(Table2[[#This Row],[15cc]]+Table2[[#This Row],[30cc]]&gt;0,1,0)</f>
        <v>1</v>
      </c>
      <c r="AC140" s="7">
        <f>IF(Table2[[#This Row],[60c]]&gt;0,1,0)</f>
        <v>0</v>
      </c>
      <c r="AD140" s="7">
        <f>IF(Table2[[#This Row],[90c]]&gt;0,1,0)</f>
        <v>0</v>
      </c>
    </row>
    <row r="141" spans="1:30" x14ac:dyDescent="0.2">
      <c r="A141">
        <v>201704</v>
      </c>
      <c r="B141" t="s">
        <v>21</v>
      </c>
      <c r="C141" t="s">
        <v>21</v>
      </c>
      <c r="D141" t="s">
        <v>1486</v>
      </c>
      <c r="E141" t="s">
        <v>7645</v>
      </c>
      <c r="F141" t="s">
        <v>1541</v>
      </c>
      <c r="G141" t="s">
        <v>7646</v>
      </c>
      <c r="I141" t="s">
        <v>768</v>
      </c>
      <c r="J141" t="s">
        <v>409</v>
      </c>
      <c r="K141" t="s">
        <v>7646</v>
      </c>
      <c r="L141" t="s">
        <v>1811</v>
      </c>
      <c r="M141" t="s">
        <v>1812</v>
      </c>
      <c r="N141" s="1">
        <v>42852</v>
      </c>
      <c r="O141">
        <v>104</v>
      </c>
      <c r="P141" t="s">
        <v>799</v>
      </c>
      <c r="S141">
        <v>0</v>
      </c>
      <c r="T141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 t="s">
        <v>800</v>
      </c>
      <c r="AB141" s="7">
        <f>IF(Table2[[#This Row],[15cc]]+Table2[[#This Row],[30cc]]&gt;0,1,0)</f>
        <v>0</v>
      </c>
      <c r="AC141" s="7">
        <f>IF(Table2[[#This Row],[60c]]&gt;0,1,0)</f>
        <v>0</v>
      </c>
      <c r="AD141" s="7">
        <f>IF(Table2[[#This Row],[90c]]&gt;0,1,0)</f>
        <v>0</v>
      </c>
    </row>
    <row r="142" spans="1:30" x14ac:dyDescent="0.2">
      <c r="A142">
        <v>201704</v>
      </c>
      <c r="B142" t="s">
        <v>21</v>
      </c>
      <c r="C142" t="s">
        <v>21</v>
      </c>
      <c r="D142" t="s">
        <v>1486</v>
      </c>
      <c r="E142" t="s">
        <v>7645</v>
      </c>
      <c r="F142" t="s">
        <v>1541</v>
      </c>
      <c r="G142" t="s">
        <v>7646</v>
      </c>
      <c r="I142" t="s">
        <v>768</v>
      </c>
      <c r="J142" t="s">
        <v>409</v>
      </c>
      <c r="K142" t="s">
        <v>7646</v>
      </c>
      <c r="L142" t="s">
        <v>1796</v>
      </c>
      <c r="M142" t="s">
        <v>1797</v>
      </c>
      <c r="N142" s="1">
        <v>42852</v>
      </c>
      <c r="O142">
        <v>104</v>
      </c>
      <c r="P142" t="s">
        <v>799</v>
      </c>
      <c r="S142">
        <v>0</v>
      </c>
      <c r="T142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 t="s">
        <v>800</v>
      </c>
      <c r="AB142" s="7">
        <f>IF(Table2[[#This Row],[15cc]]+Table2[[#This Row],[30cc]]&gt;0,1,0)</f>
        <v>0</v>
      </c>
      <c r="AC142" s="7">
        <f>IF(Table2[[#This Row],[60c]]&gt;0,1,0)</f>
        <v>0</v>
      </c>
      <c r="AD142" s="7">
        <f>IF(Table2[[#This Row],[90c]]&gt;0,1,0)</f>
        <v>0</v>
      </c>
    </row>
    <row r="143" spans="1:30" x14ac:dyDescent="0.2">
      <c r="A143">
        <v>201704</v>
      </c>
      <c r="B143" t="s">
        <v>21</v>
      </c>
      <c r="C143" t="s">
        <v>21</v>
      </c>
      <c r="D143" t="s">
        <v>1486</v>
      </c>
      <c r="E143" t="s">
        <v>7645</v>
      </c>
      <c r="F143" t="s">
        <v>1541</v>
      </c>
      <c r="G143" t="s">
        <v>7646</v>
      </c>
      <c r="I143" t="s">
        <v>768</v>
      </c>
      <c r="J143" t="s">
        <v>409</v>
      </c>
      <c r="K143" t="s">
        <v>7646</v>
      </c>
      <c r="L143" t="s">
        <v>1813</v>
      </c>
      <c r="M143" t="s">
        <v>1814</v>
      </c>
      <c r="N143" s="1">
        <v>42852</v>
      </c>
      <c r="O143">
        <v>104</v>
      </c>
      <c r="P143" t="s">
        <v>799</v>
      </c>
      <c r="S143">
        <v>0</v>
      </c>
      <c r="T143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 t="s">
        <v>800</v>
      </c>
      <c r="AB143" s="7">
        <f>IF(Table2[[#This Row],[15cc]]+Table2[[#This Row],[30cc]]&gt;0,1,0)</f>
        <v>0</v>
      </c>
      <c r="AC143" s="7">
        <f>IF(Table2[[#This Row],[60c]]&gt;0,1,0)</f>
        <v>0</v>
      </c>
      <c r="AD143" s="7">
        <f>IF(Table2[[#This Row],[90c]]&gt;0,1,0)</f>
        <v>0</v>
      </c>
    </row>
    <row r="144" spans="1:30" x14ac:dyDescent="0.2">
      <c r="A144">
        <v>201704</v>
      </c>
      <c r="B144" t="s">
        <v>21</v>
      </c>
      <c r="C144" t="s">
        <v>21</v>
      </c>
      <c r="D144" t="s">
        <v>1486</v>
      </c>
      <c r="E144" t="s">
        <v>7645</v>
      </c>
      <c r="F144" t="s">
        <v>1541</v>
      </c>
      <c r="G144" t="s">
        <v>7646</v>
      </c>
      <c r="I144" t="s">
        <v>768</v>
      </c>
      <c r="J144" t="s">
        <v>409</v>
      </c>
      <c r="K144" t="s">
        <v>7646</v>
      </c>
      <c r="L144" t="s">
        <v>1815</v>
      </c>
      <c r="M144" t="s">
        <v>1816</v>
      </c>
      <c r="N144" s="1">
        <v>42852</v>
      </c>
      <c r="O144">
        <v>104</v>
      </c>
      <c r="P144" t="s">
        <v>799</v>
      </c>
      <c r="S144">
        <v>0</v>
      </c>
      <c r="T144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 t="s">
        <v>800</v>
      </c>
      <c r="AB144" s="7">
        <f>IF(Table2[[#This Row],[15cc]]+Table2[[#This Row],[30cc]]&gt;0,1,0)</f>
        <v>0</v>
      </c>
      <c r="AC144" s="7">
        <f>IF(Table2[[#This Row],[60c]]&gt;0,1,0)</f>
        <v>0</v>
      </c>
      <c r="AD144" s="7">
        <f>IF(Table2[[#This Row],[90c]]&gt;0,1,0)</f>
        <v>0</v>
      </c>
    </row>
    <row r="145" spans="1:30" x14ac:dyDescent="0.2">
      <c r="A145">
        <v>201704</v>
      </c>
      <c r="B145" t="s">
        <v>21</v>
      </c>
      <c r="C145" t="s">
        <v>21</v>
      </c>
      <c r="D145" t="s">
        <v>1486</v>
      </c>
      <c r="E145" t="s">
        <v>7645</v>
      </c>
      <c r="F145" t="s">
        <v>1541</v>
      </c>
      <c r="G145" t="s">
        <v>7646</v>
      </c>
      <c r="I145" t="s">
        <v>768</v>
      </c>
      <c r="J145" t="s">
        <v>409</v>
      </c>
      <c r="K145" t="s">
        <v>7646</v>
      </c>
      <c r="L145" t="s">
        <v>1798</v>
      </c>
      <c r="M145" t="s">
        <v>1799</v>
      </c>
      <c r="N145" s="1">
        <v>42852</v>
      </c>
      <c r="O145">
        <v>104</v>
      </c>
      <c r="P145" t="s">
        <v>799</v>
      </c>
      <c r="S145">
        <v>0</v>
      </c>
      <c r="T145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 t="s">
        <v>800</v>
      </c>
      <c r="AB145" s="7">
        <f>IF(Table2[[#This Row],[15cc]]+Table2[[#This Row],[30cc]]&gt;0,1,0)</f>
        <v>0</v>
      </c>
      <c r="AC145" s="7">
        <f>IF(Table2[[#This Row],[60c]]&gt;0,1,0)</f>
        <v>0</v>
      </c>
      <c r="AD145" s="7">
        <f>IF(Table2[[#This Row],[90c]]&gt;0,1,0)</f>
        <v>0</v>
      </c>
    </row>
    <row r="146" spans="1:30" x14ac:dyDescent="0.2">
      <c r="A146">
        <v>201704</v>
      </c>
      <c r="B146" t="s">
        <v>21</v>
      </c>
      <c r="C146" t="s">
        <v>21</v>
      </c>
      <c r="D146" t="s">
        <v>1486</v>
      </c>
      <c r="E146" t="s">
        <v>7645</v>
      </c>
      <c r="F146" t="s">
        <v>1541</v>
      </c>
      <c r="G146" t="s">
        <v>7646</v>
      </c>
      <c r="I146" t="s">
        <v>768</v>
      </c>
      <c r="J146" t="s">
        <v>409</v>
      </c>
      <c r="K146" t="s">
        <v>7646</v>
      </c>
      <c r="L146" t="s">
        <v>1804</v>
      </c>
      <c r="M146" t="s">
        <v>1805</v>
      </c>
      <c r="N146" s="1">
        <v>42852</v>
      </c>
      <c r="O146">
        <v>104</v>
      </c>
      <c r="P146" t="s">
        <v>799</v>
      </c>
      <c r="Q146">
        <v>2</v>
      </c>
      <c r="R146">
        <v>24.67</v>
      </c>
      <c r="S146">
        <v>2</v>
      </c>
      <c r="T146">
        <v>24.67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 t="s">
        <v>800</v>
      </c>
      <c r="AB146" s="7">
        <f>IF(Table2[[#This Row],[15cc]]+Table2[[#This Row],[30cc]]&gt;0,1,0)</f>
        <v>1</v>
      </c>
      <c r="AC146" s="7">
        <f>IF(Table2[[#This Row],[60c]]&gt;0,1,0)</f>
        <v>0</v>
      </c>
      <c r="AD146" s="7">
        <f>IF(Table2[[#This Row],[90c]]&gt;0,1,0)</f>
        <v>0</v>
      </c>
    </row>
    <row r="147" spans="1:30" x14ac:dyDescent="0.2">
      <c r="A147">
        <v>201704</v>
      </c>
      <c r="B147" t="s">
        <v>21</v>
      </c>
      <c r="C147" t="s">
        <v>21</v>
      </c>
      <c r="D147" t="s">
        <v>1486</v>
      </c>
      <c r="E147" t="s">
        <v>7645</v>
      </c>
      <c r="F147" t="s">
        <v>1541</v>
      </c>
      <c r="G147" t="s">
        <v>7646</v>
      </c>
      <c r="I147" t="s">
        <v>768</v>
      </c>
      <c r="J147" t="s">
        <v>409</v>
      </c>
      <c r="K147" t="s">
        <v>7646</v>
      </c>
      <c r="L147" t="s">
        <v>1817</v>
      </c>
      <c r="M147" t="s">
        <v>1818</v>
      </c>
      <c r="N147" s="1">
        <v>42852</v>
      </c>
      <c r="O147">
        <v>104</v>
      </c>
      <c r="P147" t="s">
        <v>799</v>
      </c>
      <c r="S147">
        <v>0</v>
      </c>
      <c r="T14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 t="s">
        <v>800</v>
      </c>
      <c r="AB147" s="7">
        <f>IF(Table2[[#This Row],[15cc]]+Table2[[#This Row],[30cc]]&gt;0,1,0)</f>
        <v>0</v>
      </c>
      <c r="AC147" s="7">
        <f>IF(Table2[[#This Row],[60c]]&gt;0,1,0)</f>
        <v>0</v>
      </c>
      <c r="AD147" s="7">
        <f>IF(Table2[[#This Row],[90c]]&gt;0,1,0)</f>
        <v>0</v>
      </c>
    </row>
    <row r="148" spans="1:30" x14ac:dyDescent="0.2">
      <c r="A148">
        <v>201704</v>
      </c>
      <c r="B148" t="s">
        <v>21</v>
      </c>
      <c r="C148" t="s">
        <v>21</v>
      </c>
      <c r="D148" t="s">
        <v>1486</v>
      </c>
      <c r="E148" t="s">
        <v>7645</v>
      </c>
      <c r="F148" t="s">
        <v>1541</v>
      </c>
      <c r="G148" t="s">
        <v>7646</v>
      </c>
      <c r="I148" t="s">
        <v>768</v>
      </c>
      <c r="J148" t="s">
        <v>409</v>
      </c>
      <c r="K148" t="s">
        <v>7646</v>
      </c>
      <c r="L148" t="s">
        <v>1819</v>
      </c>
      <c r="M148" t="s">
        <v>1820</v>
      </c>
      <c r="N148" s="1">
        <v>42852</v>
      </c>
      <c r="O148">
        <v>104</v>
      </c>
      <c r="P148" t="s">
        <v>799</v>
      </c>
      <c r="Q148">
        <v>1</v>
      </c>
      <c r="R148">
        <v>12.085000000000001</v>
      </c>
      <c r="S148">
        <v>1</v>
      </c>
      <c r="T148">
        <v>12.085000000000001</v>
      </c>
      <c r="U148" s="7">
        <v>0</v>
      </c>
      <c r="V148" s="7">
        <v>0</v>
      </c>
      <c r="W148" s="7">
        <v>0</v>
      </c>
      <c r="X148" s="2">
        <v>0</v>
      </c>
      <c r="Y148" s="7">
        <v>0</v>
      </c>
      <c r="Z148" s="7">
        <v>0</v>
      </c>
      <c r="AA148" s="7" t="s">
        <v>800</v>
      </c>
      <c r="AB148" s="7">
        <f>IF(Table2[[#This Row],[15cc]]+Table2[[#This Row],[30cc]]&gt;0,1,0)</f>
        <v>1</v>
      </c>
      <c r="AC148" s="7">
        <f>IF(Table2[[#This Row],[60c]]&gt;0,1,0)</f>
        <v>0</v>
      </c>
      <c r="AD148" s="7">
        <f>IF(Table2[[#This Row],[90c]]&gt;0,1,0)</f>
        <v>0</v>
      </c>
    </row>
    <row r="149" spans="1:30" x14ac:dyDescent="0.2">
      <c r="A149">
        <v>201704</v>
      </c>
      <c r="B149" t="s">
        <v>21</v>
      </c>
      <c r="C149" t="s">
        <v>21</v>
      </c>
      <c r="D149" t="s">
        <v>1486</v>
      </c>
      <c r="E149" t="s">
        <v>7645</v>
      </c>
      <c r="F149" t="s">
        <v>1541</v>
      </c>
      <c r="G149" t="s">
        <v>7646</v>
      </c>
      <c r="I149" t="s">
        <v>768</v>
      </c>
      <c r="J149" t="s">
        <v>409</v>
      </c>
      <c r="K149" t="s">
        <v>7646</v>
      </c>
      <c r="L149" t="s">
        <v>1806</v>
      </c>
      <c r="M149" t="s">
        <v>1807</v>
      </c>
      <c r="N149" s="1">
        <v>42852</v>
      </c>
      <c r="O149">
        <v>104</v>
      </c>
      <c r="P149" t="s">
        <v>799</v>
      </c>
      <c r="Q149">
        <v>1</v>
      </c>
      <c r="R149">
        <v>12.116</v>
      </c>
      <c r="S149">
        <v>1</v>
      </c>
      <c r="T149">
        <v>12.116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 t="s">
        <v>800</v>
      </c>
      <c r="AB149" s="7">
        <f>IF(Table2[[#This Row],[15cc]]+Table2[[#This Row],[30cc]]&gt;0,1,0)</f>
        <v>1</v>
      </c>
      <c r="AC149" s="7">
        <f>IF(Table2[[#This Row],[60c]]&gt;0,1,0)</f>
        <v>0</v>
      </c>
      <c r="AD149" s="7">
        <f>IF(Table2[[#This Row],[90c]]&gt;0,1,0)</f>
        <v>0</v>
      </c>
    </row>
    <row r="150" spans="1:30" x14ac:dyDescent="0.2">
      <c r="A150">
        <v>201704</v>
      </c>
      <c r="B150" t="s">
        <v>21</v>
      </c>
      <c r="C150" t="s">
        <v>21</v>
      </c>
      <c r="D150" t="s">
        <v>1486</v>
      </c>
      <c r="E150" t="s">
        <v>7645</v>
      </c>
      <c r="F150" t="s">
        <v>1541</v>
      </c>
      <c r="G150" t="s">
        <v>7646</v>
      </c>
      <c r="I150" t="s">
        <v>768</v>
      </c>
      <c r="J150" t="s">
        <v>409</v>
      </c>
      <c r="K150" t="s">
        <v>7646</v>
      </c>
      <c r="L150" t="s">
        <v>1791</v>
      </c>
      <c r="M150" t="s">
        <v>856</v>
      </c>
      <c r="N150" s="1">
        <v>42852</v>
      </c>
      <c r="O150">
        <v>104</v>
      </c>
      <c r="P150" t="s">
        <v>799</v>
      </c>
      <c r="S150">
        <v>0</v>
      </c>
      <c r="T150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 t="s">
        <v>800</v>
      </c>
      <c r="AB150" s="7">
        <f>IF(Table2[[#This Row],[15cc]]+Table2[[#This Row],[30cc]]&gt;0,1,0)</f>
        <v>0</v>
      </c>
      <c r="AC150" s="7">
        <f>IF(Table2[[#This Row],[60c]]&gt;0,1,0)</f>
        <v>0</v>
      </c>
      <c r="AD150" s="7">
        <f>IF(Table2[[#This Row],[90c]]&gt;0,1,0)</f>
        <v>0</v>
      </c>
    </row>
    <row r="151" spans="1:30" x14ac:dyDescent="0.2">
      <c r="A151">
        <v>201704</v>
      </c>
      <c r="B151" t="s">
        <v>21</v>
      </c>
      <c r="C151" t="s">
        <v>21</v>
      </c>
      <c r="D151" t="s">
        <v>1486</v>
      </c>
      <c r="E151" t="s">
        <v>7645</v>
      </c>
      <c r="F151" t="s">
        <v>1541</v>
      </c>
      <c r="G151" t="s">
        <v>7646</v>
      </c>
      <c r="I151" t="s">
        <v>768</v>
      </c>
      <c r="J151" t="s">
        <v>409</v>
      </c>
      <c r="K151" t="s">
        <v>7646</v>
      </c>
      <c r="L151" t="s">
        <v>1800</v>
      </c>
      <c r="M151" t="s">
        <v>1801</v>
      </c>
      <c r="N151" s="1">
        <v>42852</v>
      </c>
      <c r="O151">
        <v>104</v>
      </c>
      <c r="P151" t="s">
        <v>799</v>
      </c>
      <c r="S151">
        <v>0</v>
      </c>
      <c r="T151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 t="s">
        <v>800</v>
      </c>
      <c r="AB151" s="7">
        <f>IF(Table2[[#This Row],[15cc]]+Table2[[#This Row],[30cc]]&gt;0,1,0)</f>
        <v>0</v>
      </c>
      <c r="AC151" s="7">
        <f>IF(Table2[[#This Row],[60c]]&gt;0,1,0)</f>
        <v>0</v>
      </c>
      <c r="AD151" s="7">
        <f>IF(Table2[[#This Row],[90c]]&gt;0,1,0)</f>
        <v>0</v>
      </c>
    </row>
    <row r="152" spans="1:30" x14ac:dyDescent="0.2">
      <c r="A152">
        <v>201704</v>
      </c>
      <c r="B152" t="s">
        <v>21</v>
      </c>
      <c r="C152" t="s">
        <v>21</v>
      </c>
      <c r="D152" t="s">
        <v>1486</v>
      </c>
      <c r="E152" t="s">
        <v>7645</v>
      </c>
      <c r="F152" t="s">
        <v>1541</v>
      </c>
      <c r="G152" t="s">
        <v>7646</v>
      </c>
      <c r="I152" t="s">
        <v>768</v>
      </c>
      <c r="J152" t="s">
        <v>409</v>
      </c>
      <c r="K152" t="s">
        <v>7646</v>
      </c>
      <c r="L152" t="s">
        <v>1792</v>
      </c>
      <c r="M152" t="s">
        <v>1793</v>
      </c>
      <c r="N152" s="1">
        <v>42852</v>
      </c>
      <c r="O152">
        <v>104</v>
      </c>
      <c r="P152" t="s">
        <v>799</v>
      </c>
      <c r="S152">
        <v>0</v>
      </c>
      <c r="T152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 t="s">
        <v>800</v>
      </c>
      <c r="AB152" s="7">
        <f>IF(Table2[[#This Row],[15cc]]+Table2[[#This Row],[30cc]]&gt;0,1,0)</f>
        <v>0</v>
      </c>
      <c r="AC152" s="7">
        <f>IF(Table2[[#This Row],[60c]]&gt;0,1,0)</f>
        <v>0</v>
      </c>
      <c r="AD152" s="7">
        <f>IF(Table2[[#This Row],[90c]]&gt;0,1,0)</f>
        <v>0</v>
      </c>
    </row>
    <row r="153" spans="1:30" x14ac:dyDescent="0.2">
      <c r="A153">
        <v>201704</v>
      </c>
      <c r="B153" t="s">
        <v>21</v>
      </c>
      <c r="C153" t="s">
        <v>21</v>
      </c>
      <c r="D153" t="s">
        <v>1486</v>
      </c>
      <c r="E153" t="s">
        <v>7645</v>
      </c>
      <c r="F153" t="s">
        <v>1541</v>
      </c>
      <c r="G153" t="s">
        <v>7646</v>
      </c>
      <c r="I153" t="s">
        <v>768</v>
      </c>
      <c r="J153" t="s">
        <v>409</v>
      </c>
      <c r="K153" t="s">
        <v>7646</v>
      </c>
      <c r="L153" t="s">
        <v>1794</v>
      </c>
      <c r="M153" t="s">
        <v>1795</v>
      </c>
      <c r="N153" s="1">
        <v>42852</v>
      </c>
      <c r="O153">
        <v>104</v>
      </c>
      <c r="P153" t="s">
        <v>799</v>
      </c>
      <c r="S153">
        <v>0</v>
      </c>
      <c r="T153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 t="s">
        <v>800</v>
      </c>
      <c r="AB153" s="7">
        <f>IF(Table2[[#This Row],[15cc]]+Table2[[#This Row],[30cc]]&gt;0,1,0)</f>
        <v>0</v>
      </c>
      <c r="AC153" s="7">
        <f>IF(Table2[[#This Row],[60c]]&gt;0,1,0)</f>
        <v>0</v>
      </c>
      <c r="AD153" s="7">
        <f>IF(Table2[[#This Row],[90c]]&gt;0,1,0)</f>
        <v>0</v>
      </c>
    </row>
    <row r="154" spans="1:30" x14ac:dyDescent="0.2">
      <c r="A154">
        <v>201704</v>
      </c>
      <c r="B154" t="s">
        <v>21</v>
      </c>
      <c r="C154" t="s">
        <v>21</v>
      </c>
      <c r="D154" t="s">
        <v>1486</v>
      </c>
      <c r="E154" t="s">
        <v>7645</v>
      </c>
      <c r="F154" t="s">
        <v>1541</v>
      </c>
      <c r="G154" t="s">
        <v>7646</v>
      </c>
      <c r="I154" t="s">
        <v>768</v>
      </c>
      <c r="J154" t="s">
        <v>409</v>
      </c>
      <c r="K154" t="s">
        <v>7646</v>
      </c>
      <c r="L154" t="s">
        <v>1802</v>
      </c>
      <c r="M154" t="s">
        <v>1343</v>
      </c>
      <c r="N154" s="1">
        <v>42852</v>
      </c>
      <c r="O154">
        <v>104</v>
      </c>
      <c r="P154" t="s">
        <v>799</v>
      </c>
      <c r="S154">
        <v>0</v>
      </c>
      <c r="T154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 t="s">
        <v>800</v>
      </c>
      <c r="AB154" s="7">
        <f>IF(Table2[[#This Row],[15cc]]+Table2[[#This Row],[30cc]]&gt;0,1,0)</f>
        <v>0</v>
      </c>
      <c r="AC154" s="7">
        <f>IF(Table2[[#This Row],[60c]]&gt;0,1,0)</f>
        <v>0</v>
      </c>
      <c r="AD154" s="7">
        <f>IF(Table2[[#This Row],[90c]]&gt;0,1,0)</f>
        <v>0</v>
      </c>
    </row>
    <row r="155" spans="1:30" x14ac:dyDescent="0.2">
      <c r="A155">
        <v>201704</v>
      </c>
      <c r="B155" t="s">
        <v>21</v>
      </c>
      <c r="C155" t="s">
        <v>21</v>
      </c>
      <c r="D155" t="s">
        <v>1486</v>
      </c>
      <c r="E155" t="s">
        <v>7645</v>
      </c>
      <c r="F155" t="s">
        <v>1542</v>
      </c>
      <c r="G155" t="s">
        <v>7648</v>
      </c>
      <c r="I155" t="s">
        <v>996</v>
      </c>
      <c r="J155" t="s">
        <v>387</v>
      </c>
      <c r="K155" t="s">
        <v>2853</v>
      </c>
      <c r="L155" t="s">
        <v>1908</v>
      </c>
      <c r="M155" t="s">
        <v>1909</v>
      </c>
      <c r="N155" s="1">
        <v>42830</v>
      </c>
      <c r="O155">
        <v>126</v>
      </c>
      <c r="P155" t="s">
        <v>799</v>
      </c>
      <c r="Q155">
        <v>1</v>
      </c>
      <c r="R155">
        <v>8.0739999999999998</v>
      </c>
      <c r="S155">
        <v>1</v>
      </c>
      <c r="T155">
        <v>8.0739999999999998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 t="s">
        <v>800</v>
      </c>
      <c r="AB155" s="7">
        <f>IF(Table2[[#This Row],[15cc]]+Table2[[#This Row],[30cc]]&gt;0,1,0)</f>
        <v>1</v>
      </c>
      <c r="AC155" s="7">
        <f>IF(Table2[[#This Row],[60c]]&gt;0,1,0)</f>
        <v>0</v>
      </c>
      <c r="AD155" s="7">
        <f>IF(Table2[[#This Row],[90c]]&gt;0,1,0)</f>
        <v>0</v>
      </c>
    </row>
    <row r="156" spans="1:30" x14ac:dyDescent="0.2">
      <c r="A156">
        <v>201704</v>
      </c>
      <c r="B156" t="s">
        <v>21</v>
      </c>
      <c r="C156" t="s">
        <v>21</v>
      </c>
      <c r="D156" t="s">
        <v>1486</v>
      </c>
      <c r="E156" t="s">
        <v>7645</v>
      </c>
      <c r="F156" t="s">
        <v>1542</v>
      </c>
      <c r="G156" t="s">
        <v>7648</v>
      </c>
      <c r="I156" t="s">
        <v>996</v>
      </c>
      <c r="J156" t="s">
        <v>387</v>
      </c>
      <c r="K156" t="s">
        <v>2853</v>
      </c>
      <c r="L156" t="s">
        <v>1912</v>
      </c>
      <c r="M156" t="s">
        <v>1913</v>
      </c>
      <c r="N156" s="1">
        <v>42830</v>
      </c>
      <c r="O156">
        <v>126</v>
      </c>
      <c r="P156" t="s">
        <v>799</v>
      </c>
      <c r="Q156">
        <v>2</v>
      </c>
      <c r="R156">
        <v>25.728000000000002</v>
      </c>
      <c r="S156">
        <v>1</v>
      </c>
      <c r="T156">
        <v>12.521000000000001</v>
      </c>
      <c r="U156" s="7">
        <v>1</v>
      </c>
      <c r="V156" s="7">
        <v>13.207000000000001</v>
      </c>
      <c r="W156" s="7">
        <v>0</v>
      </c>
      <c r="X156" s="7">
        <v>0</v>
      </c>
      <c r="Y156" s="7">
        <v>0</v>
      </c>
      <c r="Z156" s="7">
        <v>0</v>
      </c>
      <c r="AA156" s="7" t="s">
        <v>800</v>
      </c>
      <c r="AB156" s="7">
        <f>IF(Table2[[#This Row],[15cc]]+Table2[[#This Row],[30cc]]&gt;0,1,0)</f>
        <v>1</v>
      </c>
      <c r="AC156" s="7">
        <f>IF(Table2[[#This Row],[60c]]&gt;0,1,0)</f>
        <v>0</v>
      </c>
      <c r="AD156" s="7">
        <f>IF(Table2[[#This Row],[90c]]&gt;0,1,0)</f>
        <v>0</v>
      </c>
    </row>
    <row r="157" spans="1:30" x14ac:dyDescent="0.2">
      <c r="A157">
        <v>201704</v>
      </c>
      <c r="B157" t="s">
        <v>21</v>
      </c>
      <c r="C157" t="s">
        <v>21</v>
      </c>
      <c r="D157" t="s">
        <v>1486</v>
      </c>
      <c r="E157" t="s">
        <v>7645</v>
      </c>
      <c r="F157" t="s">
        <v>1542</v>
      </c>
      <c r="G157" t="s">
        <v>7648</v>
      </c>
      <c r="I157" t="s">
        <v>996</v>
      </c>
      <c r="J157" t="s">
        <v>387</v>
      </c>
      <c r="K157" t="s">
        <v>2853</v>
      </c>
      <c r="L157" t="s">
        <v>1887</v>
      </c>
      <c r="M157" t="s">
        <v>4666</v>
      </c>
      <c r="N157" s="1">
        <v>42830</v>
      </c>
      <c r="O157">
        <v>126</v>
      </c>
      <c r="P157" t="s">
        <v>799</v>
      </c>
      <c r="Q157">
        <v>2</v>
      </c>
      <c r="R157">
        <v>20.337</v>
      </c>
      <c r="S157">
        <v>2</v>
      </c>
      <c r="T157">
        <v>20.337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 t="s">
        <v>800</v>
      </c>
      <c r="AB157" s="7">
        <f>IF(Table2[[#This Row],[15cc]]+Table2[[#This Row],[30cc]]&gt;0,1,0)</f>
        <v>1</v>
      </c>
      <c r="AC157" s="7">
        <f>IF(Table2[[#This Row],[60c]]&gt;0,1,0)</f>
        <v>0</v>
      </c>
      <c r="AD157" s="7">
        <f>IF(Table2[[#This Row],[90c]]&gt;0,1,0)</f>
        <v>0</v>
      </c>
    </row>
    <row r="158" spans="1:30" x14ac:dyDescent="0.2">
      <c r="A158">
        <v>201704</v>
      </c>
      <c r="B158" t="s">
        <v>21</v>
      </c>
      <c r="C158" t="s">
        <v>21</v>
      </c>
      <c r="D158" t="s">
        <v>1486</v>
      </c>
      <c r="E158" t="s">
        <v>7645</v>
      </c>
      <c r="F158" t="s">
        <v>1542</v>
      </c>
      <c r="G158" t="s">
        <v>7648</v>
      </c>
      <c r="I158" t="s">
        <v>996</v>
      </c>
      <c r="J158" t="s">
        <v>387</v>
      </c>
      <c r="K158" t="s">
        <v>2853</v>
      </c>
      <c r="L158" t="s">
        <v>1888</v>
      </c>
      <c r="M158" t="s">
        <v>1889</v>
      </c>
      <c r="N158" s="1">
        <v>42830</v>
      </c>
      <c r="O158">
        <v>126</v>
      </c>
      <c r="P158" t="s">
        <v>799</v>
      </c>
      <c r="Q158">
        <v>3</v>
      </c>
      <c r="R158">
        <v>28.466000000000001</v>
      </c>
      <c r="S158">
        <v>1</v>
      </c>
      <c r="T158">
        <v>12.118</v>
      </c>
      <c r="U158" s="7">
        <v>0</v>
      </c>
      <c r="V158" s="7">
        <v>0</v>
      </c>
      <c r="W158" s="7">
        <v>1</v>
      </c>
      <c r="X158" s="7">
        <v>8.0739999999999998</v>
      </c>
      <c r="Y158" s="7">
        <v>1</v>
      </c>
      <c r="Z158" s="7">
        <v>8.2739999999999991</v>
      </c>
      <c r="AA158" s="7" t="s">
        <v>800</v>
      </c>
      <c r="AB158" s="7">
        <f>IF(Table2[[#This Row],[15cc]]+Table2[[#This Row],[30cc]]&gt;0,1,0)</f>
        <v>1</v>
      </c>
      <c r="AC158" s="7">
        <f>IF(Table2[[#This Row],[60c]]&gt;0,1,0)</f>
        <v>1</v>
      </c>
      <c r="AD158" s="7">
        <f>IF(Table2[[#This Row],[90c]]&gt;0,1,0)</f>
        <v>1</v>
      </c>
    </row>
    <row r="159" spans="1:30" x14ac:dyDescent="0.2">
      <c r="A159">
        <v>201704</v>
      </c>
      <c r="B159" t="s">
        <v>21</v>
      </c>
      <c r="C159" t="s">
        <v>21</v>
      </c>
      <c r="D159" t="s">
        <v>1486</v>
      </c>
      <c r="E159" t="s">
        <v>7645</v>
      </c>
      <c r="F159" t="s">
        <v>1542</v>
      </c>
      <c r="G159" t="s">
        <v>7648</v>
      </c>
      <c r="I159" t="s">
        <v>996</v>
      </c>
      <c r="J159" t="s">
        <v>387</v>
      </c>
      <c r="K159" t="s">
        <v>2853</v>
      </c>
      <c r="L159" t="s">
        <v>1892</v>
      </c>
      <c r="M159" t="s">
        <v>1893</v>
      </c>
      <c r="N159" s="1">
        <v>42835</v>
      </c>
      <c r="O159">
        <v>121</v>
      </c>
      <c r="P159" t="s">
        <v>799</v>
      </c>
      <c r="S159">
        <v>0</v>
      </c>
      <c r="T159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 t="s">
        <v>800</v>
      </c>
      <c r="AB159" s="7">
        <f>IF(Table2[[#This Row],[15cc]]+Table2[[#This Row],[30cc]]&gt;0,1,0)</f>
        <v>0</v>
      </c>
      <c r="AC159" s="7">
        <f>IF(Table2[[#This Row],[60c]]&gt;0,1,0)</f>
        <v>0</v>
      </c>
      <c r="AD159" s="7">
        <f>IF(Table2[[#This Row],[90c]]&gt;0,1,0)</f>
        <v>0</v>
      </c>
    </row>
    <row r="160" spans="1:30" x14ac:dyDescent="0.2">
      <c r="A160">
        <v>201704</v>
      </c>
      <c r="B160" t="s">
        <v>21</v>
      </c>
      <c r="C160" t="s">
        <v>21</v>
      </c>
      <c r="D160" t="s">
        <v>1486</v>
      </c>
      <c r="E160" t="s">
        <v>7645</v>
      </c>
      <c r="F160" t="s">
        <v>1542</v>
      </c>
      <c r="G160" t="s">
        <v>7648</v>
      </c>
      <c r="I160" t="s">
        <v>996</v>
      </c>
      <c r="J160" t="s">
        <v>387</v>
      </c>
      <c r="K160" t="s">
        <v>2853</v>
      </c>
      <c r="L160" t="s">
        <v>1894</v>
      </c>
      <c r="M160" t="s">
        <v>1895</v>
      </c>
      <c r="N160" s="1">
        <v>42835</v>
      </c>
      <c r="O160">
        <v>121</v>
      </c>
      <c r="P160" t="s">
        <v>799</v>
      </c>
      <c r="Q160">
        <v>4</v>
      </c>
      <c r="R160">
        <v>43.718000000000004</v>
      </c>
      <c r="S160">
        <v>1</v>
      </c>
      <c r="T160">
        <v>12.009</v>
      </c>
      <c r="U160" s="7">
        <v>0</v>
      </c>
      <c r="V160" s="7">
        <v>0</v>
      </c>
      <c r="W160" s="7">
        <v>1</v>
      </c>
      <c r="X160" s="7">
        <v>8.02</v>
      </c>
      <c r="Y160" s="7">
        <v>1</v>
      </c>
      <c r="Z160" s="7">
        <v>8.0310000000000006</v>
      </c>
      <c r="AA160" s="7" t="s">
        <v>800</v>
      </c>
      <c r="AB160" s="7">
        <f>IF(Table2[[#This Row],[15cc]]+Table2[[#This Row],[30cc]]&gt;0,1,0)</f>
        <v>1</v>
      </c>
      <c r="AC160" s="7">
        <f>IF(Table2[[#This Row],[60c]]&gt;0,1,0)</f>
        <v>1</v>
      </c>
      <c r="AD160" s="7">
        <f>IF(Table2[[#This Row],[90c]]&gt;0,1,0)</f>
        <v>1</v>
      </c>
    </row>
    <row r="161" spans="1:30" x14ac:dyDescent="0.2">
      <c r="A161">
        <v>201704</v>
      </c>
      <c r="B161" t="s">
        <v>21</v>
      </c>
      <c r="C161" t="s">
        <v>21</v>
      </c>
      <c r="D161" t="s">
        <v>1486</v>
      </c>
      <c r="E161" t="s">
        <v>7645</v>
      </c>
      <c r="F161" t="s">
        <v>1542</v>
      </c>
      <c r="G161" t="s">
        <v>7648</v>
      </c>
      <c r="I161" t="s">
        <v>996</v>
      </c>
      <c r="J161" t="s">
        <v>387</v>
      </c>
      <c r="K161" t="s">
        <v>2853</v>
      </c>
      <c r="L161" t="s">
        <v>1896</v>
      </c>
      <c r="M161" t="s">
        <v>1897</v>
      </c>
      <c r="N161" s="1">
        <v>42835</v>
      </c>
      <c r="O161">
        <v>121</v>
      </c>
      <c r="P161" t="s">
        <v>799</v>
      </c>
      <c r="S161">
        <v>0</v>
      </c>
      <c r="T161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 t="s">
        <v>800</v>
      </c>
      <c r="AB161" s="7">
        <f>IF(Table2[[#This Row],[15cc]]+Table2[[#This Row],[30cc]]&gt;0,1,0)</f>
        <v>0</v>
      </c>
      <c r="AC161" s="7">
        <f>IF(Table2[[#This Row],[60c]]&gt;0,1,0)</f>
        <v>0</v>
      </c>
      <c r="AD161" s="7">
        <f>IF(Table2[[#This Row],[90c]]&gt;0,1,0)</f>
        <v>0</v>
      </c>
    </row>
    <row r="162" spans="1:30" x14ac:dyDescent="0.2">
      <c r="A162">
        <v>201704</v>
      </c>
      <c r="B162" t="s">
        <v>21</v>
      </c>
      <c r="C162" t="s">
        <v>21</v>
      </c>
      <c r="D162" t="s">
        <v>1486</v>
      </c>
      <c r="E162" t="s">
        <v>7645</v>
      </c>
      <c r="F162" t="s">
        <v>1542</v>
      </c>
      <c r="G162" t="s">
        <v>7648</v>
      </c>
      <c r="I162" t="s">
        <v>996</v>
      </c>
      <c r="J162" t="s">
        <v>387</v>
      </c>
      <c r="K162" t="s">
        <v>2853</v>
      </c>
      <c r="L162" t="s">
        <v>1858</v>
      </c>
      <c r="M162" t="s">
        <v>1859</v>
      </c>
      <c r="N162" s="1">
        <v>42837</v>
      </c>
      <c r="O162">
        <v>119</v>
      </c>
      <c r="P162" t="s">
        <v>799</v>
      </c>
      <c r="Q162">
        <v>1</v>
      </c>
      <c r="R162">
        <v>12.398999999999999</v>
      </c>
      <c r="S162">
        <v>1</v>
      </c>
      <c r="T162">
        <v>12.398999999999999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 t="s">
        <v>800</v>
      </c>
      <c r="AB162" s="7">
        <f>IF(Table2[[#This Row],[15cc]]+Table2[[#This Row],[30cc]]&gt;0,1,0)</f>
        <v>1</v>
      </c>
      <c r="AC162" s="7">
        <f>IF(Table2[[#This Row],[60c]]&gt;0,1,0)</f>
        <v>0</v>
      </c>
      <c r="AD162" s="7">
        <f>IF(Table2[[#This Row],[90c]]&gt;0,1,0)</f>
        <v>0</v>
      </c>
    </row>
    <row r="163" spans="1:30" x14ac:dyDescent="0.2">
      <c r="A163">
        <v>201704</v>
      </c>
      <c r="B163" t="s">
        <v>21</v>
      </c>
      <c r="C163" t="s">
        <v>21</v>
      </c>
      <c r="D163" t="s">
        <v>1486</v>
      </c>
      <c r="E163" t="s">
        <v>7645</v>
      </c>
      <c r="F163" t="s">
        <v>1542</v>
      </c>
      <c r="G163" t="s">
        <v>7648</v>
      </c>
      <c r="I163" t="s">
        <v>996</v>
      </c>
      <c r="J163" t="s">
        <v>387</v>
      </c>
      <c r="K163" t="s">
        <v>2853</v>
      </c>
      <c r="L163" t="s">
        <v>1864</v>
      </c>
      <c r="M163" t="s">
        <v>1865</v>
      </c>
      <c r="N163" s="1">
        <v>42837</v>
      </c>
      <c r="O163">
        <v>119</v>
      </c>
      <c r="P163" t="s">
        <v>799</v>
      </c>
      <c r="Q163">
        <v>2</v>
      </c>
      <c r="R163">
        <v>24.704999999999998</v>
      </c>
      <c r="S163">
        <v>1</v>
      </c>
      <c r="T163">
        <v>12.472</v>
      </c>
      <c r="U163" s="7">
        <v>0</v>
      </c>
      <c r="V163" s="7">
        <v>0</v>
      </c>
      <c r="W163" s="7">
        <v>1</v>
      </c>
      <c r="X163" s="7">
        <v>12.233000000000001</v>
      </c>
      <c r="Y163" s="7">
        <v>0</v>
      </c>
      <c r="Z163" s="7">
        <v>0</v>
      </c>
      <c r="AA163" s="7" t="s">
        <v>800</v>
      </c>
      <c r="AB163" s="7">
        <f>IF(Table2[[#This Row],[15cc]]+Table2[[#This Row],[30cc]]&gt;0,1,0)</f>
        <v>1</v>
      </c>
      <c r="AC163" s="7">
        <f>IF(Table2[[#This Row],[60c]]&gt;0,1,0)</f>
        <v>1</v>
      </c>
      <c r="AD163" s="7">
        <f>IF(Table2[[#This Row],[90c]]&gt;0,1,0)</f>
        <v>0</v>
      </c>
    </row>
    <row r="164" spans="1:30" x14ac:dyDescent="0.2">
      <c r="A164">
        <v>201704</v>
      </c>
      <c r="B164" t="s">
        <v>21</v>
      </c>
      <c r="C164" t="s">
        <v>21</v>
      </c>
      <c r="D164" t="s">
        <v>1486</v>
      </c>
      <c r="E164" t="s">
        <v>7645</v>
      </c>
      <c r="F164" t="s">
        <v>1542</v>
      </c>
      <c r="G164" t="s">
        <v>7648</v>
      </c>
      <c r="I164" t="s">
        <v>996</v>
      </c>
      <c r="J164" t="s">
        <v>387</v>
      </c>
      <c r="K164" t="s">
        <v>2853</v>
      </c>
      <c r="L164" t="s">
        <v>1862</v>
      </c>
      <c r="M164" t="s">
        <v>1863</v>
      </c>
      <c r="N164" s="1">
        <v>42837</v>
      </c>
      <c r="O164">
        <v>119</v>
      </c>
      <c r="P164" t="s">
        <v>799</v>
      </c>
      <c r="S164">
        <v>0</v>
      </c>
      <c r="T164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 t="s">
        <v>800</v>
      </c>
      <c r="AB164" s="7">
        <f>IF(Table2[[#This Row],[15cc]]+Table2[[#This Row],[30cc]]&gt;0,1,0)</f>
        <v>0</v>
      </c>
      <c r="AC164" s="7">
        <f>IF(Table2[[#This Row],[60c]]&gt;0,1,0)</f>
        <v>0</v>
      </c>
      <c r="AD164" s="7">
        <f>IF(Table2[[#This Row],[90c]]&gt;0,1,0)</f>
        <v>0</v>
      </c>
    </row>
    <row r="165" spans="1:30" x14ac:dyDescent="0.2">
      <c r="A165">
        <v>201704</v>
      </c>
      <c r="B165" t="s">
        <v>21</v>
      </c>
      <c r="C165" t="s">
        <v>21</v>
      </c>
      <c r="D165" t="s">
        <v>1486</v>
      </c>
      <c r="E165" t="s">
        <v>7645</v>
      </c>
      <c r="F165" t="s">
        <v>1542</v>
      </c>
      <c r="G165" t="s">
        <v>7648</v>
      </c>
      <c r="I165" t="s">
        <v>996</v>
      </c>
      <c r="J165" t="s">
        <v>387</v>
      </c>
      <c r="K165" t="s">
        <v>2853</v>
      </c>
      <c r="L165" t="s">
        <v>1879</v>
      </c>
      <c r="M165" t="s">
        <v>1880</v>
      </c>
      <c r="N165" s="1">
        <v>42837</v>
      </c>
      <c r="O165">
        <v>119</v>
      </c>
      <c r="P165" t="s">
        <v>799</v>
      </c>
      <c r="Q165">
        <v>4</v>
      </c>
      <c r="R165">
        <v>54.268999999999998</v>
      </c>
      <c r="S165">
        <v>2</v>
      </c>
      <c r="T165">
        <v>24.460999999999999</v>
      </c>
      <c r="U165" s="7">
        <v>0</v>
      </c>
      <c r="V165" s="7">
        <v>0</v>
      </c>
      <c r="W165" s="7">
        <v>1</v>
      </c>
      <c r="X165" s="7">
        <v>16.62</v>
      </c>
      <c r="Y165" s="7">
        <v>1</v>
      </c>
      <c r="Z165" s="7">
        <v>13.188000000000001</v>
      </c>
      <c r="AA165" s="7" t="s">
        <v>800</v>
      </c>
      <c r="AB165" s="7">
        <f>IF(Table2[[#This Row],[15cc]]+Table2[[#This Row],[30cc]]&gt;0,1,0)</f>
        <v>1</v>
      </c>
      <c r="AC165" s="7">
        <f>IF(Table2[[#This Row],[60c]]&gt;0,1,0)</f>
        <v>1</v>
      </c>
      <c r="AD165" s="7">
        <f>IF(Table2[[#This Row],[90c]]&gt;0,1,0)</f>
        <v>1</v>
      </c>
    </row>
    <row r="166" spans="1:30" x14ac:dyDescent="0.2">
      <c r="A166">
        <v>201704</v>
      </c>
      <c r="B166" t="s">
        <v>21</v>
      </c>
      <c r="C166" t="s">
        <v>21</v>
      </c>
      <c r="D166" t="s">
        <v>1486</v>
      </c>
      <c r="E166" t="s">
        <v>7645</v>
      </c>
      <c r="F166" t="s">
        <v>1542</v>
      </c>
      <c r="G166" t="s">
        <v>7648</v>
      </c>
      <c r="I166" t="s">
        <v>996</v>
      </c>
      <c r="J166" t="s">
        <v>387</v>
      </c>
      <c r="K166" t="s">
        <v>2853</v>
      </c>
      <c r="L166" t="s">
        <v>1883</v>
      </c>
      <c r="M166" t="s">
        <v>1884</v>
      </c>
      <c r="N166" s="1">
        <v>42837</v>
      </c>
      <c r="O166">
        <v>119</v>
      </c>
      <c r="P166" t="s">
        <v>799</v>
      </c>
      <c r="Q166">
        <v>3</v>
      </c>
      <c r="R166">
        <v>37.701999999999998</v>
      </c>
      <c r="S166">
        <v>2</v>
      </c>
      <c r="T166">
        <v>25.273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12.429</v>
      </c>
      <c r="AA166" s="7" t="s">
        <v>800</v>
      </c>
      <c r="AB166" s="7">
        <f>IF(Table2[[#This Row],[15cc]]+Table2[[#This Row],[30cc]]&gt;0,1,0)</f>
        <v>1</v>
      </c>
      <c r="AC166" s="7">
        <f>IF(Table2[[#This Row],[60c]]&gt;0,1,0)</f>
        <v>0</v>
      </c>
      <c r="AD166" s="7">
        <f>IF(Table2[[#This Row],[90c]]&gt;0,1,0)</f>
        <v>1</v>
      </c>
    </row>
    <row r="167" spans="1:30" x14ac:dyDescent="0.2">
      <c r="A167">
        <v>201704</v>
      </c>
      <c r="B167" t="s">
        <v>21</v>
      </c>
      <c r="C167" t="s">
        <v>21</v>
      </c>
      <c r="D167" t="s">
        <v>1486</v>
      </c>
      <c r="E167" t="s">
        <v>7645</v>
      </c>
      <c r="F167" t="s">
        <v>1542</v>
      </c>
      <c r="G167" t="s">
        <v>7648</v>
      </c>
      <c r="I167" t="s">
        <v>996</v>
      </c>
      <c r="J167" t="s">
        <v>387</v>
      </c>
      <c r="K167" t="s">
        <v>2853</v>
      </c>
      <c r="L167" t="s">
        <v>1885</v>
      </c>
      <c r="M167" t="s">
        <v>1886</v>
      </c>
      <c r="N167" s="1">
        <v>42837</v>
      </c>
      <c r="O167">
        <v>119</v>
      </c>
      <c r="P167" t="s">
        <v>799</v>
      </c>
      <c r="S167">
        <v>0</v>
      </c>
      <c r="T16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 t="s">
        <v>984</v>
      </c>
      <c r="AB167" s="7">
        <f>IF(Table2[[#This Row],[15cc]]+Table2[[#This Row],[30cc]]&gt;0,1,0)</f>
        <v>0</v>
      </c>
      <c r="AC167" s="7">
        <f>IF(Table2[[#This Row],[60c]]&gt;0,1,0)</f>
        <v>0</v>
      </c>
      <c r="AD167" s="7">
        <f>IF(Table2[[#This Row],[90c]]&gt;0,1,0)</f>
        <v>0</v>
      </c>
    </row>
    <row r="168" spans="1:30" x14ac:dyDescent="0.2">
      <c r="A168">
        <v>201704</v>
      </c>
      <c r="B168" t="s">
        <v>21</v>
      </c>
      <c r="C168" t="s">
        <v>21</v>
      </c>
      <c r="D168" t="s">
        <v>1486</v>
      </c>
      <c r="E168" t="s">
        <v>7645</v>
      </c>
      <c r="F168" t="s">
        <v>1542</v>
      </c>
      <c r="G168" t="s">
        <v>7648</v>
      </c>
      <c r="I168" t="s">
        <v>996</v>
      </c>
      <c r="J168" t="s">
        <v>387</v>
      </c>
      <c r="K168" t="s">
        <v>2853</v>
      </c>
      <c r="L168" t="s">
        <v>1902</v>
      </c>
      <c r="M168" t="s">
        <v>1903</v>
      </c>
      <c r="N168" s="1">
        <v>42837</v>
      </c>
      <c r="O168">
        <v>119</v>
      </c>
      <c r="P168" t="s">
        <v>799</v>
      </c>
      <c r="S168">
        <v>0</v>
      </c>
      <c r="T168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 t="s">
        <v>800</v>
      </c>
      <c r="AB168" s="7">
        <f>IF(Table2[[#This Row],[15cc]]+Table2[[#This Row],[30cc]]&gt;0,1,0)</f>
        <v>0</v>
      </c>
      <c r="AC168" s="7">
        <f>IF(Table2[[#This Row],[60c]]&gt;0,1,0)</f>
        <v>0</v>
      </c>
      <c r="AD168" s="7">
        <f>IF(Table2[[#This Row],[90c]]&gt;0,1,0)</f>
        <v>0</v>
      </c>
    </row>
    <row r="169" spans="1:30" x14ac:dyDescent="0.2">
      <c r="A169">
        <v>201704</v>
      </c>
      <c r="B169" t="s">
        <v>21</v>
      </c>
      <c r="C169" t="s">
        <v>21</v>
      </c>
      <c r="D169" t="s">
        <v>1486</v>
      </c>
      <c r="E169" t="s">
        <v>7645</v>
      </c>
      <c r="F169" t="s">
        <v>1542</v>
      </c>
      <c r="G169" t="s">
        <v>7648</v>
      </c>
      <c r="I169" t="s">
        <v>996</v>
      </c>
      <c r="J169" t="s">
        <v>387</v>
      </c>
      <c r="K169" t="s">
        <v>2853</v>
      </c>
      <c r="L169" t="s">
        <v>1868</v>
      </c>
      <c r="M169" t="s">
        <v>1869</v>
      </c>
      <c r="N169" s="1">
        <v>42844</v>
      </c>
      <c r="O169">
        <v>112</v>
      </c>
      <c r="P169" t="s">
        <v>799</v>
      </c>
      <c r="Q169">
        <v>1</v>
      </c>
      <c r="R169">
        <v>12.06</v>
      </c>
      <c r="S169">
        <v>1</v>
      </c>
      <c r="T169">
        <v>12.06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 t="s">
        <v>800</v>
      </c>
      <c r="AB169" s="7">
        <f>IF(Table2[[#This Row],[15cc]]+Table2[[#This Row],[30cc]]&gt;0,1,0)</f>
        <v>1</v>
      </c>
      <c r="AC169" s="7">
        <f>IF(Table2[[#This Row],[60c]]&gt;0,1,0)</f>
        <v>0</v>
      </c>
      <c r="AD169" s="7">
        <f>IF(Table2[[#This Row],[90c]]&gt;0,1,0)</f>
        <v>0</v>
      </c>
    </row>
    <row r="170" spans="1:30" x14ac:dyDescent="0.2">
      <c r="A170">
        <v>201704</v>
      </c>
      <c r="B170" t="s">
        <v>21</v>
      </c>
      <c r="C170" t="s">
        <v>21</v>
      </c>
      <c r="D170" t="s">
        <v>1486</v>
      </c>
      <c r="E170" t="s">
        <v>7645</v>
      </c>
      <c r="F170" t="s">
        <v>1542</v>
      </c>
      <c r="G170" t="s">
        <v>7648</v>
      </c>
      <c r="I170" t="s">
        <v>996</v>
      </c>
      <c r="J170" t="s">
        <v>387</v>
      </c>
      <c r="K170" t="s">
        <v>2853</v>
      </c>
      <c r="L170" t="s">
        <v>1898</v>
      </c>
      <c r="M170" t="s">
        <v>1899</v>
      </c>
      <c r="N170" s="1">
        <v>42844</v>
      </c>
      <c r="O170">
        <v>112</v>
      </c>
      <c r="P170" t="s">
        <v>799</v>
      </c>
      <c r="Q170">
        <v>1</v>
      </c>
      <c r="R170">
        <v>15.065</v>
      </c>
      <c r="S170">
        <v>1</v>
      </c>
      <c r="T170">
        <v>15.065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 t="s">
        <v>800</v>
      </c>
      <c r="AB170" s="7">
        <f>IF(Table2[[#This Row],[15cc]]+Table2[[#This Row],[30cc]]&gt;0,1,0)</f>
        <v>1</v>
      </c>
      <c r="AC170" s="7">
        <f>IF(Table2[[#This Row],[60c]]&gt;0,1,0)</f>
        <v>0</v>
      </c>
      <c r="AD170" s="7">
        <f>IF(Table2[[#This Row],[90c]]&gt;0,1,0)</f>
        <v>0</v>
      </c>
    </row>
    <row r="171" spans="1:30" x14ac:dyDescent="0.2">
      <c r="A171">
        <v>201704</v>
      </c>
      <c r="B171" t="s">
        <v>21</v>
      </c>
      <c r="C171" t="s">
        <v>21</v>
      </c>
      <c r="D171" t="s">
        <v>1486</v>
      </c>
      <c r="E171" t="s">
        <v>7645</v>
      </c>
      <c r="F171" t="s">
        <v>1542</v>
      </c>
      <c r="G171" t="s">
        <v>7648</v>
      </c>
      <c r="I171" t="s">
        <v>996</v>
      </c>
      <c r="J171" t="s">
        <v>387</v>
      </c>
      <c r="K171" t="s">
        <v>2853</v>
      </c>
      <c r="L171" t="s">
        <v>1856</v>
      </c>
      <c r="M171" t="s">
        <v>1857</v>
      </c>
      <c r="N171" s="1">
        <v>42844</v>
      </c>
      <c r="O171">
        <v>112</v>
      </c>
      <c r="P171" t="s">
        <v>799</v>
      </c>
      <c r="S171">
        <v>0</v>
      </c>
      <c r="T171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 t="s">
        <v>984</v>
      </c>
      <c r="AB171" s="7">
        <f>IF(Table2[[#This Row],[15cc]]+Table2[[#This Row],[30cc]]&gt;0,1,0)</f>
        <v>0</v>
      </c>
      <c r="AC171" s="7">
        <f>IF(Table2[[#This Row],[60c]]&gt;0,1,0)</f>
        <v>0</v>
      </c>
      <c r="AD171" s="7">
        <f>IF(Table2[[#This Row],[90c]]&gt;0,1,0)</f>
        <v>0</v>
      </c>
    </row>
    <row r="172" spans="1:30" x14ac:dyDescent="0.2">
      <c r="A172">
        <v>201704</v>
      </c>
      <c r="B172" t="s">
        <v>21</v>
      </c>
      <c r="C172" t="s">
        <v>21</v>
      </c>
      <c r="D172" t="s">
        <v>1486</v>
      </c>
      <c r="E172" t="s">
        <v>7645</v>
      </c>
      <c r="F172" t="s">
        <v>1542</v>
      </c>
      <c r="G172" t="s">
        <v>7648</v>
      </c>
      <c r="I172" t="s">
        <v>996</v>
      </c>
      <c r="J172" t="s">
        <v>387</v>
      </c>
      <c r="K172" t="s">
        <v>2853</v>
      </c>
      <c r="L172" t="s">
        <v>1920</v>
      </c>
      <c r="M172" t="s">
        <v>1921</v>
      </c>
      <c r="N172" s="1">
        <v>42849</v>
      </c>
      <c r="O172">
        <v>107</v>
      </c>
      <c r="P172" t="s">
        <v>799</v>
      </c>
      <c r="Q172">
        <v>2</v>
      </c>
      <c r="R172">
        <v>28.062000000000001</v>
      </c>
      <c r="S172">
        <v>1</v>
      </c>
      <c r="T172">
        <v>12.956</v>
      </c>
      <c r="U172" s="7">
        <v>0</v>
      </c>
      <c r="V172" s="7">
        <v>0</v>
      </c>
      <c r="W172" s="7">
        <v>1</v>
      </c>
      <c r="X172" s="7">
        <v>15.106</v>
      </c>
      <c r="Y172" s="7">
        <v>0</v>
      </c>
      <c r="Z172" s="7">
        <v>0</v>
      </c>
      <c r="AA172" s="7" t="s">
        <v>800</v>
      </c>
      <c r="AB172" s="7">
        <f>IF(Table2[[#This Row],[15cc]]+Table2[[#This Row],[30cc]]&gt;0,1,0)</f>
        <v>1</v>
      </c>
      <c r="AC172" s="7">
        <f>IF(Table2[[#This Row],[60c]]&gt;0,1,0)</f>
        <v>1</v>
      </c>
      <c r="AD172" s="7">
        <f>IF(Table2[[#This Row],[90c]]&gt;0,1,0)</f>
        <v>0</v>
      </c>
    </row>
    <row r="173" spans="1:30" x14ac:dyDescent="0.2">
      <c r="A173">
        <v>201704</v>
      </c>
      <c r="B173" t="s">
        <v>21</v>
      </c>
      <c r="C173" t="s">
        <v>21</v>
      </c>
      <c r="D173" t="s">
        <v>1486</v>
      </c>
      <c r="E173" t="s">
        <v>7645</v>
      </c>
      <c r="F173" t="s">
        <v>1542</v>
      </c>
      <c r="G173" t="s">
        <v>7648</v>
      </c>
      <c r="I173" t="s">
        <v>996</v>
      </c>
      <c r="J173" t="s">
        <v>387</v>
      </c>
      <c r="K173" t="s">
        <v>2853</v>
      </c>
      <c r="L173" t="s">
        <v>1922</v>
      </c>
      <c r="M173" t="s">
        <v>1923</v>
      </c>
      <c r="N173" s="1">
        <v>42849</v>
      </c>
      <c r="O173">
        <v>107</v>
      </c>
      <c r="P173" t="s">
        <v>799</v>
      </c>
      <c r="Q173">
        <v>1</v>
      </c>
      <c r="R173">
        <v>12.378</v>
      </c>
      <c r="S173">
        <v>1</v>
      </c>
      <c r="T173">
        <v>12.378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 t="s">
        <v>800</v>
      </c>
      <c r="AB173" s="7">
        <f>IF(Table2[[#This Row],[15cc]]+Table2[[#This Row],[30cc]]&gt;0,1,0)</f>
        <v>1</v>
      </c>
      <c r="AC173" s="7">
        <f>IF(Table2[[#This Row],[60c]]&gt;0,1,0)</f>
        <v>0</v>
      </c>
      <c r="AD173" s="7">
        <f>IF(Table2[[#This Row],[90c]]&gt;0,1,0)</f>
        <v>0</v>
      </c>
    </row>
    <row r="174" spans="1:30" x14ac:dyDescent="0.2">
      <c r="A174">
        <v>201704</v>
      </c>
      <c r="B174" t="s">
        <v>21</v>
      </c>
      <c r="C174" t="s">
        <v>21</v>
      </c>
      <c r="D174" t="s">
        <v>1486</v>
      </c>
      <c r="E174" t="s">
        <v>7645</v>
      </c>
      <c r="F174" t="s">
        <v>1542</v>
      </c>
      <c r="G174" t="s">
        <v>7648</v>
      </c>
      <c r="I174" t="s">
        <v>996</v>
      </c>
      <c r="J174" t="s">
        <v>387</v>
      </c>
      <c r="K174" t="s">
        <v>2853</v>
      </c>
      <c r="L174" t="s">
        <v>1924</v>
      </c>
      <c r="M174" t="s">
        <v>1925</v>
      </c>
      <c r="N174" s="1">
        <v>42849</v>
      </c>
      <c r="O174">
        <v>107</v>
      </c>
      <c r="P174" t="s">
        <v>799</v>
      </c>
      <c r="Q174">
        <v>1</v>
      </c>
      <c r="R174">
        <v>12.039</v>
      </c>
      <c r="S174">
        <v>1</v>
      </c>
      <c r="T174">
        <v>12.039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 t="s">
        <v>800</v>
      </c>
      <c r="AB174" s="7">
        <f>IF(Table2[[#This Row],[15cc]]+Table2[[#This Row],[30cc]]&gt;0,1,0)</f>
        <v>1</v>
      </c>
      <c r="AC174" s="7">
        <f>IF(Table2[[#This Row],[60c]]&gt;0,1,0)</f>
        <v>0</v>
      </c>
      <c r="AD174" s="7">
        <f>IF(Table2[[#This Row],[90c]]&gt;0,1,0)</f>
        <v>0</v>
      </c>
    </row>
    <row r="175" spans="1:30" x14ac:dyDescent="0.2">
      <c r="A175">
        <v>201704</v>
      </c>
      <c r="B175" t="s">
        <v>21</v>
      </c>
      <c r="C175" t="s">
        <v>21</v>
      </c>
      <c r="D175" t="s">
        <v>1486</v>
      </c>
      <c r="E175" t="s">
        <v>7645</v>
      </c>
      <c r="F175" t="s">
        <v>1542</v>
      </c>
      <c r="G175" t="s">
        <v>7648</v>
      </c>
      <c r="I175" t="s">
        <v>996</v>
      </c>
      <c r="J175" t="s">
        <v>387</v>
      </c>
      <c r="K175" t="s">
        <v>2853</v>
      </c>
      <c r="L175" t="s">
        <v>1926</v>
      </c>
      <c r="M175" t="s">
        <v>1927</v>
      </c>
      <c r="N175" s="1">
        <v>42849</v>
      </c>
      <c r="O175">
        <v>107</v>
      </c>
      <c r="P175" t="s">
        <v>799</v>
      </c>
      <c r="Q175">
        <v>1</v>
      </c>
      <c r="R175">
        <v>12.738</v>
      </c>
      <c r="S175">
        <v>1</v>
      </c>
      <c r="T175">
        <v>12.738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 t="s">
        <v>800</v>
      </c>
      <c r="AB175" s="7">
        <f>IF(Table2[[#This Row],[15cc]]+Table2[[#This Row],[30cc]]&gt;0,1,0)</f>
        <v>1</v>
      </c>
      <c r="AC175" s="7">
        <f>IF(Table2[[#This Row],[60c]]&gt;0,1,0)</f>
        <v>0</v>
      </c>
      <c r="AD175" s="7">
        <f>IF(Table2[[#This Row],[90c]]&gt;0,1,0)</f>
        <v>0</v>
      </c>
    </row>
    <row r="176" spans="1:30" x14ac:dyDescent="0.2">
      <c r="A176">
        <v>201704</v>
      </c>
      <c r="B176" t="s">
        <v>21</v>
      </c>
      <c r="C176" t="s">
        <v>21</v>
      </c>
      <c r="D176" t="s">
        <v>1486</v>
      </c>
      <c r="E176" t="s">
        <v>7645</v>
      </c>
      <c r="F176" t="s">
        <v>1542</v>
      </c>
      <c r="G176" t="s">
        <v>7648</v>
      </c>
      <c r="I176" t="s">
        <v>996</v>
      </c>
      <c r="J176" t="s">
        <v>387</v>
      </c>
      <c r="K176" t="s">
        <v>2853</v>
      </c>
      <c r="L176" t="s">
        <v>1928</v>
      </c>
      <c r="M176" t="s">
        <v>1929</v>
      </c>
      <c r="N176" s="1">
        <v>42849</v>
      </c>
      <c r="O176">
        <v>107</v>
      </c>
      <c r="P176" t="s">
        <v>799</v>
      </c>
      <c r="S176">
        <v>0</v>
      </c>
      <c r="T176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 t="s">
        <v>800</v>
      </c>
      <c r="AB176" s="7">
        <f>IF(Table2[[#This Row],[15cc]]+Table2[[#This Row],[30cc]]&gt;0,1,0)</f>
        <v>0</v>
      </c>
      <c r="AC176" s="7">
        <f>IF(Table2[[#This Row],[60c]]&gt;0,1,0)</f>
        <v>0</v>
      </c>
      <c r="AD176" s="7">
        <f>IF(Table2[[#This Row],[90c]]&gt;0,1,0)</f>
        <v>0</v>
      </c>
    </row>
    <row r="177" spans="1:30" x14ac:dyDescent="0.2">
      <c r="A177">
        <v>201704</v>
      </c>
      <c r="B177" t="s">
        <v>21</v>
      </c>
      <c r="C177" t="s">
        <v>21</v>
      </c>
      <c r="D177" t="s">
        <v>1486</v>
      </c>
      <c r="E177" t="s">
        <v>7645</v>
      </c>
      <c r="F177" t="s">
        <v>1542</v>
      </c>
      <c r="G177" t="s">
        <v>7648</v>
      </c>
      <c r="I177" t="s">
        <v>996</v>
      </c>
      <c r="J177" t="s">
        <v>387</v>
      </c>
      <c r="K177" t="s">
        <v>2853</v>
      </c>
      <c r="L177" t="s">
        <v>1860</v>
      </c>
      <c r="M177" t="s">
        <v>1861</v>
      </c>
      <c r="N177" s="1">
        <v>42849</v>
      </c>
      <c r="O177">
        <v>107</v>
      </c>
      <c r="P177" t="s">
        <v>799</v>
      </c>
      <c r="S177">
        <v>0</v>
      </c>
      <c r="T17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 t="s">
        <v>800</v>
      </c>
      <c r="AB177" s="7">
        <f>IF(Table2[[#This Row],[15cc]]+Table2[[#This Row],[30cc]]&gt;0,1,0)</f>
        <v>0</v>
      </c>
      <c r="AC177" s="7">
        <f>IF(Table2[[#This Row],[60c]]&gt;0,1,0)</f>
        <v>0</v>
      </c>
      <c r="AD177" s="7">
        <f>IF(Table2[[#This Row],[90c]]&gt;0,1,0)</f>
        <v>0</v>
      </c>
    </row>
    <row r="178" spans="1:30" x14ac:dyDescent="0.2">
      <c r="A178">
        <v>201704</v>
      </c>
      <c r="B178" t="s">
        <v>21</v>
      </c>
      <c r="C178" t="s">
        <v>21</v>
      </c>
      <c r="D178" t="s">
        <v>1486</v>
      </c>
      <c r="E178" t="s">
        <v>7645</v>
      </c>
      <c r="F178" t="s">
        <v>1542</v>
      </c>
      <c r="G178" t="s">
        <v>7648</v>
      </c>
      <c r="I178" t="s">
        <v>996</v>
      </c>
      <c r="J178" t="s">
        <v>387</v>
      </c>
      <c r="K178" t="s">
        <v>2853</v>
      </c>
      <c r="L178" t="s">
        <v>1881</v>
      </c>
      <c r="M178" t="s">
        <v>1882</v>
      </c>
      <c r="N178" s="1">
        <v>42849</v>
      </c>
      <c r="O178">
        <v>107</v>
      </c>
      <c r="P178" t="s">
        <v>799</v>
      </c>
      <c r="Q178">
        <v>2</v>
      </c>
      <c r="R178">
        <v>25.661999999999999</v>
      </c>
      <c r="S178">
        <v>1</v>
      </c>
      <c r="T178">
        <v>13.608000000000001</v>
      </c>
      <c r="U178" s="7">
        <v>0</v>
      </c>
      <c r="V178" s="7">
        <v>0</v>
      </c>
      <c r="W178" s="7">
        <v>1</v>
      </c>
      <c r="X178" s="7">
        <v>12.054</v>
      </c>
      <c r="Y178" s="7">
        <v>0</v>
      </c>
      <c r="Z178" s="7">
        <v>0</v>
      </c>
      <c r="AA178" s="7" t="s">
        <v>800</v>
      </c>
      <c r="AB178" s="7">
        <f>IF(Table2[[#This Row],[15cc]]+Table2[[#This Row],[30cc]]&gt;0,1,0)</f>
        <v>1</v>
      </c>
      <c r="AC178" s="7">
        <f>IF(Table2[[#This Row],[60c]]&gt;0,1,0)</f>
        <v>1</v>
      </c>
      <c r="AD178" s="7">
        <f>IF(Table2[[#This Row],[90c]]&gt;0,1,0)</f>
        <v>0</v>
      </c>
    </row>
    <row r="179" spans="1:30" x14ac:dyDescent="0.2">
      <c r="A179">
        <v>201704</v>
      </c>
      <c r="B179" t="s">
        <v>21</v>
      </c>
      <c r="C179" t="s">
        <v>21</v>
      </c>
      <c r="D179" t="s">
        <v>1486</v>
      </c>
      <c r="E179" t="s">
        <v>7645</v>
      </c>
      <c r="F179" t="s">
        <v>1542</v>
      </c>
      <c r="G179" t="s">
        <v>7648</v>
      </c>
      <c r="I179" t="s">
        <v>996</v>
      </c>
      <c r="J179" t="s">
        <v>387</v>
      </c>
      <c r="K179" t="s">
        <v>2853</v>
      </c>
      <c r="L179" t="s">
        <v>1910</v>
      </c>
      <c r="M179" t="s">
        <v>1911</v>
      </c>
      <c r="N179" s="1">
        <v>42849</v>
      </c>
      <c r="O179">
        <v>107</v>
      </c>
      <c r="P179" t="s">
        <v>799</v>
      </c>
      <c r="Q179">
        <v>1</v>
      </c>
      <c r="R179">
        <v>13.282</v>
      </c>
      <c r="S179">
        <v>1</v>
      </c>
      <c r="T179">
        <v>13.282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 t="s">
        <v>800</v>
      </c>
      <c r="AB179" s="7">
        <f>IF(Table2[[#This Row],[15cc]]+Table2[[#This Row],[30cc]]&gt;0,1,0)</f>
        <v>1</v>
      </c>
      <c r="AC179" s="7">
        <f>IF(Table2[[#This Row],[60c]]&gt;0,1,0)</f>
        <v>0</v>
      </c>
      <c r="AD179" s="7">
        <f>IF(Table2[[#This Row],[90c]]&gt;0,1,0)</f>
        <v>0</v>
      </c>
    </row>
    <row r="180" spans="1:30" x14ac:dyDescent="0.2">
      <c r="A180">
        <v>201704</v>
      </c>
      <c r="B180" t="s">
        <v>21</v>
      </c>
      <c r="C180" t="s">
        <v>21</v>
      </c>
      <c r="D180" t="s">
        <v>1486</v>
      </c>
      <c r="E180" t="s">
        <v>7645</v>
      </c>
      <c r="F180" t="s">
        <v>1542</v>
      </c>
      <c r="G180" t="s">
        <v>7648</v>
      </c>
      <c r="I180" t="s">
        <v>996</v>
      </c>
      <c r="J180" t="s">
        <v>387</v>
      </c>
      <c r="K180" t="s">
        <v>2853</v>
      </c>
      <c r="L180" t="s">
        <v>1866</v>
      </c>
      <c r="M180" t="s">
        <v>1867</v>
      </c>
      <c r="N180" s="1">
        <v>42849</v>
      </c>
      <c r="O180">
        <v>107</v>
      </c>
      <c r="P180" t="s">
        <v>799</v>
      </c>
      <c r="Q180">
        <v>4</v>
      </c>
      <c r="R180">
        <v>48.39</v>
      </c>
      <c r="S180">
        <v>2</v>
      </c>
      <c r="T180">
        <v>24.280999999999999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7">
        <v>12.036</v>
      </c>
      <c r="AA180" s="7" t="s">
        <v>800</v>
      </c>
      <c r="AB180" s="7">
        <f>IF(Table2[[#This Row],[15cc]]+Table2[[#This Row],[30cc]]&gt;0,1,0)</f>
        <v>1</v>
      </c>
      <c r="AC180" s="7">
        <f>IF(Table2[[#This Row],[60c]]&gt;0,1,0)</f>
        <v>0</v>
      </c>
      <c r="AD180" s="7">
        <f>IF(Table2[[#This Row],[90c]]&gt;0,1,0)</f>
        <v>1</v>
      </c>
    </row>
    <row r="181" spans="1:30" x14ac:dyDescent="0.2">
      <c r="A181">
        <v>201704</v>
      </c>
      <c r="B181" t="s">
        <v>21</v>
      </c>
      <c r="C181" t="s">
        <v>21</v>
      </c>
      <c r="D181" t="s">
        <v>1486</v>
      </c>
      <c r="E181" t="s">
        <v>7645</v>
      </c>
      <c r="F181" t="s">
        <v>1542</v>
      </c>
      <c r="G181" t="s">
        <v>7648</v>
      </c>
      <c r="I181" t="s">
        <v>996</v>
      </c>
      <c r="J181" t="s">
        <v>387</v>
      </c>
      <c r="K181" t="s">
        <v>2853</v>
      </c>
      <c r="L181" t="s">
        <v>1875</v>
      </c>
      <c r="M181" t="s">
        <v>1876</v>
      </c>
      <c r="N181" s="1">
        <v>42849</v>
      </c>
      <c r="O181">
        <v>107</v>
      </c>
      <c r="P181" t="s">
        <v>799</v>
      </c>
      <c r="Q181">
        <v>1</v>
      </c>
      <c r="R181">
        <v>15.256</v>
      </c>
      <c r="S181">
        <v>1</v>
      </c>
      <c r="T181">
        <v>15.256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 t="s">
        <v>800</v>
      </c>
      <c r="AB181" s="7">
        <f>IF(Table2[[#This Row],[15cc]]+Table2[[#This Row],[30cc]]&gt;0,1,0)</f>
        <v>1</v>
      </c>
      <c r="AC181" s="7">
        <f>IF(Table2[[#This Row],[60c]]&gt;0,1,0)</f>
        <v>0</v>
      </c>
      <c r="AD181" s="7">
        <f>IF(Table2[[#This Row],[90c]]&gt;0,1,0)</f>
        <v>0</v>
      </c>
    </row>
    <row r="182" spans="1:30" x14ac:dyDescent="0.2">
      <c r="A182">
        <v>201704</v>
      </c>
      <c r="B182" t="s">
        <v>21</v>
      </c>
      <c r="C182" t="s">
        <v>21</v>
      </c>
      <c r="D182" t="s">
        <v>1486</v>
      </c>
      <c r="E182" t="s">
        <v>7645</v>
      </c>
      <c r="F182" t="s">
        <v>1542</v>
      </c>
      <c r="G182" t="s">
        <v>7648</v>
      </c>
      <c r="I182" t="s">
        <v>996</v>
      </c>
      <c r="J182" t="s">
        <v>387</v>
      </c>
      <c r="K182" t="s">
        <v>2853</v>
      </c>
      <c r="L182" t="s">
        <v>1873</v>
      </c>
      <c r="M182" t="s">
        <v>1874</v>
      </c>
      <c r="N182" s="1">
        <v>42849</v>
      </c>
      <c r="O182">
        <v>107</v>
      </c>
      <c r="P182" t="s">
        <v>799</v>
      </c>
      <c r="Q182">
        <v>11</v>
      </c>
      <c r="R182">
        <v>141.56100000000001</v>
      </c>
      <c r="S182">
        <v>2</v>
      </c>
      <c r="T182">
        <v>30.245000000000001</v>
      </c>
      <c r="U182" s="7">
        <v>2</v>
      </c>
      <c r="V182" s="7">
        <v>24.213999999999999</v>
      </c>
      <c r="W182" s="7">
        <v>3</v>
      </c>
      <c r="X182" s="7">
        <v>42.984999999999999</v>
      </c>
      <c r="Y182" s="7">
        <v>2</v>
      </c>
      <c r="Z182" s="7">
        <v>20.062999999999999</v>
      </c>
      <c r="AA182" s="7" t="s">
        <v>800</v>
      </c>
      <c r="AB182" s="7">
        <f>IF(Table2[[#This Row],[15cc]]+Table2[[#This Row],[30cc]]&gt;0,1,0)</f>
        <v>1</v>
      </c>
      <c r="AC182" s="7">
        <f>IF(Table2[[#This Row],[60c]]&gt;0,1,0)</f>
        <v>1</v>
      </c>
      <c r="AD182" s="7">
        <f>IF(Table2[[#This Row],[90c]]&gt;0,1,0)</f>
        <v>1</v>
      </c>
    </row>
    <row r="183" spans="1:30" x14ac:dyDescent="0.2">
      <c r="A183">
        <v>201704</v>
      </c>
      <c r="B183" t="s">
        <v>21</v>
      </c>
      <c r="C183" t="s">
        <v>21</v>
      </c>
      <c r="D183" t="s">
        <v>1486</v>
      </c>
      <c r="E183" t="s">
        <v>7645</v>
      </c>
      <c r="F183" t="s">
        <v>1542</v>
      </c>
      <c r="G183" t="s">
        <v>7648</v>
      </c>
      <c r="I183" t="s">
        <v>996</v>
      </c>
      <c r="J183" t="s">
        <v>387</v>
      </c>
      <c r="K183" t="s">
        <v>2853</v>
      </c>
      <c r="L183" t="s">
        <v>1877</v>
      </c>
      <c r="M183" t="s">
        <v>1878</v>
      </c>
      <c r="N183" s="1">
        <v>42849</v>
      </c>
      <c r="O183">
        <v>107</v>
      </c>
      <c r="P183" t="s">
        <v>799</v>
      </c>
      <c r="Q183">
        <v>4</v>
      </c>
      <c r="R183">
        <v>48.305</v>
      </c>
      <c r="S183">
        <v>1</v>
      </c>
      <c r="T183">
        <v>15.356999999999999</v>
      </c>
      <c r="U183" s="7">
        <v>1</v>
      </c>
      <c r="V183" s="7">
        <v>12.087</v>
      </c>
      <c r="W183" s="7">
        <v>1</v>
      </c>
      <c r="X183" s="7">
        <v>12.151999999999999</v>
      </c>
      <c r="Y183" s="7">
        <v>1</v>
      </c>
      <c r="Z183" s="7">
        <v>8.7089999999999996</v>
      </c>
      <c r="AA183" s="7" t="s">
        <v>800</v>
      </c>
      <c r="AB183" s="7">
        <f>IF(Table2[[#This Row],[15cc]]+Table2[[#This Row],[30cc]]&gt;0,1,0)</f>
        <v>1</v>
      </c>
      <c r="AC183" s="7">
        <f>IF(Table2[[#This Row],[60c]]&gt;0,1,0)</f>
        <v>1</v>
      </c>
      <c r="AD183" s="7">
        <f>IF(Table2[[#This Row],[90c]]&gt;0,1,0)</f>
        <v>1</v>
      </c>
    </row>
    <row r="184" spans="1:30" x14ac:dyDescent="0.2">
      <c r="A184">
        <v>201704</v>
      </c>
      <c r="B184" t="s">
        <v>21</v>
      </c>
      <c r="C184" t="s">
        <v>21</v>
      </c>
      <c r="D184" t="s">
        <v>1486</v>
      </c>
      <c r="E184" t="s">
        <v>7645</v>
      </c>
      <c r="F184" t="s">
        <v>1542</v>
      </c>
      <c r="G184" t="s">
        <v>7648</v>
      </c>
      <c r="I184" t="s">
        <v>996</v>
      </c>
      <c r="J184" t="s">
        <v>387</v>
      </c>
      <c r="K184" t="s">
        <v>2853</v>
      </c>
      <c r="L184" t="s">
        <v>1870</v>
      </c>
      <c r="M184" t="s">
        <v>1871</v>
      </c>
      <c r="N184" s="1">
        <v>42851</v>
      </c>
      <c r="O184">
        <v>105</v>
      </c>
      <c r="P184" t="s">
        <v>799</v>
      </c>
      <c r="S184">
        <v>0</v>
      </c>
      <c r="T184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 t="s">
        <v>984</v>
      </c>
      <c r="AB184" s="7">
        <f>IF(Table2[[#This Row],[15cc]]+Table2[[#This Row],[30cc]]&gt;0,1,0)</f>
        <v>0</v>
      </c>
      <c r="AC184" s="7">
        <f>IF(Table2[[#This Row],[60c]]&gt;0,1,0)</f>
        <v>0</v>
      </c>
      <c r="AD184" s="7">
        <f>IF(Table2[[#This Row],[90c]]&gt;0,1,0)</f>
        <v>0</v>
      </c>
    </row>
    <row r="185" spans="1:30" x14ac:dyDescent="0.2">
      <c r="A185">
        <v>201704</v>
      </c>
      <c r="B185" t="s">
        <v>21</v>
      </c>
      <c r="C185" t="s">
        <v>21</v>
      </c>
      <c r="D185" t="s">
        <v>1486</v>
      </c>
      <c r="E185" t="s">
        <v>7645</v>
      </c>
      <c r="F185" t="s">
        <v>1542</v>
      </c>
      <c r="G185" t="s">
        <v>7648</v>
      </c>
      <c r="I185" t="s">
        <v>996</v>
      </c>
      <c r="J185" t="s">
        <v>387</v>
      </c>
      <c r="K185" t="s">
        <v>2853</v>
      </c>
      <c r="L185" t="s">
        <v>1914</v>
      </c>
      <c r="M185" t="s">
        <v>1915</v>
      </c>
      <c r="N185" s="1">
        <v>42851</v>
      </c>
      <c r="O185">
        <v>105</v>
      </c>
      <c r="P185" t="s">
        <v>799</v>
      </c>
      <c r="Q185">
        <v>1</v>
      </c>
      <c r="R185">
        <v>15.555</v>
      </c>
      <c r="S185">
        <v>0</v>
      </c>
      <c r="T185">
        <v>0</v>
      </c>
      <c r="U185" s="7">
        <v>0</v>
      </c>
      <c r="V185" s="7">
        <v>0</v>
      </c>
      <c r="W185" s="7">
        <v>1</v>
      </c>
      <c r="X185" s="7">
        <v>15.555</v>
      </c>
      <c r="Y185" s="7">
        <v>0</v>
      </c>
      <c r="Z185" s="7">
        <v>0</v>
      </c>
      <c r="AA185" s="7" t="s">
        <v>800</v>
      </c>
      <c r="AB185" s="7">
        <f>IF(Table2[[#This Row],[15cc]]+Table2[[#This Row],[30cc]]&gt;0,1,0)</f>
        <v>0</v>
      </c>
      <c r="AC185" s="7">
        <f>IF(Table2[[#This Row],[60c]]&gt;0,1,0)</f>
        <v>1</v>
      </c>
      <c r="AD185" s="7">
        <f>IF(Table2[[#This Row],[90c]]&gt;0,1,0)</f>
        <v>0</v>
      </c>
    </row>
    <row r="186" spans="1:30" x14ac:dyDescent="0.2">
      <c r="A186">
        <v>201704</v>
      </c>
      <c r="B186" t="s">
        <v>21</v>
      </c>
      <c r="C186" t="s">
        <v>21</v>
      </c>
      <c r="D186" t="s">
        <v>1486</v>
      </c>
      <c r="E186" t="s">
        <v>7645</v>
      </c>
      <c r="F186" t="s">
        <v>1542</v>
      </c>
      <c r="G186" t="s">
        <v>7648</v>
      </c>
      <c r="I186" t="s">
        <v>996</v>
      </c>
      <c r="J186" t="s">
        <v>387</v>
      </c>
      <c r="K186" t="s">
        <v>2853</v>
      </c>
      <c r="L186" t="s">
        <v>1916</v>
      </c>
      <c r="M186" t="s">
        <v>1917</v>
      </c>
      <c r="N186" s="1">
        <v>42851</v>
      </c>
      <c r="O186">
        <v>105</v>
      </c>
      <c r="P186" t="s">
        <v>799</v>
      </c>
      <c r="S186">
        <v>0</v>
      </c>
      <c r="T186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 t="s">
        <v>984</v>
      </c>
      <c r="AB186" s="7">
        <f>IF(Table2[[#This Row],[15cc]]+Table2[[#This Row],[30cc]]&gt;0,1,0)</f>
        <v>0</v>
      </c>
      <c r="AC186" s="7">
        <f>IF(Table2[[#This Row],[60c]]&gt;0,1,0)</f>
        <v>0</v>
      </c>
      <c r="AD186" s="7">
        <f>IF(Table2[[#This Row],[90c]]&gt;0,1,0)</f>
        <v>0</v>
      </c>
    </row>
    <row r="187" spans="1:30" x14ac:dyDescent="0.2">
      <c r="A187">
        <v>201704</v>
      </c>
      <c r="B187" t="s">
        <v>21</v>
      </c>
      <c r="C187" t="s">
        <v>21</v>
      </c>
      <c r="D187" t="s">
        <v>1486</v>
      </c>
      <c r="E187" t="s">
        <v>7645</v>
      </c>
      <c r="F187" t="s">
        <v>1542</v>
      </c>
      <c r="G187" t="s">
        <v>7648</v>
      </c>
      <c r="I187" t="s">
        <v>996</v>
      </c>
      <c r="J187" t="s">
        <v>387</v>
      </c>
      <c r="K187" t="s">
        <v>2853</v>
      </c>
      <c r="L187" t="s">
        <v>1904</v>
      </c>
      <c r="M187" t="s">
        <v>1905</v>
      </c>
      <c r="N187" s="1">
        <v>42851</v>
      </c>
      <c r="O187">
        <v>105</v>
      </c>
      <c r="P187" t="s">
        <v>799</v>
      </c>
      <c r="S187">
        <v>0</v>
      </c>
      <c r="T18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 t="s">
        <v>800</v>
      </c>
      <c r="AB187" s="7">
        <f>IF(Table2[[#This Row],[15cc]]+Table2[[#This Row],[30cc]]&gt;0,1,0)</f>
        <v>0</v>
      </c>
      <c r="AC187" s="7">
        <f>IF(Table2[[#This Row],[60c]]&gt;0,1,0)</f>
        <v>0</v>
      </c>
      <c r="AD187" s="7">
        <f>IF(Table2[[#This Row],[90c]]&gt;0,1,0)</f>
        <v>0</v>
      </c>
    </row>
    <row r="188" spans="1:30" x14ac:dyDescent="0.2">
      <c r="A188">
        <v>201704</v>
      </c>
      <c r="B188" t="s">
        <v>21</v>
      </c>
      <c r="C188" t="s">
        <v>21</v>
      </c>
      <c r="D188" t="s">
        <v>1486</v>
      </c>
      <c r="E188" t="s">
        <v>7645</v>
      </c>
      <c r="F188" t="s">
        <v>1542</v>
      </c>
      <c r="G188" t="s">
        <v>7648</v>
      </c>
      <c r="I188" t="s">
        <v>996</v>
      </c>
      <c r="J188" t="s">
        <v>387</v>
      </c>
      <c r="K188" t="s">
        <v>2853</v>
      </c>
      <c r="L188" t="s">
        <v>1890</v>
      </c>
      <c r="M188" t="s">
        <v>1891</v>
      </c>
      <c r="N188" s="1">
        <v>42851</v>
      </c>
      <c r="O188">
        <v>105</v>
      </c>
      <c r="P188" t="s">
        <v>799</v>
      </c>
      <c r="Q188">
        <v>2</v>
      </c>
      <c r="R188">
        <v>27.895</v>
      </c>
      <c r="S188">
        <v>1</v>
      </c>
      <c r="T188">
        <v>12.28</v>
      </c>
      <c r="U188" s="7">
        <v>-1</v>
      </c>
      <c r="V188" s="7">
        <v>-12.28</v>
      </c>
      <c r="W188" s="7">
        <v>1</v>
      </c>
      <c r="X188" s="7">
        <v>12.79</v>
      </c>
      <c r="Y188" s="7">
        <v>1</v>
      </c>
      <c r="Z188" s="7">
        <v>15.105</v>
      </c>
      <c r="AA188" s="7" t="s">
        <v>800</v>
      </c>
      <c r="AB188" s="7">
        <f>IF(Table2[[#This Row],[15cc]]+Table2[[#This Row],[30cc]]&gt;0,1,0)</f>
        <v>0</v>
      </c>
      <c r="AC188" s="7">
        <f>IF(Table2[[#This Row],[60c]]&gt;0,1,0)</f>
        <v>1</v>
      </c>
      <c r="AD188" s="7">
        <f>IF(Table2[[#This Row],[90c]]&gt;0,1,0)</f>
        <v>1</v>
      </c>
    </row>
    <row r="189" spans="1:30" x14ac:dyDescent="0.2">
      <c r="A189">
        <v>201704</v>
      </c>
      <c r="B189" t="s">
        <v>21</v>
      </c>
      <c r="C189" t="s">
        <v>21</v>
      </c>
      <c r="D189" t="s">
        <v>1486</v>
      </c>
      <c r="E189" t="s">
        <v>7645</v>
      </c>
      <c r="F189" t="s">
        <v>1542</v>
      </c>
      <c r="G189" t="s">
        <v>7648</v>
      </c>
      <c r="I189" t="s">
        <v>996</v>
      </c>
      <c r="J189" t="s">
        <v>387</v>
      </c>
      <c r="K189" t="s">
        <v>2853</v>
      </c>
      <c r="L189" t="s">
        <v>1872</v>
      </c>
      <c r="M189" t="s">
        <v>1302</v>
      </c>
      <c r="N189" s="1">
        <v>42851</v>
      </c>
      <c r="O189">
        <v>105</v>
      </c>
      <c r="P189" t="s">
        <v>799</v>
      </c>
      <c r="S189">
        <v>0</v>
      </c>
      <c r="T189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 t="s">
        <v>984</v>
      </c>
      <c r="AB189" s="7">
        <f>IF(Table2[[#This Row],[15cc]]+Table2[[#This Row],[30cc]]&gt;0,1,0)</f>
        <v>0</v>
      </c>
      <c r="AC189" s="7">
        <f>IF(Table2[[#This Row],[60c]]&gt;0,1,0)</f>
        <v>0</v>
      </c>
      <c r="AD189" s="7">
        <f>IF(Table2[[#This Row],[90c]]&gt;0,1,0)</f>
        <v>0</v>
      </c>
    </row>
    <row r="190" spans="1:30" x14ac:dyDescent="0.2">
      <c r="A190">
        <v>201704</v>
      </c>
      <c r="B190" t="s">
        <v>21</v>
      </c>
      <c r="C190" t="s">
        <v>21</v>
      </c>
      <c r="D190" t="s">
        <v>1486</v>
      </c>
      <c r="E190" t="s">
        <v>7645</v>
      </c>
      <c r="F190" t="s">
        <v>1542</v>
      </c>
      <c r="G190" t="s">
        <v>7648</v>
      </c>
      <c r="I190" t="s">
        <v>996</v>
      </c>
      <c r="J190" t="s">
        <v>387</v>
      </c>
      <c r="K190" t="s">
        <v>2853</v>
      </c>
      <c r="L190" t="s">
        <v>1900</v>
      </c>
      <c r="M190" t="s">
        <v>1901</v>
      </c>
      <c r="N190" s="1">
        <v>42853</v>
      </c>
      <c r="O190">
        <v>103</v>
      </c>
      <c r="P190" t="s">
        <v>799</v>
      </c>
      <c r="Q190">
        <v>1</v>
      </c>
      <c r="R190">
        <v>12.038</v>
      </c>
      <c r="S190">
        <v>0</v>
      </c>
      <c r="T190">
        <v>0</v>
      </c>
      <c r="U190" s="7">
        <v>1</v>
      </c>
      <c r="V190" s="7">
        <v>12.038</v>
      </c>
      <c r="W190" s="7">
        <v>0</v>
      </c>
      <c r="X190" s="7">
        <v>0</v>
      </c>
      <c r="Y190" s="7">
        <v>0</v>
      </c>
      <c r="Z190" s="7">
        <v>0</v>
      </c>
      <c r="AA190" s="7" t="s">
        <v>800</v>
      </c>
      <c r="AB190" s="7">
        <f>IF(Table2[[#This Row],[15cc]]+Table2[[#This Row],[30cc]]&gt;0,1,0)</f>
        <v>1</v>
      </c>
      <c r="AC190" s="7">
        <f>IF(Table2[[#This Row],[60c]]&gt;0,1,0)</f>
        <v>0</v>
      </c>
      <c r="AD190" s="7">
        <f>IF(Table2[[#This Row],[90c]]&gt;0,1,0)</f>
        <v>0</v>
      </c>
    </row>
    <row r="191" spans="1:30" x14ac:dyDescent="0.2">
      <c r="A191">
        <v>201704</v>
      </c>
      <c r="B191" t="s">
        <v>21</v>
      </c>
      <c r="C191" t="s">
        <v>21</v>
      </c>
      <c r="D191" t="s">
        <v>1486</v>
      </c>
      <c r="E191" t="s">
        <v>7645</v>
      </c>
      <c r="F191" t="s">
        <v>1542</v>
      </c>
      <c r="G191" t="s">
        <v>7648</v>
      </c>
      <c r="I191" t="s">
        <v>996</v>
      </c>
      <c r="J191" t="s">
        <v>387</v>
      </c>
      <c r="K191" t="s">
        <v>2853</v>
      </c>
      <c r="L191" t="s">
        <v>1906</v>
      </c>
      <c r="M191" t="s">
        <v>1907</v>
      </c>
      <c r="N191" s="1">
        <v>42853</v>
      </c>
      <c r="O191">
        <v>103</v>
      </c>
      <c r="P191" t="s">
        <v>799</v>
      </c>
      <c r="Q191">
        <v>0</v>
      </c>
      <c r="R191">
        <v>6.6613381477509402E-16</v>
      </c>
      <c r="S191">
        <v>0</v>
      </c>
      <c r="T191">
        <v>0</v>
      </c>
      <c r="U191" s="7">
        <v>0</v>
      </c>
      <c r="V191" s="7">
        <v>0</v>
      </c>
      <c r="W191" s="7">
        <v>0</v>
      </c>
      <c r="X191" s="7">
        <v>6.6613381477509402E-16</v>
      </c>
      <c r="Y191" s="7">
        <v>0</v>
      </c>
      <c r="Z191" s="7">
        <v>0</v>
      </c>
      <c r="AA191" s="7" t="s">
        <v>800</v>
      </c>
      <c r="AB191" s="7">
        <f>IF(Table2[[#This Row],[15cc]]+Table2[[#This Row],[30cc]]&gt;0,1,0)</f>
        <v>0</v>
      </c>
      <c r="AC191" s="7">
        <f>IF(Table2[[#This Row],[60c]]&gt;0,1,0)</f>
        <v>0</v>
      </c>
      <c r="AD191" s="7">
        <f>IF(Table2[[#This Row],[90c]]&gt;0,1,0)</f>
        <v>0</v>
      </c>
    </row>
    <row r="192" spans="1:30" x14ac:dyDescent="0.2">
      <c r="A192">
        <v>201704</v>
      </c>
      <c r="B192" t="s">
        <v>21</v>
      </c>
      <c r="C192" t="s">
        <v>21</v>
      </c>
      <c r="D192" t="s">
        <v>1486</v>
      </c>
      <c r="E192" t="s">
        <v>7645</v>
      </c>
      <c r="F192" t="s">
        <v>1542</v>
      </c>
      <c r="G192" t="s">
        <v>7648</v>
      </c>
      <c r="I192" t="s">
        <v>996</v>
      </c>
      <c r="J192" t="s">
        <v>387</v>
      </c>
      <c r="K192" t="s">
        <v>2853</v>
      </c>
      <c r="L192" t="s">
        <v>1918</v>
      </c>
      <c r="M192" t="s">
        <v>1919</v>
      </c>
      <c r="N192" s="1">
        <v>42853</v>
      </c>
      <c r="O192">
        <v>103</v>
      </c>
      <c r="P192" t="s">
        <v>799</v>
      </c>
      <c r="Q192">
        <v>2</v>
      </c>
      <c r="R192">
        <v>23.297999999999998</v>
      </c>
      <c r="S192">
        <v>1</v>
      </c>
      <c r="T192">
        <v>10.859</v>
      </c>
      <c r="U192" s="7">
        <v>1</v>
      </c>
      <c r="V192" s="7">
        <v>12.439</v>
      </c>
      <c r="W192" s="7">
        <v>0</v>
      </c>
      <c r="X192" s="7">
        <v>0</v>
      </c>
      <c r="Y192" s="7">
        <v>0</v>
      </c>
      <c r="Z192" s="7">
        <v>0</v>
      </c>
      <c r="AA192" s="7" t="s">
        <v>800</v>
      </c>
      <c r="AB192" s="7">
        <f>IF(Table2[[#This Row],[15cc]]+Table2[[#This Row],[30cc]]&gt;0,1,0)</f>
        <v>1</v>
      </c>
      <c r="AC192" s="7">
        <f>IF(Table2[[#This Row],[60c]]&gt;0,1,0)</f>
        <v>0</v>
      </c>
      <c r="AD192" s="7">
        <f>IF(Table2[[#This Row],[90c]]&gt;0,1,0)</f>
        <v>0</v>
      </c>
    </row>
    <row r="193" spans="1:30" x14ac:dyDescent="0.2">
      <c r="A193">
        <v>201704</v>
      </c>
      <c r="B193" t="s">
        <v>21</v>
      </c>
      <c r="C193" t="s">
        <v>21</v>
      </c>
      <c r="D193" t="s">
        <v>1486</v>
      </c>
      <c r="E193" t="s">
        <v>7645</v>
      </c>
      <c r="F193" t="s">
        <v>1542</v>
      </c>
      <c r="G193" t="s">
        <v>7648</v>
      </c>
      <c r="I193" t="s">
        <v>997</v>
      </c>
      <c r="J193" t="s">
        <v>379</v>
      </c>
      <c r="K193" t="s">
        <v>7649</v>
      </c>
      <c r="L193" t="s">
        <v>1844</v>
      </c>
      <c r="M193" t="s">
        <v>1845</v>
      </c>
      <c r="N193" s="1">
        <v>42835</v>
      </c>
      <c r="O193">
        <v>121</v>
      </c>
      <c r="P193" t="s">
        <v>799</v>
      </c>
      <c r="Q193">
        <v>1</v>
      </c>
      <c r="R193">
        <v>12.566000000000001</v>
      </c>
      <c r="S193">
        <v>1</v>
      </c>
      <c r="T193">
        <v>12.566000000000001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 t="s">
        <v>800</v>
      </c>
      <c r="AB193" s="7">
        <f>IF(Table2[[#This Row],[15cc]]+Table2[[#This Row],[30cc]]&gt;0,1,0)</f>
        <v>1</v>
      </c>
      <c r="AC193" s="7">
        <f>IF(Table2[[#This Row],[60c]]&gt;0,1,0)</f>
        <v>0</v>
      </c>
      <c r="AD193" s="7">
        <f>IF(Table2[[#This Row],[90c]]&gt;0,1,0)</f>
        <v>0</v>
      </c>
    </row>
    <row r="194" spans="1:30" x14ac:dyDescent="0.2">
      <c r="A194">
        <v>201704</v>
      </c>
      <c r="B194" t="s">
        <v>21</v>
      </c>
      <c r="C194" t="s">
        <v>21</v>
      </c>
      <c r="D194" t="s">
        <v>1486</v>
      </c>
      <c r="E194" t="s">
        <v>7645</v>
      </c>
      <c r="F194" t="s">
        <v>1542</v>
      </c>
      <c r="G194" t="s">
        <v>7648</v>
      </c>
      <c r="I194" t="s">
        <v>997</v>
      </c>
      <c r="J194" t="s">
        <v>379</v>
      </c>
      <c r="K194" t="s">
        <v>7649</v>
      </c>
      <c r="L194" t="s">
        <v>1841</v>
      </c>
      <c r="M194" t="s">
        <v>1842</v>
      </c>
      <c r="N194" s="1">
        <v>42837</v>
      </c>
      <c r="O194">
        <v>119</v>
      </c>
      <c r="P194" t="s">
        <v>799</v>
      </c>
      <c r="Q194">
        <v>3</v>
      </c>
      <c r="R194">
        <v>39.57</v>
      </c>
      <c r="S194">
        <v>2</v>
      </c>
      <c r="T194">
        <v>27.492000000000001</v>
      </c>
      <c r="U194" s="7">
        <v>0</v>
      </c>
      <c r="V194" s="7">
        <v>0</v>
      </c>
      <c r="W194" s="7">
        <v>1</v>
      </c>
      <c r="X194" s="7">
        <v>12.077999999999999</v>
      </c>
      <c r="Y194" s="7">
        <v>0</v>
      </c>
      <c r="Z194" s="7">
        <v>0</v>
      </c>
      <c r="AA194" s="7" t="s">
        <v>800</v>
      </c>
      <c r="AB194" s="7">
        <f>IF(Table2[[#This Row],[15cc]]+Table2[[#This Row],[30cc]]&gt;0,1,0)</f>
        <v>1</v>
      </c>
      <c r="AC194" s="7">
        <f>IF(Table2[[#This Row],[60c]]&gt;0,1,0)</f>
        <v>1</v>
      </c>
      <c r="AD194" s="7">
        <f>IF(Table2[[#This Row],[90c]]&gt;0,1,0)</f>
        <v>0</v>
      </c>
    </row>
    <row r="195" spans="1:30" x14ac:dyDescent="0.2">
      <c r="A195">
        <v>201704</v>
      </c>
      <c r="B195" t="s">
        <v>21</v>
      </c>
      <c r="C195" t="s">
        <v>21</v>
      </c>
      <c r="D195" t="s">
        <v>1486</v>
      </c>
      <c r="E195" t="s">
        <v>7645</v>
      </c>
      <c r="F195" t="s">
        <v>1542</v>
      </c>
      <c r="G195" t="s">
        <v>7648</v>
      </c>
      <c r="I195" t="s">
        <v>997</v>
      </c>
      <c r="J195" t="s">
        <v>379</v>
      </c>
      <c r="K195" t="s">
        <v>7649</v>
      </c>
      <c r="L195" t="s">
        <v>1837</v>
      </c>
      <c r="M195" t="s">
        <v>1838</v>
      </c>
      <c r="N195" s="1">
        <v>42837</v>
      </c>
      <c r="O195">
        <v>119</v>
      </c>
      <c r="P195" t="s">
        <v>799</v>
      </c>
      <c r="Q195">
        <v>3</v>
      </c>
      <c r="R195">
        <v>37.030999999999999</v>
      </c>
      <c r="S195">
        <v>2</v>
      </c>
      <c r="T195">
        <v>24.276</v>
      </c>
      <c r="U195" s="7">
        <v>0</v>
      </c>
      <c r="V195" s="7">
        <v>0</v>
      </c>
      <c r="W195" s="7">
        <v>1</v>
      </c>
      <c r="X195" s="7">
        <v>12.755000000000001</v>
      </c>
      <c r="Y195" s="7">
        <v>0</v>
      </c>
      <c r="Z195" s="7">
        <v>0</v>
      </c>
      <c r="AA195" s="7" t="s">
        <v>800</v>
      </c>
      <c r="AB195" s="7">
        <f>IF(Table2[[#This Row],[15cc]]+Table2[[#This Row],[30cc]]&gt;0,1,0)</f>
        <v>1</v>
      </c>
      <c r="AC195" s="7">
        <f>IF(Table2[[#This Row],[60c]]&gt;0,1,0)</f>
        <v>1</v>
      </c>
      <c r="AD195" s="7">
        <f>IF(Table2[[#This Row],[90c]]&gt;0,1,0)</f>
        <v>0</v>
      </c>
    </row>
    <row r="196" spans="1:30" x14ac:dyDescent="0.2">
      <c r="A196">
        <v>201704</v>
      </c>
      <c r="B196" t="s">
        <v>21</v>
      </c>
      <c r="C196" t="s">
        <v>21</v>
      </c>
      <c r="D196" t="s">
        <v>1486</v>
      </c>
      <c r="E196" t="s">
        <v>7645</v>
      </c>
      <c r="F196" t="s">
        <v>1542</v>
      </c>
      <c r="G196" t="s">
        <v>7648</v>
      </c>
      <c r="I196" t="s">
        <v>997</v>
      </c>
      <c r="J196" t="s">
        <v>379</v>
      </c>
      <c r="K196" t="s">
        <v>7649</v>
      </c>
      <c r="L196" t="s">
        <v>1850</v>
      </c>
      <c r="M196" t="s">
        <v>1851</v>
      </c>
      <c r="N196" s="1">
        <v>42839</v>
      </c>
      <c r="O196">
        <v>117</v>
      </c>
      <c r="P196" t="s">
        <v>799</v>
      </c>
      <c r="S196">
        <v>0</v>
      </c>
      <c r="T196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 t="s">
        <v>984</v>
      </c>
      <c r="AB196" s="7">
        <f>IF(Table2[[#This Row],[15cc]]+Table2[[#This Row],[30cc]]&gt;0,1,0)</f>
        <v>0</v>
      </c>
      <c r="AC196" s="7">
        <f>IF(Table2[[#This Row],[60c]]&gt;0,1,0)</f>
        <v>0</v>
      </c>
      <c r="AD196" s="7">
        <f>IF(Table2[[#This Row],[90c]]&gt;0,1,0)</f>
        <v>0</v>
      </c>
    </row>
    <row r="197" spans="1:30" x14ac:dyDescent="0.2">
      <c r="A197">
        <v>201704</v>
      </c>
      <c r="B197" t="s">
        <v>21</v>
      </c>
      <c r="C197" t="s">
        <v>21</v>
      </c>
      <c r="D197" t="s">
        <v>1486</v>
      </c>
      <c r="E197" t="s">
        <v>7645</v>
      </c>
      <c r="F197" t="s">
        <v>1542</v>
      </c>
      <c r="G197" t="s">
        <v>7648</v>
      </c>
      <c r="I197" t="s">
        <v>997</v>
      </c>
      <c r="J197" t="s">
        <v>379</v>
      </c>
      <c r="K197" t="s">
        <v>7649</v>
      </c>
      <c r="L197" t="s">
        <v>1843</v>
      </c>
      <c r="M197" t="s">
        <v>875</v>
      </c>
      <c r="N197" s="1">
        <v>42849</v>
      </c>
      <c r="O197">
        <v>107</v>
      </c>
      <c r="P197" t="s">
        <v>799</v>
      </c>
      <c r="Q197">
        <v>2</v>
      </c>
      <c r="R197">
        <v>23.991</v>
      </c>
      <c r="S197">
        <v>1</v>
      </c>
      <c r="T197">
        <v>15.526</v>
      </c>
      <c r="U197" s="7">
        <v>0</v>
      </c>
      <c r="V197" s="7">
        <v>0</v>
      </c>
      <c r="W197" s="7">
        <v>0</v>
      </c>
      <c r="X197" s="7">
        <v>0</v>
      </c>
      <c r="Y197" s="7">
        <v>1</v>
      </c>
      <c r="Z197" s="7">
        <v>8.4649999999999999</v>
      </c>
      <c r="AA197" s="7" t="s">
        <v>800</v>
      </c>
      <c r="AB197" s="7">
        <f>IF(Table2[[#This Row],[15cc]]+Table2[[#This Row],[30cc]]&gt;0,1,0)</f>
        <v>1</v>
      </c>
      <c r="AC197" s="7">
        <f>IF(Table2[[#This Row],[60c]]&gt;0,1,0)</f>
        <v>0</v>
      </c>
      <c r="AD197" s="7">
        <f>IF(Table2[[#This Row],[90c]]&gt;0,1,0)</f>
        <v>1</v>
      </c>
    </row>
    <row r="198" spans="1:30" x14ac:dyDescent="0.2">
      <c r="A198">
        <v>201704</v>
      </c>
      <c r="B198" t="s">
        <v>21</v>
      </c>
      <c r="C198" t="s">
        <v>21</v>
      </c>
      <c r="D198" t="s">
        <v>1486</v>
      </c>
      <c r="E198" t="s">
        <v>7645</v>
      </c>
      <c r="F198" t="s">
        <v>1542</v>
      </c>
      <c r="G198" t="s">
        <v>7648</v>
      </c>
      <c r="I198" t="s">
        <v>997</v>
      </c>
      <c r="J198" t="s">
        <v>379</v>
      </c>
      <c r="K198" t="s">
        <v>7649</v>
      </c>
      <c r="L198" t="s">
        <v>1831</v>
      </c>
      <c r="M198" t="s">
        <v>1832</v>
      </c>
      <c r="N198" s="1">
        <v>42849</v>
      </c>
      <c r="O198">
        <v>107</v>
      </c>
      <c r="P198" t="s">
        <v>799</v>
      </c>
      <c r="Q198">
        <v>1</v>
      </c>
      <c r="R198">
        <v>12.827999999999999</v>
      </c>
      <c r="S198">
        <v>2</v>
      </c>
      <c r="T198">
        <v>25.477</v>
      </c>
      <c r="U198" s="7">
        <v>-1</v>
      </c>
      <c r="V198" s="7">
        <v>-12.648999999999999</v>
      </c>
      <c r="W198" s="7">
        <v>0</v>
      </c>
      <c r="X198" s="7">
        <v>0</v>
      </c>
      <c r="Y198" s="7">
        <v>0</v>
      </c>
      <c r="Z198" s="7">
        <v>0</v>
      </c>
      <c r="AA198" s="7" t="s">
        <v>800</v>
      </c>
      <c r="AB198" s="7">
        <f>IF(Table2[[#This Row],[15cc]]+Table2[[#This Row],[30cc]]&gt;0,1,0)</f>
        <v>1</v>
      </c>
      <c r="AC198" s="7">
        <f>IF(Table2[[#This Row],[60c]]&gt;0,1,0)</f>
        <v>0</v>
      </c>
      <c r="AD198" s="7">
        <f>IF(Table2[[#This Row],[90c]]&gt;0,1,0)</f>
        <v>0</v>
      </c>
    </row>
    <row r="199" spans="1:30" x14ac:dyDescent="0.2">
      <c r="A199">
        <v>201704</v>
      </c>
      <c r="B199" t="s">
        <v>21</v>
      </c>
      <c r="C199" t="s">
        <v>21</v>
      </c>
      <c r="D199" t="s">
        <v>1486</v>
      </c>
      <c r="E199" t="s">
        <v>7645</v>
      </c>
      <c r="F199" t="s">
        <v>1542</v>
      </c>
      <c r="G199" t="s">
        <v>7648</v>
      </c>
      <c r="I199" t="s">
        <v>997</v>
      </c>
      <c r="J199" t="s">
        <v>379</v>
      </c>
      <c r="K199" t="s">
        <v>7649</v>
      </c>
      <c r="L199" t="s">
        <v>1852</v>
      </c>
      <c r="M199" t="s">
        <v>1853</v>
      </c>
      <c r="N199" s="1">
        <v>42849</v>
      </c>
      <c r="O199">
        <v>107</v>
      </c>
      <c r="P199" t="s">
        <v>799</v>
      </c>
      <c r="Q199">
        <v>1</v>
      </c>
      <c r="R199">
        <v>12.271000000000001</v>
      </c>
      <c r="S199">
        <v>0</v>
      </c>
      <c r="T199">
        <v>0</v>
      </c>
      <c r="U199" s="7">
        <v>1</v>
      </c>
      <c r="V199" s="7">
        <v>12.271000000000001</v>
      </c>
      <c r="W199" s="7">
        <v>0</v>
      </c>
      <c r="X199" s="7">
        <v>0</v>
      </c>
      <c r="Y199" s="7">
        <v>0</v>
      </c>
      <c r="Z199" s="7">
        <v>0</v>
      </c>
      <c r="AA199" s="7" t="s">
        <v>800</v>
      </c>
      <c r="AB199" s="7">
        <f>IF(Table2[[#This Row],[15cc]]+Table2[[#This Row],[30cc]]&gt;0,1,0)</f>
        <v>1</v>
      </c>
      <c r="AC199" s="7">
        <f>IF(Table2[[#This Row],[60c]]&gt;0,1,0)</f>
        <v>0</v>
      </c>
      <c r="AD199" s="7">
        <f>IF(Table2[[#This Row],[90c]]&gt;0,1,0)</f>
        <v>0</v>
      </c>
    </row>
    <row r="200" spans="1:30" x14ac:dyDescent="0.2">
      <c r="A200">
        <v>201704</v>
      </c>
      <c r="B200" t="s">
        <v>21</v>
      </c>
      <c r="C200" t="s">
        <v>21</v>
      </c>
      <c r="D200" t="s">
        <v>1486</v>
      </c>
      <c r="E200" t="s">
        <v>7645</v>
      </c>
      <c r="F200" t="s">
        <v>1542</v>
      </c>
      <c r="G200" t="s">
        <v>7648</v>
      </c>
      <c r="I200" t="s">
        <v>997</v>
      </c>
      <c r="J200" t="s">
        <v>379</v>
      </c>
      <c r="K200" t="s">
        <v>7649</v>
      </c>
      <c r="L200" t="s">
        <v>1854</v>
      </c>
      <c r="M200" t="s">
        <v>1855</v>
      </c>
      <c r="N200" s="1">
        <v>42849</v>
      </c>
      <c r="O200">
        <v>107</v>
      </c>
      <c r="P200" t="s">
        <v>799</v>
      </c>
      <c r="S200">
        <v>0</v>
      </c>
      <c r="T200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 t="s">
        <v>800</v>
      </c>
      <c r="AB200" s="7">
        <f>IF(Table2[[#This Row],[15cc]]+Table2[[#This Row],[30cc]]&gt;0,1,0)</f>
        <v>0</v>
      </c>
      <c r="AC200" s="7">
        <f>IF(Table2[[#This Row],[60c]]&gt;0,1,0)</f>
        <v>0</v>
      </c>
      <c r="AD200" s="7">
        <f>IF(Table2[[#This Row],[90c]]&gt;0,1,0)</f>
        <v>0</v>
      </c>
    </row>
    <row r="201" spans="1:30" x14ac:dyDescent="0.2">
      <c r="A201">
        <v>201704</v>
      </c>
      <c r="B201" t="s">
        <v>21</v>
      </c>
      <c r="C201" t="s">
        <v>21</v>
      </c>
      <c r="D201" t="s">
        <v>1486</v>
      </c>
      <c r="E201" t="s">
        <v>7645</v>
      </c>
      <c r="F201" t="s">
        <v>1542</v>
      </c>
      <c r="G201" t="s">
        <v>7648</v>
      </c>
      <c r="I201" t="s">
        <v>997</v>
      </c>
      <c r="J201" t="s">
        <v>379</v>
      </c>
      <c r="K201" t="s">
        <v>7649</v>
      </c>
      <c r="L201" t="s">
        <v>1828</v>
      </c>
      <c r="M201" t="s">
        <v>1153</v>
      </c>
      <c r="N201" s="1">
        <v>42849</v>
      </c>
      <c r="O201">
        <v>107</v>
      </c>
      <c r="P201" t="s">
        <v>799</v>
      </c>
      <c r="Q201">
        <v>4</v>
      </c>
      <c r="R201">
        <v>53.377000000000002</v>
      </c>
      <c r="S201">
        <v>3</v>
      </c>
      <c r="T201">
        <v>38.362000000000002</v>
      </c>
      <c r="U201" s="7">
        <v>0</v>
      </c>
      <c r="V201" s="7">
        <v>0</v>
      </c>
      <c r="W201" s="7">
        <v>1</v>
      </c>
      <c r="X201" s="7">
        <v>15.015000000000001</v>
      </c>
      <c r="Y201" s="7">
        <v>0</v>
      </c>
      <c r="Z201" s="7">
        <v>0</v>
      </c>
      <c r="AA201" s="7" t="s">
        <v>800</v>
      </c>
      <c r="AB201" s="7">
        <f>IF(Table2[[#This Row],[15cc]]+Table2[[#This Row],[30cc]]&gt;0,1,0)</f>
        <v>1</v>
      </c>
      <c r="AC201" s="7">
        <f>IF(Table2[[#This Row],[60c]]&gt;0,1,0)</f>
        <v>1</v>
      </c>
      <c r="AD201" s="7">
        <f>IF(Table2[[#This Row],[90c]]&gt;0,1,0)</f>
        <v>0</v>
      </c>
    </row>
    <row r="202" spans="1:30" x14ac:dyDescent="0.2">
      <c r="A202">
        <v>201704</v>
      </c>
      <c r="B202" t="s">
        <v>21</v>
      </c>
      <c r="C202" t="s">
        <v>21</v>
      </c>
      <c r="D202" t="s">
        <v>1486</v>
      </c>
      <c r="E202" t="s">
        <v>7645</v>
      </c>
      <c r="F202" t="s">
        <v>1542</v>
      </c>
      <c r="G202" t="s">
        <v>7648</v>
      </c>
      <c r="I202" t="s">
        <v>997</v>
      </c>
      <c r="J202" t="s">
        <v>379</v>
      </c>
      <c r="K202" t="s">
        <v>7649</v>
      </c>
      <c r="L202" t="s">
        <v>1835</v>
      </c>
      <c r="M202" t="s">
        <v>1836</v>
      </c>
      <c r="N202" s="1">
        <v>42849</v>
      </c>
      <c r="O202">
        <v>107</v>
      </c>
      <c r="P202" t="s">
        <v>799</v>
      </c>
      <c r="S202">
        <v>0</v>
      </c>
      <c r="T202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 t="s">
        <v>984</v>
      </c>
      <c r="AB202" s="7">
        <f>IF(Table2[[#This Row],[15cc]]+Table2[[#This Row],[30cc]]&gt;0,1,0)</f>
        <v>0</v>
      </c>
      <c r="AC202" s="7">
        <f>IF(Table2[[#This Row],[60c]]&gt;0,1,0)</f>
        <v>0</v>
      </c>
      <c r="AD202" s="7">
        <f>IF(Table2[[#This Row],[90c]]&gt;0,1,0)</f>
        <v>0</v>
      </c>
    </row>
    <row r="203" spans="1:30" x14ac:dyDescent="0.2">
      <c r="A203">
        <v>201704</v>
      </c>
      <c r="B203" t="s">
        <v>21</v>
      </c>
      <c r="C203" t="s">
        <v>21</v>
      </c>
      <c r="D203" t="s">
        <v>1486</v>
      </c>
      <c r="E203" t="s">
        <v>7645</v>
      </c>
      <c r="F203" t="s">
        <v>1542</v>
      </c>
      <c r="G203" t="s">
        <v>7648</v>
      </c>
      <c r="I203" t="s">
        <v>997</v>
      </c>
      <c r="J203" t="s">
        <v>379</v>
      </c>
      <c r="K203" t="s">
        <v>7649</v>
      </c>
      <c r="L203" t="s">
        <v>1846</v>
      </c>
      <c r="M203" t="s">
        <v>1847</v>
      </c>
      <c r="N203" s="1">
        <v>42849</v>
      </c>
      <c r="O203">
        <v>107</v>
      </c>
      <c r="P203" t="s">
        <v>799</v>
      </c>
      <c r="S203">
        <v>0</v>
      </c>
      <c r="T203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 t="s">
        <v>800</v>
      </c>
      <c r="AB203" s="7">
        <f>IF(Table2[[#This Row],[15cc]]+Table2[[#This Row],[30cc]]&gt;0,1,0)</f>
        <v>0</v>
      </c>
      <c r="AC203" s="7">
        <f>IF(Table2[[#This Row],[60c]]&gt;0,1,0)</f>
        <v>0</v>
      </c>
      <c r="AD203" s="7">
        <f>IF(Table2[[#This Row],[90c]]&gt;0,1,0)</f>
        <v>0</v>
      </c>
    </row>
    <row r="204" spans="1:30" x14ac:dyDescent="0.2">
      <c r="A204">
        <v>201704</v>
      </c>
      <c r="B204" t="s">
        <v>21</v>
      </c>
      <c r="C204" t="s">
        <v>21</v>
      </c>
      <c r="D204" t="s">
        <v>1486</v>
      </c>
      <c r="E204" t="s">
        <v>7645</v>
      </c>
      <c r="F204" t="s">
        <v>1542</v>
      </c>
      <c r="G204" t="s">
        <v>7648</v>
      </c>
      <c r="I204" t="s">
        <v>997</v>
      </c>
      <c r="J204" t="s">
        <v>379</v>
      </c>
      <c r="K204" t="s">
        <v>7649</v>
      </c>
      <c r="L204" t="s">
        <v>1848</v>
      </c>
      <c r="M204" t="s">
        <v>1849</v>
      </c>
      <c r="N204" s="1">
        <v>42849</v>
      </c>
      <c r="O204">
        <v>107</v>
      </c>
      <c r="P204" t="s">
        <v>799</v>
      </c>
      <c r="Q204">
        <v>1</v>
      </c>
      <c r="R204">
        <v>12.329000000000001</v>
      </c>
      <c r="S204">
        <v>1</v>
      </c>
      <c r="T204">
        <v>12.329000000000001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 t="s">
        <v>800</v>
      </c>
      <c r="AB204" s="7">
        <f>IF(Table2[[#This Row],[15cc]]+Table2[[#This Row],[30cc]]&gt;0,1,0)</f>
        <v>1</v>
      </c>
      <c r="AC204" s="7">
        <f>IF(Table2[[#This Row],[60c]]&gt;0,1,0)</f>
        <v>0</v>
      </c>
      <c r="AD204" s="7">
        <f>IF(Table2[[#This Row],[90c]]&gt;0,1,0)</f>
        <v>0</v>
      </c>
    </row>
    <row r="205" spans="1:30" x14ac:dyDescent="0.2">
      <c r="A205">
        <v>201704</v>
      </c>
      <c r="B205" t="s">
        <v>21</v>
      </c>
      <c r="C205" t="s">
        <v>21</v>
      </c>
      <c r="D205" t="s">
        <v>1486</v>
      </c>
      <c r="E205" t="s">
        <v>7645</v>
      </c>
      <c r="F205" t="s">
        <v>1542</v>
      </c>
      <c r="G205" t="s">
        <v>7648</v>
      </c>
      <c r="I205" t="s">
        <v>997</v>
      </c>
      <c r="J205" t="s">
        <v>379</v>
      </c>
      <c r="K205" t="s">
        <v>7649</v>
      </c>
      <c r="L205" t="s">
        <v>1824</v>
      </c>
      <c r="M205" t="s">
        <v>1825</v>
      </c>
      <c r="N205" s="1">
        <v>42849</v>
      </c>
      <c r="O205">
        <v>107</v>
      </c>
      <c r="P205" t="s">
        <v>799</v>
      </c>
      <c r="Q205">
        <v>9</v>
      </c>
      <c r="R205">
        <v>143.702</v>
      </c>
      <c r="S205">
        <v>4</v>
      </c>
      <c r="T205">
        <v>63.390999999999998</v>
      </c>
      <c r="U205" s="7">
        <v>0</v>
      </c>
      <c r="V205" s="7">
        <v>0</v>
      </c>
      <c r="W205" s="7">
        <v>0</v>
      </c>
      <c r="X205" s="7">
        <v>0</v>
      </c>
      <c r="Y205" s="7">
        <v>5</v>
      </c>
      <c r="Z205" s="7">
        <v>80.311000000000007</v>
      </c>
      <c r="AA205" s="7" t="s">
        <v>800</v>
      </c>
      <c r="AB205" s="7">
        <f>IF(Table2[[#This Row],[15cc]]+Table2[[#This Row],[30cc]]&gt;0,1,0)</f>
        <v>1</v>
      </c>
      <c r="AC205" s="7">
        <f>IF(Table2[[#This Row],[60c]]&gt;0,1,0)</f>
        <v>0</v>
      </c>
      <c r="AD205" s="7">
        <f>IF(Table2[[#This Row],[90c]]&gt;0,1,0)</f>
        <v>1</v>
      </c>
    </row>
    <row r="206" spans="1:30" x14ac:dyDescent="0.2">
      <c r="A206">
        <v>201704</v>
      </c>
      <c r="B206" t="s">
        <v>21</v>
      </c>
      <c r="C206" t="s">
        <v>21</v>
      </c>
      <c r="D206" t="s">
        <v>1486</v>
      </c>
      <c r="E206" t="s">
        <v>7645</v>
      </c>
      <c r="F206" t="s">
        <v>1542</v>
      </c>
      <c r="G206" t="s">
        <v>7648</v>
      </c>
      <c r="I206" t="s">
        <v>997</v>
      </c>
      <c r="J206" t="s">
        <v>379</v>
      </c>
      <c r="K206" t="s">
        <v>7649</v>
      </c>
      <c r="L206" t="s">
        <v>1839</v>
      </c>
      <c r="M206" t="s">
        <v>1840</v>
      </c>
      <c r="N206" s="1">
        <v>42849</v>
      </c>
      <c r="O206">
        <v>107</v>
      </c>
      <c r="P206" t="s">
        <v>799</v>
      </c>
      <c r="Q206">
        <v>4</v>
      </c>
      <c r="R206">
        <v>57.191000000000003</v>
      </c>
      <c r="S206">
        <v>3</v>
      </c>
      <c r="T206">
        <v>85.38</v>
      </c>
      <c r="U206" s="7">
        <v>-2</v>
      </c>
      <c r="V206" s="7">
        <v>-70.064999999999998</v>
      </c>
      <c r="W206" s="7">
        <v>2</v>
      </c>
      <c r="X206" s="7">
        <v>33.292000000000002</v>
      </c>
      <c r="Y206" s="7">
        <v>0</v>
      </c>
      <c r="Z206" s="7">
        <v>0</v>
      </c>
      <c r="AA206" s="7" t="s">
        <v>800</v>
      </c>
      <c r="AB206" s="7">
        <f>IF(Table2[[#This Row],[15cc]]+Table2[[#This Row],[30cc]]&gt;0,1,0)</f>
        <v>1</v>
      </c>
      <c r="AC206" s="7">
        <f>IF(Table2[[#This Row],[60c]]&gt;0,1,0)</f>
        <v>1</v>
      </c>
      <c r="AD206" s="7">
        <f>IF(Table2[[#This Row],[90c]]&gt;0,1,0)</f>
        <v>0</v>
      </c>
    </row>
    <row r="207" spans="1:30" x14ac:dyDescent="0.2">
      <c r="A207">
        <v>201704</v>
      </c>
      <c r="B207" t="s">
        <v>21</v>
      </c>
      <c r="C207" t="s">
        <v>21</v>
      </c>
      <c r="D207" t="s">
        <v>1486</v>
      </c>
      <c r="E207" t="s">
        <v>7645</v>
      </c>
      <c r="F207" t="s">
        <v>1542</v>
      </c>
      <c r="G207" t="s">
        <v>7648</v>
      </c>
      <c r="I207" t="s">
        <v>997</v>
      </c>
      <c r="J207" t="s">
        <v>379</v>
      </c>
      <c r="K207" t="s">
        <v>7649</v>
      </c>
      <c r="L207" t="s">
        <v>1826</v>
      </c>
      <c r="M207" t="s">
        <v>1827</v>
      </c>
      <c r="N207" s="1">
        <v>42849</v>
      </c>
      <c r="O207">
        <v>107</v>
      </c>
      <c r="P207" t="s">
        <v>799</v>
      </c>
      <c r="S207">
        <v>0</v>
      </c>
      <c r="T20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 t="s">
        <v>800</v>
      </c>
      <c r="AB207" s="7">
        <f>IF(Table2[[#This Row],[15cc]]+Table2[[#This Row],[30cc]]&gt;0,1,0)</f>
        <v>0</v>
      </c>
      <c r="AC207" s="7">
        <f>IF(Table2[[#This Row],[60c]]&gt;0,1,0)</f>
        <v>0</v>
      </c>
      <c r="AD207" s="7">
        <f>IF(Table2[[#This Row],[90c]]&gt;0,1,0)</f>
        <v>0</v>
      </c>
    </row>
    <row r="208" spans="1:30" x14ac:dyDescent="0.2">
      <c r="A208">
        <v>201704</v>
      </c>
      <c r="B208" t="s">
        <v>21</v>
      </c>
      <c r="C208" t="s">
        <v>21</v>
      </c>
      <c r="D208" t="s">
        <v>1486</v>
      </c>
      <c r="E208" t="s">
        <v>7645</v>
      </c>
      <c r="F208" t="s">
        <v>1542</v>
      </c>
      <c r="G208" t="s">
        <v>7648</v>
      </c>
      <c r="I208" t="s">
        <v>997</v>
      </c>
      <c r="J208" t="s">
        <v>379</v>
      </c>
      <c r="K208" t="s">
        <v>7649</v>
      </c>
      <c r="L208" t="s">
        <v>1829</v>
      </c>
      <c r="M208" t="s">
        <v>1830</v>
      </c>
      <c r="N208" s="1">
        <v>42849</v>
      </c>
      <c r="O208">
        <v>107</v>
      </c>
      <c r="P208" t="s">
        <v>799</v>
      </c>
      <c r="Q208">
        <v>2</v>
      </c>
      <c r="R208">
        <v>22.864000000000001</v>
      </c>
      <c r="S208">
        <v>2</v>
      </c>
      <c r="T208">
        <v>22.864000000000001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 t="s">
        <v>800</v>
      </c>
      <c r="AB208" s="7">
        <f>IF(Table2[[#This Row],[15cc]]+Table2[[#This Row],[30cc]]&gt;0,1,0)</f>
        <v>1</v>
      </c>
      <c r="AC208" s="7">
        <f>IF(Table2[[#This Row],[60c]]&gt;0,1,0)</f>
        <v>0</v>
      </c>
      <c r="AD208" s="7">
        <f>IF(Table2[[#This Row],[90c]]&gt;0,1,0)</f>
        <v>0</v>
      </c>
    </row>
    <row r="209" spans="1:30" x14ac:dyDescent="0.2">
      <c r="A209">
        <v>201704</v>
      </c>
      <c r="B209" t="s">
        <v>21</v>
      </c>
      <c r="C209" t="s">
        <v>21</v>
      </c>
      <c r="D209" t="s">
        <v>1486</v>
      </c>
      <c r="E209" t="s">
        <v>7645</v>
      </c>
      <c r="F209" t="s">
        <v>1542</v>
      </c>
      <c r="G209" t="s">
        <v>7648</v>
      </c>
      <c r="I209" t="s">
        <v>997</v>
      </c>
      <c r="J209" t="s">
        <v>379</v>
      </c>
      <c r="K209" t="s">
        <v>7649</v>
      </c>
      <c r="L209" t="s">
        <v>2594</v>
      </c>
      <c r="M209" t="s">
        <v>2595</v>
      </c>
      <c r="N209" s="1">
        <v>42852</v>
      </c>
      <c r="O209">
        <v>104</v>
      </c>
      <c r="P209" t="s">
        <v>799</v>
      </c>
      <c r="S209">
        <v>0</v>
      </c>
      <c r="T209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 t="s">
        <v>984</v>
      </c>
      <c r="AB209" s="7">
        <f>IF(Table2[[#This Row],[15cc]]+Table2[[#This Row],[30cc]]&gt;0,1,0)</f>
        <v>0</v>
      </c>
      <c r="AC209" s="7">
        <f>IF(Table2[[#This Row],[60c]]&gt;0,1,0)</f>
        <v>0</v>
      </c>
      <c r="AD209" s="7">
        <f>IF(Table2[[#This Row],[90c]]&gt;0,1,0)</f>
        <v>0</v>
      </c>
    </row>
    <row r="210" spans="1:30" x14ac:dyDescent="0.2">
      <c r="A210">
        <v>201704</v>
      </c>
      <c r="B210" t="s">
        <v>21</v>
      </c>
      <c r="C210" t="s">
        <v>21</v>
      </c>
      <c r="D210" t="s">
        <v>1486</v>
      </c>
      <c r="E210" t="s">
        <v>7645</v>
      </c>
      <c r="F210" t="s">
        <v>1542</v>
      </c>
      <c r="G210" t="s">
        <v>7648</v>
      </c>
      <c r="I210" t="s">
        <v>997</v>
      </c>
      <c r="J210" t="s">
        <v>379</v>
      </c>
      <c r="K210" t="s">
        <v>7649</v>
      </c>
      <c r="L210" t="s">
        <v>1833</v>
      </c>
      <c r="M210" t="s">
        <v>1834</v>
      </c>
      <c r="N210" s="1">
        <v>42852</v>
      </c>
      <c r="O210">
        <v>104</v>
      </c>
      <c r="P210" t="s">
        <v>799</v>
      </c>
      <c r="Q210">
        <v>0</v>
      </c>
      <c r="R210">
        <v>-1.8318679906315099E-15</v>
      </c>
      <c r="S210">
        <v>1</v>
      </c>
      <c r="T210">
        <v>13.776999999999999</v>
      </c>
      <c r="U210" s="7">
        <v>0</v>
      </c>
      <c r="V210" s="7">
        <v>3.2269999999999999</v>
      </c>
      <c r="W210" s="7">
        <v>-1</v>
      </c>
      <c r="X210" s="7">
        <v>-17.004000000000001</v>
      </c>
      <c r="Y210" s="7">
        <v>0</v>
      </c>
      <c r="Z210" s="7">
        <v>0</v>
      </c>
      <c r="AA210" s="7" t="s">
        <v>800</v>
      </c>
      <c r="AB210" s="7">
        <f>IF(Table2[[#This Row],[15cc]]+Table2[[#This Row],[30cc]]&gt;0,1,0)</f>
        <v>1</v>
      </c>
      <c r="AC210" s="7">
        <f>IF(Table2[[#This Row],[60c]]&gt;0,1,0)</f>
        <v>0</v>
      </c>
      <c r="AD210" s="7">
        <f>IF(Table2[[#This Row],[90c]]&gt;0,1,0)</f>
        <v>0</v>
      </c>
    </row>
    <row r="211" spans="1:30" x14ac:dyDescent="0.2">
      <c r="A211">
        <v>201704</v>
      </c>
      <c r="B211" t="s">
        <v>21</v>
      </c>
      <c r="C211" t="s">
        <v>21</v>
      </c>
      <c r="D211" t="s">
        <v>1495</v>
      </c>
      <c r="E211" t="s">
        <v>7650</v>
      </c>
      <c r="F211" t="s">
        <v>400</v>
      </c>
      <c r="G211" t="s">
        <v>7651</v>
      </c>
      <c r="I211" t="s">
        <v>985</v>
      </c>
      <c r="J211" t="s">
        <v>1543</v>
      </c>
      <c r="K211" t="s">
        <v>7652</v>
      </c>
      <c r="L211" t="s">
        <v>1984</v>
      </c>
      <c r="M211" t="s">
        <v>1368</v>
      </c>
      <c r="N211" s="1">
        <v>42839</v>
      </c>
      <c r="O211">
        <v>117</v>
      </c>
      <c r="P211" t="s">
        <v>799</v>
      </c>
      <c r="Q211">
        <v>1</v>
      </c>
      <c r="R211">
        <v>12.343999999999999</v>
      </c>
      <c r="S211">
        <v>1</v>
      </c>
      <c r="T211">
        <v>12.343999999999999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 t="s">
        <v>800</v>
      </c>
      <c r="AB211" s="7">
        <f>IF(Table2[[#This Row],[15cc]]+Table2[[#This Row],[30cc]]&gt;0,1,0)</f>
        <v>1</v>
      </c>
      <c r="AC211" s="7">
        <f>IF(Table2[[#This Row],[60c]]&gt;0,1,0)</f>
        <v>0</v>
      </c>
      <c r="AD211" s="7">
        <f>IF(Table2[[#This Row],[90c]]&gt;0,1,0)</f>
        <v>0</v>
      </c>
    </row>
    <row r="212" spans="1:30" x14ac:dyDescent="0.2">
      <c r="A212">
        <v>201704</v>
      </c>
      <c r="B212" t="s">
        <v>21</v>
      </c>
      <c r="C212" t="s">
        <v>21</v>
      </c>
      <c r="D212" t="s">
        <v>1495</v>
      </c>
      <c r="E212" t="s">
        <v>7650</v>
      </c>
      <c r="F212" t="s">
        <v>400</v>
      </c>
      <c r="G212" t="s">
        <v>7651</v>
      </c>
      <c r="I212" t="s">
        <v>985</v>
      </c>
      <c r="J212" t="s">
        <v>1543</v>
      </c>
      <c r="K212" t="s">
        <v>7652</v>
      </c>
      <c r="L212" t="s">
        <v>1985</v>
      </c>
      <c r="M212" t="s">
        <v>838</v>
      </c>
      <c r="N212" s="1">
        <v>42839</v>
      </c>
      <c r="O212">
        <v>117</v>
      </c>
      <c r="P212" t="s">
        <v>799</v>
      </c>
      <c r="Q212">
        <v>4</v>
      </c>
      <c r="R212">
        <v>50.854999999999997</v>
      </c>
      <c r="S212">
        <v>2</v>
      </c>
      <c r="T212">
        <v>25.111000000000001</v>
      </c>
      <c r="U212" s="7">
        <v>2</v>
      </c>
      <c r="V212" s="7">
        <v>25.744</v>
      </c>
      <c r="W212" s="7">
        <v>0</v>
      </c>
      <c r="X212" s="7">
        <v>0</v>
      </c>
      <c r="Y212" s="7">
        <v>0</v>
      </c>
      <c r="Z212" s="7">
        <v>8.8817841970012504E-16</v>
      </c>
      <c r="AA212" s="7" t="s">
        <v>800</v>
      </c>
      <c r="AB212" s="7">
        <f>IF(Table2[[#This Row],[15cc]]+Table2[[#This Row],[30cc]]&gt;0,1,0)</f>
        <v>1</v>
      </c>
      <c r="AC212" s="7">
        <f>IF(Table2[[#This Row],[60c]]&gt;0,1,0)</f>
        <v>0</v>
      </c>
      <c r="AD212" s="7">
        <f>IF(Table2[[#This Row],[90c]]&gt;0,1,0)</f>
        <v>0</v>
      </c>
    </row>
    <row r="213" spans="1:30" x14ac:dyDescent="0.2">
      <c r="A213">
        <v>201704</v>
      </c>
      <c r="B213" t="s">
        <v>21</v>
      </c>
      <c r="C213" t="s">
        <v>21</v>
      </c>
      <c r="D213" t="s">
        <v>1495</v>
      </c>
      <c r="E213" t="s">
        <v>7650</v>
      </c>
      <c r="F213" t="s">
        <v>400</v>
      </c>
      <c r="G213" t="s">
        <v>7651</v>
      </c>
      <c r="I213" t="s">
        <v>985</v>
      </c>
      <c r="J213" t="s">
        <v>1543</v>
      </c>
      <c r="K213" t="s">
        <v>7652</v>
      </c>
      <c r="L213" t="s">
        <v>1986</v>
      </c>
      <c r="M213" t="s">
        <v>1987</v>
      </c>
      <c r="N213" s="1">
        <v>42839</v>
      </c>
      <c r="O213">
        <v>117</v>
      </c>
      <c r="P213" t="s">
        <v>799</v>
      </c>
      <c r="Q213">
        <v>3</v>
      </c>
      <c r="R213">
        <v>33.979999999999997</v>
      </c>
      <c r="S213">
        <v>1</v>
      </c>
      <c r="T213">
        <v>10.81</v>
      </c>
      <c r="U213" s="7">
        <v>0</v>
      </c>
      <c r="V213" s="7">
        <v>0</v>
      </c>
      <c r="W213" s="7">
        <v>1</v>
      </c>
      <c r="X213" s="7">
        <v>15.16</v>
      </c>
      <c r="Y213" s="7">
        <v>1</v>
      </c>
      <c r="Z213" s="7">
        <v>8.01</v>
      </c>
      <c r="AA213" s="7" t="s">
        <v>800</v>
      </c>
      <c r="AB213" s="7">
        <f>IF(Table2[[#This Row],[15cc]]+Table2[[#This Row],[30cc]]&gt;0,1,0)</f>
        <v>1</v>
      </c>
      <c r="AC213" s="7">
        <f>IF(Table2[[#This Row],[60c]]&gt;0,1,0)</f>
        <v>1</v>
      </c>
      <c r="AD213" s="7">
        <f>IF(Table2[[#This Row],[90c]]&gt;0,1,0)</f>
        <v>1</v>
      </c>
    </row>
    <row r="214" spans="1:30" x14ac:dyDescent="0.2">
      <c r="A214">
        <v>201704</v>
      </c>
      <c r="B214" t="s">
        <v>21</v>
      </c>
      <c r="C214" t="s">
        <v>21</v>
      </c>
      <c r="D214" t="s">
        <v>1495</v>
      </c>
      <c r="E214" t="s">
        <v>7650</v>
      </c>
      <c r="F214" t="s">
        <v>400</v>
      </c>
      <c r="G214" t="s">
        <v>7651</v>
      </c>
      <c r="I214" t="s">
        <v>985</v>
      </c>
      <c r="J214" t="s">
        <v>1543</v>
      </c>
      <c r="K214" t="s">
        <v>7652</v>
      </c>
      <c r="L214" t="s">
        <v>1988</v>
      </c>
      <c r="M214" t="s">
        <v>839</v>
      </c>
      <c r="N214" s="1">
        <v>42839</v>
      </c>
      <c r="O214">
        <v>117</v>
      </c>
      <c r="P214" t="s">
        <v>799</v>
      </c>
      <c r="Q214">
        <v>7</v>
      </c>
      <c r="R214">
        <v>87.561000000000007</v>
      </c>
      <c r="S214">
        <v>3</v>
      </c>
      <c r="T214">
        <v>36.277000000000001</v>
      </c>
      <c r="U214" s="7">
        <v>0</v>
      </c>
      <c r="V214" s="7">
        <v>0</v>
      </c>
      <c r="W214" s="7">
        <v>3</v>
      </c>
      <c r="X214" s="7">
        <v>39.231000000000002</v>
      </c>
      <c r="Y214" s="7">
        <v>0</v>
      </c>
      <c r="Z214" s="7">
        <v>0</v>
      </c>
      <c r="AA214" s="7" t="s">
        <v>800</v>
      </c>
      <c r="AB214" s="7">
        <f>IF(Table2[[#This Row],[15cc]]+Table2[[#This Row],[30cc]]&gt;0,1,0)</f>
        <v>1</v>
      </c>
      <c r="AC214" s="7">
        <f>IF(Table2[[#This Row],[60c]]&gt;0,1,0)</f>
        <v>1</v>
      </c>
      <c r="AD214" s="7">
        <f>IF(Table2[[#This Row],[90c]]&gt;0,1,0)</f>
        <v>0</v>
      </c>
    </row>
    <row r="215" spans="1:30" x14ac:dyDescent="0.2">
      <c r="A215">
        <v>201704</v>
      </c>
      <c r="B215" t="s">
        <v>21</v>
      </c>
      <c r="C215" t="s">
        <v>21</v>
      </c>
      <c r="D215" t="s">
        <v>1495</v>
      </c>
      <c r="E215" t="s">
        <v>7650</v>
      </c>
      <c r="F215" t="s">
        <v>400</v>
      </c>
      <c r="G215" t="s">
        <v>7651</v>
      </c>
      <c r="I215" t="s">
        <v>985</v>
      </c>
      <c r="J215" t="s">
        <v>1543</v>
      </c>
      <c r="K215" t="s">
        <v>7652</v>
      </c>
      <c r="L215" t="s">
        <v>1989</v>
      </c>
      <c r="M215" t="s">
        <v>827</v>
      </c>
      <c r="N215" s="1">
        <v>42839</v>
      </c>
      <c r="O215">
        <v>117</v>
      </c>
      <c r="P215" t="s">
        <v>799</v>
      </c>
      <c r="Q215">
        <v>0</v>
      </c>
      <c r="R215">
        <v>1.11022302462516E-16</v>
      </c>
      <c r="S215">
        <v>1</v>
      </c>
      <c r="T215">
        <v>12.584</v>
      </c>
      <c r="U215" s="7">
        <v>-1</v>
      </c>
      <c r="V215" s="7">
        <v>-12.584</v>
      </c>
      <c r="W215" s="7">
        <v>0</v>
      </c>
      <c r="X215" s="7">
        <v>0</v>
      </c>
      <c r="Y215" s="7">
        <v>0</v>
      </c>
      <c r="Z215" s="7">
        <v>0</v>
      </c>
      <c r="AA215" s="7" t="s">
        <v>800</v>
      </c>
      <c r="AB215" s="7">
        <f>IF(Table2[[#This Row],[15cc]]+Table2[[#This Row],[30cc]]&gt;0,1,0)</f>
        <v>0</v>
      </c>
      <c r="AC215" s="7">
        <f>IF(Table2[[#This Row],[60c]]&gt;0,1,0)</f>
        <v>0</v>
      </c>
      <c r="AD215" s="7">
        <f>IF(Table2[[#This Row],[90c]]&gt;0,1,0)</f>
        <v>0</v>
      </c>
    </row>
    <row r="216" spans="1:30" x14ac:dyDescent="0.2">
      <c r="A216">
        <v>201704</v>
      </c>
      <c r="B216" t="s">
        <v>21</v>
      </c>
      <c r="C216" t="s">
        <v>21</v>
      </c>
      <c r="D216" t="s">
        <v>1495</v>
      </c>
      <c r="E216" t="s">
        <v>7650</v>
      </c>
      <c r="F216" t="s">
        <v>400</v>
      </c>
      <c r="G216" t="s">
        <v>7651</v>
      </c>
      <c r="I216" t="s">
        <v>985</v>
      </c>
      <c r="J216" t="s">
        <v>1543</v>
      </c>
      <c r="K216" t="s">
        <v>7652</v>
      </c>
      <c r="L216" t="s">
        <v>1991</v>
      </c>
      <c r="M216" t="s">
        <v>826</v>
      </c>
      <c r="N216" s="1">
        <v>42839</v>
      </c>
      <c r="O216">
        <v>117</v>
      </c>
      <c r="P216" t="s">
        <v>799</v>
      </c>
      <c r="S216">
        <v>0</v>
      </c>
      <c r="T216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 t="s">
        <v>800</v>
      </c>
      <c r="AB216" s="7">
        <f>IF(Table2[[#This Row],[15cc]]+Table2[[#This Row],[30cc]]&gt;0,1,0)</f>
        <v>0</v>
      </c>
      <c r="AC216" s="7">
        <f>IF(Table2[[#This Row],[60c]]&gt;0,1,0)</f>
        <v>0</v>
      </c>
      <c r="AD216" s="7">
        <f>IF(Table2[[#This Row],[90c]]&gt;0,1,0)</f>
        <v>0</v>
      </c>
    </row>
    <row r="217" spans="1:30" x14ac:dyDescent="0.2">
      <c r="A217">
        <v>201704</v>
      </c>
      <c r="B217" t="s">
        <v>21</v>
      </c>
      <c r="C217" t="s">
        <v>21</v>
      </c>
      <c r="D217" t="s">
        <v>1495</v>
      </c>
      <c r="E217" t="s">
        <v>7650</v>
      </c>
      <c r="F217" t="s">
        <v>400</v>
      </c>
      <c r="G217" t="s">
        <v>7651</v>
      </c>
      <c r="I217" t="s">
        <v>985</v>
      </c>
      <c r="J217" t="s">
        <v>1543</v>
      </c>
      <c r="K217" t="s">
        <v>7652</v>
      </c>
      <c r="L217" t="s">
        <v>1990</v>
      </c>
      <c r="M217" t="s">
        <v>1161</v>
      </c>
      <c r="N217" s="1">
        <v>42839</v>
      </c>
      <c r="O217">
        <v>117</v>
      </c>
      <c r="P217" t="s">
        <v>799</v>
      </c>
      <c r="Q217">
        <v>1</v>
      </c>
      <c r="R217">
        <v>12.058999999999999</v>
      </c>
      <c r="S217">
        <v>1</v>
      </c>
      <c r="T217">
        <v>12.058999999999999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 t="s">
        <v>800</v>
      </c>
      <c r="AB217" s="7">
        <f>IF(Table2[[#This Row],[15cc]]+Table2[[#This Row],[30cc]]&gt;0,1,0)</f>
        <v>1</v>
      </c>
      <c r="AC217" s="7">
        <f>IF(Table2[[#This Row],[60c]]&gt;0,1,0)</f>
        <v>0</v>
      </c>
      <c r="AD217" s="7">
        <f>IF(Table2[[#This Row],[90c]]&gt;0,1,0)</f>
        <v>0</v>
      </c>
    </row>
    <row r="218" spans="1:30" x14ac:dyDescent="0.2">
      <c r="A218">
        <v>201704</v>
      </c>
      <c r="B218" t="s">
        <v>21</v>
      </c>
      <c r="C218" t="s">
        <v>21</v>
      </c>
      <c r="D218" t="s">
        <v>1495</v>
      </c>
      <c r="E218" t="s">
        <v>7650</v>
      </c>
      <c r="F218" t="s">
        <v>400</v>
      </c>
      <c r="G218" t="s">
        <v>7651</v>
      </c>
      <c r="I218" t="s">
        <v>985</v>
      </c>
      <c r="J218" t="s">
        <v>1543</v>
      </c>
      <c r="K218" t="s">
        <v>7652</v>
      </c>
      <c r="L218" t="s">
        <v>1982</v>
      </c>
      <c r="M218" t="s">
        <v>1983</v>
      </c>
      <c r="N218" s="1">
        <v>42839</v>
      </c>
      <c r="O218">
        <v>117</v>
      </c>
      <c r="P218" t="s">
        <v>799</v>
      </c>
      <c r="S218">
        <v>0</v>
      </c>
      <c r="T218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 t="s">
        <v>800</v>
      </c>
      <c r="AB218" s="7">
        <f>IF(Table2[[#This Row],[15cc]]+Table2[[#This Row],[30cc]]&gt;0,1,0)</f>
        <v>0</v>
      </c>
      <c r="AC218" s="7">
        <f>IF(Table2[[#This Row],[60c]]&gt;0,1,0)</f>
        <v>0</v>
      </c>
      <c r="AD218" s="7">
        <f>IF(Table2[[#This Row],[90c]]&gt;0,1,0)</f>
        <v>0</v>
      </c>
    </row>
    <row r="219" spans="1:30" x14ac:dyDescent="0.2">
      <c r="A219">
        <v>201704</v>
      </c>
      <c r="B219" t="s">
        <v>21</v>
      </c>
      <c r="C219" t="s">
        <v>21</v>
      </c>
      <c r="D219" t="s">
        <v>1495</v>
      </c>
      <c r="E219" t="s">
        <v>7650</v>
      </c>
      <c r="F219" t="s">
        <v>400</v>
      </c>
      <c r="G219" t="s">
        <v>7651</v>
      </c>
      <c r="I219" t="s">
        <v>992</v>
      </c>
      <c r="J219" t="s">
        <v>1544</v>
      </c>
      <c r="K219" t="s">
        <v>7653</v>
      </c>
      <c r="L219" t="s">
        <v>2033</v>
      </c>
      <c r="M219" t="s">
        <v>2034</v>
      </c>
      <c r="N219" s="1">
        <v>42837</v>
      </c>
      <c r="O219">
        <v>119</v>
      </c>
      <c r="P219" t="s">
        <v>799</v>
      </c>
      <c r="S219">
        <v>0</v>
      </c>
      <c r="T219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 t="s">
        <v>800</v>
      </c>
      <c r="AB219" s="7">
        <f>IF(Table2[[#This Row],[15cc]]+Table2[[#This Row],[30cc]]&gt;0,1,0)</f>
        <v>0</v>
      </c>
      <c r="AC219" s="7">
        <f>IF(Table2[[#This Row],[60c]]&gt;0,1,0)</f>
        <v>0</v>
      </c>
      <c r="AD219" s="7">
        <f>IF(Table2[[#This Row],[90c]]&gt;0,1,0)</f>
        <v>0</v>
      </c>
    </row>
    <row r="220" spans="1:30" x14ac:dyDescent="0.2">
      <c r="A220">
        <v>201704</v>
      </c>
      <c r="B220" t="s">
        <v>21</v>
      </c>
      <c r="C220" t="s">
        <v>21</v>
      </c>
      <c r="D220" t="s">
        <v>1495</v>
      </c>
      <c r="E220" t="s">
        <v>7650</v>
      </c>
      <c r="F220" t="s">
        <v>400</v>
      </c>
      <c r="G220" t="s">
        <v>7651</v>
      </c>
      <c r="I220" t="s">
        <v>992</v>
      </c>
      <c r="J220" t="s">
        <v>1544</v>
      </c>
      <c r="K220" t="s">
        <v>7653</v>
      </c>
      <c r="L220" t="s">
        <v>2014</v>
      </c>
      <c r="M220" t="s">
        <v>2015</v>
      </c>
      <c r="N220" s="1">
        <v>42844</v>
      </c>
      <c r="O220">
        <v>112</v>
      </c>
      <c r="P220" t="s">
        <v>799</v>
      </c>
      <c r="Q220">
        <v>4</v>
      </c>
      <c r="R220">
        <v>50.651000000000003</v>
      </c>
      <c r="S220">
        <v>4</v>
      </c>
      <c r="T220">
        <v>50.651000000000003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 t="s">
        <v>800</v>
      </c>
      <c r="AB220" s="7">
        <f>IF(Table2[[#This Row],[15cc]]+Table2[[#This Row],[30cc]]&gt;0,1,0)</f>
        <v>1</v>
      </c>
      <c r="AC220" s="7">
        <f>IF(Table2[[#This Row],[60c]]&gt;0,1,0)</f>
        <v>0</v>
      </c>
      <c r="AD220" s="7">
        <f>IF(Table2[[#This Row],[90c]]&gt;0,1,0)</f>
        <v>0</v>
      </c>
    </row>
    <row r="221" spans="1:30" x14ac:dyDescent="0.2">
      <c r="A221">
        <v>201704</v>
      </c>
      <c r="B221" t="s">
        <v>21</v>
      </c>
      <c r="C221" t="s">
        <v>21</v>
      </c>
      <c r="D221" t="s">
        <v>1495</v>
      </c>
      <c r="E221" t="s">
        <v>7650</v>
      </c>
      <c r="F221" t="s">
        <v>400</v>
      </c>
      <c r="G221" t="s">
        <v>7651</v>
      </c>
      <c r="I221" t="s">
        <v>992</v>
      </c>
      <c r="J221" t="s">
        <v>1544</v>
      </c>
      <c r="K221" t="s">
        <v>7653</v>
      </c>
      <c r="L221" t="s">
        <v>2003</v>
      </c>
      <c r="M221" t="s">
        <v>2004</v>
      </c>
      <c r="N221" s="1">
        <v>42844</v>
      </c>
      <c r="O221">
        <v>112</v>
      </c>
      <c r="P221" t="s">
        <v>799</v>
      </c>
      <c r="Q221">
        <v>4</v>
      </c>
      <c r="R221">
        <v>65.733000000000004</v>
      </c>
      <c r="S221">
        <v>1</v>
      </c>
      <c r="T221">
        <v>12.006</v>
      </c>
      <c r="U221" s="7">
        <v>1</v>
      </c>
      <c r="V221" s="7">
        <v>33.56</v>
      </c>
      <c r="W221" s="7">
        <v>0</v>
      </c>
      <c r="X221" s="7">
        <v>0</v>
      </c>
      <c r="Y221" s="7">
        <v>2</v>
      </c>
      <c r="Z221" s="7">
        <v>20.167000000000002</v>
      </c>
      <c r="AA221" s="7" t="s">
        <v>984</v>
      </c>
      <c r="AB221" s="7">
        <f>IF(Table2[[#This Row],[15cc]]+Table2[[#This Row],[30cc]]&gt;0,1,0)</f>
        <v>1</v>
      </c>
      <c r="AC221" s="7">
        <f>IF(Table2[[#This Row],[60c]]&gt;0,1,0)</f>
        <v>0</v>
      </c>
      <c r="AD221" s="7">
        <f>IF(Table2[[#This Row],[90c]]&gt;0,1,0)</f>
        <v>1</v>
      </c>
    </row>
    <row r="222" spans="1:30" x14ac:dyDescent="0.2">
      <c r="A222">
        <v>201704</v>
      </c>
      <c r="B222" t="s">
        <v>21</v>
      </c>
      <c r="C222" t="s">
        <v>21</v>
      </c>
      <c r="D222" t="s">
        <v>1495</v>
      </c>
      <c r="E222" t="s">
        <v>7650</v>
      </c>
      <c r="F222" t="s">
        <v>400</v>
      </c>
      <c r="G222" t="s">
        <v>7651</v>
      </c>
      <c r="I222" t="s">
        <v>992</v>
      </c>
      <c r="J222" t="s">
        <v>1544</v>
      </c>
      <c r="K222" t="s">
        <v>7653</v>
      </c>
      <c r="L222" t="s">
        <v>2005</v>
      </c>
      <c r="M222" t="s">
        <v>817</v>
      </c>
      <c r="N222" s="1">
        <v>42844</v>
      </c>
      <c r="O222">
        <v>112</v>
      </c>
      <c r="P222" t="s">
        <v>799</v>
      </c>
      <c r="Q222">
        <v>1</v>
      </c>
      <c r="R222">
        <v>12.065</v>
      </c>
      <c r="S222">
        <v>1</v>
      </c>
      <c r="T222">
        <v>12.065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 t="s">
        <v>800</v>
      </c>
      <c r="AB222" s="7">
        <f>IF(Table2[[#This Row],[15cc]]+Table2[[#This Row],[30cc]]&gt;0,1,0)</f>
        <v>1</v>
      </c>
      <c r="AC222" s="7">
        <f>IF(Table2[[#This Row],[60c]]&gt;0,1,0)</f>
        <v>0</v>
      </c>
      <c r="AD222" s="7">
        <f>IF(Table2[[#This Row],[90c]]&gt;0,1,0)</f>
        <v>0</v>
      </c>
    </row>
    <row r="223" spans="1:30" x14ac:dyDescent="0.2">
      <c r="A223">
        <v>201704</v>
      </c>
      <c r="B223" t="s">
        <v>21</v>
      </c>
      <c r="C223" t="s">
        <v>21</v>
      </c>
      <c r="D223" t="s">
        <v>1495</v>
      </c>
      <c r="E223" t="s">
        <v>7650</v>
      </c>
      <c r="F223" t="s">
        <v>400</v>
      </c>
      <c r="G223" t="s">
        <v>7651</v>
      </c>
      <c r="I223" t="s">
        <v>992</v>
      </c>
      <c r="J223" t="s">
        <v>1544</v>
      </c>
      <c r="K223" t="s">
        <v>7653</v>
      </c>
      <c r="L223" t="s">
        <v>1992</v>
      </c>
      <c r="M223" t="s">
        <v>885</v>
      </c>
      <c r="N223" s="1">
        <v>42844</v>
      </c>
      <c r="O223">
        <v>112</v>
      </c>
      <c r="P223" t="s">
        <v>799</v>
      </c>
      <c r="Q223">
        <v>3</v>
      </c>
      <c r="R223">
        <v>40.043999999999997</v>
      </c>
      <c r="S223">
        <v>2</v>
      </c>
      <c r="T223">
        <v>25.364999999999998</v>
      </c>
      <c r="U223" s="7">
        <v>0</v>
      </c>
      <c r="V223" s="7">
        <v>0.6</v>
      </c>
      <c r="W223" s="7">
        <v>0</v>
      </c>
      <c r="X223" s="7">
        <v>1.8009999999999999</v>
      </c>
      <c r="Y223" s="7">
        <v>1</v>
      </c>
      <c r="Z223" s="7">
        <v>12.278</v>
      </c>
      <c r="AA223" s="7" t="s">
        <v>800</v>
      </c>
      <c r="AB223" s="7">
        <f>IF(Table2[[#This Row],[15cc]]+Table2[[#This Row],[30cc]]&gt;0,1,0)</f>
        <v>1</v>
      </c>
      <c r="AC223" s="7">
        <f>IF(Table2[[#This Row],[60c]]&gt;0,1,0)</f>
        <v>0</v>
      </c>
      <c r="AD223" s="7">
        <f>IF(Table2[[#This Row],[90c]]&gt;0,1,0)</f>
        <v>1</v>
      </c>
    </row>
    <row r="224" spans="1:30" x14ac:dyDescent="0.2">
      <c r="A224">
        <v>201704</v>
      </c>
      <c r="B224" t="s">
        <v>21</v>
      </c>
      <c r="C224" t="s">
        <v>21</v>
      </c>
      <c r="D224" t="s">
        <v>1495</v>
      </c>
      <c r="E224" t="s">
        <v>7650</v>
      </c>
      <c r="F224" t="s">
        <v>400</v>
      </c>
      <c r="G224" t="s">
        <v>7651</v>
      </c>
      <c r="I224" t="s">
        <v>992</v>
      </c>
      <c r="J224" t="s">
        <v>1544</v>
      </c>
      <c r="K224" t="s">
        <v>7653</v>
      </c>
      <c r="L224" t="s">
        <v>1993</v>
      </c>
      <c r="M224" t="s">
        <v>1994</v>
      </c>
      <c r="N224" s="1">
        <v>42844</v>
      </c>
      <c r="O224">
        <v>112</v>
      </c>
      <c r="P224" t="s">
        <v>799</v>
      </c>
      <c r="Q224">
        <v>9</v>
      </c>
      <c r="R224">
        <v>161.77799999999999</v>
      </c>
      <c r="S224">
        <v>6</v>
      </c>
      <c r="T224">
        <v>103.19199999999999</v>
      </c>
      <c r="U224" s="7">
        <v>0</v>
      </c>
      <c r="V224" s="7">
        <v>0</v>
      </c>
      <c r="W224" s="7">
        <v>2</v>
      </c>
      <c r="X224" s="7">
        <v>37.216999999999999</v>
      </c>
      <c r="Y224" s="7">
        <v>1</v>
      </c>
      <c r="Z224" s="7">
        <v>21.369</v>
      </c>
      <c r="AA224" s="7" t="s">
        <v>800</v>
      </c>
      <c r="AB224" s="7">
        <f>IF(Table2[[#This Row],[15cc]]+Table2[[#This Row],[30cc]]&gt;0,1,0)</f>
        <v>1</v>
      </c>
      <c r="AC224" s="7">
        <f>IF(Table2[[#This Row],[60c]]&gt;0,1,0)</f>
        <v>1</v>
      </c>
      <c r="AD224" s="7">
        <f>IF(Table2[[#This Row],[90c]]&gt;0,1,0)</f>
        <v>1</v>
      </c>
    </row>
    <row r="225" spans="1:30" x14ac:dyDescent="0.2">
      <c r="A225">
        <v>201704</v>
      </c>
      <c r="B225" t="s">
        <v>21</v>
      </c>
      <c r="C225" t="s">
        <v>21</v>
      </c>
      <c r="D225" t="s">
        <v>1495</v>
      </c>
      <c r="E225" t="s">
        <v>7650</v>
      </c>
      <c r="F225" t="s">
        <v>400</v>
      </c>
      <c r="G225" t="s">
        <v>7651</v>
      </c>
      <c r="I225" t="s">
        <v>992</v>
      </c>
      <c r="J225" t="s">
        <v>1544</v>
      </c>
      <c r="K225" t="s">
        <v>7653</v>
      </c>
      <c r="L225" t="s">
        <v>1995</v>
      </c>
      <c r="M225" t="s">
        <v>1996</v>
      </c>
      <c r="N225" s="1">
        <v>42844</v>
      </c>
      <c r="O225">
        <v>112</v>
      </c>
      <c r="P225" t="s">
        <v>799</v>
      </c>
      <c r="Q225">
        <v>5</v>
      </c>
      <c r="R225">
        <v>64.350999999999999</v>
      </c>
      <c r="S225">
        <v>5</v>
      </c>
      <c r="T225">
        <v>64.350999999999999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 t="s">
        <v>800</v>
      </c>
      <c r="AB225" s="7">
        <f>IF(Table2[[#This Row],[15cc]]+Table2[[#This Row],[30cc]]&gt;0,1,0)</f>
        <v>1</v>
      </c>
      <c r="AC225" s="7">
        <f>IF(Table2[[#This Row],[60c]]&gt;0,1,0)</f>
        <v>0</v>
      </c>
      <c r="AD225" s="7">
        <f>IF(Table2[[#This Row],[90c]]&gt;0,1,0)</f>
        <v>0</v>
      </c>
    </row>
    <row r="226" spans="1:30" x14ac:dyDescent="0.2">
      <c r="A226">
        <v>201704</v>
      </c>
      <c r="B226" t="s">
        <v>21</v>
      </c>
      <c r="C226" t="s">
        <v>21</v>
      </c>
      <c r="D226" t="s">
        <v>1495</v>
      </c>
      <c r="E226" t="s">
        <v>7650</v>
      </c>
      <c r="F226" t="s">
        <v>400</v>
      </c>
      <c r="G226" t="s">
        <v>7651</v>
      </c>
      <c r="I226" t="s">
        <v>992</v>
      </c>
      <c r="J226" t="s">
        <v>1544</v>
      </c>
      <c r="K226" t="s">
        <v>7653</v>
      </c>
      <c r="L226" t="s">
        <v>1997</v>
      </c>
      <c r="M226" t="s">
        <v>1998</v>
      </c>
      <c r="N226" s="1">
        <v>42844</v>
      </c>
      <c r="O226">
        <v>112</v>
      </c>
      <c r="P226" t="s">
        <v>799</v>
      </c>
      <c r="Q226">
        <v>1</v>
      </c>
      <c r="R226">
        <v>15.715999999999999</v>
      </c>
      <c r="S226">
        <v>0</v>
      </c>
      <c r="T226">
        <v>0</v>
      </c>
      <c r="U226" s="7">
        <v>1</v>
      </c>
      <c r="V226" s="7">
        <v>15.715999999999999</v>
      </c>
      <c r="W226" s="7">
        <v>0</v>
      </c>
      <c r="X226" s="7">
        <v>0</v>
      </c>
      <c r="Y226" s="7">
        <v>0</v>
      </c>
      <c r="Z226" s="7">
        <v>0</v>
      </c>
      <c r="AA226" s="7" t="s">
        <v>800</v>
      </c>
      <c r="AB226" s="7">
        <f>IF(Table2[[#This Row],[15cc]]+Table2[[#This Row],[30cc]]&gt;0,1,0)</f>
        <v>1</v>
      </c>
      <c r="AC226" s="7">
        <f>IF(Table2[[#This Row],[60c]]&gt;0,1,0)</f>
        <v>0</v>
      </c>
      <c r="AD226" s="7">
        <f>IF(Table2[[#This Row],[90c]]&gt;0,1,0)</f>
        <v>0</v>
      </c>
    </row>
    <row r="227" spans="1:30" x14ac:dyDescent="0.2">
      <c r="A227">
        <v>201704</v>
      </c>
      <c r="B227" t="s">
        <v>21</v>
      </c>
      <c r="C227" t="s">
        <v>21</v>
      </c>
      <c r="D227" t="s">
        <v>1495</v>
      </c>
      <c r="E227" t="s">
        <v>7650</v>
      </c>
      <c r="F227" t="s">
        <v>400</v>
      </c>
      <c r="G227" t="s">
        <v>7651</v>
      </c>
      <c r="I227" t="s">
        <v>992</v>
      </c>
      <c r="J227" t="s">
        <v>1544</v>
      </c>
      <c r="K227" t="s">
        <v>7653</v>
      </c>
      <c r="L227" t="s">
        <v>1999</v>
      </c>
      <c r="M227" t="s">
        <v>891</v>
      </c>
      <c r="N227" s="1">
        <v>42844</v>
      </c>
      <c r="O227">
        <v>112</v>
      </c>
      <c r="P227" t="s">
        <v>799</v>
      </c>
      <c r="Q227">
        <v>1</v>
      </c>
      <c r="R227">
        <v>12.018000000000001</v>
      </c>
      <c r="S227">
        <v>1</v>
      </c>
      <c r="T227">
        <v>12.018000000000001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 t="s">
        <v>800</v>
      </c>
      <c r="AB227" s="7">
        <f>IF(Table2[[#This Row],[15cc]]+Table2[[#This Row],[30cc]]&gt;0,1,0)</f>
        <v>1</v>
      </c>
      <c r="AC227" s="7">
        <f>IF(Table2[[#This Row],[60c]]&gt;0,1,0)</f>
        <v>0</v>
      </c>
      <c r="AD227" s="7">
        <f>IF(Table2[[#This Row],[90c]]&gt;0,1,0)</f>
        <v>0</v>
      </c>
    </row>
    <row r="228" spans="1:30" x14ac:dyDescent="0.2">
      <c r="A228">
        <v>201704</v>
      </c>
      <c r="B228" t="s">
        <v>21</v>
      </c>
      <c r="C228" t="s">
        <v>21</v>
      </c>
      <c r="D228" t="s">
        <v>1495</v>
      </c>
      <c r="E228" t="s">
        <v>7650</v>
      </c>
      <c r="F228" t="s">
        <v>400</v>
      </c>
      <c r="G228" t="s">
        <v>7651</v>
      </c>
      <c r="I228" t="s">
        <v>992</v>
      </c>
      <c r="J228" t="s">
        <v>1544</v>
      </c>
      <c r="K228" t="s">
        <v>7653</v>
      </c>
      <c r="L228" t="s">
        <v>2000</v>
      </c>
      <c r="M228" t="s">
        <v>1016</v>
      </c>
      <c r="N228" s="1">
        <v>42844</v>
      </c>
      <c r="O228">
        <v>112</v>
      </c>
      <c r="P228" t="s">
        <v>799</v>
      </c>
      <c r="S228">
        <v>0</v>
      </c>
      <c r="T228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 t="s">
        <v>800</v>
      </c>
      <c r="AB228" s="7">
        <f>IF(Table2[[#This Row],[15cc]]+Table2[[#This Row],[30cc]]&gt;0,1,0)</f>
        <v>0</v>
      </c>
      <c r="AC228" s="7">
        <f>IF(Table2[[#This Row],[60c]]&gt;0,1,0)</f>
        <v>0</v>
      </c>
      <c r="AD228" s="7">
        <f>IF(Table2[[#This Row],[90c]]&gt;0,1,0)</f>
        <v>0</v>
      </c>
    </row>
    <row r="229" spans="1:30" x14ac:dyDescent="0.2">
      <c r="A229">
        <v>201704</v>
      </c>
      <c r="B229" t="s">
        <v>21</v>
      </c>
      <c r="C229" t="s">
        <v>21</v>
      </c>
      <c r="D229" t="s">
        <v>1495</v>
      </c>
      <c r="E229" t="s">
        <v>7650</v>
      </c>
      <c r="F229" t="s">
        <v>400</v>
      </c>
      <c r="G229" t="s">
        <v>7651</v>
      </c>
      <c r="I229" t="s">
        <v>992</v>
      </c>
      <c r="J229" t="s">
        <v>1544</v>
      </c>
      <c r="K229" t="s">
        <v>7653</v>
      </c>
      <c r="L229" t="s">
        <v>2018</v>
      </c>
      <c r="M229" t="s">
        <v>2019</v>
      </c>
      <c r="N229" s="1">
        <v>42844</v>
      </c>
      <c r="O229">
        <v>112</v>
      </c>
      <c r="P229" t="s">
        <v>799</v>
      </c>
      <c r="S229">
        <v>0</v>
      </c>
      <c r="T229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 t="s">
        <v>800</v>
      </c>
      <c r="AB229" s="7">
        <f>IF(Table2[[#This Row],[15cc]]+Table2[[#This Row],[30cc]]&gt;0,1,0)</f>
        <v>0</v>
      </c>
      <c r="AC229" s="7">
        <f>IF(Table2[[#This Row],[60c]]&gt;0,1,0)</f>
        <v>0</v>
      </c>
      <c r="AD229" s="7">
        <f>IF(Table2[[#This Row],[90c]]&gt;0,1,0)</f>
        <v>0</v>
      </c>
    </row>
    <row r="230" spans="1:30" x14ac:dyDescent="0.2">
      <c r="A230">
        <v>201704</v>
      </c>
      <c r="B230" t="s">
        <v>21</v>
      </c>
      <c r="C230" t="s">
        <v>21</v>
      </c>
      <c r="D230" t="s">
        <v>1495</v>
      </c>
      <c r="E230" t="s">
        <v>7650</v>
      </c>
      <c r="F230" t="s">
        <v>400</v>
      </c>
      <c r="G230" t="s">
        <v>7651</v>
      </c>
      <c r="I230" t="s">
        <v>992</v>
      </c>
      <c r="J230" t="s">
        <v>1544</v>
      </c>
      <c r="K230" t="s">
        <v>7653</v>
      </c>
      <c r="L230" t="s">
        <v>2011</v>
      </c>
      <c r="M230" t="s">
        <v>2012</v>
      </c>
      <c r="N230" s="1">
        <v>42844</v>
      </c>
      <c r="O230">
        <v>112</v>
      </c>
      <c r="P230" t="s">
        <v>799</v>
      </c>
      <c r="Q230">
        <v>2</v>
      </c>
      <c r="R230">
        <v>23.099</v>
      </c>
      <c r="S230">
        <v>1</v>
      </c>
      <c r="T230">
        <v>12.532</v>
      </c>
      <c r="U230" s="7">
        <v>0</v>
      </c>
      <c r="V230" s="7">
        <v>0</v>
      </c>
      <c r="W230" s="7">
        <v>1</v>
      </c>
      <c r="X230" s="7">
        <v>10.567</v>
      </c>
      <c r="Y230" s="7">
        <v>0</v>
      </c>
      <c r="Z230" s="7">
        <v>0</v>
      </c>
      <c r="AA230" s="7" t="s">
        <v>800</v>
      </c>
      <c r="AB230" s="7">
        <f>IF(Table2[[#This Row],[15cc]]+Table2[[#This Row],[30cc]]&gt;0,1,0)</f>
        <v>1</v>
      </c>
      <c r="AC230" s="7">
        <f>IF(Table2[[#This Row],[60c]]&gt;0,1,0)</f>
        <v>1</v>
      </c>
      <c r="AD230" s="7">
        <f>IF(Table2[[#This Row],[90c]]&gt;0,1,0)</f>
        <v>0</v>
      </c>
    </row>
    <row r="231" spans="1:30" x14ac:dyDescent="0.2">
      <c r="A231">
        <v>201704</v>
      </c>
      <c r="B231" t="s">
        <v>21</v>
      </c>
      <c r="C231" t="s">
        <v>21</v>
      </c>
      <c r="D231" t="s">
        <v>1495</v>
      </c>
      <c r="E231" t="s">
        <v>7650</v>
      </c>
      <c r="F231" t="s">
        <v>400</v>
      </c>
      <c r="G231" t="s">
        <v>7651</v>
      </c>
      <c r="I231" t="s">
        <v>992</v>
      </c>
      <c r="J231" t="s">
        <v>1544</v>
      </c>
      <c r="K231" t="s">
        <v>7653</v>
      </c>
      <c r="L231" t="s">
        <v>2013</v>
      </c>
      <c r="M231" t="s">
        <v>815</v>
      </c>
      <c r="N231" s="1">
        <v>42844</v>
      </c>
      <c r="O231">
        <v>112</v>
      </c>
      <c r="P231" t="s">
        <v>799</v>
      </c>
      <c r="Q231">
        <v>7</v>
      </c>
      <c r="R231">
        <v>102.122</v>
      </c>
      <c r="S231">
        <v>3</v>
      </c>
      <c r="T231">
        <v>43.968000000000004</v>
      </c>
      <c r="U231" s="7">
        <v>1</v>
      </c>
      <c r="V231" s="7">
        <v>15.33</v>
      </c>
      <c r="W231" s="7">
        <v>0</v>
      </c>
      <c r="X231" s="7">
        <v>0</v>
      </c>
      <c r="Y231" s="7">
        <v>0</v>
      </c>
      <c r="Z231" s="7">
        <v>0</v>
      </c>
      <c r="AA231" s="7" t="s">
        <v>800</v>
      </c>
      <c r="AB231" s="7">
        <f>IF(Table2[[#This Row],[15cc]]+Table2[[#This Row],[30cc]]&gt;0,1,0)</f>
        <v>1</v>
      </c>
      <c r="AC231" s="7">
        <f>IF(Table2[[#This Row],[60c]]&gt;0,1,0)</f>
        <v>0</v>
      </c>
      <c r="AD231" s="7">
        <f>IF(Table2[[#This Row],[90c]]&gt;0,1,0)</f>
        <v>0</v>
      </c>
    </row>
    <row r="232" spans="1:30" x14ac:dyDescent="0.2">
      <c r="A232">
        <v>201704</v>
      </c>
      <c r="B232" t="s">
        <v>21</v>
      </c>
      <c r="C232" t="s">
        <v>21</v>
      </c>
      <c r="D232" t="s">
        <v>1495</v>
      </c>
      <c r="E232" t="s">
        <v>7650</v>
      </c>
      <c r="F232" t="s">
        <v>400</v>
      </c>
      <c r="G232" t="s">
        <v>7651</v>
      </c>
      <c r="I232" t="s">
        <v>992</v>
      </c>
      <c r="J232" t="s">
        <v>1544</v>
      </c>
      <c r="K232" t="s">
        <v>7653</v>
      </c>
      <c r="L232" t="s">
        <v>2001</v>
      </c>
      <c r="M232" t="s">
        <v>2002</v>
      </c>
      <c r="N232" s="1">
        <v>42852</v>
      </c>
      <c r="O232">
        <v>104</v>
      </c>
      <c r="P232" t="s">
        <v>799</v>
      </c>
      <c r="S232">
        <v>0</v>
      </c>
      <c r="T232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 t="s">
        <v>800</v>
      </c>
      <c r="AB232" s="7">
        <f>IF(Table2[[#This Row],[15cc]]+Table2[[#This Row],[30cc]]&gt;0,1,0)</f>
        <v>0</v>
      </c>
      <c r="AC232" s="7">
        <f>IF(Table2[[#This Row],[60c]]&gt;0,1,0)</f>
        <v>0</v>
      </c>
      <c r="AD232" s="7">
        <f>IF(Table2[[#This Row],[90c]]&gt;0,1,0)</f>
        <v>0</v>
      </c>
    </row>
    <row r="233" spans="1:30" x14ac:dyDescent="0.2">
      <c r="A233">
        <v>201704</v>
      </c>
      <c r="B233" t="s">
        <v>21</v>
      </c>
      <c r="C233" t="s">
        <v>21</v>
      </c>
      <c r="D233" t="s">
        <v>1495</v>
      </c>
      <c r="E233" t="s">
        <v>7650</v>
      </c>
      <c r="F233" t="s">
        <v>400</v>
      </c>
      <c r="G233" t="s">
        <v>7651</v>
      </c>
      <c r="I233" t="s">
        <v>992</v>
      </c>
      <c r="J233" t="s">
        <v>1544</v>
      </c>
      <c r="K233" t="s">
        <v>7653</v>
      </c>
      <c r="L233" t="s">
        <v>2016</v>
      </c>
      <c r="M233" t="s">
        <v>2017</v>
      </c>
      <c r="N233" s="1">
        <v>42852</v>
      </c>
      <c r="O233">
        <v>104</v>
      </c>
      <c r="P233" t="s">
        <v>799</v>
      </c>
      <c r="Q233">
        <v>2</v>
      </c>
      <c r="R233">
        <v>30.035</v>
      </c>
      <c r="S233">
        <v>2</v>
      </c>
      <c r="T233">
        <v>30.035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 t="s">
        <v>800</v>
      </c>
      <c r="AB233" s="7">
        <f>IF(Table2[[#This Row],[15cc]]+Table2[[#This Row],[30cc]]&gt;0,1,0)</f>
        <v>1</v>
      </c>
      <c r="AC233" s="7">
        <f>IF(Table2[[#This Row],[60c]]&gt;0,1,0)</f>
        <v>0</v>
      </c>
      <c r="AD233" s="7">
        <f>IF(Table2[[#This Row],[90c]]&gt;0,1,0)</f>
        <v>0</v>
      </c>
    </row>
    <row r="234" spans="1:30" x14ac:dyDescent="0.2">
      <c r="A234">
        <v>201704</v>
      </c>
      <c r="B234" t="s">
        <v>21</v>
      </c>
      <c r="C234" t="s">
        <v>21</v>
      </c>
      <c r="D234" t="s">
        <v>1495</v>
      </c>
      <c r="E234" t="s">
        <v>7650</v>
      </c>
      <c r="F234" t="s">
        <v>400</v>
      </c>
      <c r="G234" t="s">
        <v>7651</v>
      </c>
      <c r="I234" t="s">
        <v>992</v>
      </c>
      <c r="J234" t="s">
        <v>1544</v>
      </c>
      <c r="K234" t="s">
        <v>7653</v>
      </c>
      <c r="L234" t="s">
        <v>2009</v>
      </c>
      <c r="M234" t="s">
        <v>2010</v>
      </c>
      <c r="N234" s="1">
        <v>42852</v>
      </c>
      <c r="O234">
        <v>104</v>
      </c>
      <c r="P234" t="s">
        <v>799</v>
      </c>
      <c r="Q234">
        <v>2</v>
      </c>
      <c r="R234">
        <v>20.157</v>
      </c>
      <c r="S234">
        <v>1</v>
      </c>
      <c r="T234">
        <v>12.13</v>
      </c>
      <c r="U234" s="7">
        <v>0</v>
      </c>
      <c r="V234" s="7">
        <v>0</v>
      </c>
      <c r="W234" s="7">
        <v>0</v>
      </c>
      <c r="X234" s="7">
        <v>0</v>
      </c>
      <c r="Y234" s="7">
        <v>1</v>
      </c>
      <c r="Z234" s="7">
        <v>8.0269999999999992</v>
      </c>
      <c r="AA234" s="7" t="s">
        <v>800</v>
      </c>
      <c r="AB234" s="7">
        <f>IF(Table2[[#This Row],[15cc]]+Table2[[#This Row],[30cc]]&gt;0,1,0)</f>
        <v>1</v>
      </c>
      <c r="AC234" s="7">
        <f>IF(Table2[[#This Row],[60c]]&gt;0,1,0)</f>
        <v>0</v>
      </c>
      <c r="AD234" s="7">
        <f>IF(Table2[[#This Row],[90c]]&gt;0,1,0)</f>
        <v>1</v>
      </c>
    </row>
    <row r="235" spans="1:30" x14ac:dyDescent="0.2">
      <c r="A235">
        <v>201704</v>
      </c>
      <c r="B235" t="s">
        <v>21</v>
      </c>
      <c r="C235" t="s">
        <v>21</v>
      </c>
      <c r="D235" t="s">
        <v>1495</v>
      </c>
      <c r="E235" t="s">
        <v>7650</v>
      </c>
      <c r="F235" t="s">
        <v>400</v>
      </c>
      <c r="G235" t="s">
        <v>7651</v>
      </c>
      <c r="I235" t="s">
        <v>992</v>
      </c>
      <c r="J235" t="s">
        <v>1544</v>
      </c>
      <c r="K235" t="s">
        <v>7653</v>
      </c>
      <c r="L235" t="s">
        <v>2006</v>
      </c>
      <c r="M235" t="s">
        <v>860</v>
      </c>
      <c r="N235" s="1">
        <v>42852</v>
      </c>
      <c r="O235">
        <v>104</v>
      </c>
      <c r="P235" t="s">
        <v>799</v>
      </c>
      <c r="Q235">
        <v>1</v>
      </c>
      <c r="R235">
        <v>8.1709999999999994</v>
      </c>
      <c r="S235">
        <v>0</v>
      </c>
      <c r="T235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8.1709999999999994</v>
      </c>
      <c r="AA235" s="7" t="s">
        <v>800</v>
      </c>
      <c r="AB235" s="7">
        <f>IF(Table2[[#This Row],[15cc]]+Table2[[#This Row],[30cc]]&gt;0,1,0)</f>
        <v>0</v>
      </c>
      <c r="AC235" s="7">
        <f>IF(Table2[[#This Row],[60c]]&gt;0,1,0)</f>
        <v>0</v>
      </c>
      <c r="AD235" s="7">
        <f>IF(Table2[[#This Row],[90c]]&gt;0,1,0)</f>
        <v>1</v>
      </c>
    </row>
    <row r="236" spans="1:30" x14ac:dyDescent="0.2">
      <c r="A236">
        <v>201704</v>
      </c>
      <c r="B236" t="s">
        <v>21</v>
      </c>
      <c r="C236" t="s">
        <v>21</v>
      </c>
      <c r="D236" t="s">
        <v>1495</v>
      </c>
      <c r="E236" t="s">
        <v>7650</v>
      </c>
      <c r="F236" t="s">
        <v>400</v>
      </c>
      <c r="G236" t="s">
        <v>7651</v>
      </c>
      <c r="I236" t="s">
        <v>992</v>
      </c>
      <c r="J236" t="s">
        <v>1544</v>
      </c>
      <c r="K236" t="s">
        <v>7653</v>
      </c>
      <c r="L236" t="s">
        <v>2007</v>
      </c>
      <c r="M236" t="s">
        <v>812</v>
      </c>
      <c r="N236" s="1">
        <v>42852</v>
      </c>
      <c r="O236">
        <v>104</v>
      </c>
      <c r="P236" t="s">
        <v>799</v>
      </c>
      <c r="Q236">
        <v>1</v>
      </c>
      <c r="R236">
        <v>8.6419999999999995</v>
      </c>
      <c r="S236">
        <v>0</v>
      </c>
      <c r="T236">
        <v>0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Z236" s="7">
        <v>8.6419999999999995</v>
      </c>
      <c r="AA236" s="7" t="s">
        <v>800</v>
      </c>
      <c r="AB236" s="7">
        <f>IF(Table2[[#This Row],[15cc]]+Table2[[#This Row],[30cc]]&gt;0,1,0)</f>
        <v>0</v>
      </c>
      <c r="AC236" s="7">
        <f>IF(Table2[[#This Row],[60c]]&gt;0,1,0)</f>
        <v>0</v>
      </c>
      <c r="AD236" s="7">
        <f>IF(Table2[[#This Row],[90c]]&gt;0,1,0)</f>
        <v>1</v>
      </c>
    </row>
    <row r="237" spans="1:30" x14ac:dyDescent="0.2">
      <c r="A237">
        <v>201704</v>
      </c>
      <c r="B237" t="s">
        <v>21</v>
      </c>
      <c r="C237" t="s">
        <v>21</v>
      </c>
      <c r="D237" t="s">
        <v>1495</v>
      </c>
      <c r="E237" t="s">
        <v>7650</v>
      </c>
      <c r="F237" t="s">
        <v>400</v>
      </c>
      <c r="G237" t="s">
        <v>7651</v>
      </c>
      <c r="I237" t="s">
        <v>992</v>
      </c>
      <c r="J237" t="s">
        <v>1544</v>
      </c>
      <c r="K237" t="s">
        <v>7653</v>
      </c>
      <c r="L237" t="s">
        <v>2008</v>
      </c>
      <c r="M237" t="s">
        <v>1933</v>
      </c>
      <c r="N237" s="1">
        <v>42852</v>
      </c>
      <c r="O237">
        <v>104</v>
      </c>
      <c r="P237" t="s">
        <v>799</v>
      </c>
      <c r="Q237">
        <v>2</v>
      </c>
      <c r="R237">
        <v>26.855</v>
      </c>
      <c r="S237">
        <v>1</v>
      </c>
      <c r="T237">
        <v>18.219000000000001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7">
        <v>8.6359999999999992</v>
      </c>
      <c r="AA237" s="7" t="s">
        <v>800</v>
      </c>
      <c r="AB237" s="7">
        <f>IF(Table2[[#This Row],[15cc]]+Table2[[#This Row],[30cc]]&gt;0,1,0)</f>
        <v>1</v>
      </c>
      <c r="AC237" s="7">
        <f>IF(Table2[[#This Row],[60c]]&gt;0,1,0)</f>
        <v>0</v>
      </c>
      <c r="AD237" s="7">
        <f>IF(Table2[[#This Row],[90c]]&gt;0,1,0)</f>
        <v>1</v>
      </c>
    </row>
    <row r="238" spans="1:30" x14ac:dyDescent="0.2">
      <c r="A238">
        <v>201704</v>
      </c>
      <c r="B238" t="s">
        <v>21</v>
      </c>
      <c r="C238" t="s">
        <v>21</v>
      </c>
      <c r="D238" t="s">
        <v>1495</v>
      </c>
      <c r="E238" t="s">
        <v>7650</v>
      </c>
      <c r="F238" t="s">
        <v>400</v>
      </c>
      <c r="G238" t="s">
        <v>7651</v>
      </c>
      <c r="I238" t="s">
        <v>992</v>
      </c>
      <c r="J238" t="s">
        <v>1544</v>
      </c>
      <c r="K238" t="s">
        <v>7653</v>
      </c>
      <c r="L238" t="s">
        <v>2035</v>
      </c>
      <c r="M238" t="s">
        <v>2036</v>
      </c>
      <c r="N238" s="1">
        <v>42852</v>
      </c>
      <c r="O238">
        <v>104</v>
      </c>
      <c r="P238" t="s">
        <v>799</v>
      </c>
      <c r="Q238">
        <v>1</v>
      </c>
      <c r="R238">
        <v>12.272</v>
      </c>
      <c r="S238">
        <v>1</v>
      </c>
      <c r="T238">
        <v>12.272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 t="s">
        <v>800</v>
      </c>
      <c r="AB238" s="7">
        <f>IF(Table2[[#This Row],[15cc]]+Table2[[#This Row],[30cc]]&gt;0,1,0)</f>
        <v>1</v>
      </c>
      <c r="AC238" s="7">
        <f>IF(Table2[[#This Row],[60c]]&gt;0,1,0)</f>
        <v>0</v>
      </c>
      <c r="AD238" s="7">
        <f>IF(Table2[[#This Row],[90c]]&gt;0,1,0)</f>
        <v>0</v>
      </c>
    </row>
    <row r="239" spans="1:30" x14ac:dyDescent="0.2">
      <c r="A239">
        <v>201704</v>
      </c>
      <c r="B239" t="s">
        <v>21</v>
      </c>
      <c r="C239" t="s">
        <v>21</v>
      </c>
      <c r="D239" t="s">
        <v>1495</v>
      </c>
      <c r="E239" t="s">
        <v>7650</v>
      </c>
      <c r="F239" t="s">
        <v>400</v>
      </c>
      <c r="G239" t="s">
        <v>7651</v>
      </c>
      <c r="I239" t="s">
        <v>4655</v>
      </c>
      <c r="J239" t="s">
        <v>1317</v>
      </c>
      <c r="K239" t="s">
        <v>7651</v>
      </c>
      <c r="L239" t="s">
        <v>2027</v>
      </c>
      <c r="M239" t="s">
        <v>2028</v>
      </c>
      <c r="N239" s="1">
        <v>42837</v>
      </c>
      <c r="O239">
        <v>119</v>
      </c>
      <c r="P239" t="s">
        <v>799</v>
      </c>
      <c r="S239">
        <v>0</v>
      </c>
      <c r="T239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 t="s">
        <v>800</v>
      </c>
      <c r="AB239" s="7">
        <f>IF(Table2[[#This Row],[15cc]]+Table2[[#This Row],[30cc]]&gt;0,1,0)</f>
        <v>0</v>
      </c>
      <c r="AC239" s="7">
        <f>IF(Table2[[#This Row],[60c]]&gt;0,1,0)</f>
        <v>0</v>
      </c>
      <c r="AD239" s="7">
        <f>IF(Table2[[#This Row],[90c]]&gt;0,1,0)</f>
        <v>0</v>
      </c>
    </row>
    <row r="240" spans="1:30" x14ac:dyDescent="0.2">
      <c r="A240">
        <v>201704</v>
      </c>
      <c r="B240" t="s">
        <v>21</v>
      </c>
      <c r="C240" t="s">
        <v>21</v>
      </c>
      <c r="D240" t="s">
        <v>1495</v>
      </c>
      <c r="E240" t="s">
        <v>7650</v>
      </c>
      <c r="F240" t="s">
        <v>400</v>
      </c>
      <c r="G240" t="s">
        <v>7651</v>
      </c>
      <c r="I240" t="s">
        <v>4655</v>
      </c>
      <c r="J240" t="s">
        <v>1317</v>
      </c>
      <c r="K240" t="s">
        <v>7651</v>
      </c>
      <c r="L240" t="s">
        <v>1931</v>
      </c>
      <c r="M240" t="s">
        <v>1151</v>
      </c>
      <c r="N240" s="1">
        <v>42839</v>
      </c>
      <c r="O240">
        <v>117</v>
      </c>
      <c r="P240" t="s">
        <v>799</v>
      </c>
      <c r="Q240">
        <v>1</v>
      </c>
      <c r="R240">
        <v>12.015000000000001</v>
      </c>
      <c r="S240">
        <v>1</v>
      </c>
      <c r="T240">
        <v>12.015000000000001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 t="s">
        <v>800</v>
      </c>
      <c r="AB240" s="7">
        <f>IF(Table2[[#This Row],[15cc]]+Table2[[#This Row],[30cc]]&gt;0,1,0)</f>
        <v>1</v>
      </c>
      <c r="AC240" s="7">
        <f>IF(Table2[[#This Row],[60c]]&gt;0,1,0)</f>
        <v>0</v>
      </c>
      <c r="AD240" s="7">
        <f>IF(Table2[[#This Row],[90c]]&gt;0,1,0)</f>
        <v>0</v>
      </c>
    </row>
    <row r="241" spans="1:30" x14ac:dyDescent="0.2">
      <c r="A241">
        <v>201704</v>
      </c>
      <c r="B241" t="s">
        <v>21</v>
      </c>
      <c r="C241" t="s">
        <v>21</v>
      </c>
      <c r="D241" t="s">
        <v>1495</v>
      </c>
      <c r="E241" t="s">
        <v>7650</v>
      </c>
      <c r="F241" t="s">
        <v>400</v>
      </c>
      <c r="G241" t="s">
        <v>7651</v>
      </c>
      <c r="I241" t="s">
        <v>4655</v>
      </c>
      <c r="J241" t="s">
        <v>1317</v>
      </c>
      <c r="K241" t="s">
        <v>7651</v>
      </c>
      <c r="L241" t="s">
        <v>1932</v>
      </c>
      <c r="M241" t="s">
        <v>1933</v>
      </c>
      <c r="N241" s="1">
        <v>42839</v>
      </c>
      <c r="O241">
        <v>117</v>
      </c>
      <c r="P241" t="s">
        <v>799</v>
      </c>
      <c r="S241">
        <v>0</v>
      </c>
      <c r="T241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 t="s">
        <v>800</v>
      </c>
      <c r="AB241" s="7">
        <f>IF(Table2[[#This Row],[15cc]]+Table2[[#This Row],[30cc]]&gt;0,1,0)</f>
        <v>0</v>
      </c>
      <c r="AC241" s="7">
        <f>IF(Table2[[#This Row],[60c]]&gt;0,1,0)</f>
        <v>0</v>
      </c>
      <c r="AD241" s="7">
        <f>IF(Table2[[#This Row],[90c]]&gt;0,1,0)</f>
        <v>0</v>
      </c>
    </row>
    <row r="242" spans="1:30" x14ac:dyDescent="0.2">
      <c r="A242">
        <v>201704</v>
      </c>
      <c r="B242" t="s">
        <v>21</v>
      </c>
      <c r="C242" t="s">
        <v>21</v>
      </c>
      <c r="D242" t="s">
        <v>1495</v>
      </c>
      <c r="E242" t="s">
        <v>7650</v>
      </c>
      <c r="F242" t="s">
        <v>400</v>
      </c>
      <c r="G242" t="s">
        <v>7651</v>
      </c>
      <c r="I242" t="s">
        <v>4655</v>
      </c>
      <c r="J242" t="s">
        <v>1317</v>
      </c>
      <c r="K242" t="s">
        <v>7651</v>
      </c>
      <c r="L242" t="s">
        <v>1965</v>
      </c>
      <c r="M242" t="s">
        <v>1575</v>
      </c>
      <c r="N242" s="1">
        <v>42839</v>
      </c>
      <c r="O242">
        <v>117</v>
      </c>
      <c r="P242" t="s">
        <v>799</v>
      </c>
      <c r="S242">
        <v>0</v>
      </c>
      <c r="T242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 t="s">
        <v>800</v>
      </c>
      <c r="AB242" s="7">
        <f>IF(Table2[[#This Row],[15cc]]+Table2[[#This Row],[30cc]]&gt;0,1,0)</f>
        <v>0</v>
      </c>
      <c r="AC242" s="7">
        <f>IF(Table2[[#This Row],[60c]]&gt;0,1,0)</f>
        <v>0</v>
      </c>
      <c r="AD242" s="7">
        <f>IF(Table2[[#This Row],[90c]]&gt;0,1,0)</f>
        <v>0</v>
      </c>
    </row>
    <row r="243" spans="1:30" x14ac:dyDescent="0.2">
      <c r="A243">
        <v>201704</v>
      </c>
      <c r="B243" t="s">
        <v>21</v>
      </c>
      <c r="C243" t="s">
        <v>21</v>
      </c>
      <c r="D243" t="s">
        <v>1495</v>
      </c>
      <c r="E243" t="s">
        <v>7650</v>
      </c>
      <c r="F243" t="s">
        <v>400</v>
      </c>
      <c r="G243" t="s">
        <v>7651</v>
      </c>
      <c r="I243" t="s">
        <v>4655</v>
      </c>
      <c r="J243" t="s">
        <v>1317</v>
      </c>
      <c r="K243" t="s">
        <v>7651</v>
      </c>
      <c r="L243" t="s">
        <v>1966</v>
      </c>
      <c r="M243" t="s">
        <v>1967</v>
      </c>
      <c r="N243" s="1">
        <v>42839</v>
      </c>
      <c r="O243">
        <v>117</v>
      </c>
      <c r="P243" t="s">
        <v>799</v>
      </c>
      <c r="Q243">
        <v>10</v>
      </c>
      <c r="R243">
        <v>157.15</v>
      </c>
      <c r="S243">
        <v>5</v>
      </c>
      <c r="T243">
        <v>87.230999999999995</v>
      </c>
      <c r="U243" s="7">
        <v>1</v>
      </c>
      <c r="V243" s="7">
        <v>15.045</v>
      </c>
      <c r="W243" s="7">
        <v>2</v>
      </c>
      <c r="X243" s="7">
        <v>30.052</v>
      </c>
      <c r="Y243" s="7">
        <v>1</v>
      </c>
      <c r="Z243" s="7">
        <v>12.731999999999999</v>
      </c>
      <c r="AA243" s="7" t="s">
        <v>800</v>
      </c>
      <c r="AB243" s="7">
        <f>IF(Table2[[#This Row],[15cc]]+Table2[[#This Row],[30cc]]&gt;0,1,0)</f>
        <v>1</v>
      </c>
      <c r="AC243" s="7">
        <f>IF(Table2[[#This Row],[60c]]&gt;0,1,0)</f>
        <v>1</v>
      </c>
      <c r="AD243" s="7">
        <f>IF(Table2[[#This Row],[90c]]&gt;0,1,0)</f>
        <v>1</v>
      </c>
    </row>
    <row r="244" spans="1:30" x14ac:dyDescent="0.2">
      <c r="A244">
        <v>201704</v>
      </c>
      <c r="B244" t="s">
        <v>21</v>
      </c>
      <c r="C244" t="s">
        <v>21</v>
      </c>
      <c r="D244" t="s">
        <v>1495</v>
      </c>
      <c r="E244" t="s">
        <v>7650</v>
      </c>
      <c r="F244" t="s">
        <v>400</v>
      </c>
      <c r="G244" t="s">
        <v>7651</v>
      </c>
      <c r="I244" t="s">
        <v>4655</v>
      </c>
      <c r="J244" t="s">
        <v>1317</v>
      </c>
      <c r="K244" t="s">
        <v>7651</v>
      </c>
      <c r="L244" t="s">
        <v>1968</v>
      </c>
      <c r="M244" t="s">
        <v>830</v>
      </c>
      <c r="N244" s="1">
        <v>42839</v>
      </c>
      <c r="O244">
        <v>117</v>
      </c>
      <c r="P244" t="s">
        <v>799</v>
      </c>
      <c r="S244">
        <v>0</v>
      </c>
      <c r="T244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 t="s">
        <v>800</v>
      </c>
      <c r="AB244" s="7">
        <f>IF(Table2[[#This Row],[15cc]]+Table2[[#This Row],[30cc]]&gt;0,1,0)</f>
        <v>0</v>
      </c>
      <c r="AC244" s="7">
        <f>IF(Table2[[#This Row],[60c]]&gt;0,1,0)</f>
        <v>0</v>
      </c>
      <c r="AD244" s="7">
        <f>IF(Table2[[#This Row],[90c]]&gt;0,1,0)</f>
        <v>0</v>
      </c>
    </row>
    <row r="245" spans="1:30" x14ac:dyDescent="0.2">
      <c r="A245">
        <v>201704</v>
      </c>
      <c r="B245" t="s">
        <v>21</v>
      </c>
      <c r="C245" t="s">
        <v>21</v>
      </c>
      <c r="D245" t="s">
        <v>1495</v>
      </c>
      <c r="E245" t="s">
        <v>7650</v>
      </c>
      <c r="F245" t="s">
        <v>400</v>
      </c>
      <c r="G245" t="s">
        <v>7651</v>
      </c>
      <c r="I245" t="s">
        <v>4655</v>
      </c>
      <c r="J245" t="s">
        <v>1317</v>
      </c>
      <c r="K245" t="s">
        <v>7651</v>
      </c>
      <c r="L245" t="s">
        <v>1969</v>
      </c>
      <c r="M245" t="s">
        <v>1970</v>
      </c>
      <c r="N245" s="1">
        <v>42839</v>
      </c>
      <c r="O245">
        <v>117</v>
      </c>
      <c r="P245" t="s">
        <v>799</v>
      </c>
      <c r="S245">
        <v>0</v>
      </c>
      <c r="T245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 t="s">
        <v>800</v>
      </c>
      <c r="AB245" s="7">
        <f>IF(Table2[[#This Row],[15cc]]+Table2[[#This Row],[30cc]]&gt;0,1,0)</f>
        <v>0</v>
      </c>
      <c r="AC245" s="7">
        <f>IF(Table2[[#This Row],[60c]]&gt;0,1,0)</f>
        <v>0</v>
      </c>
      <c r="AD245" s="7">
        <f>IF(Table2[[#This Row],[90c]]&gt;0,1,0)</f>
        <v>0</v>
      </c>
    </row>
    <row r="246" spans="1:30" x14ac:dyDescent="0.2">
      <c r="A246">
        <v>201704</v>
      </c>
      <c r="B246" t="s">
        <v>21</v>
      </c>
      <c r="C246" t="s">
        <v>21</v>
      </c>
      <c r="D246" t="s">
        <v>1495</v>
      </c>
      <c r="E246" t="s">
        <v>7650</v>
      </c>
      <c r="F246" t="s">
        <v>400</v>
      </c>
      <c r="G246" t="s">
        <v>7651</v>
      </c>
      <c r="I246" t="s">
        <v>4655</v>
      </c>
      <c r="J246" t="s">
        <v>1317</v>
      </c>
      <c r="K246" t="s">
        <v>7651</v>
      </c>
      <c r="L246" t="s">
        <v>1971</v>
      </c>
      <c r="M246" t="s">
        <v>810</v>
      </c>
      <c r="N246" s="1">
        <v>42839</v>
      </c>
      <c r="O246">
        <v>117</v>
      </c>
      <c r="P246" t="s">
        <v>799</v>
      </c>
      <c r="Q246">
        <v>1</v>
      </c>
      <c r="R246">
        <v>12.083</v>
      </c>
      <c r="S246">
        <v>1</v>
      </c>
      <c r="T246">
        <v>12.083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 t="s">
        <v>800</v>
      </c>
      <c r="AB246" s="7">
        <f>IF(Table2[[#This Row],[15cc]]+Table2[[#This Row],[30cc]]&gt;0,1,0)</f>
        <v>1</v>
      </c>
      <c r="AC246" s="7">
        <f>IF(Table2[[#This Row],[60c]]&gt;0,1,0)</f>
        <v>0</v>
      </c>
      <c r="AD246" s="7">
        <f>IF(Table2[[#This Row],[90c]]&gt;0,1,0)</f>
        <v>0</v>
      </c>
    </row>
    <row r="247" spans="1:30" x14ac:dyDescent="0.2">
      <c r="A247">
        <v>201704</v>
      </c>
      <c r="B247" t="s">
        <v>21</v>
      </c>
      <c r="C247" t="s">
        <v>21</v>
      </c>
      <c r="D247" t="s">
        <v>1495</v>
      </c>
      <c r="E247" t="s">
        <v>7650</v>
      </c>
      <c r="F247" t="s">
        <v>400</v>
      </c>
      <c r="G247" t="s">
        <v>7651</v>
      </c>
      <c r="I247" t="s">
        <v>4655</v>
      </c>
      <c r="J247" t="s">
        <v>1317</v>
      </c>
      <c r="K247" t="s">
        <v>7651</v>
      </c>
      <c r="L247" t="s">
        <v>1930</v>
      </c>
      <c r="M247" t="s">
        <v>1421</v>
      </c>
      <c r="N247" s="1">
        <v>42839</v>
      </c>
      <c r="O247">
        <v>117</v>
      </c>
      <c r="P247" t="s">
        <v>799</v>
      </c>
      <c r="Q247">
        <v>1</v>
      </c>
      <c r="R247">
        <v>15.057</v>
      </c>
      <c r="S247">
        <v>1</v>
      </c>
      <c r="T247">
        <v>15.057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 t="s">
        <v>800</v>
      </c>
      <c r="AB247" s="7">
        <f>IF(Table2[[#This Row],[15cc]]+Table2[[#This Row],[30cc]]&gt;0,1,0)</f>
        <v>1</v>
      </c>
      <c r="AC247" s="7">
        <f>IF(Table2[[#This Row],[60c]]&gt;0,1,0)</f>
        <v>0</v>
      </c>
      <c r="AD247" s="7">
        <f>IF(Table2[[#This Row],[90c]]&gt;0,1,0)</f>
        <v>0</v>
      </c>
    </row>
    <row r="248" spans="1:30" x14ac:dyDescent="0.2">
      <c r="A248">
        <v>201704</v>
      </c>
      <c r="B248" t="s">
        <v>21</v>
      </c>
      <c r="C248" t="s">
        <v>21</v>
      </c>
      <c r="D248" t="s">
        <v>1495</v>
      </c>
      <c r="E248" t="s">
        <v>7650</v>
      </c>
      <c r="F248" t="s">
        <v>400</v>
      </c>
      <c r="G248" t="s">
        <v>7651</v>
      </c>
      <c r="I248" t="s">
        <v>4655</v>
      </c>
      <c r="J248" t="s">
        <v>1317</v>
      </c>
      <c r="K248" t="s">
        <v>7651</v>
      </c>
      <c r="L248" t="s">
        <v>2020</v>
      </c>
      <c r="M248" t="s">
        <v>881</v>
      </c>
      <c r="N248" s="1">
        <v>42846</v>
      </c>
      <c r="O248">
        <v>110</v>
      </c>
      <c r="P248" t="s">
        <v>799</v>
      </c>
      <c r="Q248">
        <v>0</v>
      </c>
      <c r="R248">
        <v>-4.4408920985006301E-16</v>
      </c>
      <c r="S248">
        <v>1</v>
      </c>
      <c r="T248">
        <v>12.135999999999999</v>
      </c>
      <c r="U248" s="7">
        <v>0</v>
      </c>
      <c r="V248" s="7">
        <v>0</v>
      </c>
      <c r="W248" s="7">
        <v>-1</v>
      </c>
      <c r="X248" s="7">
        <v>-12.135999999999999</v>
      </c>
      <c r="Y248" s="7">
        <v>0</v>
      </c>
      <c r="Z248" s="7">
        <v>0</v>
      </c>
      <c r="AA248" s="7" t="s">
        <v>800</v>
      </c>
      <c r="AB248" s="7">
        <f>IF(Table2[[#This Row],[15cc]]+Table2[[#This Row],[30cc]]&gt;0,1,0)</f>
        <v>1</v>
      </c>
      <c r="AC248" s="7">
        <f>IF(Table2[[#This Row],[60c]]&gt;0,1,0)</f>
        <v>0</v>
      </c>
      <c r="AD248" s="7">
        <f>IF(Table2[[#This Row],[90c]]&gt;0,1,0)</f>
        <v>0</v>
      </c>
    </row>
    <row r="249" spans="1:30" x14ac:dyDescent="0.2">
      <c r="A249">
        <v>201704</v>
      </c>
      <c r="B249" t="s">
        <v>21</v>
      </c>
      <c r="C249" t="s">
        <v>21</v>
      </c>
      <c r="D249" t="s">
        <v>1495</v>
      </c>
      <c r="E249" t="s">
        <v>7650</v>
      </c>
      <c r="F249" t="s">
        <v>400</v>
      </c>
      <c r="G249" t="s">
        <v>7651</v>
      </c>
      <c r="I249" t="s">
        <v>4655</v>
      </c>
      <c r="J249" t="s">
        <v>1317</v>
      </c>
      <c r="K249" t="s">
        <v>7651</v>
      </c>
      <c r="L249" t="s">
        <v>2021</v>
      </c>
      <c r="M249" t="s">
        <v>2022</v>
      </c>
      <c r="N249" s="1">
        <v>42846</v>
      </c>
      <c r="O249">
        <v>110</v>
      </c>
      <c r="P249" t="s">
        <v>799</v>
      </c>
      <c r="Q249">
        <v>1</v>
      </c>
      <c r="R249">
        <v>12.824</v>
      </c>
      <c r="S249">
        <v>1</v>
      </c>
      <c r="T249">
        <v>12.824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 t="s">
        <v>800</v>
      </c>
      <c r="AB249" s="7">
        <f>IF(Table2[[#This Row],[15cc]]+Table2[[#This Row],[30cc]]&gt;0,1,0)</f>
        <v>1</v>
      </c>
      <c r="AC249" s="7">
        <f>IF(Table2[[#This Row],[60c]]&gt;0,1,0)</f>
        <v>0</v>
      </c>
      <c r="AD249" s="7">
        <f>IF(Table2[[#This Row],[90c]]&gt;0,1,0)</f>
        <v>0</v>
      </c>
    </row>
    <row r="250" spans="1:30" x14ac:dyDescent="0.2">
      <c r="A250">
        <v>201704</v>
      </c>
      <c r="B250" t="s">
        <v>21</v>
      </c>
      <c r="C250" t="s">
        <v>21</v>
      </c>
      <c r="D250" t="s">
        <v>1495</v>
      </c>
      <c r="E250" t="s">
        <v>7650</v>
      </c>
      <c r="F250" t="s">
        <v>400</v>
      </c>
      <c r="G250" t="s">
        <v>7651</v>
      </c>
      <c r="I250" t="s">
        <v>4655</v>
      </c>
      <c r="J250" t="s">
        <v>1317</v>
      </c>
      <c r="K250" t="s">
        <v>7651</v>
      </c>
      <c r="L250" t="s">
        <v>2023</v>
      </c>
      <c r="M250" t="s">
        <v>2024</v>
      </c>
      <c r="N250" s="1">
        <v>42846</v>
      </c>
      <c r="O250">
        <v>110</v>
      </c>
      <c r="P250" t="s">
        <v>799</v>
      </c>
      <c r="Q250">
        <v>4</v>
      </c>
      <c r="R250">
        <v>52.473999999999997</v>
      </c>
      <c r="S250">
        <v>2</v>
      </c>
      <c r="T250">
        <v>28.466000000000001</v>
      </c>
      <c r="U250" s="7">
        <v>1</v>
      </c>
      <c r="V250" s="7">
        <v>12.028</v>
      </c>
      <c r="W250" s="7">
        <v>-1</v>
      </c>
      <c r="X250" s="7">
        <v>-12.028</v>
      </c>
      <c r="Y250" s="7">
        <v>2</v>
      </c>
      <c r="Z250" s="7">
        <v>24.007999999999999</v>
      </c>
      <c r="AA250" s="7" t="s">
        <v>800</v>
      </c>
      <c r="AB250" s="7">
        <f>IF(Table2[[#This Row],[15cc]]+Table2[[#This Row],[30cc]]&gt;0,1,0)</f>
        <v>1</v>
      </c>
      <c r="AC250" s="7">
        <f>IF(Table2[[#This Row],[60c]]&gt;0,1,0)</f>
        <v>0</v>
      </c>
      <c r="AD250" s="7">
        <f>IF(Table2[[#This Row],[90c]]&gt;0,1,0)</f>
        <v>1</v>
      </c>
    </row>
    <row r="251" spans="1:30" x14ac:dyDescent="0.2">
      <c r="A251">
        <v>201704</v>
      </c>
      <c r="B251" t="s">
        <v>21</v>
      </c>
      <c r="C251" t="s">
        <v>21</v>
      </c>
      <c r="D251" t="s">
        <v>1495</v>
      </c>
      <c r="E251" t="s">
        <v>7650</v>
      </c>
      <c r="F251" t="s">
        <v>400</v>
      </c>
      <c r="G251" t="s">
        <v>7651</v>
      </c>
      <c r="I251" t="s">
        <v>4655</v>
      </c>
      <c r="J251" t="s">
        <v>1317</v>
      </c>
      <c r="K251" t="s">
        <v>7651</v>
      </c>
      <c r="L251" t="s">
        <v>2025</v>
      </c>
      <c r="M251" t="s">
        <v>2026</v>
      </c>
      <c r="N251" s="1">
        <v>42846</v>
      </c>
      <c r="O251">
        <v>110</v>
      </c>
      <c r="P251" t="s">
        <v>799</v>
      </c>
      <c r="S251">
        <v>0</v>
      </c>
      <c r="T251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 t="s">
        <v>800</v>
      </c>
      <c r="AB251" s="7">
        <f>IF(Table2[[#This Row],[15cc]]+Table2[[#This Row],[30cc]]&gt;0,1,0)</f>
        <v>0</v>
      </c>
      <c r="AC251" s="7">
        <f>IF(Table2[[#This Row],[60c]]&gt;0,1,0)</f>
        <v>0</v>
      </c>
      <c r="AD251" s="7">
        <f>IF(Table2[[#This Row],[90c]]&gt;0,1,0)</f>
        <v>0</v>
      </c>
    </row>
    <row r="252" spans="1:30" x14ac:dyDescent="0.2">
      <c r="A252">
        <v>201704</v>
      </c>
      <c r="B252" t="s">
        <v>21</v>
      </c>
      <c r="C252" t="s">
        <v>21</v>
      </c>
      <c r="D252" t="s">
        <v>1495</v>
      </c>
      <c r="E252" t="s">
        <v>7650</v>
      </c>
      <c r="F252" t="s">
        <v>400</v>
      </c>
      <c r="G252" t="s">
        <v>7651</v>
      </c>
      <c r="I252" t="s">
        <v>4655</v>
      </c>
      <c r="J252" t="s">
        <v>1317</v>
      </c>
      <c r="K252" t="s">
        <v>7651</v>
      </c>
      <c r="L252" t="s">
        <v>2029</v>
      </c>
      <c r="M252" t="s">
        <v>2030</v>
      </c>
      <c r="N252" s="1">
        <v>42846</v>
      </c>
      <c r="O252">
        <v>110</v>
      </c>
      <c r="P252" t="s">
        <v>799</v>
      </c>
      <c r="S252">
        <v>0</v>
      </c>
      <c r="T252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 t="s">
        <v>800</v>
      </c>
      <c r="AB252" s="7">
        <f>IF(Table2[[#This Row],[15cc]]+Table2[[#This Row],[30cc]]&gt;0,1,0)</f>
        <v>0</v>
      </c>
      <c r="AC252" s="7">
        <f>IF(Table2[[#This Row],[60c]]&gt;0,1,0)</f>
        <v>0</v>
      </c>
      <c r="AD252" s="7">
        <f>IF(Table2[[#This Row],[90c]]&gt;0,1,0)</f>
        <v>0</v>
      </c>
    </row>
    <row r="253" spans="1:30" x14ac:dyDescent="0.2">
      <c r="A253">
        <v>201704</v>
      </c>
      <c r="B253" t="s">
        <v>21</v>
      </c>
      <c r="C253" t="s">
        <v>21</v>
      </c>
      <c r="D253" t="s">
        <v>1495</v>
      </c>
      <c r="E253" t="s">
        <v>7650</v>
      </c>
      <c r="F253" t="s">
        <v>400</v>
      </c>
      <c r="G253" t="s">
        <v>7651</v>
      </c>
      <c r="I253" t="s">
        <v>4655</v>
      </c>
      <c r="J253" t="s">
        <v>1317</v>
      </c>
      <c r="K253" t="s">
        <v>7651</v>
      </c>
      <c r="L253" t="s">
        <v>2039</v>
      </c>
      <c r="M253" t="s">
        <v>2040</v>
      </c>
      <c r="N253" s="1">
        <v>42846</v>
      </c>
      <c r="O253">
        <v>110</v>
      </c>
      <c r="P253" t="s">
        <v>799</v>
      </c>
      <c r="Q253">
        <v>2</v>
      </c>
      <c r="R253">
        <v>27.303999999999998</v>
      </c>
      <c r="S253">
        <v>2</v>
      </c>
      <c r="T253">
        <v>27.303999999999998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 t="s">
        <v>800</v>
      </c>
      <c r="AB253" s="7">
        <f>IF(Table2[[#This Row],[15cc]]+Table2[[#This Row],[30cc]]&gt;0,1,0)</f>
        <v>1</v>
      </c>
      <c r="AC253" s="7">
        <f>IF(Table2[[#This Row],[60c]]&gt;0,1,0)</f>
        <v>0</v>
      </c>
      <c r="AD253" s="7">
        <f>IF(Table2[[#This Row],[90c]]&gt;0,1,0)</f>
        <v>0</v>
      </c>
    </row>
    <row r="254" spans="1:30" x14ac:dyDescent="0.2">
      <c r="A254">
        <v>201704</v>
      </c>
      <c r="B254" t="s">
        <v>21</v>
      </c>
      <c r="C254" t="s">
        <v>21</v>
      </c>
      <c r="D254" t="s">
        <v>1495</v>
      </c>
      <c r="E254" t="s">
        <v>7650</v>
      </c>
      <c r="F254" t="s">
        <v>400</v>
      </c>
      <c r="G254" t="s">
        <v>7651</v>
      </c>
      <c r="I254" t="s">
        <v>4655</v>
      </c>
      <c r="J254" t="s">
        <v>1317</v>
      </c>
      <c r="K254" t="s">
        <v>7651</v>
      </c>
      <c r="L254" t="s">
        <v>2041</v>
      </c>
      <c r="M254" t="s">
        <v>849</v>
      </c>
      <c r="N254" s="1">
        <v>42846</v>
      </c>
      <c r="O254">
        <v>110</v>
      </c>
      <c r="P254" t="s">
        <v>799</v>
      </c>
      <c r="S254">
        <v>0</v>
      </c>
      <c r="T254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 t="s">
        <v>800</v>
      </c>
      <c r="AB254" s="7">
        <f>IF(Table2[[#This Row],[15cc]]+Table2[[#This Row],[30cc]]&gt;0,1,0)</f>
        <v>0</v>
      </c>
      <c r="AC254" s="7">
        <f>IF(Table2[[#This Row],[60c]]&gt;0,1,0)</f>
        <v>0</v>
      </c>
      <c r="AD254" s="7">
        <f>IF(Table2[[#This Row],[90c]]&gt;0,1,0)</f>
        <v>0</v>
      </c>
    </row>
    <row r="255" spans="1:30" x14ac:dyDescent="0.2">
      <c r="A255">
        <v>201704</v>
      </c>
      <c r="B255" t="s">
        <v>21</v>
      </c>
      <c r="C255" t="s">
        <v>21</v>
      </c>
      <c r="D255" t="s">
        <v>1495</v>
      </c>
      <c r="E255" t="s">
        <v>7650</v>
      </c>
      <c r="F255" t="s">
        <v>400</v>
      </c>
      <c r="G255" t="s">
        <v>7651</v>
      </c>
      <c r="I255" t="s">
        <v>4655</v>
      </c>
      <c r="J255" t="s">
        <v>1317</v>
      </c>
      <c r="K255" t="s">
        <v>7651</v>
      </c>
      <c r="L255" t="s">
        <v>1935</v>
      </c>
      <c r="M255" t="s">
        <v>1936</v>
      </c>
      <c r="N255" s="1">
        <v>42846</v>
      </c>
      <c r="O255">
        <v>110</v>
      </c>
      <c r="P255" t="s">
        <v>799</v>
      </c>
      <c r="Q255">
        <v>1</v>
      </c>
      <c r="R255">
        <v>10.611000000000001</v>
      </c>
      <c r="S255">
        <v>1</v>
      </c>
      <c r="T255">
        <v>10.611000000000001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 t="s">
        <v>800</v>
      </c>
      <c r="AB255" s="7">
        <f>IF(Table2[[#This Row],[15cc]]+Table2[[#This Row],[30cc]]&gt;0,1,0)</f>
        <v>1</v>
      </c>
      <c r="AC255" s="7">
        <f>IF(Table2[[#This Row],[60c]]&gt;0,1,0)</f>
        <v>0</v>
      </c>
      <c r="AD255" s="7">
        <f>IF(Table2[[#This Row],[90c]]&gt;0,1,0)</f>
        <v>0</v>
      </c>
    </row>
    <row r="256" spans="1:30" x14ac:dyDescent="0.2">
      <c r="A256">
        <v>201704</v>
      </c>
      <c r="B256" t="s">
        <v>21</v>
      </c>
      <c r="C256" t="s">
        <v>21</v>
      </c>
      <c r="D256" t="s">
        <v>1495</v>
      </c>
      <c r="E256" t="s">
        <v>7650</v>
      </c>
      <c r="F256" t="s">
        <v>400</v>
      </c>
      <c r="G256" t="s">
        <v>7651</v>
      </c>
      <c r="I256" t="s">
        <v>4655</v>
      </c>
      <c r="J256" t="s">
        <v>1317</v>
      </c>
      <c r="K256" t="s">
        <v>7651</v>
      </c>
      <c r="L256" t="s">
        <v>1934</v>
      </c>
      <c r="M256" t="s">
        <v>858</v>
      </c>
      <c r="N256" s="1">
        <v>42846</v>
      </c>
      <c r="O256">
        <v>110</v>
      </c>
      <c r="P256" t="s">
        <v>799</v>
      </c>
      <c r="S256">
        <v>0</v>
      </c>
      <c r="T256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 t="s">
        <v>800</v>
      </c>
      <c r="AB256" s="7">
        <f>IF(Table2[[#This Row],[15cc]]+Table2[[#This Row],[30cc]]&gt;0,1,0)</f>
        <v>0</v>
      </c>
      <c r="AC256" s="7">
        <f>IF(Table2[[#This Row],[60c]]&gt;0,1,0)</f>
        <v>0</v>
      </c>
      <c r="AD256" s="7">
        <f>IF(Table2[[#This Row],[90c]]&gt;0,1,0)</f>
        <v>0</v>
      </c>
    </row>
    <row r="257" spans="1:30" x14ac:dyDescent="0.2">
      <c r="A257">
        <v>201704</v>
      </c>
      <c r="B257" t="s">
        <v>21</v>
      </c>
      <c r="C257" t="s">
        <v>21</v>
      </c>
      <c r="D257" t="s">
        <v>1495</v>
      </c>
      <c r="E257" t="s">
        <v>7650</v>
      </c>
      <c r="F257" t="s">
        <v>400</v>
      </c>
      <c r="G257" t="s">
        <v>7651</v>
      </c>
      <c r="I257" t="s">
        <v>4655</v>
      </c>
      <c r="J257" t="s">
        <v>1317</v>
      </c>
      <c r="K257" t="s">
        <v>7651</v>
      </c>
      <c r="L257" t="s">
        <v>1948</v>
      </c>
      <c r="M257" t="s">
        <v>1949</v>
      </c>
      <c r="N257" s="1">
        <v>42846</v>
      </c>
      <c r="O257">
        <v>110</v>
      </c>
      <c r="P257" t="s">
        <v>799</v>
      </c>
      <c r="R257" s="2"/>
      <c r="S257">
        <v>0</v>
      </c>
      <c r="T25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 t="s">
        <v>800</v>
      </c>
      <c r="AB257" s="7">
        <f>IF(Table2[[#This Row],[15cc]]+Table2[[#This Row],[30cc]]&gt;0,1,0)</f>
        <v>0</v>
      </c>
      <c r="AC257" s="7">
        <f>IF(Table2[[#This Row],[60c]]&gt;0,1,0)</f>
        <v>0</v>
      </c>
      <c r="AD257" s="7">
        <f>IF(Table2[[#This Row],[90c]]&gt;0,1,0)</f>
        <v>0</v>
      </c>
    </row>
    <row r="258" spans="1:30" x14ac:dyDescent="0.2">
      <c r="A258">
        <v>201704</v>
      </c>
      <c r="B258" t="s">
        <v>21</v>
      </c>
      <c r="C258" t="s">
        <v>21</v>
      </c>
      <c r="D258" t="s">
        <v>1495</v>
      </c>
      <c r="E258" t="s">
        <v>7650</v>
      </c>
      <c r="F258" t="s">
        <v>400</v>
      </c>
      <c r="G258" t="s">
        <v>7651</v>
      </c>
      <c r="I258" t="s">
        <v>4655</v>
      </c>
      <c r="J258" t="s">
        <v>1317</v>
      </c>
      <c r="K258" t="s">
        <v>7651</v>
      </c>
      <c r="L258" t="s">
        <v>1950</v>
      </c>
      <c r="M258" t="s">
        <v>817</v>
      </c>
      <c r="N258" s="1">
        <v>42846</v>
      </c>
      <c r="O258">
        <v>110</v>
      </c>
      <c r="P258" t="s">
        <v>799</v>
      </c>
      <c r="S258">
        <v>0</v>
      </c>
      <c r="T258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 t="s">
        <v>800</v>
      </c>
      <c r="AB258" s="7">
        <f>IF(Table2[[#This Row],[15cc]]+Table2[[#This Row],[30cc]]&gt;0,1,0)</f>
        <v>0</v>
      </c>
      <c r="AC258" s="7">
        <f>IF(Table2[[#This Row],[60c]]&gt;0,1,0)</f>
        <v>0</v>
      </c>
      <c r="AD258" s="7">
        <f>IF(Table2[[#This Row],[90c]]&gt;0,1,0)</f>
        <v>0</v>
      </c>
    </row>
    <row r="259" spans="1:30" x14ac:dyDescent="0.2">
      <c r="A259">
        <v>201704</v>
      </c>
      <c r="B259" t="s">
        <v>21</v>
      </c>
      <c r="C259" t="s">
        <v>21</v>
      </c>
      <c r="D259" t="s">
        <v>1495</v>
      </c>
      <c r="E259" t="s">
        <v>7650</v>
      </c>
      <c r="F259" t="s">
        <v>400</v>
      </c>
      <c r="G259" t="s">
        <v>7651</v>
      </c>
      <c r="I259" t="s">
        <v>4655</v>
      </c>
      <c r="J259" t="s">
        <v>1317</v>
      </c>
      <c r="K259" t="s">
        <v>7651</v>
      </c>
      <c r="L259" t="s">
        <v>1951</v>
      </c>
      <c r="M259" t="s">
        <v>860</v>
      </c>
      <c r="N259" s="1">
        <v>42846</v>
      </c>
      <c r="O259">
        <v>110</v>
      </c>
      <c r="P259" t="s">
        <v>799</v>
      </c>
      <c r="S259">
        <v>0</v>
      </c>
      <c r="T259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 t="s">
        <v>800</v>
      </c>
      <c r="AB259" s="7">
        <f>IF(Table2[[#This Row],[15cc]]+Table2[[#This Row],[30cc]]&gt;0,1,0)</f>
        <v>0</v>
      </c>
      <c r="AC259" s="7">
        <f>IF(Table2[[#This Row],[60c]]&gt;0,1,0)</f>
        <v>0</v>
      </c>
      <c r="AD259" s="7">
        <f>IF(Table2[[#This Row],[90c]]&gt;0,1,0)</f>
        <v>0</v>
      </c>
    </row>
    <row r="260" spans="1:30" x14ac:dyDescent="0.2">
      <c r="A260">
        <v>201704</v>
      </c>
      <c r="B260" t="s">
        <v>21</v>
      </c>
      <c r="C260" t="s">
        <v>21</v>
      </c>
      <c r="D260" t="s">
        <v>1495</v>
      </c>
      <c r="E260" t="s">
        <v>7650</v>
      </c>
      <c r="F260" t="s">
        <v>400</v>
      </c>
      <c r="G260" t="s">
        <v>7651</v>
      </c>
      <c r="I260" t="s">
        <v>4655</v>
      </c>
      <c r="J260" t="s">
        <v>1317</v>
      </c>
      <c r="K260" t="s">
        <v>7651</v>
      </c>
      <c r="L260" t="s">
        <v>1952</v>
      </c>
      <c r="M260" t="s">
        <v>814</v>
      </c>
      <c r="N260" s="1">
        <v>42846</v>
      </c>
      <c r="O260">
        <v>110</v>
      </c>
      <c r="P260" t="s">
        <v>799</v>
      </c>
      <c r="S260">
        <v>0</v>
      </c>
      <c r="T260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 t="s">
        <v>800</v>
      </c>
      <c r="AB260" s="7">
        <f>IF(Table2[[#This Row],[15cc]]+Table2[[#This Row],[30cc]]&gt;0,1,0)</f>
        <v>0</v>
      </c>
      <c r="AC260" s="7">
        <f>IF(Table2[[#This Row],[60c]]&gt;0,1,0)</f>
        <v>0</v>
      </c>
      <c r="AD260" s="7">
        <f>IF(Table2[[#This Row],[90c]]&gt;0,1,0)</f>
        <v>0</v>
      </c>
    </row>
    <row r="261" spans="1:30" x14ac:dyDescent="0.2">
      <c r="A261">
        <v>201704</v>
      </c>
      <c r="B261" t="s">
        <v>21</v>
      </c>
      <c r="C261" t="s">
        <v>21</v>
      </c>
      <c r="D261" t="s">
        <v>1495</v>
      </c>
      <c r="E261" t="s">
        <v>7650</v>
      </c>
      <c r="F261" t="s">
        <v>400</v>
      </c>
      <c r="G261" t="s">
        <v>7651</v>
      </c>
      <c r="I261" t="s">
        <v>4655</v>
      </c>
      <c r="J261" t="s">
        <v>1317</v>
      </c>
      <c r="K261" t="s">
        <v>7651</v>
      </c>
      <c r="L261" t="s">
        <v>1953</v>
      </c>
      <c r="M261" t="s">
        <v>1168</v>
      </c>
      <c r="N261" s="1">
        <v>42846</v>
      </c>
      <c r="O261">
        <v>110</v>
      </c>
      <c r="P261" t="s">
        <v>799</v>
      </c>
      <c r="S261">
        <v>0</v>
      </c>
      <c r="T261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 t="s">
        <v>800</v>
      </c>
      <c r="AB261" s="7">
        <f>IF(Table2[[#This Row],[15cc]]+Table2[[#This Row],[30cc]]&gt;0,1,0)</f>
        <v>0</v>
      </c>
      <c r="AC261" s="7">
        <f>IF(Table2[[#This Row],[60c]]&gt;0,1,0)</f>
        <v>0</v>
      </c>
      <c r="AD261" s="7">
        <f>IF(Table2[[#This Row],[90c]]&gt;0,1,0)</f>
        <v>0</v>
      </c>
    </row>
    <row r="262" spans="1:30" x14ac:dyDescent="0.2">
      <c r="A262">
        <v>201704</v>
      </c>
      <c r="B262" t="s">
        <v>21</v>
      </c>
      <c r="C262" t="s">
        <v>21</v>
      </c>
      <c r="D262" t="s">
        <v>1495</v>
      </c>
      <c r="E262" t="s">
        <v>7650</v>
      </c>
      <c r="F262" t="s">
        <v>400</v>
      </c>
      <c r="G262" t="s">
        <v>7651</v>
      </c>
      <c r="I262" t="s">
        <v>4655</v>
      </c>
      <c r="J262" t="s">
        <v>1317</v>
      </c>
      <c r="K262" t="s">
        <v>7651</v>
      </c>
      <c r="L262" t="s">
        <v>1954</v>
      </c>
      <c r="M262" t="s">
        <v>829</v>
      </c>
      <c r="N262" s="1">
        <v>42846</v>
      </c>
      <c r="O262">
        <v>110</v>
      </c>
      <c r="P262" t="s">
        <v>799</v>
      </c>
      <c r="S262">
        <v>0</v>
      </c>
      <c r="T262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 t="s">
        <v>800</v>
      </c>
      <c r="AB262" s="7">
        <f>IF(Table2[[#This Row],[15cc]]+Table2[[#This Row],[30cc]]&gt;0,1,0)</f>
        <v>0</v>
      </c>
      <c r="AC262" s="7">
        <f>IF(Table2[[#This Row],[60c]]&gt;0,1,0)</f>
        <v>0</v>
      </c>
      <c r="AD262" s="7">
        <f>IF(Table2[[#This Row],[90c]]&gt;0,1,0)</f>
        <v>0</v>
      </c>
    </row>
    <row r="263" spans="1:30" x14ac:dyDescent="0.2">
      <c r="A263">
        <v>201704</v>
      </c>
      <c r="B263" t="s">
        <v>21</v>
      </c>
      <c r="C263" t="s">
        <v>21</v>
      </c>
      <c r="D263" t="s">
        <v>1495</v>
      </c>
      <c r="E263" t="s">
        <v>7650</v>
      </c>
      <c r="F263" t="s">
        <v>400</v>
      </c>
      <c r="G263" t="s">
        <v>7651</v>
      </c>
      <c r="I263" t="s">
        <v>4655</v>
      </c>
      <c r="J263" t="s">
        <v>1317</v>
      </c>
      <c r="K263" t="s">
        <v>7651</v>
      </c>
      <c r="L263" t="s">
        <v>1955</v>
      </c>
      <c r="M263" t="s">
        <v>1956</v>
      </c>
      <c r="N263" s="1">
        <v>42846</v>
      </c>
      <c r="O263">
        <v>110</v>
      </c>
      <c r="P263" t="s">
        <v>799</v>
      </c>
      <c r="S263">
        <v>0</v>
      </c>
      <c r="T263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 t="s">
        <v>800</v>
      </c>
      <c r="AB263" s="7">
        <f>IF(Table2[[#This Row],[15cc]]+Table2[[#This Row],[30cc]]&gt;0,1,0)</f>
        <v>0</v>
      </c>
      <c r="AC263" s="7">
        <f>IF(Table2[[#This Row],[60c]]&gt;0,1,0)</f>
        <v>0</v>
      </c>
      <c r="AD263" s="7">
        <f>IF(Table2[[#This Row],[90c]]&gt;0,1,0)</f>
        <v>0</v>
      </c>
    </row>
    <row r="264" spans="1:30" x14ac:dyDescent="0.2">
      <c r="A264">
        <v>201704</v>
      </c>
      <c r="B264" t="s">
        <v>21</v>
      </c>
      <c r="C264" t="s">
        <v>21</v>
      </c>
      <c r="D264" t="s">
        <v>1495</v>
      </c>
      <c r="E264" t="s">
        <v>7650</v>
      </c>
      <c r="F264" t="s">
        <v>400</v>
      </c>
      <c r="G264" t="s">
        <v>7651</v>
      </c>
      <c r="I264" t="s">
        <v>4655</v>
      </c>
      <c r="J264" t="s">
        <v>1317</v>
      </c>
      <c r="K264" t="s">
        <v>7651</v>
      </c>
      <c r="L264" t="s">
        <v>1957</v>
      </c>
      <c r="M264" t="s">
        <v>847</v>
      </c>
      <c r="N264" s="1">
        <v>42846</v>
      </c>
      <c r="O264">
        <v>110</v>
      </c>
      <c r="P264" t="s">
        <v>799</v>
      </c>
      <c r="S264">
        <v>0</v>
      </c>
      <c r="T264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 t="s">
        <v>800</v>
      </c>
      <c r="AB264" s="7">
        <f>IF(Table2[[#This Row],[15cc]]+Table2[[#This Row],[30cc]]&gt;0,1,0)</f>
        <v>0</v>
      </c>
      <c r="AC264" s="7">
        <f>IF(Table2[[#This Row],[60c]]&gt;0,1,0)</f>
        <v>0</v>
      </c>
      <c r="AD264" s="7">
        <f>IF(Table2[[#This Row],[90c]]&gt;0,1,0)</f>
        <v>0</v>
      </c>
    </row>
    <row r="265" spans="1:30" x14ac:dyDescent="0.2">
      <c r="A265">
        <v>201704</v>
      </c>
      <c r="B265" t="s">
        <v>21</v>
      </c>
      <c r="C265" t="s">
        <v>21</v>
      </c>
      <c r="D265" t="s">
        <v>1495</v>
      </c>
      <c r="E265" t="s">
        <v>7650</v>
      </c>
      <c r="F265" t="s">
        <v>400</v>
      </c>
      <c r="G265" t="s">
        <v>7651</v>
      </c>
      <c r="I265" t="s">
        <v>4655</v>
      </c>
      <c r="J265" t="s">
        <v>1317</v>
      </c>
      <c r="K265" t="s">
        <v>7651</v>
      </c>
      <c r="L265" t="s">
        <v>1958</v>
      </c>
      <c r="M265" t="s">
        <v>1959</v>
      </c>
      <c r="N265" s="1">
        <v>42846</v>
      </c>
      <c r="O265">
        <v>110</v>
      </c>
      <c r="P265" t="s">
        <v>799</v>
      </c>
      <c r="S265">
        <v>0</v>
      </c>
      <c r="T265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 t="s">
        <v>800</v>
      </c>
      <c r="AB265" s="7">
        <f>IF(Table2[[#This Row],[15cc]]+Table2[[#This Row],[30cc]]&gt;0,1,0)</f>
        <v>0</v>
      </c>
      <c r="AC265" s="7">
        <f>IF(Table2[[#This Row],[60c]]&gt;0,1,0)</f>
        <v>0</v>
      </c>
      <c r="AD265" s="7">
        <f>IF(Table2[[#This Row],[90c]]&gt;0,1,0)</f>
        <v>0</v>
      </c>
    </row>
    <row r="266" spans="1:30" x14ac:dyDescent="0.2">
      <c r="A266">
        <v>201704</v>
      </c>
      <c r="B266" t="s">
        <v>21</v>
      </c>
      <c r="C266" t="s">
        <v>21</v>
      </c>
      <c r="D266" t="s">
        <v>1495</v>
      </c>
      <c r="E266" t="s">
        <v>7650</v>
      </c>
      <c r="F266" t="s">
        <v>400</v>
      </c>
      <c r="G266" t="s">
        <v>7651</v>
      </c>
      <c r="I266" t="s">
        <v>4655</v>
      </c>
      <c r="J266" t="s">
        <v>1317</v>
      </c>
      <c r="K266" t="s">
        <v>7651</v>
      </c>
      <c r="L266" t="s">
        <v>1960</v>
      </c>
      <c r="M266" t="s">
        <v>1961</v>
      </c>
      <c r="N266" s="1">
        <v>42846</v>
      </c>
      <c r="O266">
        <v>110</v>
      </c>
      <c r="P266" t="s">
        <v>799</v>
      </c>
      <c r="S266">
        <v>0</v>
      </c>
      <c r="T266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 t="s">
        <v>800</v>
      </c>
      <c r="AB266" s="7">
        <f>IF(Table2[[#This Row],[15cc]]+Table2[[#This Row],[30cc]]&gt;0,1,0)</f>
        <v>0</v>
      </c>
      <c r="AC266" s="7">
        <f>IF(Table2[[#This Row],[60c]]&gt;0,1,0)</f>
        <v>0</v>
      </c>
      <c r="AD266" s="7">
        <f>IF(Table2[[#This Row],[90c]]&gt;0,1,0)</f>
        <v>0</v>
      </c>
    </row>
    <row r="267" spans="1:30" x14ac:dyDescent="0.2">
      <c r="A267">
        <v>201704</v>
      </c>
      <c r="B267" t="s">
        <v>21</v>
      </c>
      <c r="C267" t="s">
        <v>21</v>
      </c>
      <c r="D267" t="s">
        <v>1495</v>
      </c>
      <c r="E267" t="s">
        <v>7650</v>
      </c>
      <c r="F267" t="s">
        <v>400</v>
      </c>
      <c r="G267" t="s">
        <v>7651</v>
      </c>
      <c r="I267" t="s">
        <v>4655</v>
      </c>
      <c r="J267" t="s">
        <v>1317</v>
      </c>
      <c r="K267" t="s">
        <v>7651</v>
      </c>
      <c r="L267" t="s">
        <v>1962</v>
      </c>
      <c r="M267" t="s">
        <v>1963</v>
      </c>
      <c r="N267" s="1">
        <v>42846</v>
      </c>
      <c r="O267">
        <v>110</v>
      </c>
      <c r="P267" t="s">
        <v>799</v>
      </c>
      <c r="S267">
        <v>0</v>
      </c>
      <c r="T26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 t="s">
        <v>800</v>
      </c>
      <c r="AB267" s="7">
        <f>IF(Table2[[#This Row],[15cc]]+Table2[[#This Row],[30cc]]&gt;0,1,0)</f>
        <v>0</v>
      </c>
      <c r="AC267" s="7">
        <f>IF(Table2[[#This Row],[60c]]&gt;0,1,0)</f>
        <v>0</v>
      </c>
      <c r="AD267" s="7">
        <f>IF(Table2[[#This Row],[90c]]&gt;0,1,0)</f>
        <v>0</v>
      </c>
    </row>
    <row r="268" spans="1:30" x14ac:dyDescent="0.2">
      <c r="A268">
        <v>201704</v>
      </c>
      <c r="B268" t="s">
        <v>21</v>
      </c>
      <c r="C268" t="s">
        <v>21</v>
      </c>
      <c r="D268" t="s">
        <v>1495</v>
      </c>
      <c r="E268" t="s">
        <v>7650</v>
      </c>
      <c r="F268" t="s">
        <v>400</v>
      </c>
      <c r="G268" t="s">
        <v>7651</v>
      </c>
      <c r="I268" t="s">
        <v>4655</v>
      </c>
      <c r="J268" t="s">
        <v>1317</v>
      </c>
      <c r="K268" t="s">
        <v>7651</v>
      </c>
      <c r="L268" t="s">
        <v>1964</v>
      </c>
      <c r="M268" t="s">
        <v>810</v>
      </c>
      <c r="N268" s="1">
        <v>42846</v>
      </c>
      <c r="O268">
        <v>110</v>
      </c>
      <c r="P268" t="s">
        <v>799</v>
      </c>
      <c r="S268">
        <v>0</v>
      </c>
      <c r="T268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 t="s">
        <v>800</v>
      </c>
      <c r="AB268" s="7">
        <f>IF(Table2[[#This Row],[15cc]]+Table2[[#This Row],[30cc]]&gt;0,1,0)</f>
        <v>0</v>
      </c>
      <c r="AC268" s="7">
        <f>IF(Table2[[#This Row],[60c]]&gt;0,1,0)</f>
        <v>0</v>
      </c>
      <c r="AD268" s="7">
        <f>IF(Table2[[#This Row],[90c]]&gt;0,1,0)</f>
        <v>0</v>
      </c>
    </row>
    <row r="269" spans="1:30" x14ac:dyDescent="0.2">
      <c r="A269">
        <v>201704</v>
      </c>
      <c r="B269" t="s">
        <v>21</v>
      </c>
      <c r="C269" t="s">
        <v>21</v>
      </c>
      <c r="D269" t="s">
        <v>1495</v>
      </c>
      <c r="E269" t="s">
        <v>7650</v>
      </c>
      <c r="F269" t="s">
        <v>400</v>
      </c>
      <c r="G269" t="s">
        <v>7651</v>
      </c>
      <c r="I269" t="s">
        <v>4655</v>
      </c>
      <c r="J269" t="s">
        <v>1317</v>
      </c>
      <c r="K269" t="s">
        <v>7651</v>
      </c>
      <c r="L269" t="s">
        <v>1937</v>
      </c>
      <c r="M269" t="s">
        <v>1436</v>
      </c>
      <c r="N269" s="1">
        <v>42846</v>
      </c>
      <c r="O269">
        <v>110</v>
      </c>
      <c r="P269" t="s">
        <v>799</v>
      </c>
      <c r="Q269">
        <v>1</v>
      </c>
      <c r="R269">
        <v>12.477</v>
      </c>
      <c r="S269">
        <v>1</v>
      </c>
      <c r="T269">
        <v>12.477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 t="s">
        <v>800</v>
      </c>
      <c r="AB269" s="7">
        <f>IF(Table2[[#This Row],[15cc]]+Table2[[#This Row],[30cc]]&gt;0,1,0)</f>
        <v>1</v>
      </c>
      <c r="AC269" s="7">
        <f>IF(Table2[[#This Row],[60c]]&gt;0,1,0)</f>
        <v>0</v>
      </c>
      <c r="AD269" s="7">
        <f>IF(Table2[[#This Row],[90c]]&gt;0,1,0)</f>
        <v>0</v>
      </c>
    </row>
    <row r="270" spans="1:30" x14ac:dyDescent="0.2">
      <c r="A270">
        <v>201704</v>
      </c>
      <c r="B270" t="s">
        <v>21</v>
      </c>
      <c r="C270" t="s">
        <v>21</v>
      </c>
      <c r="D270" t="s">
        <v>1495</v>
      </c>
      <c r="E270" t="s">
        <v>7650</v>
      </c>
      <c r="F270" t="s">
        <v>400</v>
      </c>
      <c r="G270" t="s">
        <v>7651</v>
      </c>
      <c r="I270" t="s">
        <v>4655</v>
      </c>
      <c r="J270" t="s">
        <v>1317</v>
      </c>
      <c r="K270" t="s">
        <v>7651</v>
      </c>
      <c r="L270" t="s">
        <v>1938</v>
      </c>
      <c r="M270" t="s">
        <v>1939</v>
      </c>
      <c r="N270" s="1">
        <v>42846</v>
      </c>
      <c r="O270">
        <v>110</v>
      </c>
      <c r="P270" t="s">
        <v>799</v>
      </c>
      <c r="Q270">
        <v>3</v>
      </c>
      <c r="R270">
        <v>40.356000000000002</v>
      </c>
      <c r="S270">
        <v>2</v>
      </c>
      <c r="T270">
        <v>27.219000000000001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13.137</v>
      </c>
      <c r="AA270" s="7" t="s">
        <v>800</v>
      </c>
      <c r="AB270" s="7">
        <f>IF(Table2[[#This Row],[15cc]]+Table2[[#This Row],[30cc]]&gt;0,1,0)</f>
        <v>1</v>
      </c>
      <c r="AC270" s="7">
        <f>IF(Table2[[#This Row],[60c]]&gt;0,1,0)</f>
        <v>0</v>
      </c>
      <c r="AD270" s="7">
        <f>IF(Table2[[#This Row],[90c]]&gt;0,1,0)</f>
        <v>1</v>
      </c>
    </row>
    <row r="271" spans="1:30" x14ac:dyDescent="0.2">
      <c r="A271">
        <v>201704</v>
      </c>
      <c r="B271" t="s">
        <v>21</v>
      </c>
      <c r="C271" t="s">
        <v>21</v>
      </c>
      <c r="D271" t="s">
        <v>1495</v>
      </c>
      <c r="E271" t="s">
        <v>7650</v>
      </c>
      <c r="F271" t="s">
        <v>400</v>
      </c>
      <c r="G271" t="s">
        <v>7651</v>
      </c>
      <c r="I271" t="s">
        <v>4655</v>
      </c>
      <c r="J271" t="s">
        <v>1317</v>
      </c>
      <c r="K271" t="s">
        <v>7651</v>
      </c>
      <c r="L271" t="s">
        <v>1940</v>
      </c>
      <c r="M271" t="s">
        <v>1941</v>
      </c>
      <c r="N271" s="1">
        <v>42846</v>
      </c>
      <c r="O271">
        <v>110</v>
      </c>
      <c r="P271" t="s">
        <v>799</v>
      </c>
      <c r="S271">
        <v>0</v>
      </c>
      <c r="T271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 t="s">
        <v>800</v>
      </c>
      <c r="AB271" s="7">
        <f>IF(Table2[[#This Row],[15cc]]+Table2[[#This Row],[30cc]]&gt;0,1,0)</f>
        <v>0</v>
      </c>
      <c r="AC271" s="7">
        <f>IF(Table2[[#This Row],[60c]]&gt;0,1,0)</f>
        <v>0</v>
      </c>
      <c r="AD271" s="7">
        <f>IF(Table2[[#This Row],[90c]]&gt;0,1,0)</f>
        <v>0</v>
      </c>
    </row>
    <row r="272" spans="1:30" x14ac:dyDescent="0.2">
      <c r="A272">
        <v>201704</v>
      </c>
      <c r="B272" t="s">
        <v>21</v>
      </c>
      <c r="C272" t="s">
        <v>21</v>
      </c>
      <c r="D272" t="s">
        <v>1495</v>
      </c>
      <c r="E272" t="s">
        <v>7650</v>
      </c>
      <c r="F272" t="s">
        <v>400</v>
      </c>
      <c r="G272" t="s">
        <v>7651</v>
      </c>
      <c r="I272" t="s">
        <v>4655</v>
      </c>
      <c r="J272" t="s">
        <v>1317</v>
      </c>
      <c r="K272" t="s">
        <v>7651</v>
      </c>
      <c r="L272" t="s">
        <v>1942</v>
      </c>
      <c r="M272" t="s">
        <v>7654</v>
      </c>
      <c r="N272" s="1">
        <v>42846</v>
      </c>
      <c r="O272">
        <v>110</v>
      </c>
      <c r="P272" t="s">
        <v>799</v>
      </c>
      <c r="S272">
        <v>0</v>
      </c>
      <c r="T272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 t="s">
        <v>800</v>
      </c>
      <c r="AB272" s="7">
        <f>IF(Table2[[#This Row],[15cc]]+Table2[[#This Row],[30cc]]&gt;0,1,0)</f>
        <v>0</v>
      </c>
      <c r="AC272" s="7">
        <f>IF(Table2[[#This Row],[60c]]&gt;0,1,0)</f>
        <v>0</v>
      </c>
      <c r="AD272" s="7">
        <f>IF(Table2[[#This Row],[90c]]&gt;0,1,0)</f>
        <v>0</v>
      </c>
    </row>
    <row r="273" spans="1:30" x14ac:dyDescent="0.2">
      <c r="A273">
        <v>201704</v>
      </c>
      <c r="B273" t="s">
        <v>21</v>
      </c>
      <c r="C273" t="s">
        <v>21</v>
      </c>
      <c r="D273" t="s">
        <v>1495</v>
      </c>
      <c r="E273" t="s">
        <v>7650</v>
      </c>
      <c r="F273" t="s">
        <v>400</v>
      </c>
      <c r="G273" t="s">
        <v>7651</v>
      </c>
      <c r="I273" t="s">
        <v>4655</v>
      </c>
      <c r="J273" t="s">
        <v>1317</v>
      </c>
      <c r="K273" t="s">
        <v>7651</v>
      </c>
      <c r="L273" t="s">
        <v>1981</v>
      </c>
      <c r="M273" t="s">
        <v>1379</v>
      </c>
      <c r="N273" s="1">
        <v>42851</v>
      </c>
      <c r="O273">
        <v>105</v>
      </c>
      <c r="P273" t="s">
        <v>799</v>
      </c>
      <c r="S273">
        <v>0</v>
      </c>
      <c r="T273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 t="s">
        <v>800</v>
      </c>
      <c r="AB273" s="7">
        <f>IF(Table2[[#This Row],[15cc]]+Table2[[#This Row],[30cc]]&gt;0,1,0)</f>
        <v>0</v>
      </c>
      <c r="AC273" s="7">
        <f>IF(Table2[[#This Row],[60c]]&gt;0,1,0)</f>
        <v>0</v>
      </c>
      <c r="AD273" s="7">
        <f>IF(Table2[[#This Row],[90c]]&gt;0,1,0)</f>
        <v>0</v>
      </c>
    </row>
    <row r="274" spans="1:30" x14ac:dyDescent="0.2">
      <c r="A274">
        <v>201704</v>
      </c>
      <c r="B274" t="s">
        <v>21</v>
      </c>
      <c r="C274" t="s">
        <v>21</v>
      </c>
      <c r="D274" t="s">
        <v>1495</v>
      </c>
      <c r="E274" t="s">
        <v>7650</v>
      </c>
      <c r="F274" t="s">
        <v>400</v>
      </c>
      <c r="G274" t="s">
        <v>7651</v>
      </c>
      <c r="I274" t="s">
        <v>4655</v>
      </c>
      <c r="J274" t="s">
        <v>1317</v>
      </c>
      <c r="K274" t="s">
        <v>7651</v>
      </c>
      <c r="L274" t="s">
        <v>1943</v>
      </c>
      <c r="M274" t="s">
        <v>814</v>
      </c>
      <c r="N274" s="1">
        <v>42851</v>
      </c>
      <c r="O274">
        <v>105</v>
      </c>
      <c r="P274" t="s">
        <v>799</v>
      </c>
      <c r="S274">
        <v>0</v>
      </c>
      <c r="T274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 t="s">
        <v>800</v>
      </c>
      <c r="AB274" s="7">
        <f>IF(Table2[[#This Row],[15cc]]+Table2[[#This Row],[30cc]]&gt;0,1,0)</f>
        <v>0</v>
      </c>
      <c r="AC274" s="7">
        <f>IF(Table2[[#This Row],[60c]]&gt;0,1,0)</f>
        <v>0</v>
      </c>
      <c r="AD274" s="7">
        <f>IF(Table2[[#This Row],[90c]]&gt;0,1,0)</f>
        <v>0</v>
      </c>
    </row>
    <row r="275" spans="1:30" x14ac:dyDescent="0.2">
      <c r="A275">
        <v>201704</v>
      </c>
      <c r="B275" t="s">
        <v>21</v>
      </c>
      <c r="C275" t="s">
        <v>21</v>
      </c>
      <c r="D275" t="s">
        <v>1495</v>
      </c>
      <c r="E275" t="s">
        <v>7650</v>
      </c>
      <c r="F275" t="s">
        <v>400</v>
      </c>
      <c r="G275" t="s">
        <v>7651</v>
      </c>
      <c r="I275" t="s">
        <v>4655</v>
      </c>
      <c r="J275" t="s">
        <v>1317</v>
      </c>
      <c r="K275" t="s">
        <v>7651</v>
      </c>
      <c r="L275" t="s">
        <v>1944</v>
      </c>
      <c r="M275" t="s">
        <v>1945</v>
      </c>
      <c r="N275" s="1">
        <v>42851</v>
      </c>
      <c r="O275">
        <v>105</v>
      </c>
      <c r="P275" t="s">
        <v>799</v>
      </c>
      <c r="S275">
        <v>0</v>
      </c>
      <c r="T275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 t="s">
        <v>800</v>
      </c>
      <c r="AB275" s="7">
        <f>IF(Table2[[#This Row],[15cc]]+Table2[[#This Row],[30cc]]&gt;0,1,0)</f>
        <v>0</v>
      </c>
      <c r="AC275" s="7">
        <f>IF(Table2[[#This Row],[60c]]&gt;0,1,0)</f>
        <v>0</v>
      </c>
      <c r="AD275" s="7">
        <f>IF(Table2[[#This Row],[90c]]&gt;0,1,0)</f>
        <v>0</v>
      </c>
    </row>
    <row r="276" spans="1:30" x14ac:dyDescent="0.2">
      <c r="A276">
        <v>201704</v>
      </c>
      <c r="B276" t="s">
        <v>21</v>
      </c>
      <c r="C276" t="s">
        <v>21</v>
      </c>
      <c r="D276" t="s">
        <v>1495</v>
      </c>
      <c r="E276" t="s">
        <v>7650</v>
      </c>
      <c r="F276" t="s">
        <v>400</v>
      </c>
      <c r="G276" t="s">
        <v>7651</v>
      </c>
      <c r="I276" t="s">
        <v>4655</v>
      </c>
      <c r="J276" t="s">
        <v>1317</v>
      </c>
      <c r="K276" t="s">
        <v>7651</v>
      </c>
      <c r="L276" t="s">
        <v>1946</v>
      </c>
      <c r="M276" t="s">
        <v>1947</v>
      </c>
      <c r="N276" s="1">
        <v>42851</v>
      </c>
      <c r="O276">
        <v>105</v>
      </c>
      <c r="P276" t="s">
        <v>799</v>
      </c>
      <c r="Q276">
        <v>1</v>
      </c>
      <c r="R276">
        <v>12.179</v>
      </c>
      <c r="S276">
        <v>2</v>
      </c>
      <c r="T276">
        <v>22.667999999999999</v>
      </c>
      <c r="U276" s="7">
        <v>-1</v>
      </c>
      <c r="V276" s="7">
        <v>-10.489000000000001</v>
      </c>
      <c r="W276" s="7">
        <v>0</v>
      </c>
      <c r="X276" s="7">
        <v>0</v>
      </c>
      <c r="Y276" s="7">
        <v>0</v>
      </c>
      <c r="Z276" s="7">
        <v>0</v>
      </c>
      <c r="AA276" s="7" t="s">
        <v>800</v>
      </c>
      <c r="AB276" s="7">
        <f>IF(Table2[[#This Row],[15cc]]+Table2[[#This Row],[30cc]]&gt;0,1,0)</f>
        <v>1</v>
      </c>
      <c r="AC276" s="7">
        <f>IF(Table2[[#This Row],[60c]]&gt;0,1,0)</f>
        <v>0</v>
      </c>
      <c r="AD276" s="7">
        <f>IF(Table2[[#This Row],[90c]]&gt;0,1,0)</f>
        <v>0</v>
      </c>
    </row>
    <row r="277" spans="1:30" x14ac:dyDescent="0.2">
      <c r="A277">
        <v>201704</v>
      </c>
      <c r="B277" t="s">
        <v>21</v>
      </c>
      <c r="C277" t="s">
        <v>21</v>
      </c>
      <c r="D277" t="s">
        <v>1495</v>
      </c>
      <c r="E277" t="s">
        <v>7650</v>
      </c>
      <c r="F277" t="s">
        <v>400</v>
      </c>
      <c r="G277" t="s">
        <v>7651</v>
      </c>
      <c r="I277" t="s">
        <v>4655</v>
      </c>
      <c r="J277" t="s">
        <v>1317</v>
      </c>
      <c r="K277" t="s">
        <v>7651</v>
      </c>
      <c r="L277" t="s">
        <v>1972</v>
      </c>
      <c r="M277" t="s">
        <v>1973</v>
      </c>
      <c r="N277" s="1">
        <v>42851</v>
      </c>
      <c r="O277">
        <v>105</v>
      </c>
      <c r="P277" t="s">
        <v>799</v>
      </c>
      <c r="Q277">
        <v>3</v>
      </c>
      <c r="R277">
        <v>36.325000000000003</v>
      </c>
      <c r="S277">
        <v>2</v>
      </c>
      <c r="T277">
        <v>24.244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 t="s">
        <v>800</v>
      </c>
      <c r="AB277" s="7">
        <f>IF(Table2[[#This Row],[15cc]]+Table2[[#This Row],[30cc]]&gt;0,1,0)</f>
        <v>1</v>
      </c>
      <c r="AC277" s="7">
        <f>IF(Table2[[#This Row],[60c]]&gt;0,1,0)</f>
        <v>0</v>
      </c>
      <c r="AD277" s="7">
        <f>IF(Table2[[#This Row],[90c]]&gt;0,1,0)</f>
        <v>0</v>
      </c>
    </row>
    <row r="278" spans="1:30" x14ac:dyDescent="0.2">
      <c r="A278">
        <v>201704</v>
      </c>
      <c r="B278" t="s">
        <v>21</v>
      </c>
      <c r="C278" t="s">
        <v>21</v>
      </c>
      <c r="D278" t="s">
        <v>1495</v>
      </c>
      <c r="E278" t="s">
        <v>7650</v>
      </c>
      <c r="F278" t="s">
        <v>400</v>
      </c>
      <c r="G278" t="s">
        <v>7651</v>
      </c>
      <c r="I278" t="s">
        <v>4655</v>
      </c>
      <c r="J278" t="s">
        <v>1317</v>
      </c>
      <c r="K278" t="s">
        <v>7651</v>
      </c>
      <c r="L278" t="s">
        <v>1974</v>
      </c>
      <c r="M278" t="s">
        <v>1975</v>
      </c>
      <c r="N278" s="1">
        <v>42851</v>
      </c>
      <c r="O278">
        <v>105</v>
      </c>
      <c r="P278" t="s">
        <v>799</v>
      </c>
      <c r="R278" s="2"/>
      <c r="S278">
        <v>0</v>
      </c>
      <c r="T278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 t="s">
        <v>800</v>
      </c>
      <c r="AB278" s="7">
        <f>IF(Table2[[#This Row],[15cc]]+Table2[[#This Row],[30cc]]&gt;0,1,0)</f>
        <v>0</v>
      </c>
      <c r="AC278" s="7">
        <f>IF(Table2[[#This Row],[60c]]&gt;0,1,0)</f>
        <v>0</v>
      </c>
      <c r="AD278" s="7">
        <f>IF(Table2[[#This Row],[90c]]&gt;0,1,0)</f>
        <v>0</v>
      </c>
    </row>
    <row r="279" spans="1:30" x14ac:dyDescent="0.2">
      <c r="A279">
        <v>201704</v>
      </c>
      <c r="B279" t="s">
        <v>21</v>
      </c>
      <c r="C279" t="s">
        <v>21</v>
      </c>
      <c r="D279" t="s">
        <v>1495</v>
      </c>
      <c r="E279" t="s">
        <v>7650</v>
      </c>
      <c r="F279" t="s">
        <v>400</v>
      </c>
      <c r="G279" t="s">
        <v>7651</v>
      </c>
      <c r="I279" t="s">
        <v>4655</v>
      </c>
      <c r="J279" t="s">
        <v>1317</v>
      </c>
      <c r="K279" t="s">
        <v>7651</v>
      </c>
      <c r="L279" t="s">
        <v>1976</v>
      </c>
      <c r="M279" t="s">
        <v>1977</v>
      </c>
      <c r="N279" s="1">
        <v>42851</v>
      </c>
      <c r="O279">
        <v>105</v>
      </c>
      <c r="P279" t="s">
        <v>799</v>
      </c>
      <c r="S279">
        <v>0</v>
      </c>
      <c r="T279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 t="s">
        <v>800</v>
      </c>
      <c r="AB279" s="7">
        <f>IF(Table2[[#This Row],[15cc]]+Table2[[#This Row],[30cc]]&gt;0,1,0)</f>
        <v>0</v>
      </c>
      <c r="AC279" s="7">
        <f>IF(Table2[[#This Row],[60c]]&gt;0,1,0)</f>
        <v>0</v>
      </c>
      <c r="AD279" s="7">
        <f>IF(Table2[[#This Row],[90c]]&gt;0,1,0)</f>
        <v>0</v>
      </c>
    </row>
    <row r="280" spans="1:30" x14ac:dyDescent="0.2">
      <c r="A280">
        <v>201704</v>
      </c>
      <c r="B280" t="s">
        <v>21</v>
      </c>
      <c r="C280" t="s">
        <v>21</v>
      </c>
      <c r="D280" t="s">
        <v>1495</v>
      </c>
      <c r="E280" t="s">
        <v>7650</v>
      </c>
      <c r="F280" t="s">
        <v>400</v>
      </c>
      <c r="G280" t="s">
        <v>7651</v>
      </c>
      <c r="I280" t="s">
        <v>4655</v>
      </c>
      <c r="J280" t="s">
        <v>1317</v>
      </c>
      <c r="K280" t="s">
        <v>7651</v>
      </c>
      <c r="L280" t="s">
        <v>1978</v>
      </c>
      <c r="M280" t="s">
        <v>1979</v>
      </c>
      <c r="N280" s="1">
        <v>42851</v>
      </c>
      <c r="O280">
        <v>105</v>
      </c>
      <c r="P280" t="s">
        <v>799</v>
      </c>
      <c r="Q280">
        <v>1</v>
      </c>
      <c r="R280">
        <v>12.007999999999999</v>
      </c>
      <c r="S280">
        <v>1</v>
      </c>
      <c r="T280">
        <v>12.007999999999999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 t="s">
        <v>800</v>
      </c>
      <c r="AB280" s="7">
        <f>IF(Table2[[#This Row],[15cc]]+Table2[[#This Row],[30cc]]&gt;0,1,0)</f>
        <v>1</v>
      </c>
      <c r="AC280" s="7">
        <f>IF(Table2[[#This Row],[60c]]&gt;0,1,0)</f>
        <v>0</v>
      </c>
      <c r="AD280" s="7">
        <f>IF(Table2[[#This Row],[90c]]&gt;0,1,0)</f>
        <v>0</v>
      </c>
    </row>
    <row r="281" spans="1:30" x14ac:dyDescent="0.2">
      <c r="A281">
        <v>201704</v>
      </c>
      <c r="B281" t="s">
        <v>21</v>
      </c>
      <c r="C281" t="s">
        <v>21</v>
      </c>
      <c r="D281" t="s">
        <v>1495</v>
      </c>
      <c r="E281" t="s">
        <v>7650</v>
      </c>
      <c r="F281" t="s">
        <v>400</v>
      </c>
      <c r="G281" t="s">
        <v>7651</v>
      </c>
      <c r="I281" t="s">
        <v>4655</v>
      </c>
      <c r="J281" t="s">
        <v>1317</v>
      </c>
      <c r="K281" t="s">
        <v>7651</v>
      </c>
      <c r="L281" t="s">
        <v>1980</v>
      </c>
      <c r="M281" t="s">
        <v>1025</v>
      </c>
      <c r="N281" s="1">
        <v>42851</v>
      </c>
      <c r="O281">
        <v>105</v>
      </c>
      <c r="P281" t="s">
        <v>799</v>
      </c>
      <c r="S281">
        <v>0</v>
      </c>
      <c r="T281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 t="s">
        <v>800</v>
      </c>
      <c r="AB281" s="7">
        <f>IF(Table2[[#This Row],[15cc]]+Table2[[#This Row],[30cc]]&gt;0,1,0)</f>
        <v>0</v>
      </c>
      <c r="AC281" s="7">
        <f>IF(Table2[[#This Row],[60c]]&gt;0,1,0)</f>
        <v>0</v>
      </c>
      <c r="AD281" s="7">
        <f>IF(Table2[[#This Row],[90c]]&gt;0,1,0)</f>
        <v>0</v>
      </c>
    </row>
    <row r="282" spans="1:30" x14ac:dyDescent="0.2">
      <c r="A282">
        <v>201704</v>
      </c>
      <c r="B282" t="s">
        <v>21</v>
      </c>
      <c r="C282" t="s">
        <v>21</v>
      </c>
      <c r="D282" t="s">
        <v>1495</v>
      </c>
      <c r="E282" t="s">
        <v>7650</v>
      </c>
      <c r="F282" t="s">
        <v>400</v>
      </c>
      <c r="G282" t="s">
        <v>7651</v>
      </c>
      <c r="I282" t="s">
        <v>4655</v>
      </c>
      <c r="J282" t="s">
        <v>1317</v>
      </c>
      <c r="K282" t="s">
        <v>7651</v>
      </c>
      <c r="L282" t="s">
        <v>2031</v>
      </c>
      <c r="M282" t="s">
        <v>2032</v>
      </c>
      <c r="N282" s="1">
        <v>42852</v>
      </c>
      <c r="O282">
        <v>104</v>
      </c>
      <c r="P282" t="s">
        <v>799</v>
      </c>
      <c r="S282">
        <v>0</v>
      </c>
      <c r="T282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 t="s">
        <v>800</v>
      </c>
      <c r="AB282" s="7">
        <f>IF(Table2[[#This Row],[15cc]]+Table2[[#This Row],[30cc]]&gt;0,1,0)</f>
        <v>0</v>
      </c>
      <c r="AC282" s="7">
        <f>IF(Table2[[#This Row],[60c]]&gt;0,1,0)</f>
        <v>0</v>
      </c>
      <c r="AD282" s="7">
        <f>IF(Table2[[#This Row],[90c]]&gt;0,1,0)</f>
        <v>0</v>
      </c>
    </row>
    <row r="283" spans="1:30" x14ac:dyDescent="0.2">
      <c r="A283">
        <v>201704</v>
      </c>
      <c r="B283" t="s">
        <v>21</v>
      </c>
      <c r="C283" t="s">
        <v>21</v>
      </c>
      <c r="D283" t="s">
        <v>1495</v>
      </c>
      <c r="E283" t="s">
        <v>7650</v>
      </c>
      <c r="F283" t="s">
        <v>400</v>
      </c>
      <c r="G283" t="s">
        <v>7651</v>
      </c>
      <c r="I283" t="s">
        <v>4655</v>
      </c>
      <c r="J283" t="s">
        <v>1317</v>
      </c>
      <c r="K283" t="s">
        <v>7651</v>
      </c>
      <c r="L283" t="s">
        <v>2037</v>
      </c>
      <c r="M283" t="s">
        <v>2038</v>
      </c>
      <c r="N283" s="1">
        <v>42853</v>
      </c>
      <c r="O283">
        <v>103</v>
      </c>
      <c r="P283" t="s">
        <v>799</v>
      </c>
      <c r="Q283">
        <v>1</v>
      </c>
      <c r="R283">
        <v>12.231999999999999</v>
      </c>
      <c r="S283">
        <v>0</v>
      </c>
      <c r="T283">
        <v>0</v>
      </c>
      <c r="U283" s="7">
        <v>1</v>
      </c>
      <c r="V283" s="7">
        <v>12.231999999999999</v>
      </c>
      <c r="W283" s="7">
        <v>0</v>
      </c>
      <c r="X283" s="7">
        <v>0</v>
      </c>
      <c r="Y283" s="7">
        <v>0</v>
      </c>
      <c r="Z283" s="7">
        <v>0</v>
      </c>
      <c r="AA283" s="7" t="s">
        <v>800</v>
      </c>
      <c r="AB283" s="7">
        <f>IF(Table2[[#This Row],[15cc]]+Table2[[#This Row],[30cc]]&gt;0,1,0)</f>
        <v>1</v>
      </c>
      <c r="AC283" s="7">
        <f>IF(Table2[[#This Row],[60c]]&gt;0,1,0)</f>
        <v>0</v>
      </c>
      <c r="AD283" s="7">
        <f>IF(Table2[[#This Row],[90c]]&gt;0,1,0)</f>
        <v>0</v>
      </c>
    </row>
    <row r="284" spans="1:30" x14ac:dyDescent="0.2">
      <c r="A284">
        <v>201704</v>
      </c>
      <c r="B284" t="s">
        <v>21</v>
      </c>
      <c r="C284" t="s">
        <v>21</v>
      </c>
      <c r="D284" t="s">
        <v>1483</v>
      </c>
      <c r="E284" t="s">
        <v>3488</v>
      </c>
      <c r="F284" t="s">
        <v>1545</v>
      </c>
      <c r="G284" t="s">
        <v>7655</v>
      </c>
      <c r="I284" t="s">
        <v>989</v>
      </c>
      <c r="J284" t="s">
        <v>1546</v>
      </c>
      <c r="K284" t="s">
        <v>7655</v>
      </c>
      <c r="L284" t="s">
        <v>2260</v>
      </c>
      <c r="M284" t="s">
        <v>2261</v>
      </c>
      <c r="N284" s="1">
        <v>42844</v>
      </c>
      <c r="O284">
        <v>112</v>
      </c>
      <c r="P284" t="s">
        <v>799</v>
      </c>
      <c r="Q284">
        <v>1</v>
      </c>
      <c r="R284">
        <v>15.706</v>
      </c>
      <c r="S284">
        <v>1</v>
      </c>
      <c r="T284">
        <v>15.706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 t="s">
        <v>800</v>
      </c>
      <c r="AB284" s="7">
        <f>IF(Table2[[#This Row],[15cc]]+Table2[[#This Row],[30cc]]&gt;0,1,0)</f>
        <v>1</v>
      </c>
      <c r="AC284" s="7">
        <f>IF(Table2[[#This Row],[60c]]&gt;0,1,0)</f>
        <v>0</v>
      </c>
      <c r="AD284" s="7">
        <f>IF(Table2[[#This Row],[90c]]&gt;0,1,0)</f>
        <v>0</v>
      </c>
    </row>
    <row r="285" spans="1:30" x14ac:dyDescent="0.2">
      <c r="A285">
        <v>201704</v>
      </c>
      <c r="B285" t="s">
        <v>21</v>
      </c>
      <c r="C285" t="s">
        <v>21</v>
      </c>
      <c r="D285" t="s">
        <v>1483</v>
      </c>
      <c r="E285" t="s">
        <v>3488</v>
      </c>
      <c r="F285" t="s">
        <v>1545</v>
      </c>
      <c r="G285" t="s">
        <v>7655</v>
      </c>
      <c r="I285" t="s">
        <v>989</v>
      </c>
      <c r="J285" t="s">
        <v>1546</v>
      </c>
      <c r="K285" t="s">
        <v>7655</v>
      </c>
      <c r="L285" t="s">
        <v>2248</v>
      </c>
      <c r="M285" t="s">
        <v>2249</v>
      </c>
      <c r="N285" s="1">
        <v>42846</v>
      </c>
      <c r="O285">
        <v>110</v>
      </c>
      <c r="P285" t="s">
        <v>799</v>
      </c>
      <c r="S285">
        <v>0</v>
      </c>
      <c r="T285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 t="s">
        <v>800</v>
      </c>
      <c r="AB285" s="7">
        <f>IF(Table2[[#This Row],[15cc]]+Table2[[#This Row],[30cc]]&gt;0,1,0)</f>
        <v>0</v>
      </c>
      <c r="AC285" s="7">
        <f>IF(Table2[[#This Row],[60c]]&gt;0,1,0)</f>
        <v>0</v>
      </c>
      <c r="AD285" s="7">
        <f>IF(Table2[[#This Row],[90c]]&gt;0,1,0)</f>
        <v>0</v>
      </c>
    </row>
    <row r="286" spans="1:30" x14ac:dyDescent="0.2">
      <c r="A286">
        <v>201704</v>
      </c>
      <c r="B286" t="s">
        <v>21</v>
      </c>
      <c r="C286" t="s">
        <v>21</v>
      </c>
      <c r="D286" t="s">
        <v>1483</v>
      </c>
      <c r="E286" t="s">
        <v>3488</v>
      </c>
      <c r="F286" t="s">
        <v>1545</v>
      </c>
      <c r="G286" t="s">
        <v>7655</v>
      </c>
      <c r="I286" t="s">
        <v>989</v>
      </c>
      <c r="J286" t="s">
        <v>1546</v>
      </c>
      <c r="K286" t="s">
        <v>7655</v>
      </c>
      <c r="L286" t="s">
        <v>2253</v>
      </c>
      <c r="M286" t="s">
        <v>1171</v>
      </c>
      <c r="N286" s="1">
        <v>42846</v>
      </c>
      <c r="O286">
        <v>110</v>
      </c>
      <c r="P286" t="s">
        <v>799</v>
      </c>
      <c r="S286">
        <v>0</v>
      </c>
      <c r="T286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 t="s">
        <v>800</v>
      </c>
      <c r="AB286" s="7">
        <f>IF(Table2[[#This Row],[15cc]]+Table2[[#This Row],[30cc]]&gt;0,1,0)</f>
        <v>0</v>
      </c>
      <c r="AC286" s="7">
        <f>IF(Table2[[#This Row],[60c]]&gt;0,1,0)</f>
        <v>0</v>
      </c>
      <c r="AD286" s="7">
        <f>IF(Table2[[#This Row],[90c]]&gt;0,1,0)</f>
        <v>0</v>
      </c>
    </row>
    <row r="287" spans="1:30" x14ac:dyDescent="0.2">
      <c r="A287">
        <v>201704</v>
      </c>
      <c r="B287" t="s">
        <v>21</v>
      </c>
      <c r="C287" t="s">
        <v>21</v>
      </c>
      <c r="D287" t="s">
        <v>1483</v>
      </c>
      <c r="E287" t="s">
        <v>3488</v>
      </c>
      <c r="F287" t="s">
        <v>1545</v>
      </c>
      <c r="G287" t="s">
        <v>7655</v>
      </c>
      <c r="I287" t="s">
        <v>989</v>
      </c>
      <c r="J287" t="s">
        <v>1546</v>
      </c>
      <c r="K287" t="s">
        <v>7655</v>
      </c>
      <c r="L287" t="s">
        <v>2250</v>
      </c>
      <c r="M287" t="s">
        <v>2251</v>
      </c>
      <c r="N287" s="1">
        <v>42846</v>
      </c>
      <c r="O287">
        <v>110</v>
      </c>
      <c r="P287" t="s">
        <v>799</v>
      </c>
      <c r="Q287">
        <v>2</v>
      </c>
      <c r="R287">
        <v>32.854999999999997</v>
      </c>
      <c r="S287">
        <v>1</v>
      </c>
      <c r="T287">
        <v>12</v>
      </c>
      <c r="U287" s="7">
        <v>1</v>
      </c>
      <c r="V287" s="7">
        <v>20.855</v>
      </c>
      <c r="W287" s="7">
        <v>0</v>
      </c>
      <c r="X287" s="7">
        <v>0</v>
      </c>
      <c r="Y287" s="7">
        <v>0</v>
      </c>
      <c r="Z287" s="7">
        <v>0</v>
      </c>
      <c r="AA287" s="7" t="s">
        <v>800</v>
      </c>
      <c r="AB287" s="7">
        <f>IF(Table2[[#This Row],[15cc]]+Table2[[#This Row],[30cc]]&gt;0,1,0)</f>
        <v>1</v>
      </c>
      <c r="AC287" s="7">
        <f>IF(Table2[[#This Row],[60c]]&gt;0,1,0)</f>
        <v>0</v>
      </c>
      <c r="AD287" s="7">
        <f>IF(Table2[[#This Row],[90c]]&gt;0,1,0)</f>
        <v>0</v>
      </c>
    </row>
    <row r="288" spans="1:30" x14ac:dyDescent="0.2">
      <c r="A288">
        <v>201704</v>
      </c>
      <c r="B288" t="s">
        <v>21</v>
      </c>
      <c r="C288" t="s">
        <v>21</v>
      </c>
      <c r="D288" t="s">
        <v>1483</v>
      </c>
      <c r="E288" t="s">
        <v>3488</v>
      </c>
      <c r="F288" t="s">
        <v>1545</v>
      </c>
      <c r="G288" t="s">
        <v>7655</v>
      </c>
      <c r="I288" t="s">
        <v>989</v>
      </c>
      <c r="J288" t="s">
        <v>1546</v>
      </c>
      <c r="K288" t="s">
        <v>7655</v>
      </c>
      <c r="L288" t="s">
        <v>2252</v>
      </c>
      <c r="M288" t="s">
        <v>814</v>
      </c>
      <c r="N288" s="1">
        <v>42846</v>
      </c>
      <c r="O288">
        <v>110</v>
      </c>
      <c r="P288" t="s">
        <v>799</v>
      </c>
      <c r="Q288">
        <v>1</v>
      </c>
      <c r="R288">
        <v>12.000999999999999</v>
      </c>
      <c r="S288">
        <v>1</v>
      </c>
      <c r="T288">
        <v>12.000999999999999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 t="s">
        <v>800</v>
      </c>
      <c r="AB288" s="7">
        <f>IF(Table2[[#This Row],[15cc]]+Table2[[#This Row],[30cc]]&gt;0,1,0)</f>
        <v>1</v>
      </c>
      <c r="AC288" s="7">
        <f>IF(Table2[[#This Row],[60c]]&gt;0,1,0)</f>
        <v>0</v>
      </c>
      <c r="AD288" s="7">
        <f>IF(Table2[[#This Row],[90c]]&gt;0,1,0)</f>
        <v>0</v>
      </c>
    </row>
    <row r="289" spans="1:30" x14ac:dyDescent="0.2">
      <c r="A289">
        <v>201704</v>
      </c>
      <c r="B289" t="s">
        <v>21</v>
      </c>
      <c r="C289" t="s">
        <v>21</v>
      </c>
      <c r="D289" t="s">
        <v>1483</v>
      </c>
      <c r="E289" t="s">
        <v>3488</v>
      </c>
      <c r="F289" t="s">
        <v>1545</v>
      </c>
      <c r="G289" t="s">
        <v>7655</v>
      </c>
      <c r="I289" t="s">
        <v>989</v>
      </c>
      <c r="J289" t="s">
        <v>1546</v>
      </c>
      <c r="K289" t="s">
        <v>7655</v>
      </c>
      <c r="L289" t="s">
        <v>2256</v>
      </c>
      <c r="M289" t="s">
        <v>2257</v>
      </c>
      <c r="N289" s="1">
        <v>42846</v>
      </c>
      <c r="O289">
        <v>110</v>
      </c>
      <c r="P289" t="s">
        <v>799</v>
      </c>
      <c r="Q289">
        <v>1</v>
      </c>
      <c r="R289">
        <v>12.675000000000001</v>
      </c>
      <c r="S289">
        <v>1</v>
      </c>
      <c r="T289">
        <v>12.675000000000001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 t="s">
        <v>800</v>
      </c>
      <c r="AB289" s="7">
        <f>IF(Table2[[#This Row],[15cc]]+Table2[[#This Row],[30cc]]&gt;0,1,0)</f>
        <v>1</v>
      </c>
      <c r="AC289" s="7">
        <f>IF(Table2[[#This Row],[60c]]&gt;0,1,0)</f>
        <v>0</v>
      </c>
      <c r="AD289" s="7">
        <f>IF(Table2[[#This Row],[90c]]&gt;0,1,0)</f>
        <v>0</v>
      </c>
    </row>
    <row r="290" spans="1:30" x14ac:dyDescent="0.2">
      <c r="A290">
        <v>201704</v>
      </c>
      <c r="B290" t="s">
        <v>21</v>
      </c>
      <c r="C290" t="s">
        <v>21</v>
      </c>
      <c r="D290" t="s">
        <v>1483</v>
      </c>
      <c r="E290" t="s">
        <v>3488</v>
      </c>
      <c r="F290" t="s">
        <v>1545</v>
      </c>
      <c r="G290" t="s">
        <v>7655</v>
      </c>
      <c r="I290" t="s">
        <v>989</v>
      </c>
      <c r="J290" t="s">
        <v>1546</v>
      </c>
      <c r="K290" t="s">
        <v>7655</v>
      </c>
      <c r="L290" t="s">
        <v>2258</v>
      </c>
      <c r="M290" t="s">
        <v>1021</v>
      </c>
      <c r="N290" s="1">
        <v>42846</v>
      </c>
      <c r="O290">
        <v>110</v>
      </c>
      <c r="P290" t="s">
        <v>799</v>
      </c>
      <c r="S290">
        <v>0</v>
      </c>
      <c r="T290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 t="s">
        <v>800</v>
      </c>
      <c r="AB290" s="7">
        <f>IF(Table2[[#This Row],[15cc]]+Table2[[#This Row],[30cc]]&gt;0,1,0)</f>
        <v>0</v>
      </c>
      <c r="AC290" s="7">
        <f>IF(Table2[[#This Row],[60c]]&gt;0,1,0)</f>
        <v>0</v>
      </c>
      <c r="AD290" s="7">
        <f>IF(Table2[[#This Row],[90c]]&gt;0,1,0)</f>
        <v>0</v>
      </c>
    </row>
    <row r="291" spans="1:30" x14ac:dyDescent="0.2">
      <c r="A291">
        <v>201704</v>
      </c>
      <c r="B291" t="s">
        <v>21</v>
      </c>
      <c r="C291" t="s">
        <v>21</v>
      </c>
      <c r="D291" t="s">
        <v>1483</v>
      </c>
      <c r="E291" t="s">
        <v>3488</v>
      </c>
      <c r="F291" t="s">
        <v>1545</v>
      </c>
      <c r="G291" t="s">
        <v>7655</v>
      </c>
      <c r="I291" t="s">
        <v>989</v>
      </c>
      <c r="J291" t="s">
        <v>1546</v>
      </c>
      <c r="K291" t="s">
        <v>7655</v>
      </c>
      <c r="L291" t="s">
        <v>2259</v>
      </c>
      <c r="M291" t="s">
        <v>918</v>
      </c>
      <c r="N291" s="1">
        <v>42846</v>
      </c>
      <c r="O291">
        <v>110</v>
      </c>
      <c r="P291" t="s">
        <v>799</v>
      </c>
      <c r="Q291">
        <v>1</v>
      </c>
      <c r="R291">
        <v>12.568</v>
      </c>
      <c r="S291">
        <v>1</v>
      </c>
      <c r="T291">
        <v>12.568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 t="s">
        <v>800</v>
      </c>
      <c r="AB291" s="7">
        <f>IF(Table2[[#This Row],[15cc]]+Table2[[#This Row],[30cc]]&gt;0,1,0)</f>
        <v>1</v>
      </c>
      <c r="AC291" s="7">
        <f>IF(Table2[[#This Row],[60c]]&gt;0,1,0)</f>
        <v>0</v>
      </c>
      <c r="AD291" s="7">
        <f>IF(Table2[[#This Row],[90c]]&gt;0,1,0)</f>
        <v>0</v>
      </c>
    </row>
    <row r="292" spans="1:30" x14ac:dyDescent="0.2">
      <c r="A292">
        <v>201704</v>
      </c>
      <c r="B292" t="s">
        <v>21</v>
      </c>
      <c r="C292" t="s">
        <v>21</v>
      </c>
      <c r="D292" t="s">
        <v>1483</v>
      </c>
      <c r="E292" t="s">
        <v>3488</v>
      </c>
      <c r="F292" t="s">
        <v>1545</v>
      </c>
      <c r="G292" t="s">
        <v>7655</v>
      </c>
      <c r="I292" t="s">
        <v>989</v>
      </c>
      <c r="J292" t="s">
        <v>1546</v>
      </c>
      <c r="K292" t="s">
        <v>7655</v>
      </c>
      <c r="L292" t="s">
        <v>2267</v>
      </c>
      <c r="M292" t="s">
        <v>2268</v>
      </c>
      <c r="N292" s="1">
        <v>42846</v>
      </c>
      <c r="O292">
        <v>110</v>
      </c>
      <c r="P292" t="s">
        <v>799</v>
      </c>
      <c r="S292">
        <v>0</v>
      </c>
      <c r="T292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 t="s">
        <v>800</v>
      </c>
      <c r="AB292" s="7">
        <f>IF(Table2[[#This Row],[15cc]]+Table2[[#This Row],[30cc]]&gt;0,1,0)</f>
        <v>0</v>
      </c>
      <c r="AC292" s="7">
        <f>IF(Table2[[#This Row],[60c]]&gt;0,1,0)</f>
        <v>0</v>
      </c>
      <c r="AD292" s="7">
        <f>IF(Table2[[#This Row],[90c]]&gt;0,1,0)</f>
        <v>0</v>
      </c>
    </row>
    <row r="293" spans="1:30" x14ac:dyDescent="0.2">
      <c r="A293">
        <v>201704</v>
      </c>
      <c r="B293" t="s">
        <v>21</v>
      </c>
      <c r="C293" t="s">
        <v>21</v>
      </c>
      <c r="D293" t="s">
        <v>1483</v>
      </c>
      <c r="E293" t="s">
        <v>3488</v>
      </c>
      <c r="F293" t="s">
        <v>1545</v>
      </c>
      <c r="G293" t="s">
        <v>7655</v>
      </c>
      <c r="I293" t="s">
        <v>989</v>
      </c>
      <c r="J293" t="s">
        <v>1546</v>
      </c>
      <c r="K293" t="s">
        <v>7655</v>
      </c>
      <c r="L293" t="s">
        <v>2254</v>
      </c>
      <c r="M293" t="s">
        <v>2255</v>
      </c>
      <c r="N293" s="1">
        <v>42846</v>
      </c>
      <c r="O293">
        <v>110</v>
      </c>
      <c r="P293" t="s">
        <v>799</v>
      </c>
      <c r="Q293">
        <v>12</v>
      </c>
      <c r="R293">
        <v>145.959</v>
      </c>
      <c r="S293">
        <v>9</v>
      </c>
      <c r="T293">
        <v>109.283</v>
      </c>
      <c r="U293" s="7">
        <v>1</v>
      </c>
      <c r="V293" s="7">
        <v>12.414</v>
      </c>
      <c r="W293" s="7">
        <v>2</v>
      </c>
      <c r="X293" s="7">
        <v>24.262</v>
      </c>
      <c r="Y293" s="7">
        <v>0</v>
      </c>
      <c r="Z293" s="7">
        <v>0</v>
      </c>
      <c r="AA293" s="7" t="s">
        <v>800</v>
      </c>
      <c r="AB293" s="7">
        <f>IF(Table2[[#This Row],[15cc]]+Table2[[#This Row],[30cc]]&gt;0,1,0)</f>
        <v>1</v>
      </c>
      <c r="AC293" s="7">
        <f>IF(Table2[[#This Row],[60c]]&gt;0,1,0)</f>
        <v>1</v>
      </c>
      <c r="AD293" s="7">
        <f>IF(Table2[[#This Row],[90c]]&gt;0,1,0)</f>
        <v>0</v>
      </c>
    </row>
    <row r="294" spans="1:30" x14ac:dyDescent="0.2">
      <c r="A294">
        <v>201704</v>
      </c>
      <c r="B294" t="s">
        <v>21</v>
      </c>
      <c r="C294" t="s">
        <v>21</v>
      </c>
      <c r="D294" t="s">
        <v>1483</v>
      </c>
      <c r="E294" t="s">
        <v>3488</v>
      </c>
      <c r="F294" t="s">
        <v>1545</v>
      </c>
      <c r="G294" t="s">
        <v>7655</v>
      </c>
      <c r="I294" t="s">
        <v>989</v>
      </c>
      <c r="J294" t="s">
        <v>1546</v>
      </c>
      <c r="K294" t="s">
        <v>7655</v>
      </c>
      <c r="L294" t="s">
        <v>2274</v>
      </c>
      <c r="M294" t="s">
        <v>899</v>
      </c>
      <c r="N294" s="1">
        <v>42846</v>
      </c>
      <c r="O294">
        <v>110</v>
      </c>
      <c r="P294" t="s">
        <v>799</v>
      </c>
      <c r="S294">
        <v>0</v>
      </c>
      <c r="T294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 t="s">
        <v>800</v>
      </c>
      <c r="AB294" s="7">
        <f>IF(Table2[[#This Row],[15cc]]+Table2[[#This Row],[30cc]]&gt;0,1,0)</f>
        <v>0</v>
      </c>
      <c r="AC294" s="7">
        <f>IF(Table2[[#This Row],[60c]]&gt;0,1,0)</f>
        <v>0</v>
      </c>
      <c r="AD294" s="7">
        <f>IF(Table2[[#This Row],[90c]]&gt;0,1,0)</f>
        <v>0</v>
      </c>
    </row>
    <row r="295" spans="1:30" x14ac:dyDescent="0.2">
      <c r="A295">
        <v>201704</v>
      </c>
      <c r="B295" t="s">
        <v>21</v>
      </c>
      <c r="C295" t="s">
        <v>21</v>
      </c>
      <c r="D295" t="s">
        <v>1483</v>
      </c>
      <c r="E295" t="s">
        <v>3488</v>
      </c>
      <c r="F295" t="s">
        <v>1545</v>
      </c>
      <c r="G295" t="s">
        <v>7655</v>
      </c>
      <c r="I295" t="s">
        <v>989</v>
      </c>
      <c r="J295" t="s">
        <v>1546</v>
      </c>
      <c r="K295" t="s">
        <v>7655</v>
      </c>
      <c r="L295" t="s">
        <v>2266</v>
      </c>
      <c r="M295" t="s">
        <v>1161</v>
      </c>
      <c r="N295" s="1">
        <v>42846</v>
      </c>
      <c r="O295">
        <v>110</v>
      </c>
      <c r="P295" t="s">
        <v>799</v>
      </c>
      <c r="Q295">
        <v>2</v>
      </c>
      <c r="R295">
        <v>25.071999999999999</v>
      </c>
      <c r="S295">
        <v>2</v>
      </c>
      <c r="T295">
        <v>25.071999999999999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 t="s">
        <v>800</v>
      </c>
      <c r="AB295" s="7">
        <f>IF(Table2[[#This Row],[15cc]]+Table2[[#This Row],[30cc]]&gt;0,1,0)</f>
        <v>1</v>
      </c>
      <c r="AC295" s="7">
        <f>IF(Table2[[#This Row],[60c]]&gt;0,1,0)</f>
        <v>0</v>
      </c>
      <c r="AD295" s="7">
        <f>IF(Table2[[#This Row],[90c]]&gt;0,1,0)</f>
        <v>0</v>
      </c>
    </row>
    <row r="296" spans="1:30" x14ac:dyDescent="0.2">
      <c r="A296">
        <v>201704</v>
      </c>
      <c r="B296" t="s">
        <v>21</v>
      </c>
      <c r="C296" t="s">
        <v>21</v>
      </c>
      <c r="D296" t="s">
        <v>1483</v>
      </c>
      <c r="E296" t="s">
        <v>3488</v>
      </c>
      <c r="F296" t="s">
        <v>1545</v>
      </c>
      <c r="G296" t="s">
        <v>7655</v>
      </c>
      <c r="I296" t="s">
        <v>989</v>
      </c>
      <c r="J296" t="s">
        <v>1546</v>
      </c>
      <c r="K296" t="s">
        <v>7655</v>
      </c>
      <c r="L296" t="s">
        <v>2273</v>
      </c>
      <c r="M296" t="s">
        <v>1455</v>
      </c>
      <c r="N296" s="1">
        <v>42846</v>
      </c>
      <c r="O296">
        <v>110</v>
      </c>
      <c r="P296" t="s">
        <v>799</v>
      </c>
      <c r="Q296">
        <v>1</v>
      </c>
      <c r="R296" s="2">
        <v>12.180999999999999</v>
      </c>
      <c r="S296">
        <v>1</v>
      </c>
      <c r="T296">
        <v>12.180999999999999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 t="s">
        <v>800</v>
      </c>
      <c r="AB296" s="7">
        <f>IF(Table2[[#This Row],[15cc]]+Table2[[#This Row],[30cc]]&gt;0,1,0)</f>
        <v>1</v>
      </c>
      <c r="AC296" s="7">
        <f>IF(Table2[[#This Row],[60c]]&gt;0,1,0)</f>
        <v>0</v>
      </c>
      <c r="AD296" s="7">
        <f>IF(Table2[[#This Row],[90c]]&gt;0,1,0)</f>
        <v>0</v>
      </c>
    </row>
    <row r="297" spans="1:30" x14ac:dyDescent="0.2">
      <c r="A297">
        <v>201704</v>
      </c>
      <c r="B297" t="s">
        <v>21</v>
      </c>
      <c r="C297" t="s">
        <v>21</v>
      </c>
      <c r="D297" t="s">
        <v>1483</v>
      </c>
      <c r="E297" t="s">
        <v>3488</v>
      </c>
      <c r="F297" t="s">
        <v>1545</v>
      </c>
      <c r="G297" t="s">
        <v>7655</v>
      </c>
      <c r="I297" t="s">
        <v>989</v>
      </c>
      <c r="J297" t="s">
        <v>1546</v>
      </c>
      <c r="K297" t="s">
        <v>7655</v>
      </c>
      <c r="L297" t="s">
        <v>2264</v>
      </c>
      <c r="M297" t="s">
        <v>2265</v>
      </c>
      <c r="N297" s="1">
        <v>42846</v>
      </c>
      <c r="O297">
        <v>110</v>
      </c>
      <c r="P297" t="s">
        <v>799</v>
      </c>
      <c r="Q297">
        <v>9</v>
      </c>
      <c r="R297">
        <v>131.64599999999999</v>
      </c>
      <c r="S297">
        <v>1</v>
      </c>
      <c r="T297">
        <v>12.237</v>
      </c>
      <c r="U297" s="7">
        <v>1</v>
      </c>
      <c r="V297" s="7">
        <v>16.105</v>
      </c>
      <c r="W297" s="7">
        <v>0</v>
      </c>
      <c r="X297" s="7">
        <v>0</v>
      </c>
      <c r="Y297" s="7">
        <v>1</v>
      </c>
      <c r="Z297" s="7">
        <v>12.047000000000001</v>
      </c>
      <c r="AA297" s="7" t="s">
        <v>800</v>
      </c>
      <c r="AB297" s="7">
        <f>IF(Table2[[#This Row],[15cc]]+Table2[[#This Row],[30cc]]&gt;0,1,0)</f>
        <v>1</v>
      </c>
      <c r="AC297" s="7">
        <f>IF(Table2[[#This Row],[60c]]&gt;0,1,0)</f>
        <v>0</v>
      </c>
      <c r="AD297" s="7">
        <f>IF(Table2[[#This Row],[90c]]&gt;0,1,0)</f>
        <v>1</v>
      </c>
    </row>
    <row r="298" spans="1:30" x14ac:dyDescent="0.2">
      <c r="A298">
        <v>201704</v>
      </c>
      <c r="B298" t="s">
        <v>21</v>
      </c>
      <c r="C298" t="s">
        <v>21</v>
      </c>
      <c r="D298" t="s">
        <v>1483</v>
      </c>
      <c r="E298" t="s">
        <v>3488</v>
      </c>
      <c r="F298" t="s">
        <v>1545</v>
      </c>
      <c r="G298" t="s">
        <v>7655</v>
      </c>
      <c r="I298" t="s">
        <v>989</v>
      </c>
      <c r="J298" t="s">
        <v>1546</v>
      </c>
      <c r="K298" t="s">
        <v>7655</v>
      </c>
      <c r="L298" t="s">
        <v>2275</v>
      </c>
      <c r="M298" t="s">
        <v>2276</v>
      </c>
      <c r="N298" s="1">
        <v>42846</v>
      </c>
      <c r="O298">
        <v>110</v>
      </c>
      <c r="P298" t="s">
        <v>799</v>
      </c>
      <c r="Q298">
        <v>1</v>
      </c>
      <c r="R298">
        <v>12.016999999999999</v>
      </c>
      <c r="S298">
        <v>1</v>
      </c>
      <c r="T298">
        <v>12.016999999999999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 t="s">
        <v>800</v>
      </c>
      <c r="AB298" s="7">
        <f>IF(Table2[[#This Row],[15cc]]+Table2[[#This Row],[30cc]]&gt;0,1,0)</f>
        <v>1</v>
      </c>
      <c r="AC298" s="7">
        <f>IF(Table2[[#This Row],[60c]]&gt;0,1,0)</f>
        <v>0</v>
      </c>
      <c r="AD298" s="7">
        <f>IF(Table2[[#This Row],[90c]]&gt;0,1,0)</f>
        <v>0</v>
      </c>
    </row>
    <row r="299" spans="1:30" x14ac:dyDescent="0.2">
      <c r="A299">
        <v>201704</v>
      </c>
      <c r="B299" t="s">
        <v>21</v>
      </c>
      <c r="C299" t="s">
        <v>21</v>
      </c>
      <c r="D299" t="s">
        <v>1483</v>
      </c>
      <c r="E299" t="s">
        <v>3488</v>
      </c>
      <c r="F299" t="s">
        <v>1545</v>
      </c>
      <c r="G299" t="s">
        <v>7655</v>
      </c>
      <c r="I299" t="s">
        <v>989</v>
      </c>
      <c r="J299" t="s">
        <v>1546</v>
      </c>
      <c r="K299" t="s">
        <v>7655</v>
      </c>
      <c r="L299" t="s">
        <v>2277</v>
      </c>
      <c r="M299" t="s">
        <v>2278</v>
      </c>
      <c r="N299" s="1">
        <v>42846</v>
      </c>
      <c r="O299">
        <v>110</v>
      </c>
      <c r="P299" t="s">
        <v>799</v>
      </c>
      <c r="Q299">
        <v>1</v>
      </c>
      <c r="R299">
        <v>12.449</v>
      </c>
      <c r="S299">
        <v>1</v>
      </c>
      <c r="T299">
        <v>12.449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 t="s">
        <v>800</v>
      </c>
      <c r="AB299" s="7">
        <f>IF(Table2[[#This Row],[15cc]]+Table2[[#This Row],[30cc]]&gt;0,1,0)</f>
        <v>1</v>
      </c>
      <c r="AC299" s="7">
        <f>IF(Table2[[#This Row],[60c]]&gt;0,1,0)</f>
        <v>0</v>
      </c>
      <c r="AD299" s="7">
        <f>IF(Table2[[#This Row],[90c]]&gt;0,1,0)</f>
        <v>0</v>
      </c>
    </row>
    <row r="300" spans="1:30" x14ac:dyDescent="0.2">
      <c r="A300">
        <v>201704</v>
      </c>
      <c r="B300" t="s">
        <v>21</v>
      </c>
      <c r="C300" t="s">
        <v>21</v>
      </c>
      <c r="D300" t="s">
        <v>1483</v>
      </c>
      <c r="E300" t="s">
        <v>3488</v>
      </c>
      <c r="F300" t="s">
        <v>1545</v>
      </c>
      <c r="G300" t="s">
        <v>7655</v>
      </c>
      <c r="I300" t="s">
        <v>989</v>
      </c>
      <c r="J300" t="s">
        <v>1546</v>
      </c>
      <c r="K300" t="s">
        <v>7655</v>
      </c>
      <c r="L300" t="s">
        <v>2281</v>
      </c>
      <c r="M300" t="s">
        <v>1136</v>
      </c>
      <c r="N300" s="1">
        <v>42846</v>
      </c>
      <c r="O300">
        <v>110</v>
      </c>
      <c r="P300" t="s">
        <v>799</v>
      </c>
      <c r="Q300">
        <v>1</v>
      </c>
      <c r="R300">
        <v>12.172000000000001</v>
      </c>
      <c r="S300">
        <v>1</v>
      </c>
      <c r="T300">
        <v>12.172000000000001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 t="s">
        <v>800</v>
      </c>
      <c r="AB300" s="7">
        <f>IF(Table2[[#This Row],[15cc]]+Table2[[#This Row],[30cc]]&gt;0,1,0)</f>
        <v>1</v>
      </c>
      <c r="AC300" s="7">
        <f>IF(Table2[[#This Row],[60c]]&gt;0,1,0)</f>
        <v>0</v>
      </c>
      <c r="AD300" s="7">
        <f>IF(Table2[[#This Row],[90c]]&gt;0,1,0)</f>
        <v>0</v>
      </c>
    </row>
    <row r="301" spans="1:30" x14ac:dyDescent="0.2">
      <c r="A301">
        <v>201704</v>
      </c>
      <c r="B301" t="s">
        <v>21</v>
      </c>
      <c r="C301" t="s">
        <v>21</v>
      </c>
      <c r="D301" t="s">
        <v>1483</v>
      </c>
      <c r="E301" t="s">
        <v>3488</v>
      </c>
      <c r="F301" t="s">
        <v>1545</v>
      </c>
      <c r="G301" t="s">
        <v>7655</v>
      </c>
      <c r="I301" t="s">
        <v>989</v>
      </c>
      <c r="J301" t="s">
        <v>1546</v>
      </c>
      <c r="K301" t="s">
        <v>7655</v>
      </c>
      <c r="L301" t="s">
        <v>2279</v>
      </c>
      <c r="M301" t="s">
        <v>2280</v>
      </c>
      <c r="N301" s="1">
        <v>42846</v>
      </c>
      <c r="O301">
        <v>110</v>
      </c>
      <c r="P301" t="s">
        <v>799</v>
      </c>
      <c r="S301">
        <v>0</v>
      </c>
      <c r="T301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 t="s">
        <v>800</v>
      </c>
      <c r="AB301" s="7">
        <f>IF(Table2[[#This Row],[15cc]]+Table2[[#This Row],[30cc]]&gt;0,1,0)</f>
        <v>0</v>
      </c>
      <c r="AC301" s="7">
        <f>IF(Table2[[#This Row],[60c]]&gt;0,1,0)</f>
        <v>0</v>
      </c>
      <c r="AD301" s="7">
        <f>IF(Table2[[#This Row],[90c]]&gt;0,1,0)</f>
        <v>0</v>
      </c>
    </row>
    <row r="302" spans="1:30" x14ac:dyDescent="0.2">
      <c r="A302">
        <v>201704</v>
      </c>
      <c r="B302" t="s">
        <v>21</v>
      </c>
      <c r="C302" t="s">
        <v>21</v>
      </c>
      <c r="D302" t="s">
        <v>1483</v>
      </c>
      <c r="E302" t="s">
        <v>3488</v>
      </c>
      <c r="F302" t="s">
        <v>1545</v>
      </c>
      <c r="G302" t="s">
        <v>7655</v>
      </c>
      <c r="I302" t="s">
        <v>989</v>
      </c>
      <c r="J302" t="s">
        <v>1546</v>
      </c>
      <c r="K302" t="s">
        <v>7655</v>
      </c>
      <c r="L302" t="s">
        <v>2269</v>
      </c>
      <c r="M302" t="s">
        <v>1298</v>
      </c>
      <c r="N302" s="1">
        <v>42846</v>
      </c>
      <c r="O302">
        <v>110</v>
      </c>
      <c r="P302" t="s">
        <v>799</v>
      </c>
      <c r="Q302">
        <v>1</v>
      </c>
      <c r="R302">
        <v>15.503</v>
      </c>
      <c r="S302">
        <v>1</v>
      </c>
      <c r="T302">
        <v>15.503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 t="s">
        <v>800</v>
      </c>
      <c r="AB302" s="7">
        <f>IF(Table2[[#This Row],[15cc]]+Table2[[#This Row],[30cc]]&gt;0,1,0)</f>
        <v>1</v>
      </c>
      <c r="AC302" s="7">
        <f>IF(Table2[[#This Row],[60c]]&gt;0,1,0)</f>
        <v>0</v>
      </c>
      <c r="AD302" s="7">
        <f>IF(Table2[[#This Row],[90c]]&gt;0,1,0)</f>
        <v>0</v>
      </c>
    </row>
    <row r="303" spans="1:30" x14ac:dyDescent="0.2">
      <c r="A303">
        <v>201704</v>
      </c>
      <c r="B303" t="s">
        <v>21</v>
      </c>
      <c r="C303" t="s">
        <v>21</v>
      </c>
      <c r="D303" t="s">
        <v>1483</v>
      </c>
      <c r="E303" t="s">
        <v>3488</v>
      </c>
      <c r="F303" t="s">
        <v>1545</v>
      </c>
      <c r="G303" t="s">
        <v>7655</v>
      </c>
      <c r="I303" t="s">
        <v>989</v>
      </c>
      <c r="J303" t="s">
        <v>1546</v>
      </c>
      <c r="K303" t="s">
        <v>7655</v>
      </c>
      <c r="L303" t="s">
        <v>2272</v>
      </c>
      <c r="M303" t="s">
        <v>861</v>
      </c>
      <c r="N303" s="1">
        <v>42850</v>
      </c>
      <c r="O303">
        <v>106</v>
      </c>
      <c r="P303" t="s">
        <v>799</v>
      </c>
      <c r="Q303">
        <v>4</v>
      </c>
      <c r="R303">
        <v>50.433999999999997</v>
      </c>
      <c r="S303">
        <v>3</v>
      </c>
      <c r="T303">
        <v>37.39</v>
      </c>
      <c r="U303" s="7">
        <v>1</v>
      </c>
      <c r="V303" s="7">
        <v>13.044</v>
      </c>
      <c r="W303" s="7">
        <v>0</v>
      </c>
      <c r="X303" s="7">
        <v>0</v>
      </c>
      <c r="Y303" s="7">
        <v>0</v>
      </c>
      <c r="Z303" s="7">
        <v>0</v>
      </c>
      <c r="AA303" s="7" t="s">
        <v>800</v>
      </c>
      <c r="AB303" s="7">
        <f>IF(Table2[[#This Row],[15cc]]+Table2[[#This Row],[30cc]]&gt;0,1,0)</f>
        <v>1</v>
      </c>
      <c r="AC303" s="7">
        <f>IF(Table2[[#This Row],[60c]]&gt;0,1,0)</f>
        <v>0</v>
      </c>
      <c r="AD303" s="7">
        <f>IF(Table2[[#This Row],[90c]]&gt;0,1,0)</f>
        <v>0</v>
      </c>
    </row>
    <row r="304" spans="1:30" x14ac:dyDescent="0.2">
      <c r="A304">
        <v>201704</v>
      </c>
      <c r="B304" t="s">
        <v>21</v>
      </c>
      <c r="C304" t="s">
        <v>21</v>
      </c>
      <c r="D304" t="s">
        <v>1483</v>
      </c>
      <c r="E304" t="s">
        <v>3488</v>
      </c>
      <c r="F304" t="s">
        <v>1545</v>
      </c>
      <c r="G304" t="s">
        <v>7655</v>
      </c>
      <c r="I304" t="s">
        <v>989</v>
      </c>
      <c r="J304" t="s">
        <v>1546</v>
      </c>
      <c r="K304" t="s">
        <v>7655</v>
      </c>
      <c r="L304" t="s">
        <v>2270</v>
      </c>
      <c r="M304" t="s">
        <v>2271</v>
      </c>
      <c r="N304" s="1">
        <v>42852</v>
      </c>
      <c r="O304">
        <v>104</v>
      </c>
      <c r="P304" t="s">
        <v>799</v>
      </c>
      <c r="Q304">
        <v>1</v>
      </c>
      <c r="R304">
        <v>12.455</v>
      </c>
      <c r="S304">
        <v>1</v>
      </c>
      <c r="T304">
        <v>12.455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 t="s">
        <v>800</v>
      </c>
      <c r="AB304" s="7">
        <f>IF(Table2[[#This Row],[15cc]]+Table2[[#This Row],[30cc]]&gt;0,1,0)</f>
        <v>1</v>
      </c>
      <c r="AC304" s="7">
        <f>IF(Table2[[#This Row],[60c]]&gt;0,1,0)</f>
        <v>0</v>
      </c>
      <c r="AD304" s="7">
        <f>IF(Table2[[#This Row],[90c]]&gt;0,1,0)</f>
        <v>0</v>
      </c>
    </row>
    <row r="305" spans="1:30" x14ac:dyDescent="0.2">
      <c r="A305">
        <v>201704</v>
      </c>
      <c r="B305" t="s">
        <v>21</v>
      </c>
      <c r="C305" t="s">
        <v>21</v>
      </c>
      <c r="D305" t="s">
        <v>1483</v>
      </c>
      <c r="E305" t="s">
        <v>3488</v>
      </c>
      <c r="F305" t="s">
        <v>1545</v>
      </c>
      <c r="G305" t="s">
        <v>7655</v>
      </c>
      <c r="I305" t="s">
        <v>989</v>
      </c>
      <c r="J305" t="s">
        <v>1546</v>
      </c>
      <c r="K305" t="s">
        <v>7655</v>
      </c>
      <c r="L305" t="s">
        <v>2262</v>
      </c>
      <c r="M305" t="s">
        <v>2263</v>
      </c>
      <c r="N305" s="1">
        <v>42853</v>
      </c>
      <c r="O305">
        <v>103</v>
      </c>
      <c r="P305" t="s">
        <v>799</v>
      </c>
      <c r="S305">
        <v>0</v>
      </c>
      <c r="T305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 t="s">
        <v>800</v>
      </c>
      <c r="AB305" s="7">
        <f>IF(Table2[[#This Row],[15cc]]+Table2[[#This Row],[30cc]]&gt;0,1,0)</f>
        <v>0</v>
      </c>
      <c r="AC305" s="7">
        <f>IF(Table2[[#This Row],[60c]]&gt;0,1,0)</f>
        <v>0</v>
      </c>
      <c r="AD305" s="7">
        <f>IF(Table2[[#This Row],[90c]]&gt;0,1,0)</f>
        <v>0</v>
      </c>
    </row>
    <row r="306" spans="1:30" x14ac:dyDescent="0.2">
      <c r="A306">
        <v>201704</v>
      </c>
      <c r="B306" t="s">
        <v>21</v>
      </c>
      <c r="C306" t="s">
        <v>21</v>
      </c>
      <c r="D306" t="s">
        <v>1483</v>
      </c>
      <c r="E306" t="s">
        <v>3488</v>
      </c>
      <c r="F306" t="s">
        <v>1545</v>
      </c>
      <c r="G306" t="s">
        <v>7655</v>
      </c>
      <c r="I306" t="s">
        <v>1534</v>
      </c>
      <c r="J306" t="s">
        <v>1005</v>
      </c>
      <c r="K306" t="s">
        <v>7655</v>
      </c>
      <c r="L306" t="s">
        <v>2307</v>
      </c>
      <c r="M306" t="s">
        <v>2308</v>
      </c>
      <c r="N306" s="1">
        <v>42829</v>
      </c>
      <c r="O306">
        <v>127</v>
      </c>
      <c r="P306" t="s">
        <v>799</v>
      </c>
      <c r="Q306">
        <v>2</v>
      </c>
      <c r="R306">
        <v>31.170999999999999</v>
      </c>
      <c r="S306">
        <v>1</v>
      </c>
      <c r="T306">
        <v>15.308999999999999</v>
      </c>
      <c r="U306" s="7">
        <v>0</v>
      </c>
      <c r="V306" s="7">
        <v>0</v>
      </c>
      <c r="W306" s="7">
        <v>1</v>
      </c>
      <c r="X306" s="7">
        <v>15.862</v>
      </c>
      <c r="Y306" s="7">
        <v>0</v>
      </c>
      <c r="Z306" s="7">
        <v>0</v>
      </c>
      <c r="AA306" s="7" t="s">
        <v>800</v>
      </c>
      <c r="AB306" s="7">
        <f>IF(Table2[[#This Row],[15cc]]+Table2[[#This Row],[30cc]]&gt;0,1,0)</f>
        <v>1</v>
      </c>
      <c r="AC306" s="7">
        <f>IF(Table2[[#This Row],[60c]]&gt;0,1,0)</f>
        <v>1</v>
      </c>
      <c r="AD306" s="7">
        <f>IF(Table2[[#This Row],[90c]]&gt;0,1,0)</f>
        <v>0</v>
      </c>
    </row>
    <row r="307" spans="1:30" x14ac:dyDescent="0.2">
      <c r="A307">
        <v>201704</v>
      </c>
      <c r="B307" t="s">
        <v>21</v>
      </c>
      <c r="C307" t="s">
        <v>21</v>
      </c>
      <c r="D307" t="s">
        <v>1483</v>
      </c>
      <c r="E307" t="s">
        <v>3488</v>
      </c>
      <c r="F307" t="s">
        <v>1545</v>
      </c>
      <c r="G307" t="s">
        <v>7655</v>
      </c>
      <c r="I307" t="s">
        <v>1534</v>
      </c>
      <c r="J307" t="s">
        <v>1005</v>
      </c>
      <c r="K307" t="s">
        <v>7655</v>
      </c>
      <c r="L307" t="s">
        <v>2344</v>
      </c>
      <c r="M307" t="s">
        <v>2345</v>
      </c>
      <c r="N307" s="1">
        <v>42835</v>
      </c>
      <c r="O307">
        <v>121</v>
      </c>
      <c r="P307" t="s">
        <v>799</v>
      </c>
      <c r="S307">
        <v>0</v>
      </c>
      <c r="T30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 t="s">
        <v>800</v>
      </c>
      <c r="AB307" s="7">
        <f>IF(Table2[[#This Row],[15cc]]+Table2[[#This Row],[30cc]]&gt;0,1,0)</f>
        <v>0</v>
      </c>
      <c r="AC307" s="7">
        <f>IF(Table2[[#This Row],[60c]]&gt;0,1,0)</f>
        <v>0</v>
      </c>
      <c r="AD307" s="7">
        <f>IF(Table2[[#This Row],[90c]]&gt;0,1,0)</f>
        <v>0</v>
      </c>
    </row>
    <row r="308" spans="1:30" x14ac:dyDescent="0.2">
      <c r="A308">
        <v>201704</v>
      </c>
      <c r="B308" t="s">
        <v>21</v>
      </c>
      <c r="C308" t="s">
        <v>21</v>
      </c>
      <c r="D308" t="s">
        <v>1483</v>
      </c>
      <c r="E308" t="s">
        <v>3488</v>
      </c>
      <c r="F308" t="s">
        <v>1545</v>
      </c>
      <c r="G308" t="s">
        <v>7655</v>
      </c>
      <c r="I308" t="s">
        <v>1534</v>
      </c>
      <c r="J308" t="s">
        <v>1005</v>
      </c>
      <c r="K308" t="s">
        <v>7655</v>
      </c>
      <c r="L308" t="s">
        <v>2282</v>
      </c>
      <c r="M308" t="s">
        <v>2283</v>
      </c>
      <c r="N308" s="1">
        <v>42849</v>
      </c>
      <c r="O308">
        <v>107</v>
      </c>
      <c r="P308" t="s">
        <v>799</v>
      </c>
      <c r="S308">
        <v>0</v>
      </c>
      <c r="T308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 t="s">
        <v>800</v>
      </c>
      <c r="AB308" s="7">
        <f>IF(Table2[[#This Row],[15cc]]+Table2[[#This Row],[30cc]]&gt;0,1,0)</f>
        <v>0</v>
      </c>
      <c r="AC308" s="7">
        <f>IF(Table2[[#This Row],[60c]]&gt;0,1,0)</f>
        <v>0</v>
      </c>
      <c r="AD308" s="7">
        <f>IF(Table2[[#This Row],[90c]]&gt;0,1,0)</f>
        <v>0</v>
      </c>
    </row>
    <row r="309" spans="1:30" x14ac:dyDescent="0.2">
      <c r="A309">
        <v>201704</v>
      </c>
      <c r="B309" t="s">
        <v>21</v>
      </c>
      <c r="C309" t="s">
        <v>21</v>
      </c>
      <c r="D309" t="s">
        <v>1483</v>
      </c>
      <c r="E309" t="s">
        <v>3488</v>
      </c>
      <c r="F309" t="s">
        <v>1545</v>
      </c>
      <c r="G309" t="s">
        <v>7655</v>
      </c>
      <c r="I309" t="s">
        <v>1534</v>
      </c>
      <c r="J309" t="s">
        <v>1005</v>
      </c>
      <c r="K309" t="s">
        <v>7655</v>
      </c>
      <c r="L309" t="s">
        <v>2323</v>
      </c>
      <c r="M309" t="s">
        <v>1368</v>
      </c>
      <c r="N309" s="1">
        <v>42849</v>
      </c>
      <c r="O309">
        <v>107</v>
      </c>
      <c r="P309" t="s">
        <v>799</v>
      </c>
      <c r="S309">
        <v>0</v>
      </c>
      <c r="T309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 t="s">
        <v>800</v>
      </c>
      <c r="AB309" s="7">
        <f>IF(Table2[[#This Row],[15cc]]+Table2[[#This Row],[30cc]]&gt;0,1,0)</f>
        <v>0</v>
      </c>
      <c r="AC309" s="7">
        <f>IF(Table2[[#This Row],[60c]]&gt;0,1,0)</f>
        <v>0</v>
      </c>
      <c r="AD309" s="7">
        <f>IF(Table2[[#This Row],[90c]]&gt;0,1,0)</f>
        <v>0</v>
      </c>
    </row>
    <row r="310" spans="1:30" x14ac:dyDescent="0.2">
      <c r="A310">
        <v>201704</v>
      </c>
      <c r="B310" t="s">
        <v>21</v>
      </c>
      <c r="C310" t="s">
        <v>21</v>
      </c>
      <c r="D310" t="s">
        <v>1483</v>
      </c>
      <c r="E310" t="s">
        <v>3488</v>
      </c>
      <c r="F310" t="s">
        <v>1545</v>
      </c>
      <c r="G310" t="s">
        <v>7655</v>
      </c>
      <c r="I310" t="s">
        <v>1534</v>
      </c>
      <c r="J310" t="s">
        <v>1005</v>
      </c>
      <c r="K310" t="s">
        <v>7655</v>
      </c>
      <c r="L310" t="s">
        <v>2286</v>
      </c>
      <c r="M310" t="s">
        <v>1150</v>
      </c>
      <c r="N310" s="1">
        <v>42850</v>
      </c>
      <c r="O310">
        <v>106</v>
      </c>
      <c r="P310" t="s">
        <v>799</v>
      </c>
      <c r="S310">
        <v>0</v>
      </c>
      <c r="T310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 t="s">
        <v>800</v>
      </c>
      <c r="AB310" s="7">
        <f>IF(Table2[[#This Row],[15cc]]+Table2[[#This Row],[30cc]]&gt;0,1,0)</f>
        <v>0</v>
      </c>
      <c r="AC310" s="7">
        <f>IF(Table2[[#This Row],[60c]]&gt;0,1,0)</f>
        <v>0</v>
      </c>
      <c r="AD310" s="7">
        <f>IF(Table2[[#This Row],[90c]]&gt;0,1,0)</f>
        <v>0</v>
      </c>
    </row>
    <row r="311" spans="1:30" x14ac:dyDescent="0.2">
      <c r="A311">
        <v>201704</v>
      </c>
      <c r="B311" t="s">
        <v>21</v>
      </c>
      <c r="C311" t="s">
        <v>21</v>
      </c>
      <c r="D311" t="s">
        <v>1483</v>
      </c>
      <c r="E311" t="s">
        <v>3488</v>
      </c>
      <c r="F311" t="s">
        <v>1545</v>
      </c>
      <c r="G311" t="s">
        <v>7655</v>
      </c>
      <c r="I311" t="s">
        <v>1534</v>
      </c>
      <c r="J311" t="s">
        <v>1005</v>
      </c>
      <c r="K311" t="s">
        <v>7655</v>
      </c>
      <c r="L311" t="s">
        <v>2324</v>
      </c>
      <c r="M311" t="s">
        <v>1301</v>
      </c>
      <c r="N311" s="1">
        <v>42850</v>
      </c>
      <c r="O311">
        <v>106</v>
      </c>
      <c r="P311" t="s">
        <v>799</v>
      </c>
      <c r="Q311">
        <v>1</v>
      </c>
      <c r="R311">
        <v>15.053000000000001</v>
      </c>
      <c r="S311">
        <v>1</v>
      </c>
      <c r="T311">
        <v>15.053000000000001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 t="s">
        <v>800</v>
      </c>
      <c r="AB311" s="7">
        <f>IF(Table2[[#This Row],[15cc]]+Table2[[#This Row],[30cc]]&gt;0,1,0)</f>
        <v>1</v>
      </c>
      <c r="AC311" s="7">
        <f>IF(Table2[[#This Row],[60c]]&gt;0,1,0)</f>
        <v>0</v>
      </c>
      <c r="AD311" s="7">
        <f>IF(Table2[[#This Row],[90c]]&gt;0,1,0)</f>
        <v>0</v>
      </c>
    </row>
    <row r="312" spans="1:30" x14ac:dyDescent="0.2">
      <c r="A312">
        <v>201704</v>
      </c>
      <c r="B312" t="s">
        <v>21</v>
      </c>
      <c r="C312" t="s">
        <v>21</v>
      </c>
      <c r="D312" t="s">
        <v>1483</v>
      </c>
      <c r="E312" t="s">
        <v>3488</v>
      </c>
      <c r="F312" t="s">
        <v>1545</v>
      </c>
      <c r="G312" t="s">
        <v>7655</v>
      </c>
      <c r="I312" t="s">
        <v>1534</v>
      </c>
      <c r="J312" t="s">
        <v>1005</v>
      </c>
      <c r="K312" t="s">
        <v>7655</v>
      </c>
      <c r="L312" t="s">
        <v>2284</v>
      </c>
      <c r="M312" t="s">
        <v>2285</v>
      </c>
      <c r="N312" s="1">
        <v>42850</v>
      </c>
      <c r="O312">
        <v>106</v>
      </c>
      <c r="P312" t="s">
        <v>799</v>
      </c>
      <c r="S312">
        <v>0</v>
      </c>
      <c r="T312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 t="s">
        <v>800</v>
      </c>
      <c r="AB312" s="7">
        <f>IF(Table2[[#This Row],[15cc]]+Table2[[#This Row],[30cc]]&gt;0,1,0)</f>
        <v>0</v>
      </c>
      <c r="AC312" s="7">
        <f>IF(Table2[[#This Row],[60c]]&gt;0,1,0)</f>
        <v>0</v>
      </c>
      <c r="AD312" s="7">
        <f>IF(Table2[[#This Row],[90c]]&gt;0,1,0)</f>
        <v>0</v>
      </c>
    </row>
    <row r="313" spans="1:30" x14ac:dyDescent="0.2">
      <c r="A313">
        <v>201704</v>
      </c>
      <c r="B313" t="s">
        <v>21</v>
      </c>
      <c r="C313" t="s">
        <v>21</v>
      </c>
      <c r="D313" t="s">
        <v>1483</v>
      </c>
      <c r="E313" t="s">
        <v>3488</v>
      </c>
      <c r="F313" t="s">
        <v>1545</v>
      </c>
      <c r="G313" t="s">
        <v>7655</v>
      </c>
      <c r="I313" t="s">
        <v>1534</v>
      </c>
      <c r="J313" t="s">
        <v>1005</v>
      </c>
      <c r="K313" t="s">
        <v>7655</v>
      </c>
      <c r="L313" t="s">
        <v>2318</v>
      </c>
      <c r="M313" t="s">
        <v>2319</v>
      </c>
      <c r="N313" s="1">
        <v>42850</v>
      </c>
      <c r="O313">
        <v>106</v>
      </c>
      <c r="P313" t="s">
        <v>799</v>
      </c>
      <c r="S313">
        <v>0</v>
      </c>
      <c r="T313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 t="s">
        <v>800</v>
      </c>
      <c r="AB313" s="7">
        <f>IF(Table2[[#This Row],[15cc]]+Table2[[#This Row],[30cc]]&gt;0,1,0)</f>
        <v>0</v>
      </c>
      <c r="AC313" s="7">
        <f>IF(Table2[[#This Row],[60c]]&gt;0,1,0)</f>
        <v>0</v>
      </c>
      <c r="AD313" s="7">
        <f>IF(Table2[[#This Row],[90c]]&gt;0,1,0)</f>
        <v>0</v>
      </c>
    </row>
    <row r="314" spans="1:30" x14ac:dyDescent="0.2">
      <c r="A314">
        <v>201704</v>
      </c>
      <c r="B314" t="s">
        <v>21</v>
      </c>
      <c r="C314" t="s">
        <v>21</v>
      </c>
      <c r="D314" t="s">
        <v>1483</v>
      </c>
      <c r="E314" t="s">
        <v>3488</v>
      </c>
      <c r="F314" t="s">
        <v>1545</v>
      </c>
      <c r="G314" t="s">
        <v>7655</v>
      </c>
      <c r="I314" t="s">
        <v>1534</v>
      </c>
      <c r="J314" t="s">
        <v>1005</v>
      </c>
      <c r="K314" t="s">
        <v>7655</v>
      </c>
      <c r="L314" t="s">
        <v>2333</v>
      </c>
      <c r="M314" t="s">
        <v>2334</v>
      </c>
      <c r="N314" s="1">
        <v>42851</v>
      </c>
      <c r="O314">
        <v>105</v>
      </c>
      <c r="P314" t="s">
        <v>799</v>
      </c>
      <c r="Q314">
        <v>5</v>
      </c>
      <c r="R314">
        <v>76.521000000000001</v>
      </c>
      <c r="S314">
        <v>1</v>
      </c>
      <c r="T314">
        <v>16.818999999999999</v>
      </c>
      <c r="U314" s="7">
        <v>2</v>
      </c>
      <c r="V314" s="7">
        <v>28.184999999999999</v>
      </c>
      <c r="W314" s="7">
        <v>1</v>
      </c>
      <c r="X314" s="7">
        <v>11.228</v>
      </c>
      <c r="Y314" s="7">
        <v>0</v>
      </c>
      <c r="Z314" s="7">
        <v>0</v>
      </c>
      <c r="AA314" s="7" t="s">
        <v>800</v>
      </c>
      <c r="AB314" s="7">
        <f>IF(Table2[[#This Row],[15cc]]+Table2[[#This Row],[30cc]]&gt;0,1,0)</f>
        <v>1</v>
      </c>
      <c r="AC314" s="7">
        <f>IF(Table2[[#This Row],[60c]]&gt;0,1,0)</f>
        <v>1</v>
      </c>
      <c r="AD314" s="7">
        <f>IF(Table2[[#This Row],[90c]]&gt;0,1,0)</f>
        <v>0</v>
      </c>
    </row>
    <row r="315" spans="1:30" x14ac:dyDescent="0.2">
      <c r="A315">
        <v>201704</v>
      </c>
      <c r="B315" t="s">
        <v>21</v>
      </c>
      <c r="C315" t="s">
        <v>21</v>
      </c>
      <c r="D315" t="s">
        <v>1483</v>
      </c>
      <c r="E315" t="s">
        <v>3488</v>
      </c>
      <c r="F315" t="s">
        <v>1545</v>
      </c>
      <c r="G315" t="s">
        <v>7655</v>
      </c>
      <c r="I315" t="s">
        <v>1534</v>
      </c>
      <c r="J315" t="s">
        <v>1005</v>
      </c>
      <c r="K315" t="s">
        <v>7655</v>
      </c>
      <c r="L315" t="s">
        <v>2320</v>
      </c>
      <c r="M315" t="s">
        <v>814</v>
      </c>
      <c r="N315" s="1">
        <v>42852</v>
      </c>
      <c r="O315">
        <v>104</v>
      </c>
      <c r="P315" t="s">
        <v>799</v>
      </c>
      <c r="Q315">
        <v>1</v>
      </c>
      <c r="R315">
        <v>13.403</v>
      </c>
      <c r="S315">
        <v>1</v>
      </c>
      <c r="T315">
        <v>13.403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 t="s">
        <v>800</v>
      </c>
      <c r="AB315" s="7">
        <f>IF(Table2[[#This Row],[15cc]]+Table2[[#This Row],[30cc]]&gt;0,1,0)</f>
        <v>1</v>
      </c>
      <c r="AC315" s="7">
        <f>IF(Table2[[#This Row],[60c]]&gt;0,1,0)</f>
        <v>0</v>
      </c>
      <c r="AD315" s="7">
        <f>IF(Table2[[#This Row],[90c]]&gt;0,1,0)</f>
        <v>0</v>
      </c>
    </row>
    <row r="316" spans="1:30" x14ac:dyDescent="0.2">
      <c r="A316">
        <v>201704</v>
      </c>
      <c r="B316" t="s">
        <v>21</v>
      </c>
      <c r="C316" t="s">
        <v>21</v>
      </c>
      <c r="D316" t="s">
        <v>1483</v>
      </c>
      <c r="E316" t="s">
        <v>3488</v>
      </c>
      <c r="F316" t="s">
        <v>1545</v>
      </c>
      <c r="G316" t="s">
        <v>7655</v>
      </c>
      <c r="I316" t="s">
        <v>1534</v>
      </c>
      <c r="J316" t="s">
        <v>1005</v>
      </c>
      <c r="K316" t="s">
        <v>7655</v>
      </c>
      <c r="L316" t="s">
        <v>2343</v>
      </c>
      <c r="M316" t="s">
        <v>1345</v>
      </c>
      <c r="N316" s="1">
        <v>42852</v>
      </c>
      <c r="O316">
        <v>104</v>
      </c>
      <c r="P316" t="s">
        <v>799</v>
      </c>
      <c r="Q316">
        <v>2</v>
      </c>
      <c r="R316">
        <v>21.108000000000001</v>
      </c>
      <c r="S316">
        <v>1</v>
      </c>
      <c r="T316">
        <v>12.614000000000001</v>
      </c>
      <c r="U316" s="7">
        <v>0</v>
      </c>
      <c r="V316" s="7">
        <v>0</v>
      </c>
      <c r="W316" s="7">
        <v>0</v>
      </c>
      <c r="X316" s="7">
        <v>0</v>
      </c>
      <c r="Y316" s="7">
        <v>1</v>
      </c>
      <c r="Z316" s="7">
        <v>8.4939999999999998</v>
      </c>
      <c r="AA316" s="7" t="s">
        <v>800</v>
      </c>
      <c r="AB316" s="7">
        <f>IF(Table2[[#This Row],[15cc]]+Table2[[#This Row],[30cc]]&gt;0,1,0)</f>
        <v>1</v>
      </c>
      <c r="AC316" s="7">
        <f>IF(Table2[[#This Row],[60c]]&gt;0,1,0)</f>
        <v>0</v>
      </c>
      <c r="AD316" s="7">
        <f>IF(Table2[[#This Row],[90c]]&gt;0,1,0)</f>
        <v>1</v>
      </c>
    </row>
    <row r="317" spans="1:30" x14ac:dyDescent="0.2">
      <c r="A317">
        <v>201704</v>
      </c>
      <c r="B317" t="s">
        <v>21</v>
      </c>
      <c r="C317" t="s">
        <v>21</v>
      </c>
      <c r="D317" t="s">
        <v>1483</v>
      </c>
      <c r="E317" t="s">
        <v>3488</v>
      </c>
      <c r="F317" t="s">
        <v>1545</v>
      </c>
      <c r="G317" t="s">
        <v>7655</v>
      </c>
      <c r="I317" t="s">
        <v>1534</v>
      </c>
      <c r="J317" t="s">
        <v>1005</v>
      </c>
      <c r="K317" t="s">
        <v>7655</v>
      </c>
      <c r="L317" t="s">
        <v>2287</v>
      </c>
      <c r="M317" t="s">
        <v>1322</v>
      </c>
      <c r="N317" s="1">
        <v>42852</v>
      </c>
      <c r="O317">
        <v>104</v>
      </c>
      <c r="P317" t="s">
        <v>799</v>
      </c>
      <c r="S317">
        <v>0</v>
      </c>
      <c r="T31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 t="s">
        <v>800</v>
      </c>
      <c r="AB317" s="7">
        <f>IF(Table2[[#This Row],[15cc]]+Table2[[#This Row],[30cc]]&gt;0,1,0)</f>
        <v>0</v>
      </c>
      <c r="AC317" s="7">
        <f>IF(Table2[[#This Row],[60c]]&gt;0,1,0)</f>
        <v>0</v>
      </c>
      <c r="AD317" s="7">
        <f>IF(Table2[[#This Row],[90c]]&gt;0,1,0)</f>
        <v>0</v>
      </c>
    </row>
    <row r="318" spans="1:30" x14ac:dyDescent="0.2">
      <c r="A318">
        <v>201704</v>
      </c>
      <c r="B318" t="s">
        <v>21</v>
      </c>
      <c r="C318" t="s">
        <v>21</v>
      </c>
      <c r="D318" t="s">
        <v>1483</v>
      </c>
      <c r="E318" t="s">
        <v>3488</v>
      </c>
      <c r="F318" t="s">
        <v>1545</v>
      </c>
      <c r="G318" t="s">
        <v>7655</v>
      </c>
      <c r="I318" t="s">
        <v>1534</v>
      </c>
      <c r="J318" t="s">
        <v>1005</v>
      </c>
      <c r="K318" t="s">
        <v>7655</v>
      </c>
      <c r="L318" t="s">
        <v>2288</v>
      </c>
      <c r="M318" t="s">
        <v>2289</v>
      </c>
      <c r="N318" s="1">
        <v>42852</v>
      </c>
      <c r="O318">
        <v>104</v>
      </c>
      <c r="P318" t="s">
        <v>799</v>
      </c>
      <c r="S318">
        <v>0</v>
      </c>
      <c r="T318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 t="s">
        <v>800</v>
      </c>
      <c r="AB318" s="7">
        <f>IF(Table2[[#This Row],[15cc]]+Table2[[#This Row],[30cc]]&gt;0,1,0)</f>
        <v>0</v>
      </c>
      <c r="AC318" s="7">
        <f>IF(Table2[[#This Row],[60c]]&gt;0,1,0)</f>
        <v>0</v>
      </c>
      <c r="AD318" s="7">
        <f>IF(Table2[[#This Row],[90c]]&gt;0,1,0)</f>
        <v>0</v>
      </c>
    </row>
    <row r="319" spans="1:30" x14ac:dyDescent="0.2">
      <c r="A319">
        <v>201704</v>
      </c>
      <c r="B319" t="s">
        <v>21</v>
      </c>
      <c r="C319" t="s">
        <v>21</v>
      </c>
      <c r="D319" t="s">
        <v>1483</v>
      </c>
      <c r="E319" t="s">
        <v>3488</v>
      </c>
      <c r="F319" t="s">
        <v>1545</v>
      </c>
      <c r="G319" t="s">
        <v>7655</v>
      </c>
      <c r="I319" t="s">
        <v>1534</v>
      </c>
      <c r="J319" t="s">
        <v>1005</v>
      </c>
      <c r="K319" t="s">
        <v>7655</v>
      </c>
      <c r="L319" t="s">
        <v>2303</v>
      </c>
      <c r="M319" t="s">
        <v>2304</v>
      </c>
      <c r="N319" s="1">
        <v>42852</v>
      </c>
      <c r="O319">
        <v>104</v>
      </c>
      <c r="P319" t="s">
        <v>799</v>
      </c>
      <c r="S319">
        <v>0</v>
      </c>
      <c r="T319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 t="s">
        <v>800</v>
      </c>
      <c r="AB319" s="7">
        <f>IF(Table2[[#This Row],[15cc]]+Table2[[#This Row],[30cc]]&gt;0,1,0)</f>
        <v>0</v>
      </c>
      <c r="AC319" s="7">
        <f>IF(Table2[[#This Row],[60c]]&gt;0,1,0)</f>
        <v>0</v>
      </c>
      <c r="AD319" s="7">
        <f>IF(Table2[[#This Row],[90c]]&gt;0,1,0)</f>
        <v>0</v>
      </c>
    </row>
    <row r="320" spans="1:30" x14ac:dyDescent="0.2">
      <c r="A320">
        <v>201704</v>
      </c>
      <c r="B320" t="s">
        <v>21</v>
      </c>
      <c r="C320" t="s">
        <v>21</v>
      </c>
      <c r="D320" t="s">
        <v>1483</v>
      </c>
      <c r="E320" t="s">
        <v>3488</v>
      </c>
      <c r="F320" t="s">
        <v>1545</v>
      </c>
      <c r="G320" t="s">
        <v>7655</v>
      </c>
      <c r="I320" t="s">
        <v>1534</v>
      </c>
      <c r="J320" t="s">
        <v>1005</v>
      </c>
      <c r="K320" t="s">
        <v>7655</v>
      </c>
      <c r="L320" t="s">
        <v>2325</v>
      </c>
      <c r="M320" t="s">
        <v>2326</v>
      </c>
      <c r="N320" s="1">
        <v>42852</v>
      </c>
      <c r="O320">
        <v>104</v>
      </c>
      <c r="P320" t="s">
        <v>799</v>
      </c>
      <c r="Q320">
        <v>1</v>
      </c>
      <c r="R320">
        <v>12.202999999999999</v>
      </c>
      <c r="S320">
        <v>0</v>
      </c>
      <c r="T320">
        <v>0</v>
      </c>
      <c r="U320" s="7">
        <v>0</v>
      </c>
      <c r="V320" s="7">
        <v>0</v>
      </c>
      <c r="W320" s="7">
        <v>1</v>
      </c>
      <c r="X320" s="7">
        <v>12.202999999999999</v>
      </c>
      <c r="Y320" s="7">
        <v>0</v>
      </c>
      <c r="Z320" s="7">
        <v>0</v>
      </c>
      <c r="AA320" s="7" t="s">
        <v>800</v>
      </c>
      <c r="AB320" s="7">
        <f>IF(Table2[[#This Row],[15cc]]+Table2[[#This Row],[30cc]]&gt;0,1,0)</f>
        <v>0</v>
      </c>
      <c r="AC320" s="7">
        <f>IF(Table2[[#This Row],[60c]]&gt;0,1,0)</f>
        <v>1</v>
      </c>
      <c r="AD320" s="7">
        <f>IF(Table2[[#This Row],[90c]]&gt;0,1,0)</f>
        <v>0</v>
      </c>
    </row>
    <row r="321" spans="1:30" x14ac:dyDescent="0.2">
      <c r="A321">
        <v>201704</v>
      </c>
      <c r="B321" t="s">
        <v>21</v>
      </c>
      <c r="C321" t="s">
        <v>21</v>
      </c>
      <c r="D321" t="s">
        <v>1483</v>
      </c>
      <c r="E321" t="s">
        <v>3488</v>
      </c>
      <c r="F321" t="s">
        <v>1545</v>
      </c>
      <c r="G321" t="s">
        <v>7655</v>
      </c>
      <c r="I321" t="s">
        <v>1534</v>
      </c>
      <c r="J321" t="s">
        <v>1005</v>
      </c>
      <c r="K321" t="s">
        <v>7655</v>
      </c>
      <c r="L321" t="s">
        <v>2327</v>
      </c>
      <c r="M321" t="s">
        <v>912</v>
      </c>
      <c r="N321" s="1">
        <v>42852</v>
      </c>
      <c r="O321">
        <v>104</v>
      </c>
      <c r="P321" t="s">
        <v>799</v>
      </c>
      <c r="S321">
        <v>0</v>
      </c>
      <c r="T321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 t="s">
        <v>800</v>
      </c>
      <c r="AB321" s="7">
        <f>IF(Table2[[#This Row],[15cc]]+Table2[[#This Row],[30cc]]&gt;0,1,0)</f>
        <v>0</v>
      </c>
      <c r="AC321" s="7">
        <f>IF(Table2[[#This Row],[60c]]&gt;0,1,0)</f>
        <v>0</v>
      </c>
      <c r="AD321" s="7">
        <f>IF(Table2[[#This Row],[90c]]&gt;0,1,0)</f>
        <v>0</v>
      </c>
    </row>
    <row r="322" spans="1:30" x14ac:dyDescent="0.2">
      <c r="A322">
        <v>201704</v>
      </c>
      <c r="B322" t="s">
        <v>21</v>
      </c>
      <c r="C322" t="s">
        <v>21</v>
      </c>
      <c r="D322" t="s">
        <v>1483</v>
      </c>
      <c r="E322" t="s">
        <v>3488</v>
      </c>
      <c r="F322" t="s">
        <v>1545</v>
      </c>
      <c r="G322" t="s">
        <v>7655</v>
      </c>
      <c r="I322" t="s">
        <v>1534</v>
      </c>
      <c r="J322" t="s">
        <v>1005</v>
      </c>
      <c r="K322" t="s">
        <v>7655</v>
      </c>
      <c r="L322" t="s">
        <v>2346</v>
      </c>
      <c r="M322" t="s">
        <v>2347</v>
      </c>
      <c r="N322" s="1">
        <v>42852</v>
      </c>
      <c r="O322">
        <v>104</v>
      </c>
      <c r="P322" t="s">
        <v>799</v>
      </c>
      <c r="Q322">
        <v>2</v>
      </c>
      <c r="R322">
        <v>21.395</v>
      </c>
      <c r="S322">
        <v>1</v>
      </c>
      <c r="T322">
        <v>12.063000000000001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9.3320000000000007</v>
      </c>
      <c r="AA322" s="7" t="s">
        <v>800</v>
      </c>
      <c r="AB322" s="7">
        <f>IF(Table2[[#This Row],[15cc]]+Table2[[#This Row],[30cc]]&gt;0,1,0)</f>
        <v>1</v>
      </c>
      <c r="AC322" s="7">
        <f>IF(Table2[[#This Row],[60c]]&gt;0,1,0)</f>
        <v>0</v>
      </c>
      <c r="AD322" s="7">
        <f>IF(Table2[[#This Row],[90c]]&gt;0,1,0)</f>
        <v>1</v>
      </c>
    </row>
    <row r="323" spans="1:30" x14ac:dyDescent="0.2">
      <c r="A323">
        <v>201704</v>
      </c>
      <c r="B323" t="s">
        <v>21</v>
      </c>
      <c r="C323" t="s">
        <v>21</v>
      </c>
      <c r="D323" t="s">
        <v>1483</v>
      </c>
      <c r="E323" t="s">
        <v>3488</v>
      </c>
      <c r="F323" t="s">
        <v>1545</v>
      </c>
      <c r="G323" t="s">
        <v>7655</v>
      </c>
      <c r="I323" t="s">
        <v>1534</v>
      </c>
      <c r="J323" t="s">
        <v>1005</v>
      </c>
      <c r="K323" t="s">
        <v>7655</v>
      </c>
      <c r="L323" t="s">
        <v>2348</v>
      </c>
      <c r="M323" t="s">
        <v>2349</v>
      </c>
      <c r="N323" s="1">
        <v>42852</v>
      </c>
      <c r="O323">
        <v>104</v>
      </c>
      <c r="P323" t="s">
        <v>799</v>
      </c>
      <c r="Q323">
        <v>2</v>
      </c>
      <c r="R323">
        <v>20.486000000000001</v>
      </c>
      <c r="S323">
        <v>1</v>
      </c>
      <c r="T323">
        <v>12.066000000000001</v>
      </c>
      <c r="U323" s="7">
        <v>0</v>
      </c>
      <c r="V323" s="7">
        <v>0</v>
      </c>
      <c r="W323" s="7">
        <v>0</v>
      </c>
      <c r="X323" s="7">
        <v>0</v>
      </c>
      <c r="Y323" s="7">
        <v>1</v>
      </c>
      <c r="Z323" s="7">
        <v>8.42</v>
      </c>
      <c r="AA323" s="7" t="s">
        <v>800</v>
      </c>
      <c r="AB323" s="7">
        <f>IF(Table2[[#This Row],[15cc]]+Table2[[#This Row],[30cc]]&gt;0,1,0)</f>
        <v>1</v>
      </c>
      <c r="AC323" s="7">
        <f>IF(Table2[[#This Row],[60c]]&gt;0,1,0)</f>
        <v>0</v>
      </c>
      <c r="AD323" s="7">
        <f>IF(Table2[[#This Row],[90c]]&gt;0,1,0)</f>
        <v>1</v>
      </c>
    </row>
    <row r="324" spans="1:30" x14ac:dyDescent="0.2">
      <c r="A324">
        <v>201704</v>
      </c>
      <c r="B324" t="s">
        <v>21</v>
      </c>
      <c r="C324" t="s">
        <v>21</v>
      </c>
      <c r="D324" t="s">
        <v>1483</v>
      </c>
      <c r="E324" t="s">
        <v>3488</v>
      </c>
      <c r="F324" t="s">
        <v>1545</v>
      </c>
      <c r="G324" t="s">
        <v>7655</v>
      </c>
      <c r="I324" t="s">
        <v>1534</v>
      </c>
      <c r="J324" t="s">
        <v>1005</v>
      </c>
      <c r="K324" t="s">
        <v>7655</v>
      </c>
      <c r="L324" t="s">
        <v>2312</v>
      </c>
      <c r="M324" t="s">
        <v>2313</v>
      </c>
      <c r="N324" s="1">
        <v>42852</v>
      </c>
      <c r="O324">
        <v>104</v>
      </c>
      <c r="P324" t="s">
        <v>799</v>
      </c>
      <c r="Q324">
        <v>1</v>
      </c>
      <c r="R324">
        <v>12.077999999999999</v>
      </c>
      <c r="S324">
        <v>1</v>
      </c>
      <c r="T324">
        <v>12.077999999999999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 t="s">
        <v>800</v>
      </c>
      <c r="AB324" s="7">
        <f>IF(Table2[[#This Row],[15cc]]+Table2[[#This Row],[30cc]]&gt;0,1,0)</f>
        <v>1</v>
      </c>
      <c r="AC324" s="7">
        <f>IF(Table2[[#This Row],[60c]]&gt;0,1,0)</f>
        <v>0</v>
      </c>
      <c r="AD324" s="7">
        <f>IF(Table2[[#This Row],[90c]]&gt;0,1,0)</f>
        <v>0</v>
      </c>
    </row>
    <row r="325" spans="1:30" x14ac:dyDescent="0.2">
      <c r="A325">
        <v>201704</v>
      </c>
      <c r="B325" t="s">
        <v>21</v>
      </c>
      <c r="C325" t="s">
        <v>21</v>
      </c>
      <c r="D325" t="s">
        <v>1483</v>
      </c>
      <c r="E325" t="s">
        <v>3488</v>
      </c>
      <c r="F325" t="s">
        <v>1545</v>
      </c>
      <c r="G325" t="s">
        <v>7655</v>
      </c>
      <c r="I325" t="s">
        <v>1534</v>
      </c>
      <c r="J325" t="s">
        <v>1005</v>
      </c>
      <c r="K325" t="s">
        <v>7655</v>
      </c>
      <c r="L325" t="s">
        <v>2298</v>
      </c>
      <c r="M325" t="s">
        <v>1851</v>
      </c>
      <c r="N325" s="1">
        <v>42852</v>
      </c>
      <c r="O325">
        <v>104</v>
      </c>
      <c r="P325" t="s">
        <v>799</v>
      </c>
      <c r="Q325">
        <v>2</v>
      </c>
      <c r="R325">
        <v>22.96</v>
      </c>
      <c r="S325">
        <v>1</v>
      </c>
      <c r="T325">
        <v>12.763</v>
      </c>
      <c r="U325" s="7">
        <v>0</v>
      </c>
      <c r="V325" s="7">
        <v>0</v>
      </c>
      <c r="W325" s="7">
        <v>0</v>
      </c>
      <c r="X325" s="7">
        <v>0</v>
      </c>
      <c r="Y325" s="7">
        <v>1</v>
      </c>
      <c r="Z325" s="7">
        <v>10.196999999999999</v>
      </c>
      <c r="AA325" s="7" t="s">
        <v>800</v>
      </c>
      <c r="AB325" s="7">
        <f>IF(Table2[[#This Row],[15cc]]+Table2[[#This Row],[30cc]]&gt;0,1,0)</f>
        <v>1</v>
      </c>
      <c r="AC325" s="7">
        <f>IF(Table2[[#This Row],[60c]]&gt;0,1,0)</f>
        <v>0</v>
      </c>
      <c r="AD325" s="7">
        <f>IF(Table2[[#This Row],[90c]]&gt;0,1,0)</f>
        <v>1</v>
      </c>
    </row>
    <row r="326" spans="1:30" x14ac:dyDescent="0.2">
      <c r="A326">
        <v>201704</v>
      </c>
      <c r="B326" t="s">
        <v>21</v>
      </c>
      <c r="C326" t="s">
        <v>21</v>
      </c>
      <c r="D326" t="s">
        <v>1483</v>
      </c>
      <c r="E326" t="s">
        <v>3488</v>
      </c>
      <c r="F326" t="s">
        <v>1545</v>
      </c>
      <c r="G326" t="s">
        <v>7655</v>
      </c>
      <c r="I326" t="s">
        <v>1534</v>
      </c>
      <c r="J326" t="s">
        <v>1005</v>
      </c>
      <c r="K326" t="s">
        <v>7655</v>
      </c>
      <c r="L326" t="s">
        <v>2321</v>
      </c>
      <c r="M326" t="s">
        <v>2322</v>
      </c>
      <c r="N326" s="1">
        <v>42853</v>
      </c>
      <c r="O326">
        <v>103</v>
      </c>
      <c r="P326" t="s">
        <v>799</v>
      </c>
      <c r="S326">
        <v>0</v>
      </c>
      <c r="T326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 t="s">
        <v>800</v>
      </c>
      <c r="AB326" s="7">
        <f>IF(Table2[[#This Row],[15cc]]+Table2[[#This Row],[30cc]]&gt;0,1,0)</f>
        <v>0</v>
      </c>
      <c r="AC326" s="7">
        <f>IF(Table2[[#This Row],[60c]]&gt;0,1,0)</f>
        <v>0</v>
      </c>
      <c r="AD326" s="7">
        <f>IF(Table2[[#This Row],[90c]]&gt;0,1,0)</f>
        <v>0</v>
      </c>
    </row>
    <row r="327" spans="1:30" x14ac:dyDescent="0.2">
      <c r="A327">
        <v>201704</v>
      </c>
      <c r="B327" t="s">
        <v>21</v>
      </c>
      <c r="C327" t="s">
        <v>21</v>
      </c>
      <c r="D327" t="s">
        <v>1483</v>
      </c>
      <c r="E327" t="s">
        <v>3488</v>
      </c>
      <c r="F327" t="s">
        <v>1545</v>
      </c>
      <c r="G327" t="s">
        <v>7655</v>
      </c>
      <c r="I327" t="s">
        <v>1534</v>
      </c>
      <c r="J327" t="s">
        <v>1005</v>
      </c>
      <c r="K327" t="s">
        <v>7655</v>
      </c>
      <c r="L327" t="s">
        <v>2335</v>
      </c>
      <c r="M327" t="s">
        <v>2336</v>
      </c>
      <c r="N327" s="1">
        <v>42853</v>
      </c>
      <c r="O327">
        <v>103</v>
      </c>
      <c r="P327" t="s">
        <v>799</v>
      </c>
      <c r="S327">
        <v>0</v>
      </c>
      <c r="T32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 t="s">
        <v>800</v>
      </c>
      <c r="AB327" s="7">
        <f>IF(Table2[[#This Row],[15cc]]+Table2[[#This Row],[30cc]]&gt;0,1,0)</f>
        <v>0</v>
      </c>
      <c r="AC327" s="7">
        <f>IF(Table2[[#This Row],[60c]]&gt;0,1,0)</f>
        <v>0</v>
      </c>
      <c r="AD327" s="7">
        <f>IF(Table2[[#This Row],[90c]]&gt;0,1,0)</f>
        <v>0</v>
      </c>
    </row>
    <row r="328" spans="1:30" x14ac:dyDescent="0.2">
      <c r="A328">
        <v>201704</v>
      </c>
      <c r="B328" t="s">
        <v>21</v>
      </c>
      <c r="C328" t="s">
        <v>21</v>
      </c>
      <c r="D328" t="s">
        <v>1483</v>
      </c>
      <c r="E328" t="s">
        <v>3488</v>
      </c>
      <c r="F328" t="s">
        <v>1545</v>
      </c>
      <c r="G328" t="s">
        <v>7655</v>
      </c>
      <c r="I328" t="s">
        <v>1534</v>
      </c>
      <c r="J328" t="s">
        <v>1005</v>
      </c>
      <c r="K328" t="s">
        <v>7655</v>
      </c>
      <c r="L328" t="s">
        <v>2328</v>
      </c>
      <c r="M328" t="s">
        <v>1320</v>
      </c>
      <c r="N328" s="1">
        <v>42853</v>
      </c>
      <c r="O328">
        <v>103</v>
      </c>
      <c r="P328" t="s">
        <v>799</v>
      </c>
      <c r="S328">
        <v>0</v>
      </c>
      <c r="T328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 t="s">
        <v>800</v>
      </c>
      <c r="AB328" s="7">
        <f>IF(Table2[[#This Row],[15cc]]+Table2[[#This Row],[30cc]]&gt;0,1,0)</f>
        <v>0</v>
      </c>
      <c r="AC328" s="7">
        <f>IF(Table2[[#This Row],[60c]]&gt;0,1,0)</f>
        <v>0</v>
      </c>
      <c r="AD328" s="7">
        <f>IF(Table2[[#This Row],[90c]]&gt;0,1,0)</f>
        <v>0</v>
      </c>
    </row>
    <row r="329" spans="1:30" x14ac:dyDescent="0.2">
      <c r="A329">
        <v>201704</v>
      </c>
      <c r="B329" t="s">
        <v>21</v>
      </c>
      <c r="C329" t="s">
        <v>21</v>
      </c>
      <c r="D329" t="s">
        <v>1483</v>
      </c>
      <c r="E329" t="s">
        <v>3488</v>
      </c>
      <c r="F329" t="s">
        <v>1545</v>
      </c>
      <c r="G329" t="s">
        <v>7655</v>
      </c>
      <c r="I329" t="s">
        <v>1534</v>
      </c>
      <c r="J329" t="s">
        <v>1005</v>
      </c>
      <c r="K329" t="s">
        <v>7655</v>
      </c>
      <c r="L329" t="s">
        <v>2329</v>
      </c>
      <c r="M329" t="s">
        <v>2330</v>
      </c>
      <c r="N329" s="1">
        <v>42853</v>
      </c>
      <c r="O329">
        <v>103</v>
      </c>
      <c r="P329" t="s">
        <v>799</v>
      </c>
      <c r="S329">
        <v>0</v>
      </c>
      <c r="T329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 t="s">
        <v>800</v>
      </c>
      <c r="AB329" s="7">
        <f>IF(Table2[[#This Row],[15cc]]+Table2[[#This Row],[30cc]]&gt;0,1,0)</f>
        <v>0</v>
      </c>
      <c r="AC329" s="7">
        <f>IF(Table2[[#This Row],[60c]]&gt;0,1,0)</f>
        <v>0</v>
      </c>
      <c r="AD329" s="7">
        <f>IF(Table2[[#This Row],[90c]]&gt;0,1,0)</f>
        <v>0</v>
      </c>
    </row>
    <row r="330" spans="1:30" x14ac:dyDescent="0.2">
      <c r="A330">
        <v>201704</v>
      </c>
      <c r="B330" t="s">
        <v>21</v>
      </c>
      <c r="C330" t="s">
        <v>21</v>
      </c>
      <c r="D330" t="s">
        <v>1483</v>
      </c>
      <c r="E330" t="s">
        <v>3488</v>
      </c>
      <c r="F330" t="s">
        <v>1545</v>
      </c>
      <c r="G330" t="s">
        <v>7655</v>
      </c>
      <c r="I330" t="s">
        <v>1534</v>
      </c>
      <c r="J330" t="s">
        <v>1005</v>
      </c>
      <c r="K330" t="s">
        <v>7655</v>
      </c>
      <c r="L330" t="s">
        <v>2337</v>
      </c>
      <c r="M330" t="s">
        <v>2338</v>
      </c>
      <c r="N330" s="1">
        <v>42853</v>
      </c>
      <c r="O330">
        <v>103</v>
      </c>
      <c r="P330" t="s">
        <v>799</v>
      </c>
      <c r="S330">
        <v>0</v>
      </c>
      <c r="T330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 t="s">
        <v>800</v>
      </c>
      <c r="AB330" s="7">
        <f>IF(Table2[[#This Row],[15cc]]+Table2[[#This Row],[30cc]]&gt;0,1,0)</f>
        <v>0</v>
      </c>
      <c r="AC330" s="7">
        <f>IF(Table2[[#This Row],[60c]]&gt;0,1,0)</f>
        <v>0</v>
      </c>
      <c r="AD330" s="7">
        <f>IF(Table2[[#This Row],[90c]]&gt;0,1,0)</f>
        <v>0</v>
      </c>
    </row>
    <row r="331" spans="1:30" x14ac:dyDescent="0.2">
      <c r="A331">
        <v>201704</v>
      </c>
      <c r="B331" t="s">
        <v>21</v>
      </c>
      <c r="C331" t="s">
        <v>21</v>
      </c>
      <c r="D331" t="s">
        <v>1483</v>
      </c>
      <c r="E331" t="s">
        <v>3488</v>
      </c>
      <c r="F331" t="s">
        <v>1545</v>
      </c>
      <c r="G331" t="s">
        <v>7655</v>
      </c>
      <c r="I331" t="s">
        <v>1534</v>
      </c>
      <c r="J331" t="s">
        <v>1005</v>
      </c>
      <c r="K331" t="s">
        <v>7655</v>
      </c>
      <c r="L331" t="s">
        <v>2341</v>
      </c>
      <c r="M331" t="s">
        <v>2342</v>
      </c>
      <c r="N331" s="1">
        <v>42853</v>
      </c>
      <c r="O331">
        <v>103</v>
      </c>
      <c r="P331" t="s">
        <v>799</v>
      </c>
      <c r="S331">
        <v>0</v>
      </c>
      <c r="T331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 t="s">
        <v>800</v>
      </c>
      <c r="AB331" s="7">
        <f>IF(Table2[[#This Row],[15cc]]+Table2[[#This Row],[30cc]]&gt;0,1,0)</f>
        <v>0</v>
      </c>
      <c r="AC331" s="7">
        <f>IF(Table2[[#This Row],[60c]]&gt;0,1,0)</f>
        <v>0</v>
      </c>
      <c r="AD331" s="7">
        <f>IF(Table2[[#This Row],[90c]]&gt;0,1,0)</f>
        <v>0</v>
      </c>
    </row>
    <row r="332" spans="1:30" x14ac:dyDescent="0.2">
      <c r="A332">
        <v>201704</v>
      </c>
      <c r="B332" t="s">
        <v>21</v>
      </c>
      <c r="C332" t="s">
        <v>21</v>
      </c>
      <c r="D332" t="s">
        <v>1483</v>
      </c>
      <c r="E332" t="s">
        <v>3488</v>
      </c>
      <c r="F332" t="s">
        <v>1545</v>
      </c>
      <c r="G332" t="s">
        <v>7655</v>
      </c>
      <c r="I332" t="s">
        <v>1534</v>
      </c>
      <c r="J332" t="s">
        <v>1005</v>
      </c>
      <c r="K332" t="s">
        <v>7655</v>
      </c>
      <c r="L332" t="s">
        <v>2331</v>
      </c>
      <c r="M332" t="s">
        <v>2332</v>
      </c>
      <c r="N332" s="1">
        <v>42853</v>
      </c>
      <c r="O332">
        <v>103</v>
      </c>
      <c r="P332" t="s">
        <v>799</v>
      </c>
      <c r="Q332">
        <v>8</v>
      </c>
      <c r="R332">
        <v>99.793000000000006</v>
      </c>
      <c r="S332">
        <v>1</v>
      </c>
      <c r="T332">
        <v>12.2</v>
      </c>
      <c r="U332" s="7">
        <v>0</v>
      </c>
      <c r="V332" s="7">
        <v>0</v>
      </c>
      <c r="W332" s="7">
        <v>3</v>
      </c>
      <c r="X332" s="7">
        <v>38.222000000000001</v>
      </c>
      <c r="Y332" s="7">
        <v>4</v>
      </c>
      <c r="Z332" s="7">
        <v>49.371000000000002</v>
      </c>
      <c r="AA332" s="7" t="s">
        <v>800</v>
      </c>
      <c r="AB332" s="7">
        <f>IF(Table2[[#This Row],[15cc]]+Table2[[#This Row],[30cc]]&gt;0,1,0)</f>
        <v>1</v>
      </c>
      <c r="AC332" s="7">
        <f>IF(Table2[[#This Row],[60c]]&gt;0,1,0)</f>
        <v>1</v>
      </c>
      <c r="AD332" s="7">
        <f>IF(Table2[[#This Row],[90c]]&gt;0,1,0)</f>
        <v>1</v>
      </c>
    </row>
    <row r="333" spans="1:30" x14ac:dyDescent="0.2">
      <c r="A333">
        <v>201704</v>
      </c>
      <c r="B333" t="s">
        <v>21</v>
      </c>
      <c r="C333" t="s">
        <v>21</v>
      </c>
      <c r="D333" t="s">
        <v>1483</v>
      </c>
      <c r="E333" t="s">
        <v>3488</v>
      </c>
      <c r="F333" t="s">
        <v>1545</v>
      </c>
      <c r="G333" t="s">
        <v>7655</v>
      </c>
      <c r="I333" t="s">
        <v>1534</v>
      </c>
      <c r="J333" t="s">
        <v>1005</v>
      </c>
      <c r="K333" t="s">
        <v>7655</v>
      </c>
      <c r="L333" t="s">
        <v>2339</v>
      </c>
      <c r="M333" t="s">
        <v>2340</v>
      </c>
      <c r="N333" s="1">
        <v>42853</v>
      </c>
      <c r="O333">
        <v>103</v>
      </c>
      <c r="P333" t="s">
        <v>799</v>
      </c>
      <c r="Q333">
        <v>2</v>
      </c>
      <c r="R333">
        <v>38.496000000000002</v>
      </c>
      <c r="S333">
        <v>2</v>
      </c>
      <c r="T333">
        <v>38.496000000000002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 t="s">
        <v>800</v>
      </c>
      <c r="AB333" s="7">
        <f>IF(Table2[[#This Row],[15cc]]+Table2[[#This Row],[30cc]]&gt;0,1,0)</f>
        <v>1</v>
      </c>
      <c r="AC333" s="7">
        <f>IF(Table2[[#This Row],[60c]]&gt;0,1,0)</f>
        <v>0</v>
      </c>
      <c r="AD333" s="7">
        <f>IF(Table2[[#This Row],[90c]]&gt;0,1,0)</f>
        <v>0</v>
      </c>
    </row>
    <row r="334" spans="1:30" x14ac:dyDescent="0.2">
      <c r="A334">
        <v>201704</v>
      </c>
      <c r="B334" t="s">
        <v>21</v>
      </c>
      <c r="C334" t="s">
        <v>21</v>
      </c>
      <c r="D334" t="s">
        <v>1483</v>
      </c>
      <c r="E334" t="s">
        <v>3488</v>
      </c>
      <c r="F334" t="s">
        <v>1545</v>
      </c>
      <c r="G334" t="s">
        <v>7655</v>
      </c>
      <c r="I334" t="s">
        <v>1534</v>
      </c>
      <c r="J334" t="s">
        <v>1005</v>
      </c>
      <c r="K334" t="s">
        <v>7655</v>
      </c>
      <c r="L334" t="s">
        <v>2290</v>
      </c>
      <c r="M334" t="s">
        <v>2291</v>
      </c>
      <c r="N334" s="1">
        <v>42853</v>
      </c>
      <c r="O334">
        <v>103</v>
      </c>
      <c r="P334" t="s">
        <v>799</v>
      </c>
      <c r="Q334">
        <v>2</v>
      </c>
      <c r="R334">
        <v>24.213000000000001</v>
      </c>
      <c r="S334">
        <v>2</v>
      </c>
      <c r="T334">
        <v>24.213000000000001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 t="s">
        <v>800</v>
      </c>
      <c r="AB334" s="7">
        <f>IF(Table2[[#This Row],[15cc]]+Table2[[#This Row],[30cc]]&gt;0,1,0)</f>
        <v>1</v>
      </c>
      <c r="AC334" s="7">
        <f>IF(Table2[[#This Row],[60c]]&gt;0,1,0)</f>
        <v>0</v>
      </c>
      <c r="AD334" s="7">
        <f>IF(Table2[[#This Row],[90c]]&gt;0,1,0)</f>
        <v>0</v>
      </c>
    </row>
    <row r="335" spans="1:30" x14ac:dyDescent="0.2">
      <c r="A335">
        <v>201704</v>
      </c>
      <c r="B335" t="s">
        <v>21</v>
      </c>
      <c r="C335" t="s">
        <v>21</v>
      </c>
      <c r="D335" t="s">
        <v>1483</v>
      </c>
      <c r="E335" t="s">
        <v>3488</v>
      </c>
      <c r="F335" t="s">
        <v>1545</v>
      </c>
      <c r="G335" t="s">
        <v>7655</v>
      </c>
      <c r="I335" t="s">
        <v>1534</v>
      </c>
      <c r="J335" t="s">
        <v>1005</v>
      </c>
      <c r="K335" t="s">
        <v>7655</v>
      </c>
      <c r="L335" t="s">
        <v>2292</v>
      </c>
      <c r="M335" t="s">
        <v>2293</v>
      </c>
      <c r="N335" s="1">
        <v>42853</v>
      </c>
      <c r="O335">
        <v>103</v>
      </c>
      <c r="P335" t="s">
        <v>799</v>
      </c>
      <c r="Q335">
        <v>1</v>
      </c>
      <c r="R335">
        <v>12.406000000000001</v>
      </c>
      <c r="S335">
        <v>0</v>
      </c>
      <c r="T335">
        <v>0</v>
      </c>
      <c r="U335" s="7">
        <v>1</v>
      </c>
      <c r="V335" s="7">
        <v>12.5</v>
      </c>
      <c r="W335" s="7">
        <v>0</v>
      </c>
      <c r="X335" s="7">
        <v>-9.4000000000000306E-2</v>
      </c>
      <c r="Y335" s="7">
        <v>0</v>
      </c>
      <c r="Z335" s="7">
        <v>0</v>
      </c>
      <c r="AA335" s="7" t="s">
        <v>800</v>
      </c>
      <c r="AB335" s="7">
        <f>IF(Table2[[#This Row],[15cc]]+Table2[[#This Row],[30cc]]&gt;0,1,0)</f>
        <v>1</v>
      </c>
      <c r="AC335" s="7">
        <f>IF(Table2[[#This Row],[60c]]&gt;0,1,0)</f>
        <v>0</v>
      </c>
      <c r="AD335" s="7">
        <f>IF(Table2[[#This Row],[90c]]&gt;0,1,0)</f>
        <v>0</v>
      </c>
    </row>
    <row r="336" spans="1:30" x14ac:dyDescent="0.2">
      <c r="A336">
        <v>201704</v>
      </c>
      <c r="B336" t="s">
        <v>21</v>
      </c>
      <c r="C336" t="s">
        <v>21</v>
      </c>
      <c r="D336" t="s">
        <v>1483</v>
      </c>
      <c r="E336" t="s">
        <v>3488</v>
      </c>
      <c r="F336" t="s">
        <v>1545</v>
      </c>
      <c r="G336" t="s">
        <v>7655</v>
      </c>
      <c r="I336" t="s">
        <v>1534</v>
      </c>
      <c r="J336" t="s">
        <v>1005</v>
      </c>
      <c r="K336" t="s">
        <v>7655</v>
      </c>
      <c r="L336" t="s">
        <v>2294</v>
      </c>
      <c r="M336" t="s">
        <v>2295</v>
      </c>
      <c r="N336" s="1">
        <v>42853</v>
      </c>
      <c r="O336">
        <v>103</v>
      </c>
      <c r="P336" t="s">
        <v>799</v>
      </c>
      <c r="S336">
        <v>0</v>
      </c>
      <c r="T336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 t="s">
        <v>800</v>
      </c>
      <c r="AB336" s="7">
        <f>IF(Table2[[#This Row],[15cc]]+Table2[[#This Row],[30cc]]&gt;0,1,0)</f>
        <v>0</v>
      </c>
      <c r="AC336" s="7">
        <f>IF(Table2[[#This Row],[60c]]&gt;0,1,0)</f>
        <v>0</v>
      </c>
      <c r="AD336" s="7">
        <f>IF(Table2[[#This Row],[90c]]&gt;0,1,0)</f>
        <v>0</v>
      </c>
    </row>
    <row r="337" spans="1:30" x14ac:dyDescent="0.2">
      <c r="A337">
        <v>201704</v>
      </c>
      <c r="B337" t="s">
        <v>21</v>
      </c>
      <c r="C337" t="s">
        <v>21</v>
      </c>
      <c r="D337" t="s">
        <v>1483</v>
      </c>
      <c r="E337" t="s">
        <v>3488</v>
      </c>
      <c r="F337" t="s">
        <v>1545</v>
      </c>
      <c r="G337" t="s">
        <v>7655</v>
      </c>
      <c r="I337" t="s">
        <v>1534</v>
      </c>
      <c r="J337" t="s">
        <v>1005</v>
      </c>
      <c r="K337" t="s">
        <v>7655</v>
      </c>
      <c r="L337" t="s">
        <v>2296</v>
      </c>
      <c r="M337" t="s">
        <v>2297</v>
      </c>
      <c r="N337" s="1">
        <v>42853</v>
      </c>
      <c r="O337">
        <v>103</v>
      </c>
      <c r="P337" t="s">
        <v>799</v>
      </c>
      <c r="S337">
        <v>0</v>
      </c>
      <c r="T33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 t="s">
        <v>800</v>
      </c>
      <c r="AB337" s="7">
        <f>IF(Table2[[#This Row],[15cc]]+Table2[[#This Row],[30cc]]&gt;0,1,0)</f>
        <v>0</v>
      </c>
      <c r="AC337" s="7">
        <f>IF(Table2[[#This Row],[60c]]&gt;0,1,0)</f>
        <v>0</v>
      </c>
      <c r="AD337" s="7">
        <f>IF(Table2[[#This Row],[90c]]&gt;0,1,0)</f>
        <v>0</v>
      </c>
    </row>
    <row r="338" spans="1:30" x14ac:dyDescent="0.2">
      <c r="A338">
        <v>201704</v>
      </c>
      <c r="B338" t="s">
        <v>21</v>
      </c>
      <c r="C338" t="s">
        <v>21</v>
      </c>
      <c r="D338" t="s">
        <v>1483</v>
      </c>
      <c r="E338" t="s">
        <v>3488</v>
      </c>
      <c r="F338" t="s">
        <v>1545</v>
      </c>
      <c r="G338" t="s">
        <v>7655</v>
      </c>
      <c r="I338" t="s">
        <v>1534</v>
      </c>
      <c r="J338" t="s">
        <v>1005</v>
      </c>
      <c r="K338" t="s">
        <v>7655</v>
      </c>
      <c r="L338" t="s">
        <v>2299</v>
      </c>
      <c r="M338" t="s">
        <v>2300</v>
      </c>
      <c r="N338" s="1">
        <v>42853</v>
      </c>
      <c r="O338">
        <v>103</v>
      </c>
      <c r="P338" t="s">
        <v>799</v>
      </c>
      <c r="S338">
        <v>0</v>
      </c>
      <c r="T338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 t="s">
        <v>800</v>
      </c>
      <c r="AB338" s="7">
        <f>IF(Table2[[#This Row],[15cc]]+Table2[[#This Row],[30cc]]&gt;0,1,0)</f>
        <v>0</v>
      </c>
      <c r="AC338" s="7">
        <f>IF(Table2[[#This Row],[60c]]&gt;0,1,0)</f>
        <v>0</v>
      </c>
      <c r="AD338" s="7">
        <f>IF(Table2[[#This Row],[90c]]&gt;0,1,0)</f>
        <v>0</v>
      </c>
    </row>
    <row r="339" spans="1:30" x14ac:dyDescent="0.2">
      <c r="A339">
        <v>201704</v>
      </c>
      <c r="B339" t="s">
        <v>21</v>
      </c>
      <c r="C339" t="s">
        <v>21</v>
      </c>
      <c r="D339" t="s">
        <v>1483</v>
      </c>
      <c r="E339" t="s">
        <v>3488</v>
      </c>
      <c r="F339" t="s">
        <v>1545</v>
      </c>
      <c r="G339" t="s">
        <v>7655</v>
      </c>
      <c r="I339" t="s">
        <v>1534</v>
      </c>
      <c r="J339" t="s">
        <v>1005</v>
      </c>
      <c r="K339" t="s">
        <v>7655</v>
      </c>
      <c r="L339" t="s">
        <v>2301</v>
      </c>
      <c r="M339" t="s">
        <v>2302</v>
      </c>
      <c r="N339" s="1">
        <v>42853</v>
      </c>
      <c r="O339">
        <v>103</v>
      </c>
      <c r="P339" t="s">
        <v>799</v>
      </c>
      <c r="S339">
        <v>0</v>
      </c>
      <c r="T339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 t="s">
        <v>800</v>
      </c>
      <c r="AB339" s="7">
        <f>IF(Table2[[#This Row],[15cc]]+Table2[[#This Row],[30cc]]&gt;0,1,0)</f>
        <v>0</v>
      </c>
      <c r="AC339" s="7">
        <f>IF(Table2[[#This Row],[60c]]&gt;0,1,0)</f>
        <v>0</v>
      </c>
      <c r="AD339" s="7">
        <f>IF(Table2[[#This Row],[90c]]&gt;0,1,0)</f>
        <v>0</v>
      </c>
    </row>
    <row r="340" spans="1:30" x14ac:dyDescent="0.2">
      <c r="A340">
        <v>201704</v>
      </c>
      <c r="B340" t="s">
        <v>21</v>
      </c>
      <c r="C340" t="s">
        <v>21</v>
      </c>
      <c r="D340" t="s">
        <v>1483</v>
      </c>
      <c r="E340" t="s">
        <v>3488</v>
      </c>
      <c r="F340" t="s">
        <v>1545</v>
      </c>
      <c r="G340" t="s">
        <v>7655</v>
      </c>
      <c r="I340" t="s">
        <v>1534</v>
      </c>
      <c r="J340" t="s">
        <v>1005</v>
      </c>
      <c r="K340" t="s">
        <v>7655</v>
      </c>
      <c r="L340" t="s">
        <v>2305</v>
      </c>
      <c r="M340" t="s">
        <v>2306</v>
      </c>
      <c r="N340" s="1">
        <v>42853</v>
      </c>
      <c r="O340">
        <v>103</v>
      </c>
      <c r="P340" t="s">
        <v>799</v>
      </c>
      <c r="Q340">
        <v>4</v>
      </c>
      <c r="R340">
        <v>51.826999999999998</v>
      </c>
      <c r="S340">
        <v>2</v>
      </c>
      <c r="T340">
        <v>27.687999999999999</v>
      </c>
      <c r="U340" s="7">
        <v>2</v>
      </c>
      <c r="V340" s="7">
        <v>24.138999999999999</v>
      </c>
      <c r="W340" s="7">
        <v>0</v>
      </c>
      <c r="X340" s="7">
        <v>0</v>
      </c>
      <c r="Y340" s="7">
        <v>0</v>
      </c>
      <c r="Z340" s="7">
        <v>0</v>
      </c>
      <c r="AA340" s="7" t="s">
        <v>800</v>
      </c>
      <c r="AB340" s="7">
        <f>IF(Table2[[#This Row],[15cc]]+Table2[[#This Row],[30cc]]&gt;0,1,0)</f>
        <v>1</v>
      </c>
      <c r="AC340" s="7">
        <f>IF(Table2[[#This Row],[60c]]&gt;0,1,0)</f>
        <v>0</v>
      </c>
      <c r="AD340" s="7">
        <f>IF(Table2[[#This Row],[90c]]&gt;0,1,0)</f>
        <v>0</v>
      </c>
    </row>
    <row r="341" spans="1:30" x14ac:dyDescent="0.2">
      <c r="A341">
        <v>201704</v>
      </c>
      <c r="B341" t="s">
        <v>21</v>
      </c>
      <c r="C341" t="s">
        <v>21</v>
      </c>
      <c r="D341" t="s">
        <v>1483</v>
      </c>
      <c r="E341" t="s">
        <v>3488</v>
      </c>
      <c r="F341" t="s">
        <v>1545</v>
      </c>
      <c r="G341" t="s">
        <v>7655</v>
      </c>
      <c r="I341" t="s">
        <v>1534</v>
      </c>
      <c r="J341" t="s">
        <v>1005</v>
      </c>
      <c r="K341" t="s">
        <v>7655</v>
      </c>
      <c r="L341" t="s">
        <v>2310</v>
      </c>
      <c r="M341" t="s">
        <v>2311</v>
      </c>
      <c r="N341" s="1">
        <v>42853</v>
      </c>
      <c r="O341">
        <v>103</v>
      </c>
      <c r="P341" t="s">
        <v>799</v>
      </c>
      <c r="S341">
        <v>0</v>
      </c>
      <c r="T341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 t="s">
        <v>800</v>
      </c>
      <c r="AB341" s="7">
        <f>IF(Table2[[#This Row],[15cc]]+Table2[[#This Row],[30cc]]&gt;0,1,0)</f>
        <v>0</v>
      </c>
      <c r="AC341" s="7">
        <f>IF(Table2[[#This Row],[60c]]&gt;0,1,0)</f>
        <v>0</v>
      </c>
      <c r="AD341" s="7">
        <f>IF(Table2[[#This Row],[90c]]&gt;0,1,0)</f>
        <v>0</v>
      </c>
    </row>
    <row r="342" spans="1:30" x14ac:dyDescent="0.2">
      <c r="A342">
        <v>201704</v>
      </c>
      <c r="B342" t="s">
        <v>21</v>
      </c>
      <c r="C342" t="s">
        <v>21</v>
      </c>
      <c r="D342" t="s">
        <v>1483</v>
      </c>
      <c r="E342" t="s">
        <v>3488</v>
      </c>
      <c r="F342" t="s">
        <v>1545</v>
      </c>
      <c r="G342" t="s">
        <v>7655</v>
      </c>
      <c r="I342" t="s">
        <v>1534</v>
      </c>
      <c r="J342" t="s">
        <v>1005</v>
      </c>
      <c r="K342" t="s">
        <v>7655</v>
      </c>
      <c r="L342" t="s">
        <v>2309</v>
      </c>
      <c r="M342" t="s">
        <v>1388</v>
      </c>
      <c r="N342" s="1">
        <v>42853</v>
      </c>
      <c r="O342">
        <v>103</v>
      </c>
      <c r="P342" t="s">
        <v>799</v>
      </c>
      <c r="Q342">
        <v>1</v>
      </c>
      <c r="R342">
        <v>12.099</v>
      </c>
      <c r="S342">
        <v>1</v>
      </c>
      <c r="T342">
        <v>12.099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 t="s">
        <v>800</v>
      </c>
      <c r="AB342" s="7">
        <f>IF(Table2[[#This Row],[15cc]]+Table2[[#This Row],[30cc]]&gt;0,1,0)</f>
        <v>1</v>
      </c>
      <c r="AC342" s="7">
        <f>IF(Table2[[#This Row],[60c]]&gt;0,1,0)</f>
        <v>0</v>
      </c>
      <c r="AD342" s="7">
        <f>IF(Table2[[#This Row],[90c]]&gt;0,1,0)</f>
        <v>0</v>
      </c>
    </row>
    <row r="343" spans="1:30" x14ac:dyDescent="0.2">
      <c r="A343">
        <v>201704</v>
      </c>
      <c r="B343" t="s">
        <v>21</v>
      </c>
      <c r="C343" t="s">
        <v>21</v>
      </c>
      <c r="D343" t="s">
        <v>1483</v>
      </c>
      <c r="E343" t="s">
        <v>3488</v>
      </c>
      <c r="F343" t="s">
        <v>1545</v>
      </c>
      <c r="G343" t="s">
        <v>7655</v>
      </c>
      <c r="I343" t="s">
        <v>1534</v>
      </c>
      <c r="J343" t="s">
        <v>1005</v>
      </c>
      <c r="K343" t="s">
        <v>7655</v>
      </c>
      <c r="L343" t="s">
        <v>2316</v>
      </c>
      <c r="M343" t="s">
        <v>2317</v>
      </c>
      <c r="N343" s="1">
        <v>42853</v>
      </c>
      <c r="O343">
        <v>103</v>
      </c>
      <c r="P343" t="s">
        <v>799</v>
      </c>
      <c r="Q343">
        <v>1</v>
      </c>
      <c r="R343">
        <v>12.691000000000001</v>
      </c>
      <c r="S343">
        <v>1</v>
      </c>
      <c r="T343">
        <v>12.691000000000001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 t="s">
        <v>800</v>
      </c>
      <c r="AB343" s="7">
        <f>IF(Table2[[#This Row],[15cc]]+Table2[[#This Row],[30cc]]&gt;0,1,0)</f>
        <v>1</v>
      </c>
      <c r="AC343" s="7">
        <f>IF(Table2[[#This Row],[60c]]&gt;0,1,0)</f>
        <v>0</v>
      </c>
      <c r="AD343" s="7">
        <f>IF(Table2[[#This Row],[90c]]&gt;0,1,0)</f>
        <v>0</v>
      </c>
    </row>
    <row r="344" spans="1:30" x14ac:dyDescent="0.2">
      <c r="A344">
        <v>201704</v>
      </c>
      <c r="B344" t="s">
        <v>21</v>
      </c>
      <c r="C344" t="s">
        <v>21</v>
      </c>
      <c r="D344" t="s">
        <v>1483</v>
      </c>
      <c r="E344" t="s">
        <v>3488</v>
      </c>
      <c r="F344" t="s">
        <v>1545</v>
      </c>
      <c r="G344" t="s">
        <v>7655</v>
      </c>
      <c r="I344" t="s">
        <v>1534</v>
      </c>
      <c r="J344" t="s">
        <v>1005</v>
      </c>
      <c r="K344" t="s">
        <v>7655</v>
      </c>
      <c r="L344" t="s">
        <v>2314</v>
      </c>
      <c r="M344" t="s">
        <v>2315</v>
      </c>
      <c r="N344" s="1">
        <v>42853</v>
      </c>
      <c r="O344">
        <v>103</v>
      </c>
      <c r="P344" t="s">
        <v>799</v>
      </c>
      <c r="Q344">
        <v>1</v>
      </c>
      <c r="R344">
        <v>12.198</v>
      </c>
      <c r="S344">
        <v>1</v>
      </c>
      <c r="T344">
        <v>12.198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 t="s">
        <v>800</v>
      </c>
      <c r="AB344" s="7">
        <f>IF(Table2[[#This Row],[15cc]]+Table2[[#This Row],[30cc]]&gt;0,1,0)</f>
        <v>1</v>
      </c>
      <c r="AC344" s="7">
        <f>IF(Table2[[#This Row],[60c]]&gt;0,1,0)</f>
        <v>0</v>
      </c>
      <c r="AD344" s="7">
        <f>IF(Table2[[#This Row],[90c]]&gt;0,1,0)</f>
        <v>0</v>
      </c>
    </row>
    <row r="345" spans="1:30" x14ac:dyDescent="0.2">
      <c r="A345">
        <v>201704</v>
      </c>
      <c r="B345" t="s">
        <v>21</v>
      </c>
      <c r="C345" t="s">
        <v>21</v>
      </c>
      <c r="D345" t="s">
        <v>1483</v>
      </c>
      <c r="E345" t="s">
        <v>3488</v>
      </c>
      <c r="F345" t="s">
        <v>1547</v>
      </c>
      <c r="G345" t="s">
        <v>3488</v>
      </c>
      <c r="I345" t="s">
        <v>990</v>
      </c>
      <c r="J345" t="s">
        <v>376</v>
      </c>
      <c r="K345" t="s">
        <v>7656</v>
      </c>
      <c r="L345" t="s">
        <v>2379</v>
      </c>
      <c r="M345" t="s">
        <v>2380</v>
      </c>
      <c r="N345" s="1">
        <v>42830</v>
      </c>
      <c r="O345">
        <v>126</v>
      </c>
      <c r="P345" t="s">
        <v>799</v>
      </c>
      <c r="S345">
        <v>0</v>
      </c>
      <c r="T345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 t="s">
        <v>800</v>
      </c>
      <c r="AB345" s="7">
        <f>IF(Table2[[#This Row],[15cc]]+Table2[[#This Row],[30cc]]&gt;0,1,0)</f>
        <v>0</v>
      </c>
      <c r="AC345" s="7">
        <f>IF(Table2[[#This Row],[60c]]&gt;0,1,0)</f>
        <v>0</v>
      </c>
      <c r="AD345" s="7">
        <f>IF(Table2[[#This Row],[90c]]&gt;0,1,0)</f>
        <v>0</v>
      </c>
    </row>
    <row r="346" spans="1:30" x14ac:dyDescent="0.2">
      <c r="A346">
        <v>201704</v>
      </c>
      <c r="B346" t="s">
        <v>21</v>
      </c>
      <c r="C346" t="s">
        <v>21</v>
      </c>
      <c r="D346" t="s">
        <v>1483</v>
      </c>
      <c r="E346" t="s">
        <v>3488</v>
      </c>
      <c r="F346" t="s">
        <v>1547</v>
      </c>
      <c r="G346" t="s">
        <v>3488</v>
      </c>
      <c r="I346" t="s">
        <v>990</v>
      </c>
      <c r="J346" t="s">
        <v>376</v>
      </c>
      <c r="K346" t="s">
        <v>7656</v>
      </c>
      <c r="L346" t="s">
        <v>2354</v>
      </c>
      <c r="M346" t="s">
        <v>2355</v>
      </c>
      <c r="N346" s="1">
        <v>42830</v>
      </c>
      <c r="O346">
        <v>126</v>
      </c>
      <c r="P346" t="s">
        <v>799</v>
      </c>
      <c r="Q346">
        <v>1</v>
      </c>
      <c r="R346" s="2">
        <v>8.8539999999999992</v>
      </c>
      <c r="S346">
        <v>1</v>
      </c>
      <c r="T346">
        <v>8.8539999999999992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 t="s">
        <v>800</v>
      </c>
      <c r="AB346" s="7">
        <f>IF(Table2[[#This Row],[15cc]]+Table2[[#This Row],[30cc]]&gt;0,1,0)</f>
        <v>1</v>
      </c>
      <c r="AC346" s="7">
        <f>IF(Table2[[#This Row],[60c]]&gt;0,1,0)</f>
        <v>0</v>
      </c>
      <c r="AD346" s="7">
        <f>IF(Table2[[#This Row],[90c]]&gt;0,1,0)</f>
        <v>0</v>
      </c>
    </row>
    <row r="347" spans="1:30" x14ac:dyDescent="0.2">
      <c r="A347">
        <v>201704</v>
      </c>
      <c r="B347" t="s">
        <v>21</v>
      </c>
      <c r="C347" t="s">
        <v>21</v>
      </c>
      <c r="D347" t="s">
        <v>1483</v>
      </c>
      <c r="E347" t="s">
        <v>3488</v>
      </c>
      <c r="F347" t="s">
        <v>1547</v>
      </c>
      <c r="G347" t="s">
        <v>3488</v>
      </c>
      <c r="I347" t="s">
        <v>990</v>
      </c>
      <c r="J347" t="s">
        <v>376</v>
      </c>
      <c r="K347" t="s">
        <v>7656</v>
      </c>
      <c r="L347" t="s">
        <v>2362</v>
      </c>
      <c r="M347" t="s">
        <v>2363</v>
      </c>
      <c r="N347" s="1">
        <v>42830</v>
      </c>
      <c r="O347">
        <v>126</v>
      </c>
      <c r="P347" t="s">
        <v>799</v>
      </c>
      <c r="Q347">
        <v>1</v>
      </c>
      <c r="R347">
        <v>8.9619999999999997</v>
      </c>
      <c r="S347">
        <v>0</v>
      </c>
      <c r="T347">
        <v>0</v>
      </c>
      <c r="U347" s="7">
        <v>1</v>
      </c>
      <c r="V347" s="7">
        <v>8.9619999999999997</v>
      </c>
      <c r="W347" s="7">
        <v>0</v>
      </c>
      <c r="X347" s="7">
        <v>0</v>
      </c>
      <c r="Y347" s="7">
        <v>0</v>
      </c>
      <c r="Z347" s="7">
        <v>0</v>
      </c>
      <c r="AA347" s="7" t="s">
        <v>800</v>
      </c>
      <c r="AB347" s="7">
        <f>IF(Table2[[#This Row],[15cc]]+Table2[[#This Row],[30cc]]&gt;0,1,0)</f>
        <v>1</v>
      </c>
      <c r="AC347" s="7">
        <f>IF(Table2[[#This Row],[60c]]&gt;0,1,0)</f>
        <v>0</v>
      </c>
      <c r="AD347" s="7">
        <f>IF(Table2[[#This Row],[90c]]&gt;0,1,0)</f>
        <v>0</v>
      </c>
    </row>
    <row r="348" spans="1:30" x14ac:dyDescent="0.2">
      <c r="A348">
        <v>201704</v>
      </c>
      <c r="B348" t="s">
        <v>21</v>
      </c>
      <c r="C348" t="s">
        <v>21</v>
      </c>
      <c r="D348" t="s">
        <v>1483</v>
      </c>
      <c r="E348" t="s">
        <v>3488</v>
      </c>
      <c r="F348" t="s">
        <v>1547</v>
      </c>
      <c r="G348" t="s">
        <v>3488</v>
      </c>
      <c r="I348" t="s">
        <v>990</v>
      </c>
      <c r="J348" t="s">
        <v>376</v>
      </c>
      <c r="K348" t="s">
        <v>7656</v>
      </c>
      <c r="L348" t="s">
        <v>2365</v>
      </c>
      <c r="M348" t="s">
        <v>2366</v>
      </c>
      <c r="N348" s="1">
        <v>42835</v>
      </c>
      <c r="O348">
        <v>121</v>
      </c>
      <c r="P348" t="s">
        <v>799</v>
      </c>
      <c r="S348">
        <v>0</v>
      </c>
      <c r="T348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 t="s">
        <v>800</v>
      </c>
      <c r="AB348" s="7">
        <f>IF(Table2[[#This Row],[15cc]]+Table2[[#This Row],[30cc]]&gt;0,1,0)</f>
        <v>0</v>
      </c>
      <c r="AC348" s="7">
        <f>IF(Table2[[#This Row],[60c]]&gt;0,1,0)</f>
        <v>0</v>
      </c>
      <c r="AD348" s="7">
        <f>IF(Table2[[#This Row],[90c]]&gt;0,1,0)</f>
        <v>0</v>
      </c>
    </row>
    <row r="349" spans="1:30" x14ac:dyDescent="0.2">
      <c r="A349">
        <v>201704</v>
      </c>
      <c r="B349" t="s">
        <v>21</v>
      </c>
      <c r="C349" t="s">
        <v>21</v>
      </c>
      <c r="D349" t="s">
        <v>1483</v>
      </c>
      <c r="E349" t="s">
        <v>3488</v>
      </c>
      <c r="F349" t="s">
        <v>1547</v>
      </c>
      <c r="G349" t="s">
        <v>3488</v>
      </c>
      <c r="I349" t="s">
        <v>990</v>
      </c>
      <c r="J349" t="s">
        <v>376</v>
      </c>
      <c r="K349" t="s">
        <v>7656</v>
      </c>
      <c r="L349" t="s">
        <v>2369</v>
      </c>
      <c r="M349" t="s">
        <v>2370</v>
      </c>
      <c r="N349" s="1">
        <v>42839</v>
      </c>
      <c r="O349">
        <v>117</v>
      </c>
      <c r="P349" t="s">
        <v>799</v>
      </c>
      <c r="S349">
        <v>0</v>
      </c>
      <c r="T349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 t="s">
        <v>800</v>
      </c>
      <c r="AB349" s="7">
        <f>IF(Table2[[#This Row],[15cc]]+Table2[[#This Row],[30cc]]&gt;0,1,0)</f>
        <v>0</v>
      </c>
      <c r="AC349" s="7">
        <f>IF(Table2[[#This Row],[60c]]&gt;0,1,0)</f>
        <v>0</v>
      </c>
      <c r="AD349" s="7">
        <f>IF(Table2[[#This Row],[90c]]&gt;0,1,0)</f>
        <v>0</v>
      </c>
    </row>
    <row r="350" spans="1:30" x14ac:dyDescent="0.2">
      <c r="A350">
        <v>201704</v>
      </c>
      <c r="B350" t="s">
        <v>21</v>
      </c>
      <c r="C350" t="s">
        <v>21</v>
      </c>
      <c r="D350" t="s">
        <v>1483</v>
      </c>
      <c r="E350" t="s">
        <v>3488</v>
      </c>
      <c r="F350" t="s">
        <v>1547</v>
      </c>
      <c r="G350" t="s">
        <v>3488</v>
      </c>
      <c r="I350" t="s">
        <v>990</v>
      </c>
      <c r="J350" t="s">
        <v>376</v>
      </c>
      <c r="K350" t="s">
        <v>7656</v>
      </c>
      <c r="L350" t="s">
        <v>2358</v>
      </c>
      <c r="M350" t="s">
        <v>2359</v>
      </c>
      <c r="N350" s="1">
        <v>42839</v>
      </c>
      <c r="O350">
        <v>117</v>
      </c>
      <c r="P350" t="s">
        <v>799</v>
      </c>
      <c r="Q350">
        <v>1</v>
      </c>
      <c r="R350">
        <v>12.706</v>
      </c>
      <c r="S350">
        <v>1</v>
      </c>
      <c r="T350">
        <v>12.706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 t="s">
        <v>800</v>
      </c>
      <c r="AB350" s="7">
        <f>IF(Table2[[#This Row],[15cc]]+Table2[[#This Row],[30cc]]&gt;0,1,0)</f>
        <v>1</v>
      </c>
      <c r="AC350" s="7">
        <f>IF(Table2[[#This Row],[60c]]&gt;0,1,0)</f>
        <v>0</v>
      </c>
      <c r="AD350" s="7">
        <f>IF(Table2[[#This Row],[90c]]&gt;0,1,0)</f>
        <v>0</v>
      </c>
    </row>
    <row r="351" spans="1:30" x14ac:dyDescent="0.2">
      <c r="A351">
        <v>201704</v>
      </c>
      <c r="B351" t="s">
        <v>21</v>
      </c>
      <c r="C351" t="s">
        <v>21</v>
      </c>
      <c r="D351" t="s">
        <v>1483</v>
      </c>
      <c r="E351" t="s">
        <v>3488</v>
      </c>
      <c r="F351" t="s">
        <v>1547</v>
      </c>
      <c r="G351" t="s">
        <v>3488</v>
      </c>
      <c r="I351" t="s">
        <v>990</v>
      </c>
      <c r="J351" t="s">
        <v>376</v>
      </c>
      <c r="K351" t="s">
        <v>7656</v>
      </c>
      <c r="L351" t="s">
        <v>2356</v>
      </c>
      <c r="M351" t="s">
        <v>2357</v>
      </c>
      <c r="N351" s="1">
        <v>42839</v>
      </c>
      <c r="O351">
        <v>117</v>
      </c>
      <c r="P351" t="s">
        <v>799</v>
      </c>
      <c r="Q351">
        <v>1</v>
      </c>
      <c r="R351">
        <v>12.3</v>
      </c>
      <c r="S351">
        <v>1</v>
      </c>
      <c r="T351">
        <v>12.3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 t="s">
        <v>800</v>
      </c>
      <c r="AB351" s="7">
        <f>IF(Table2[[#This Row],[15cc]]+Table2[[#This Row],[30cc]]&gt;0,1,0)</f>
        <v>1</v>
      </c>
      <c r="AC351" s="7">
        <f>IF(Table2[[#This Row],[60c]]&gt;0,1,0)</f>
        <v>0</v>
      </c>
      <c r="AD351" s="7">
        <f>IF(Table2[[#This Row],[90c]]&gt;0,1,0)</f>
        <v>0</v>
      </c>
    </row>
    <row r="352" spans="1:30" x14ac:dyDescent="0.2">
      <c r="A352">
        <v>201704</v>
      </c>
      <c r="B352" t="s">
        <v>21</v>
      </c>
      <c r="C352" t="s">
        <v>21</v>
      </c>
      <c r="D352" t="s">
        <v>1483</v>
      </c>
      <c r="E352" t="s">
        <v>3488</v>
      </c>
      <c r="F352" t="s">
        <v>1547</v>
      </c>
      <c r="G352" t="s">
        <v>3488</v>
      </c>
      <c r="I352" t="s">
        <v>990</v>
      </c>
      <c r="J352" t="s">
        <v>376</v>
      </c>
      <c r="K352" t="s">
        <v>7656</v>
      </c>
      <c r="L352" t="s">
        <v>2373</v>
      </c>
      <c r="M352" t="s">
        <v>1007</v>
      </c>
      <c r="N352" s="1">
        <v>42839</v>
      </c>
      <c r="O352">
        <v>117</v>
      </c>
      <c r="P352" t="s">
        <v>799</v>
      </c>
      <c r="Q352">
        <v>1</v>
      </c>
      <c r="R352">
        <v>12.177</v>
      </c>
      <c r="S352">
        <v>1</v>
      </c>
      <c r="T352">
        <v>12.177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 t="s">
        <v>800</v>
      </c>
      <c r="AB352" s="7">
        <f>IF(Table2[[#This Row],[15cc]]+Table2[[#This Row],[30cc]]&gt;0,1,0)</f>
        <v>1</v>
      </c>
      <c r="AC352" s="7">
        <f>IF(Table2[[#This Row],[60c]]&gt;0,1,0)</f>
        <v>0</v>
      </c>
      <c r="AD352" s="7">
        <f>IF(Table2[[#This Row],[90c]]&gt;0,1,0)</f>
        <v>0</v>
      </c>
    </row>
    <row r="353" spans="1:30" x14ac:dyDescent="0.2">
      <c r="A353">
        <v>201704</v>
      </c>
      <c r="B353" t="s">
        <v>21</v>
      </c>
      <c r="C353" t="s">
        <v>21</v>
      </c>
      <c r="D353" t="s">
        <v>1483</v>
      </c>
      <c r="E353" t="s">
        <v>3488</v>
      </c>
      <c r="F353" t="s">
        <v>1547</v>
      </c>
      <c r="G353" t="s">
        <v>3488</v>
      </c>
      <c r="I353" t="s">
        <v>990</v>
      </c>
      <c r="J353" t="s">
        <v>376</v>
      </c>
      <c r="K353" t="s">
        <v>7656</v>
      </c>
      <c r="L353" t="s">
        <v>2374</v>
      </c>
      <c r="M353" t="s">
        <v>1389</v>
      </c>
      <c r="N353" s="1">
        <v>42839</v>
      </c>
      <c r="O353">
        <v>117</v>
      </c>
      <c r="P353" t="s">
        <v>799</v>
      </c>
      <c r="Q353">
        <v>2</v>
      </c>
      <c r="R353">
        <v>27.503</v>
      </c>
      <c r="S353">
        <v>1</v>
      </c>
      <c r="T353">
        <v>12.36</v>
      </c>
      <c r="U353" s="7">
        <v>0</v>
      </c>
      <c r="V353" s="7">
        <v>0</v>
      </c>
      <c r="W353" s="7">
        <v>1</v>
      </c>
      <c r="X353" s="7">
        <v>15.143000000000001</v>
      </c>
      <c r="Y353" s="7">
        <v>0</v>
      </c>
      <c r="Z353" s="7">
        <v>0</v>
      </c>
      <c r="AA353" s="7" t="s">
        <v>800</v>
      </c>
      <c r="AB353" s="7">
        <f>IF(Table2[[#This Row],[15cc]]+Table2[[#This Row],[30cc]]&gt;0,1,0)</f>
        <v>1</v>
      </c>
      <c r="AC353" s="7">
        <f>IF(Table2[[#This Row],[60c]]&gt;0,1,0)</f>
        <v>1</v>
      </c>
      <c r="AD353" s="7">
        <f>IF(Table2[[#This Row],[90c]]&gt;0,1,0)</f>
        <v>0</v>
      </c>
    </row>
    <row r="354" spans="1:30" x14ac:dyDescent="0.2">
      <c r="A354">
        <v>201704</v>
      </c>
      <c r="B354" t="s">
        <v>21</v>
      </c>
      <c r="C354" t="s">
        <v>21</v>
      </c>
      <c r="D354" t="s">
        <v>1483</v>
      </c>
      <c r="E354" t="s">
        <v>3488</v>
      </c>
      <c r="F354" t="s">
        <v>1547</v>
      </c>
      <c r="G354" t="s">
        <v>3488</v>
      </c>
      <c r="I354" t="s">
        <v>990</v>
      </c>
      <c r="J354" t="s">
        <v>376</v>
      </c>
      <c r="K354" t="s">
        <v>7656</v>
      </c>
      <c r="L354" t="s">
        <v>2375</v>
      </c>
      <c r="M354" t="s">
        <v>2376</v>
      </c>
      <c r="N354" s="1">
        <v>42839</v>
      </c>
      <c r="O354">
        <v>117</v>
      </c>
      <c r="P354" t="s">
        <v>799</v>
      </c>
      <c r="Q354">
        <v>1</v>
      </c>
      <c r="R354">
        <v>36.231999999999999</v>
      </c>
      <c r="S354">
        <v>0</v>
      </c>
      <c r="T354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 t="s">
        <v>800</v>
      </c>
      <c r="AB354" s="7">
        <f>IF(Table2[[#This Row],[15cc]]+Table2[[#This Row],[30cc]]&gt;0,1,0)</f>
        <v>0</v>
      </c>
      <c r="AC354" s="7">
        <f>IF(Table2[[#This Row],[60c]]&gt;0,1,0)</f>
        <v>0</v>
      </c>
      <c r="AD354" s="7">
        <f>IF(Table2[[#This Row],[90c]]&gt;0,1,0)</f>
        <v>0</v>
      </c>
    </row>
    <row r="355" spans="1:30" x14ac:dyDescent="0.2">
      <c r="A355">
        <v>201704</v>
      </c>
      <c r="B355" t="s">
        <v>21</v>
      </c>
      <c r="C355" t="s">
        <v>21</v>
      </c>
      <c r="D355" t="s">
        <v>1483</v>
      </c>
      <c r="E355" t="s">
        <v>3488</v>
      </c>
      <c r="F355" t="s">
        <v>1547</v>
      </c>
      <c r="G355" t="s">
        <v>3488</v>
      </c>
      <c r="I355" t="s">
        <v>990</v>
      </c>
      <c r="J355" t="s">
        <v>376</v>
      </c>
      <c r="K355" t="s">
        <v>7656</v>
      </c>
      <c r="L355" t="s">
        <v>2364</v>
      </c>
      <c r="M355" t="s">
        <v>891</v>
      </c>
      <c r="N355" s="1">
        <v>42844</v>
      </c>
      <c r="O355">
        <v>112</v>
      </c>
      <c r="P355" t="s">
        <v>799</v>
      </c>
      <c r="Q355">
        <v>1</v>
      </c>
      <c r="R355">
        <v>12.083</v>
      </c>
      <c r="S355">
        <v>1</v>
      </c>
      <c r="T355">
        <v>12.083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 t="s">
        <v>800</v>
      </c>
      <c r="AB355" s="7">
        <f>IF(Table2[[#This Row],[15cc]]+Table2[[#This Row],[30cc]]&gt;0,1,0)</f>
        <v>1</v>
      </c>
      <c r="AC355" s="7">
        <f>IF(Table2[[#This Row],[60c]]&gt;0,1,0)</f>
        <v>0</v>
      </c>
      <c r="AD355" s="7">
        <f>IF(Table2[[#This Row],[90c]]&gt;0,1,0)</f>
        <v>0</v>
      </c>
    </row>
    <row r="356" spans="1:30" x14ac:dyDescent="0.2">
      <c r="A356">
        <v>201704</v>
      </c>
      <c r="B356" t="s">
        <v>21</v>
      </c>
      <c r="C356" t="s">
        <v>21</v>
      </c>
      <c r="D356" t="s">
        <v>1483</v>
      </c>
      <c r="E356" t="s">
        <v>3488</v>
      </c>
      <c r="F356" t="s">
        <v>1547</v>
      </c>
      <c r="G356" t="s">
        <v>3488</v>
      </c>
      <c r="I356" t="s">
        <v>990</v>
      </c>
      <c r="J356" t="s">
        <v>376</v>
      </c>
      <c r="K356" t="s">
        <v>7656</v>
      </c>
      <c r="L356" t="s">
        <v>2350</v>
      </c>
      <c r="M356" t="s">
        <v>2351</v>
      </c>
      <c r="N356" s="1">
        <v>42851</v>
      </c>
      <c r="O356">
        <v>105</v>
      </c>
      <c r="P356" t="s">
        <v>799</v>
      </c>
      <c r="S356">
        <v>0</v>
      </c>
      <c r="T356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 t="s">
        <v>984</v>
      </c>
      <c r="AB356" s="7">
        <f>IF(Table2[[#This Row],[15cc]]+Table2[[#This Row],[30cc]]&gt;0,1,0)</f>
        <v>0</v>
      </c>
      <c r="AC356" s="7">
        <f>IF(Table2[[#This Row],[60c]]&gt;0,1,0)</f>
        <v>0</v>
      </c>
      <c r="AD356" s="7">
        <f>IF(Table2[[#This Row],[90c]]&gt;0,1,0)</f>
        <v>0</v>
      </c>
    </row>
    <row r="357" spans="1:30" x14ac:dyDescent="0.2">
      <c r="A357">
        <v>201704</v>
      </c>
      <c r="B357" t="s">
        <v>21</v>
      </c>
      <c r="C357" t="s">
        <v>21</v>
      </c>
      <c r="D357" t="s">
        <v>1483</v>
      </c>
      <c r="E357" t="s">
        <v>3488</v>
      </c>
      <c r="F357" t="s">
        <v>1547</v>
      </c>
      <c r="G357" t="s">
        <v>3488</v>
      </c>
      <c r="I357" t="s">
        <v>990</v>
      </c>
      <c r="J357" t="s">
        <v>376</v>
      </c>
      <c r="K357" t="s">
        <v>7656</v>
      </c>
      <c r="L357" t="s">
        <v>2352</v>
      </c>
      <c r="M357" t="s">
        <v>2353</v>
      </c>
      <c r="N357" s="1">
        <v>42851</v>
      </c>
      <c r="O357">
        <v>105</v>
      </c>
      <c r="P357" t="s">
        <v>799</v>
      </c>
      <c r="S357">
        <v>0</v>
      </c>
      <c r="T35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 t="s">
        <v>984</v>
      </c>
      <c r="AB357" s="7">
        <f>IF(Table2[[#This Row],[15cc]]+Table2[[#This Row],[30cc]]&gt;0,1,0)</f>
        <v>0</v>
      </c>
      <c r="AC357" s="7">
        <f>IF(Table2[[#This Row],[60c]]&gt;0,1,0)</f>
        <v>0</v>
      </c>
      <c r="AD357" s="7">
        <f>IF(Table2[[#This Row],[90c]]&gt;0,1,0)</f>
        <v>0</v>
      </c>
    </row>
    <row r="358" spans="1:30" x14ac:dyDescent="0.2">
      <c r="A358">
        <v>201704</v>
      </c>
      <c r="B358" t="s">
        <v>21</v>
      </c>
      <c r="C358" t="s">
        <v>21</v>
      </c>
      <c r="D358" t="s">
        <v>1483</v>
      </c>
      <c r="E358" t="s">
        <v>3488</v>
      </c>
      <c r="F358" t="s">
        <v>1547</v>
      </c>
      <c r="G358" t="s">
        <v>3488</v>
      </c>
      <c r="I358" t="s">
        <v>990</v>
      </c>
      <c r="J358" t="s">
        <v>376</v>
      </c>
      <c r="K358" t="s">
        <v>7656</v>
      </c>
      <c r="L358" t="s">
        <v>2360</v>
      </c>
      <c r="M358" t="s">
        <v>2361</v>
      </c>
      <c r="N358" s="1">
        <v>42851</v>
      </c>
      <c r="O358">
        <v>105</v>
      </c>
      <c r="P358" t="s">
        <v>799</v>
      </c>
      <c r="S358">
        <v>0</v>
      </c>
      <c r="T358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 t="s">
        <v>984</v>
      </c>
      <c r="AB358" s="7">
        <f>IF(Table2[[#This Row],[15cc]]+Table2[[#This Row],[30cc]]&gt;0,1,0)</f>
        <v>0</v>
      </c>
      <c r="AC358" s="7">
        <f>IF(Table2[[#This Row],[60c]]&gt;0,1,0)</f>
        <v>0</v>
      </c>
      <c r="AD358" s="7">
        <f>IF(Table2[[#This Row],[90c]]&gt;0,1,0)</f>
        <v>0</v>
      </c>
    </row>
    <row r="359" spans="1:30" x14ac:dyDescent="0.2">
      <c r="A359">
        <v>201704</v>
      </c>
      <c r="B359" t="s">
        <v>21</v>
      </c>
      <c r="C359" t="s">
        <v>21</v>
      </c>
      <c r="D359" t="s">
        <v>1483</v>
      </c>
      <c r="E359" t="s">
        <v>3488</v>
      </c>
      <c r="F359" t="s">
        <v>1547</v>
      </c>
      <c r="G359" t="s">
        <v>3488</v>
      </c>
      <c r="I359" t="s">
        <v>990</v>
      </c>
      <c r="J359" t="s">
        <v>376</v>
      </c>
      <c r="K359" t="s">
        <v>7656</v>
      </c>
      <c r="L359" t="s">
        <v>2367</v>
      </c>
      <c r="M359" t="s">
        <v>941</v>
      </c>
      <c r="N359" s="1">
        <v>42851</v>
      </c>
      <c r="O359">
        <v>105</v>
      </c>
      <c r="P359" t="s">
        <v>799</v>
      </c>
      <c r="S359">
        <v>0</v>
      </c>
      <c r="T359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 t="s">
        <v>800</v>
      </c>
      <c r="AB359" s="7">
        <f>IF(Table2[[#This Row],[15cc]]+Table2[[#This Row],[30cc]]&gt;0,1,0)</f>
        <v>0</v>
      </c>
      <c r="AC359" s="7">
        <f>IF(Table2[[#This Row],[60c]]&gt;0,1,0)</f>
        <v>0</v>
      </c>
      <c r="AD359" s="7">
        <f>IF(Table2[[#This Row],[90c]]&gt;0,1,0)</f>
        <v>0</v>
      </c>
    </row>
    <row r="360" spans="1:30" x14ac:dyDescent="0.2">
      <c r="A360">
        <v>201704</v>
      </c>
      <c r="B360" t="s">
        <v>21</v>
      </c>
      <c r="C360" t="s">
        <v>21</v>
      </c>
      <c r="D360" t="s">
        <v>1483</v>
      </c>
      <c r="E360" t="s">
        <v>3488</v>
      </c>
      <c r="F360" t="s">
        <v>1547</v>
      </c>
      <c r="G360" t="s">
        <v>3488</v>
      </c>
      <c r="I360" t="s">
        <v>990</v>
      </c>
      <c r="J360" t="s">
        <v>376</v>
      </c>
      <c r="K360" t="s">
        <v>7656</v>
      </c>
      <c r="L360" t="s">
        <v>2368</v>
      </c>
      <c r="M360" t="s">
        <v>848</v>
      </c>
      <c r="N360" s="1">
        <v>42851</v>
      </c>
      <c r="O360">
        <v>105</v>
      </c>
      <c r="P360" t="s">
        <v>799</v>
      </c>
      <c r="S360">
        <v>0</v>
      </c>
      <c r="T360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 t="s">
        <v>800</v>
      </c>
      <c r="AB360" s="7">
        <f>IF(Table2[[#This Row],[15cc]]+Table2[[#This Row],[30cc]]&gt;0,1,0)</f>
        <v>0</v>
      </c>
      <c r="AC360" s="7">
        <f>IF(Table2[[#This Row],[60c]]&gt;0,1,0)</f>
        <v>0</v>
      </c>
      <c r="AD360" s="7">
        <f>IF(Table2[[#This Row],[90c]]&gt;0,1,0)</f>
        <v>0</v>
      </c>
    </row>
    <row r="361" spans="1:30" x14ac:dyDescent="0.2">
      <c r="A361">
        <v>201704</v>
      </c>
      <c r="B361" t="s">
        <v>21</v>
      </c>
      <c r="C361" t="s">
        <v>21</v>
      </c>
      <c r="D361" t="s">
        <v>1483</v>
      </c>
      <c r="E361" t="s">
        <v>3488</v>
      </c>
      <c r="F361" t="s">
        <v>1547</v>
      </c>
      <c r="G361" t="s">
        <v>3488</v>
      </c>
      <c r="I361" t="s">
        <v>990</v>
      </c>
      <c r="J361" t="s">
        <v>376</v>
      </c>
      <c r="K361" t="s">
        <v>7656</v>
      </c>
      <c r="L361" t="s">
        <v>2371</v>
      </c>
      <c r="M361" t="s">
        <v>2372</v>
      </c>
      <c r="N361" s="1">
        <v>42851</v>
      </c>
      <c r="O361">
        <v>105</v>
      </c>
      <c r="P361" t="s">
        <v>799</v>
      </c>
      <c r="Q361">
        <v>3</v>
      </c>
      <c r="R361">
        <v>35.433</v>
      </c>
      <c r="S361">
        <v>0</v>
      </c>
      <c r="T361">
        <v>0</v>
      </c>
      <c r="U361" s="7">
        <v>1</v>
      </c>
      <c r="V361" s="7">
        <v>12.365</v>
      </c>
      <c r="W361" s="7">
        <v>2</v>
      </c>
      <c r="X361" s="7">
        <v>23.068000000000001</v>
      </c>
      <c r="Y361" s="7">
        <v>0</v>
      </c>
      <c r="Z361" s="7">
        <v>0</v>
      </c>
      <c r="AA361" s="7" t="s">
        <v>800</v>
      </c>
      <c r="AB361" s="7">
        <f>IF(Table2[[#This Row],[15cc]]+Table2[[#This Row],[30cc]]&gt;0,1,0)</f>
        <v>1</v>
      </c>
      <c r="AC361" s="7">
        <f>IF(Table2[[#This Row],[60c]]&gt;0,1,0)</f>
        <v>1</v>
      </c>
      <c r="AD361" s="7">
        <f>IF(Table2[[#This Row],[90c]]&gt;0,1,0)</f>
        <v>0</v>
      </c>
    </row>
    <row r="362" spans="1:30" x14ac:dyDescent="0.2">
      <c r="A362">
        <v>201704</v>
      </c>
      <c r="B362" t="s">
        <v>21</v>
      </c>
      <c r="C362" t="s">
        <v>21</v>
      </c>
      <c r="D362" t="s">
        <v>1483</v>
      </c>
      <c r="E362" t="s">
        <v>3488</v>
      </c>
      <c r="F362" t="s">
        <v>1547</v>
      </c>
      <c r="G362" t="s">
        <v>3488</v>
      </c>
      <c r="I362" t="s">
        <v>990</v>
      </c>
      <c r="J362" t="s">
        <v>376</v>
      </c>
      <c r="K362" t="s">
        <v>7656</v>
      </c>
      <c r="L362" t="s">
        <v>2377</v>
      </c>
      <c r="M362" t="s">
        <v>2378</v>
      </c>
      <c r="N362" s="1">
        <v>42851</v>
      </c>
      <c r="O362">
        <v>105</v>
      </c>
      <c r="P362" t="s">
        <v>799</v>
      </c>
      <c r="Q362">
        <v>1</v>
      </c>
      <c r="R362">
        <v>15.167999999999999</v>
      </c>
      <c r="S362">
        <v>1</v>
      </c>
      <c r="T362">
        <v>15.167999999999999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 t="s">
        <v>800</v>
      </c>
      <c r="AB362" s="7">
        <f>IF(Table2[[#This Row],[15cc]]+Table2[[#This Row],[30cc]]&gt;0,1,0)</f>
        <v>1</v>
      </c>
      <c r="AC362" s="7">
        <f>IF(Table2[[#This Row],[60c]]&gt;0,1,0)</f>
        <v>0</v>
      </c>
      <c r="AD362" s="7">
        <f>IF(Table2[[#This Row],[90c]]&gt;0,1,0)</f>
        <v>0</v>
      </c>
    </row>
    <row r="363" spans="1:30" x14ac:dyDescent="0.2">
      <c r="A363">
        <v>201704</v>
      </c>
      <c r="B363" t="s">
        <v>21</v>
      </c>
      <c r="C363" t="s">
        <v>21</v>
      </c>
      <c r="D363" t="s">
        <v>1483</v>
      </c>
      <c r="E363" t="s">
        <v>3488</v>
      </c>
      <c r="F363" t="s">
        <v>1547</v>
      </c>
      <c r="G363" t="s">
        <v>3488</v>
      </c>
      <c r="I363" t="s">
        <v>41</v>
      </c>
      <c r="J363" t="s">
        <v>1548</v>
      </c>
      <c r="K363" t="s">
        <v>7656</v>
      </c>
      <c r="L363" t="s">
        <v>2388</v>
      </c>
      <c r="M363" t="s">
        <v>2389</v>
      </c>
      <c r="N363" s="1">
        <v>42844</v>
      </c>
      <c r="O363">
        <v>112</v>
      </c>
      <c r="P363" t="s">
        <v>799</v>
      </c>
      <c r="S363">
        <v>0</v>
      </c>
      <c r="T363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 t="s">
        <v>800</v>
      </c>
      <c r="AB363" s="7">
        <f>IF(Table2[[#This Row],[15cc]]+Table2[[#This Row],[30cc]]&gt;0,1,0)</f>
        <v>0</v>
      </c>
      <c r="AC363" s="7">
        <f>IF(Table2[[#This Row],[60c]]&gt;0,1,0)</f>
        <v>0</v>
      </c>
      <c r="AD363" s="7">
        <f>IF(Table2[[#This Row],[90c]]&gt;0,1,0)</f>
        <v>0</v>
      </c>
    </row>
    <row r="364" spans="1:30" x14ac:dyDescent="0.2">
      <c r="A364">
        <v>201704</v>
      </c>
      <c r="B364" t="s">
        <v>21</v>
      </c>
      <c r="C364" t="s">
        <v>21</v>
      </c>
      <c r="D364" t="s">
        <v>1483</v>
      </c>
      <c r="E364" t="s">
        <v>3488</v>
      </c>
      <c r="F364" t="s">
        <v>1547</v>
      </c>
      <c r="G364" t="s">
        <v>3488</v>
      </c>
      <c r="I364" t="s">
        <v>41</v>
      </c>
      <c r="J364" t="s">
        <v>1548</v>
      </c>
      <c r="K364" t="s">
        <v>7656</v>
      </c>
      <c r="L364" t="s">
        <v>2392</v>
      </c>
      <c r="M364" t="s">
        <v>2393</v>
      </c>
      <c r="N364" s="1">
        <v>42844</v>
      </c>
      <c r="O364">
        <v>112</v>
      </c>
      <c r="P364" t="s">
        <v>799</v>
      </c>
      <c r="Q364">
        <v>1</v>
      </c>
      <c r="R364">
        <v>12.218</v>
      </c>
      <c r="S364">
        <v>1</v>
      </c>
      <c r="T364">
        <v>12.218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 t="s">
        <v>800</v>
      </c>
      <c r="AB364" s="7">
        <f>IF(Table2[[#This Row],[15cc]]+Table2[[#This Row],[30cc]]&gt;0,1,0)</f>
        <v>1</v>
      </c>
      <c r="AC364" s="7">
        <f>IF(Table2[[#This Row],[60c]]&gt;0,1,0)</f>
        <v>0</v>
      </c>
      <c r="AD364" s="7">
        <f>IF(Table2[[#This Row],[90c]]&gt;0,1,0)</f>
        <v>0</v>
      </c>
    </row>
    <row r="365" spans="1:30" x14ac:dyDescent="0.2">
      <c r="A365">
        <v>201704</v>
      </c>
      <c r="B365" t="s">
        <v>21</v>
      </c>
      <c r="C365" t="s">
        <v>21</v>
      </c>
      <c r="D365" t="s">
        <v>1483</v>
      </c>
      <c r="E365" t="s">
        <v>3488</v>
      </c>
      <c r="F365" t="s">
        <v>1547</v>
      </c>
      <c r="G365" t="s">
        <v>3488</v>
      </c>
      <c r="I365" t="s">
        <v>41</v>
      </c>
      <c r="J365" t="s">
        <v>1548</v>
      </c>
      <c r="K365" t="s">
        <v>7656</v>
      </c>
      <c r="L365" t="s">
        <v>2394</v>
      </c>
      <c r="M365" t="s">
        <v>1328</v>
      </c>
      <c r="N365" s="1">
        <v>42844</v>
      </c>
      <c r="O365">
        <v>112</v>
      </c>
      <c r="P365" t="s">
        <v>799</v>
      </c>
      <c r="Q365">
        <v>2</v>
      </c>
      <c r="R365">
        <v>25.262</v>
      </c>
      <c r="S365">
        <v>2</v>
      </c>
      <c r="T365">
        <v>25.262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 t="s">
        <v>800</v>
      </c>
      <c r="AB365" s="7">
        <f>IF(Table2[[#This Row],[15cc]]+Table2[[#This Row],[30cc]]&gt;0,1,0)</f>
        <v>1</v>
      </c>
      <c r="AC365" s="7">
        <f>IF(Table2[[#This Row],[60c]]&gt;0,1,0)</f>
        <v>0</v>
      </c>
      <c r="AD365" s="7">
        <f>IF(Table2[[#This Row],[90c]]&gt;0,1,0)</f>
        <v>0</v>
      </c>
    </row>
    <row r="366" spans="1:30" x14ac:dyDescent="0.2">
      <c r="A366">
        <v>201704</v>
      </c>
      <c r="B366" t="s">
        <v>21</v>
      </c>
      <c r="C366" t="s">
        <v>21</v>
      </c>
      <c r="D366" t="s">
        <v>1483</v>
      </c>
      <c r="E366" t="s">
        <v>3488</v>
      </c>
      <c r="F366" t="s">
        <v>1547</v>
      </c>
      <c r="G366" t="s">
        <v>3488</v>
      </c>
      <c r="I366" t="s">
        <v>41</v>
      </c>
      <c r="J366" t="s">
        <v>1548</v>
      </c>
      <c r="K366" t="s">
        <v>7656</v>
      </c>
      <c r="L366" t="s">
        <v>2397</v>
      </c>
      <c r="M366" t="s">
        <v>2398</v>
      </c>
      <c r="N366" s="1">
        <v>42846</v>
      </c>
      <c r="O366">
        <v>110</v>
      </c>
      <c r="P366" t="s">
        <v>799</v>
      </c>
      <c r="S366">
        <v>0</v>
      </c>
      <c r="T366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 t="s">
        <v>800</v>
      </c>
      <c r="AB366" s="7">
        <f>IF(Table2[[#This Row],[15cc]]+Table2[[#This Row],[30cc]]&gt;0,1,0)</f>
        <v>0</v>
      </c>
      <c r="AC366" s="7">
        <f>IF(Table2[[#This Row],[60c]]&gt;0,1,0)</f>
        <v>0</v>
      </c>
      <c r="AD366" s="7">
        <f>IF(Table2[[#This Row],[90c]]&gt;0,1,0)</f>
        <v>0</v>
      </c>
    </row>
    <row r="367" spans="1:30" x14ac:dyDescent="0.2">
      <c r="A367">
        <v>201704</v>
      </c>
      <c r="B367" t="s">
        <v>21</v>
      </c>
      <c r="C367" t="s">
        <v>21</v>
      </c>
      <c r="D367" t="s">
        <v>1483</v>
      </c>
      <c r="E367" t="s">
        <v>3488</v>
      </c>
      <c r="F367" t="s">
        <v>1547</v>
      </c>
      <c r="G367" t="s">
        <v>3488</v>
      </c>
      <c r="I367" t="s">
        <v>41</v>
      </c>
      <c r="J367" t="s">
        <v>1548</v>
      </c>
      <c r="K367" t="s">
        <v>7656</v>
      </c>
      <c r="L367" t="s">
        <v>2395</v>
      </c>
      <c r="M367" t="s">
        <v>2032</v>
      </c>
      <c r="N367" s="1">
        <v>42849</v>
      </c>
      <c r="O367">
        <v>107</v>
      </c>
      <c r="P367" t="s">
        <v>799</v>
      </c>
      <c r="S367">
        <v>0</v>
      </c>
      <c r="T36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 t="s">
        <v>800</v>
      </c>
      <c r="AB367" s="7">
        <f>IF(Table2[[#This Row],[15cc]]+Table2[[#This Row],[30cc]]&gt;0,1,0)</f>
        <v>0</v>
      </c>
      <c r="AC367" s="7">
        <f>IF(Table2[[#This Row],[60c]]&gt;0,1,0)</f>
        <v>0</v>
      </c>
      <c r="AD367" s="7">
        <f>IF(Table2[[#This Row],[90c]]&gt;0,1,0)</f>
        <v>0</v>
      </c>
    </row>
    <row r="368" spans="1:30" x14ac:dyDescent="0.2">
      <c r="A368">
        <v>201704</v>
      </c>
      <c r="B368" t="s">
        <v>21</v>
      </c>
      <c r="C368" t="s">
        <v>21</v>
      </c>
      <c r="D368" t="s">
        <v>1483</v>
      </c>
      <c r="E368" t="s">
        <v>3488</v>
      </c>
      <c r="F368" t="s">
        <v>1547</v>
      </c>
      <c r="G368" t="s">
        <v>3488</v>
      </c>
      <c r="I368" t="s">
        <v>41</v>
      </c>
      <c r="J368" t="s">
        <v>1548</v>
      </c>
      <c r="K368" t="s">
        <v>7656</v>
      </c>
      <c r="L368" t="s">
        <v>2381</v>
      </c>
      <c r="M368" t="s">
        <v>2382</v>
      </c>
      <c r="N368" s="1">
        <v>42849</v>
      </c>
      <c r="O368">
        <v>107</v>
      </c>
      <c r="P368" t="s">
        <v>799</v>
      </c>
      <c r="Q368">
        <v>1</v>
      </c>
      <c r="R368">
        <v>15.17</v>
      </c>
      <c r="S368">
        <v>1</v>
      </c>
      <c r="T368">
        <v>15.17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 t="s">
        <v>800</v>
      </c>
      <c r="AB368" s="7">
        <f>IF(Table2[[#This Row],[15cc]]+Table2[[#This Row],[30cc]]&gt;0,1,0)</f>
        <v>1</v>
      </c>
      <c r="AC368" s="7">
        <f>IF(Table2[[#This Row],[60c]]&gt;0,1,0)</f>
        <v>0</v>
      </c>
      <c r="AD368" s="7">
        <f>IF(Table2[[#This Row],[90c]]&gt;0,1,0)</f>
        <v>0</v>
      </c>
    </row>
    <row r="369" spans="1:30" x14ac:dyDescent="0.2">
      <c r="A369">
        <v>201704</v>
      </c>
      <c r="B369" t="s">
        <v>21</v>
      </c>
      <c r="C369" t="s">
        <v>21</v>
      </c>
      <c r="D369" t="s">
        <v>1483</v>
      </c>
      <c r="E369" t="s">
        <v>3488</v>
      </c>
      <c r="F369" t="s">
        <v>1547</v>
      </c>
      <c r="G369" t="s">
        <v>3488</v>
      </c>
      <c r="I369" t="s">
        <v>41</v>
      </c>
      <c r="J369" t="s">
        <v>1548</v>
      </c>
      <c r="K369" t="s">
        <v>7656</v>
      </c>
      <c r="L369" t="s">
        <v>2383</v>
      </c>
      <c r="M369" t="s">
        <v>2384</v>
      </c>
      <c r="N369" s="1">
        <v>42849</v>
      </c>
      <c r="O369">
        <v>107</v>
      </c>
      <c r="P369" t="s">
        <v>799</v>
      </c>
      <c r="S369">
        <v>0</v>
      </c>
      <c r="T369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 t="s">
        <v>800</v>
      </c>
      <c r="AB369" s="7">
        <f>IF(Table2[[#This Row],[15cc]]+Table2[[#This Row],[30cc]]&gt;0,1,0)</f>
        <v>0</v>
      </c>
      <c r="AC369" s="7">
        <f>IF(Table2[[#This Row],[60c]]&gt;0,1,0)</f>
        <v>0</v>
      </c>
      <c r="AD369" s="7">
        <f>IF(Table2[[#This Row],[90c]]&gt;0,1,0)</f>
        <v>0</v>
      </c>
    </row>
    <row r="370" spans="1:30" x14ac:dyDescent="0.2">
      <c r="A370">
        <v>201704</v>
      </c>
      <c r="B370" t="s">
        <v>21</v>
      </c>
      <c r="C370" t="s">
        <v>21</v>
      </c>
      <c r="D370" t="s">
        <v>1483</v>
      </c>
      <c r="E370" t="s">
        <v>3488</v>
      </c>
      <c r="F370" t="s">
        <v>1547</v>
      </c>
      <c r="G370" t="s">
        <v>3488</v>
      </c>
      <c r="I370" t="s">
        <v>41</v>
      </c>
      <c r="J370" t="s">
        <v>1548</v>
      </c>
      <c r="K370" t="s">
        <v>7656</v>
      </c>
      <c r="L370" t="s">
        <v>2385</v>
      </c>
      <c r="M370" t="s">
        <v>2386</v>
      </c>
      <c r="N370" s="1">
        <v>42849</v>
      </c>
      <c r="O370">
        <v>107</v>
      </c>
      <c r="P370" t="s">
        <v>799</v>
      </c>
      <c r="Q370">
        <v>1</v>
      </c>
      <c r="R370">
        <v>15.369</v>
      </c>
      <c r="S370">
        <v>1</v>
      </c>
      <c r="T370">
        <v>15.369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 t="s">
        <v>800</v>
      </c>
      <c r="AB370" s="7">
        <f>IF(Table2[[#This Row],[15cc]]+Table2[[#This Row],[30cc]]&gt;0,1,0)</f>
        <v>1</v>
      </c>
      <c r="AC370" s="7">
        <f>IF(Table2[[#This Row],[60c]]&gt;0,1,0)</f>
        <v>0</v>
      </c>
      <c r="AD370" s="7">
        <f>IF(Table2[[#This Row],[90c]]&gt;0,1,0)</f>
        <v>0</v>
      </c>
    </row>
    <row r="371" spans="1:30" x14ac:dyDescent="0.2">
      <c r="A371">
        <v>201704</v>
      </c>
      <c r="B371" t="s">
        <v>21</v>
      </c>
      <c r="C371" t="s">
        <v>21</v>
      </c>
      <c r="D371" t="s">
        <v>1483</v>
      </c>
      <c r="E371" t="s">
        <v>3488</v>
      </c>
      <c r="F371" t="s">
        <v>1547</v>
      </c>
      <c r="G371" t="s">
        <v>3488</v>
      </c>
      <c r="I371" t="s">
        <v>41</v>
      </c>
      <c r="J371" t="s">
        <v>1548</v>
      </c>
      <c r="K371" t="s">
        <v>7656</v>
      </c>
      <c r="L371" t="s">
        <v>2387</v>
      </c>
      <c r="M371" t="s">
        <v>842</v>
      </c>
      <c r="N371" s="1">
        <v>42849</v>
      </c>
      <c r="O371">
        <v>107</v>
      </c>
      <c r="P371" t="s">
        <v>799</v>
      </c>
      <c r="Q371">
        <v>2</v>
      </c>
      <c r="R371">
        <v>30.053000000000001</v>
      </c>
      <c r="S371">
        <v>2</v>
      </c>
      <c r="T371">
        <v>30.053000000000001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 t="s">
        <v>800</v>
      </c>
      <c r="AB371" s="7">
        <f>IF(Table2[[#This Row],[15cc]]+Table2[[#This Row],[30cc]]&gt;0,1,0)</f>
        <v>1</v>
      </c>
      <c r="AC371" s="7">
        <f>IF(Table2[[#This Row],[60c]]&gt;0,1,0)</f>
        <v>0</v>
      </c>
      <c r="AD371" s="7">
        <f>IF(Table2[[#This Row],[90c]]&gt;0,1,0)</f>
        <v>0</v>
      </c>
    </row>
    <row r="372" spans="1:30" x14ac:dyDescent="0.2">
      <c r="A372">
        <v>201704</v>
      </c>
      <c r="B372" t="s">
        <v>21</v>
      </c>
      <c r="C372" t="s">
        <v>21</v>
      </c>
      <c r="D372" t="s">
        <v>1483</v>
      </c>
      <c r="E372" t="s">
        <v>3488</v>
      </c>
      <c r="F372" t="s">
        <v>1547</v>
      </c>
      <c r="G372" t="s">
        <v>3488</v>
      </c>
      <c r="I372" t="s">
        <v>41</v>
      </c>
      <c r="J372" t="s">
        <v>1548</v>
      </c>
      <c r="K372" t="s">
        <v>7656</v>
      </c>
      <c r="L372" t="s">
        <v>2390</v>
      </c>
      <c r="M372" t="s">
        <v>2391</v>
      </c>
      <c r="N372" s="1">
        <v>42849</v>
      </c>
      <c r="O372">
        <v>107</v>
      </c>
      <c r="P372" t="s">
        <v>799</v>
      </c>
      <c r="Q372">
        <v>1</v>
      </c>
      <c r="R372">
        <v>12.212999999999999</v>
      </c>
      <c r="S372">
        <v>1</v>
      </c>
      <c r="T372">
        <v>12.212999999999999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 t="s">
        <v>800</v>
      </c>
      <c r="AB372" s="7">
        <f>IF(Table2[[#This Row],[15cc]]+Table2[[#This Row],[30cc]]&gt;0,1,0)</f>
        <v>1</v>
      </c>
      <c r="AC372" s="7">
        <f>IF(Table2[[#This Row],[60c]]&gt;0,1,0)</f>
        <v>0</v>
      </c>
      <c r="AD372" s="7">
        <f>IF(Table2[[#This Row],[90c]]&gt;0,1,0)</f>
        <v>0</v>
      </c>
    </row>
    <row r="373" spans="1:30" x14ac:dyDescent="0.2">
      <c r="A373">
        <v>201704</v>
      </c>
      <c r="B373" t="s">
        <v>21</v>
      </c>
      <c r="C373" t="s">
        <v>21</v>
      </c>
      <c r="D373" t="s">
        <v>1483</v>
      </c>
      <c r="E373" t="s">
        <v>3488</v>
      </c>
      <c r="F373" t="s">
        <v>1547</v>
      </c>
      <c r="G373" t="s">
        <v>3488</v>
      </c>
      <c r="I373" t="s">
        <v>41</v>
      </c>
      <c r="J373" t="s">
        <v>1548</v>
      </c>
      <c r="K373" t="s">
        <v>7656</v>
      </c>
      <c r="L373" t="s">
        <v>2396</v>
      </c>
      <c r="M373" t="s">
        <v>920</v>
      </c>
      <c r="N373" s="1">
        <v>42849</v>
      </c>
      <c r="O373">
        <v>107</v>
      </c>
      <c r="P373" t="s">
        <v>799</v>
      </c>
      <c r="S373">
        <v>0</v>
      </c>
      <c r="T373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 t="s">
        <v>800</v>
      </c>
      <c r="AB373" s="7">
        <f>IF(Table2[[#This Row],[15cc]]+Table2[[#This Row],[30cc]]&gt;0,1,0)</f>
        <v>0</v>
      </c>
      <c r="AC373" s="7">
        <f>IF(Table2[[#This Row],[60c]]&gt;0,1,0)</f>
        <v>0</v>
      </c>
      <c r="AD373" s="7">
        <f>IF(Table2[[#This Row],[90c]]&gt;0,1,0)</f>
        <v>0</v>
      </c>
    </row>
    <row r="374" spans="1:30" x14ac:dyDescent="0.2">
      <c r="A374">
        <v>201704</v>
      </c>
      <c r="B374" t="s">
        <v>21</v>
      </c>
      <c r="C374" t="s">
        <v>21</v>
      </c>
      <c r="D374" t="s">
        <v>1483</v>
      </c>
      <c r="E374" t="s">
        <v>3488</v>
      </c>
      <c r="F374" t="s">
        <v>1547</v>
      </c>
      <c r="G374" t="s">
        <v>3488</v>
      </c>
      <c r="I374" t="s">
        <v>41</v>
      </c>
      <c r="J374" t="s">
        <v>1548</v>
      </c>
      <c r="K374" t="s">
        <v>7656</v>
      </c>
      <c r="L374" t="s">
        <v>2399</v>
      </c>
      <c r="M374" t="s">
        <v>1132</v>
      </c>
      <c r="N374" s="1">
        <v>42849</v>
      </c>
      <c r="O374">
        <v>107</v>
      </c>
      <c r="P374" t="s">
        <v>799</v>
      </c>
      <c r="Q374">
        <v>0</v>
      </c>
      <c r="R374">
        <v>-3.3306690738754701E-16</v>
      </c>
      <c r="S374">
        <v>1</v>
      </c>
      <c r="T374">
        <v>12.763</v>
      </c>
      <c r="U374" s="7">
        <v>-1</v>
      </c>
      <c r="V374" s="7">
        <v>-12.763</v>
      </c>
      <c r="W374" s="7">
        <v>0</v>
      </c>
      <c r="X374" s="7">
        <v>0</v>
      </c>
      <c r="Y374" s="7">
        <v>0</v>
      </c>
      <c r="Z374" s="7">
        <v>0</v>
      </c>
      <c r="AA374" s="7" t="s">
        <v>800</v>
      </c>
      <c r="AB374" s="7">
        <f>IF(Table2[[#This Row],[15cc]]+Table2[[#This Row],[30cc]]&gt;0,1,0)</f>
        <v>0</v>
      </c>
      <c r="AC374" s="7">
        <f>IF(Table2[[#This Row],[60c]]&gt;0,1,0)</f>
        <v>0</v>
      </c>
      <c r="AD374" s="7">
        <f>IF(Table2[[#This Row],[90c]]&gt;0,1,0)</f>
        <v>0</v>
      </c>
    </row>
    <row r="375" spans="1:30" x14ac:dyDescent="0.2">
      <c r="A375">
        <v>201704</v>
      </c>
      <c r="B375" t="s">
        <v>21</v>
      </c>
      <c r="C375" t="s">
        <v>21</v>
      </c>
      <c r="D375" t="s">
        <v>1483</v>
      </c>
      <c r="E375" t="s">
        <v>3488</v>
      </c>
      <c r="F375" t="s">
        <v>1547</v>
      </c>
      <c r="G375" t="s">
        <v>3488</v>
      </c>
      <c r="I375" t="s">
        <v>41</v>
      </c>
      <c r="J375" t="s">
        <v>1548</v>
      </c>
      <c r="K375" t="s">
        <v>7656</v>
      </c>
      <c r="L375" t="s">
        <v>2400</v>
      </c>
      <c r="M375" t="s">
        <v>2401</v>
      </c>
      <c r="N375" s="1">
        <v>42852</v>
      </c>
      <c r="O375">
        <v>104</v>
      </c>
      <c r="P375" t="s">
        <v>799</v>
      </c>
      <c r="Q375">
        <v>0</v>
      </c>
      <c r="R375">
        <v>-8.8817841970012504E-16</v>
      </c>
      <c r="S375">
        <v>0</v>
      </c>
      <c r="T375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 t="s">
        <v>800</v>
      </c>
      <c r="AB375" s="7">
        <f>IF(Table2[[#This Row],[15cc]]+Table2[[#This Row],[30cc]]&gt;0,1,0)</f>
        <v>0</v>
      </c>
      <c r="AC375" s="7">
        <f>IF(Table2[[#This Row],[60c]]&gt;0,1,0)</f>
        <v>0</v>
      </c>
      <c r="AD375" s="7">
        <f>IF(Table2[[#This Row],[90c]]&gt;0,1,0)</f>
        <v>0</v>
      </c>
    </row>
    <row r="376" spans="1:30" x14ac:dyDescent="0.2">
      <c r="A376">
        <v>201704</v>
      </c>
      <c r="B376" t="s">
        <v>21</v>
      </c>
      <c r="C376" t="s">
        <v>21</v>
      </c>
      <c r="D376" t="s">
        <v>1483</v>
      </c>
      <c r="E376" t="s">
        <v>3488</v>
      </c>
      <c r="F376" t="s">
        <v>1547</v>
      </c>
      <c r="G376" t="s">
        <v>3488</v>
      </c>
      <c r="I376" t="s">
        <v>41</v>
      </c>
      <c r="J376" t="s">
        <v>389</v>
      </c>
      <c r="K376" t="s">
        <v>1325</v>
      </c>
      <c r="L376" t="s">
        <v>2402</v>
      </c>
      <c r="M376" t="s">
        <v>2403</v>
      </c>
      <c r="N376" s="1">
        <v>42844</v>
      </c>
      <c r="O376">
        <v>112</v>
      </c>
      <c r="P376" t="s">
        <v>799</v>
      </c>
      <c r="S376">
        <v>0</v>
      </c>
      <c r="T376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 t="s">
        <v>800</v>
      </c>
      <c r="AB376" s="7">
        <f>IF(Table2[[#This Row],[15cc]]+Table2[[#This Row],[30cc]]&gt;0,1,0)</f>
        <v>0</v>
      </c>
      <c r="AC376" s="7">
        <f>IF(Table2[[#This Row],[60c]]&gt;0,1,0)</f>
        <v>0</v>
      </c>
      <c r="AD376" s="7">
        <f>IF(Table2[[#This Row],[90c]]&gt;0,1,0)</f>
        <v>0</v>
      </c>
    </row>
    <row r="377" spans="1:30" x14ac:dyDescent="0.2">
      <c r="A377">
        <v>201704</v>
      </c>
      <c r="B377" t="s">
        <v>21</v>
      </c>
      <c r="C377" t="s">
        <v>21</v>
      </c>
      <c r="D377" t="s">
        <v>1536</v>
      </c>
      <c r="E377" t="s">
        <v>7657</v>
      </c>
      <c r="F377" t="s">
        <v>1549</v>
      </c>
      <c r="G377" t="s">
        <v>7657</v>
      </c>
      <c r="I377" t="s">
        <v>3065</v>
      </c>
      <c r="J377" t="s">
        <v>1550</v>
      </c>
      <c r="K377" t="s">
        <v>7658</v>
      </c>
      <c r="L377" t="s">
        <v>2408</v>
      </c>
      <c r="M377" t="s">
        <v>2409</v>
      </c>
      <c r="N377" s="1">
        <v>42837</v>
      </c>
      <c r="O377">
        <v>119</v>
      </c>
      <c r="P377" t="s">
        <v>799</v>
      </c>
      <c r="Q377">
        <v>4</v>
      </c>
      <c r="R377">
        <v>58.088999999999999</v>
      </c>
      <c r="S377">
        <v>3</v>
      </c>
      <c r="T377">
        <v>44.975999999999999</v>
      </c>
      <c r="U377" s="7">
        <v>0</v>
      </c>
      <c r="V377" s="7">
        <v>0</v>
      </c>
      <c r="W377" s="7">
        <v>1</v>
      </c>
      <c r="X377" s="7">
        <v>13.113</v>
      </c>
      <c r="Y377" s="7">
        <v>0</v>
      </c>
      <c r="Z377" s="7">
        <v>0</v>
      </c>
      <c r="AA377" s="7" t="s">
        <v>800</v>
      </c>
      <c r="AB377" s="7">
        <f>IF(Table2[[#This Row],[15cc]]+Table2[[#This Row],[30cc]]&gt;0,1,0)</f>
        <v>1</v>
      </c>
      <c r="AC377" s="7">
        <f>IF(Table2[[#This Row],[60c]]&gt;0,1,0)</f>
        <v>1</v>
      </c>
      <c r="AD377" s="7">
        <f>IF(Table2[[#This Row],[90c]]&gt;0,1,0)</f>
        <v>0</v>
      </c>
    </row>
    <row r="378" spans="1:30" x14ac:dyDescent="0.2">
      <c r="A378">
        <v>201704</v>
      </c>
      <c r="B378" t="s">
        <v>21</v>
      </c>
      <c r="C378" t="s">
        <v>21</v>
      </c>
      <c r="D378" t="s">
        <v>1536</v>
      </c>
      <c r="E378" t="s">
        <v>7657</v>
      </c>
      <c r="F378" t="s">
        <v>1549</v>
      </c>
      <c r="G378" t="s">
        <v>7657</v>
      </c>
      <c r="I378" t="s">
        <v>3065</v>
      </c>
      <c r="J378" t="s">
        <v>1550</v>
      </c>
      <c r="K378" t="s">
        <v>7658</v>
      </c>
      <c r="L378" t="s">
        <v>2412</v>
      </c>
      <c r="M378" t="s">
        <v>2413</v>
      </c>
      <c r="N378" s="1">
        <v>42837</v>
      </c>
      <c r="O378">
        <v>119</v>
      </c>
      <c r="P378" t="s">
        <v>799</v>
      </c>
      <c r="Q378">
        <v>1</v>
      </c>
      <c r="R378" s="2">
        <v>15.766</v>
      </c>
      <c r="S378">
        <v>1</v>
      </c>
      <c r="T378">
        <v>15.766</v>
      </c>
      <c r="U378" s="7">
        <v>0</v>
      </c>
      <c r="V378" s="7">
        <v>0</v>
      </c>
      <c r="W378" s="7">
        <v>0</v>
      </c>
      <c r="X378" s="2">
        <v>0</v>
      </c>
      <c r="Y378" s="7">
        <v>0</v>
      </c>
      <c r="Z378" s="7">
        <v>0</v>
      </c>
      <c r="AA378" s="7" t="s">
        <v>800</v>
      </c>
      <c r="AB378" s="7">
        <f>IF(Table2[[#This Row],[15cc]]+Table2[[#This Row],[30cc]]&gt;0,1,0)</f>
        <v>1</v>
      </c>
      <c r="AC378" s="7">
        <f>IF(Table2[[#This Row],[60c]]&gt;0,1,0)</f>
        <v>0</v>
      </c>
      <c r="AD378" s="7">
        <f>IF(Table2[[#This Row],[90c]]&gt;0,1,0)</f>
        <v>0</v>
      </c>
    </row>
    <row r="379" spans="1:30" x14ac:dyDescent="0.2">
      <c r="A379">
        <v>201704</v>
      </c>
      <c r="B379" t="s">
        <v>21</v>
      </c>
      <c r="C379" t="s">
        <v>21</v>
      </c>
      <c r="D379" t="s">
        <v>1536</v>
      </c>
      <c r="E379" t="s">
        <v>7657</v>
      </c>
      <c r="F379" t="s">
        <v>1549</v>
      </c>
      <c r="G379" t="s">
        <v>7657</v>
      </c>
      <c r="I379" t="s">
        <v>3065</v>
      </c>
      <c r="J379" t="s">
        <v>1550</v>
      </c>
      <c r="K379" t="s">
        <v>7658</v>
      </c>
      <c r="L379" t="s">
        <v>2410</v>
      </c>
      <c r="M379" t="s">
        <v>2411</v>
      </c>
      <c r="N379" s="1">
        <v>42837</v>
      </c>
      <c r="O379">
        <v>119</v>
      </c>
      <c r="P379" t="s">
        <v>799</v>
      </c>
      <c r="S379">
        <v>0</v>
      </c>
      <c r="T379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 t="s">
        <v>800</v>
      </c>
      <c r="AB379" s="7">
        <f>IF(Table2[[#This Row],[15cc]]+Table2[[#This Row],[30cc]]&gt;0,1,0)</f>
        <v>0</v>
      </c>
      <c r="AC379" s="7">
        <f>IF(Table2[[#This Row],[60c]]&gt;0,1,0)</f>
        <v>0</v>
      </c>
      <c r="AD379" s="7">
        <f>IF(Table2[[#This Row],[90c]]&gt;0,1,0)</f>
        <v>0</v>
      </c>
    </row>
    <row r="380" spans="1:30" x14ac:dyDescent="0.2">
      <c r="A380">
        <v>201704</v>
      </c>
      <c r="B380" t="s">
        <v>21</v>
      </c>
      <c r="C380" t="s">
        <v>21</v>
      </c>
      <c r="D380" t="s">
        <v>1536</v>
      </c>
      <c r="E380" t="s">
        <v>7657</v>
      </c>
      <c r="F380" t="s">
        <v>1549</v>
      </c>
      <c r="G380" t="s">
        <v>7657</v>
      </c>
      <c r="I380" t="s">
        <v>3065</v>
      </c>
      <c r="J380" t="s">
        <v>1550</v>
      </c>
      <c r="K380" t="s">
        <v>7658</v>
      </c>
      <c r="L380" t="s">
        <v>2404</v>
      </c>
      <c r="M380" t="s">
        <v>840</v>
      </c>
      <c r="N380" s="1">
        <v>42837</v>
      </c>
      <c r="O380">
        <v>119</v>
      </c>
      <c r="P380" t="s">
        <v>799</v>
      </c>
      <c r="Q380">
        <v>2</v>
      </c>
      <c r="R380">
        <v>25.818000000000001</v>
      </c>
      <c r="S380">
        <v>1</v>
      </c>
      <c r="T380">
        <v>15.03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7">
        <v>10.788</v>
      </c>
      <c r="AA380" s="7" t="s">
        <v>800</v>
      </c>
      <c r="AB380" s="7">
        <f>IF(Table2[[#This Row],[15cc]]+Table2[[#This Row],[30cc]]&gt;0,1,0)</f>
        <v>1</v>
      </c>
      <c r="AC380" s="7">
        <f>IF(Table2[[#This Row],[60c]]&gt;0,1,0)</f>
        <v>0</v>
      </c>
      <c r="AD380" s="7">
        <f>IF(Table2[[#This Row],[90c]]&gt;0,1,0)</f>
        <v>1</v>
      </c>
    </row>
    <row r="381" spans="1:30" x14ac:dyDescent="0.2">
      <c r="A381">
        <v>201704</v>
      </c>
      <c r="B381" t="s">
        <v>21</v>
      </c>
      <c r="C381" t="s">
        <v>21</v>
      </c>
      <c r="D381" t="s">
        <v>1536</v>
      </c>
      <c r="E381" t="s">
        <v>7657</v>
      </c>
      <c r="F381" t="s">
        <v>1549</v>
      </c>
      <c r="G381" t="s">
        <v>7657</v>
      </c>
      <c r="I381" t="s">
        <v>3065</v>
      </c>
      <c r="J381" t="s">
        <v>1550</v>
      </c>
      <c r="K381" t="s">
        <v>7658</v>
      </c>
      <c r="L381" t="s">
        <v>2417</v>
      </c>
      <c r="M381" t="s">
        <v>2418</v>
      </c>
      <c r="N381" s="1">
        <v>42837</v>
      </c>
      <c r="O381">
        <v>119</v>
      </c>
      <c r="P381" t="s">
        <v>799</v>
      </c>
      <c r="Q381">
        <v>3</v>
      </c>
      <c r="R381">
        <v>40.677999999999997</v>
      </c>
      <c r="S381">
        <v>2</v>
      </c>
      <c r="T381">
        <v>28.472999999999999</v>
      </c>
      <c r="U381" s="7">
        <v>0</v>
      </c>
      <c r="V381" s="7">
        <v>0</v>
      </c>
      <c r="W381" s="7">
        <v>1</v>
      </c>
      <c r="X381" s="7">
        <v>12.205</v>
      </c>
      <c r="Y381" s="7">
        <v>0</v>
      </c>
      <c r="Z381" s="7">
        <v>0</v>
      </c>
      <c r="AA381" s="7" t="s">
        <v>800</v>
      </c>
      <c r="AB381" s="7">
        <f>IF(Table2[[#This Row],[15cc]]+Table2[[#This Row],[30cc]]&gt;0,1,0)</f>
        <v>1</v>
      </c>
      <c r="AC381" s="7">
        <f>IF(Table2[[#This Row],[60c]]&gt;0,1,0)</f>
        <v>1</v>
      </c>
      <c r="AD381" s="7">
        <f>IF(Table2[[#This Row],[90c]]&gt;0,1,0)</f>
        <v>0</v>
      </c>
    </row>
    <row r="382" spans="1:30" x14ac:dyDescent="0.2">
      <c r="A382">
        <v>201704</v>
      </c>
      <c r="B382" t="s">
        <v>21</v>
      </c>
      <c r="C382" t="s">
        <v>21</v>
      </c>
      <c r="D382" t="s">
        <v>1536</v>
      </c>
      <c r="E382" t="s">
        <v>7657</v>
      </c>
      <c r="F382" t="s">
        <v>1549</v>
      </c>
      <c r="G382" t="s">
        <v>7657</v>
      </c>
      <c r="I382" t="s">
        <v>3065</v>
      </c>
      <c r="J382" t="s">
        <v>1550</v>
      </c>
      <c r="K382" t="s">
        <v>7658</v>
      </c>
      <c r="L382" t="s">
        <v>2419</v>
      </c>
      <c r="M382" t="s">
        <v>2420</v>
      </c>
      <c r="N382" s="1">
        <v>42837</v>
      </c>
      <c r="O382">
        <v>119</v>
      </c>
      <c r="P382" t="s">
        <v>799</v>
      </c>
      <c r="Q382">
        <v>1</v>
      </c>
      <c r="R382">
        <v>10.114000000000001</v>
      </c>
      <c r="S382">
        <v>0</v>
      </c>
      <c r="T382">
        <v>0</v>
      </c>
      <c r="U382" s="7">
        <v>1</v>
      </c>
      <c r="V382" s="7">
        <v>9.1999999999999993</v>
      </c>
      <c r="W382" s="7">
        <v>0</v>
      </c>
      <c r="X382" s="7">
        <v>0.91400000000000003</v>
      </c>
      <c r="Y382" s="7">
        <v>0</v>
      </c>
      <c r="Z382" s="7">
        <v>0</v>
      </c>
      <c r="AA382" s="7" t="s">
        <v>800</v>
      </c>
      <c r="AB382" s="7">
        <f>IF(Table2[[#This Row],[15cc]]+Table2[[#This Row],[30cc]]&gt;0,1,0)</f>
        <v>1</v>
      </c>
      <c r="AC382" s="7">
        <f>IF(Table2[[#This Row],[60c]]&gt;0,1,0)</f>
        <v>0</v>
      </c>
      <c r="AD382" s="7">
        <f>IF(Table2[[#This Row],[90c]]&gt;0,1,0)</f>
        <v>0</v>
      </c>
    </row>
    <row r="383" spans="1:30" x14ac:dyDescent="0.2">
      <c r="A383">
        <v>201704</v>
      </c>
      <c r="B383" t="s">
        <v>21</v>
      </c>
      <c r="C383" t="s">
        <v>21</v>
      </c>
      <c r="D383" t="s">
        <v>1536</v>
      </c>
      <c r="E383" t="s">
        <v>7657</v>
      </c>
      <c r="F383" t="s">
        <v>1549</v>
      </c>
      <c r="G383" t="s">
        <v>7657</v>
      </c>
      <c r="I383" t="s">
        <v>3065</v>
      </c>
      <c r="J383" t="s">
        <v>1550</v>
      </c>
      <c r="K383" t="s">
        <v>7658</v>
      </c>
      <c r="L383" t="s">
        <v>2421</v>
      </c>
      <c r="M383" t="s">
        <v>2422</v>
      </c>
      <c r="N383" s="1">
        <v>42837</v>
      </c>
      <c r="O383">
        <v>119</v>
      </c>
      <c r="P383" t="s">
        <v>799</v>
      </c>
      <c r="Q383">
        <v>1</v>
      </c>
      <c r="R383">
        <v>12.035</v>
      </c>
      <c r="S383">
        <v>1</v>
      </c>
      <c r="T383">
        <v>12.035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 t="s">
        <v>800</v>
      </c>
      <c r="AB383" s="7">
        <f>IF(Table2[[#This Row],[15cc]]+Table2[[#This Row],[30cc]]&gt;0,1,0)</f>
        <v>1</v>
      </c>
      <c r="AC383" s="7">
        <f>IF(Table2[[#This Row],[60c]]&gt;0,1,0)</f>
        <v>0</v>
      </c>
      <c r="AD383" s="7">
        <f>IF(Table2[[#This Row],[90c]]&gt;0,1,0)</f>
        <v>0</v>
      </c>
    </row>
    <row r="384" spans="1:30" x14ac:dyDescent="0.2">
      <c r="A384">
        <v>201704</v>
      </c>
      <c r="B384" t="s">
        <v>21</v>
      </c>
      <c r="C384" t="s">
        <v>21</v>
      </c>
      <c r="D384" t="s">
        <v>1536</v>
      </c>
      <c r="E384" t="s">
        <v>7657</v>
      </c>
      <c r="F384" t="s">
        <v>1549</v>
      </c>
      <c r="G384" t="s">
        <v>7657</v>
      </c>
      <c r="I384" t="s">
        <v>3065</v>
      </c>
      <c r="J384" t="s">
        <v>1550</v>
      </c>
      <c r="K384" t="s">
        <v>7658</v>
      </c>
      <c r="L384" t="s">
        <v>2407</v>
      </c>
      <c r="M384" t="s">
        <v>1144</v>
      </c>
      <c r="N384" s="1">
        <v>42849</v>
      </c>
      <c r="O384">
        <v>107</v>
      </c>
      <c r="P384" t="s">
        <v>799</v>
      </c>
      <c r="Q384">
        <v>1</v>
      </c>
      <c r="R384">
        <v>15.098000000000001</v>
      </c>
      <c r="S384">
        <v>1</v>
      </c>
      <c r="T384">
        <v>15.098000000000001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 t="s">
        <v>800</v>
      </c>
      <c r="AB384" s="7">
        <f>IF(Table2[[#This Row],[15cc]]+Table2[[#This Row],[30cc]]&gt;0,1,0)</f>
        <v>1</v>
      </c>
      <c r="AC384" s="7">
        <f>IF(Table2[[#This Row],[60c]]&gt;0,1,0)</f>
        <v>0</v>
      </c>
      <c r="AD384" s="7">
        <f>IF(Table2[[#This Row],[90c]]&gt;0,1,0)</f>
        <v>0</v>
      </c>
    </row>
    <row r="385" spans="1:30" x14ac:dyDescent="0.2">
      <c r="A385">
        <v>201704</v>
      </c>
      <c r="B385" t="s">
        <v>21</v>
      </c>
      <c r="C385" t="s">
        <v>21</v>
      </c>
      <c r="D385" t="s">
        <v>1536</v>
      </c>
      <c r="E385" t="s">
        <v>7657</v>
      </c>
      <c r="F385" t="s">
        <v>1549</v>
      </c>
      <c r="G385" t="s">
        <v>7657</v>
      </c>
      <c r="I385" t="s">
        <v>3065</v>
      </c>
      <c r="J385" t="s">
        <v>1550</v>
      </c>
      <c r="K385" t="s">
        <v>7658</v>
      </c>
      <c r="L385" t="s">
        <v>2414</v>
      </c>
      <c r="M385" t="s">
        <v>2415</v>
      </c>
      <c r="N385" s="1">
        <v>42849</v>
      </c>
      <c r="O385">
        <v>107</v>
      </c>
      <c r="P385" t="s">
        <v>799</v>
      </c>
      <c r="Q385">
        <v>1</v>
      </c>
      <c r="R385">
        <v>21.181000000000001</v>
      </c>
      <c r="S385">
        <v>1</v>
      </c>
      <c r="T385">
        <v>21.181000000000001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 t="s">
        <v>800</v>
      </c>
      <c r="AB385" s="7">
        <f>IF(Table2[[#This Row],[15cc]]+Table2[[#This Row],[30cc]]&gt;0,1,0)</f>
        <v>1</v>
      </c>
      <c r="AC385" s="7">
        <f>IF(Table2[[#This Row],[60c]]&gt;0,1,0)</f>
        <v>0</v>
      </c>
      <c r="AD385" s="7">
        <f>IF(Table2[[#This Row],[90c]]&gt;0,1,0)</f>
        <v>0</v>
      </c>
    </row>
    <row r="386" spans="1:30" x14ac:dyDescent="0.2">
      <c r="A386">
        <v>201704</v>
      </c>
      <c r="B386" t="s">
        <v>21</v>
      </c>
      <c r="C386" t="s">
        <v>21</v>
      </c>
      <c r="D386" t="s">
        <v>1536</v>
      </c>
      <c r="E386" t="s">
        <v>7657</v>
      </c>
      <c r="F386" t="s">
        <v>1549</v>
      </c>
      <c r="G386" t="s">
        <v>7657</v>
      </c>
      <c r="I386" t="s">
        <v>3065</v>
      </c>
      <c r="J386" t="s">
        <v>1550</v>
      </c>
      <c r="K386" t="s">
        <v>7658</v>
      </c>
      <c r="L386" t="s">
        <v>2416</v>
      </c>
      <c r="M386" t="s">
        <v>874</v>
      </c>
      <c r="N386" s="1">
        <v>42849</v>
      </c>
      <c r="O386">
        <v>107</v>
      </c>
      <c r="P386" t="s">
        <v>799</v>
      </c>
      <c r="S386">
        <v>0</v>
      </c>
      <c r="T386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 t="s">
        <v>800</v>
      </c>
      <c r="AB386" s="7">
        <f>IF(Table2[[#This Row],[15cc]]+Table2[[#This Row],[30cc]]&gt;0,1,0)</f>
        <v>0</v>
      </c>
      <c r="AC386" s="7">
        <f>IF(Table2[[#This Row],[60c]]&gt;0,1,0)</f>
        <v>0</v>
      </c>
      <c r="AD386" s="7">
        <f>IF(Table2[[#This Row],[90c]]&gt;0,1,0)</f>
        <v>0</v>
      </c>
    </row>
    <row r="387" spans="1:30" x14ac:dyDescent="0.2">
      <c r="A387">
        <v>201704</v>
      </c>
      <c r="B387" t="s">
        <v>21</v>
      </c>
      <c r="C387" t="s">
        <v>21</v>
      </c>
      <c r="D387" t="s">
        <v>1536</v>
      </c>
      <c r="E387" t="s">
        <v>7657</v>
      </c>
      <c r="F387" t="s">
        <v>1549</v>
      </c>
      <c r="G387" t="s">
        <v>7657</v>
      </c>
      <c r="I387" t="s">
        <v>3065</v>
      </c>
      <c r="J387" t="s">
        <v>1550</v>
      </c>
      <c r="K387" t="s">
        <v>7658</v>
      </c>
      <c r="L387" t="s">
        <v>2423</v>
      </c>
      <c r="M387" t="s">
        <v>2424</v>
      </c>
      <c r="N387" s="1">
        <v>42849</v>
      </c>
      <c r="O387">
        <v>107</v>
      </c>
      <c r="P387" t="s">
        <v>799</v>
      </c>
      <c r="S387">
        <v>0</v>
      </c>
      <c r="T38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 t="s">
        <v>800</v>
      </c>
      <c r="AB387" s="7">
        <f>IF(Table2[[#This Row],[15cc]]+Table2[[#This Row],[30cc]]&gt;0,1,0)</f>
        <v>0</v>
      </c>
      <c r="AC387" s="7">
        <f>IF(Table2[[#This Row],[60c]]&gt;0,1,0)</f>
        <v>0</v>
      </c>
      <c r="AD387" s="7">
        <f>IF(Table2[[#This Row],[90c]]&gt;0,1,0)</f>
        <v>0</v>
      </c>
    </row>
    <row r="388" spans="1:30" x14ac:dyDescent="0.2">
      <c r="A388">
        <v>201704</v>
      </c>
      <c r="B388" t="s">
        <v>21</v>
      </c>
      <c r="C388" t="s">
        <v>21</v>
      </c>
      <c r="D388" t="s">
        <v>1536</v>
      </c>
      <c r="E388" t="s">
        <v>7657</v>
      </c>
      <c r="F388" t="s">
        <v>1549</v>
      </c>
      <c r="G388" t="s">
        <v>7657</v>
      </c>
      <c r="I388" t="s">
        <v>3065</v>
      </c>
      <c r="J388" t="s">
        <v>1550</v>
      </c>
      <c r="K388" t="s">
        <v>7658</v>
      </c>
      <c r="L388" t="s">
        <v>2405</v>
      </c>
      <c r="M388" t="s">
        <v>2406</v>
      </c>
      <c r="N388" s="1">
        <v>42853</v>
      </c>
      <c r="O388">
        <v>103</v>
      </c>
      <c r="P388" t="s">
        <v>799</v>
      </c>
      <c r="Q388">
        <v>1</v>
      </c>
      <c r="R388">
        <v>12.167</v>
      </c>
      <c r="S388">
        <v>0</v>
      </c>
      <c r="T388">
        <v>0</v>
      </c>
      <c r="U388" s="7">
        <v>1</v>
      </c>
      <c r="V388" s="7">
        <v>12.167</v>
      </c>
      <c r="W388" s="7">
        <v>0</v>
      </c>
      <c r="X388" s="7">
        <v>0</v>
      </c>
      <c r="Y388" s="7">
        <v>0</v>
      </c>
      <c r="Z388" s="7">
        <v>0</v>
      </c>
      <c r="AA388" s="7" t="s">
        <v>800</v>
      </c>
      <c r="AB388" s="7">
        <f>IF(Table2[[#This Row],[15cc]]+Table2[[#This Row],[30cc]]&gt;0,1,0)</f>
        <v>1</v>
      </c>
      <c r="AC388" s="7">
        <f>IF(Table2[[#This Row],[60c]]&gt;0,1,0)</f>
        <v>0</v>
      </c>
      <c r="AD388" s="7">
        <f>IF(Table2[[#This Row],[90c]]&gt;0,1,0)</f>
        <v>0</v>
      </c>
    </row>
    <row r="389" spans="1:30" x14ac:dyDescent="0.2">
      <c r="A389">
        <v>201704</v>
      </c>
      <c r="B389" t="s">
        <v>21</v>
      </c>
      <c r="C389" t="s">
        <v>21</v>
      </c>
      <c r="D389" t="s">
        <v>1536</v>
      </c>
      <c r="E389" t="s">
        <v>7657</v>
      </c>
      <c r="F389" t="s">
        <v>1549</v>
      </c>
      <c r="G389" t="s">
        <v>7657</v>
      </c>
      <c r="I389" t="s">
        <v>50</v>
      </c>
      <c r="J389" t="s">
        <v>1551</v>
      </c>
      <c r="K389" t="s">
        <v>7659</v>
      </c>
      <c r="L389" t="s">
        <v>2429</v>
      </c>
      <c r="M389" t="s">
        <v>2430</v>
      </c>
      <c r="N389" s="1">
        <v>42844</v>
      </c>
      <c r="O389">
        <v>112</v>
      </c>
      <c r="P389" t="s">
        <v>799</v>
      </c>
      <c r="Q389">
        <v>2</v>
      </c>
      <c r="R389">
        <v>26.036000000000001</v>
      </c>
      <c r="S389">
        <v>1</v>
      </c>
      <c r="T389">
        <v>12.268000000000001</v>
      </c>
      <c r="U389" s="7">
        <v>1</v>
      </c>
      <c r="V389" s="7">
        <v>13.768000000000001</v>
      </c>
      <c r="W389" s="7">
        <v>0</v>
      </c>
      <c r="X389" s="7">
        <v>0</v>
      </c>
      <c r="Y389" s="7">
        <v>0</v>
      </c>
      <c r="Z389" s="7">
        <v>0</v>
      </c>
      <c r="AA389" s="7" t="s">
        <v>800</v>
      </c>
      <c r="AB389" s="7">
        <f>IF(Table2[[#This Row],[15cc]]+Table2[[#This Row],[30cc]]&gt;0,1,0)</f>
        <v>1</v>
      </c>
      <c r="AC389" s="7">
        <f>IF(Table2[[#This Row],[60c]]&gt;0,1,0)</f>
        <v>0</v>
      </c>
      <c r="AD389" s="7">
        <f>IF(Table2[[#This Row],[90c]]&gt;0,1,0)</f>
        <v>0</v>
      </c>
    </row>
    <row r="390" spans="1:30" x14ac:dyDescent="0.2">
      <c r="A390">
        <v>201704</v>
      </c>
      <c r="B390" t="s">
        <v>21</v>
      </c>
      <c r="C390" t="s">
        <v>21</v>
      </c>
      <c r="D390" t="s">
        <v>1536</v>
      </c>
      <c r="E390" t="s">
        <v>7657</v>
      </c>
      <c r="F390" t="s">
        <v>1549</v>
      </c>
      <c r="G390" t="s">
        <v>7657</v>
      </c>
      <c r="I390" t="s">
        <v>50</v>
      </c>
      <c r="J390" t="s">
        <v>1551</v>
      </c>
      <c r="K390" t="s">
        <v>7659</v>
      </c>
      <c r="L390" t="s">
        <v>2425</v>
      </c>
      <c r="M390" t="s">
        <v>2426</v>
      </c>
      <c r="N390" s="1">
        <v>42849</v>
      </c>
      <c r="O390">
        <v>107</v>
      </c>
      <c r="P390" t="s">
        <v>799</v>
      </c>
      <c r="S390">
        <v>0</v>
      </c>
      <c r="T390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 t="s">
        <v>984</v>
      </c>
      <c r="AB390" s="7">
        <f>IF(Table2[[#This Row],[15cc]]+Table2[[#This Row],[30cc]]&gt;0,1,0)</f>
        <v>0</v>
      </c>
      <c r="AC390" s="7">
        <f>IF(Table2[[#This Row],[60c]]&gt;0,1,0)</f>
        <v>0</v>
      </c>
      <c r="AD390" s="7">
        <f>IF(Table2[[#This Row],[90c]]&gt;0,1,0)</f>
        <v>0</v>
      </c>
    </row>
    <row r="391" spans="1:30" x14ac:dyDescent="0.2">
      <c r="A391">
        <v>201704</v>
      </c>
      <c r="B391" t="s">
        <v>21</v>
      </c>
      <c r="C391" t="s">
        <v>21</v>
      </c>
      <c r="D391" t="s">
        <v>1536</v>
      </c>
      <c r="E391" t="s">
        <v>7657</v>
      </c>
      <c r="F391" t="s">
        <v>1549</v>
      </c>
      <c r="G391" t="s">
        <v>7657</v>
      </c>
      <c r="I391" t="s">
        <v>50</v>
      </c>
      <c r="J391" t="s">
        <v>1551</v>
      </c>
      <c r="K391" t="s">
        <v>7659</v>
      </c>
      <c r="L391" t="s">
        <v>2427</v>
      </c>
      <c r="M391" t="s">
        <v>2428</v>
      </c>
      <c r="N391" s="1">
        <v>42849</v>
      </c>
      <c r="O391">
        <v>107</v>
      </c>
      <c r="P391" t="s">
        <v>799</v>
      </c>
      <c r="S391">
        <v>0</v>
      </c>
      <c r="T391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 t="s">
        <v>800</v>
      </c>
      <c r="AB391" s="7">
        <f>IF(Table2[[#This Row],[15cc]]+Table2[[#This Row],[30cc]]&gt;0,1,0)</f>
        <v>0</v>
      </c>
      <c r="AC391" s="7">
        <f>IF(Table2[[#This Row],[60c]]&gt;0,1,0)</f>
        <v>0</v>
      </c>
      <c r="AD391" s="7">
        <f>IF(Table2[[#This Row],[90c]]&gt;0,1,0)</f>
        <v>0</v>
      </c>
    </row>
    <row r="392" spans="1:30" x14ac:dyDescent="0.2">
      <c r="A392">
        <v>201704</v>
      </c>
      <c r="B392" t="s">
        <v>21</v>
      </c>
      <c r="C392" t="s">
        <v>21</v>
      </c>
      <c r="D392" t="s">
        <v>1536</v>
      </c>
      <c r="E392" t="s">
        <v>7657</v>
      </c>
      <c r="F392" t="s">
        <v>1549</v>
      </c>
      <c r="G392" t="s">
        <v>7657</v>
      </c>
      <c r="I392" t="s">
        <v>50</v>
      </c>
      <c r="J392" t="s">
        <v>1551</v>
      </c>
      <c r="K392" t="s">
        <v>7659</v>
      </c>
      <c r="L392" t="s">
        <v>2431</v>
      </c>
      <c r="M392" t="s">
        <v>2432</v>
      </c>
      <c r="N392" s="1">
        <v>42849</v>
      </c>
      <c r="O392">
        <v>107</v>
      </c>
      <c r="P392" t="s">
        <v>799</v>
      </c>
      <c r="Q392">
        <v>1</v>
      </c>
      <c r="R392">
        <v>12.07</v>
      </c>
      <c r="S392">
        <v>1</v>
      </c>
      <c r="T392">
        <v>12.07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 t="s">
        <v>800</v>
      </c>
      <c r="AB392" s="7">
        <f>IF(Table2[[#This Row],[15cc]]+Table2[[#This Row],[30cc]]&gt;0,1,0)</f>
        <v>1</v>
      </c>
      <c r="AC392" s="7">
        <f>IF(Table2[[#This Row],[60c]]&gt;0,1,0)</f>
        <v>0</v>
      </c>
      <c r="AD392" s="7">
        <f>IF(Table2[[#This Row],[90c]]&gt;0,1,0)</f>
        <v>0</v>
      </c>
    </row>
    <row r="393" spans="1:30" x14ac:dyDescent="0.2">
      <c r="A393">
        <v>201704</v>
      </c>
      <c r="B393" t="s">
        <v>21</v>
      </c>
      <c r="C393" t="s">
        <v>21</v>
      </c>
      <c r="D393" t="s">
        <v>1536</v>
      </c>
      <c r="E393" t="s">
        <v>7657</v>
      </c>
      <c r="F393" t="s">
        <v>1549</v>
      </c>
      <c r="G393" t="s">
        <v>7657</v>
      </c>
      <c r="I393" t="s">
        <v>50</v>
      </c>
      <c r="J393" t="s">
        <v>1551</v>
      </c>
      <c r="K393" t="s">
        <v>7659</v>
      </c>
      <c r="L393" t="s">
        <v>2433</v>
      </c>
      <c r="M393" t="s">
        <v>2434</v>
      </c>
      <c r="N393" s="1">
        <v>42849</v>
      </c>
      <c r="O393">
        <v>107</v>
      </c>
      <c r="P393" t="s">
        <v>799</v>
      </c>
      <c r="Q393">
        <v>1</v>
      </c>
      <c r="R393">
        <v>12.052</v>
      </c>
      <c r="S393">
        <v>1</v>
      </c>
      <c r="T393">
        <v>12.052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 t="s">
        <v>800</v>
      </c>
      <c r="AB393" s="7">
        <f>IF(Table2[[#This Row],[15cc]]+Table2[[#This Row],[30cc]]&gt;0,1,0)</f>
        <v>1</v>
      </c>
      <c r="AC393" s="7">
        <f>IF(Table2[[#This Row],[60c]]&gt;0,1,0)</f>
        <v>0</v>
      </c>
      <c r="AD393" s="7">
        <f>IF(Table2[[#This Row],[90c]]&gt;0,1,0)</f>
        <v>0</v>
      </c>
    </row>
    <row r="394" spans="1:30" x14ac:dyDescent="0.2">
      <c r="A394">
        <v>201704</v>
      </c>
      <c r="B394" t="s">
        <v>21</v>
      </c>
      <c r="C394" t="s">
        <v>21</v>
      </c>
      <c r="D394" t="s">
        <v>1536</v>
      </c>
      <c r="E394" t="s">
        <v>7657</v>
      </c>
      <c r="F394" t="s">
        <v>1549</v>
      </c>
      <c r="G394" t="s">
        <v>7657</v>
      </c>
      <c r="I394" t="s">
        <v>50</v>
      </c>
      <c r="J394" t="s">
        <v>1551</v>
      </c>
      <c r="K394" t="s">
        <v>7659</v>
      </c>
      <c r="L394" t="s">
        <v>2435</v>
      </c>
      <c r="M394" t="s">
        <v>2436</v>
      </c>
      <c r="N394" s="1">
        <v>42853</v>
      </c>
      <c r="O394">
        <v>103</v>
      </c>
      <c r="P394" t="s">
        <v>799</v>
      </c>
      <c r="S394">
        <v>0</v>
      </c>
      <c r="T394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 t="s">
        <v>800</v>
      </c>
      <c r="AB394" s="7">
        <f>IF(Table2[[#This Row],[15cc]]+Table2[[#This Row],[30cc]]&gt;0,1,0)</f>
        <v>0</v>
      </c>
      <c r="AC394" s="7">
        <f>IF(Table2[[#This Row],[60c]]&gt;0,1,0)</f>
        <v>0</v>
      </c>
      <c r="AD394" s="7">
        <f>IF(Table2[[#This Row],[90c]]&gt;0,1,0)</f>
        <v>0</v>
      </c>
    </row>
    <row r="395" spans="1:30" x14ac:dyDescent="0.2">
      <c r="A395">
        <v>201704</v>
      </c>
      <c r="B395" t="s">
        <v>21</v>
      </c>
      <c r="C395" t="s">
        <v>21</v>
      </c>
      <c r="D395" t="s">
        <v>1536</v>
      </c>
      <c r="E395" t="s">
        <v>7657</v>
      </c>
      <c r="F395" t="s">
        <v>1549</v>
      </c>
      <c r="G395" t="s">
        <v>7657</v>
      </c>
      <c r="I395" t="s">
        <v>762</v>
      </c>
      <c r="J395" t="s">
        <v>1370</v>
      </c>
      <c r="K395" t="s">
        <v>7660</v>
      </c>
      <c r="L395" t="s">
        <v>2440</v>
      </c>
      <c r="M395" t="s">
        <v>1392</v>
      </c>
      <c r="N395" s="1">
        <v>42837</v>
      </c>
      <c r="O395">
        <v>119</v>
      </c>
      <c r="P395" t="s">
        <v>799</v>
      </c>
      <c r="S395">
        <v>0</v>
      </c>
      <c r="T395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 t="s">
        <v>800</v>
      </c>
      <c r="AB395" s="7">
        <f>IF(Table2[[#This Row],[15cc]]+Table2[[#This Row],[30cc]]&gt;0,1,0)</f>
        <v>0</v>
      </c>
      <c r="AC395" s="7">
        <f>IF(Table2[[#This Row],[60c]]&gt;0,1,0)</f>
        <v>0</v>
      </c>
      <c r="AD395" s="7">
        <f>IF(Table2[[#This Row],[90c]]&gt;0,1,0)</f>
        <v>0</v>
      </c>
    </row>
    <row r="396" spans="1:30" x14ac:dyDescent="0.2">
      <c r="A396">
        <v>201704</v>
      </c>
      <c r="B396" t="s">
        <v>21</v>
      </c>
      <c r="C396" t="s">
        <v>21</v>
      </c>
      <c r="D396" t="s">
        <v>1536</v>
      </c>
      <c r="E396" t="s">
        <v>7657</v>
      </c>
      <c r="F396" t="s">
        <v>1549</v>
      </c>
      <c r="G396" t="s">
        <v>7657</v>
      </c>
      <c r="I396" t="s">
        <v>762</v>
      </c>
      <c r="J396" t="s">
        <v>1370</v>
      </c>
      <c r="K396" t="s">
        <v>7660</v>
      </c>
      <c r="L396" t="s">
        <v>2462</v>
      </c>
      <c r="M396" t="s">
        <v>2463</v>
      </c>
      <c r="N396" s="1">
        <v>42839</v>
      </c>
      <c r="O396">
        <v>117</v>
      </c>
      <c r="P396" t="s">
        <v>799</v>
      </c>
      <c r="Q396">
        <v>1</v>
      </c>
      <c r="R396">
        <v>12.305999999999999</v>
      </c>
      <c r="S396">
        <v>1</v>
      </c>
      <c r="T396">
        <v>12.305999999999999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 t="s">
        <v>800</v>
      </c>
      <c r="AB396" s="7">
        <f>IF(Table2[[#This Row],[15cc]]+Table2[[#This Row],[30cc]]&gt;0,1,0)</f>
        <v>1</v>
      </c>
      <c r="AC396" s="7">
        <f>IF(Table2[[#This Row],[60c]]&gt;0,1,0)</f>
        <v>0</v>
      </c>
      <c r="AD396" s="7">
        <f>IF(Table2[[#This Row],[90c]]&gt;0,1,0)</f>
        <v>0</v>
      </c>
    </row>
    <row r="397" spans="1:30" x14ac:dyDescent="0.2">
      <c r="A397">
        <v>201704</v>
      </c>
      <c r="B397" t="s">
        <v>21</v>
      </c>
      <c r="C397" t="s">
        <v>21</v>
      </c>
      <c r="D397" t="s">
        <v>1536</v>
      </c>
      <c r="E397" t="s">
        <v>7657</v>
      </c>
      <c r="F397" t="s">
        <v>1549</v>
      </c>
      <c r="G397" t="s">
        <v>7657</v>
      </c>
      <c r="I397" t="s">
        <v>762</v>
      </c>
      <c r="J397" t="s">
        <v>1370</v>
      </c>
      <c r="K397" t="s">
        <v>7660</v>
      </c>
      <c r="L397" t="s">
        <v>2445</v>
      </c>
      <c r="M397" t="s">
        <v>2446</v>
      </c>
      <c r="N397" s="1">
        <v>42839</v>
      </c>
      <c r="O397">
        <v>117</v>
      </c>
      <c r="P397" t="s">
        <v>799</v>
      </c>
      <c r="Q397">
        <v>1</v>
      </c>
      <c r="R397">
        <v>12.007</v>
      </c>
      <c r="S397">
        <v>1</v>
      </c>
      <c r="T397">
        <v>12.007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 t="s">
        <v>800</v>
      </c>
      <c r="AB397" s="7">
        <f>IF(Table2[[#This Row],[15cc]]+Table2[[#This Row],[30cc]]&gt;0,1,0)</f>
        <v>1</v>
      </c>
      <c r="AC397" s="7">
        <f>IF(Table2[[#This Row],[60c]]&gt;0,1,0)</f>
        <v>0</v>
      </c>
      <c r="AD397" s="7">
        <f>IF(Table2[[#This Row],[90c]]&gt;0,1,0)</f>
        <v>0</v>
      </c>
    </row>
    <row r="398" spans="1:30" x14ac:dyDescent="0.2">
      <c r="A398">
        <v>201704</v>
      </c>
      <c r="B398" t="s">
        <v>21</v>
      </c>
      <c r="C398" t="s">
        <v>21</v>
      </c>
      <c r="D398" t="s">
        <v>1536</v>
      </c>
      <c r="E398" t="s">
        <v>7657</v>
      </c>
      <c r="F398" t="s">
        <v>1549</v>
      </c>
      <c r="G398" t="s">
        <v>7657</v>
      </c>
      <c r="I398" t="s">
        <v>762</v>
      </c>
      <c r="J398" t="s">
        <v>1370</v>
      </c>
      <c r="K398" t="s">
        <v>7660</v>
      </c>
      <c r="L398" t="s">
        <v>2447</v>
      </c>
      <c r="M398" t="s">
        <v>2448</v>
      </c>
      <c r="N398" s="1">
        <v>42839</v>
      </c>
      <c r="O398">
        <v>117</v>
      </c>
      <c r="P398" t="s">
        <v>799</v>
      </c>
      <c r="Q398">
        <v>8</v>
      </c>
      <c r="R398">
        <v>103.41200000000001</v>
      </c>
      <c r="S398">
        <v>1</v>
      </c>
      <c r="T398">
        <v>12.741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 t="s">
        <v>800</v>
      </c>
      <c r="AB398" s="7">
        <f>IF(Table2[[#This Row],[15cc]]+Table2[[#This Row],[30cc]]&gt;0,1,0)</f>
        <v>1</v>
      </c>
      <c r="AC398" s="7">
        <f>IF(Table2[[#This Row],[60c]]&gt;0,1,0)</f>
        <v>0</v>
      </c>
      <c r="AD398" s="7">
        <f>IF(Table2[[#This Row],[90c]]&gt;0,1,0)</f>
        <v>0</v>
      </c>
    </row>
    <row r="399" spans="1:30" x14ac:dyDescent="0.2">
      <c r="A399">
        <v>201704</v>
      </c>
      <c r="B399" t="s">
        <v>21</v>
      </c>
      <c r="C399" t="s">
        <v>21</v>
      </c>
      <c r="D399" t="s">
        <v>1536</v>
      </c>
      <c r="E399" t="s">
        <v>7657</v>
      </c>
      <c r="F399" t="s">
        <v>1549</v>
      </c>
      <c r="G399" t="s">
        <v>7657</v>
      </c>
      <c r="I399" t="s">
        <v>762</v>
      </c>
      <c r="J399" t="s">
        <v>1370</v>
      </c>
      <c r="K399" t="s">
        <v>7660</v>
      </c>
      <c r="L399" t="s">
        <v>2453</v>
      </c>
      <c r="M399" t="s">
        <v>919</v>
      </c>
      <c r="N399" s="1">
        <v>42839</v>
      </c>
      <c r="O399">
        <v>117</v>
      </c>
      <c r="P399" t="s">
        <v>799</v>
      </c>
      <c r="Q399">
        <v>2</v>
      </c>
      <c r="R399">
        <v>35.667999999999999</v>
      </c>
      <c r="S399">
        <v>1</v>
      </c>
      <c r="T399">
        <v>13.739000000000001</v>
      </c>
      <c r="U399" s="7">
        <v>1</v>
      </c>
      <c r="V399" s="7">
        <v>21.151</v>
      </c>
      <c r="W399" s="7">
        <v>0</v>
      </c>
      <c r="X399" s="7">
        <v>0.77799999999999903</v>
      </c>
      <c r="Y399" s="7">
        <v>0</v>
      </c>
      <c r="Z399" s="7">
        <v>0</v>
      </c>
      <c r="AA399" s="7" t="s">
        <v>800</v>
      </c>
      <c r="AB399" s="7">
        <f>IF(Table2[[#This Row],[15cc]]+Table2[[#This Row],[30cc]]&gt;0,1,0)</f>
        <v>1</v>
      </c>
      <c r="AC399" s="7">
        <f>IF(Table2[[#This Row],[60c]]&gt;0,1,0)</f>
        <v>0</v>
      </c>
      <c r="AD399" s="7">
        <f>IF(Table2[[#This Row],[90c]]&gt;0,1,0)</f>
        <v>0</v>
      </c>
    </row>
    <row r="400" spans="1:30" x14ac:dyDescent="0.2">
      <c r="A400">
        <v>201704</v>
      </c>
      <c r="B400" t="s">
        <v>21</v>
      </c>
      <c r="C400" t="s">
        <v>21</v>
      </c>
      <c r="D400" t="s">
        <v>1536</v>
      </c>
      <c r="E400" t="s">
        <v>7657</v>
      </c>
      <c r="F400" t="s">
        <v>1549</v>
      </c>
      <c r="G400" t="s">
        <v>7657</v>
      </c>
      <c r="I400" t="s">
        <v>762</v>
      </c>
      <c r="J400" t="s">
        <v>1370</v>
      </c>
      <c r="K400" t="s">
        <v>7660</v>
      </c>
      <c r="L400" t="s">
        <v>2451</v>
      </c>
      <c r="M400" t="s">
        <v>2452</v>
      </c>
      <c r="N400" s="1">
        <v>42839</v>
      </c>
      <c r="O400">
        <v>117</v>
      </c>
      <c r="P400" t="s">
        <v>799</v>
      </c>
      <c r="Q400">
        <v>5</v>
      </c>
      <c r="R400">
        <v>64.129000000000005</v>
      </c>
      <c r="S400">
        <v>1</v>
      </c>
      <c r="T400">
        <v>12.19</v>
      </c>
      <c r="U400" s="7">
        <v>0</v>
      </c>
      <c r="V400" s="7">
        <v>0</v>
      </c>
      <c r="W400" s="7">
        <v>5</v>
      </c>
      <c r="X400" s="7">
        <v>63.53</v>
      </c>
      <c r="Y400" s="7">
        <v>-1</v>
      </c>
      <c r="Z400" s="7">
        <v>-11.590999999999999</v>
      </c>
      <c r="AA400" s="7" t="s">
        <v>800</v>
      </c>
      <c r="AB400" s="7">
        <f>IF(Table2[[#This Row],[15cc]]+Table2[[#This Row],[30cc]]&gt;0,1,0)</f>
        <v>1</v>
      </c>
      <c r="AC400" s="7">
        <f>IF(Table2[[#This Row],[60c]]&gt;0,1,0)</f>
        <v>1</v>
      </c>
      <c r="AD400" s="7">
        <f>IF(Table2[[#This Row],[90c]]&gt;0,1,0)</f>
        <v>0</v>
      </c>
    </row>
    <row r="401" spans="1:30" x14ac:dyDescent="0.2">
      <c r="A401">
        <v>201704</v>
      </c>
      <c r="B401" t="s">
        <v>21</v>
      </c>
      <c r="C401" t="s">
        <v>21</v>
      </c>
      <c r="D401" t="s">
        <v>1536</v>
      </c>
      <c r="E401" t="s">
        <v>7657</v>
      </c>
      <c r="F401" t="s">
        <v>1549</v>
      </c>
      <c r="G401" t="s">
        <v>7657</v>
      </c>
      <c r="I401" t="s">
        <v>762</v>
      </c>
      <c r="J401" t="s">
        <v>1370</v>
      </c>
      <c r="K401" t="s">
        <v>7660</v>
      </c>
      <c r="L401" t="s">
        <v>2464</v>
      </c>
      <c r="M401" t="s">
        <v>2465</v>
      </c>
      <c r="N401" s="1">
        <v>42839</v>
      </c>
      <c r="O401">
        <v>117</v>
      </c>
      <c r="P401" t="s">
        <v>799</v>
      </c>
      <c r="Q401">
        <v>1</v>
      </c>
      <c r="R401">
        <v>12.288</v>
      </c>
      <c r="S401">
        <v>1</v>
      </c>
      <c r="T401">
        <v>12.288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 t="s">
        <v>800</v>
      </c>
      <c r="AB401" s="7">
        <f>IF(Table2[[#This Row],[15cc]]+Table2[[#This Row],[30cc]]&gt;0,1,0)</f>
        <v>1</v>
      </c>
      <c r="AC401" s="7">
        <f>IF(Table2[[#This Row],[60c]]&gt;0,1,0)</f>
        <v>0</v>
      </c>
      <c r="AD401" s="7">
        <f>IF(Table2[[#This Row],[90c]]&gt;0,1,0)</f>
        <v>0</v>
      </c>
    </row>
    <row r="402" spans="1:30" x14ac:dyDescent="0.2">
      <c r="A402">
        <v>201704</v>
      </c>
      <c r="B402" t="s">
        <v>21</v>
      </c>
      <c r="C402" t="s">
        <v>21</v>
      </c>
      <c r="D402" t="s">
        <v>1536</v>
      </c>
      <c r="E402" t="s">
        <v>7657</v>
      </c>
      <c r="F402" t="s">
        <v>1549</v>
      </c>
      <c r="G402" t="s">
        <v>7657</v>
      </c>
      <c r="I402" t="s">
        <v>762</v>
      </c>
      <c r="J402" t="s">
        <v>1370</v>
      </c>
      <c r="K402" t="s">
        <v>7660</v>
      </c>
      <c r="L402" t="s">
        <v>2454</v>
      </c>
      <c r="M402" t="s">
        <v>2455</v>
      </c>
      <c r="N402" s="1">
        <v>42839</v>
      </c>
      <c r="O402">
        <v>117</v>
      </c>
      <c r="P402" t="s">
        <v>799</v>
      </c>
      <c r="Q402">
        <v>2</v>
      </c>
      <c r="R402">
        <v>24.181999999999999</v>
      </c>
      <c r="S402">
        <v>1</v>
      </c>
      <c r="T402">
        <v>12.157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 t="s">
        <v>800</v>
      </c>
      <c r="AB402" s="7">
        <f>IF(Table2[[#This Row],[15cc]]+Table2[[#This Row],[30cc]]&gt;0,1,0)</f>
        <v>1</v>
      </c>
      <c r="AC402" s="7">
        <f>IF(Table2[[#This Row],[60c]]&gt;0,1,0)</f>
        <v>0</v>
      </c>
      <c r="AD402" s="7">
        <f>IF(Table2[[#This Row],[90c]]&gt;0,1,0)</f>
        <v>0</v>
      </c>
    </row>
    <row r="403" spans="1:30" x14ac:dyDescent="0.2">
      <c r="A403">
        <v>201704</v>
      </c>
      <c r="B403" t="s">
        <v>21</v>
      </c>
      <c r="C403" t="s">
        <v>21</v>
      </c>
      <c r="D403" t="s">
        <v>1536</v>
      </c>
      <c r="E403" t="s">
        <v>7657</v>
      </c>
      <c r="F403" t="s">
        <v>1549</v>
      </c>
      <c r="G403" t="s">
        <v>7657</v>
      </c>
      <c r="I403" t="s">
        <v>762</v>
      </c>
      <c r="J403" t="s">
        <v>1370</v>
      </c>
      <c r="K403" t="s">
        <v>7660</v>
      </c>
      <c r="L403" t="s">
        <v>2449</v>
      </c>
      <c r="M403" t="s">
        <v>2450</v>
      </c>
      <c r="N403" s="1">
        <v>42844</v>
      </c>
      <c r="O403">
        <v>112</v>
      </c>
      <c r="P403" t="s">
        <v>799</v>
      </c>
      <c r="Q403">
        <v>2</v>
      </c>
      <c r="R403">
        <v>24.808</v>
      </c>
      <c r="S403">
        <v>1</v>
      </c>
      <c r="T403">
        <v>12.346</v>
      </c>
      <c r="U403" s="7">
        <v>0</v>
      </c>
      <c r="V403" s="7">
        <v>0</v>
      </c>
      <c r="W403" s="7">
        <v>1</v>
      </c>
      <c r="X403" s="7">
        <v>12.462</v>
      </c>
      <c r="Y403" s="7">
        <v>0</v>
      </c>
      <c r="Z403" s="7">
        <v>0</v>
      </c>
      <c r="AA403" s="7" t="s">
        <v>800</v>
      </c>
      <c r="AB403" s="7">
        <f>IF(Table2[[#This Row],[15cc]]+Table2[[#This Row],[30cc]]&gt;0,1,0)</f>
        <v>1</v>
      </c>
      <c r="AC403" s="7">
        <f>IF(Table2[[#This Row],[60c]]&gt;0,1,0)</f>
        <v>1</v>
      </c>
      <c r="AD403" s="7">
        <f>IF(Table2[[#This Row],[90c]]&gt;0,1,0)</f>
        <v>0</v>
      </c>
    </row>
    <row r="404" spans="1:30" x14ac:dyDescent="0.2">
      <c r="A404">
        <v>201704</v>
      </c>
      <c r="B404" t="s">
        <v>21</v>
      </c>
      <c r="C404" t="s">
        <v>21</v>
      </c>
      <c r="D404" t="s">
        <v>1536</v>
      </c>
      <c r="E404" t="s">
        <v>7657</v>
      </c>
      <c r="F404" t="s">
        <v>1549</v>
      </c>
      <c r="G404" t="s">
        <v>7657</v>
      </c>
      <c r="I404" t="s">
        <v>762</v>
      </c>
      <c r="J404" t="s">
        <v>1370</v>
      </c>
      <c r="K404" t="s">
        <v>7660</v>
      </c>
      <c r="L404" t="s">
        <v>2441</v>
      </c>
      <c r="M404" t="s">
        <v>820</v>
      </c>
      <c r="N404" s="1">
        <v>42844</v>
      </c>
      <c r="O404">
        <v>112</v>
      </c>
      <c r="P404" t="s">
        <v>799</v>
      </c>
      <c r="Q404">
        <v>2</v>
      </c>
      <c r="R404">
        <v>21.661999999999999</v>
      </c>
      <c r="S404">
        <v>1</v>
      </c>
      <c r="T404">
        <v>13.316000000000001</v>
      </c>
      <c r="U404" s="7">
        <v>0</v>
      </c>
      <c r="V404" s="7">
        <v>0</v>
      </c>
      <c r="W404" s="7">
        <v>1</v>
      </c>
      <c r="X404" s="7">
        <v>8.3460000000000001</v>
      </c>
      <c r="Y404" s="7">
        <v>0</v>
      </c>
      <c r="Z404" s="7">
        <v>0</v>
      </c>
      <c r="AA404" s="7" t="s">
        <v>800</v>
      </c>
      <c r="AB404" s="7">
        <f>IF(Table2[[#This Row],[15cc]]+Table2[[#This Row],[30cc]]&gt;0,1,0)</f>
        <v>1</v>
      </c>
      <c r="AC404" s="7">
        <f>IF(Table2[[#This Row],[60c]]&gt;0,1,0)</f>
        <v>1</v>
      </c>
      <c r="AD404" s="7">
        <f>IF(Table2[[#This Row],[90c]]&gt;0,1,0)</f>
        <v>0</v>
      </c>
    </row>
    <row r="405" spans="1:30" x14ac:dyDescent="0.2">
      <c r="A405">
        <v>201704</v>
      </c>
      <c r="B405" t="s">
        <v>21</v>
      </c>
      <c r="C405" t="s">
        <v>21</v>
      </c>
      <c r="D405" t="s">
        <v>1536</v>
      </c>
      <c r="E405" t="s">
        <v>7657</v>
      </c>
      <c r="F405" t="s">
        <v>1549</v>
      </c>
      <c r="G405" t="s">
        <v>7657</v>
      </c>
      <c r="I405" t="s">
        <v>762</v>
      </c>
      <c r="J405" t="s">
        <v>1370</v>
      </c>
      <c r="K405" t="s">
        <v>7660</v>
      </c>
      <c r="L405" t="s">
        <v>2444</v>
      </c>
      <c r="M405" t="s">
        <v>929</v>
      </c>
      <c r="N405" s="1">
        <v>42851</v>
      </c>
      <c r="O405">
        <v>105</v>
      </c>
      <c r="P405" t="s">
        <v>799</v>
      </c>
      <c r="Q405">
        <v>1</v>
      </c>
      <c r="R405">
        <v>15.792999999999999</v>
      </c>
      <c r="S405">
        <v>1</v>
      </c>
      <c r="T405">
        <v>15.792999999999999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 t="s">
        <v>800</v>
      </c>
      <c r="AB405" s="7">
        <f>IF(Table2[[#This Row],[15cc]]+Table2[[#This Row],[30cc]]&gt;0,1,0)</f>
        <v>1</v>
      </c>
      <c r="AC405" s="7">
        <f>IF(Table2[[#This Row],[60c]]&gt;0,1,0)</f>
        <v>0</v>
      </c>
      <c r="AD405" s="7">
        <f>IF(Table2[[#This Row],[90c]]&gt;0,1,0)</f>
        <v>0</v>
      </c>
    </row>
    <row r="406" spans="1:30" x14ac:dyDescent="0.2">
      <c r="A406">
        <v>201704</v>
      </c>
      <c r="B406" t="s">
        <v>21</v>
      </c>
      <c r="C406" t="s">
        <v>21</v>
      </c>
      <c r="D406" t="s">
        <v>1536</v>
      </c>
      <c r="E406" t="s">
        <v>7657</v>
      </c>
      <c r="F406" t="s">
        <v>1549</v>
      </c>
      <c r="G406" t="s">
        <v>7657</v>
      </c>
      <c r="I406" t="s">
        <v>762</v>
      </c>
      <c r="J406" t="s">
        <v>1370</v>
      </c>
      <c r="K406" t="s">
        <v>7660</v>
      </c>
      <c r="L406" t="s">
        <v>2456</v>
      </c>
      <c r="M406" t="s">
        <v>1438</v>
      </c>
      <c r="N406" s="1">
        <v>42851</v>
      </c>
      <c r="O406">
        <v>105</v>
      </c>
      <c r="P406" t="s">
        <v>799</v>
      </c>
      <c r="Q406">
        <v>1</v>
      </c>
      <c r="R406">
        <v>12.959</v>
      </c>
      <c r="S406">
        <v>1</v>
      </c>
      <c r="T406">
        <v>12.239000000000001</v>
      </c>
      <c r="U406" s="7">
        <v>0</v>
      </c>
      <c r="V406" s="7">
        <v>0.72</v>
      </c>
      <c r="W406" s="7">
        <v>0</v>
      </c>
      <c r="X406" s="7">
        <v>0</v>
      </c>
      <c r="Y406" s="7">
        <v>0</v>
      </c>
      <c r="Z406" s="7">
        <v>0</v>
      </c>
      <c r="AA406" s="7" t="s">
        <v>800</v>
      </c>
      <c r="AB406" s="7">
        <f>IF(Table2[[#This Row],[15cc]]+Table2[[#This Row],[30cc]]&gt;0,1,0)</f>
        <v>1</v>
      </c>
      <c r="AC406" s="7">
        <f>IF(Table2[[#This Row],[60c]]&gt;0,1,0)</f>
        <v>0</v>
      </c>
      <c r="AD406" s="7">
        <f>IF(Table2[[#This Row],[90c]]&gt;0,1,0)</f>
        <v>0</v>
      </c>
    </row>
    <row r="407" spans="1:30" x14ac:dyDescent="0.2">
      <c r="A407">
        <v>201704</v>
      </c>
      <c r="B407" t="s">
        <v>21</v>
      </c>
      <c r="C407" t="s">
        <v>21</v>
      </c>
      <c r="D407" t="s">
        <v>1536</v>
      </c>
      <c r="E407" t="s">
        <v>7657</v>
      </c>
      <c r="F407" t="s">
        <v>1549</v>
      </c>
      <c r="G407" t="s">
        <v>7657</v>
      </c>
      <c r="I407" t="s">
        <v>762</v>
      </c>
      <c r="J407" t="s">
        <v>1370</v>
      </c>
      <c r="K407" t="s">
        <v>7660</v>
      </c>
      <c r="L407" t="s">
        <v>2457</v>
      </c>
      <c r="M407" t="s">
        <v>2458</v>
      </c>
      <c r="N407" s="1">
        <v>42851</v>
      </c>
      <c r="O407">
        <v>105</v>
      </c>
      <c r="P407" t="s">
        <v>799</v>
      </c>
      <c r="Q407">
        <v>2</v>
      </c>
      <c r="R407">
        <v>34.587000000000003</v>
      </c>
      <c r="S407">
        <v>2</v>
      </c>
      <c r="T407">
        <v>34.587000000000003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 t="s">
        <v>800</v>
      </c>
      <c r="AB407" s="7">
        <f>IF(Table2[[#This Row],[15cc]]+Table2[[#This Row],[30cc]]&gt;0,1,0)</f>
        <v>1</v>
      </c>
      <c r="AC407" s="7">
        <f>IF(Table2[[#This Row],[60c]]&gt;0,1,0)</f>
        <v>0</v>
      </c>
      <c r="AD407" s="7">
        <f>IF(Table2[[#This Row],[90c]]&gt;0,1,0)</f>
        <v>0</v>
      </c>
    </row>
    <row r="408" spans="1:30" x14ac:dyDescent="0.2">
      <c r="A408">
        <v>201704</v>
      </c>
      <c r="B408" t="s">
        <v>21</v>
      </c>
      <c r="C408" t="s">
        <v>21</v>
      </c>
      <c r="D408" t="s">
        <v>1536</v>
      </c>
      <c r="E408" t="s">
        <v>7657</v>
      </c>
      <c r="F408" t="s">
        <v>1549</v>
      </c>
      <c r="G408" t="s">
        <v>7657</v>
      </c>
      <c r="I408" t="s">
        <v>762</v>
      </c>
      <c r="J408" t="s">
        <v>1370</v>
      </c>
      <c r="K408" t="s">
        <v>7660</v>
      </c>
      <c r="L408" t="s">
        <v>2459</v>
      </c>
      <c r="M408" t="s">
        <v>1319</v>
      </c>
      <c r="N408" s="1">
        <v>42851</v>
      </c>
      <c r="O408">
        <v>105</v>
      </c>
      <c r="P408" t="s">
        <v>799</v>
      </c>
      <c r="Q408">
        <v>2</v>
      </c>
      <c r="R408">
        <v>28.116</v>
      </c>
      <c r="S408">
        <v>1</v>
      </c>
      <c r="T408">
        <v>12.034000000000001</v>
      </c>
      <c r="U408" s="7">
        <v>0</v>
      </c>
      <c r="V408" s="7">
        <v>0</v>
      </c>
      <c r="W408" s="7">
        <v>1</v>
      </c>
      <c r="X408" s="7">
        <v>16.082000000000001</v>
      </c>
      <c r="Y408" s="7">
        <v>0</v>
      </c>
      <c r="Z408" s="7">
        <v>0</v>
      </c>
      <c r="AA408" s="7" t="s">
        <v>800</v>
      </c>
      <c r="AB408" s="7">
        <f>IF(Table2[[#This Row],[15cc]]+Table2[[#This Row],[30cc]]&gt;0,1,0)</f>
        <v>1</v>
      </c>
      <c r="AC408" s="7">
        <f>IF(Table2[[#This Row],[60c]]&gt;0,1,0)</f>
        <v>1</v>
      </c>
      <c r="AD408" s="7">
        <f>IF(Table2[[#This Row],[90c]]&gt;0,1,0)</f>
        <v>0</v>
      </c>
    </row>
    <row r="409" spans="1:30" x14ac:dyDescent="0.2">
      <c r="A409">
        <v>201704</v>
      </c>
      <c r="B409" t="s">
        <v>21</v>
      </c>
      <c r="C409" t="s">
        <v>21</v>
      </c>
      <c r="D409" t="s">
        <v>1536</v>
      </c>
      <c r="E409" t="s">
        <v>7657</v>
      </c>
      <c r="F409" t="s">
        <v>1549</v>
      </c>
      <c r="G409" t="s">
        <v>7657</v>
      </c>
      <c r="I409" t="s">
        <v>762</v>
      </c>
      <c r="J409" t="s">
        <v>1370</v>
      </c>
      <c r="K409" t="s">
        <v>7660</v>
      </c>
      <c r="L409" t="s">
        <v>2460</v>
      </c>
      <c r="M409" t="s">
        <v>2461</v>
      </c>
      <c r="N409" s="1">
        <v>42851</v>
      </c>
      <c r="O409">
        <v>105</v>
      </c>
      <c r="P409" t="s">
        <v>799</v>
      </c>
      <c r="S409">
        <v>0</v>
      </c>
      <c r="T409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 t="s">
        <v>984</v>
      </c>
      <c r="AB409" s="7">
        <f>IF(Table2[[#This Row],[15cc]]+Table2[[#This Row],[30cc]]&gt;0,1,0)</f>
        <v>0</v>
      </c>
      <c r="AC409" s="7">
        <f>IF(Table2[[#This Row],[60c]]&gt;0,1,0)</f>
        <v>0</v>
      </c>
      <c r="AD409" s="7">
        <f>IF(Table2[[#This Row],[90c]]&gt;0,1,0)</f>
        <v>0</v>
      </c>
    </row>
    <row r="410" spans="1:30" x14ac:dyDescent="0.2">
      <c r="A410">
        <v>201704</v>
      </c>
      <c r="B410" t="s">
        <v>21</v>
      </c>
      <c r="C410" t="s">
        <v>21</v>
      </c>
      <c r="D410" t="s">
        <v>1536</v>
      </c>
      <c r="E410" t="s">
        <v>7657</v>
      </c>
      <c r="F410" t="s">
        <v>1549</v>
      </c>
      <c r="G410" t="s">
        <v>7657</v>
      </c>
      <c r="I410" t="s">
        <v>762</v>
      </c>
      <c r="J410" t="s">
        <v>1370</v>
      </c>
      <c r="K410" t="s">
        <v>7660</v>
      </c>
      <c r="L410" t="s">
        <v>2439</v>
      </c>
      <c r="M410" t="s">
        <v>819</v>
      </c>
      <c r="N410" s="1">
        <v>42851</v>
      </c>
      <c r="O410">
        <v>105</v>
      </c>
      <c r="P410" t="s">
        <v>799</v>
      </c>
      <c r="R410" s="2"/>
      <c r="S410">
        <v>0</v>
      </c>
      <c r="T410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 t="s">
        <v>800</v>
      </c>
      <c r="AB410" s="7">
        <f>IF(Table2[[#This Row],[15cc]]+Table2[[#This Row],[30cc]]&gt;0,1,0)</f>
        <v>0</v>
      </c>
      <c r="AC410" s="7">
        <f>IF(Table2[[#This Row],[60c]]&gt;0,1,0)</f>
        <v>0</v>
      </c>
      <c r="AD410" s="7">
        <f>IF(Table2[[#This Row],[90c]]&gt;0,1,0)</f>
        <v>0</v>
      </c>
    </row>
    <row r="411" spans="1:30" x14ac:dyDescent="0.2">
      <c r="A411">
        <v>201704</v>
      </c>
      <c r="B411" t="s">
        <v>21</v>
      </c>
      <c r="C411" t="s">
        <v>21</v>
      </c>
      <c r="D411" t="s">
        <v>1536</v>
      </c>
      <c r="E411" t="s">
        <v>7657</v>
      </c>
      <c r="F411" t="s">
        <v>1549</v>
      </c>
      <c r="G411" t="s">
        <v>7657</v>
      </c>
      <c r="I411" t="s">
        <v>762</v>
      </c>
      <c r="J411" t="s">
        <v>1370</v>
      </c>
      <c r="K411" t="s">
        <v>7660</v>
      </c>
      <c r="L411" t="s">
        <v>2442</v>
      </c>
      <c r="M411" t="s">
        <v>2443</v>
      </c>
      <c r="N411" s="1">
        <v>42851</v>
      </c>
      <c r="O411">
        <v>105</v>
      </c>
      <c r="P411" t="s">
        <v>799</v>
      </c>
      <c r="Q411">
        <v>1</v>
      </c>
      <c r="R411">
        <v>13.391999999999999</v>
      </c>
      <c r="S411">
        <v>0</v>
      </c>
      <c r="T411">
        <v>0</v>
      </c>
      <c r="U411" s="7">
        <v>0</v>
      </c>
      <c r="V411" s="7">
        <v>0</v>
      </c>
      <c r="W411" s="7">
        <v>1</v>
      </c>
      <c r="X411" s="7">
        <v>13.391999999999999</v>
      </c>
      <c r="Y411" s="7">
        <v>0</v>
      </c>
      <c r="Z411" s="7">
        <v>0</v>
      </c>
      <c r="AA411" s="7" t="s">
        <v>800</v>
      </c>
      <c r="AB411" s="7">
        <f>IF(Table2[[#This Row],[15cc]]+Table2[[#This Row],[30cc]]&gt;0,1,0)</f>
        <v>0</v>
      </c>
      <c r="AC411" s="7">
        <f>IF(Table2[[#This Row],[60c]]&gt;0,1,0)</f>
        <v>1</v>
      </c>
      <c r="AD411" s="7">
        <f>IF(Table2[[#This Row],[90c]]&gt;0,1,0)</f>
        <v>0</v>
      </c>
    </row>
    <row r="412" spans="1:30" x14ac:dyDescent="0.2">
      <c r="A412">
        <v>201704</v>
      </c>
      <c r="B412" t="s">
        <v>21</v>
      </c>
      <c r="C412" t="s">
        <v>21</v>
      </c>
      <c r="D412" t="s">
        <v>1536</v>
      </c>
      <c r="E412" t="s">
        <v>7657</v>
      </c>
      <c r="F412" t="s">
        <v>1549</v>
      </c>
      <c r="G412" t="s">
        <v>7657</v>
      </c>
      <c r="I412" t="s">
        <v>762</v>
      </c>
      <c r="J412" t="s">
        <v>1370</v>
      </c>
      <c r="K412" t="s">
        <v>7660</v>
      </c>
      <c r="L412" t="s">
        <v>2437</v>
      </c>
      <c r="M412" t="s">
        <v>2438</v>
      </c>
      <c r="N412" s="1">
        <v>42853</v>
      </c>
      <c r="O412">
        <v>103</v>
      </c>
      <c r="P412" t="s">
        <v>799</v>
      </c>
      <c r="Q412">
        <v>1</v>
      </c>
      <c r="R412">
        <v>13.39</v>
      </c>
      <c r="S412">
        <v>1</v>
      </c>
      <c r="T412">
        <v>13.39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 t="s">
        <v>800</v>
      </c>
      <c r="AB412" s="7">
        <f>IF(Table2[[#This Row],[15cc]]+Table2[[#This Row],[30cc]]&gt;0,1,0)</f>
        <v>1</v>
      </c>
      <c r="AC412" s="7">
        <f>IF(Table2[[#This Row],[60c]]&gt;0,1,0)</f>
        <v>0</v>
      </c>
      <c r="AD412" s="7">
        <f>IF(Table2[[#This Row],[90c]]&gt;0,1,0)</f>
        <v>0</v>
      </c>
    </row>
    <row r="413" spans="1:30" x14ac:dyDescent="0.2">
      <c r="A413">
        <v>201704</v>
      </c>
      <c r="B413" t="s">
        <v>21</v>
      </c>
      <c r="C413" t="s">
        <v>21</v>
      </c>
      <c r="D413" t="s">
        <v>1536</v>
      </c>
      <c r="E413" t="s">
        <v>7657</v>
      </c>
      <c r="F413" t="s">
        <v>1552</v>
      </c>
      <c r="G413" t="s">
        <v>7661</v>
      </c>
      <c r="I413" t="s">
        <v>1537</v>
      </c>
      <c r="J413" t="s">
        <v>1372</v>
      </c>
      <c r="K413" t="s">
        <v>7662</v>
      </c>
      <c r="L413" t="s">
        <v>2475</v>
      </c>
      <c r="M413" t="s">
        <v>808</v>
      </c>
      <c r="N413" s="1">
        <v>42839</v>
      </c>
      <c r="O413">
        <v>117</v>
      </c>
      <c r="P413" t="s">
        <v>799</v>
      </c>
      <c r="S413">
        <v>0</v>
      </c>
      <c r="T413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 t="s">
        <v>800</v>
      </c>
      <c r="AB413" s="7">
        <f>IF(Table2[[#This Row],[15cc]]+Table2[[#This Row],[30cc]]&gt;0,1,0)</f>
        <v>0</v>
      </c>
      <c r="AC413" s="7">
        <f>IF(Table2[[#This Row],[60c]]&gt;0,1,0)</f>
        <v>0</v>
      </c>
      <c r="AD413" s="7">
        <f>IF(Table2[[#This Row],[90c]]&gt;0,1,0)</f>
        <v>0</v>
      </c>
    </row>
    <row r="414" spans="1:30" x14ac:dyDescent="0.2">
      <c r="A414">
        <v>201704</v>
      </c>
      <c r="B414" t="s">
        <v>21</v>
      </c>
      <c r="C414" t="s">
        <v>21</v>
      </c>
      <c r="D414" t="s">
        <v>1536</v>
      </c>
      <c r="E414" t="s">
        <v>7657</v>
      </c>
      <c r="F414" t="s">
        <v>1552</v>
      </c>
      <c r="G414" t="s">
        <v>7661</v>
      </c>
      <c r="I414" t="s">
        <v>1537</v>
      </c>
      <c r="J414" t="s">
        <v>1372</v>
      </c>
      <c r="K414" t="s">
        <v>7662</v>
      </c>
      <c r="L414" t="s">
        <v>2476</v>
      </c>
      <c r="M414" t="s">
        <v>2477</v>
      </c>
      <c r="N414" s="1">
        <v>42844</v>
      </c>
      <c r="O414">
        <v>112</v>
      </c>
      <c r="P414" t="s">
        <v>799</v>
      </c>
      <c r="Q414">
        <v>2</v>
      </c>
      <c r="R414">
        <v>25.033999999999999</v>
      </c>
      <c r="S414">
        <v>1</v>
      </c>
      <c r="T414">
        <v>12.754</v>
      </c>
      <c r="U414" s="7">
        <v>1</v>
      </c>
      <c r="V414" s="7">
        <v>12.28</v>
      </c>
      <c r="W414" s="7">
        <v>0</v>
      </c>
      <c r="X414" s="7">
        <v>0</v>
      </c>
      <c r="Y414" s="7">
        <v>0</v>
      </c>
      <c r="Z414" s="7">
        <v>0</v>
      </c>
      <c r="AA414" s="7" t="s">
        <v>800</v>
      </c>
      <c r="AB414" s="7">
        <f>IF(Table2[[#This Row],[15cc]]+Table2[[#This Row],[30cc]]&gt;0,1,0)</f>
        <v>1</v>
      </c>
      <c r="AC414" s="7">
        <f>IF(Table2[[#This Row],[60c]]&gt;0,1,0)</f>
        <v>0</v>
      </c>
      <c r="AD414" s="7">
        <f>IF(Table2[[#This Row],[90c]]&gt;0,1,0)</f>
        <v>0</v>
      </c>
    </row>
    <row r="415" spans="1:30" x14ac:dyDescent="0.2">
      <c r="A415">
        <v>201704</v>
      </c>
      <c r="B415" t="s">
        <v>21</v>
      </c>
      <c r="C415" t="s">
        <v>21</v>
      </c>
      <c r="D415" t="s">
        <v>1536</v>
      </c>
      <c r="E415" t="s">
        <v>7657</v>
      </c>
      <c r="F415" t="s">
        <v>1552</v>
      </c>
      <c r="G415" t="s">
        <v>7661</v>
      </c>
      <c r="I415" t="s">
        <v>1537</v>
      </c>
      <c r="J415" t="s">
        <v>1372</v>
      </c>
      <c r="K415" t="s">
        <v>7662</v>
      </c>
      <c r="L415" t="s">
        <v>2472</v>
      </c>
      <c r="M415" t="s">
        <v>2473</v>
      </c>
      <c r="N415" s="1">
        <v>42844</v>
      </c>
      <c r="O415">
        <v>112</v>
      </c>
      <c r="P415" t="s">
        <v>799</v>
      </c>
      <c r="S415">
        <v>0</v>
      </c>
      <c r="T415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 t="s">
        <v>800</v>
      </c>
      <c r="AB415" s="7">
        <f>IF(Table2[[#This Row],[15cc]]+Table2[[#This Row],[30cc]]&gt;0,1,0)</f>
        <v>0</v>
      </c>
      <c r="AC415" s="7">
        <f>IF(Table2[[#This Row],[60c]]&gt;0,1,0)</f>
        <v>0</v>
      </c>
      <c r="AD415" s="7">
        <f>IF(Table2[[#This Row],[90c]]&gt;0,1,0)</f>
        <v>0</v>
      </c>
    </row>
    <row r="416" spans="1:30" x14ac:dyDescent="0.2">
      <c r="A416">
        <v>201704</v>
      </c>
      <c r="B416" t="s">
        <v>21</v>
      </c>
      <c r="C416" t="s">
        <v>21</v>
      </c>
      <c r="D416" t="s">
        <v>1536</v>
      </c>
      <c r="E416" t="s">
        <v>7657</v>
      </c>
      <c r="F416" t="s">
        <v>1552</v>
      </c>
      <c r="G416" t="s">
        <v>7661</v>
      </c>
      <c r="I416" t="s">
        <v>1537</v>
      </c>
      <c r="J416" t="s">
        <v>1372</v>
      </c>
      <c r="K416" t="s">
        <v>7662</v>
      </c>
      <c r="L416" t="s">
        <v>2485</v>
      </c>
      <c r="M416" t="s">
        <v>2486</v>
      </c>
      <c r="N416" s="1">
        <v>42844</v>
      </c>
      <c r="O416">
        <v>112</v>
      </c>
      <c r="P416" t="s">
        <v>799</v>
      </c>
      <c r="Q416">
        <v>5</v>
      </c>
      <c r="R416">
        <v>81.94</v>
      </c>
      <c r="S416">
        <v>4</v>
      </c>
      <c r="T416">
        <v>71.554000000000002</v>
      </c>
      <c r="U416" s="7">
        <v>0</v>
      </c>
      <c r="V416" s="7">
        <v>0</v>
      </c>
      <c r="W416" s="7">
        <v>1</v>
      </c>
      <c r="X416" s="7">
        <v>10.385999999999999</v>
      </c>
      <c r="Y416" s="7">
        <v>0</v>
      </c>
      <c r="Z416" s="7">
        <v>0</v>
      </c>
      <c r="AA416" s="7" t="s">
        <v>800</v>
      </c>
      <c r="AB416" s="7">
        <f>IF(Table2[[#This Row],[15cc]]+Table2[[#This Row],[30cc]]&gt;0,1,0)</f>
        <v>1</v>
      </c>
      <c r="AC416" s="7">
        <f>IF(Table2[[#This Row],[60c]]&gt;0,1,0)</f>
        <v>1</v>
      </c>
      <c r="AD416" s="7">
        <f>IF(Table2[[#This Row],[90c]]&gt;0,1,0)</f>
        <v>0</v>
      </c>
    </row>
    <row r="417" spans="1:30" x14ac:dyDescent="0.2">
      <c r="A417">
        <v>201704</v>
      </c>
      <c r="B417" t="s">
        <v>21</v>
      </c>
      <c r="C417" t="s">
        <v>21</v>
      </c>
      <c r="D417" t="s">
        <v>1536</v>
      </c>
      <c r="E417" t="s">
        <v>7657</v>
      </c>
      <c r="F417" t="s">
        <v>1552</v>
      </c>
      <c r="G417" t="s">
        <v>7661</v>
      </c>
      <c r="I417" t="s">
        <v>1537</v>
      </c>
      <c r="J417" t="s">
        <v>1372</v>
      </c>
      <c r="K417" t="s">
        <v>7662</v>
      </c>
      <c r="L417" t="s">
        <v>2494</v>
      </c>
      <c r="M417" t="s">
        <v>2495</v>
      </c>
      <c r="N417" s="1">
        <v>42844</v>
      </c>
      <c r="O417">
        <v>112</v>
      </c>
      <c r="P417" t="s">
        <v>799</v>
      </c>
      <c r="S417">
        <v>0</v>
      </c>
      <c r="T41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 t="s">
        <v>800</v>
      </c>
      <c r="AB417" s="7">
        <f>IF(Table2[[#This Row],[15cc]]+Table2[[#This Row],[30cc]]&gt;0,1,0)</f>
        <v>0</v>
      </c>
      <c r="AC417" s="7">
        <f>IF(Table2[[#This Row],[60c]]&gt;0,1,0)</f>
        <v>0</v>
      </c>
      <c r="AD417" s="7">
        <f>IF(Table2[[#This Row],[90c]]&gt;0,1,0)</f>
        <v>0</v>
      </c>
    </row>
    <row r="418" spans="1:30" x14ac:dyDescent="0.2">
      <c r="A418">
        <v>201704</v>
      </c>
      <c r="B418" t="s">
        <v>21</v>
      </c>
      <c r="C418" t="s">
        <v>21</v>
      </c>
      <c r="D418" t="s">
        <v>1536</v>
      </c>
      <c r="E418" t="s">
        <v>7657</v>
      </c>
      <c r="F418" t="s">
        <v>1552</v>
      </c>
      <c r="G418" t="s">
        <v>7661</v>
      </c>
      <c r="I418" t="s">
        <v>1537</v>
      </c>
      <c r="J418" t="s">
        <v>1372</v>
      </c>
      <c r="K418" t="s">
        <v>7662</v>
      </c>
      <c r="L418" t="s">
        <v>2496</v>
      </c>
      <c r="M418" t="s">
        <v>2497</v>
      </c>
      <c r="N418" s="1">
        <v>42844</v>
      </c>
      <c r="O418">
        <v>112</v>
      </c>
      <c r="P418" t="s">
        <v>799</v>
      </c>
      <c r="Q418">
        <v>8</v>
      </c>
      <c r="R418">
        <v>151.16</v>
      </c>
      <c r="S418">
        <v>0</v>
      </c>
      <c r="T418">
        <v>0</v>
      </c>
      <c r="U418" s="7">
        <v>0</v>
      </c>
      <c r="V418" s="7">
        <v>0</v>
      </c>
      <c r="W418" s="7">
        <v>3</v>
      </c>
      <c r="X418" s="7">
        <v>38.338999999999999</v>
      </c>
      <c r="Y418" s="7">
        <v>2</v>
      </c>
      <c r="Z418" s="7">
        <v>34.896000000000001</v>
      </c>
      <c r="AA418" s="7" t="s">
        <v>800</v>
      </c>
      <c r="AB418" s="7">
        <f>IF(Table2[[#This Row],[15cc]]+Table2[[#This Row],[30cc]]&gt;0,1,0)</f>
        <v>0</v>
      </c>
      <c r="AC418" s="7">
        <f>IF(Table2[[#This Row],[60c]]&gt;0,1,0)</f>
        <v>1</v>
      </c>
      <c r="AD418" s="7">
        <f>IF(Table2[[#This Row],[90c]]&gt;0,1,0)</f>
        <v>1</v>
      </c>
    </row>
    <row r="419" spans="1:30" x14ac:dyDescent="0.2">
      <c r="A419">
        <v>201704</v>
      </c>
      <c r="B419" t="s">
        <v>21</v>
      </c>
      <c r="C419" t="s">
        <v>21</v>
      </c>
      <c r="D419" t="s">
        <v>1536</v>
      </c>
      <c r="E419" t="s">
        <v>7657</v>
      </c>
      <c r="F419" t="s">
        <v>1552</v>
      </c>
      <c r="G419" t="s">
        <v>7661</v>
      </c>
      <c r="I419" t="s">
        <v>1537</v>
      </c>
      <c r="J419" t="s">
        <v>1372</v>
      </c>
      <c r="K419" t="s">
        <v>7662</v>
      </c>
      <c r="L419" t="s">
        <v>2500</v>
      </c>
      <c r="M419" t="s">
        <v>2501</v>
      </c>
      <c r="N419" s="1">
        <v>42844</v>
      </c>
      <c r="O419">
        <v>112</v>
      </c>
      <c r="P419" t="s">
        <v>799</v>
      </c>
      <c r="Q419">
        <v>1</v>
      </c>
      <c r="R419">
        <v>8.7260000000000009</v>
      </c>
      <c r="S419">
        <v>0</v>
      </c>
      <c r="T419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 t="s">
        <v>800</v>
      </c>
      <c r="AB419" s="7">
        <f>IF(Table2[[#This Row],[15cc]]+Table2[[#This Row],[30cc]]&gt;0,1,0)</f>
        <v>0</v>
      </c>
      <c r="AC419" s="7">
        <f>IF(Table2[[#This Row],[60c]]&gt;0,1,0)</f>
        <v>0</v>
      </c>
      <c r="AD419" s="7">
        <f>IF(Table2[[#This Row],[90c]]&gt;0,1,0)</f>
        <v>0</v>
      </c>
    </row>
    <row r="420" spans="1:30" x14ac:dyDescent="0.2">
      <c r="A420">
        <v>201704</v>
      </c>
      <c r="B420" t="s">
        <v>21</v>
      </c>
      <c r="C420" t="s">
        <v>21</v>
      </c>
      <c r="D420" t="s">
        <v>1536</v>
      </c>
      <c r="E420" t="s">
        <v>7657</v>
      </c>
      <c r="F420" t="s">
        <v>1552</v>
      </c>
      <c r="G420" t="s">
        <v>7661</v>
      </c>
      <c r="I420" t="s">
        <v>1537</v>
      </c>
      <c r="J420" t="s">
        <v>1372</v>
      </c>
      <c r="K420" t="s">
        <v>7662</v>
      </c>
      <c r="L420" t="s">
        <v>2479</v>
      </c>
      <c r="M420" t="s">
        <v>2480</v>
      </c>
      <c r="N420" s="1">
        <v>42844</v>
      </c>
      <c r="O420">
        <v>112</v>
      </c>
      <c r="P420" t="s">
        <v>799</v>
      </c>
      <c r="Q420">
        <v>2</v>
      </c>
      <c r="R420" s="2">
        <v>20.716000000000001</v>
      </c>
      <c r="S420">
        <v>1</v>
      </c>
      <c r="T420">
        <v>12.009</v>
      </c>
      <c r="U420" s="7">
        <v>1</v>
      </c>
      <c r="V420" s="7">
        <v>8.7070000000000007</v>
      </c>
      <c r="W420" s="7">
        <v>0</v>
      </c>
      <c r="X420" s="7">
        <v>0</v>
      </c>
      <c r="Y420" s="7">
        <v>0</v>
      </c>
      <c r="Z420" s="7">
        <v>0</v>
      </c>
      <c r="AA420" s="7" t="s">
        <v>800</v>
      </c>
      <c r="AB420" s="7">
        <f>IF(Table2[[#This Row],[15cc]]+Table2[[#This Row],[30cc]]&gt;0,1,0)</f>
        <v>1</v>
      </c>
      <c r="AC420" s="7">
        <f>IF(Table2[[#This Row],[60c]]&gt;0,1,0)</f>
        <v>0</v>
      </c>
      <c r="AD420" s="7">
        <f>IF(Table2[[#This Row],[90c]]&gt;0,1,0)</f>
        <v>0</v>
      </c>
    </row>
    <row r="421" spans="1:30" x14ac:dyDescent="0.2">
      <c r="A421">
        <v>201704</v>
      </c>
      <c r="B421" t="s">
        <v>21</v>
      </c>
      <c r="C421" t="s">
        <v>21</v>
      </c>
      <c r="D421" t="s">
        <v>1536</v>
      </c>
      <c r="E421" t="s">
        <v>7657</v>
      </c>
      <c r="F421" t="s">
        <v>1552</v>
      </c>
      <c r="G421" t="s">
        <v>7661</v>
      </c>
      <c r="I421" t="s">
        <v>1537</v>
      </c>
      <c r="J421" t="s">
        <v>1372</v>
      </c>
      <c r="K421" t="s">
        <v>7662</v>
      </c>
      <c r="L421" t="s">
        <v>2481</v>
      </c>
      <c r="M421" t="s">
        <v>2482</v>
      </c>
      <c r="N421" s="1">
        <v>42844</v>
      </c>
      <c r="O421">
        <v>112</v>
      </c>
      <c r="P421" t="s">
        <v>799</v>
      </c>
      <c r="Q421">
        <v>3</v>
      </c>
      <c r="R421">
        <v>32.067999999999998</v>
      </c>
      <c r="S421">
        <v>1</v>
      </c>
      <c r="T421">
        <v>12.05</v>
      </c>
      <c r="U421" s="7">
        <v>0</v>
      </c>
      <c r="V421" s="7">
        <v>0</v>
      </c>
      <c r="W421" s="7">
        <v>1</v>
      </c>
      <c r="X421" s="7">
        <v>10.018000000000001</v>
      </c>
      <c r="Y421" s="7">
        <v>1</v>
      </c>
      <c r="Z421" s="7">
        <v>10</v>
      </c>
      <c r="AA421" s="7" t="s">
        <v>800</v>
      </c>
      <c r="AB421" s="7">
        <f>IF(Table2[[#This Row],[15cc]]+Table2[[#This Row],[30cc]]&gt;0,1,0)</f>
        <v>1</v>
      </c>
      <c r="AC421" s="7">
        <f>IF(Table2[[#This Row],[60c]]&gt;0,1,0)</f>
        <v>1</v>
      </c>
      <c r="AD421" s="7">
        <f>IF(Table2[[#This Row],[90c]]&gt;0,1,0)</f>
        <v>1</v>
      </c>
    </row>
    <row r="422" spans="1:30" x14ac:dyDescent="0.2">
      <c r="A422">
        <v>201704</v>
      </c>
      <c r="B422" t="s">
        <v>21</v>
      </c>
      <c r="C422" t="s">
        <v>21</v>
      </c>
      <c r="D422" t="s">
        <v>1536</v>
      </c>
      <c r="E422" t="s">
        <v>7657</v>
      </c>
      <c r="F422" t="s">
        <v>1552</v>
      </c>
      <c r="G422" t="s">
        <v>7661</v>
      </c>
      <c r="I422" t="s">
        <v>1537</v>
      </c>
      <c r="J422" t="s">
        <v>1372</v>
      </c>
      <c r="K422" t="s">
        <v>7662</v>
      </c>
      <c r="L422" t="s">
        <v>2493</v>
      </c>
      <c r="M422" t="s">
        <v>1300</v>
      </c>
      <c r="N422" s="1">
        <v>42844</v>
      </c>
      <c r="O422">
        <v>112</v>
      </c>
      <c r="P422" t="s">
        <v>799</v>
      </c>
      <c r="Q422">
        <v>0</v>
      </c>
      <c r="R422">
        <v>0</v>
      </c>
      <c r="S422">
        <v>1</v>
      </c>
      <c r="T422">
        <v>20.042999999999999</v>
      </c>
      <c r="U422" s="7">
        <v>-1</v>
      </c>
      <c r="V422" s="7">
        <v>-20.042999999999999</v>
      </c>
      <c r="W422" s="7">
        <v>0</v>
      </c>
      <c r="X422" s="7">
        <v>0</v>
      </c>
      <c r="Y422" s="7">
        <v>0</v>
      </c>
      <c r="Z422" s="7">
        <v>0</v>
      </c>
      <c r="AA422" s="7" t="s">
        <v>800</v>
      </c>
      <c r="AB422" s="7">
        <f>IF(Table2[[#This Row],[15cc]]+Table2[[#This Row],[30cc]]&gt;0,1,0)</f>
        <v>0</v>
      </c>
      <c r="AC422" s="7">
        <f>IF(Table2[[#This Row],[60c]]&gt;0,1,0)</f>
        <v>0</v>
      </c>
      <c r="AD422" s="7">
        <f>IF(Table2[[#This Row],[90c]]&gt;0,1,0)</f>
        <v>0</v>
      </c>
    </row>
    <row r="423" spans="1:30" x14ac:dyDescent="0.2">
      <c r="A423">
        <v>201704</v>
      </c>
      <c r="B423" t="s">
        <v>21</v>
      </c>
      <c r="C423" t="s">
        <v>21</v>
      </c>
      <c r="D423" t="s">
        <v>1536</v>
      </c>
      <c r="E423" t="s">
        <v>7657</v>
      </c>
      <c r="F423" t="s">
        <v>1552</v>
      </c>
      <c r="G423" t="s">
        <v>7661</v>
      </c>
      <c r="I423" t="s">
        <v>1537</v>
      </c>
      <c r="J423" t="s">
        <v>1372</v>
      </c>
      <c r="K423" t="s">
        <v>7662</v>
      </c>
      <c r="L423" t="s">
        <v>2487</v>
      </c>
      <c r="M423" t="s">
        <v>2488</v>
      </c>
      <c r="N423" s="1">
        <v>42844</v>
      </c>
      <c r="O423">
        <v>112</v>
      </c>
      <c r="P423" t="s">
        <v>799</v>
      </c>
      <c r="Q423">
        <v>1</v>
      </c>
      <c r="R423">
        <v>12.069000000000001</v>
      </c>
      <c r="S423">
        <v>1</v>
      </c>
      <c r="T423">
        <v>12.069000000000001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 t="s">
        <v>800</v>
      </c>
      <c r="AB423" s="7">
        <f>IF(Table2[[#This Row],[15cc]]+Table2[[#This Row],[30cc]]&gt;0,1,0)</f>
        <v>1</v>
      </c>
      <c r="AC423" s="7">
        <f>IF(Table2[[#This Row],[60c]]&gt;0,1,0)</f>
        <v>0</v>
      </c>
      <c r="AD423" s="7">
        <f>IF(Table2[[#This Row],[90c]]&gt;0,1,0)</f>
        <v>0</v>
      </c>
    </row>
    <row r="424" spans="1:30" x14ac:dyDescent="0.2">
      <c r="A424">
        <v>201704</v>
      </c>
      <c r="B424" t="s">
        <v>21</v>
      </c>
      <c r="C424" t="s">
        <v>21</v>
      </c>
      <c r="D424" t="s">
        <v>1536</v>
      </c>
      <c r="E424" t="s">
        <v>7657</v>
      </c>
      <c r="F424" t="s">
        <v>1552</v>
      </c>
      <c r="G424" t="s">
        <v>7661</v>
      </c>
      <c r="I424" t="s">
        <v>1537</v>
      </c>
      <c r="J424" t="s">
        <v>1372</v>
      </c>
      <c r="K424" t="s">
        <v>7662</v>
      </c>
      <c r="L424" t="s">
        <v>2504</v>
      </c>
      <c r="M424" t="s">
        <v>2505</v>
      </c>
      <c r="N424" s="1">
        <v>42844</v>
      </c>
      <c r="O424">
        <v>112</v>
      </c>
      <c r="P424" t="s">
        <v>799</v>
      </c>
      <c r="S424">
        <v>0</v>
      </c>
      <c r="T424">
        <v>0</v>
      </c>
      <c r="U424" s="7">
        <v>0</v>
      </c>
      <c r="V424" s="7">
        <v>0</v>
      </c>
      <c r="W424" s="7">
        <v>0</v>
      </c>
      <c r="X424" s="2">
        <v>0</v>
      </c>
      <c r="Y424" s="7">
        <v>0</v>
      </c>
      <c r="Z424" s="7">
        <v>0</v>
      </c>
      <c r="AA424" s="7" t="s">
        <v>800</v>
      </c>
      <c r="AB424" s="7">
        <f>IF(Table2[[#This Row],[15cc]]+Table2[[#This Row],[30cc]]&gt;0,1,0)</f>
        <v>0</v>
      </c>
      <c r="AC424" s="7">
        <f>IF(Table2[[#This Row],[60c]]&gt;0,1,0)</f>
        <v>0</v>
      </c>
      <c r="AD424" s="7">
        <f>IF(Table2[[#This Row],[90c]]&gt;0,1,0)</f>
        <v>0</v>
      </c>
    </row>
    <row r="425" spans="1:30" x14ac:dyDescent="0.2">
      <c r="A425">
        <v>201704</v>
      </c>
      <c r="B425" t="s">
        <v>21</v>
      </c>
      <c r="C425" t="s">
        <v>21</v>
      </c>
      <c r="D425" t="s">
        <v>1536</v>
      </c>
      <c r="E425" t="s">
        <v>7657</v>
      </c>
      <c r="F425" t="s">
        <v>1552</v>
      </c>
      <c r="G425" t="s">
        <v>7661</v>
      </c>
      <c r="I425" t="s">
        <v>1537</v>
      </c>
      <c r="J425" t="s">
        <v>1372</v>
      </c>
      <c r="K425" t="s">
        <v>7662</v>
      </c>
      <c r="L425" t="s">
        <v>2502</v>
      </c>
      <c r="M425" t="s">
        <v>2503</v>
      </c>
      <c r="N425" s="1">
        <v>42844</v>
      </c>
      <c r="O425">
        <v>112</v>
      </c>
      <c r="P425" t="s">
        <v>799</v>
      </c>
      <c r="Q425">
        <v>1</v>
      </c>
      <c r="R425" s="2">
        <v>12.209</v>
      </c>
      <c r="S425">
        <v>0</v>
      </c>
      <c r="T425">
        <v>0</v>
      </c>
      <c r="U425" s="7">
        <v>0</v>
      </c>
      <c r="V425" s="7">
        <v>0</v>
      </c>
      <c r="W425" s="7">
        <v>1</v>
      </c>
      <c r="X425" s="7">
        <v>12.209</v>
      </c>
      <c r="Y425" s="7">
        <v>0</v>
      </c>
      <c r="Z425" s="7">
        <v>0</v>
      </c>
      <c r="AA425" s="7" t="s">
        <v>800</v>
      </c>
      <c r="AB425" s="7">
        <f>IF(Table2[[#This Row],[15cc]]+Table2[[#This Row],[30cc]]&gt;0,1,0)</f>
        <v>0</v>
      </c>
      <c r="AC425" s="7">
        <f>IF(Table2[[#This Row],[60c]]&gt;0,1,0)</f>
        <v>1</v>
      </c>
      <c r="AD425" s="7">
        <f>IF(Table2[[#This Row],[90c]]&gt;0,1,0)</f>
        <v>0</v>
      </c>
    </row>
    <row r="426" spans="1:30" x14ac:dyDescent="0.2">
      <c r="A426">
        <v>201704</v>
      </c>
      <c r="B426" t="s">
        <v>21</v>
      </c>
      <c r="C426" t="s">
        <v>21</v>
      </c>
      <c r="D426" t="s">
        <v>1536</v>
      </c>
      <c r="E426" t="s">
        <v>7657</v>
      </c>
      <c r="F426" t="s">
        <v>1552</v>
      </c>
      <c r="G426" t="s">
        <v>7661</v>
      </c>
      <c r="I426" t="s">
        <v>1537</v>
      </c>
      <c r="J426" t="s">
        <v>1372</v>
      </c>
      <c r="K426" t="s">
        <v>7662</v>
      </c>
      <c r="L426" t="s">
        <v>2506</v>
      </c>
      <c r="M426" t="s">
        <v>850</v>
      </c>
      <c r="N426" s="1">
        <v>42844</v>
      </c>
      <c r="O426">
        <v>112</v>
      </c>
      <c r="P426" t="s">
        <v>799</v>
      </c>
      <c r="S426">
        <v>0</v>
      </c>
      <c r="T426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 t="s">
        <v>800</v>
      </c>
      <c r="AB426" s="7">
        <f>IF(Table2[[#This Row],[15cc]]+Table2[[#This Row],[30cc]]&gt;0,1,0)</f>
        <v>0</v>
      </c>
      <c r="AC426" s="7">
        <f>IF(Table2[[#This Row],[60c]]&gt;0,1,0)</f>
        <v>0</v>
      </c>
      <c r="AD426" s="7">
        <f>IF(Table2[[#This Row],[90c]]&gt;0,1,0)</f>
        <v>0</v>
      </c>
    </row>
    <row r="427" spans="1:30" x14ac:dyDescent="0.2">
      <c r="A427">
        <v>201704</v>
      </c>
      <c r="B427" t="s">
        <v>21</v>
      </c>
      <c r="C427" t="s">
        <v>21</v>
      </c>
      <c r="D427" t="s">
        <v>1536</v>
      </c>
      <c r="E427" t="s">
        <v>7657</v>
      </c>
      <c r="F427" t="s">
        <v>1552</v>
      </c>
      <c r="G427" t="s">
        <v>7661</v>
      </c>
      <c r="I427" t="s">
        <v>1537</v>
      </c>
      <c r="J427" t="s">
        <v>1372</v>
      </c>
      <c r="K427" t="s">
        <v>7662</v>
      </c>
      <c r="L427" t="s">
        <v>2474</v>
      </c>
      <c r="M427" t="s">
        <v>829</v>
      </c>
      <c r="N427" s="1">
        <v>42846</v>
      </c>
      <c r="O427">
        <v>110</v>
      </c>
      <c r="P427" t="s">
        <v>799</v>
      </c>
      <c r="S427">
        <v>0</v>
      </c>
      <c r="T42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 t="s">
        <v>800</v>
      </c>
      <c r="AB427" s="7">
        <f>IF(Table2[[#This Row],[15cc]]+Table2[[#This Row],[30cc]]&gt;0,1,0)</f>
        <v>0</v>
      </c>
      <c r="AC427" s="7">
        <f>IF(Table2[[#This Row],[60c]]&gt;0,1,0)</f>
        <v>0</v>
      </c>
      <c r="AD427" s="7">
        <f>IF(Table2[[#This Row],[90c]]&gt;0,1,0)</f>
        <v>0</v>
      </c>
    </row>
    <row r="428" spans="1:30" x14ac:dyDescent="0.2">
      <c r="A428">
        <v>201704</v>
      </c>
      <c r="B428" t="s">
        <v>21</v>
      </c>
      <c r="C428" t="s">
        <v>21</v>
      </c>
      <c r="D428" t="s">
        <v>1536</v>
      </c>
      <c r="E428" t="s">
        <v>7657</v>
      </c>
      <c r="F428" t="s">
        <v>1552</v>
      </c>
      <c r="G428" t="s">
        <v>7661</v>
      </c>
      <c r="I428" t="s">
        <v>1537</v>
      </c>
      <c r="J428" t="s">
        <v>1372</v>
      </c>
      <c r="K428" t="s">
        <v>7662</v>
      </c>
      <c r="L428" t="s">
        <v>2491</v>
      </c>
      <c r="M428" t="s">
        <v>2492</v>
      </c>
      <c r="N428" s="1">
        <v>42851</v>
      </c>
      <c r="O428">
        <v>105</v>
      </c>
      <c r="P428" t="s">
        <v>799</v>
      </c>
      <c r="Q428">
        <v>2</v>
      </c>
      <c r="R428">
        <v>26.771999999999998</v>
      </c>
      <c r="S428">
        <v>0</v>
      </c>
      <c r="T428">
        <v>0</v>
      </c>
      <c r="U428" s="7">
        <v>2</v>
      </c>
      <c r="V428" s="7">
        <v>26.771999999999998</v>
      </c>
      <c r="W428" s="7">
        <v>0</v>
      </c>
      <c r="X428" s="7">
        <v>0</v>
      </c>
      <c r="Y428" s="7">
        <v>0</v>
      </c>
      <c r="Z428" s="7">
        <v>0</v>
      </c>
      <c r="AA428" s="7" t="s">
        <v>800</v>
      </c>
      <c r="AB428" s="7">
        <f>IF(Table2[[#This Row],[15cc]]+Table2[[#This Row],[30cc]]&gt;0,1,0)</f>
        <v>1</v>
      </c>
      <c r="AC428" s="7">
        <f>IF(Table2[[#This Row],[60c]]&gt;0,1,0)</f>
        <v>0</v>
      </c>
      <c r="AD428" s="7">
        <f>IF(Table2[[#This Row],[90c]]&gt;0,1,0)</f>
        <v>0</v>
      </c>
    </row>
    <row r="429" spans="1:30" x14ac:dyDescent="0.2">
      <c r="A429">
        <v>201704</v>
      </c>
      <c r="B429" t="s">
        <v>21</v>
      </c>
      <c r="C429" t="s">
        <v>21</v>
      </c>
      <c r="D429" t="s">
        <v>1536</v>
      </c>
      <c r="E429" t="s">
        <v>7657</v>
      </c>
      <c r="F429" t="s">
        <v>1552</v>
      </c>
      <c r="G429" t="s">
        <v>7661</v>
      </c>
      <c r="I429" t="s">
        <v>1537</v>
      </c>
      <c r="J429" t="s">
        <v>1372</v>
      </c>
      <c r="K429" t="s">
        <v>7662</v>
      </c>
      <c r="L429" t="s">
        <v>2483</v>
      </c>
      <c r="M429" t="s">
        <v>2484</v>
      </c>
      <c r="N429" s="1">
        <v>42851</v>
      </c>
      <c r="O429">
        <v>105</v>
      </c>
      <c r="P429" t="s">
        <v>799</v>
      </c>
      <c r="Q429">
        <v>1</v>
      </c>
      <c r="R429">
        <v>12.347</v>
      </c>
      <c r="S429">
        <v>1</v>
      </c>
      <c r="T429">
        <v>12.347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 t="s">
        <v>800</v>
      </c>
      <c r="AB429" s="7">
        <f>IF(Table2[[#This Row],[15cc]]+Table2[[#This Row],[30cc]]&gt;0,1,0)</f>
        <v>1</v>
      </c>
      <c r="AC429" s="7">
        <f>IF(Table2[[#This Row],[60c]]&gt;0,1,0)</f>
        <v>0</v>
      </c>
      <c r="AD429" s="7">
        <f>IF(Table2[[#This Row],[90c]]&gt;0,1,0)</f>
        <v>0</v>
      </c>
    </row>
    <row r="430" spans="1:30" x14ac:dyDescent="0.2">
      <c r="A430">
        <v>201704</v>
      </c>
      <c r="B430" t="s">
        <v>21</v>
      </c>
      <c r="C430" t="s">
        <v>21</v>
      </c>
      <c r="D430" t="s">
        <v>1536</v>
      </c>
      <c r="E430" t="s">
        <v>7657</v>
      </c>
      <c r="F430" t="s">
        <v>1552</v>
      </c>
      <c r="G430" t="s">
        <v>7661</v>
      </c>
      <c r="I430" t="s">
        <v>1537</v>
      </c>
      <c r="J430" t="s">
        <v>1372</v>
      </c>
      <c r="K430" t="s">
        <v>7662</v>
      </c>
      <c r="L430" t="s">
        <v>2489</v>
      </c>
      <c r="M430" t="s">
        <v>2490</v>
      </c>
      <c r="N430" s="1">
        <v>42851</v>
      </c>
      <c r="O430">
        <v>105</v>
      </c>
      <c r="P430" t="s">
        <v>799</v>
      </c>
      <c r="Q430">
        <v>2</v>
      </c>
      <c r="R430">
        <v>27.091000000000001</v>
      </c>
      <c r="S430">
        <v>1</v>
      </c>
      <c r="T430">
        <v>15.018000000000001</v>
      </c>
      <c r="U430" s="7">
        <v>0</v>
      </c>
      <c r="V430" s="7">
        <v>0</v>
      </c>
      <c r="W430" s="7">
        <v>0</v>
      </c>
      <c r="X430" s="7">
        <v>0</v>
      </c>
      <c r="Y430" s="7">
        <v>1</v>
      </c>
      <c r="Z430" s="7">
        <v>12.073</v>
      </c>
      <c r="AA430" s="7" t="s">
        <v>800</v>
      </c>
      <c r="AB430" s="7">
        <f>IF(Table2[[#This Row],[15cc]]+Table2[[#This Row],[30cc]]&gt;0,1,0)</f>
        <v>1</v>
      </c>
      <c r="AC430" s="7">
        <f>IF(Table2[[#This Row],[60c]]&gt;0,1,0)</f>
        <v>0</v>
      </c>
      <c r="AD430" s="7">
        <f>IF(Table2[[#This Row],[90c]]&gt;0,1,0)</f>
        <v>1</v>
      </c>
    </row>
    <row r="431" spans="1:30" x14ac:dyDescent="0.2">
      <c r="A431">
        <v>201704</v>
      </c>
      <c r="B431" t="s">
        <v>21</v>
      </c>
      <c r="C431" t="s">
        <v>21</v>
      </c>
      <c r="D431" t="s">
        <v>1536</v>
      </c>
      <c r="E431" t="s">
        <v>7657</v>
      </c>
      <c r="F431" t="s">
        <v>1552</v>
      </c>
      <c r="G431" t="s">
        <v>7661</v>
      </c>
      <c r="I431" t="s">
        <v>1537</v>
      </c>
      <c r="J431" t="s">
        <v>1372</v>
      </c>
      <c r="K431" t="s">
        <v>7662</v>
      </c>
      <c r="L431" t="s">
        <v>2466</v>
      </c>
      <c r="M431" t="s">
        <v>2467</v>
      </c>
      <c r="N431" s="1">
        <v>42851</v>
      </c>
      <c r="O431">
        <v>105</v>
      </c>
      <c r="P431" t="s">
        <v>799</v>
      </c>
      <c r="S431">
        <v>0</v>
      </c>
      <c r="T431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 t="s">
        <v>800</v>
      </c>
      <c r="AB431" s="7">
        <f>IF(Table2[[#This Row],[15cc]]+Table2[[#This Row],[30cc]]&gt;0,1,0)</f>
        <v>0</v>
      </c>
      <c r="AC431" s="7">
        <f>IF(Table2[[#This Row],[60c]]&gt;0,1,0)</f>
        <v>0</v>
      </c>
      <c r="AD431" s="7">
        <f>IF(Table2[[#This Row],[90c]]&gt;0,1,0)</f>
        <v>0</v>
      </c>
    </row>
    <row r="432" spans="1:30" x14ac:dyDescent="0.2">
      <c r="A432">
        <v>201704</v>
      </c>
      <c r="B432" t="s">
        <v>21</v>
      </c>
      <c r="C432" t="s">
        <v>21</v>
      </c>
      <c r="D432" t="s">
        <v>1536</v>
      </c>
      <c r="E432" t="s">
        <v>7657</v>
      </c>
      <c r="F432" t="s">
        <v>1552</v>
      </c>
      <c r="G432" t="s">
        <v>7661</v>
      </c>
      <c r="I432" t="s">
        <v>1537</v>
      </c>
      <c r="J432" t="s">
        <v>1372</v>
      </c>
      <c r="K432" t="s">
        <v>7662</v>
      </c>
      <c r="L432" t="s">
        <v>2507</v>
      </c>
      <c r="M432" t="s">
        <v>2508</v>
      </c>
      <c r="N432" s="1">
        <v>42851</v>
      </c>
      <c r="O432">
        <v>105</v>
      </c>
      <c r="P432" t="s">
        <v>799</v>
      </c>
      <c r="Q432">
        <v>1</v>
      </c>
      <c r="R432">
        <v>12.532</v>
      </c>
      <c r="S432">
        <v>0</v>
      </c>
      <c r="T432">
        <v>0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7">
        <v>12.532</v>
      </c>
      <c r="AA432" s="7" t="s">
        <v>800</v>
      </c>
      <c r="AB432" s="7">
        <f>IF(Table2[[#This Row],[15cc]]+Table2[[#This Row],[30cc]]&gt;0,1,0)</f>
        <v>0</v>
      </c>
      <c r="AC432" s="7">
        <f>IF(Table2[[#This Row],[60c]]&gt;0,1,0)</f>
        <v>0</v>
      </c>
      <c r="AD432" s="7">
        <f>IF(Table2[[#This Row],[90c]]&gt;0,1,0)</f>
        <v>1</v>
      </c>
    </row>
    <row r="433" spans="1:30" x14ac:dyDescent="0.2">
      <c r="A433">
        <v>201704</v>
      </c>
      <c r="B433" t="s">
        <v>21</v>
      </c>
      <c r="C433" t="s">
        <v>21</v>
      </c>
      <c r="D433" t="s">
        <v>1536</v>
      </c>
      <c r="E433" t="s">
        <v>7657</v>
      </c>
      <c r="F433" t="s">
        <v>1552</v>
      </c>
      <c r="G433" t="s">
        <v>7661</v>
      </c>
      <c r="I433" t="s">
        <v>1537</v>
      </c>
      <c r="J433" t="s">
        <v>1372</v>
      </c>
      <c r="K433" t="s">
        <v>7662</v>
      </c>
      <c r="L433" t="s">
        <v>2468</v>
      </c>
      <c r="M433" t="s">
        <v>2469</v>
      </c>
      <c r="N433" s="1">
        <v>42851</v>
      </c>
      <c r="O433">
        <v>105</v>
      </c>
      <c r="P433" t="s">
        <v>799</v>
      </c>
      <c r="S433">
        <v>0</v>
      </c>
      <c r="T433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 t="s">
        <v>800</v>
      </c>
      <c r="AB433" s="7">
        <f>IF(Table2[[#This Row],[15cc]]+Table2[[#This Row],[30cc]]&gt;0,1,0)</f>
        <v>0</v>
      </c>
      <c r="AC433" s="7">
        <f>IF(Table2[[#This Row],[60c]]&gt;0,1,0)</f>
        <v>0</v>
      </c>
      <c r="AD433" s="7">
        <f>IF(Table2[[#This Row],[90c]]&gt;0,1,0)</f>
        <v>0</v>
      </c>
    </row>
    <row r="434" spans="1:30" x14ac:dyDescent="0.2">
      <c r="A434">
        <v>201704</v>
      </c>
      <c r="B434" t="s">
        <v>21</v>
      </c>
      <c r="C434" t="s">
        <v>21</v>
      </c>
      <c r="D434" t="s">
        <v>1536</v>
      </c>
      <c r="E434" t="s">
        <v>7657</v>
      </c>
      <c r="F434" t="s">
        <v>1552</v>
      </c>
      <c r="G434" t="s">
        <v>7661</v>
      </c>
      <c r="I434" t="s">
        <v>1537</v>
      </c>
      <c r="J434" t="s">
        <v>1372</v>
      </c>
      <c r="K434" t="s">
        <v>7662</v>
      </c>
      <c r="L434" t="s">
        <v>2470</v>
      </c>
      <c r="M434" t="s">
        <v>840</v>
      </c>
      <c r="N434" s="1">
        <v>42851</v>
      </c>
      <c r="O434">
        <v>105</v>
      </c>
      <c r="P434" t="s">
        <v>799</v>
      </c>
      <c r="S434">
        <v>0</v>
      </c>
      <c r="T434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 t="s">
        <v>800</v>
      </c>
      <c r="AB434" s="7">
        <f>IF(Table2[[#This Row],[15cc]]+Table2[[#This Row],[30cc]]&gt;0,1,0)</f>
        <v>0</v>
      </c>
      <c r="AC434" s="7">
        <f>IF(Table2[[#This Row],[60c]]&gt;0,1,0)</f>
        <v>0</v>
      </c>
      <c r="AD434" s="7">
        <f>IF(Table2[[#This Row],[90c]]&gt;0,1,0)</f>
        <v>0</v>
      </c>
    </row>
    <row r="435" spans="1:30" x14ac:dyDescent="0.2">
      <c r="A435">
        <v>201704</v>
      </c>
      <c r="B435" t="s">
        <v>21</v>
      </c>
      <c r="C435" t="s">
        <v>21</v>
      </c>
      <c r="D435" t="s">
        <v>1536</v>
      </c>
      <c r="E435" t="s">
        <v>7657</v>
      </c>
      <c r="F435" t="s">
        <v>1552</v>
      </c>
      <c r="G435" t="s">
        <v>7661</v>
      </c>
      <c r="I435" t="s">
        <v>1537</v>
      </c>
      <c r="J435" t="s">
        <v>1372</v>
      </c>
      <c r="K435" t="s">
        <v>7662</v>
      </c>
      <c r="L435" t="s">
        <v>2471</v>
      </c>
      <c r="M435" t="s">
        <v>1389</v>
      </c>
      <c r="N435" s="1">
        <v>42851</v>
      </c>
      <c r="O435">
        <v>105</v>
      </c>
      <c r="P435" t="s">
        <v>799</v>
      </c>
      <c r="S435">
        <v>0</v>
      </c>
      <c r="T435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2">
        <v>0</v>
      </c>
      <c r="AA435" s="7" t="s">
        <v>800</v>
      </c>
      <c r="AB435" s="7">
        <f>IF(Table2[[#This Row],[15cc]]+Table2[[#This Row],[30cc]]&gt;0,1,0)</f>
        <v>0</v>
      </c>
      <c r="AC435" s="7">
        <f>IF(Table2[[#This Row],[60c]]&gt;0,1,0)</f>
        <v>0</v>
      </c>
      <c r="AD435" s="7">
        <f>IF(Table2[[#This Row],[90c]]&gt;0,1,0)</f>
        <v>0</v>
      </c>
    </row>
    <row r="436" spans="1:30" x14ac:dyDescent="0.2">
      <c r="A436">
        <v>201704</v>
      </c>
      <c r="B436" t="s">
        <v>21</v>
      </c>
      <c r="C436" t="s">
        <v>21</v>
      </c>
      <c r="D436" t="s">
        <v>1536</v>
      </c>
      <c r="E436" t="s">
        <v>7657</v>
      </c>
      <c r="F436" t="s">
        <v>1552</v>
      </c>
      <c r="G436" t="s">
        <v>7661</v>
      </c>
      <c r="I436" t="s">
        <v>1537</v>
      </c>
      <c r="J436" t="s">
        <v>1372</v>
      </c>
      <c r="K436" t="s">
        <v>7662</v>
      </c>
      <c r="L436" t="s">
        <v>2498</v>
      </c>
      <c r="M436" t="s">
        <v>2499</v>
      </c>
      <c r="N436" s="1">
        <v>42851</v>
      </c>
      <c r="O436">
        <v>105</v>
      </c>
      <c r="P436" t="s">
        <v>799</v>
      </c>
      <c r="Q436">
        <v>1</v>
      </c>
      <c r="R436">
        <v>20.135000000000002</v>
      </c>
      <c r="S436">
        <v>0</v>
      </c>
      <c r="T436">
        <v>0</v>
      </c>
      <c r="U436" s="7">
        <v>1</v>
      </c>
      <c r="V436" s="7">
        <v>20.135000000000002</v>
      </c>
      <c r="W436" s="7">
        <v>0</v>
      </c>
      <c r="X436" s="7">
        <v>0</v>
      </c>
      <c r="Y436" s="7">
        <v>0</v>
      </c>
      <c r="Z436" s="7">
        <v>0</v>
      </c>
      <c r="AA436" s="7" t="s">
        <v>800</v>
      </c>
      <c r="AB436" s="7">
        <f>IF(Table2[[#This Row],[15cc]]+Table2[[#This Row],[30cc]]&gt;0,1,0)</f>
        <v>1</v>
      </c>
      <c r="AC436" s="7">
        <f>IF(Table2[[#This Row],[60c]]&gt;0,1,0)</f>
        <v>0</v>
      </c>
      <c r="AD436" s="7">
        <f>IF(Table2[[#This Row],[90c]]&gt;0,1,0)</f>
        <v>0</v>
      </c>
    </row>
    <row r="437" spans="1:30" x14ac:dyDescent="0.2">
      <c r="A437">
        <v>201704</v>
      </c>
      <c r="B437" t="s">
        <v>21</v>
      </c>
      <c r="C437" t="s">
        <v>21</v>
      </c>
      <c r="D437" t="s">
        <v>1536</v>
      </c>
      <c r="E437" t="s">
        <v>7657</v>
      </c>
      <c r="F437" t="s">
        <v>1552</v>
      </c>
      <c r="G437" t="s">
        <v>7661</v>
      </c>
      <c r="I437" t="s">
        <v>1537</v>
      </c>
      <c r="J437" t="s">
        <v>1372</v>
      </c>
      <c r="K437" t="s">
        <v>7662</v>
      </c>
      <c r="L437" t="s">
        <v>2478</v>
      </c>
      <c r="M437" t="s">
        <v>802</v>
      </c>
      <c r="N437" s="1">
        <v>42853</v>
      </c>
      <c r="O437">
        <v>103</v>
      </c>
      <c r="P437" t="s">
        <v>799</v>
      </c>
      <c r="Q437">
        <v>2</v>
      </c>
      <c r="R437">
        <v>24.323</v>
      </c>
      <c r="S437">
        <v>2</v>
      </c>
      <c r="T437">
        <v>24.323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 t="s">
        <v>800</v>
      </c>
      <c r="AB437" s="7">
        <f>IF(Table2[[#This Row],[15cc]]+Table2[[#This Row],[30cc]]&gt;0,1,0)</f>
        <v>1</v>
      </c>
      <c r="AC437" s="7">
        <f>IF(Table2[[#This Row],[60c]]&gt;0,1,0)</f>
        <v>0</v>
      </c>
      <c r="AD437" s="7">
        <f>IF(Table2[[#This Row],[90c]]&gt;0,1,0)</f>
        <v>0</v>
      </c>
    </row>
    <row r="438" spans="1:30" x14ac:dyDescent="0.2">
      <c r="A438">
        <v>201704</v>
      </c>
      <c r="B438" t="s">
        <v>21</v>
      </c>
      <c r="C438" t="s">
        <v>21</v>
      </c>
      <c r="D438" t="s">
        <v>1536</v>
      </c>
      <c r="E438" t="s">
        <v>7657</v>
      </c>
      <c r="F438" t="s">
        <v>1552</v>
      </c>
      <c r="G438" t="s">
        <v>7661</v>
      </c>
      <c r="I438" t="s">
        <v>70</v>
      </c>
      <c r="J438" t="s">
        <v>1373</v>
      </c>
      <c r="K438" t="s">
        <v>7661</v>
      </c>
      <c r="L438" t="s">
        <v>2517</v>
      </c>
      <c r="M438" t="s">
        <v>2518</v>
      </c>
      <c r="N438" s="1">
        <v>42838</v>
      </c>
      <c r="O438">
        <v>118</v>
      </c>
      <c r="P438" t="s">
        <v>799</v>
      </c>
      <c r="S438">
        <v>0</v>
      </c>
      <c r="T438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 t="s">
        <v>984</v>
      </c>
      <c r="AB438" s="7">
        <f>IF(Table2[[#This Row],[15cc]]+Table2[[#This Row],[30cc]]&gt;0,1,0)</f>
        <v>0</v>
      </c>
      <c r="AC438" s="7">
        <f>IF(Table2[[#This Row],[60c]]&gt;0,1,0)</f>
        <v>0</v>
      </c>
      <c r="AD438" s="7">
        <f>IF(Table2[[#This Row],[90c]]&gt;0,1,0)</f>
        <v>0</v>
      </c>
    </row>
    <row r="439" spans="1:30" x14ac:dyDescent="0.2">
      <c r="A439">
        <v>201704</v>
      </c>
      <c r="B439" t="s">
        <v>21</v>
      </c>
      <c r="C439" t="s">
        <v>21</v>
      </c>
      <c r="D439" t="s">
        <v>1536</v>
      </c>
      <c r="E439" t="s">
        <v>7657</v>
      </c>
      <c r="F439" t="s">
        <v>1552</v>
      </c>
      <c r="G439" t="s">
        <v>7661</v>
      </c>
      <c r="I439" t="s">
        <v>70</v>
      </c>
      <c r="J439" t="s">
        <v>1373</v>
      </c>
      <c r="K439" t="s">
        <v>7661</v>
      </c>
      <c r="L439" t="s">
        <v>2513</v>
      </c>
      <c r="M439" t="s">
        <v>2514</v>
      </c>
      <c r="N439" s="1">
        <v>42839</v>
      </c>
      <c r="O439">
        <v>117</v>
      </c>
      <c r="P439" t="s">
        <v>799</v>
      </c>
      <c r="S439">
        <v>0</v>
      </c>
      <c r="T439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 t="s">
        <v>984</v>
      </c>
      <c r="AB439" s="7">
        <f>IF(Table2[[#This Row],[15cc]]+Table2[[#This Row],[30cc]]&gt;0,1,0)</f>
        <v>0</v>
      </c>
      <c r="AC439" s="7">
        <f>IF(Table2[[#This Row],[60c]]&gt;0,1,0)</f>
        <v>0</v>
      </c>
      <c r="AD439" s="7">
        <f>IF(Table2[[#This Row],[90c]]&gt;0,1,0)</f>
        <v>0</v>
      </c>
    </row>
    <row r="440" spans="1:30" x14ac:dyDescent="0.2">
      <c r="A440">
        <v>201704</v>
      </c>
      <c r="B440" t="s">
        <v>21</v>
      </c>
      <c r="C440" t="s">
        <v>21</v>
      </c>
      <c r="D440" t="s">
        <v>1536</v>
      </c>
      <c r="E440" t="s">
        <v>7657</v>
      </c>
      <c r="F440" t="s">
        <v>1552</v>
      </c>
      <c r="G440" t="s">
        <v>7661</v>
      </c>
      <c r="I440" t="s">
        <v>70</v>
      </c>
      <c r="J440" t="s">
        <v>1373</v>
      </c>
      <c r="K440" t="s">
        <v>7661</v>
      </c>
      <c r="L440" t="s">
        <v>2509</v>
      </c>
      <c r="M440" t="s">
        <v>1413</v>
      </c>
      <c r="N440" s="1">
        <v>42844</v>
      </c>
      <c r="O440">
        <v>112</v>
      </c>
      <c r="P440" t="s">
        <v>799</v>
      </c>
      <c r="S440">
        <v>0</v>
      </c>
      <c r="T440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 t="s">
        <v>984</v>
      </c>
      <c r="AB440" s="7">
        <f>IF(Table2[[#This Row],[15cc]]+Table2[[#This Row],[30cc]]&gt;0,1,0)</f>
        <v>0</v>
      </c>
      <c r="AC440" s="7">
        <f>IF(Table2[[#This Row],[60c]]&gt;0,1,0)</f>
        <v>0</v>
      </c>
      <c r="AD440" s="7">
        <f>IF(Table2[[#This Row],[90c]]&gt;0,1,0)</f>
        <v>0</v>
      </c>
    </row>
    <row r="441" spans="1:30" x14ac:dyDescent="0.2">
      <c r="A441">
        <v>201704</v>
      </c>
      <c r="B441" t="s">
        <v>21</v>
      </c>
      <c r="C441" t="s">
        <v>21</v>
      </c>
      <c r="D441" t="s">
        <v>1536</v>
      </c>
      <c r="E441" t="s">
        <v>7657</v>
      </c>
      <c r="F441" t="s">
        <v>1552</v>
      </c>
      <c r="G441" t="s">
        <v>7661</v>
      </c>
      <c r="I441" t="s">
        <v>70</v>
      </c>
      <c r="J441" t="s">
        <v>1373</v>
      </c>
      <c r="K441" t="s">
        <v>7661</v>
      </c>
      <c r="L441" t="s">
        <v>2511</v>
      </c>
      <c r="M441" t="s">
        <v>1340</v>
      </c>
      <c r="N441" s="1">
        <v>42844</v>
      </c>
      <c r="O441">
        <v>112</v>
      </c>
      <c r="P441" t="s">
        <v>799</v>
      </c>
      <c r="Q441">
        <v>1</v>
      </c>
      <c r="R441">
        <v>12.204000000000001</v>
      </c>
      <c r="S441">
        <v>1</v>
      </c>
      <c r="T441">
        <v>12.204000000000001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 t="s">
        <v>800</v>
      </c>
      <c r="AB441" s="7">
        <f>IF(Table2[[#This Row],[15cc]]+Table2[[#This Row],[30cc]]&gt;0,1,0)</f>
        <v>1</v>
      </c>
      <c r="AC441" s="7">
        <f>IF(Table2[[#This Row],[60c]]&gt;0,1,0)</f>
        <v>0</v>
      </c>
      <c r="AD441" s="7">
        <f>IF(Table2[[#This Row],[90c]]&gt;0,1,0)</f>
        <v>0</v>
      </c>
    </row>
    <row r="442" spans="1:30" x14ac:dyDescent="0.2">
      <c r="A442">
        <v>201704</v>
      </c>
      <c r="B442" t="s">
        <v>21</v>
      </c>
      <c r="C442" t="s">
        <v>21</v>
      </c>
      <c r="D442" t="s">
        <v>1536</v>
      </c>
      <c r="E442" t="s">
        <v>7657</v>
      </c>
      <c r="F442" t="s">
        <v>1552</v>
      </c>
      <c r="G442" t="s">
        <v>7661</v>
      </c>
      <c r="I442" t="s">
        <v>70</v>
      </c>
      <c r="J442" t="s">
        <v>1373</v>
      </c>
      <c r="K442" t="s">
        <v>7661</v>
      </c>
      <c r="L442" t="s">
        <v>2515</v>
      </c>
      <c r="M442" t="s">
        <v>2516</v>
      </c>
      <c r="N442" s="1">
        <v>42844</v>
      </c>
      <c r="O442">
        <v>112</v>
      </c>
      <c r="P442" t="s">
        <v>799</v>
      </c>
      <c r="Q442">
        <v>3</v>
      </c>
      <c r="R442">
        <v>44.612000000000002</v>
      </c>
      <c r="S442">
        <v>1</v>
      </c>
      <c r="T442">
        <v>15.125</v>
      </c>
      <c r="U442" s="7">
        <v>0</v>
      </c>
      <c r="V442" s="7">
        <v>0</v>
      </c>
      <c r="W442" s="7">
        <v>1</v>
      </c>
      <c r="X442" s="7">
        <v>15.428000000000001</v>
      </c>
      <c r="Y442" s="7">
        <v>0</v>
      </c>
      <c r="Z442" s="7">
        <v>0</v>
      </c>
      <c r="AA442" s="7" t="s">
        <v>800</v>
      </c>
      <c r="AB442" s="7">
        <f>IF(Table2[[#This Row],[15cc]]+Table2[[#This Row],[30cc]]&gt;0,1,0)</f>
        <v>1</v>
      </c>
      <c r="AC442" s="7">
        <f>IF(Table2[[#This Row],[60c]]&gt;0,1,0)</f>
        <v>1</v>
      </c>
      <c r="AD442" s="7">
        <f>IF(Table2[[#This Row],[90c]]&gt;0,1,0)</f>
        <v>0</v>
      </c>
    </row>
    <row r="443" spans="1:30" x14ac:dyDescent="0.2">
      <c r="A443">
        <v>201704</v>
      </c>
      <c r="B443" t="s">
        <v>21</v>
      </c>
      <c r="C443" t="s">
        <v>21</v>
      </c>
      <c r="D443" t="s">
        <v>1536</v>
      </c>
      <c r="E443" t="s">
        <v>7657</v>
      </c>
      <c r="F443" t="s">
        <v>1552</v>
      </c>
      <c r="G443" t="s">
        <v>7661</v>
      </c>
      <c r="I443" t="s">
        <v>70</v>
      </c>
      <c r="J443" t="s">
        <v>1373</v>
      </c>
      <c r="K443" t="s">
        <v>7661</v>
      </c>
      <c r="L443" t="s">
        <v>2512</v>
      </c>
      <c r="M443" t="s">
        <v>922</v>
      </c>
      <c r="N443" s="1">
        <v>42851</v>
      </c>
      <c r="O443">
        <v>105</v>
      </c>
      <c r="P443" t="s">
        <v>799</v>
      </c>
      <c r="Q443">
        <v>3</v>
      </c>
      <c r="R443">
        <v>46.512</v>
      </c>
      <c r="S443">
        <v>2</v>
      </c>
      <c r="T443">
        <v>30.065000000000001</v>
      </c>
      <c r="U443" s="7">
        <v>0</v>
      </c>
      <c r="V443" s="7">
        <v>0</v>
      </c>
      <c r="W443" s="7">
        <v>1</v>
      </c>
      <c r="X443" s="7">
        <v>16.446999999999999</v>
      </c>
      <c r="Y443" s="7">
        <v>0</v>
      </c>
      <c r="Z443" s="7">
        <v>0</v>
      </c>
      <c r="AA443" s="7" t="s">
        <v>800</v>
      </c>
      <c r="AB443" s="7">
        <f>IF(Table2[[#This Row],[15cc]]+Table2[[#This Row],[30cc]]&gt;0,1,0)</f>
        <v>1</v>
      </c>
      <c r="AC443" s="7">
        <f>IF(Table2[[#This Row],[60c]]&gt;0,1,0)</f>
        <v>1</v>
      </c>
      <c r="AD443" s="7">
        <f>IF(Table2[[#This Row],[90c]]&gt;0,1,0)</f>
        <v>0</v>
      </c>
    </row>
    <row r="444" spans="1:30" x14ac:dyDescent="0.2">
      <c r="A444">
        <v>201704</v>
      </c>
      <c r="B444" t="s">
        <v>21</v>
      </c>
      <c r="C444" t="s">
        <v>21</v>
      </c>
      <c r="D444" t="s">
        <v>1536</v>
      </c>
      <c r="E444" t="s">
        <v>7657</v>
      </c>
      <c r="F444" t="s">
        <v>1552</v>
      </c>
      <c r="G444" t="s">
        <v>7661</v>
      </c>
      <c r="I444" t="s">
        <v>70</v>
      </c>
      <c r="J444" t="s">
        <v>1373</v>
      </c>
      <c r="K444" t="s">
        <v>7661</v>
      </c>
      <c r="L444" t="s">
        <v>2510</v>
      </c>
      <c r="M444" t="s">
        <v>843</v>
      </c>
      <c r="N444" s="1">
        <v>42853</v>
      </c>
      <c r="O444">
        <v>103</v>
      </c>
      <c r="P444" t="s">
        <v>799</v>
      </c>
      <c r="Q444">
        <v>1</v>
      </c>
      <c r="R444">
        <v>25.076000000000001</v>
      </c>
      <c r="S444">
        <v>1</v>
      </c>
      <c r="T444">
        <v>25.076000000000001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 t="s">
        <v>800</v>
      </c>
      <c r="AB444" s="7">
        <f>IF(Table2[[#This Row],[15cc]]+Table2[[#This Row],[30cc]]&gt;0,1,0)</f>
        <v>1</v>
      </c>
      <c r="AC444" s="7">
        <f>IF(Table2[[#This Row],[60c]]&gt;0,1,0)</f>
        <v>0</v>
      </c>
      <c r="AD444" s="7">
        <f>IF(Table2[[#This Row],[90c]]&gt;0,1,0)</f>
        <v>0</v>
      </c>
    </row>
    <row r="445" spans="1:30" x14ac:dyDescent="0.2">
      <c r="A445">
        <v>201704</v>
      </c>
      <c r="B445" t="s">
        <v>21</v>
      </c>
      <c r="C445" t="s">
        <v>21</v>
      </c>
      <c r="D445" t="s">
        <v>1536</v>
      </c>
      <c r="E445" t="s">
        <v>7657</v>
      </c>
      <c r="F445" t="s">
        <v>1552</v>
      </c>
      <c r="G445" t="s">
        <v>7661</v>
      </c>
      <c r="I445" t="s">
        <v>70</v>
      </c>
      <c r="J445" t="s">
        <v>1373</v>
      </c>
      <c r="K445" t="s">
        <v>7661</v>
      </c>
      <c r="L445" t="s">
        <v>2519</v>
      </c>
      <c r="M445" t="s">
        <v>2520</v>
      </c>
      <c r="N445" s="1">
        <v>42853</v>
      </c>
      <c r="O445">
        <v>103</v>
      </c>
      <c r="P445" t="s">
        <v>799</v>
      </c>
      <c r="Q445">
        <v>3</v>
      </c>
      <c r="R445">
        <v>98.381</v>
      </c>
      <c r="S445">
        <v>2</v>
      </c>
      <c r="T445">
        <v>31.797000000000001</v>
      </c>
      <c r="U445" s="7">
        <v>1</v>
      </c>
      <c r="V445" s="7">
        <v>66.584000000000003</v>
      </c>
      <c r="W445" s="7">
        <v>0</v>
      </c>
      <c r="X445" s="7">
        <v>0</v>
      </c>
      <c r="Y445" s="7">
        <v>0</v>
      </c>
      <c r="Z445" s="7">
        <v>0</v>
      </c>
      <c r="AA445" s="7" t="s">
        <v>800</v>
      </c>
      <c r="AB445" s="7">
        <f>IF(Table2[[#This Row],[15cc]]+Table2[[#This Row],[30cc]]&gt;0,1,0)</f>
        <v>1</v>
      </c>
      <c r="AC445" s="7">
        <f>IF(Table2[[#This Row],[60c]]&gt;0,1,0)</f>
        <v>0</v>
      </c>
      <c r="AD445" s="7">
        <f>IF(Table2[[#This Row],[90c]]&gt;0,1,0)</f>
        <v>0</v>
      </c>
    </row>
    <row r="446" spans="1:30" x14ac:dyDescent="0.2">
      <c r="A446">
        <v>201704</v>
      </c>
      <c r="B446" t="s">
        <v>21</v>
      </c>
      <c r="C446" t="s">
        <v>21</v>
      </c>
      <c r="D446" t="s">
        <v>1536</v>
      </c>
      <c r="E446" t="s">
        <v>7657</v>
      </c>
      <c r="F446" t="s">
        <v>1552</v>
      </c>
      <c r="G446" t="s">
        <v>7661</v>
      </c>
      <c r="I446" t="s">
        <v>70</v>
      </c>
      <c r="J446" t="s">
        <v>1374</v>
      </c>
      <c r="K446" t="s">
        <v>7663</v>
      </c>
      <c r="L446" t="s">
        <v>2523</v>
      </c>
      <c r="M446" t="s">
        <v>2524</v>
      </c>
      <c r="N446" s="1">
        <v>42851</v>
      </c>
      <c r="O446">
        <v>105</v>
      </c>
      <c r="P446" t="s">
        <v>799</v>
      </c>
      <c r="Q446">
        <v>1</v>
      </c>
      <c r="R446">
        <v>12.456</v>
      </c>
      <c r="S446">
        <v>0</v>
      </c>
      <c r="T446">
        <v>0</v>
      </c>
      <c r="U446" s="7">
        <v>1</v>
      </c>
      <c r="V446" s="7">
        <v>12.456</v>
      </c>
      <c r="W446" s="7">
        <v>0</v>
      </c>
      <c r="X446" s="7">
        <v>0</v>
      </c>
      <c r="Y446" s="7">
        <v>0</v>
      </c>
      <c r="Z446" s="7">
        <v>0</v>
      </c>
      <c r="AA446" s="7" t="s">
        <v>800</v>
      </c>
      <c r="AB446" s="7">
        <f>IF(Table2[[#This Row],[15cc]]+Table2[[#This Row],[30cc]]&gt;0,1,0)</f>
        <v>1</v>
      </c>
      <c r="AC446" s="7">
        <f>IF(Table2[[#This Row],[60c]]&gt;0,1,0)</f>
        <v>0</v>
      </c>
      <c r="AD446" s="7">
        <f>IF(Table2[[#This Row],[90c]]&gt;0,1,0)</f>
        <v>0</v>
      </c>
    </row>
    <row r="447" spans="1:30" x14ac:dyDescent="0.2">
      <c r="A447">
        <v>201704</v>
      </c>
      <c r="B447" t="s">
        <v>21</v>
      </c>
      <c r="C447" t="s">
        <v>21</v>
      </c>
      <c r="D447" t="s">
        <v>1536</v>
      </c>
      <c r="E447" t="s">
        <v>7657</v>
      </c>
      <c r="F447" t="s">
        <v>1552</v>
      </c>
      <c r="G447" t="s">
        <v>7661</v>
      </c>
      <c r="I447" t="s">
        <v>70</v>
      </c>
      <c r="J447" t="s">
        <v>1374</v>
      </c>
      <c r="K447" t="s">
        <v>7663</v>
      </c>
      <c r="L447" t="s">
        <v>2521</v>
      </c>
      <c r="M447" t="s">
        <v>2522</v>
      </c>
      <c r="N447" s="1">
        <v>42852</v>
      </c>
      <c r="O447">
        <v>104</v>
      </c>
      <c r="P447" t="s">
        <v>799</v>
      </c>
      <c r="S447">
        <v>0</v>
      </c>
      <c r="T44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 t="s">
        <v>800</v>
      </c>
      <c r="AB447" s="7">
        <f>IF(Table2[[#This Row],[15cc]]+Table2[[#This Row],[30cc]]&gt;0,1,0)</f>
        <v>0</v>
      </c>
      <c r="AC447" s="7">
        <f>IF(Table2[[#This Row],[60c]]&gt;0,1,0)</f>
        <v>0</v>
      </c>
      <c r="AD447" s="7">
        <f>IF(Table2[[#This Row],[90c]]&gt;0,1,0)</f>
        <v>0</v>
      </c>
    </row>
    <row r="448" spans="1:30" x14ac:dyDescent="0.2">
      <c r="A448">
        <v>201704</v>
      </c>
      <c r="B448" t="s">
        <v>21</v>
      </c>
      <c r="C448" t="s">
        <v>21</v>
      </c>
      <c r="D448" t="s">
        <v>1536</v>
      </c>
      <c r="E448" t="s">
        <v>7657</v>
      </c>
      <c r="F448" t="s">
        <v>1552</v>
      </c>
      <c r="G448" t="s">
        <v>7661</v>
      </c>
      <c r="I448" t="s">
        <v>70</v>
      </c>
      <c r="J448" t="s">
        <v>1374</v>
      </c>
      <c r="K448" t="s">
        <v>7663</v>
      </c>
      <c r="L448" t="s">
        <v>2525</v>
      </c>
      <c r="M448" t="s">
        <v>2526</v>
      </c>
      <c r="N448" s="1">
        <v>42853</v>
      </c>
      <c r="O448">
        <v>103</v>
      </c>
      <c r="P448" t="s">
        <v>799</v>
      </c>
      <c r="S448">
        <v>0</v>
      </c>
      <c r="T448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 t="s">
        <v>800</v>
      </c>
      <c r="AB448" s="7">
        <f>IF(Table2[[#This Row],[15cc]]+Table2[[#This Row],[30cc]]&gt;0,1,0)</f>
        <v>0</v>
      </c>
      <c r="AC448" s="7">
        <f>IF(Table2[[#This Row],[60c]]&gt;0,1,0)</f>
        <v>0</v>
      </c>
      <c r="AD448" s="7">
        <f>IF(Table2[[#This Row],[90c]]&gt;0,1,0)</f>
        <v>0</v>
      </c>
    </row>
    <row r="449" spans="1:30" x14ac:dyDescent="0.2">
      <c r="A449">
        <v>201704</v>
      </c>
      <c r="B449" t="s">
        <v>21</v>
      </c>
      <c r="C449" t="s">
        <v>21</v>
      </c>
      <c r="D449" t="s">
        <v>1499</v>
      </c>
      <c r="E449" t="s">
        <v>7664</v>
      </c>
      <c r="F449" t="s">
        <v>1553</v>
      </c>
      <c r="G449" t="s">
        <v>7665</v>
      </c>
      <c r="I449" t="s">
        <v>986</v>
      </c>
      <c r="J449" t="s">
        <v>987</v>
      </c>
      <c r="K449" t="s">
        <v>7665</v>
      </c>
      <c r="L449" t="s">
        <v>2527</v>
      </c>
      <c r="M449" t="s">
        <v>2528</v>
      </c>
      <c r="N449" s="1">
        <v>42839</v>
      </c>
      <c r="O449">
        <v>117</v>
      </c>
      <c r="P449" t="s">
        <v>799</v>
      </c>
      <c r="Q449">
        <v>2</v>
      </c>
      <c r="R449">
        <v>37.435000000000002</v>
      </c>
      <c r="S449">
        <v>1</v>
      </c>
      <c r="T449">
        <v>20.274999999999999</v>
      </c>
      <c r="U449" s="7">
        <v>0</v>
      </c>
      <c r="V449" s="7">
        <v>0</v>
      </c>
      <c r="W449" s="7">
        <v>1</v>
      </c>
      <c r="X449" s="7">
        <v>17.16</v>
      </c>
      <c r="Y449" s="7">
        <v>0</v>
      </c>
      <c r="Z449" s="7">
        <v>0</v>
      </c>
      <c r="AA449" s="7" t="s">
        <v>800</v>
      </c>
      <c r="AB449" s="7">
        <f>IF(Table2[[#This Row],[15cc]]+Table2[[#This Row],[30cc]]&gt;0,1,0)</f>
        <v>1</v>
      </c>
      <c r="AC449" s="7">
        <f>IF(Table2[[#This Row],[60c]]&gt;0,1,0)</f>
        <v>1</v>
      </c>
      <c r="AD449" s="7">
        <f>IF(Table2[[#This Row],[90c]]&gt;0,1,0)</f>
        <v>0</v>
      </c>
    </row>
    <row r="450" spans="1:30" x14ac:dyDescent="0.2">
      <c r="A450">
        <v>201704</v>
      </c>
      <c r="B450" t="s">
        <v>21</v>
      </c>
      <c r="C450" t="s">
        <v>21</v>
      </c>
      <c r="D450" t="s">
        <v>1499</v>
      </c>
      <c r="E450" t="s">
        <v>7664</v>
      </c>
      <c r="F450" t="s">
        <v>1553</v>
      </c>
      <c r="G450" t="s">
        <v>7665</v>
      </c>
      <c r="I450" t="s">
        <v>986</v>
      </c>
      <c r="J450" t="s">
        <v>987</v>
      </c>
      <c r="K450" t="s">
        <v>7665</v>
      </c>
      <c r="L450" t="s">
        <v>2529</v>
      </c>
      <c r="M450" t="s">
        <v>1313</v>
      </c>
      <c r="N450" s="1">
        <v>42839</v>
      </c>
      <c r="O450">
        <v>117</v>
      </c>
      <c r="P450" t="s">
        <v>799</v>
      </c>
      <c r="Q450">
        <v>1</v>
      </c>
      <c r="R450">
        <v>15.151999999999999</v>
      </c>
      <c r="S450">
        <v>1</v>
      </c>
      <c r="T450">
        <v>15.151999999999999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 t="s">
        <v>800</v>
      </c>
      <c r="AB450" s="7">
        <f>IF(Table2[[#This Row],[15cc]]+Table2[[#This Row],[30cc]]&gt;0,1,0)</f>
        <v>1</v>
      </c>
      <c r="AC450" s="7">
        <f>IF(Table2[[#This Row],[60c]]&gt;0,1,0)</f>
        <v>0</v>
      </c>
      <c r="AD450" s="7">
        <f>IF(Table2[[#This Row],[90c]]&gt;0,1,0)</f>
        <v>0</v>
      </c>
    </row>
    <row r="451" spans="1:30" x14ac:dyDescent="0.2">
      <c r="A451">
        <v>201704</v>
      </c>
      <c r="B451" t="s">
        <v>21</v>
      </c>
      <c r="C451" t="s">
        <v>21</v>
      </c>
      <c r="D451" t="s">
        <v>1499</v>
      </c>
      <c r="E451" t="s">
        <v>7664</v>
      </c>
      <c r="F451" t="s">
        <v>1553</v>
      </c>
      <c r="G451" t="s">
        <v>7665</v>
      </c>
      <c r="I451" t="s">
        <v>986</v>
      </c>
      <c r="J451" t="s">
        <v>987</v>
      </c>
      <c r="K451" t="s">
        <v>7665</v>
      </c>
      <c r="L451" t="s">
        <v>2530</v>
      </c>
      <c r="M451" t="s">
        <v>2531</v>
      </c>
      <c r="N451" s="1">
        <v>42839</v>
      </c>
      <c r="O451">
        <v>117</v>
      </c>
      <c r="P451" t="s">
        <v>799</v>
      </c>
      <c r="S451">
        <v>0</v>
      </c>
      <c r="T451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 t="s">
        <v>800</v>
      </c>
      <c r="AB451" s="7">
        <f>IF(Table2[[#This Row],[15cc]]+Table2[[#This Row],[30cc]]&gt;0,1,0)</f>
        <v>0</v>
      </c>
      <c r="AC451" s="7">
        <f>IF(Table2[[#This Row],[60c]]&gt;0,1,0)</f>
        <v>0</v>
      </c>
      <c r="AD451" s="7">
        <f>IF(Table2[[#This Row],[90c]]&gt;0,1,0)</f>
        <v>0</v>
      </c>
    </row>
    <row r="452" spans="1:30" x14ac:dyDescent="0.2">
      <c r="A452">
        <v>201704</v>
      </c>
      <c r="B452" t="s">
        <v>21</v>
      </c>
      <c r="C452" t="s">
        <v>21</v>
      </c>
      <c r="D452" t="s">
        <v>1499</v>
      </c>
      <c r="E452" t="s">
        <v>7664</v>
      </c>
      <c r="F452" t="s">
        <v>1553</v>
      </c>
      <c r="G452" t="s">
        <v>7665</v>
      </c>
      <c r="I452" t="s">
        <v>986</v>
      </c>
      <c r="J452" t="s">
        <v>987</v>
      </c>
      <c r="K452" t="s">
        <v>7665</v>
      </c>
      <c r="L452" t="s">
        <v>2535</v>
      </c>
      <c r="M452" t="s">
        <v>2536</v>
      </c>
      <c r="N452" s="1">
        <v>42839</v>
      </c>
      <c r="O452">
        <v>117</v>
      </c>
      <c r="P452" t="s">
        <v>799</v>
      </c>
      <c r="Q452">
        <v>1</v>
      </c>
      <c r="R452">
        <v>12.092000000000001</v>
      </c>
      <c r="S452">
        <v>1</v>
      </c>
      <c r="T452">
        <v>12.092000000000001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 t="s">
        <v>800</v>
      </c>
      <c r="AB452" s="7">
        <f>IF(Table2[[#This Row],[15cc]]+Table2[[#This Row],[30cc]]&gt;0,1,0)</f>
        <v>1</v>
      </c>
      <c r="AC452" s="7">
        <f>IF(Table2[[#This Row],[60c]]&gt;0,1,0)</f>
        <v>0</v>
      </c>
      <c r="AD452" s="7">
        <f>IF(Table2[[#This Row],[90c]]&gt;0,1,0)</f>
        <v>0</v>
      </c>
    </row>
    <row r="453" spans="1:30" x14ac:dyDescent="0.2">
      <c r="A453">
        <v>201704</v>
      </c>
      <c r="B453" t="s">
        <v>21</v>
      </c>
      <c r="C453" t="s">
        <v>21</v>
      </c>
      <c r="D453" t="s">
        <v>1499</v>
      </c>
      <c r="E453" t="s">
        <v>7664</v>
      </c>
      <c r="F453" t="s">
        <v>1553</v>
      </c>
      <c r="G453" t="s">
        <v>7665</v>
      </c>
      <c r="I453" t="s">
        <v>986</v>
      </c>
      <c r="J453" t="s">
        <v>987</v>
      </c>
      <c r="K453" t="s">
        <v>7665</v>
      </c>
      <c r="L453" t="s">
        <v>2537</v>
      </c>
      <c r="M453" t="s">
        <v>2538</v>
      </c>
      <c r="N453" s="1">
        <v>42839</v>
      </c>
      <c r="O453">
        <v>117</v>
      </c>
      <c r="P453" t="s">
        <v>799</v>
      </c>
      <c r="Q453">
        <v>1</v>
      </c>
      <c r="R453">
        <v>12.276</v>
      </c>
      <c r="S453">
        <v>1</v>
      </c>
      <c r="T453">
        <v>12.276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 t="s">
        <v>800</v>
      </c>
      <c r="AB453" s="7">
        <f>IF(Table2[[#This Row],[15cc]]+Table2[[#This Row],[30cc]]&gt;0,1,0)</f>
        <v>1</v>
      </c>
      <c r="AC453" s="7">
        <f>IF(Table2[[#This Row],[60c]]&gt;0,1,0)</f>
        <v>0</v>
      </c>
      <c r="AD453" s="7">
        <f>IF(Table2[[#This Row],[90c]]&gt;0,1,0)</f>
        <v>0</v>
      </c>
    </row>
    <row r="454" spans="1:30" x14ac:dyDescent="0.2">
      <c r="A454">
        <v>201704</v>
      </c>
      <c r="B454" t="s">
        <v>21</v>
      </c>
      <c r="C454" t="s">
        <v>21</v>
      </c>
      <c r="D454" t="s">
        <v>1499</v>
      </c>
      <c r="E454" t="s">
        <v>7664</v>
      </c>
      <c r="F454" t="s">
        <v>1553</v>
      </c>
      <c r="G454" t="s">
        <v>7665</v>
      </c>
      <c r="I454" t="s">
        <v>986</v>
      </c>
      <c r="J454" t="s">
        <v>987</v>
      </c>
      <c r="K454" t="s">
        <v>7665</v>
      </c>
      <c r="L454" t="s">
        <v>2539</v>
      </c>
      <c r="M454" t="s">
        <v>2540</v>
      </c>
      <c r="N454" s="1">
        <v>42839</v>
      </c>
      <c r="O454">
        <v>117</v>
      </c>
      <c r="P454" t="s">
        <v>799</v>
      </c>
      <c r="Q454">
        <v>1</v>
      </c>
      <c r="R454">
        <v>12.263</v>
      </c>
      <c r="S454">
        <v>1</v>
      </c>
      <c r="T454">
        <v>12.263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 t="s">
        <v>800</v>
      </c>
      <c r="AB454" s="7">
        <f>IF(Table2[[#This Row],[15cc]]+Table2[[#This Row],[30cc]]&gt;0,1,0)</f>
        <v>1</v>
      </c>
      <c r="AC454" s="7">
        <f>IF(Table2[[#This Row],[60c]]&gt;0,1,0)</f>
        <v>0</v>
      </c>
      <c r="AD454" s="7">
        <f>IF(Table2[[#This Row],[90c]]&gt;0,1,0)</f>
        <v>0</v>
      </c>
    </row>
    <row r="455" spans="1:30" x14ac:dyDescent="0.2">
      <c r="A455">
        <v>201704</v>
      </c>
      <c r="B455" t="s">
        <v>21</v>
      </c>
      <c r="C455" t="s">
        <v>21</v>
      </c>
      <c r="D455" t="s">
        <v>1499</v>
      </c>
      <c r="E455" t="s">
        <v>7664</v>
      </c>
      <c r="F455" t="s">
        <v>1553</v>
      </c>
      <c r="G455" t="s">
        <v>7665</v>
      </c>
      <c r="I455" t="s">
        <v>986</v>
      </c>
      <c r="J455" t="s">
        <v>987</v>
      </c>
      <c r="K455" t="s">
        <v>7665</v>
      </c>
      <c r="L455" t="s">
        <v>2532</v>
      </c>
      <c r="M455" t="s">
        <v>2533</v>
      </c>
      <c r="N455" s="1">
        <v>42839</v>
      </c>
      <c r="O455">
        <v>117</v>
      </c>
      <c r="P455" t="s">
        <v>799</v>
      </c>
      <c r="Q455">
        <v>1</v>
      </c>
      <c r="R455">
        <v>12.218999999999999</v>
      </c>
      <c r="S455">
        <v>1</v>
      </c>
      <c r="T455">
        <v>12.218999999999999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 t="s">
        <v>800</v>
      </c>
      <c r="AB455" s="7">
        <f>IF(Table2[[#This Row],[15cc]]+Table2[[#This Row],[30cc]]&gt;0,1,0)</f>
        <v>1</v>
      </c>
      <c r="AC455" s="7">
        <f>IF(Table2[[#This Row],[60c]]&gt;0,1,0)</f>
        <v>0</v>
      </c>
      <c r="AD455" s="7">
        <f>IF(Table2[[#This Row],[90c]]&gt;0,1,0)</f>
        <v>0</v>
      </c>
    </row>
    <row r="456" spans="1:30" x14ac:dyDescent="0.2">
      <c r="A456">
        <v>201704</v>
      </c>
      <c r="B456" t="s">
        <v>21</v>
      </c>
      <c r="C456" t="s">
        <v>21</v>
      </c>
      <c r="D456" t="s">
        <v>1499</v>
      </c>
      <c r="E456" t="s">
        <v>7664</v>
      </c>
      <c r="F456" t="s">
        <v>1553</v>
      </c>
      <c r="G456" t="s">
        <v>7665</v>
      </c>
      <c r="I456" t="s">
        <v>986</v>
      </c>
      <c r="J456" t="s">
        <v>987</v>
      </c>
      <c r="K456" t="s">
        <v>7665</v>
      </c>
      <c r="L456" t="s">
        <v>2534</v>
      </c>
      <c r="M456" t="s">
        <v>936</v>
      </c>
      <c r="N456" s="1">
        <v>42839</v>
      </c>
      <c r="O456">
        <v>117</v>
      </c>
      <c r="P456" t="s">
        <v>799</v>
      </c>
      <c r="Q456">
        <v>6</v>
      </c>
      <c r="R456">
        <v>92.120999999999995</v>
      </c>
      <c r="S456">
        <v>1</v>
      </c>
      <c r="T456">
        <v>15.882</v>
      </c>
      <c r="U456" s="7">
        <v>0</v>
      </c>
      <c r="V456" s="7">
        <v>0</v>
      </c>
      <c r="W456" s="7">
        <v>4</v>
      </c>
      <c r="X456" s="7">
        <v>61.174999999999997</v>
      </c>
      <c r="Y456" s="7">
        <v>1</v>
      </c>
      <c r="Z456" s="7">
        <v>15.064</v>
      </c>
      <c r="AA456" s="7" t="s">
        <v>800</v>
      </c>
      <c r="AB456" s="7">
        <f>IF(Table2[[#This Row],[15cc]]+Table2[[#This Row],[30cc]]&gt;0,1,0)</f>
        <v>1</v>
      </c>
      <c r="AC456" s="7">
        <f>IF(Table2[[#This Row],[60c]]&gt;0,1,0)</f>
        <v>1</v>
      </c>
      <c r="AD456" s="7">
        <f>IF(Table2[[#This Row],[90c]]&gt;0,1,0)</f>
        <v>1</v>
      </c>
    </row>
    <row r="457" spans="1:30" x14ac:dyDescent="0.2">
      <c r="A457">
        <v>201704</v>
      </c>
      <c r="B457" t="s">
        <v>21</v>
      </c>
      <c r="C457" t="s">
        <v>21</v>
      </c>
      <c r="D457" t="s">
        <v>1499</v>
      </c>
      <c r="E457" t="s">
        <v>7664</v>
      </c>
      <c r="F457" t="s">
        <v>1553</v>
      </c>
      <c r="G457" t="s">
        <v>7665</v>
      </c>
      <c r="I457" t="s">
        <v>36</v>
      </c>
      <c r="J457" t="s">
        <v>38</v>
      </c>
      <c r="K457" t="s">
        <v>7666</v>
      </c>
      <c r="L457" t="s">
        <v>2547</v>
      </c>
      <c r="M457" t="s">
        <v>2548</v>
      </c>
      <c r="N457" s="1">
        <v>42844</v>
      </c>
      <c r="O457">
        <v>112</v>
      </c>
      <c r="P457" t="s">
        <v>799</v>
      </c>
      <c r="S457">
        <v>0</v>
      </c>
      <c r="T45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 t="s">
        <v>800</v>
      </c>
      <c r="AB457" s="7">
        <f>IF(Table2[[#This Row],[15cc]]+Table2[[#This Row],[30cc]]&gt;0,1,0)</f>
        <v>0</v>
      </c>
      <c r="AC457" s="7">
        <f>IF(Table2[[#This Row],[60c]]&gt;0,1,0)</f>
        <v>0</v>
      </c>
      <c r="AD457" s="7">
        <f>IF(Table2[[#This Row],[90c]]&gt;0,1,0)</f>
        <v>0</v>
      </c>
    </row>
    <row r="458" spans="1:30" x14ac:dyDescent="0.2">
      <c r="A458">
        <v>201704</v>
      </c>
      <c r="B458" t="s">
        <v>21</v>
      </c>
      <c r="C458" t="s">
        <v>21</v>
      </c>
      <c r="D458" t="s">
        <v>1499</v>
      </c>
      <c r="E458" t="s">
        <v>7664</v>
      </c>
      <c r="F458" t="s">
        <v>1553</v>
      </c>
      <c r="G458" t="s">
        <v>7665</v>
      </c>
      <c r="I458" t="s">
        <v>36</v>
      </c>
      <c r="J458" t="s">
        <v>38</v>
      </c>
      <c r="K458" t="s">
        <v>7666</v>
      </c>
      <c r="L458" t="s">
        <v>2545</v>
      </c>
      <c r="M458" t="s">
        <v>2546</v>
      </c>
      <c r="N458" s="1">
        <v>42844</v>
      </c>
      <c r="O458">
        <v>112</v>
      </c>
      <c r="P458" t="s">
        <v>799</v>
      </c>
      <c r="S458">
        <v>0</v>
      </c>
      <c r="T458">
        <v>0</v>
      </c>
      <c r="U458" s="7">
        <v>0</v>
      </c>
      <c r="V458" s="7">
        <v>0</v>
      </c>
      <c r="W458" s="7">
        <v>0</v>
      </c>
      <c r="X458" s="2">
        <v>0</v>
      </c>
      <c r="Y458" s="7">
        <v>0</v>
      </c>
      <c r="Z458" s="7">
        <v>0</v>
      </c>
      <c r="AA458" s="7" t="s">
        <v>800</v>
      </c>
      <c r="AB458" s="7">
        <f>IF(Table2[[#This Row],[15cc]]+Table2[[#This Row],[30cc]]&gt;0,1,0)</f>
        <v>0</v>
      </c>
      <c r="AC458" s="7">
        <f>IF(Table2[[#This Row],[60c]]&gt;0,1,0)</f>
        <v>0</v>
      </c>
      <c r="AD458" s="7">
        <f>IF(Table2[[#This Row],[90c]]&gt;0,1,0)</f>
        <v>0</v>
      </c>
    </row>
    <row r="459" spans="1:30" x14ac:dyDescent="0.2">
      <c r="A459">
        <v>201704</v>
      </c>
      <c r="B459" t="s">
        <v>21</v>
      </c>
      <c r="C459" t="s">
        <v>21</v>
      </c>
      <c r="D459" t="s">
        <v>1499</v>
      </c>
      <c r="E459" t="s">
        <v>7664</v>
      </c>
      <c r="F459" t="s">
        <v>1553</v>
      </c>
      <c r="G459" t="s">
        <v>7665</v>
      </c>
      <c r="I459" t="s">
        <v>36</v>
      </c>
      <c r="J459" t="s">
        <v>38</v>
      </c>
      <c r="K459" t="s">
        <v>7666</v>
      </c>
      <c r="L459" t="s">
        <v>2541</v>
      </c>
      <c r="M459" t="s">
        <v>2542</v>
      </c>
      <c r="N459" s="1">
        <v>42850</v>
      </c>
      <c r="O459">
        <v>106</v>
      </c>
      <c r="P459" t="s">
        <v>799</v>
      </c>
      <c r="S459">
        <v>0</v>
      </c>
      <c r="T459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 t="s">
        <v>800</v>
      </c>
      <c r="AB459" s="7">
        <f>IF(Table2[[#This Row],[15cc]]+Table2[[#This Row],[30cc]]&gt;0,1,0)</f>
        <v>0</v>
      </c>
      <c r="AC459" s="7">
        <f>IF(Table2[[#This Row],[60c]]&gt;0,1,0)</f>
        <v>0</v>
      </c>
      <c r="AD459" s="7">
        <f>IF(Table2[[#This Row],[90c]]&gt;0,1,0)</f>
        <v>0</v>
      </c>
    </row>
    <row r="460" spans="1:30" x14ac:dyDescent="0.2">
      <c r="A460">
        <v>201704</v>
      </c>
      <c r="B460" t="s">
        <v>21</v>
      </c>
      <c r="C460" t="s">
        <v>21</v>
      </c>
      <c r="D460" t="s">
        <v>1499</v>
      </c>
      <c r="E460" t="s">
        <v>7664</v>
      </c>
      <c r="F460" t="s">
        <v>1553</v>
      </c>
      <c r="G460" t="s">
        <v>7665</v>
      </c>
      <c r="I460" t="s">
        <v>36</v>
      </c>
      <c r="J460" t="s">
        <v>38</v>
      </c>
      <c r="K460" t="s">
        <v>7666</v>
      </c>
      <c r="L460" t="s">
        <v>2543</v>
      </c>
      <c r="M460" t="s">
        <v>2544</v>
      </c>
      <c r="N460" s="1">
        <v>42850</v>
      </c>
      <c r="O460">
        <v>106</v>
      </c>
      <c r="P460" t="s">
        <v>799</v>
      </c>
      <c r="Q460">
        <v>1</v>
      </c>
      <c r="R460">
        <v>11.898</v>
      </c>
      <c r="S460">
        <v>0</v>
      </c>
      <c r="T460">
        <v>0</v>
      </c>
      <c r="U460" s="7">
        <v>0</v>
      </c>
      <c r="V460" s="7">
        <v>0</v>
      </c>
      <c r="W460" s="7">
        <v>1</v>
      </c>
      <c r="X460" s="7">
        <v>11.898</v>
      </c>
      <c r="Y460" s="7">
        <v>0</v>
      </c>
      <c r="Z460" s="7">
        <v>0</v>
      </c>
      <c r="AA460" s="7" t="s">
        <v>800</v>
      </c>
      <c r="AB460" s="7">
        <f>IF(Table2[[#This Row],[15cc]]+Table2[[#This Row],[30cc]]&gt;0,1,0)</f>
        <v>0</v>
      </c>
      <c r="AC460" s="7">
        <f>IF(Table2[[#This Row],[60c]]&gt;0,1,0)</f>
        <v>1</v>
      </c>
      <c r="AD460" s="7">
        <f>IF(Table2[[#This Row],[90c]]&gt;0,1,0)</f>
        <v>0</v>
      </c>
    </row>
    <row r="461" spans="1:30" x14ac:dyDescent="0.2">
      <c r="A461">
        <v>201704</v>
      </c>
      <c r="B461" t="s">
        <v>21</v>
      </c>
      <c r="C461" t="s">
        <v>21</v>
      </c>
      <c r="D461" t="s">
        <v>1499</v>
      </c>
      <c r="E461" t="s">
        <v>7664</v>
      </c>
      <c r="F461" t="s">
        <v>1554</v>
      </c>
      <c r="G461" t="s">
        <v>950</v>
      </c>
      <c r="I461" t="s">
        <v>1130</v>
      </c>
      <c r="J461" t="s">
        <v>1565</v>
      </c>
      <c r="K461" t="s">
        <v>5350</v>
      </c>
      <c r="L461" t="s">
        <v>2561</v>
      </c>
      <c r="M461" t="s">
        <v>2562</v>
      </c>
      <c r="N461" s="1">
        <v>42849</v>
      </c>
      <c r="O461">
        <v>107</v>
      </c>
      <c r="P461" t="s">
        <v>799</v>
      </c>
      <c r="Q461">
        <v>1</v>
      </c>
      <c r="R461">
        <v>20.087</v>
      </c>
      <c r="S461">
        <v>3</v>
      </c>
      <c r="T461">
        <v>53.645000000000003</v>
      </c>
      <c r="U461" s="7">
        <v>0</v>
      </c>
      <c r="V461" s="7">
        <v>0</v>
      </c>
      <c r="W461" s="7">
        <v>-2</v>
      </c>
      <c r="X461" s="7">
        <v>-33.558</v>
      </c>
      <c r="Y461" s="7">
        <v>0</v>
      </c>
      <c r="Z461" s="7">
        <v>0</v>
      </c>
      <c r="AA461" s="7" t="s">
        <v>800</v>
      </c>
      <c r="AB461" s="7">
        <f>IF(Table2[[#This Row],[15cc]]+Table2[[#This Row],[30cc]]&gt;0,1,0)</f>
        <v>1</v>
      </c>
      <c r="AC461" s="7">
        <f>IF(Table2[[#This Row],[60c]]&gt;0,1,0)</f>
        <v>0</v>
      </c>
      <c r="AD461" s="7">
        <f>IF(Table2[[#This Row],[90c]]&gt;0,1,0)</f>
        <v>0</v>
      </c>
    </row>
    <row r="462" spans="1:30" x14ac:dyDescent="0.2">
      <c r="A462">
        <v>201704</v>
      </c>
      <c r="B462" t="s">
        <v>21</v>
      </c>
      <c r="C462" t="s">
        <v>21</v>
      </c>
      <c r="D462" t="s">
        <v>1499</v>
      </c>
      <c r="E462" t="s">
        <v>7664</v>
      </c>
      <c r="F462" t="s">
        <v>1554</v>
      </c>
      <c r="G462" t="s">
        <v>950</v>
      </c>
      <c r="I462" t="s">
        <v>7603</v>
      </c>
      <c r="J462" t="s">
        <v>7667</v>
      </c>
      <c r="K462" t="s">
        <v>950</v>
      </c>
      <c r="L462" t="s">
        <v>2565</v>
      </c>
      <c r="M462" t="s">
        <v>2566</v>
      </c>
      <c r="N462" s="1">
        <v>42844</v>
      </c>
      <c r="O462">
        <v>112</v>
      </c>
      <c r="P462" t="s">
        <v>799</v>
      </c>
      <c r="Q462">
        <v>2</v>
      </c>
      <c r="R462">
        <v>48.746000000000002</v>
      </c>
      <c r="S462">
        <v>1</v>
      </c>
      <c r="T462">
        <v>12.305999999999999</v>
      </c>
      <c r="U462" s="7">
        <v>0</v>
      </c>
      <c r="V462" s="7">
        <v>0</v>
      </c>
      <c r="W462" s="7">
        <v>1</v>
      </c>
      <c r="X462" s="7">
        <v>36.44</v>
      </c>
      <c r="Y462" s="7">
        <v>0</v>
      </c>
      <c r="Z462" s="7">
        <v>0</v>
      </c>
      <c r="AA462" s="7" t="s">
        <v>800</v>
      </c>
      <c r="AB462" s="7">
        <f>IF(Table2[[#This Row],[15cc]]+Table2[[#This Row],[30cc]]&gt;0,1,0)</f>
        <v>1</v>
      </c>
      <c r="AC462" s="7">
        <f>IF(Table2[[#This Row],[60c]]&gt;0,1,0)</f>
        <v>1</v>
      </c>
      <c r="AD462" s="7">
        <f>IF(Table2[[#This Row],[90c]]&gt;0,1,0)</f>
        <v>0</v>
      </c>
    </row>
    <row r="463" spans="1:30" x14ac:dyDescent="0.2">
      <c r="A463">
        <v>201704</v>
      </c>
      <c r="B463" t="s">
        <v>21</v>
      </c>
      <c r="C463" t="s">
        <v>21</v>
      </c>
      <c r="D463" t="s">
        <v>1499</v>
      </c>
      <c r="E463" t="s">
        <v>7664</v>
      </c>
      <c r="F463" t="s">
        <v>1554</v>
      </c>
      <c r="G463" t="s">
        <v>950</v>
      </c>
      <c r="I463" t="s">
        <v>7603</v>
      </c>
      <c r="J463" t="s">
        <v>7667</v>
      </c>
      <c r="K463" t="s">
        <v>950</v>
      </c>
      <c r="L463" t="s">
        <v>2563</v>
      </c>
      <c r="M463" t="s">
        <v>2564</v>
      </c>
      <c r="N463" s="1">
        <v>42850</v>
      </c>
      <c r="O463">
        <v>106</v>
      </c>
      <c r="P463" t="s">
        <v>799</v>
      </c>
      <c r="Q463">
        <v>2</v>
      </c>
      <c r="R463">
        <v>27.396999999999998</v>
      </c>
      <c r="S463">
        <v>0</v>
      </c>
      <c r="T463">
        <v>0</v>
      </c>
      <c r="U463" s="7">
        <v>0</v>
      </c>
      <c r="V463" s="7">
        <v>0</v>
      </c>
      <c r="W463" s="7">
        <v>1</v>
      </c>
      <c r="X463" s="7">
        <v>15.085000000000001</v>
      </c>
      <c r="Y463" s="7">
        <v>0</v>
      </c>
      <c r="Z463" s="7">
        <v>0</v>
      </c>
      <c r="AA463" s="7" t="s">
        <v>800</v>
      </c>
      <c r="AB463" s="7">
        <f>IF(Table2[[#This Row],[15cc]]+Table2[[#This Row],[30cc]]&gt;0,1,0)</f>
        <v>0</v>
      </c>
      <c r="AC463" s="7">
        <f>IF(Table2[[#This Row],[60c]]&gt;0,1,0)</f>
        <v>1</v>
      </c>
      <c r="AD463" s="7">
        <f>IF(Table2[[#This Row],[90c]]&gt;0,1,0)</f>
        <v>0</v>
      </c>
    </row>
    <row r="464" spans="1:30" x14ac:dyDescent="0.2">
      <c r="A464">
        <v>201704</v>
      </c>
      <c r="B464" t="s">
        <v>21</v>
      </c>
      <c r="C464" t="s">
        <v>21</v>
      </c>
      <c r="D464" t="s">
        <v>1499</v>
      </c>
      <c r="E464" t="s">
        <v>7664</v>
      </c>
      <c r="F464" t="s">
        <v>1554</v>
      </c>
      <c r="G464" t="s">
        <v>950</v>
      </c>
      <c r="I464" t="s">
        <v>7603</v>
      </c>
      <c r="J464" t="s">
        <v>7667</v>
      </c>
      <c r="K464" t="s">
        <v>950</v>
      </c>
      <c r="L464" t="s">
        <v>2567</v>
      </c>
      <c r="M464" t="s">
        <v>2568</v>
      </c>
      <c r="N464" s="1">
        <v>42850</v>
      </c>
      <c r="O464">
        <v>106</v>
      </c>
      <c r="P464" t="s">
        <v>799</v>
      </c>
      <c r="Q464">
        <v>4</v>
      </c>
      <c r="R464">
        <v>60.926000000000002</v>
      </c>
      <c r="S464">
        <v>1</v>
      </c>
      <c r="T464">
        <v>20.846</v>
      </c>
      <c r="U464" s="7">
        <v>0</v>
      </c>
      <c r="V464" s="7">
        <v>0</v>
      </c>
      <c r="W464" s="7">
        <v>3</v>
      </c>
      <c r="X464" s="7">
        <v>40.08</v>
      </c>
      <c r="Y464" s="7">
        <v>0</v>
      </c>
      <c r="Z464" s="7">
        <v>0</v>
      </c>
      <c r="AA464" s="7" t="s">
        <v>800</v>
      </c>
      <c r="AB464" s="7">
        <f>IF(Table2[[#This Row],[15cc]]+Table2[[#This Row],[30cc]]&gt;0,1,0)</f>
        <v>1</v>
      </c>
      <c r="AC464" s="7">
        <f>IF(Table2[[#This Row],[60c]]&gt;0,1,0)</f>
        <v>1</v>
      </c>
      <c r="AD464" s="7">
        <f>IF(Table2[[#This Row],[90c]]&gt;0,1,0)</f>
        <v>0</v>
      </c>
    </row>
    <row r="465" spans="1:30" x14ac:dyDescent="0.2">
      <c r="A465">
        <v>201704</v>
      </c>
      <c r="B465" t="s">
        <v>21</v>
      </c>
      <c r="C465" t="s">
        <v>21</v>
      </c>
      <c r="D465" t="s">
        <v>1499</v>
      </c>
      <c r="E465" t="s">
        <v>7664</v>
      </c>
      <c r="F465" t="s">
        <v>1554</v>
      </c>
      <c r="G465" t="s">
        <v>950</v>
      </c>
      <c r="I465" t="s">
        <v>7603</v>
      </c>
      <c r="J465" t="s">
        <v>7667</v>
      </c>
      <c r="K465" t="s">
        <v>950</v>
      </c>
      <c r="L465" t="s">
        <v>2569</v>
      </c>
      <c r="M465" t="s">
        <v>871</v>
      </c>
      <c r="N465" s="1">
        <v>42851</v>
      </c>
      <c r="O465">
        <v>105</v>
      </c>
      <c r="P465" t="s">
        <v>799</v>
      </c>
      <c r="Q465">
        <v>2</v>
      </c>
      <c r="R465">
        <v>55.19</v>
      </c>
      <c r="S465">
        <v>1</v>
      </c>
      <c r="T465">
        <v>25.19</v>
      </c>
      <c r="U465" s="7">
        <v>0</v>
      </c>
      <c r="V465" s="7">
        <v>0</v>
      </c>
      <c r="W465" s="7">
        <v>1</v>
      </c>
      <c r="X465" s="7">
        <v>30</v>
      </c>
      <c r="Y465" s="7">
        <v>0</v>
      </c>
      <c r="Z465" s="7">
        <v>0</v>
      </c>
      <c r="AA465" s="7" t="s">
        <v>800</v>
      </c>
      <c r="AB465" s="7">
        <f>IF(Table2[[#This Row],[15cc]]+Table2[[#This Row],[30cc]]&gt;0,1,0)</f>
        <v>1</v>
      </c>
      <c r="AC465" s="7">
        <f>IF(Table2[[#This Row],[60c]]&gt;0,1,0)</f>
        <v>1</v>
      </c>
      <c r="AD465" s="7">
        <f>IF(Table2[[#This Row],[90c]]&gt;0,1,0)</f>
        <v>0</v>
      </c>
    </row>
    <row r="466" spans="1:30" x14ac:dyDescent="0.2">
      <c r="A466">
        <v>201704</v>
      </c>
      <c r="B466" t="s">
        <v>21</v>
      </c>
      <c r="C466" t="s">
        <v>21</v>
      </c>
      <c r="D466" t="s">
        <v>1499</v>
      </c>
      <c r="E466" t="s">
        <v>7664</v>
      </c>
      <c r="F466" t="s">
        <v>1554</v>
      </c>
      <c r="G466" t="s">
        <v>950</v>
      </c>
      <c r="I466" t="s">
        <v>26</v>
      </c>
      <c r="J466" t="s">
        <v>29</v>
      </c>
      <c r="K466" t="s">
        <v>7668</v>
      </c>
      <c r="L466" t="s">
        <v>2549</v>
      </c>
      <c r="M466" t="s">
        <v>1160</v>
      </c>
      <c r="N466" s="1">
        <v>42844</v>
      </c>
      <c r="O466">
        <v>112</v>
      </c>
      <c r="P466" t="s">
        <v>799</v>
      </c>
      <c r="Q466">
        <v>1</v>
      </c>
      <c r="R466">
        <v>16.332999999999998</v>
      </c>
      <c r="S466">
        <v>1</v>
      </c>
      <c r="T466">
        <v>16.332999999999998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 t="s">
        <v>800</v>
      </c>
      <c r="AB466" s="7">
        <f>IF(Table2[[#This Row],[15cc]]+Table2[[#This Row],[30cc]]&gt;0,1,0)</f>
        <v>1</v>
      </c>
      <c r="AC466" s="7">
        <f>IF(Table2[[#This Row],[60c]]&gt;0,1,0)</f>
        <v>0</v>
      </c>
      <c r="AD466" s="7">
        <f>IF(Table2[[#This Row],[90c]]&gt;0,1,0)</f>
        <v>0</v>
      </c>
    </row>
    <row r="467" spans="1:30" x14ac:dyDescent="0.2">
      <c r="A467">
        <v>201704</v>
      </c>
      <c r="B467" t="s">
        <v>21</v>
      </c>
      <c r="C467" t="s">
        <v>21</v>
      </c>
      <c r="D467" t="s">
        <v>1499</v>
      </c>
      <c r="E467" t="s">
        <v>7664</v>
      </c>
      <c r="F467" t="s">
        <v>1554</v>
      </c>
      <c r="G467" t="s">
        <v>950</v>
      </c>
      <c r="I467" t="s">
        <v>26</v>
      </c>
      <c r="J467" t="s">
        <v>29</v>
      </c>
      <c r="K467" t="s">
        <v>7668</v>
      </c>
      <c r="L467" t="s">
        <v>2553</v>
      </c>
      <c r="M467" t="s">
        <v>939</v>
      </c>
      <c r="N467" s="1">
        <v>42844</v>
      </c>
      <c r="O467">
        <v>112</v>
      </c>
      <c r="P467" t="s">
        <v>799</v>
      </c>
      <c r="Q467">
        <v>1</v>
      </c>
      <c r="R467">
        <v>21.98</v>
      </c>
      <c r="S467">
        <v>1</v>
      </c>
      <c r="T467">
        <v>21.98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 t="s">
        <v>800</v>
      </c>
      <c r="AB467" s="7">
        <f>IF(Table2[[#This Row],[15cc]]+Table2[[#This Row],[30cc]]&gt;0,1,0)</f>
        <v>1</v>
      </c>
      <c r="AC467" s="7">
        <f>IF(Table2[[#This Row],[60c]]&gt;0,1,0)</f>
        <v>0</v>
      </c>
      <c r="AD467" s="7">
        <f>IF(Table2[[#This Row],[90c]]&gt;0,1,0)</f>
        <v>0</v>
      </c>
    </row>
    <row r="468" spans="1:30" x14ac:dyDescent="0.2">
      <c r="A468">
        <v>201704</v>
      </c>
      <c r="B468" t="s">
        <v>21</v>
      </c>
      <c r="C468" t="s">
        <v>21</v>
      </c>
      <c r="D468" t="s">
        <v>1499</v>
      </c>
      <c r="E468" t="s">
        <v>7664</v>
      </c>
      <c r="F468" t="s">
        <v>1554</v>
      </c>
      <c r="G468" t="s">
        <v>950</v>
      </c>
      <c r="I468" t="s">
        <v>26</v>
      </c>
      <c r="J468" t="s">
        <v>29</v>
      </c>
      <c r="K468" t="s">
        <v>7668</v>
      </c>
      <c r="L468" t="s">
        <v>2554</v>
      </c>
      <c r="M468" t="s">
        <v>2555</v>
      </c>
      <c r="N468" s="1">
        <v>42844</v>
      </c>
      <c r="O468">
        <v>112</v>
      </c>
      <c r="P468" t="s">
        <v>799</v>
      </c>
      <c r="Q468">
        <v>1</v>
      </c>
      <c r="R468">
        <v>20.704000000000001</v>
      </c>
      <c r="S468">
        <v>1</v>
      </c>
      <c r="T468">
        <v>20.704000000000001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 t="s">
        <v>800</v>
      </c>
      <c r="AB468" s="7">
        <f>IF(Table2[[#This Row],[15cc]]+Table2[[#This Row],[30cc]]&gt;0,1,0)</f>
        <v>1</v>
      </c>
      <c r="AC468" s="7">
        <f>IF(Table2[[#This Row],[60c]]&gt;0,1,0)</f>
        <v>0</v>
      </c>
      <c r="AD468" s="7">
        <f>IF(Table2[[#This Row],[90c]]&gt;0,1,0)</f>
        <v>0</v>
      </c>
    </row>
    <row r="469" spans="1:30" x14ac:dyDescent="0.2">
      <c r="A469">
        <v>201704</v>
      </c>
      <c r="B469" t="s">
        <v>21</v>
      </c>
      <c r="C469" t="s">
        <v>21</v>
      </c>
      <c r="D469" t="s">
        <v>1499</v>
      </c>
      <c r="E469" t="s">
        <v>7664</v>
      </c>
      <c r="F469" t="s">
        <v>1554</v>
      </c>
      <c r="G469" t="s">
        <v>950</v>
      </c>
      <c r="I469" t="s">
        <v>26</v>
      </c>
      <c r="J469" t="s">
        <v>29</v>
      </c>
      <c r="K469" t="s">
        <v>7668</v>
      </c>
      <c r="L469" t="s">
        <v>2551</v>
      </c>
      <c r="M469" t="s">
        <v>2552</v>
      </c>
      <c r="N469" s="1">
        <v>42845</v>
      </c>
      <c r="O469">
        <v>111</v>
      </c>
      <c r="P469" t="s">
        <v>799</v>
      </c>
      <c r="Q469">
        <v>3</v>
      </c>
      <c r="R469">
        <v>47.792000000000002</v>
      </c>
      <c r="S469">
        <v>3</v>
      </c>
      <c r="T469">
        <v>47.792000000000002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 t="s">
        <v>800</v>
      </c>
      <c r="AB469" s="7">
        <f>IF(Table2[[#This Row],[15cc]]+Table2[[#This Row],[30cc]]&gt;0,1,0)</f>
        <v>1</v>
      </c>
      <c r="AC469" s="7">
        <f>IF(Table2[[#This Row],[60c]]&gt;0,1,0)</f>
        <v>0</v>
      </c>
      <c r="AD469" s="7">
        <f>IF(Table2[[#This Row],[90c]]&gt;0,1,0)</f>
        <v>0</v>
      </c>
    </row>
    <row r="470" spans="1:30" x14ac:dyDescent="0.2">
      <c r="A470">
        <v>201704</v>
      </c>
      <c r="B470" t="s">
        <v>21</v>
      </c>
      <c r="C470" t="s">
        <v>21</v>
      </c>
      <c r="D470" t="s">
        <v>1499</v>
      </c>
      <c r="E470" t="s">
        <v>7664</v>
      </c>
      <c r="F470" t="s">
        <v>1554</v>
      </c>
      <c r="G470" t="s">
        <v>950</v>
      </c>
      <c r="I470" t="s">
        <v>26</v>
      </c>
      <c r="J470" t="s">
        <v>29</v>
      </c>
      <c r="K470" t="s">
        <v>7668</v>
      </c>
      <c r="L470" t="s">
        <v>2556</v>
      </c>
      <c r="M470" t="s">
        <v>2557</v>
      </c>
      <c r="N470" s="1">
        <v>42846</v>
      </c>
      <c r="O470">
        <v>110</v>
      </c>
      <c r="P470" t="s">
        <v>799</v>
      </c>
      <c r="Q470">
        <v>1</v>
      </c>
      <c r="R470">
        <v>12.462</v>
      </c>
      <c r="S470">
        <v>1</v>
      </c>
      <c r="T470">
        <v>12.462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 t="s">
        <v>800</v>
      </c>
      <c r="AB470" s="7">
        <f>IF(Table2[[#This Row],[15cc]]+Table2[[#This Row],[30cc]]&gt;0,1,0)</f>
        <v>1</v>
      </c>
      <c r="AC470" s="7">
        <f>IF(Table2[[#This Row],[60c]]&gt;0,1,0)</f>
        <v>0</v>
      </c>
      <c r="AD470" s="7">
        <f>IF(Table2[[#This Row],[90c]]&gt;0,1,0)</f>
        <v>0</v>
      </c>
    </row>
    <row r="471" spans="1:30" x14ac:dyDescent="0.2">
      <c r="A471">
        <v>201704</v>
      </c>
      <c r="B471" t="s">
        <v>21</v>
      </c>
      <c r="C471" t="s">
        <v>21</v>
      </c>
      <c r="D471" t="s">
        <v>1499</v>
      </c>
      <c r="E471" t="s">
        <v>7664</v>
      </c>
      <c r="F471" t="s">
        <v>1554</v>
      </c>
      <c r="G471" t="s">
        <v>950</v>
      </c>
      <c r="I471" t="s">
        <v>26</v>
      </c>
      <c r="J471" t="s">
        <v>29</v>
      </c>
      <c r="K471" t="s">
        <v>7668</v>
      </c>
      <c r="L471" t="s">
        <v>2560</v>
      </c>
      <c r="M471" t="s">
        <v>829</v>
      </c>
      <c r="N471" s="1">
        <v>42850</v>
      </c>
      <c r="O471">
        <v>106</v>
      </c>
      <c r="P471" t="s">
        <v>799</v>
      </c>
      <c r="S471">
        <v>0</v>
      </c>
      <c r="T471">
        <v>0</v>
      </c>
      <c r="U471" s="7">
        <v>0</v>
      </c>
      <c r="V471" s="7">
        <v>0</v>
      </c>
      <c r="W471" s="7">
        <v>0</v>
      </c>
      <c r="X471" s="2">
        <v>0</v>
      </c>
      <c r="Y471" s="7">
        <v>0</v>
      </c>
      <c r="Z471" s="7">
        <v>0</v>
      </c>
      <c r="AA471" s="7" t="s">
        <v>800</v>
      </c>
      <c r="AB471" s="7">
        <f>IF(Table2[[#This Row],[15cc]]+Table2[[#This Row],[30cc]]&gt;0,1,0)</f>
        <v>0</v>
      </c>
      <c r="AC471" s="7">
        <f>IF(Table2[[#This Row],[60c]]&gt;0,1,0)</f>
        <v>0</v>
      </c>
      <c r="AD471" s="7">
        <f>IF(Table2[[#This Row],[90c]]&gt;0,1,0)</f>
        <v>0</v>
      </c>
    </row>
    <row r="472" spans="1:30" x14ac:dyDescent="0.2">
      <c r="A472">
        <v>201704</v>
      </c>
      <c r="B472" t="s">
        <v>21</v>
      </c>
      <c r="C472" t="s">
        <v>21</v>
      </c>
      <c r="D472" t="s">
        <v>1499</v>
      </c>
      <c r="E472" t="s">
        <v>7664</v>
      </c>
      <c r="F472" t="s">
        <v>1554</v>
      </c>
      <c r="G472" t="s">
        <v>950</v>
      </c>
      <c r="I472" t="s">
        <v>26</v>
      </c>
      <c r="J472" t="s">
        <v>29</v>
      </c>
      <c r="K472" t="s">
        <v>7668</v>
      </c>
      <c r="L472" t="s">
        <v>2550</v>
      </c>
      <c r="M472" t="s">
        <v>906</v>
      </c>
      <c r="N472" s="1">
        <v>42850</v>
      </c>
      <c r="O472">
        <v>106</v>
      </c>
      <c r="P472" t="s">
        <v>799</v>
      </c>
      <c r="S472">
        <v>0</v>
      </c>
      <c r="T472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 t="s">
        <v>800</v>
      </c>
      <c r="AB472" s="7">
        <f>IF(Table2[[#This Row],[15cc]]+Table2[[#This Row],[30cc]]&gt;0,1,0)</f>
        <v>0</v>
      </c>
      <c r="AC472" s="7">
        <f>IF(Table2[[#This Row],[60c]]&gt;0,1,0)</f>
        <v>0</v>
      </c>
      <c r="AD472" s="7">
        <f>IF(Table2[[#This Row],[90c]]&gt;0,1,0)</f>
        <v>0</v>
      </c>
    </row>
    <row r="473" spans="1:30" x14ac:dyDescent="0.2">
      <c r="A473">
        <v>201704</v>
      </c>
      <c r="B473" t="s">
        <v>21</v>
      </c>
      <c r="C473" t="s">
        <v>21</v>
      </c>
      <c r="D473" t="s">
        <v>1499</v>
      </c>
      <c r="E473" t="s">
        <v>7664</v>
      </c>
      <c r="F473" t="s">
        <v>1554</v>
      </c>
      <c r="G473" t="s">
        <v>950</v>
      </c>
      <c r="I473" t="s">
        <v>26</v>
      </c>
      <c r="J473" t="s">
        <v>29</v>
      </c>
      <c r="K473" t="s">
        <v>7668</v>
      </c>
      <c r="L473" t="s">
        <v>2558</v>
      </c>
      <c r="M473" t="s">
        <v>2559</v>
      </c>
      <c r="N473" s="1">
        <v>42853</v>
      </c>
      <c r="O473">
        <v>103</v>
      </c>
      <c r="P473" t="s">
        <v>799</v>
      </c>
      <c r="S473">
        <v>0</v>
      </c>
      <c r="T473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 t="s">
        <v>800</v>
      </c>
      <c r="AB473" s="7">
        <f>IF(Table2[[#This Row],[15cc]]+Table2[[#This Row],[30cc]]&gt;0,1,0)</f>
        <v>0</v>
      </c>
      <c r="AC473" s="7">
        <f>IF(Table2[[#This Row],[60c]]&gt;0,1,0)</f>
        <v>0</v>
      </c>
      <c r="AD473" s="7">
        <f>IF(Table2[[#This Row],[90c]]&gt;0,1,0)</f>
        <v>0</v>
      </c>
    </row>
    <row r="474" spans="1:30" x14ac:dyDescent="0.2">
      <c r="A474">
        <v>201704</v>
      </c>
      <c r="B474" t="s">
        <v>21</v>
      </c>
      <c r="C474" t="s">
        <v>21</v>
      </c>
      <c r="D474" t="s">
        <v>1499</v>
      </c>
      <c r="E474" t="s">
        <v>7664</v>
      </c>
      <c r="F474" t="s">
        <v>1556</v>
      </c>
      <c r="G474" t="s">
        <v>7669</v>
      </c>
      <c r="I474" t="s">
        <v>994</v>
      </c>
      <c r="J474" t="s">
        <v>752</v>
      </c>
      <c r="K474" t="s">
        <v>7670</v>
      </c>
      <c r="L474" t="s">
        <v>2590</v>
      </c>
      <c r="M474" t="s">
        <v>2591</v>
      </c>
      <c r="N474" s="1">
        <v>42845</v>
      </c>
      <c r="O474">
        <v>111</v>
      </c>
      <c r="P474" t="s">
        <v>799</v>
      </c>
      <c r="Q474">
        <v>1</v>
      </c>
      <c r="R474">
        <v>12.252000000000001</v>
      </c>
      <c r="S474">
        <v>1</v>
      </c>
      <c r="T474">
        <v>12.252000000000001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 t="s">
        <v>800</v>
      </c>
      <c r="AB474" s="7">
        <f>IF(Table2[[#This Row],[15cc]]+Table2[[#This Row],[30cc]]&gt;0,1,0)</f>
        <v>1</v>
      </c>
      <c r="AC474" s="7">
        <f>IF(Table2[[#This Row],[60c]]&gt;0,1,0)</f>
        <v>0</v>
      </c>
      <c r="AD474" s="7">
        <f>IF(Table2[[#This Row],[90c]]&gt;0,1,0)</f>
        <v>0</v>
      </c>
    </row>
    <row r="475" spans="1:30" x14ac:dyDescent="0.2">
      <c r="A475">
        <v>201704</v>
      </c>
      <c r="B475" t="s">
        <v>21</v>
      </c>
      <c r="C475" t="s">
        <v>21</v>
      </c>
      <c r="D475" t="s">
        <v>1499</v>
      </c>
      <c r="E475" t="s">
        <v>7664</v>
      </c>
      <c r="F475" t="s">
        <v>1556</v>
      </c>
      <c r="G475" t="s">
        <v>7669</v>
      </c>
      <c r="I475" t="s">
        <v>994</v>
      </c>
      <c r="J475" t="s">
        <v>752</v>
      </c>
      <c r="K475" t="s">
        <v>7670</v>
      </c>
      <c r="L475" t="s">
        <v>2602</v>
      </c>
      <c r="M475" t="s">
        <v>2603</v>
      </c>
      <c r="N475" s="1">
        <v>42849</v>
      </c>
      <c r="O475">
        <v>107</v>
      </c>
      <c r="P475" t="s">
        <v>799</v>
      </c>
      <c r="Q475">
        <v>1</v>
      </c>
      <c r="R475">
        <v>12.090999999999999</v>
      </c>
      <c r="S475">
        <v>1</v>
      </c>
      <c r="T475">
        <v>12.090999999999999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 t="s">
        <v>800</v>
      </c>
      <c r="AB475" s="7">
        <f>IF(Table2[[#This Row],[15cc]]+Table2[[#This Row],[30cc]]&gt;0,1,0)</f>
        <v>1</v>
      </c>
      <c r="AC475" s="7">
        <f>IF(Table2[[#This Row],[60c]]&gt;0,1,0)</f>
        <v>0</v>
      </c>
      <c r="AD475" s="7">
        <f>IF(Table2[[#This Row],[90c]]&gt;0,1,0)</f>
        <v>0</v>
      </c>
    </row>
    <row r="476" spans="1:30" x14ac:dyDescent="0.2">
      <c r="A476">
        <v>201704</v>
      </c>
      <c r="B476" t="s">
        <v>21</v>
      </c>
      <c r="C476" t="s">
        <v>21</v>
      </c>
      <c r="D476" t="s">
        <v>1499</v>
      </c>
      <c r="E476" t="s">
        <v>7664</v>
      </c>
      <c r="F476" t="s">
        <v>1556</v>
      </c>
      <c r="G476" t="s">
        <v>7669</v>
      </c>
      <c r="I476" t="s">
        <v>994</v>
      </c>
      <c r="J476" t="s">
        <v>752</v>
      </c>
      <c r="K476" t="s">
        <v>7670</v>
      </c>
      <c r="L476" t="s">
        <v>2604</v>
      </c>
      <c r="M476" t="s">
        <v>2605</v>
      </c>
      <c r="N476" s="1">
        <v>42849</v>
      </c>
      <c r="O476">
        <v>107</v>
      </c>
      <c r="P476" t="s">
        <v>799</v>
      </c>
      <c r="Q476">
        <v>1</v>
      </c>
      <c r="R476">
        <v>12.01</v>
      </c>
      <c r="S476">
        <v>1</v>
      </c>
      <c r="T476">
        <v>12.01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 t="s">
        <v>800</v>
      </c>
      <c r="AB476" s="7">
        <f>IF(Table2[[#This Row],[15cc]]+Table2[[#This Row],[30cc]]&gt;0,1,0)</f>
        <v>1</v>
      </c>
      <c r="AC476" s="7">
        <f>IF(Table2[[#This Row],[60c]]&gt;0,1,0)</f>
        <v>0</v>
      </c>
      <c r="AD476" s="7">
        <f>IF(Table2[[#This Row],[90c]]&gt;0,1,0)</f>
        <v>0</v>
      </c>
    </row>
    <row r="477" spans="1:30" x14ac:dyDescent="0.2">
      <c r="A477">
        <v>201704</v>
      </c>
      <c r="B477" t="s">
        <v>21</v>
      </c>
      <c r="C477" t="s">
        <v>21</v>
      </c>
      <c r="D477" t="s">
        <v>1499</v>
      </c>
      <c r="E477" t="s">
        <v>7664</v>
      </c>
      <c r="F477" t="s">
        <v>1556</v>
      </c>
      <c r="G477" t="s">
        <v>7669</v>
      </c>
      <c r="I477" t="s">
        <v>994</v>
      </c>
      <c r="J477" t="s">
        <v>752</v>
      </c>
      <c r="K477" t="s">
        <v>7670</v>
      </c>
      <c r="L477" t="s">
        <v>2598</v>
      </c>
      <c r="M477" t="s">
        <v>2599</v>
      </c>
      <c r="N477" s="1">
        <v>42849</v>
      </c>
      <c r="O477">
        <v>107</v>
      </c>
      <c r="P477" t="s">
        <v>799</v>
      </c>
      <c r="Q477">
        <v>1</v>
      </c>
      <c r="R477">
        <v>10.428000000000001</v>
      </c>
      <c r="S477">
        <v>0</v>
      </c>
      <c r="T477">
        <v>0</v>
      </c>
      <c r="U477" s="7">
        <v>1</v>
      </c>
      <c r="V477" s="7">
        <v>10.428000000000001</v>
      </c>
      <c r="W477" s="7">
        <v>0</v>
      </c>
      <c r="X477" s="7">
        <v>0</v>
      </c>
      <c r="Y477" s="7">
        <v>0</v>
      </c>
      <c r="Z477" s="7">
        <v>0</v>
      </c>
      <c r="AA477" s="7" t="s">
        <v>800</v>
      </c>
      <c r="AB477" s="7">
        <f>IF(Table2[[#This Row],[15cc]]+Table2[[#This Row],[30cc]]&gt;0,1,0)</f>
        <v>1</v>
      </c>
      <c r="AC477" s="7">
        <f>IF(Table2[[#This Row],[60c]]&gt;0,1,0)</f>
        <v>0</v>
      </c>
      <c r="AD477" s="7">
        <f>IF(Table2[[#This Row],[90c]]&gt;0,1,0)</f>
        <v>0</v>
      </c>
    </row>
    <row r="478" spans="1:30" x14ac:dyDescent="0.2">
      <c r="A478">
        <v>201704</v>
      </c>
      <c r="B478" t="s">
        <v>21</v>
      </c>
      <c r="C478" t="s">
        <v>21</v>
      </c>
      <c r="D478" t="s">
        <v>1499</v>
      </c>
      <c r="E478" t="s">
        <v>7664</v>
      </c>
      <c r="F478" t="s">
        <v>1556</v>
      </c>
      <c r="G478" t="s">
        <v>7669</v>
      </c>
      <c r="I478" t="s">
        <v>994</v>
      </c>
      <c r="J478" t="s">
        <v>752</v>
      </c>
      <c r="K478" t="s">
        <v>7670</v>
      </c>
      <c r="L478" t="s">
        <v>2600</v>
      </c>
      <c r="M478" t="s">
        <v>2601</v>
      </c>
      <c r="N478" s="1">
        <v>42849</v>
      </c>
      <c r="O478">
        <v>107</v>
      </c>
      <c r="P478" t="s">
        <v>799</v>
      </c>
      <c r="S478">
        <v>0</v>
      </c>
      <c r="T478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 t="s">
        <v>800</v>
      </c>
      <c r="AB478" s="7">
        <f>IF(Table2[[#This Row],[15cc]]+Table2[[#This Row],[30cc]]&gt;0,1,0)</f>
        <v>0</v>
      </c>
      <c r="AC478" s="7">
        <f>IF(Table2[[#This Row],[60c]]&gt;0,1,0)</f>
        <v>0</v>
      </c>
      <c r="AD478" s="7">
        <f>IF(Table2[[#This Row],[90c]]&gt;0,1,0)</f>
        <v>0</v>
      </c>
    </row>
    <row r="479" spans="1:30" x14ac:dyDescent="0.2">
      <c r="A479">
        <v>201704</v>
      </c>
      <c r="B479" t="s">
        <v>21</v>
      </c>
      <c r="C479" t="s">
        <v>21</v>
      </c>
      <c r="D479" t="s">
        <v>1499</v>
      </c>
      <c r="E479" t="s">
        <v>7664</v>
      </c>
      <c r="F479" t="s">
        <v>1556</v>
      </c>
      <c r="G479" t="s">
        <v>7669</v>
      </c>
      <c r="I479" t="s">
        <v>994</v>
      </c>
      <c r="J479" t="s">
        <v>752</v>
      </c>
      <c r="K479" t="s">
        <v>7670</v>
      </c>
      <c r="L479" t="s">
        <v>2592</v>
      </c>
      <c r="M479" t="s">
        <v>2593</v>
      </c>
      <c r="N479" s="1">
        <v>42849</v>
      </c>
      <c r="O479">
        <v>107</v>
      </c>
      <c r="P479" t="s">
        <v>799</v>
      </c>
      <c r="Q479">
        <v>1</v>
      </c>
      <c r="R479">
        <v>12.005000000000001</v>
      </c>
      <c r="S479">
        <v>0</v>
      </c>
      <c r="T479">
        <v>0</v>
      </c>
      <c r="U479" s="7">
        <v>1</v>
      </c>
      <c r="V479" s="7">
        <v>12.005000000000001</v>
      </c>
      <c r="W479" s="7">
        <v>0</v>
      </c>
      <c r="X479" s="7">
        <v>0</v>
      </c>
      <c r="Y479" s="7">
        <v>0</v>
      </c>
      <c r="Z479" s="7">
        <v>0</v>
      </c>
      <c r="AA479" s="7" t="s">
        <v>800</v>
      </c>
      <c r="AB479" s="7">
        <f>IF(Table2[[#This Row],[15cc]]+Table2[[#This Row],[30cc]]&gt;0,1,0)</f>
        <v>1</v>
      </c>
      <c r="AC479" s="7">
        <f>IF(Table2[[#This Row],[60c]]&gt;0,1,0)</f>
        <v>0</v>
      </c>
      <c r="AD479" s="7">
        <f>IF(Table2[[#This Row],[90c]]&gt;0,1,0)</f>
        <v>0</v>
      </c>
    </row>
    <row r="480" spans="1:30" x14ac:dyDescent="0.2">
      <c r="A480">
        <v>201704</v>
      </c>
      <c r="B480" t="s">
        <v>21</v>
      </c>
      <c r="C480" t="s">
        <v>21</v>
      </c>
      <c r="D480" t="s">
        <v>1499</v>
      </c>
      <c r="E480" t="s">
        <v>7664</v>
      </c>
      <c r="F480" t="s">
        <v>1556</v>
      </c>
      <c r="G480" t="s">
        <v>7669</v>
      </c>
      <c r="I480" t="s">
        <v>994</v>
      </c>
      <c r="J480" t="s">
        <v>752</v>
      </c>
      <c r="K480" t="s">
        <v>7670</v>
      </c>
      <c r="L480" t="s">
        <v>2606</v>
      </c>
      <c r="M480" t="s">
        <v>2607</v>
      </c>
      <c r="N480" s="1">
        <v>42849</v>
      </c>
      <c r="O480">
        <v>107</v>
      </c>
      <c r="P480" t="s">
        <v>799</v>
      </c>
      <c r="S480">
        <v>0</v>
      </c>
      <c r="T480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 t="s">
        <v>984</v>
      </c>
      <c r="AB480" s="7">
        <f>IF(Table2[[#This Row],[15cc]]+Table2[[#This Row],[30cc]]&gt;0,1,0)</f>
        <v>0</v>
      </c>
      <c r="AC480" s="7">
        <f>IF(Table2[[#This Row],[60c]]&gt;0,1,0)</f>
        <v>0</v>
      </c>
      <c r="AD480" s="7">
        <f>IF(Table2[[#This Row],[90c]]&gt;0,1,0)</f>
        <v>0</v>
      </c>
    </row>
    <row r="481" spans="1:30" x14ac:dyDescent="0.2">
      <c r="A481">
        <v>201704</v>
      </c>
      <c r="B481" t="s">
        <v>21</v>
      </c>
      <c r="C481" t="s">
        <v>21</v>
      </c>
      <c r="D481" t="s">
        <v>1499</v>
      </c>
      <c r="E481" t="s">
        <v>7664</v>
      </c>
      <c r="F481" t="s">
        <v>1556</v>
      </c>
      <c r="G481" t="s">
        <v>7669</v>
      </c>
      <c r="I481" t="s">
        <v>994</v>
      </c>
      <c r="J481" t="s">
        <v>752</v>
      </c>
      <c r="K481" t="s">
        <v>7670</v>
      </c>
      <c r="L481" t="s">
        <v>2608</v>
      </c>
      <c r="M481" t="s">
        <v>950</v>
      </c>
      <c r="N481" s="1">
        <v>42849</v>
      </c>
      <c r="O481">
        <v>107</v>
      </c>
      <c r="P481" t="s">
        <v>799</v>
      </c>
      <c r="S481">
        <v>0</v>
      </c>
      <c r="T481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 t="s">
        <v>984</v>
      </c>
      <c r="AB481" s="7">
        <f>IF(Table2[[#This Row],[15cc]]+Table2[[#This Row],[30cc]]&gt;0,1,0)</f>
        <v>0</v>
      </c>
      <c r="AC481" s="7">
        <f>IF(Table2[[#This Row],[60c]]&gt;0,1,0)</f>
        <v>0</v>
      </c>
      <c r="AD481" s="7">
        <f>IF(Table2[[#This Row],[90c]]&gt;0,1,0)</f>
        <v>0</v>
      </c>
    </row>
    <row r="482" spans="1:30" x14ac:dyDescent="0.2">
      <c r="A482">
        <v>201704</v>
      </c>
      <c r="B482" t="s">
        <v>21</v>
      </c>
      <c r="C482" t="s">
        <v>21</v>
      </c>
      <c r="D482" t="s">
        <v>1499</v>
      </c>
      <c r="E482" t="s">
        <v>7664</v>
      </c>
      <c r="F482" t="s">
        <v>1556</v>
      </c>
      <c r="G482" t="s">
        <v>7669</v>
      </c>
      <c r="I482" t="s">
        <v>994</v>
      </c>
      <c r="J482" t="s">
        <v>752</v>
      </c>
      <c r="K482" t="s">
        <v>7670</v>
      </c>
      <c r="L482" t="s">
        <v>2609</v>
      </c>
      <c r="M482" t="s">
        <v>846</v>
      </c>
      <c r="N482" s="1">
        <v>42849</v>
      </c>
      <c r="O482">
        <v>107</v>
      </c>
      <c r="P482" t="s">
        <v>799</v>
      </c>
      <c r="Q482">
        <v>0</v>
      </c>
      <c r="R482">
        <v>1.33226762955019E-15</v>
      </c>
      <c r="S482">
        <v>1</v>
      </c>
      <c r="T482">
        <v>13.356</v>
      </c>
      <c r="U482" s="7">
        <v>-1</v>
      </c>
      <c r="V482" s="7">
        <v>-13.356</v>
      </c>
      <c r="W482" s="7">
        <v>0</v>
      </c>
      <c r="X482" s="7">
        <v>0</v>
      </c>
      <c r="Y482" s="7">
        <v>0</v>
      </c>
      <c r="Z482" s="7">
        <v>0</v>
      </c>
      <c r="AA482" s="7" t="s">
        <v>800</v>
      </c>
      <c r="AB482" s="7">
        <f>IF(Table2[[#This Row],[15cc]]+Table2[[#This Row],[30cc]]&gt;0,1,0)</f>
        <v>0</v>
      </c>
      <c r="AC482" s="7">
        <f>IF(Table2[[#This Row],[60c]]&gt;0,1,0)</f>
        <v>0</v>
      </c>
      <c r="AD482" s="7">
        <f>IF(Table2[[#This Row],[90c]]&gt;0,1,0)</f>
        <v>0</v>
      </c>
    </row>
    <row r="483" spans="1:30" x14ac:dyDescent="0.2">
      <c r="A483">
        <v>201704</v>
      </c>
      <c r="B483" t="s">
        <v>21</v>
      </c>
      <c r="C483" t="s">
        <v>21</v>
      </c>
      <c r="D483" t="s">
        <v>1499</v>
      </c>
      <c r="E483" t="s">
        <v>7664</v>
      </c>
      <c r="F483" t="s">
        <v>1556</v>
      </c>
      <c r="G483" t="s">
        <v>7669</v>
      </c>
      <c r="I483" t="s">
        <v>994</v>
      </c>
      <c r="J483" t="s">
        <v>752</v>
      </c>
      <c r="K483" t="s">
        <v>7670</v>
      </c>
      <c r="L483" t="s">
        <v>2610</v>
      </c>
      <c r="M483" t="s">
        <v>2611</v>
      </c>
      <c r="N483" s="1">
        <v>42849</v>
      </c>
      <c r="O483">
        <v>107</v>
      </c>
      <c r="P483" t="s">
        <v>799</v>
      </c>
      <c r="Q483">
        <v>1</v>
      </c>
      <c r="R483">
        <v>13.699</v>
      </c>
      <c r="S483">
        <v>0</v>
      </c>
      <c r="T483">
        <v>0</v>
      </c>
      <c r="U483" s="7">
        <v>0</v>
      </c>
      <c r="V483" s="7">
        <v>0</v>
      </c>
      <c r="W483" s="7">
        <v>1</v>
      </c>
      <c r="X483" s="7">
        <v>13.699</v>
      </c>
      <c r="Y483" s="7">
        <v>0</v>
      </c>
      <c r="Z483" s="7">
        <v>0</v>
      </c>
      <c r="AA483" s="7" t="s">
        <v>800</v>
      </c>
      <c r="AB483" s="7">
        <f>IF(Table2[[#This Row],[15cc]]+Table2[[#This Row],[30cc]]&gt;0,1,0)</f>
        <v>0</v>
      </c>
      <c r="AC483" s="7">
        <f>IF(Table2[[#This Row],[60c]]&gt;0,1,0)</f>
        <v>1</v>
      </c>
      <c r="AD483" s="7">
        <f>IF(Table2[[#This Row],[90c]]&gt;0,1,0)</f>
        <v>0</v>
      </c>
    </row>
    <row r="484" spans="1:30" x14ac:dyDescent="0.2">
      <c r="A484">
        <v>201704</v>
      </c>
      <c r="B484" t="s">
        <v>21</v>
      </c>
      <c r="C484" t="s">
        <v>21</v>
      </c>
      <c r="D484" t="s">
        <v>1499</v>
      </c>
      <c r="E484" t="s">
        <v>7664</v>
      </c>
      <c r="F484" t="s">
        <v>1556</v>
      </c>
      <c r="G484" t="s">
        <v>7669</v>
      </c>
      <c r="I484" t="s">
        <v>994</v>
      </c>
      <c r="J484" t="s">
        <v>752</v>
      </c>
      <c r="K484" t="s">
        <v>7670</v>
      </c>
      <c r="L484" t="s">
        <v>2596</v>
      </c>
      <c r="M484" t="s">
        <v>2597</v>
      </c>
      <c r="N484" s="1">
        <v>42850</v>
      </c>
      <c r="O484">
        <v>106</v>
      </c>
      <c r="P484" t="s">
        <v>799</v>
      </c>
      <c r="Q484">
        <v>2</v>
      </c>
      <c r="R484">
        <v>42.423999999999999</v>
      </c>
      <c r="S484">
        <v>2</v>
      </c>
      <c r="T484">
        <v>42.423999999999999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 t="s">
        <v>800</v>
      </c>
      <c r="AB484" s="7">
        <f>IF(Table2[[#This Row],[15cc]]+Table2[[#This Row],[30cc]]&gt;0,1,0)</f>
        <v>1</v>
      </c>
      <c r="AC484" s="7">
        <f>IF(Table2[[#This Row],[60c]]&gt;0,1,0)</f>
        <v>0</v>
      </c>
      <c r="AD484" s="7">
        <f>IF(Table2[[#This Row],[90c]]&gt;0,1,0)</f>
        <v>0</v>
      </c>
    </row>
    <row r="485" spans="1:30" x14ac:dyDescent="0.2">
      <c r="A485">
        <v>201704</v>
      </c>
      <c r="B485" t="s">
        <v>21</v>
      </c>
      <c r="C485" t="s">
        <v>21</v>
      </c>
      <c r="D485" t="s">
        <v>1499</v>
      </c>
      <c r="E485" t="s">
        <v>7664</v>
      </c>
      <c r="F485" t="s">
        <v>1556</v>
      </c>
      <c r="G485" t="s">
        <v>7669</v>
      </c>
      <c r="I485" t="s">
        <v>1364</v>
      </c>
      <c r="J485" t="s">
        <v>1365</v>
      </c>
      <c r="K485" t="s">
        <v>7671</v>
      </c>
      <c r="L485" t="s">
        <v>2588</v>
      </c>
      <c r="M485" t="s">
        <v>2589</v>
      </c>
      <c r="N485" s="1">
        <v>42844</v>
      </c>
      <c r="O485">
        <v>112</v>
      </c>
      <c r="P485" t="s">
        <v>799</v>
      </c>
      <c r="Q485">
        <v>1</v>
      </c>
      <c r="R485">
        <v>12.307</v>
      </c>
      <c r="S485">
        <v>1</v>
      </c>
      <c r="T485">
        <v>12.307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 t="s">
        <v>800</v>
      </c>
      <c r="AB485" s="7">
        <f>IF(Table2[[#This Row],[15cc]]+Table2[[#This Row],[30cc]]&gt;0,1,0)</f>
        <v>1</v>
      </c>
      <c r="AC485" s="7">
        <f>IF(Table2[[#This Row],[60c]]&gt;0,1,0)</f>
        <v>0</v>
      </c>
      <c r="AD485" s="7">
        <f>IF(Table2[[#This Row],[90c]]&gt;0,1,0)</f>
        <v>0</v>
      </c>
    </row>
    <row r="486" spans="1:30" x14ac:dyDescent="0.2">
      <c r="A486">
        <v>201704</v>
      </c>
      <c r="B486" t="s">
        <v>21</v>
      </c>
      <c r="C486" t="s">
        <v>21</v>
      </c>
      <c r="D486" t="s">
        <v>1499</v>
      </c>
      <c r="E486" t="s">
        <v>7664</v>
      </c>
      <c r="F486" t="s">
        <v>1556</v>
      </c>
      <c r="G486" t="s">
        <v>7669</v>
      </c>
      <c r="I486" t="s">
        <v>1364</v>
      </c>
      <c r="J486" t="s">
        <v>1365</v>
      </c>
      <c r="K486" t="s">
        <v>7671</v>
      </c>
      <c r="L486" t="s">
        <v>2576</v>
      </c>
      <c r="M486" t="s">
        <v>2577</v>
      </c>
      <c r="N486" s="1">
        <v>42850</v>
      </c>
      <c r="O486">
        <v>106</v>
      </c>
      <c r="P486" t="s">
        <v>799</v>
      </c>
      <c r="Q486">
        <v>0</v>
      </c>
      <c r="R486">
        <v>0</v>
      </c>
      <c r="S486">
        <v>1</v>
      </c>
      <c r="T486">
        <v>13.896000000000001</v>
      </c>
      <c r="U486" s="7">
        <v>-1</v>
      </c>
      <c r="V486" s="7">
        <v>-13.896000000000001</v>
      </c>
      <c r="W486" s="7">
        <v>0</v>
      </c>
      <c r="X486" s="7">
        <v>0</v>
      </c>
      <c r="Y486" s="7">
        <v>0</v>
      </c>
      <c r="Z486" s="7">
        <v>0</v>
      </c>
      <c r="AA486" s="7" t="s">
        <v>800</v>
      </c>
      <c r="AB486" s="7">
        <f>IF(Table2[[#This Row],[15cc]]+Table2[[#This Row],[30cc]]&gt;0,1,0)</f>
        <v>0</v>
      </c>
      <c r="AC486" s="7">
        <f>IF(Table2[[#This Row],[60c]]&gt;0,1,0)</f>
        <v>0</v>
      </c>
      <c r="AD486" s="7">
        <f>IF(Table2[[#This Row],[90c]]&gt;0,1,0)</f>
        <v>0</v>
      </c>
    </row>
    <row r="487" spans="1:30" x14ac:dyDescent="0.2">
      <c r="A487">
        <v>201704</v>
      </c>
      <c r="B487" t="s">
        <v>21</v>
      </c>
      <c r="C487" t="s">
        <v>21</v>
      </c>
      <c r="D487" t="s">
        <v>1499</v>
      </c>
      <c r="E487" t="s">
        <v>7664</v>
      </c>
      <c r="F487" t="s">
        <v>1556</v>
      </c>
      <c r="G487" t="s">
        <v>7669</v>
      </c>
      <c r="I487" t="s">
        <v>1364</v>
      </c>
      <c r="J487" t="s">
        <v>1365</v>
      </c>
      <c r="K487" t="s">
        <v>7671</v>
      </c>
      <c r="L487" t="s">
        <v>2578</v>
      </c>
      <c r="M487" t="s">
        <v>2579</v>
      </c>
      <c r="N487" s="1">
        <v>42850</v>
      </c>
      <c r="O487">
        <v>106</v>
      </c>
      <c r="P487" t="s">
        <v>799</v>
      </c>
      <c r="S487">
        <v>0</v>
      </c>
      <c r="T48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 t="s">
        <v>800</v>
      </c>
      <c r="AB487" s="7">
        <f>IF(Table2[[#This Row],[15cc]]+Table2[[#This Row],[30cc]]&gt;0,1,0)</f>
        <v>0</v>
      </c>
      <c r="AC487" s="7">
        <f>IF(Table2[[#This Row],[60c]]&gt;0,1,0)</f>
        <v>0</v>
      </c>
      <c r="AD487" s="7">
        <f>IF(Table2[[#This Row],[90c]]&gt;0,1,0)</f>
        <v>0</v>
      </c>
    </row>
    <row r="488" spans="1:30" x14ac:dyDescent="0.2">
      <c r="A488">
        <v>201704</v>
      </c>
      <c r="B488" t="s">
        <v>21</v>
      </c>
      <c r="C488" t="s">
        <v>21</v>
      </c>
      <c r="D488" t="s">
        <v>1499</v>
      </c>
      <c r="E488" t="s">
        <v>7664</v>
      </c>
      <c r="F488" t="s">
        <v>1556</v>
      </c>
      <c r="G488" t="s">
        <v>7669</v>
      </c>
      <c r="I488" t="s">
        <v>1364</v>
      </c>
      <c r="J488" t="s">
        <v>1365</v>
      </c>
      <c r="K488" t="s">
        <v>7671</v>
      </c>
      <c r="L488" t="s">
        <v>2584</v>
      </c>
      <c r="M488" t="s">
        <v>2585</v>
      </c>
      <c r="N488" s="1">
        <v>42850</v>
      </c>
      <c r="O488">
        <v>106</v>
      </c>
      <c r="P488" t="s">
        <v>799</v>
      </c>
      <c r="Q488">
        <v>1</v>
      </c>
      <c r="R488">
        <v>20.212</v>
      </c>
      <c r="S488">
        <v>1</v>
      </c>
      <c r="T488">
        <v>20.212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 t="s">
        <v>800</v>
      </c>
      <c r="AB488" s="7">
        <f>IF(Table2[[#This Row],[15cc]]+Table2[[#This Row],[30cc]]&gt;0,1,0)</f>
        <v>1</v>
      </c>
      <c r="AC488" s="7">
        <f>IF(Table2[[#This Row],[60c]]&gt;0,1,0)</f>
        <v>0</v>
      </c>
      <c r="AD488" s="7">
        <f>IF(Table2[[#This Row],[90c]]&gt;0,1,0)</f>
        <v>0</v>
      </c>
    </row>
    <row r="489" spans="1:30" x14ac:dyDescent="0.2">
      <c r="A489">
        <v>201704</v>
      </c>
      <c r="B489" t="s">
        <v>21</v>
      </c>
      <c r="C489" t="s">
        <v>21</v>
      </c>
      <c r="D489" t="s">
        <v>1499</v>
      </c>
      <c r="E489" t="s">
        <v>7664</v>
      </c>
      <c r="F489" t="s">
        <v>1556</v>
      </c>
      <c r="G489" t="s">
        <v>7669</v>
      </c>
      <c r="I489" t="s">
        <v>1364</v>
      </c>
      <c r="J489" t="s">
        <v>1365</v>
      </c>
      <c r="K489" t="s">
        <v>7671</v>
      </c>
      <c r="L489" t="s">
        <v>2572</v>
      </c>
      <c r="M489" t="s">
        <v>2573</v>
      </c>
      <c r="N489" s="1">
        <v>42850</v>
      </c>
      <c r="O489">
        <v>106</v>
      </c>
      <c r="P489" t="s">
        <v>799</v>
      </c>
      <c r="Q489">
        <v>3</v>
      </c>
      <c r="R489">
        <v>50.831000000000003</v>
      </c>
      <c r="S489">
        <v>2</v>
      </c>
      <c r="T489">
        <v>25.501000000000001</v>
      </c>
      <c r="U489" s="7">
        <v>0</v>
      </c>
      <c r="V489" s="7">
        <v>0</v>
      </c>
      <c r="W489" s="7">
        <v>1</v>
      </c>
      <c r="X489" s="7">
        <v>25.33</v>
      </c>
      <c r="Y489" s="7">
        <v>0</v>
      </c>
      <c r="Z489" s="7">
        <v>0</v>
      </c>
      <c r="AA489" s="7" t="s">
        <v>800</v>
      </c>
      <c r="AB489" s="7">
        <f>IF(Table2[[#This Row],[15cc]]+Table2[[#This Row],[30cc]]&gt;0,1,0)</f>
        <v>1</v>
      </c>
      <c r="AC489" s="7">
        <f>IF(Table2[[#This Row],[60c]]&gt;0,1,0)</f>
        <v>1</v>
      </c>
      <c r="AD489" s="7">
        <f>IF(Table2[[#This Row],[90c]]&gt;0,1,0)</f>
        <v>0</v>
      </c>
    </row>
    <row r="490" spans="1:30" x14ac:dyDescent="0.2">
      <c r="A490">
        <v>201704</v>
      </c>
      <c r="B490" t="s">
        <v>21</v>
      </c>
      <c r="C490" t="s">
        <v>21</v>
      </c>
      <c r="D490" t="s">
        <v>1499</v>
      </c>
      <c r="E490" t="s">
        <v>7664</v>
      </c>
      <c r="F490" t="s">
        <v>1556</v>
      </c>
      <c r="G490" t="s">
        <v>7669</v>
      </c>
      <c r="I490" t="s">
        <v>1364</v>
      </c>
      <c r="J490" t="s">
        <v>1365</v>
      </c>
      <c r="K490" t="s">
        <v>7671</v>
      </c>
      <c r="L490" t="s">
        <v>2574</v>
      </c>
      <c r="M490" t="s">
        <v>2575</v>
      </c>
      <c r="N490" s="1">
        <v>42850</v>
      </c>
      <c r="O490">
        <v>106</v>
      </c>
      <c r="P490" t="s">
        <v>799</v>
      </c>
      <c r="Q490">
        <v>1</v>
      </c>
      <c r="R490">
        <v>29.762</v>
      </c>
      <c r="S490">
        <v>1</v>
      </c>
      <c r="T490">
        <v>29.762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 t="s">
        <v>800</v>
      </c>
      <c r="AB490" s="7">
        <f>IF(Table2[[#This Row],[15cc]]+Table2[[#This Row],[30cc]]&gt;0,1,0)</f>
        <v>1</v>
      </c>
      <c r="AC490" s="7">
        <f>IF(Table2[[#This Row],[60c]]&gt;0,1,0)</f>
        <v>0</v>
      </c>
      <c r="AD490" s="7">
        <f>IF(Table2[[#This Row],[90c]]&gt;0,1,0)</f>
        <v>0</v>
      </c>
    </row>
    <row r="491" spans="1:30" x14ac:dyDescent="0.2">
      <c r="A491">
        <v>201704</v>
      </c>
      <c r="B491" t="s">
        <v>21</v>
      </c>
      <c r="C491" t="s">
        <v>21</v>
      </c>
      <c r="D491" t="s">
        <v>1499</v>
      </c>
      <c r="E491" t="s">
        <v>7664</v>
      </c>
      <c r="F491" t="s">
        <v>1556</v>
      </c>
      <c r="G491" t="s">
        <v>7669</v>
      </c>
      <c r="I491" t="s">
        <v>1364</v>
      </c>
      <c r="J491" t="s">
        <v>1365</v>
      </c>
      <c r="K491" t="s">
        <v>7671</v>
      </c>
      <c r="L491" t="s">
        <v>2586</v>
      </c>
      <c r="M491" t="s">
        <v>2587</v>
      </c>
      <c r="N491" s="1">
        <v>42851</v>
      </c>
      <c r="O491">
        <v>105</v>
      </c>
      <c r="P491" t="s">
        <v>799</v>
      </c>
      <c r="S491">
        <v>0</v>
      </c>
      <c r="T491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 t="s">
        <v>800</v>
      </c>
      <c r="AB491" s="7">
        <f>IF(Table2[[#This Row],[15cc]]+Table2[[#This Row],[30cc]]&gt;0,1,0)</f>
        <v>0</v>
      </c>
      <c r="AC491" s="7">
        <f>IF(Table2[[#This Row],[60c]]&gt;0,1,0)</f>
        <v>0</v>
      </c>
      <c r="AD491" s="7">
        <f>IF(Table2[[#This Row],[90c]]&gt;0,1,0)</f>
        <v>0</v>
      </c>
    </row>
    <row r="492" spans="1:30" x14ac:dyDescent="0.2">
      <c r="A492">
        <v>201704</v>
      </c>
      <c r="B492" t="s">
        <v>21</v>
      </c>
      <c r="C492" t="s">
        <v>21</v>
      </c>
      <c r="D492" t="s">
        <v>1499</v>
      </c>
      <c r="E492" t="s">
        <v>7664</v>
      </c>
      <c r="F492" t="s">
        <v>1556</v>
      </c>
      <c r="G492" t="s">
        <v>7669</v>
      </c>
      <c r="I492" t="s">
        <v>1364</v>
      </c>
      <c r="J492" t="s">
        <v>1365</v>
      </c>
      <c r="K492" t="s">
        <v>7671</v>
      </c>
      <c r="L492" t="s">
        <v>2570</v>
      </c>
      <c r="M492" t="s">
        <v>2571</v>
      </c>
      <c r="N492" s="1">
        <v>42851</v>
      </c>
      <c r="O492">
        <v>105</v>
      </c>
      <c r="P492" t="s">
        <v>799</v>
      </c>
      <c r="Q492">
        <v>1</v>
      </c>
      <c r="R492">
        <v>34.031999999999996</v>
      </c>
      <c r="S492">
        <v>1</v>
      </c>
      <c r="T492">
        <v>34.031999999999996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 t="s">
        <v>800</v>
      </c>
      <c r="AB492" s="7">
        <f>IF(Table2[[#This Row],[15cc]]+Table2[[#This Row],[30cc]]&gt;0,1,0)</f>
        <v>1</v>
      </c>
      <c r="AC492" s="7">
        <f>IF(Table2[[#This Row],[60c]]&gt;0,1,0)</f>
        <v>0</v>
      </c>
      <c r="AD492" s="7">
        <f>IF(Table2[[#This Row],[90c]]&gt;0,1,0)</f>
        <v>0</v>
      </c>
    </row>
    <row r="493" spans="1:30" x14ac:dyDescent="0.2">
      <c r="A493">
        <v>201704</v>
      </c>
      <c r="B493" t="s">
        <v>21</v>
      </c>
      <c r="C493" t="s">
        <v>21</v>
      </c>
      <c r="D493" t="s">
        <v>1499</v>
      </c>
      <c r="E493" t="s">
        <v>7664</v>
      </c>
      <c r="F493" t="s">
        <v>1556</v>
      </c>
      <c r="G493" t="s">
        <v>7669</v>
      </c>
      <c r="I493" t="s">
        <v>1364</v>
      </c>
      <c r="J493" t="s">
        <v>1365</v>
      </c>
      <c r="K493" t="s">
        <v>7671</v>
      </c>
      <c r="L493" t="s">
        <v>2580</v>
      </c>
      <c r="M493" t="s">
        <v>2581</v>
      </c>
      <c r="N493" s="1">
        <v>42852</v>
      </c>
      <c r="O493">
        <v>104</v>
      </c>
      <c r="P493" t="s">
        <v>799</v>
      </c>
      <c r="Q493">
        <v>1</v>
      </c>
      <c r="R493">
        <v>16.454000000000001</v>
      </c>
      <c r="S493">
        <v>0</v>
      </c>
      <c r="T493">
        <v>0</v>
      </c>
      <c r="U493" s="7">
        <v>1</v>
      </c>
      <c r="V493" s="7">
        <v>16.454000000000001</v>
      </c>
      <c r="W493" s="7">
        <v>0</v>
      </c>
      <c r="X493" s="7">
        <v>0</v>
      </c>
      <c r="Y493" s="7">
        <v>0</v>
      </c>
      <c r="Z493" s="7">
        <v>0</v>
      </c>
      <c r="AA493" s="7" t="s">
        <v>800</v>
      </c>
      <c r="AB493" s="7">
        <f>IF(Table2[[#This Row],[15cc]]+Table2[[#This Row],[30cc]]&gt;0,1,0)</f>
        <v>1</v>
      </c>
      <c r="AC493" s="7">
        <f>IF(Table2[[#This Row],[60c]]&gt;0,1,0)</f>
        <v>0</v>
      </c>
      <c r="AD493" s="7">
        <f>IF(Table2[[#This Row],[90c]]&gt;0,1,0)</f>
        <v>0</v>
      </c>
    </row>
    <row r="494" spans="1:30" x14ac:dyDescent="0.2">
      <c r="A494">
        <v>201704</v>
      </c>
      <c r="B494" t="s">
        <v>21</v>
      </c>
      <c r="C494" t="s">
        <v>21</v>
      </c>
      <c r="D494" t="s">
        <v>1499</v>
      </c>
      <c r="E494" t="s">
        <v>7664</v>
      </c>
      <c r="F494" t="s">
        <v>1556</v>
      </c>
      <c r="G494" t="s">
        <v>7669</v>
      </c>
      <c r="I494" t="s">
        <v>1364</v>
      </c>
      <c r="J494" t="s">
        <v>1365</v>
      </c>
      <c r="K494" t="s">
        <v>7671</v>
      </c>
      <c r="L494" t="s">
        <v>2582</v>
      </c>
      <c r="M494" t="s">
        <v>2583</v>
      </c>
      <c r="N494" s="1">
        <v>42853</v>
      </c>
      <c r="O494">
        <v>103</v>
      </c>
      <c r="P494" t="s">
        <v>799</v>
      </c>
      <c r="Q494">
        <v>3</v>
      </c>
      <c r="R494">
        <v>38.656999999999996</v>
      </c>
      <c r="S494">
        <v>1</v>
      </c>
      <c r="T494">
        <v>15.987</v>
      </c>
      <c r="U494" s="7">
        <v>0</v>
      </c>
      <c r="V494" s="7">
        <v>0</v>
      </c>
      <c r="W494" s="7">
        <v>1</v>
      </c>
      <c r="X494" s="7">
        <v>12.381</v>
      </c>
      <c r="Y494" s="7">
        <v>1</v>
      </c>
      <c r="Z494" s="7">
        <v>10.289</v>
      </c>
      <c r="AA494" s="7" t="s">
        <v>800</v>
      </c>
      <c r="AB494" s="7">
        <f>IF(Table2[[#This Row],[15cc]]+Table2[[#This Row],[30cc]]&gt;0,1,0)</f>
        <v>1</v>
      </c>
      <c r="AC494" s="7">
        <f>IF(Table2[[#This Row],[60c]]&gt;0,1,0)</f>
        <v>1</v>
      </c>
      <c r="AD494" s="7">
        <f>IF(Table2[[#This Row],[90c]]&gt;0,1,0)</f>
        <v>1</v>
      </c>
    </row>
    <row r="495" spans="1:30" x14ac:dyDescent="0.2">
      <c r="A495">
        <v>201704</v>
      </c>
      <c r="B495" t="s">
        <v>21</v>
      </c>
      <c r="C495" t="s">
        <v>21</v>
      </c>
      <c r="D495" t="s">
        <v>1499</v>
      </c>
      <c r="E495" t="s">
        <v>7664</v>
      </c>
      <c r="F495" t="s">
        <v>1556</v>
      </c>
      <c r="G495" t="s">
        <v>7669</v>
      </c>
      <c r="I495" t="s">
        <v>755</v>
      </c>
      <c r="J495" t="s">
        <v>1557</v>
      </c>
      <c r="K495" t="s">
        <v>7669</v>
      </c>
      <c r="L495" t="s">
        <v>2627</v>
      </c>
      <c r="M495" t="s">
        <v>1419</v>
      </c>
      <c r="N495" s="1">
        <v>42830</v>
      </c>
      <c r="O495">
        <v>126</v>
      </c>
      <c r="P495" t="s">
        <v>799</v>
      </c>
      <c r="R495" s="2"/>
      <c r="S495">
        <v>0</v>
      </c>
      <c r="T495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 t="s">
        <v>800</v>
      </c>
      <c r="AB495" s="7">
        <f>IF(Table2[[#This Row],[15cc]]+Table2[[#This Row],[30cc]]&gt;0,1,0)</f>
        <v>0</v>
      </c>
      <c r="AC495" s="7">
        <f>IF(Table2[[#This Row],[60c]]&gt;0,1,0)</f>
        <v>0</v>
      </c>
      <c r="AD495" s="7">
        <f>IF(Table2[[#This Row],[90c]]&gt;0,1,0)</f>
        <v>0</v>
      </c>
    </row>
    <row r="496" spans="1:30" x14ac:dyDescent="0.2">
      <c r="A496">
        <v>201704</v>
      </c>
      <c r="B496" t="s">
        <v>21</v>
      </c>
      <c r="C496" t="s">
        <v>21</v>
      </c>
      <c r="D496" t="s">
        <v>1499</v>
      </c>
      <c r="E496" t="s">
        <v>7664</v>
      </c>
      <c r="F496" t="s">
        <v>1556</v>
      </c>
      <c r="G496" t="s">
        <v>7669</v>
      </c>
      <c r="I496" t="s">
        <v>755</v>
      </c>
      <c r="J496" t="s">
        <v>1557</v>
      </c>
      <c r="K496" t="s">
        <v>7669</v>
      </c>
      <c r="L496" t="s">
        <v>2628</v>
      </c>
      <c r="M496" t="s">
        <v>2629</v>
      </c>
      <c r="N496" s="1">
        <v>42830</v>
      </c>
      <c r="O496">
        <v>126</v>
      </c>
      <c r="P496" t="s">
        <v>799</v>
      </c>
      <c r="S496">
        <v>0</v>
      </c>
      <c r="T496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 t="s">
        <v>800</v>
      </c>
      <c r="AB496" s="7">
        <f>IF(Table2[[#This Row],[15cc]]+Table2[[#This Row],[30cc]]&gt;0,1,0)</f>
        <v>0</v>
      </c>
      <c r="AC496" s="7">
        <f>IF(Table2[[#This Row],[60c]]&gt;0,1,0)</f>
        <v>0</v>
      </c>
      <c r="AD496" s="7">
        <f>IF(Table2[[#This Row],[90c]]&gt;0,1,0)</f>
        <v>0</v>
      </c>
    </row>
    <row r="497" spans="1:30" x14ac:dyDescent="0.2">
      <c r="A497">
        <v>201704</v>
      </c>
      <c r="B497" t="s">
        <v>21</v>
      </c>
      <c r="C497" t="s">
        <v>21</v>
      </c>
      <c r="D497" t="s">
        <v>1499</v>
      </c>
      <c r="E497" t="s">
        <v>7664</v>
      </c>
      <c r="F497" t="s">
        <v>1556</v>
      </c>
      <c r="G497" t="s">
        <v>7669</v>
      </c>
      <c r="I497" t="s">
        <v>755</v>
      </c>
      <c r="J497" t="s">
        <v>1557</v>
      </c>
      <c r="K497" t="s">
        <v>7669</v>
      </c>
      <c r="L497" t="s">
        <v>2625</v>
      </c>
      <c r="M497" t="s">
        <v>926</v>
      </c>
      <c r="N497" s="1">
        <v>42835</v>
      </c>
      <c r="O497">
        <v>121</v>
      </c>
      <c r="P497" t="s">
        <v>799</v>
      </c>
      <c r="S497">
        <v>0</v>
      </c>
      <c r="T49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 t="s">
        <v>800</v>
      </c>
      <c r="AB497" s="7">
        <f>IF(Table2[[#This Row],[15cc]]+Table2[[#This Row],[30cc]]&gt;0,1,0)</f>
        <v>0</v>
      </c>
      <c r="AC497" s="7">
        <f>IF(Table2[[#This Row],[60c]]&gt;0,1,0)</f>
        <v>0</v>
      </c>
      <c r="AD497" s="7">
        <f>IF(Table2[[#This Row],[90c]]&gt;0,1,0)</f>
        <v>0</v>
      </c>
    </row>
    <row r="498" spans="1:30" x14ac:dyDescent="0.2">
      <c r="A498">
        <v>201704</v>
      </c>
      <c r="B498" t="s">
        <v>21</v>
      </c>
      <c r="C498" t="s">
        <v>21</v>
      </c>
      <c r="D498" t="s">
        <v>1499</v>
      </c>
      <c r="E498" t="s">
        <v>7664</v>
      </c>
      <c r="F498" t="s">
        <v>1556</v>
      </c>
      <c r="G498" t="s">
        <v>7669</v>
      </c>
      <c r="I498" t="s">
        <v>755</v>
      </c>
      <c r="J498" t="s">
        <v>1557</v>
      </c>
      <c r="K498" t="s">
        <v>7669</v>
      </c>
      <c r="L498" t="s">
        <v>2623</v>
      </c>
      <c r="M498" t="s">
        <v>2624</v>
      </c>
      <c r="N498" s="1">
        <v>42844</v>
      </c>
      <c r="O498">
        <v>112</v>
      </c>
      <c r="P498" t="s">
        <v>799</v>
      </c>
      <c r="S498">
        <v>0</v>
      </c>
      <c r="T498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 t="s">
        <v>800</v>
      </c>
      <c r="AB498" s="7">
        <f>IF(Table2[[#This Row],[15cc]]+Table2[[#This Row],[30cc]]&gt;0,1,0)</f>
        <v>0</v>
      </c>
      <c r="AC498" s="7">
        <f>IF(Table2[[#This Row],[60c]]&gt;0,1,0)</f>
        <v>0</v>
      </c>
      <c r="AD498" s="7">
        <f>IF(Table2[[#This Row],[90c]]&gt;0,1,0)</f>
        <v>0</v>
      </c>
    </row>
    <row r="499" spans="1:30" x14ac:dyDescent="0.2">
      <c r="A499">
        <v>201704</v>
      </c>
      <c r="B499" t="s">
        <v>21</v>
      </c>
      <c r="C499" t="s">
        <v>21</v>
      </c>
      <c r="D499" t="s">
        <v>1499</v>
      </c>
      <c r="E499" t="s">
        <v>7664</v>
      </c>
      <c r="F499" t="s">
        <v>1556</v>
      </c>
      <c r="G499" t="s">
        <v>7669</v>
      </c>
      <c r="I499" t="s">
        <v>755</v>
      </c>
      <c r="J499" t="s">
        <v>1557</v>
      </c>
      <c r="K499" t="s">
        <v>7669</v>
      </c>
      <c r="L499" t="s">
        <v>2615</v>
      </c>
      <c r="M499" t="s">
        <v>2616</v>
      </c>
      <c r="N499" s="1">
        <v>42844</v>
      </c>
      <c r="O499">
        <v>112</v>
      </c>
      <c r="P499" t="s">
        <v>799</v>
      </c>
      <c r="S499">
        <v>0</v>
      </c>
      <c r="T499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 t="s">
        <v>800</v>
      </c>
      <c r="AB499" s="7">
        <f>IF(Table2[[#This Row],[15cc]]+Table2[[#This Row],[30cc]]&gt;0,1,0)</f>
        <v>0</v>
      </c>
      <c r="AC499" s="7">
        <f>IF(Table2[[#This Row],[60c]]&gt;0,1,0)</f>
        <v>0</v>
      </c>
      <c r="AD499" s="7">
        <f>IF(Table2[[#This Row],[90c]]&gt;0,1,0)</f>
        <v>0</v>
      </c>
    </row>
    <row r="500" spans="1:30" x14ac:dyDescent="0.2">
      <c r="A500">
        <v>201704</v>
      </c>
      <c r="B500" t="s">
        <v>21</v>
      </c>
      <c r="C500" t="s">
        <v>21</v>
      </c>
      <c r="D500" t="s">
        <v>1499</v>
      </c>
      <c r="E500" t="s">
        <v>7664</v>
      </c>
      <c r="F500" t="s">
        <v>1556</v>
      </c>
      <c r="G500" t="s">
        <v>7669</v>
      </c>
      <c r="I500" t="s">
        <v>755</v>
      </c>
      <c r="J500" t="s">
        <v>1557</v>
      </c>
      <c r="K500" t="s">
        <v>7669</v>
      </c>
      <c r="L500" t="s">
        <v>2634</v>
      </c>
      <c r="M500" t="s">
        <v>929</v>
      </c>
      <c r="N500" s="1">
        <v>42844</v>
      </c>
      <c r="O500">
        <v>112</v>
      </c>
      <c r="P500" t="s">
        <v>799</v>
      </c>
      <c r="S500">
        <v>0</v>
      </c>
      <c r="T500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 t="s">
        <v>800</v>
      </c>
      <c r="AB500" s="7">
        <f>IF(Table2[[#This Row],[15cc]]+Table2[[#This Row],[30cc]]&gt;0,1,0)</f>
        <v>0</v>
      </c>
      <c r="AC500" s="7">
        <f>IF(Table2[[#This Row],[60c]]&gt;0,1,0)</f>
        <v>0</v>
      </c>
      <c r="AD500" s="7">
        <f>IF(Table2[[#This Row],[90c]]&gt;0,1,0)</f>
        <v>0</v>
      </c>
    </row>
    <row r="501" spans="1:30" x14ac:dyDescent="0.2">
      <c r="A501">
        <v>201704</v>
      </c>
      <c r="B501" t="s">
        <v>21</v>
      </c>
      <c r="C501" t="s">
        <v>21</v>
      </c>
      <c r="D501" t="s">
        <v>1499</v>
      </c>
      <c r="E501" t="s">
        <v>7664</v>
      </c>
      <c r="F501" t="s">
        <v>1556</v>
      </c>
      <c r="G501" t="s">
        <v>7669</v>
      </c>
      <c r="I501" t="s">
        <v>755</v>
      </c>
      <c r="J501" t="s">
        <v>1557</v>
      </c>
      <c r="K501" t="s">
        <v>7669</v>
      </c>
      <c r="L501" t="s">
        <v>2635</v>
      </c>
      <c r="M501" t="s">
        <v>2636</v>
      </c>
      <c r="N501" s="1">
        <v>42844</v>
      </c>
      <c r="O501">
        <v>112</v>
      </c>
      <c r="P501" t="s">
        <v>799</v>
      </c>
      <c r="Q501">
        <v>1</v>
      </c>
      <c r="R501">
        <v>19.763000000000002</v>
      </c>
      <c r="S501">
        <v>1</v>
      </c>
      <c r="T501">
        <v>18.484999999999999</v>
      </c>
      <c r="U501" s="7">
        <v>-1</v>
      </c>
      <c r="V501" s="7">
        <v>-18.484999999999999</v>
      </c>
      <c r="W501" s="7">
        <v>1</v>
      </c>
      <c r="X501" s="7">
        <v>19.763000000000002</v>
      </c>
      <c r="Y501" s="7">
        <v>0</v>
      </c>
      <c r="Z501" s="7">
        <v>0</v>
      </c>
      <c r="AA501" s="7" t="s">
        <v>800</v>
      </c>
      <c r="AB501" s="7">
        <f>IF(Table2[[#This Row],[15cc]]+Table2[[#This Row],[30cc]]&gt;0,1,0)</f>
        <v>0</v>
      </c>
      <c r="AC501" s="7">
        <f>IF(Table2[[#This Row],[60c]]&gt;0,1,0)</f>
        <v>1</v>
      </c>
      <c r="AD501" s="7">
        <f>IF(Table2[[#This Row],[90c]]&gt;0,1,0)</f>
        <v>0</v>
      </c>
    </row>
    <row r="502" spans="1:30" x14ac:dyDescent="0.2">
      <c r="A502">
        <v>201704</v>
      </c>
      <c r="B502" t="s">
        <v>21</v>
      </c>
      <c r="C502" t="s">
        <v>21</v>
      </c>
      <c r="D502" t="s">
        <v>1499</v>
      </c>
      <c r="E502" t="s">
        <v>7664</v>
      </c>
      <c r="F502" t="s">
        <v>1556</v>
      </c>
      <c r="G502" t="s">
        <v>7669</v>
      </c>
      <c r="I502" t="s">
        <v>755</v>
      </c>
      <c r="J502" t="s">
        <v>1557</v>
      </c>
      <c r="K502" t="s">
        <v>7669</v>
      </c>
      <c r="L502" t="s">
        <v>2617</v>
      </c>
      <c r="M502" t="s">
        <v>2618</v>
      </c>
      <c r="N502" s="1">
        <v>42844</v>
      </c>
      <c r="O502">
        <v>112</v>
      </c>
      <c r="P502" t="s">
        <v>799</v>
      </c>
      <c r="S502">
        <v>0</v>
      </c>
      <c r="T502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 t="s">
        <v>800</v>
      </c>
      <c r="AB502" s="7">
        <f>IF(Table2[[#This Row],[15cc]]+Table2[[#This Row],[30cc]]&gt;0,1,0)</f>
        <v>0</v>
      </c>
      <c r="AC502" s="7">
        <f>IF(Table2[[#This Row],[60c]]&gt;0,1,0)</f>
        <v>0</v>
      </c>
      <c r="AD502" s="7">
        <f>IF(Table2[[#This Row],[90c]]&gt;0,1,0)</f>
        <v>0</v>
      </c>
    </row>
    <row r="503" spans="1:30" x14ac:dyDescent="0.2">
      <c r="A503">
        <v>201704</v>
      </c>
      <c r="B503" t="s">
        <v>21</v>
      </c>
      <c r="C503" t="s">
        <v>21</v>
      </c>
      <c r="D503" t="s">
        <v>1499</v>
      </c>
      <c r="E503" t="s">
        <v>7664</v>
      </c>
      <c r="F503" t="s">
        <v>1556</v>
      </c>
      <c r="G503" t="s">
        <v>7669</v>
      </c>
      <c r="I503" t="s">
        <v>755</v>
      </c>
      <c r="J503" t="s">
        <v>1557</v>
      </c>
      <c r="K503" t="s">
        <v>7669</v>
      </c>
      <c r="L503" t="s">
        <v>2637</v>
      </c>
      <c r="M503" t="s">
        <v>828</v>
      </c>
      <c r="N503" s="1">
        <v>42846</v>
      </c>
      <c r="O503">
        <v>110</v>
      </c>
      <c r="P503" t="s">
        <v>799</v>
      </c>
      <c r="S503">
        <v>0</v>
      </c>
      <c r="T503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 t="s">
        <v>800</v>
      </c>
      <c r="AB503" s="7">
        <f>IF(Table2[[#This Row],[15cc]]+Table2[[#This Row],[30cc]]&gt;0,1,0)</f>
        <v>0</v>
      </c>
      <c r="AC503" s="7">
        <f>IF(Table2[[#This Row],[60c]]&gt;0,1,0)</f>
        <v>0</v>
      </c>
      <c r="AD503" s="7">
        <f>IF(Table2[[#This Row],[90c]]&gt;0,1,0)</f>
        <v>0</v>
      </c>
    </row>
    <row r="504" spans="1:30" x14ac:dyDescent="0.2">
      <c r="A504">
        <v>201704</v>
      </c>
      <c r="B504" t="s">
        <v>21</v>
      </c>
      <c r="C504" t="s">
        <v>21</v>
      </c>
      <c r="D504" t="s">
        <v>1499</v>
      </c>
      <c r="E504" t="s">
        <v>7664</v>
      </c>
      <c r="F504" t="s">
        <v>1556</v>
      </c>
      <c r="G504" t="s">
        <v>7669</v>
      </c>
      <c r="I504" t="s">
        <v>755</v>
      </c>
      <c r="J504" t="s">
        <v>1557</v>
      </c>
      <c r="K504" t="s">
        <v>7669</v>
      </c>
      <c r="L504" t="s">
        <v>2626</v>
      </c>
      <c r="M504" t="s">
        <v>856</v>
      </c>
      <c r="N504" s="1">
        <v>42846</v>
      </c>
      <c r="O504">
        <v>110</v>
      </c>
      <c r="P504" t="s">
        <v>799</v>
      </c>
      <c r="Q504">
        <v>9</v>
      </c>
      <c r="R504">
        <v>143.73699999999999</v>
      </c>
      <c r="S504">
        <v>3</v>
      </c>
      <c r="T504">
        <v>39.066000000000003</v>
      </c>
      <c r="U504" s="7">
        <v>0</v>
      </c>
      <c r="V504" s="7">
        <v>0</v>
      </c>
      <c r="W504" s="7">
        <v>2</v>
      </c>
      <c r="X504" s="7">
        <v>36.558</v>
      </c>
      <c r="Y504" s="7">
        <v>3</v>
      </c>
      <c r="Z504" s="7">
        <v>52.15</v>
      </c>
      <c r="AA504" s="7" t="s">
        <v>800</v>
      </c>
      <c r="AB504" s="7">
        <f>IF(Table2[[#This Row],[15cc]]+Table2[[#This Row],[30cc]]&gt;0,1,0)</f>
        <v>1</v>
      </c>
      <c r="AC504" s="7">
        <f>IF(Table2[[#This Row],[60c]]&gt;0,1,0)</f>
        <v>1</v>
      </c>
      <c r="AD504" s="7">
        <f>IF(Table2[[#This Row],[90c]]&gt;0,1,0)</f>
        <v>1</v>
      </c>
    </row>
    <row r="505" spans="1:30" x14ac:dyDescent="0.2">
      <c r="A505">
        <v>201704</v>
      </c>
      <c r="B505" t="s">
        <v>21</v>
      </c>
      <c r="C505" t="s">
        <v>21</v>
      </c>
      <c r="D505" t="s">
        <v>1499</v>
      </c>
      <c r="E505" t="s">
        <v>7664</v>
      </c>
      <c r="F505" t="s">
        <v>1556</v>
      </c>
      <c r="G505" t="s">
        <v>7669</v>
      </c>
      <c r="I505" t="s">
        <v>755</v>
      </c>
      <c r="J505" t="s">
        <v>1557</v>
      </c>
      <c r="K505" t="s">
        <v>7669</v>
      </c>
      <c r="L505" t="s">
        <v>2638</v>
      </c>
      <c r="M505" t="s">
        <v>1407</v>
      </c>
      <c r="N505" s="1">
        <v>42849</v>
      </c>
      <c r="O505">
        <v>107</v>
      </c>
      <c r="P505" t="s">
        <v>799</v>
      </c>
      <c r="S505">
        <v>0</v>
      </c>
      <c r="T505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 t="s">
        <v>800</v>
      </c>
      <c r="AB505" s="7">
        <f>IF(Table2[[#This Row],[15cc]]+Table2[[#This Row],[30cc]]&gt;0,1,0)</f>
        <v>0</v>
      </c>
      <c r="AC505" s="7">
        <f>IF(Table2[[#This Row],[60c]]&gt;0,1,0)</f>
        <v>0</v>
      </c>
      <c r="AD505" s="7">
        <f>IF(Table2[[#This Row],[90c]]&gt;0,1,0)</f>
        <v>0</v>
      </c>
    </row>
    <row r="506" spans="1:30" x14ac:dyDescent="0.2">
      <c r="A506">
        <v>201704</v>
      </c>
      <c r="B506" t="s">
        <v>21</v>
      </c>
      <c r="C506" t="s">
        <v>21</v>
      </c>
      <c r="D506" t="s">
        <v>1499</v>
      </c>
      <c r="E506" t="s">
        <v>7664</v>
      </c>
      <c r="F506" t="s">
        <v>1556</v>
      </c>
      <c r="G506" t="s">
        <v>7669</v>
      </c>
      <c r="I506" t="s">
        <v>755</v>
      </c>
      <c r="J506" t="s">
        <v>1557</v>
      </c>
      <c r="K506" t="s">
        <v>7669</v>
      </c>
      <c r="L506" t="s">
        <v>2621</v>
      </c>
      <c r="M506" t="s">
        <v>2622</v>
      </c>
      <c r="N506" s="1">
        <v>42849</v>
      </c>
      <c r="O506">
        <v>107</v>
      </c>
      <c r="P506" t="s">
        <v>799</v>
      </c>
      <c r="Q506">
        <v>1</v>
      </c>
      <c r="R506">
        <v>12.292</v>
      </c>
      <c r="S506">
        <v>1</v>
      </c>
      <c r="T506">
        <v>12.292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 t="s">
        <v>800</v>
      </c>
      <c r="AB506" s="7">
        <f>IF(Table2[[#This Row],[15cc]]+Table2[[#This Row],[30cc]]&gt;0,1,0)</f>
        <v>1</v>
      </c>
      <c r="AC506" s="7">
        <f>IF(Table2[[#This Row],[60c]]&gt;0,1,0)</f>
        <v>0</v>
      </c>
      <c r="AD506" s="7">
        <f>IF(Table2[[#This Row],[90c]]&gt;0,1,0)</f>
        <v>0</v>
      </c>
    </row>
    <row r="507" spans="1:30" x14ac:dyDescent="0.2">
      <c r="A507">
        <v>201704</v>
      </c>
      <c r="B507" t="s">
        <v>21</v>
      </c>
      <c r="C507" t="s">
        <v>21</v>
      </c>
      <c r="D507" t="s">
        <v>1499</v>
      </c>
      <c r="E507" t="s">
        <v>7664</v>
      </c>
      <c r="F507" t="s">
        <v>1556</v>
      </c>
      <c r="G507" t="s">
        <v>7669</v>
      </c>
      <c r="I507" t="s">
        <v>755</v>
      </c>
      <c r="J507" t="s">
        <v>1557</v>
      </c>
      <c r="K507" t="s">
        <v>7669</v>
      </c>
      <c r="L507" t="s">
        <v>2619</v>
      </c>
      <c r="M507" t="s">
        <v>2620</v>
      </c>
      <c r="N507" s="1">
        <v>42849</v>
      </c>
      <c r="O507">
        <v>107</v>
      </c>
      <c r="P507" t="s">
        <v>799</v>
      </c>
      <c r="Q507">
        <v>2</v>
      </c>
      <c r="R507">
        <v>27.295000000000002</v>
      </c>
      <c r="S507">
        <v>1</v>
      </c>
      <c r="T507">
        <v>12.137</v>
      </c>
      <c r="U507" s="7">
        <v>0</v>
      </c>
      <c r="V507" s="7">
        <v>0</v>
      </c>
      <c r="W507" s="7">
        <v>1</v>
      </c>
      <c r="X507" s="7">
        <v>15.157999999999999</v>
      </c>
      <c r="Y507" s="7">
        <v>0</v>
      </c>
      <c r="Z507" s="7">
        <v>0</v>
      </c>
      <c r="AA507" s="7" t="s">
        <v>800</v>
      </c>
      <c r="AB507" s="7">
        <f>IF(Table2[[#This Row],[15cc]]+Table2[[#This Row],[30cc]]&gt;0,1,0)</f>
        <v>1</v>
      </c>
      <c r="AC507" s="7">
        <f>IF(Table2[[#This Row],[60c]]&gt;0,1,0)</f>
        <v>1</v>
      </c>
      <c r="AD507" s="7">
        <f>IF(Table2[[#This Row],[90c]]&gt;0,1,0)</f>
        <v>0</v>
      </c>
    </row>
    <row r="508" spans="1:30" x14ac:dyDescent="0.2">
      <c r="A508">
        <v>201704</v>
      </c>
      <c r="B508" t="s">
        <v>21</v>
      </c>
      <c r="C508" t="s">
        <v>21</v>
      </c>
      <c r="D508" t="s">
        <v>1499</v>
      </c>
      <c r="E508" t="s">
        <v>7664</v>
      </c>
      <c r="F508" t="s">
        <v>1556</v>
      </c>
      <c r="G508" t="s">
        <v>7669</v>
      </c>
      <c r="I508" t="s">
        <v>755</v>
      </c>
      <c r="J508" t="s">
        <v>1557</v>
      </c>
      <c r="K508" t="s">
        <v>7669</v>
      </c>
      <c r="L508" t="s">
        <v>2613</v>
      </c>
      <c r="M508" t="s">
        <v>846</v>
      </c>
      <c r="N508" s="1">
        <v>42849</v>
      </c>
      <c r="O508">
        <v>107</v>
      </c>
      <c r="P508" t="s">
        <v>799</v>
      </c>
      <c r="Q508">
        <v>1</v>
      </c>
      <c r="R508">
        <v>12.637</v>
      </c>
      <c r="S508">
        <v>1</v>
      </c>
      <c r="T508">
        <v>12.637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 t="s">
        <v>800</v>
      </c>
      <c r="AB508" s="7">
        <f>IF(Table2[[#This Row],[15cc]]+Table2[[#This Row],[30cc]]&gt;0,1,0)</f>
        <v>1</v>
      </c>
      <c r="AC508" s="7">
        <f>IF(Table2[[#This Row],[60c]]&gt;0,1,0)</f>
        <v>0</v>
      </c>
      <c r="AD508" s="7">
        <f>IF(Table2[[#This Row],[90c]]&gt;0,1,0)</f>
        <v>0</v>
      </c>
    </row>
    <row r="509" spans="1:30" x14ac:dyDescent="0.2">
      <c r="A509">
        <v>201704</v>
      </c>
      <c r="B509" t="s">
        <v>21</v>
      </c>
      <c r="C509" t="s">
        <v>21</v>
      </c>
      <c r="D509" t="s">
        <v>1499</v>
      </c>
      <c r="E509" t="s">
        <v>7664</v>
      </c>
      <c r="F509" t="s">
        <v>1556</v>
      </c>
      <c r="G509" t="s">
        <v>7669</v>
      </c>
      <c r="I509" t="s">
        <v>755</v>
      </c>
      <c r="J509" t="s">
        <v>1557</v>
      </c>
      <c r="K509" t="s">
        <v>7669</v>
      </c>
      <c r="L509" t="s">
        <v>2614</v>
      </c>
      <c r="M509" t="s">
        <v>798</v>
      </c>
      <c r="N509" s="1">
        <v>42850</v>
      </c>
      <c r="O509">
        <v>106</v>
      </c>
      <c r="P509" t="s">
        <v>799</v>
      </c>
      <c r="Q509">
        <v>2</v>
      </c>
      <c r="R509">
        <v>32.752000000000002</v>
      </c>
      <c r="S509">
        <v>2</v>
      </c>
      <c r="T509">
        <v>32.752000000000002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 t="s">
        <v>800</v>
      </c>
      <c r="AB509" s="7">
        <f>IF(Table2[[#This Row],[15cc]]+Table2[[#This Row],[30cc]]&gt;0,1,0)</f>
        <v>1</v>
      </c>
      <c r="AC509" s="7">
        <f>IF(Table2[[#This Row],[60c]]&gt;0,1,0)</f>
        <v>0</v>
      </c>
      <c r="AD509" s="7">
        <f>IF(Table2[[#This Row],[90c]]&gt;0,1,0)</f>
        <v>0</v>
      </c>
    </row>
    <row r="510" spans="1:30" x14ac:dyDescent="0.2">
      <c r="A510">
        <v>201704</v>
      </c>
      <c r="B510" t="s">
        <v>21</v>
      </c>
      <c r="C510" t="s">
        <v>21</v>
      </c>
      <c r="D510" t="s">
        <v>1499</v>
      </c>
      <c r="E510" t="s">
        <v>7664</v>
      </c>
      <c r="F510" t="s">
        <v>1556</v>
      </c>
      <c r="G510" t="s">
        <v>7669</v>
      </c>
      <c r="I510" t="s">
        <v>755</v>
      </c>
      <c r="J510" t="s">
        <v>1557</v>
      </c>
      <c r="K510" t="s">
        <v>7669</v>
      </c>
      <c r="L510" t="s">
        <v>2612</v>
      </c>
      <c r="M510" t="s">
        <v>837</v>
      </c>
      <c r="N510" s="1">
        <v>42850</v>
      </c>
      <c r="O510">
        <v>106</v>
      </c>
      <c r="P510" t="s">
        <v>799</v>
      </c>
      <c r="Q510">
        <v>1</v>
      </c>
      <c r="R510">
        <v>12.180999999999999</v>
      </c>
      <c r="S510">
        <v>1</v>
      </c>
      <c r="T510">
        <v>12.180999999999999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 t="s">
        <v>800</v>
      </c>
      <c r="AB510" s="7">
        <f>IF(Table2[[#This Row],[15cc]]+Table2[[#This Row],[30cc]]&gt;0,1,0)</f>
        <v>1</v>
      </c>
      <c r="AC510" s="7">
        <f>IF(Table2[[#This Row],[60c]]&gt;0,1,0)</f>
        <v>0</v>
      </c>
      <c r="AD510" s="7">
        <f>IF(Table2[[#This Row],[90c]]&gt;0,1,0)</f>
        <v>0</v>
      </c>
    </row>
    <row r="511" spans="1:30" x14ac:dyDescent="0.2">
      <c r="A511">
        <v>201704</v>
      </c>
      <c r="B511" t="s">
        <v>21</v>
      </c>
      <c r="C511" t="s">
        <v>21</v>
      </c>
      <c r="D511" t="s">
        <v>1499</v>
      </c>
      <c r="E511" t="s">
        <v>7664</v>
      </c>
      <c r="F511" t="s">
        <v>1556</v>
      </c>
      <c r="G511" t="s">
        <v>7669</v>
      </c>
      <c r="I511" t="s">
        <v>755</v>
      </c>
      <c r="J511" t="s">
        <v>1557</v>
      </c>
      <c r="K511" t="s">
        <v>7669</v>
      </c>
      <c r="L511" t="s">
        <v>2630</v>
      </c>
      <c r="M511" t="s">
        <v>2631</v>
      </c>
      <c r="N511" s="1">
        <v>42850</v>
      </c>
      <c r="O511">
        <v>106</v>
      </c>
      <c r="P511" t="s">
        <v>799</v>
      </c>
      <c r="S511">
        <v>0</v>
      </c>
      <c r="T511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 t="s">
        <v>800</v>
      </c>
      <c r="AB511" s="7">
        <f>IF(Table2[[#This Row],[15cc]]+Table2[[#This Row],[30cc]]&gt;0,1,0)</f>
        <v>0</v>
      </c>
      <c r="AC511" s="7">
        <f>IF(Table2[[#This Row],[60c]]&gt;0,1,0)</f>
        <v>0</v>
      </c>
      <c r="AD511" s="7">
        <f>IF(Table2[[#This Row],[90c]]&gt;0,1,0)</f>
        <v>0</v>
      </c>
    </row>
    <row r="512" spans="1:30" x14ac:dyDescent="0.2">
      <c r="A512">
        <v>201704</v>
      </c>
      <c r="B512" t="s">
        <v>21</v>
      </c>
      <c r="C512" t="s">
        <v>21</v>
      </c>
      <c r="D512" t="s">
        <v>1499</v>
      </c>
      <c r="E512" t="s">
        <v>7664</v>
      </c>
      <c r="F512" t="s">
        <v>1556</v>
      </c>
      <c r="G512" t="s">
        <v>7669</v>
      </c>
      <c r="I512" t="s">
        <v>755</v>
      </c>
      <c r="J512" t="s">
        <v>1557</v>
      </c>
      <c r="K512" t="s">
        <v>7669</v>
      </c>
      <c r="L512" t="s">
        <v>2632</v>
      </c>
      <c r="M512" t="s">
        <v>2633</v>
      </c>
      <c r="N512" s="1">
        <v>42850</v>
      </c>
      <c r="O512">
        <v>106</v>
      </c>
      <c r="P512" t="s">
        <v>799</v>
      </c>
      <c r="Q512">
        <v>6</v>
      </c>
      <c r="R512">
        <v>100.611</v>
      </c>
      <c r="S512">
        <v>1</v>
      </c>
      <c r="T512">
        <v>19.007999999999999</v>
      </c>
      <c r="U512" s="7">
        <v>1</v>
      </c>
      <c r="V512" s="7">
        <v>16.015000000000001</v>
      </c>
      <c r="W512" s="7">
        <v>1</v>
      </c>
      <c r="X512" s="7">
        <v>15.09</v>
      </c>
      <c r="Y512" s="7">
        <v>3</v>
      </c>
      <c r="Z512" s="7">
        <v>50.497999999999998</v>
      </c>
      <c r="AA512" s="7" t="s">
        <v>800</v>
      </c>
      <c r="AB512" s="7">
        <f>IF(Table2[[#This Row],[15cc]]+Table2[[#This Row],[30cc]]&gt;0,1,0)</f>
        <v>1</v>
      </c>
      <c r="AC512" s="7">
        <f>IF(Table2[[#This Row],[60c]]&gt;0,1,0)</f>
        <v>1</v>
      </c>
      <c r="AD512" s="7">
        <f>IF(Table2[[#This Row],[90c]]&gt;0,1,0)</f>
        <v>1</v>
      </c>
    </row>
    <row r="513" spans="1:30" x14ac:dyDescent="0.2">
      <c r="A513">
        <v>201704</v>
      </c>
      <c r="B513" t="s">
        <v>21</v>
      </c>
      <c r="C513" t="s">
        <v>21</v>
      </c>
      <c r="D513" t="s">
        <v>1510</v>
      </c>
      <c r="E513" t="s">
        <v>1018</v>
      </c>
      <c r="F513" t="s">
        <v>1558</v>
      </c>
      <c r="G513" t="s">
        <v>1018</v>
      </c>
      <c r="I513" t="s">
        <v>995</v>
      </c>
      <c r="J513" t="s">
        <v>390</v>
      </c>
      <c r="K513" t="s">
        <v>7672</v>
      </c>
      <c r="L513" t="s">
        <v>2677</v>
      </c>
      <c r="M513" t="s">
        <v>2678</v>
      </c>
      <c r="N513" s="1">
        <v>42839</v>
      </c>
      <c r="O513">
        <v>117</v>
      </c>
      <c r="P513" t="s">
        <v>799</v>
      </c>
      <c r="S513">
        <v>0</v>
      </c>
      <c r="T513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 t="s">
        <v>800</v>
      </c>
      <c r="AB513" s="7">
        <f>IF(Table2[[#This Row],[15cc]]+Table2[[#This Row],[30cc]]&gt;0,1,0)</f>
        <v>0</v>
      </c>
      <c r="AC513" s="7">
        <f>IF(Table2[[#This Row],[60c]]&gt;0,1,0)</f>
        <v>0</v>
      </c>
      <c r="AD513" s="7">
        <f>IF(Table2[[#This Row],[90c]]&gt;0,1,0)</f>
        <v>0</v>
      </c>
    </row>
    <row r="514" spans="1:30" x14ac:dyDescent="0.2">
      <c r="A514">
        <v>201704</v>
      </c>
      <c r="B514" t="s">
        <v>21</v>
      </c>
      <c r="C514" t="s">
        <v>21</v>
      </c>
      <c r="D514" t="s">
        <v>1510</v>
      </c>
      <c r="E514" t="s">
        <v>1018</v>
      </c>
      <c r="F514" t="s">
        <v>1558</v>
      </c>
      <c r="G514" t="s">
        <v>1018</v>
      </c>
      <c r="I514" t="s">
        <v>995</v>
      </c>
      <c r="J514" t="s">
        <v>390</v>
      </c>
      <c r="K514" t="s">
        <v>7672</v>
      </c>
      <c r="L514" t="s">
        <v>2664</v>
      </c>
      <c r="M514" t="s">
        <v>892</v>
      </c>
      <c r="N514" s="1">
        <v>42844</v>
      </c>
      <c r="O514">
        <v>112</v>
      </c>
      <c r="P514" t="s">
        <v>799</v>
      </c>
      <c r="Q514">
        <v>0</v>
      </c>
      <c r="R514">
        <v>1.27675647831893E-15</v>
      </c>
      <c r="S514">
        <v>1</v>
      </c>
      <c r="T514">
        <v>12.058999999999999</v>
      </c>
      <c r="U514" s="7">
        <v>0</v>
      </c>
      <c r="V514" s="7">
        <v>0</v>
      </c>
      <c r="W514" s="7">
        <v>-1</v>
      </c>
      <c r="X514" s="7">
        <v>-12.058999999999999</v>
      </c>
      <c r="Y514" s="7">
        <v>0</v>
      </c>
      <c r="Z514" s="7">
        <v>0</v>
      </c>
      <c r="AA514" s="7" t="s">
        <v>800</v>
      </c>
      <c r="AB514" s="7">
        <f>IF(Table2[[#This Row],[15cc]]+Table2[[#This Row],[30cc]]&gt;0,1,0)</f>
        <v>1</v>
      </c>
      <c r="AC514" s="7">
        <f>IF(Table2[[#This Row],[60c]]&gt;0,1,0)</f>
        <v>0</v>
      </c>
      <c r="AD514" s="7">
        <f>IF(Table2[[#This Row],[90c]]&gt;0,1,0)</f>
        <v>0</v>
      </c>
    </row>
    <row r="515" spans="1:30" x14ac:dyDescent="0.2">
      <c r="A515">
        <v>201704</v>
      </c>
      <c r="B515" t="s">
        <v>21</v>
      </c>
      <c r="C515" t="s">
        <v>21</v>
      </c>
      <c r="D515" t="s">
        <v>1510</v>
      </c>
      <c r="E515" t="s">
        <v>1018</v>
      </c>
      <c r="F515" t="s">
        <v>1558</v>
      </c>
      <c r="G515" t="s">
        <v>1018</v>
      </c>
      <c r="I515" t="s">
        <v>995</v>
      </c>
      <c r="J515" t="s">
        <v>390</v>
      </c>
      <c r="K515" t="s">
        <v>7672</v>
      </c>
      <c r="L515" t="s">
        <v>2679</v>
      </c>
      <c r="M515" t="s">
        <v>1392</v>
      </c>
      <c r="N515" s="1">
        <v>42844</v>
      </c>
      <c r="O515">
        <v>112</v>
      </c>
      <c r="P515" t="s">
        <v>799</v>
      </c>
      <c r="Q515">
        <v>1</v>
      </c>
      <c r="R515">
        <v>12.317</v>
      </c>
      <c r="S515">
        <v>1</v>
      </c>
      <c r="T515">
        <v>12.317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 t="s">
        <v>800</v>
      </c>
      <c r="AB515" s="7">
        <f>IF(Table2[[#This Row],[15cc]]+Table2[[#This Row],[30cc]]&gt;0,1,0)</f>
        <v>1</v>
      </c>
      <c r="AC515" s="7">
        <f>IF(Table2[[#This Row],[60c]]&gt;0,1,0)</f>
        <v>0</v>
      </c>
      <c r="AD515" s="7">
        <f>IF(Table2[[#This Row],[90c]]&gt;0,1,0)</f>
        <v>0</v>
      </c>
    </row>
    <row r="516" spans="1:30" x14ac:dyDescent="0.2">
      <c r="A516">
        <v>201704</v>
      </c>
      <c r="B516" t="s">
        <v>21</v>
      </c>
      <c r="C516" t="s">
        <v>21</v>
      </c>
      <c r="D516" t="s">
        <v>1510</v>
      </c>
      <c r="E516" t="s">
        <v>1018</v>
      </c>
      <c r="F516" t="s">
        <v>1558</v>
      </c>
      <c r="G516" t="s">
        <v>1018</v>
      </c>
      <c r="I516" t="s">
        <v>995</v>
      </c>
      <c r="J516" t="s">
        <v>390</v>
      </c>
      <c r="K516" t="s">
        <v>7672</v>
      </c>
      <c r="L516" t="s">
        <v>2665</v>
      </c>
      <c r="M516" t="s">
        <v>2666</v>
      </c>
      <c r="N516" s="1">
        <v>42844</v>
      </c>
      <c r="O516">
        <v>112</v>
      </c>
      <c r="P516" t="s">
        <v>799</v>
      </c>
      <c r="Q516">
        <v>2</v>
      </c>
      <c r="R516">
        <v>28.878</v>
      </c>
      <c r="S516">
        <v>1</v>
      </c>
      <c r="T516">
        <v>14.714</v>
      </c>
      <c r="U516" s="7">
        <v>0</v>
      </c>
      <c r="V516" s="7">
        <v>0</v>
      </c>
      <c r="W516" s="7">
        <v>1</v>
      </c>
      <c r="X516" s="7">
        <v>14.164</v>
      </c>
      <c r="Y516" s="7">
        <v>0</v>
      </c>
      <c r="Z516" s="7">
        <v>0</v>
      </c>
      <c r="AA516" s="7" t="s">
        <v>800</v>
      </c>
      <c r="AB516" s="7">
        <f>IF(Table2[[#This Row],[15cc]]+Table2[[#This Row],[30cc]]&gt;0,1,0)</f>
        <v>1</v>
      </c>
      <c r="AC516" s="7">
        <f>IF(Table2[[#This Row],[60c]]&gt;0,1,0)</f>
        <v>1</v>
      </c>
      <c r="AD516" s="7">
        <f>IF(Table2[[#This Row],[90c]]&gt;0,1,0)</f>
        <v>0</v>
      </c>
    </row>
    <row r="517" spans="1:30" x14ac:dyDescent="0.2">
      <c r="A517">
        <v>201704</v>
      </c>
      <c r="B517" t="s">
        <v>21</v>
      </c>
      <c r="C517" t="s">
        <v>21</v>
      </c>
      <c r="D517" t="s">
        <v>1510</v>
      </c>
      <c r="E517" t="s">
        <v>1018</v>
      </c>
      <c r="F517" t="s">
        <v>1558</v>
      </c>
      <c r="G517" t="s">
        <v>1018</v>
      </c>
      <c r="I517" t="s">
        <v>995</v>
      </c>
      <c r="J517" t="s">
        <v>390</v>
      </c>
      <c r="K517" t="s">
        <v>7672</v>
      </c>
      <c r="L517" t="s">
        <v>2680</v>
      </c>
      <c r="M517" t="s">
        <v>2681</v>
      </c>
      <c r="N517" s="1">
        <v>42844</v>
      </c>
      <c r="O517">
        <v>112</v>
      </c>
      <c r="P517" t="s">
        <v>799</v>
      </c>
      <c r="S517">
        <v>0</v>
      </c>
      <c r="T51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 t="s">
        <v>800</v>
      </c>
      <c r="AB517" s="7">
        <f>IF(Table2[[#This Row],[15cc]]+Table2[[#This Row],[30cc]]&gt;0,1,0)</f>
        <v>0</v>
      </c>
      <c r="AC517" s="7">
        <f>IF(Table2[[#This Row],[60c]]&gt;0,1,0)</f>
        <v>0</v>
      </c>
      <c r="AD517" s="7">
        <f>IF(Table2[[#This Row],[90c]]&gt;0,1,0)</f>
        <v>0</v>
      </c>
    </row>
    <row r="518" spans="1:30" x14ac:dyDescent="0.2">
      <c r="A518">
        <v>201704</v>
      </c>
      <c r="B518" t="s">
        <v>21</v>
      </c>
      <c r="C518" t="s">
        <v>21</v>
      </c>
      <c r="D518" t="s">
        <v>1510</v>
      </c>
      <c r="E518" t="s">
        <v>1018</v>
      </c>
      <c r="F518" t="s">
        <v>1558</v>
      </c>
      <c r="G518" t="s">
        <v>1018</v>
      </c>
      <c r="I518" t="s">
        <v>995</v>
      </c>
      <c r="J518" t="s">
        <v>390</v>
      </c>
      <c r="K518" t="s">
        <v>7672</v>
      </c>
      <c r="L518" t="s">
        <v>2660</v>
      </c>
      <c r="M518" t="s">
        <v>2661</v>
      </c>
      <c r="N518" s="1">
        <v>42844</v>
      </c>
      <c r="O518">
        <v>112</v>
      </c>
      <c r="P518" t="s">
        <v>799</v>
      </c>
      <c r="Q518">
        <v>3</v>
      </c>
      <c r="R518">
        <v>32.722999999999999</v>
      </c>
      <c r="S518">
        <v>2</v>
      </c>
      <c r="T518">
        <v>20.573</v>
      </c>
      <c r="U518" s="7">
        <v>1</v>
      </c>
      <c r="V518" s="7">
        <v>12.15</v>
      </c>
      <c r="W518" s="7">
        <v>0</v>
      </c>
      <c r="X518" s="7">
        <v>0</v>
      </c>
      <c r="Y518" s="7">
        <v>0</v>
      </c>
      <c r="Z518" s="7">
        <v>0</v>
      </c>
      <c r="AA518" s="7" t="s">
        <v>800</v>
      </c>
      <c r="AB518" s="7">
        <f>IF(Table2[[#This Row],[15cc]]+Table2[[#This Row],[30cc]]&gt;0,1,0)</f>
        <v>1</v>
      </c>
      <c r="AC518" s="7">
        <f>IF(Table2[[#This Row],[60c]]&gt;0,1,0)</f>
        <v>0</v>
      </c>
      <c r="AD518" s="7">
        <f>IF(Table2[[#This Row],[90c]]&gt;0,1,0)</f>
        <v>0</v>
      </c>
    </row>
    <row r="519" spans="1:30" x14ac:dyDescent="0.2">
      <c r="A519">
        <v>201704</v>
      </c>
      <c r="B519" t="s">
        <v>21</v>
      </c>
      <c r="C519" t="s">
        <v>21</v>
      </c>
      <c r="D519" t="s">
        <v>1510</v>
      </c>
      <c r="E519" t="s">
        <v>1018</v>
      </c>
      <c r="F519" t="s">
        <v>1558</v>
      </c>
      <c r="G519" t="s">
        <v>1018</v>
      </c>
      <c r="I519" t="s">
        <v>995</v>
      </c>
      <c r="J519" t="s">
        <v>390</v>
      </c>
      <c r="K519" t="s">
        <v>7672</v>
      </c>
      <c r="L519" t="s">
        <v>2662</v>
      </c>
      <c r="M519" t="s">
        <v>2211</v>
      </c>
      <c r="N519" s="1">
        <v>42844</v>
      </c>
      <c r="O519">
        <v>112</v>
      </c>
      <c r="P519" t="s">
        <v>799</v>
      </c>
      <c r="S519">
        <v>0</v>
      </c>
      <c r="T519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 t="s">
        <v>800</v>
      </c>
      <c r="AB519" s="7">
        <f>IF(Table2[[#This Row],[15cc]]+Table2[[#This Row],[30cc]]&gt;0,1,0)</f>
        <v>0</v>
      </c>
      <c r="AC519" s="7">
        <f>IF(Table2[[#This Row],[60c]]&gt;0,1,0)</f>
        <v>0</v>
      </c>
      <c r="AD519" s="7">
        <f>IF(Table2[[#This Row],[90c]]&gt;0,1,0)</f>
        <v>0</v>
      </c>
    </row>
    <row r="520" spans="1:30" x14ac:dyDescent="0.2">
      <c r="A520">
        <v>201704</v>
      </c>
      <c r="B520" t="s">
        <v>21</v>
      </c>
      <c r="C520" t="s">
        <v>21</v>
      </c>
      <c r="D520" t="s">
        <v>1510</v>
      </c>
      <c r="E520" t="s">
        <v>1018</v>
      </c>
      <c r="F520" t="s">
        <v>1558</v>
      </c>
      <c r="G520" t="s">
        <v>1018</v>
      </c>
      <c r="I520" t="s">
        <v>995</v>
      </c>
      <c r="J520" t="s">
        <v>390</v>
      </c>
      <c r="K520" t="s">
        <v>7672</v>
      </c>
      <c r="L520" t="s">
        <v>2656</v>
      </c>
      <c r="M520" t="s">
        <v>2657</v>
      </c>
      <c r="N520" s="1">
        <v>42844</v>
      </c>
      <c r="O520">
        <v>112</v>
      </c>
      <c r="P520" t="s">
        <v>799</v>
      </c>
      <c r="S520">
        <v>0</v>
      </c>
      <c r="T520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 t="s">
        <v>800</v>
      </c>
      <c r="AB520" s="7">
        <f>IF(Table2[[#This Row],[15cc]]+Table2[[#This Row],[30cc]]&gt;0,1,0)</f>
        <v>0</v>
      </c>
      <c r="AC520" s="7">
        <f>IF(Table2[[#This Row],[60c]]&gt;0,1,0)</f>
        <v>0</v>
      </c>
      <c r="AD520" s="7">
        <f>IF(Table2[[#This Row],[90c]]&gt;0,1,0)</f>
        <v>0</v>
      </c>
    </row>
    <row r="521" spans="1:30" x14ac:dyDescent="0.2">
      <c r="A521">
        <v>201704</v>
      </c>
      <c r="B521" t="s">
        <v>21</v>
      </c>
      <c r="C521" t="s">
        <v>21</v>
      </c>
      <c r="D521" t="s">
        <v>1510</v>
      </c>
      <c r="E521" t="s">
        <v>1018</v>
      </c>
      <c r="F521" t="s">
        <v>1558</v>
      </c>
      <c r="G521" t="s">
        <v>1018</v>
      </c>
      <c r="I521" t="s">
        <v>995</v>
      </c>
      <c r="J521" t="s">
        <v>390</v>
      </c>
      <c r="K521" t="s">
        <v>7672</v>
      </c>
      <c r="L521" t="s">
        <v>2667</v>
      </c>
      <c r="M521" t="s">
        <v>2668</v>
      </c>
      <c r="N521" s="1">
        <v>42844</v>
      </c>
      <c r="O521">
        <v>112</v>
      </c>
      <c r="P521" t="s">
        <v>799</v>
      </c>
      <c r="Q521">
        <v>1</v>
      </c>
      <c r="R521">
        <v>14.226000000000001</v>
      </c>
      <c r="S521">
        <v>1</v>
      </c>
      <c r="T521">
        <v>14.226000000000001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 t="s">
        <v>800</v>
      </c>
      <c r="AB521" s="7">
        <f>IF(Table2[[#This Row],[15cc]]+Table2[[#This Row],[30cc]]&gt;0,1,0)</f>
        <v>1</v>
      </c>
      <c r="AC521" s="7">
        <f>IF(Table2[[#This Row],[60c]]&gt;0,1,0)</f>
        <v>0</v>
      </c>
      <c r="AD521" s="7">
        <f>IF(Table2[[#This Row],[90c]]&gt;0,1,0)</f>
        <v>0</v>
      </c>
    </row>
    <row r="522" spans="1:30" x14ac:dyDescent="0.2">
      <c r="A522">
        <v>201704</v>
      </c>
      <c r="B522" t="s">
        <v>21</v>
      </c>
      <c r="C522" t="s">
        <v>21</v>
      </c>
      <c r="D522" t="s">
        <v>1510</v>
      </c>
      <c r="E522" t="s">
        <v>1018</v>
      </c>
      <c r="F522" t="s">
        <v>1558</v>
      </c>
      <c r="G522" t="s">
        <v>1018</v>
      </c>
      <c r="I522" t="s">
        <v>995</v>
      </c>
      <c r="J522" t="s">
        <v>390</v>
      </c>
      <c r="K522" t="s">
        <v>7672</v>
      </c>
      <c r="L522" t="s">
        <v>2673</v>
      </c>
      <c r="M522" t="s">
        <v>2674</v>
      </c>
      <c r="N522" s="1">
        <v>42844</v>
      </c>
      <c r="O522">
        <v>112</v>
      </c>
      <c r="P522" t="s">
        <v>799</v>
      </c>
      <c r="Q522">
        <v>1</v>
      </c>
      <c r="R522">
        <v>15.000999999999999</v>
      </c>
      <c r="S522">
        <v>1</v>
      </c>
      <c r="T522">
        <v>14.121</v>
      </c>
      <c r="U522" s="7">
        <v>0</v>
      </c>
      <c r="V522" s="7">
        <v>0.88</v>
      </c>
      <c r="W522" s="7">
        <v>0</v>
      </c>
      <c r="X522" s="7">
        <v>0</v>
      </c>
      <c r="Y522" s="7">
        <v>0</v>
      </c>
      <c r="Z522" s="7">
        <v>0</v>
      </c>
      <c r="AA522" s="7" t="s">
        <v>800</v>
      </c>
      <c r="AB522" s="7">
        <f>IF(Table2[[#This Row],[15cc]]+Table2[[#This Row],[30cc]]&gt;0,1,0)</f>
        <v>1</v>
      </c>
      <c r="AC522" s="7">
        <f>IF(Table2[[#This Row],[60c]]&gt;0,1,0)</f>
        <v>0</v>
      </c>
      <c r="AD522" s="7">
        <f>IF(Table2[[#This Row],[90c]]&gt;0,1,0)</f>
        <v>0</v>
      </c>
    </row>
    <row r="523" spans="1:30" x14ac:dyDescent="0.2">
      <c r="A523">
        <v>201704</v>
      </c>
      <c r="B523" t="s">
        <v>21</v>
      </c>
      <c r="C523" t="s">
        <v>21</v>
      </c>
      <c r="D523" t="s">
        <v>1510</v>
      </c>
      <c r="E523" t="s">
        <v>1018</v>
      </c>
      <c r="F523" t="s">
        <v>1558</v>
      </c>
      <c r="G523" t="s">
        <v>1018</v>
      </c>
      <c r="I523" t="s">
        <v>995</v>
      </c>
      <c r="J523" t="s">
        <v>390</v>
      </c>
      <c r="K523" t="s">
        <v>7672</v>
      </c>
      <c r="L523" t="s">
        <v>2686</v>
      </c>
      <c r="M523" t="s">
        <v>2687</v>
      </c>
      <c r="N523" s="1">
        <v>42844</v>
      </c>
      <c r="O523">
        <v>112</v>
      </c>
      <c r="P523" t="s">
        <v>799</v>
      </c>
      <c r="Q523">
        <v>1</v>
      </c>
      <c r="R523">
        <v>12.002000000000001</v>
      </c>
      <c r="S523">
        <v>1</v>
      </c>
      <c r="T523">
        <v>12.002000000000001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 t="s">
        <v>800</v>
      </c>
      <c r="AB523" s="7">
        <f>IF(Table2[[#This Row],[15cc]]+Table2[[#This Row],[30cc]]&gt;0,1,0)</f>
        <v>1</v>
      </c>
      <c r="AC523" s="7">
        <f>IF(Table2[[#This Row],[60c]]&gt;0,1,0)</f>
        <v>0</v>
      </c>
      <c r="AD523" s="7">
        <f>IF(Table2[[#This Row],[90c]]&gt;0,1,0)</f>
        <v>0</v>
      </c>
    </row>
    <row r="524" spans="1:30" x14ac:dyDescent="0.2">
      <c r="A524">
        <v>201704</v>
      </c>
      <c r="B524" t="s">
        <v>21</v>
      </c>
      <c r="C524" t="s">
        <v>21</v>
      </c>
      <c r="D524" t="s">
        <v>1510</v>
      </c>
      <c r="E524" t="s">
        <v>1018</v>
      </c>
      <c r="F524" t="s">
        <v>1558</v>
      </c>
      <c r="G524" t="s">
        <v>1018</v>
      </c>
      <c r="I524" t="s">
        <v>995</v>
      </c>
      <c r="J524" t="s">
        <v>390</v>
      </c>
      <c r="K524" t="s">
        <v>7672</v>
      </c>
      <c r="L524" t="s">
        <v>2658</v>
      </c>
      <c r="M524" t="s">
        <v>2659</v>
      </c>
      <c r="N524" s="1">
        <v>42844</v>
      </c>
      <c r="O524">
        <v>112</v>
      </c>
      <c r="P524" t="s">
        <v>799</v>
      </c>
      <c r="Q524">
        <v>1</v>
      </c>
      <c r="R524">
        <v>15.010999999999999</v>
      </c>
      <c r="S524">
        <v>1</v>
      </c>
      <c r="T524">
        <v>15.010999999999999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 t="s">
        <v>800</v>
      </c>
      <c r="AB524" s="7">
        <f>IF(Table2[[#This Row],[15cc]]+Table2[[#This Row],[30cc]]&gt;0,1,0)</f>
        <v>1</v>
      </c>
      <c r="AC524" s="7">
        <f>IF(Table2[[#This Row],[60c]]&gt;0,1,0)</f>
        <v>0</v>
      </c>
      <c r="AD524" s="7">
        <f>IF(Table2[[#This Row],[90c]]&gt;0,1,0)</f>
        <v>0</v>
      </c>
    </row>
    <row r="525" spans="1:30" x14ac:dyDescent="0.2">
      <c r="A525">
        <v>201704</v>
      </c>
      <c r="B525" t="s">
        <v>21</v>
      </c>
      <c r="C525" t="s">
        <v>21</v>
      </c>
      <c r="D525" t="s">
        <v>1510</v>
      </c>
      <c r="E525" t="s">
        <v>1018</v>
      </c>
      <c r="F525" t="s">
        <v>1558</v>
      </c>
      <c r="G525" t="s">
        <v>1018</v>
      </c>
      <c r="I525" t="s">
        <v>995</v>
      </c>
      <c r="J525" t="s">
        <v>390</v>
      </c>
      <c r="K525" t="s">
        <v>7672</v>
      </c>
      <c r="L525" t="s">
        <v>2688</v>
      </c>
      <c r="M525" t="s">
        <v>2689</v>
      </c>
      <c r="N525" s="1">
        <v>42844</v>
      </c>
      <c r="O525">
        <v>112</v>
      </c>
      <c r="P525" t="s">
        <v>799</v>
      </c>
      <c r="S525">
        <v>0</v>
      </c>
      <c r="T525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 t="s">
        <v>800</v>
      </c>
      <c r="AB525" s="7">
        <f>IF(Table2[[#This Row],[15cc]]+Table2[[#This Row],[30cc]]&gt;0,1,0)</f>
        <v>0</v>
      </c>
      <c r="AC525" s="7">
        <f>IF(Table2[[#This Row],[60c]]&gt;0,1,0)</f>
        <v>0</v>
      </c>
      <c r="AD525" s="7">
        <f>IF(Table2[[#This Row],[90c]]&gt;0,1,0)</f>
        <v>0</v>
      </c>
    </row>
    <row r="526" spans="1:30" x14ac:dyDescent="0.2">
      <c r="A526">
        <v>201704</v>
      </c>
      <c r="B526" t="s">
        <v>21</v>
      </c>
      <c r="C526" t="s">
        <v>21</v>
      </c>
      <c r="D526" t="s">
        <v>1510</v>
      </c>
      <c r="E526" t="s">
        <v>1018</v>
      </c>
      <c r="F526" t="s">
        <v>1558</v>
      </c>
      <c r="G526" t="s">
        <v>1018</v>
      </c>
      <c r="I526" t="s">
        <v>995</v>
      </c>
      <c r="J526" t="s">
        <v>390</v>
      </c>
      <c r="K526" t="s">
        <v>7672</v>
      </c>
      <c r="L526" t="s">
        <v>2690</v>
      </c>
      <c r="M526" t="s">
        <v>2691</v>
      </c>
      <c r="N526" s="1">
        <v>42844</v>
      </c>
      <c r="O526">
        <v>112</v>
      </c>
      <c r="P526" t="s">
        <v>799</v>
      </c>
      <c r="Q526">
        <v>1</v>
      </c>
      <c r="R526">
        <v>12.896000000000001</v>
      </c>
      <c r="S526">
        <v>1</v>
      </c>
      <c r="T526">
        <v>12.896000000000001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 t="s">
        <v>800</v>
      </c>
      <c r="AB526" s="7">
        <f>IF(Table2[[#This Row],[15cc]]+Table2[[#This Row],[30cc]]&gt;0,1,0)</f>
        <v>1</v>
      </c>
      <c r="AC526" s="7">
        <f>IF(Table2[[#This Row],[60c]]&gt;0,1,0)</f>
        <v>0</v>
      </c>
      <c r="AD526" s="7">
        <f>IF(Table2[[#This Row],[90c]]&gt;0,1,0)</f>
        <v>0</v>
      </c>
    </row>
    <row r="527" spans="1:30" x14ac:dyDescent="0.2">
      <c r="A527">
        <v>201704</v>
      </c>
      <c r="B527" t="s">
        <v>21</v>
      </c>
      <c r="C527" t="s">
        <v>21</v>
      </c>
      <c r="D527" t="s">
        <v>1510</v>
      </c>
      <c r="E527" t="s">
        <v>1018</v>
      </c>
      <c r="F527" t="s">
        <v>1558</v>
      </c>
      <c r="G527" t="s">
        <v>1018</v>
      </c>
      <c r="I527" t="s">
        <v>995</v>
      </c>
      <c r="J527" t="s">
        <v>390</v>
      </c>
      <c r="K527" t="s">
        <v>7672</v>
      </c>
      <c r="L527" t="s">
        <v>2675</v>
      </c>
      <c r="M527" t="s">
        <v>2676</v>
      </c>
      <c r="N527" s="1">
        <v>42845</v>
      </c>
      <c r="O527">
        <v>111</v>
      </c>
      <c r="P527" t="s">
        <v>799</v>
      </c>
      <c r="S527">
        <v>0</v>
      </c>
      <c r="T52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 t="s">
        <v>800</v>
      </c>
      <c r="AB527" s="7">
        <f>IF(Table2[[#This Row],[15cc]]+Table2[[#This Row],[30cc]]&gt;0,1,0)</f>
        <v>0</v>
      </c>
      <c r="AC527" s="7">
        <f>IF(Table2[[#This Row],[60c]]&gt;0,1,0)</f>
        <v>0</v>
      </c>
      <c r="AD527" s="7">
        <f>IF(Table2[[#This Row],[90c]]&gt;0,1,0)</f>
        <v>0</v>
      </c>
    </row>
    <row r="528" spans="1:30" x14ac:dyDescent="0.2">
      <c r="A528">
        <v>201704</v>
      </c>
      <c r="B528" t="s">
        <v>21</v>
      </c>
      <c r="C528" t="s">
        <v>21</v>
      </c>
      <c r="D528" t="s">
        <v>1510</v>
      </c>
      <c r="E528" t="s">
        <v>1018</v>
      </c>
      <c r="F528" t="s">
        <v>1558</v>
      </c>
      <c r="G528" t="s">
        <v>1018</v>
      </c>
      <c r="I528" t="s">
        <v>995</v>
      </c>
      <c r="J528" t="s">
        <v>390</v>
      </c>
      <c r="K528" t="s">
        <v>7672</v>
      </c>
      <c r="L528" t="s">
        <v>2663</v>
      </c>
      <c r="M528" t="s">
        <v>1147</v>
      </c>
      <c r="N528" s="1">
        <v>42845</v>
      </c>
      <c r="O528">
        <v>111</v>
      </c>
      <c r="P528" t="s">
        <v>799</v>
      </c>
      <c r="S528">
        <v>0</v>
      </c>
      <c r="T528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 t="s">
        <v>984</v>
      </c>
      <c r="AB528" s="7">
        <f>IF(Table2[[#This Row],[15cc]]+Table2[[#This Row],[30cc]]&gt;0,1,0)</f>
        <v>0</v>
      </c>
      <c r="AC528" s="7">
        <f>IF(Table2[[#This Row],[60c]]&gt;0,1,0)</f>
        <v>0</v>
      </c>
      <c r="AD528" s="7">
        <f>IF(Table2[[#This Row],[90c]]&gt;0,1,0)</f>
        <v>0</v>
      </c>
    </row>
    <row r="529" spans="1:30" x14ac:dyDescent="0.2">
      <c r="A529">
        <v>201704</v>
      </c>
      <c r="B529" t="s">
        <v>21</v>
      </c>
      <c r="C529" t="s">
        <v>21</v>
      </c>
      <c r="D529" t="s">
        <v>1510</v>
      </c>
      <c r="E529" t="s">
        <v>1018</v>
      </c>
      <c r="F529" t="s">
        <v>1558</v>
      </c>
      <c r="G529" t="s">
        <v>1018</v>
      </c>
      <c r="I529" t="s">
        <v>995</v>
      </c>
      <c r="J529" t="s">
        <v>390</v>
      </c>
      <c r="K529" t="s">
        <v>7672</v>
      </c>
      <c r="L529" t="s">
        <v>2684</v>
      </c>
      <c r="M529" t="s">
        <v>2685</v>
      </c>
      <c r="N529" s="1">
        <v>42846</v>
      </c>
      <c r="O529">
        <v>110</v>
      </c>
      <c r="P529" t="s">
        <v>799</v>
      </c>
      <c r="S529">
        <v>0</v>
      </c>
      <c r="T529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 t="s">
        <v>800</v>
      </c>
      <c r="AB529" s="7">
        <f>IF(Table2[[#This Row],[15cc]]+Table2[[#This Row],[30cc]]&gt;0,1,0)</f>
        <v>0</v>
      </c>
      <c r="AC529" s="7">
        <f>IF(Table2[[#This Row],[60c]]&gt;0,1,0)</f>
        <v>0</v>
      </c>
      <c r="AD529" s="7">
        <f>IF(Table2[[#This Row],[90c]]&gt;0,1,0)</f>
        <v>0</v>
      </c>
    </row>
    <row r="530" spans="1:30" x14ac:dyDescent="0.2">
      <c r="A530">
        <v>201704</v>
      </c>
      <c r="B530" t="s">
        <v>21</v>
      </c>
      <c r="C530" t="s">
        <v>21</v>
      </c>
      <c r="D530" t="s">
        <v>1510</v>
      </c>
      <c r="E530" t="s">
        <v>1018</v>
      </c>
      <c r="F530" t="s">
        <v>1558</v>
      </c>
      <c r="G530" t="s">
        <v>1018</v>
      </c>
      <c r="I530" t="s">
        <v>995</v>
      </c>
      <c r="J530" t="s">
        <v>390</v>
      </c>
      <c r="K530" t="s">
        <v>7672</v>
      </c>
      <c r="L530" t="s">
        <v>2695</v>
      </c>
      <c r="M530" t="s">
        <v>2696</v>
      </c>
      <c r="N530" s="1">
        <v>42851</v>
      </c>
      <c r="O530">
        <v>105</v>
      </c>
      <c r="P530" t="s">
        <v>799</v>
      </c>
      <c r="Q530">
        <v>2</v>
      </c>
      <c r="R530">
        <v>25.504999999999999</v>
      </c>
      <c r="S530">
        <v>0</v>
      </c>
      <c r="T530">
        <v>0</v>
      </c>
      <c r="U530" s="7">
        <v>1</v>
      </c>
      <c r="V530" s="7">
        <v>13.505000000000001</v>
      </c>
      <c r="W530" s="7">
        <v>0</v>
      </c>
      <c r="X530" s="7">
        <v>0</v>
      </c>
      <c r="Y530" s="7">
        <v>1</v>
      </c>
      <c r="Z530" s="7">
        <v>12</v>
      </c>
      <c r="AA530" s="7" t="s">
        <v>800</v>
      </c>
      <c r="AB530" s="7">
        <f>IF(Table2[[#This Row],[15cc]]+Table2[[#This Row],[30cc]]&gt;0,1,0)</f>
        <v>1</v>
      </c>
      <c r="AC530" s="7">
        <f>IF(Table2[[#This Row],[60c]]&gt;0,1,0)</f>
        <v>0</v>
      </c>
      <c r="AD530" s="7">
        <f>IF(Table2[[#This Row],[90c]]&gt;0,1,0)</f>
        <v>1</v>
      </c>
    </row>
    <row r="531" spans="1:30" x14ac:dyDescent="0.2">
      <c r="A531">
        <v>201704</v>
      </c>
      <c r="B531" t="s">
        <v>21</v>
      </c>
      <c r="C531" t="s">
        <v>21</v>
      </c>
      <c r="D531" t="s">
        <v>1510</v>
      </c>
      <c r="E531" t="s">
        <v>1018</v>
      </c>
      <c r="F531" t="s">
        <v>1558</v>
      </c>
      <c r="G531" t="s">
        <v>1018</v>
      </c>
      <c r="I531" t="s">
        <v>995</v>
      </c>
      <c r="J531" t="s">
        <v>390</v>
      </c>
      <c r="K531" t="s">
        <v>7672</v>
      </c>
      <c r="L531" t="s">
        <v>2654</v>
      </c>
      <c r="M531" t="s">
        <v>2655</v>
      </c>
      <c r="N531" s="1">
        <v>42851</v>
      </c>
      <c r="O531">
        <v>105</v>
      </c>
      <c r="P531" t="s">
        <v>799</v>
      </c>
      <c r="S531">
        <v>0</v>
      </c>
      <c r="T531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 t="s">
        <v>800</v>
      </c>
      <c r="AB531" s="7">
        <f>IF(Table2[[#This Row],[15cc]]+Table2[[#This Row],[30cc]]&gt;0,1,0)</f>
        <v>0</v>
      </c>
      <c r="AC531" s="7">
        <f>IF(Table2[[#This Row],[60c]]&gt;0,1,0)</f>
        <v>0</v>
      </c>
      <c r="AD531" s="7">
        <f>IF(Table2[[#This Row],[90c]]&gt;0,1,0)</f>
        <v>0</v>
      </c>
    </row>
    <row r="532" spans="1:30" x14ac:dyDescent="0.2">
      <c r="A532">
        <v>201704</v>
      </c>
      <c r="B532" t="s">
        <v>21</v>
      </c>
      <c r="C532" t="s">
        <v>21</v>
      </c>
      <c r="D532" t="s">
        <v>1510</v>
      </c>
      <c r="E532" t="s">
        <v>1018</v>
      </c>
      <c r="F532" t="s">
        <v>1558</v>
      </c>
      <c r="G532" t="s">
        <v>1018</v>
      </c>
      <c r="I532" t="s">
        <v>995</v>
      </c>
      <c r="J532" t="s">
        <v>390</v>
      </c>
      <c r="K532" t="s">
        <v>7672</v>
      </c>
      <c r="L532" t="s">
        <v>2671</v>
      </c>
      <c r="M532" t="s">
        <v>2672</v>
      </c>
      <c r="N532" s="1">
        <v>42851</v>
      </c>
      <c r="O532">
        <v>105</v>
      </c>
      <c r="P532" t="s">
        <v>799</v>
      </c>
      <c r="S532">
        <v>0</v>
      </c>
      <c r="T532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 t="s">
        <v>800</v>
      </c>
      <c r="AB532" s="7">
        <f>IF(Table2[[#This Row],[15cc]]+Table2[[#This Row],[30cc]]&gt;0,1,0)</f>
        <v>0</v>
      </c>
      <c r="AC532" s="7">
        <f>IF(Table2[[#This Row],[60c]]&gt;0,1,0)</f>
        <v>0</v>
      </c>
      <c r="AD532" s="7">
        <f>IF(Table2[[#This Row],[90c]]&gt;0,1,0)</f>
        <v>0</v>
      </c>
    </row>
    <row r="533" spans="1:30" x14ac:dyDescent="0.2">
      <c r="A533">
        <v>201704</v>
      </c>
      <c r="B533" t="s">
        <v>21</v>
      </c>
      <c r="C533" t="s">
        <v>21</v>
      </c>
      <c r="D533" t="s">
        <v>1510</v>
      </c>
      <c r="E533" t="s">
        <v>1018</v>
      </c>
      <c r="F533" t="s">
        <v>1558</v>
      </c>
      <c r="G533" t="s">
        <v>1018</v>
      </c>
      <c r="I533" t="s">
        <v>995</v>
      </c>
      <c r="J533" t="s">
        <v>390</v>
      </c>
      <c r="K533" t="s">
        <v>7672</v>
      </c>
      <c r="L533" t="s">
        <v>2682</v>
      </c>
      <c r="M533" t="s">
        <v>2683</v>
      </c>
      <c r="N533" s="1">
        <v>42851</v>
      </c>
      <c r="O533">
        <v>105</v>
      </c>
      <c r="P533" t="s">
        <v>799</v>
      </c>
      <c r="Q533">
        <v>1</v>
      </c>
      <c r="R533">
        <v>12.058</v>
      </c>
      <c r="S533">
        <v>1</v>
      </c>
      <c r="T533">
        <v>12.058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 t="s">
        <v>800</v>
      </c>
      <c r="AB533" s="7">
        <f>IF(Table2[[#This Row],[15cc]]+Table2[[#This Row],[30cc]]&gt;0,1,0)</f>
        <v>1</v>
      </c>
      <c r="AC533" s="7">
        <f>IF(Table2[[#This Row],[60c]]&gt;0,1,0)</f>
        <v>0</v>
      </c>
      <c r="AD533" s="7">
        <f>IF(Table2[[#This Row],[90c]]&gt;0,1,0)</f>
        <v>0</v>
      </c>
    </row>
    <row r="534" spans="1:30" x14ac:dyDescent="0.2">
      <c r="A534">
        <v>201704</v>
      </c>
      <c r="B534" t="s">
        <v>21</v>
      </c>
      <c r="C534" t="s">
        <v>21</v>
      </c>
      <c r="D534" t="s">
        <v>1510</v>
      </c>
      <c r="E534" t="s">
        <v>1018</v>
      </c>
      <c r="F534" t="s">
        <v>1558</v>
      </c>
      <c r="G534" t="s">
        <v>1018</v>
      </c>
      <c r="I534" t="s">
        <v>995</v>
      </c>
      <c r="J534" t="s">
        <v>390</v>
      </c>
      <c r="K534" t="s">
        <v>7672</v>
      </c>
      <c r="L534" t="s">
        <v>2692</v>
      </c>
      <c r="M534" t="s">
        <v>2693</v>
      </c>
      <c r="N534" s="1">
        <v>42851</v>
      </c>
      <c r="O534">
        <v>105</v>
      </c>
      <c r="P534" t="s">
        <v>799</v>
      </c>
      <c r="S534">
        <v>0</v>
      </c>
      <c r="T534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 t="s">
        <v>800</v>
      </c>
      <c r="AB534" s="7">
        <f>IF(Table2[[#This Row],[15cc]]+Table2[[#This Row],[30cc]]&gt;0,1,0)</f>
        <v>0</v>
      </c>
      <c r="AC534" s="7">
        <f>IF(Table2[[#This Row],[60c]]&gt;0,1,0)</f>
        <v>0</v>
      </c>
      <c r="AD534" s="7">
        <f>IF(Table2[[#This Row],[90c]]&gt;0,1,0)</f>
        <v>0</v>
      </c>
    </row>
    <row r="535" spans="1:30" x14ac:dyDescent="0.2">
      <c r="A535">
        <v>201704</v>
      </c>
      <c r="B535" t="s">
        <v>21</v>
      </c>
      <c r="C535" t="s">
        <v>21</v>
      </c>
      <c r="D535" t="s">
        <v>1510</v>
      </c>
      <c r="E535" t="s">
        <v>1018</v>
      </c>
      <c r="F535" t="s">
        <v>1558</v>
      </c>
      <c r="G535" t="s">
        <v>1018</v>
      </c>
      <c r="I535" t="s">
        <v>995</v>
      </c>
      <c r="J535" t="s">
        <v>390</v>
      </c>
      <c r="K535" t="s">
        <v>7672</v>
      </c>
      <c r="L535" t="s">
        <v>2694</v>
      </c>
      <c r="M535" t="s">
        <v>804</v>
      </c>
      <c r="N535" s="1">
        <v>42852</v>
      </c>
      <c r="O535">
        <v>104</v>
      </c>
      <c r="P535" t="s">
        <v>799</v>
      </c>
      <c r="Q535">
        <v>4</v>
      </c>
      <c r="R535">
        <v>57.841999999999999</v>
      </c>
      <c r="S535">
        <v>1</v>
      </c>
      <c r="T535">
        <v>12.364000000000001</v>
      </c>
      <c r="U535" s="7">
        <v>0</v>
      </c>
      <c r="V535" s="7">
        <v>0</v>
      </c>
      <c r="W535" s="7">
        <v>0</v>
      </c>
      <c r="X535" s="7">
        <v>0</v>
      </c>
      <c r="Y535" s="7">
        <v>2</v>
      </c>
      <c r="Z535" s="7">
        <v>30.477</v>
      </c>
      <c r="AA535" s="7" t="s">
        <v>800</v>
      </c>
      <c r="AB535" s="7">
        <f>IF(Table2[[#This Row],[15cc]]+Table2[[#This Row],[30cc]]&gt;0,1,0)</f>
        <v>1</v>
      </c>
      <c r="AC535" s="7">
        <f>IF(Table2[[#This Row],[60c]]&gt;0,1,0)</f>
        <v>0</v>
      </c>
      <c r="AD535" s="7">
        <f>IF(Table2[[#This Row],[90c]]&gt;0,1,0)</f>
        <v>1</v>
      </c>
    </row>
    <row r="536" spans="1:30" x14ac:dyDescent="0.2">
      <c r="A536">
        <v>201704</v>
      </c>
      <c r="B536" t="s">
        <v>21</v>
      </c>
      <c r="C536" t="s">
        <v>21</v>
      </c>
      <c r="D536" t="s">
        <v>1510</v>
      </c>
      <c r="E536" t="s">
        <v>1018</v>
      </c>
      <c r="F536" t="s">
        <v>1558</v>
      </c>
      <c r="G536" t="s">
        <v>1018</v>
      </c>
      <c r="I536" t="s">
        <v>995</v>
      </c>
      <c r="J536" t="s">
        <v>390</v>
      </c>
      <c r="K536" t="s">
        <v>7672</v>
      </c>
      <c r="L536" t="s">
        <v>2697</v>
      </c>
      <c r="M536" t="s">
        <v>2698</v>
      </c>
      <c r="N536" s="1">
        <v>42853</v>
      </c>
      <c r="O536">
        <v>103</v>
      </c>
      <c r="P536" t="s">
        <v>799</v>
      </c>
      <c r="S536">
        <v>0</v>
      </c>
      <c r="T536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 t="s">
        <v>800</v>
      </c>
      <c r="AB536" s="7">
        <f>IF(Table2[[#This Row],[15cc]]+Table2[[#This Row],[30cc]]&gt;0,1,0)</f>
        <v>0</v>
      </c>
      <c r="AC536" s="7">
        <f>IF(Table2[[#This Row],[60c]]&gt;0,1,0)</f>
        <v>0</v>
      </c>
      <c r="AD536" s="7">
        <f>IF(Table2[[#This Row],[90c]]&gt;0,1,0)</f>
        <v>0</v>
      </c>
    </row>
    <row r="537" spans="1:30" x14ac:dyDescent="0.2">
      <c r="A537">
        <v>201704</v>
      </c>
      <c r="B537" t="s">
        <v>21</v>
      </c>
      <c r="C537" t="s">
        <v>21</v>
      </c>
      <c r="D537" t="s">
        <v>1510</v>
      </c>
      <c r="E537" t="s">
        <v>1018</v>
      </c>
      <c r="F537" t="s">
        <v>1558</v>
      </c>
      <c r="G537" t="s">
        <v>1018</v>
      </c>
      <c r="I537" t="s">
        <v>995</v>
      </c>
      <c r="J537" t="s">
        <v>390</v>
      </c>
      <c r="K537" t="s">
        <v>7672</v>
      </c>
      <c r="L537" t="s">
        <v>2669</v>
      </c>
      <c r="M537" t="s">
        <v>2670</v>
      </c>
      <c r="N537" s="1">
        <v>42853</v>
      </c>
      <c r="O537">
        <v>103</v>
      </c>
      <c r="P537" t="s">
        <v>799</v>
      </c>
      <c r="S537">
        <v>0</v>
      </c>
      <c r="T53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 t="s">
        <v>800</v>
      </c>
      <c r="AB537" s="7">
        <f>IF(Table2[[#This Row],[15cc]]+Table2[[#This Row],[30cc]]&gt;0,1,0)</f>
        <v>0</v>
      </c>
      <c r="AC537" s="7">
        <f>IF(Table2[[#This Row],[60c]]&gt;0,1,0)</f>
        <v>0</v>
      </c>
      <c r="AD537" s="7">
        <f>IF(Table2[[#This Row],[90c]]&gt;0,1,0)</f>
        <v>0</v>
      </c>
    </row>
    <row r="538" spans="1:30" x14ac:dyDescent="0.2">
      <c r="A538">
        <v>201704</v>
      </c>
      <c r="B538" t="s">
        <v>21</v>
      </c>
      <c r="C538" t="s">
        <v>21</v>
      </c>
      <c r="D538" t="s">
        <v>1510</v>
      </c>
      <c r="E538" t="s">
        <v>1018</v>
      </c>
      <c r="F538" t="s">
        <v>1558</v>
      </c>
      <c r="G538" t="s">
        <v>1018</v>
      </c>
      <c r="I538" t="s">
        <v>78</v>
      </c>
      <c r="J538" t="s">
        <v>3066</v>
      </c>
      <c r="K538" t="s">
        <v>1018</v>
      </c>
      <c r="L538" t="s">
        <v>2645</v>
      </c>
      <c r="M538" t="s">
        <v>2646</v>
      </c>
      <c r="N538" s="1">
        <v>42837</v>
      </c>
      <c r="O538">
        <v>119</v>
      </c>
      <c r="P538" t="s">
        <v>799</v>
      </c>
      <c r="Q538">
        <v>2</v>
      </c>
      <c r="R538">
        <v>27.774000000000001</v>
      </c>
      <c r="S538">
        <v>0</v>
      </c>
      <c r="T538">
        <v>0</v>
      </c>
      <c r="U538" s="7">
        <v>2</v>
      </c>
      <c r="V538" s="7">
        <v>27.774000000000001</v>
      </c>
      <c r="W538" s="7">
        <v>0</v>
      </c>
      <c r="X538" s="7">
        <v>0</v>
      </c>
      <c r="Y538" s="7">
        <v>0</v>
      </c>
      <c r="Z538" s="7">
        <v>0</v>
      </c>
      <c r="AA538" s="7" t="s">
        <v>800</v>
      </c>
      <c r="AB538" s="7">
        <f>IF(Table2[[#This Row],[15cc]]+Table2[[#This Row],[30cc]]&gt;0,1,0)</f>
        <v>1</v>
      </c>
      <c r="AC538" s="7">
        <f>IF(Table2[[#This Row],[60c]]&gt;0,1,0)</f>
        <v>0</v>
      </c>
      <c r="AD538" s="7">
        <f>IF(Table2[[#This Row],[90c]]&gt;0,1,0)</f>
        <v>0</v>
      </c>
    </row>
    <row r="539" spans="1:30" x14ac:dyDescent="0.2">
      <c r="A539">
        <v>201704</v>
      </c>
      <c r="B539" t="s">
        <v>21</v>
      </c>
      <c r="C539" t="s">
        <v>21</v>
      </c>
      <c r="D539" t="s">
        <v>1510</v>
      </c>
      <c r="E539" t="s">
        <v>1018</v>
      </c>
      <c r="F539" t="s">
        <v>1558</v>
      </c>
      <c r="G539" t="s">
        <v>1018</v>
      </c>
      <c r="I539" t="s">
        <v>78</v>
      </c>
      <c r="J539" t="s">
        <v>3066</v>
      </c>
      <c r="K539" t="s">
        <v>1018</v>
      </c>
      <c r="L539" t="s">
        <v>2643</v>
      </c>
      <c r="M539" t="s">
        <v>2644</v>
      </c>
      <c r="N539" s="1">
        <v>42837</v>
      </c>
      <c r="O539">
        <v>119</v>
      </c>
      <c r="P539" t="s">
        <v>799</v>
      </c>
      <c r="Q539">
        <v>2.5</v>
      </c>
      <c r="R539">
        <v>43.5105</v>
      </c>
      <c r="S539">
        <v>0</v>
      </c>
      <c r="T539">
        <v>0</v>
      </c>
      <c r="U539" s="7">
        <v>2</v>
      </c>
      <c r="V539" s="7">
        <v>31.984000000000002</v>
      </c>
      <c r="W539" s="7">
        <v>-1</v>
      </c>
      <c r="X539" s="7">
        <v>-15.425000000000001</v>
      </c>
      <c r="Y539" s="7">
        <v>0</v>
      </c>
      <c r="Z539" s="7">
        <v>0</v>
      </c>
      <c r="AA539" s="7" t="s">
        <v>800</v>
      </c>
      <c r="AB539" s="7">
        <f>IF(Table2[[#This Row],[15cc]]+Table2[[#This Row],[30cc]]&gt;0,1,0)</f>
        <v>1</v>
      </c>
      <c r="AC539" s="7">
        <f>IF(Table2[[#This Row],[60c]]&gt;0,1,0)</f>
        <v>0</v>
      </c>
      <c r="AD539" s="7">
        <f>IF(Table2[[#This Row],[90c]]&gt;0,1,0)</f>
        <v>0</v>
      </c>
    </row>
    <row r="540" spans="1:30" x14ac:dyDescent="0.2">
      <c r="A540">
        <v>201704</v>
      </c>
      <c r="B540" t="s">
        <v>21</v>
      </c>
      <c r="C540" t="s">
        <v>21</v>
      </c>
      <c r="D540" t="s">
        <v>1510</v>
      </c>
      <c r="E540" t="s">
        <v>1018</v>
      </c>
      <c r="F540" t="s">
        <v>1558</v>
      </c>
      <c r="G540" t="s">
        <v>1018</v>
      </c>
      <c r="I540" t="s">
        <v>78</v>
      </c>
      <c r="J540" t="s">
        <v>3066</v>
      </c>
      <c r="K540" t="s">
        <v>1018</v>
      </c>
      <c r="L540" t="s">
        <v>2650</v>
      </c>
      <c r="M540" t="s">
        <v>2651</v>
      </c>
      <c r="N540" s="1">
        <v>42837</v>
      </c>
      <c r="O540">
        <v>119</v>
      </c>
      <c r="P540" t="s">
        <v>799</v>
      </c>
      <c r="Q540">
        <v>3</v>
      </c>
      <c r="R540">
        <v>39.972000000000001</v>
      </c>
      <c r="S540">
        <v>0</v>
      </c>
      <c r="T540">
        <v>0</v>
      </c>
      <c r="U540" s="7">
        <v>1</v>
      </c>
      <c r="V540" s="7">
        <v>15.061999999999999</v>
      </c>
      <c r="W540" s="7">
        <v>0</v>
      </c>
      <c r="X540" s="7">
        <v>0</v>
      </c>
      <c r="Y540" s="7">
        <v>1</v>
      </c>
      <c r="Z540" s="7">
        <v>11.507</v>
      </c>
      <c r="AA540" s="7" t="s">
        <v>800</v>
      </c>
      <c r="AB540" s="7">
        <f>IF(Table2[[#This Row],[15cc]]+Table2[[#This Row],[30cc]]&gt;0,1,0)</f>
        <v>1</v>
      </c>
      <c r="AC540" s="7">
        <f>IF(Table2[[#This Row],[60c]]&gt;0,1,0)</f>
        <v>0</v>
      </c>
      <c r="AD540" s="7">
        <f>IF(Table2[[#This Row],[90c]]&gt;0,1,0)</f>
        <v>1</v>
      </c>
    </row>
    <row r="541" spans="1:30" x14ac:dyDescent="0.2">
      <c r="A541">
        <v>201704</v>
      </c>
      <c r="B541" t="s">
        <v>21</v>
      </c>
      <c r="C541" t="s">
        <v>21</v>
      </c>
      <c r="D541" t="s">
        <v>1510</v>
      </c>
      <c r="E541" t="s">
        <v>1018</v>
      </c>
      <c r="F541" t="s">
        <v>1558</v>
      </c>
      <c r="G541" t="s">
        <v>1018</v>
      </c>
      <c r="I541" t="s">
        <v>78</v>
      </c>
      <c r="J541" t="s">
        <v>3066</v>
      </c>
      <c r="K541" t="s">
        <v>1018</v>
      </c>
      <c r="L541" t="s">
        <v>2652</v>
      </c>
      <c r="M541" t="s">
        <v>814</v>
      </c>
      <c r="N541" s="1">
        <v>42837</v>
      </c>
      <c r="O541">
        <v>119</v>
      </c>
      <c r="P541" t="s">
        <v>799</v>
      </c>
      <c r="Q541">
        <v>1</v>
      </c>
      <c r="R541">
        <v>9.6780000000000008</v>
      </c>
      <c r="S541">
        <v>0</v>
      </c>
      <c r="T541">
        <v>0</v>
      </c>
      <c r="U541" s="7">
        <v>0</v>
      </c>
      <c r="V541" s="7">
        <v>0</v>
      </c>
      <c r="W541" s="7">
        <v>1</v>
      </c>
      <c r="X541" s="7">
        <v>9.6780000000000008</v>
      </c>
      <c r="Y541" s="7">
        <v>0</v>
      </c>
      <c r="Z541" s="7">
        <v>0</v>
      </c>
      <c r="AA541" s="7" t="s">
        <v>800</v>
      </c>
      <c r="AB541" s="7">
        <f>IF(Table2[[#This Row],[15cc]]+Table2[[#This Row],[30cc]]&gt;0,1,0)</f>
        <v>0</v>
      </c>
      <c r="AC541" s="7">
        <f>IF(Table2[[#This Row],[60c]]&gt;0,1,0)</f>
        <v>1</v>
      </c>
      <c r="AD541" s="7">
        <f>IF(Table2[[#This Row],[90c]]&gt;0,1,0)</f>
        <v>0</v>
      </c>
    </row>
    <row r="542" spans="1:30" x14ac:dyDescent="0.2">
      <c r="A542">
        <v>201704</v>
      </c>
      <c r="B542" t="s">
        <v>21</v>
      </c>
      <c r="C542" t="s">
        <v>21</v>
      </c>
      <c r="D542" t="s">
        <v>1510</v>
      </c>
      <c r="E542" t="s">
        <v>1018</v>
      </c>
      <c r="F542" t="s">
        <v>1558</v>
      </c>
      <c r="G542" t="s">
        <v>1018</v>
      </c>
      <c r="I542" t="s">
        <v>78</v>
      </c>
      <c r="J542" t="s">
        <v>3066</v>
      </c>
      <c r="K542" t="s">
        <v>1018</v>
      </c>
      <c r="L542" t="s">
        <v>2647</v>
      </c>
      <c r="M542" t="s">
        <v>7673</v>
      </c>
      <c r="N542" s="1">
        <v>42837</v>
      </c>
      <c r="O542">
        <v>119</v>
      </c>
      <c r="P542" t="s">
        <v>799</v>
      </c>
      <c r="S542">
        <v>0</v>
      </c>
      <c r="T542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 t="s">
        <v>800</v>
      </c>
      <c r="AB542" s="7">
        <f>IF(Table2[[#This Row],[15cc]]+Table2[[#This Row],[30cc]]&gt;0,1,0)</f>
        <v>0</v>
      </c>
      <c r="AC542" s="7">
        <f>IF(Table2[[#This Row],[60c]]&gt;0,1,0)</f>
        <v>0</v>
      </c>
      <c r="AD542" s="7">
        <f>IF(Table2[[#This Row],[90c]]&gt;0,1,0)</f>
        <v>0</v>
      </c>
    </row>
    <row r="543" spans="1:30" x14ac:dyDescent="0.2">
      <c r="A543">
        <v>201704</v>
      </c>
      <c r="B543" t="s">
        <v>21</v>
      </c>
      <c r="C543" t="s">
        <v>21</v>
      </c>
      <c r="D543" t="s">
        <v>1510</v>
      </c>
      <c r="E543" t="s">
        <v>1018</v>
      </c>
      <c r="F543" t="s">
        <v>1558</v>
      </c>
      <c r="G543" t="s">
        <v>1018</v>
      </c>
      <c r="I543" t="s">
        <v>78</v>
      </c>
      <c r="J543" t="s">
        <v>3066</v>
      </c>
      <c r="K543" t="s">
        <v>1018</v>
      </c>
      <c r="L543" t="s">
        <v>2648</v>
      </c>
      <c r="M543" t="s">
        <v>2649</v>
      </c>
      <c r="N543" s="1">
        <v>42837</v>
      </c>
      <c r="O543">
        <v>119</v>
      </c>
      <c r="P543" t="s">
        <v>799</v>
      </c>
      <c r="Q543">
        <v>1</v>
      </c>
      <c r="R543">
        <v>15.17</v>
      </c>
      <c r="S543">
        <v>0</v>
      </c>
      <c r="T543">
        <v>0</v>
      </c>
      <c r="U543" s="7">
        <v>0</v>
      </c>
      <c r="V543" s="7">
        <v>0</v>
      </c>
      <c r="W543" s="7">
        <v>1</v>
      </c>
      <c r="X543" s="7">
        <v>15.17</v>
      </c>
      <c r="Y543" s="7">
        <v>0</v>
      </c>
      <c r="Z543" s="7">
        <v>0</v>
      </c>
      <c r="AA543" s="7" t="s">
        <v>800</v>
      </c>
      <c r="AB543" s="7">
        <f>IF(Table2[[#This Row],[15cc]]+Table2[[#This Row],[30cc]]&gt;0,1,0)</f>
        <v>0</v>
      </c>
      <c r="AC543" s="7">
        <f>IF(Table2[[#This Row],[60c]]&gt;0,1,0)</f>
        <v>1</v>
      </c>
      <c r="AD543" s="7">
        <f>IF(Table2[[#This Row],[90c]]&gt;0,1,0)</f>
        <v>0</v>
      </c>
    </row>
    <row r="544" spans="1:30" x14ac:dyDescent="0.2">
      <c r="A544">
        <v>201704</v>
      </c>
      <c r="B544" t="s">
        <v>21</v>
      </c>
      <c r="C544" t="s">
        <v>21</v>
      </c>
      <c r="D544" t="s">
        <v>1510</v>
      </c>
      <c r="E544" t="s">
        <v>1018</v>
      </c>
      <c r="F544" t="s">
        <v>1558</v>
      </c>
      <c r="G544" t="s">
        <v>1018</v>
      </c>
      <c r="I544" t="s">
        <v>78</v>
      </c>
      <c r="J544" t="s">
        <v>3066</v>
      </c>
      <c r="K544" t="s">
        <v>1018</v>
      </c>
      <c r="L544" t="s">
        <v>2653</v>
      </c>
      <c r="M544" t="s">
        <v>891</v>
      </c>
      <c r="N544" s="1">
        <v>42837</v>
      </c>
      <c r="O544">
        <v>119</v>
      </c>
      <c r="P544" t="s">
        <v>799</v>
      </c>
      <c r="Q544">
        <v>2</v>
      </c>
      <c r="R544">
        <v>25.956</v>
      </c>
      <c r="S544">
        <v>0</v>
      </c>
      <c r="T544">
        <v>0</v>
      </c>
      <c r="U544" s="7">
        <v>2</v>
      </c>
      <c r="V544" s="7">
        <v>25.956</v>
      </c>
      <c r="W544" s="7">
        <v>0</v>
      </c>
      <c r="X544" s="7">
        <v>0</v>
      </c>
      <c r="Y544" s="7">
        <v>0</v>
      </c>
      <c r="Z544" s="7">
        <v>0</v>
      </c>
      <c r="AA544" s="7" t="s">
        <v>800</v>
      </c>
      <c r="AB544" s="7">
        <f>IF(Table2[[#This Row],[15cc]]+Table2[[#This Row],[30cc]]&gt;0,1,0)</f>
        <v>1</v>
      </c>
      <c r="AC544" s="7">
        <f>IF(Table2[[#This Row],[60c]]&gt;0,1,0)</f>
        <v>0</v>
      </c>
      <c r="AD544" s="7">
        <f>IF(Table2[[#This Row],[90c]]&gt;0,1,0)</f>
        <v>0</v>
      </c>
    </row>
    <row r="545" spans="1:30" x14ac:dyDescent="0.2">
      <c r="A545">
        <v>201704</v>
      </c>
      <c r="B545" t="s">
        <v>21</v>
      </c>
      <c r="C545" t="s">
        <v>21</v>
      </c>
      <c r="D545" t="s">
        <v>1510</v>
      </c>
      <c r="E545" t="s">
        <v>1018</v>
      </c>
      <c r="F545" t="s">
        <v>1558</v>
      </c>
      <c r="G545" t="s">
        <v>1018</v>
      </c>
      <c r="I545" t="s">
        <v>78</v>
      </c>
      <c r="J545" t="s">
        <v>3066</v>
      </c>
      <c r="K545" t="s">
        <v>1018</v>
      </c>
      <c r="L545" t="s">
        <v>2639</v>
      </c>
      <c r="M545" t="s">
        <v>2640</v>
      </c>
      <c r="N545" s="1">
        <v>42845</v>
      </c>
      <c r="O545">
        <v>111</v>
      </c>
      <c r="P545" t="s">
        <v>799</v>
      </c>
      <c r="Q545">
        <v>1</v>
      </c>
      <c r="R545">
        <v>9.0570000000000004</v>
      </c>
      <c r="S545">
        <v>0</v>
      </c>
      <c r="T545">
        <v>0</v>
      </c>
      <c r="U545" s="7">
        <v>0</v>
      </c>
      <c r="V545" s="7">
        <v>0</v>
      </c>
      <c r="W545" s="7">
        <v>1</v>
      </c>
      <c r="X545" s="7">
        <v>9.0570000000000004</v>
      </c>
      <c r="Y545" s="7">
        <v>0</v>
      </c>
      <c r="Z545" s="7">
        <v>0</v>
      </c>
      <c r="AA545" s="7" t="s">
        <v>800</v>
      </c>
      <c r="AB545" s="7">
        <f>IF(Table2[[#This Row],[15cc]]+Table2[[#This Row],[30cc]]&gt;0,1,0)</f>
        <v>0</v>
      </c>
      <c r="AC545" s="7">
        <f>IF(Table2[[#This Row],[60c]]&gt;0,1,0)</f>
        <v>1</v>
      </c>
      <c r="AD545" s="7">
        <f>IF(Table2[[#This Row],[90c]]&gt;0,1,0)</f>
        <v>0</v>
      </c>
    </row>
    <row r="546" spans="1:30" x14ac:dyDescent="0.2">
      <c r="A546">
        <v>201704</v>
      </c>
      <c r="B546" t="s">
        <v>21</v>
      </c>
      <c r="C546" t="s">
        <v>21</v>
      </c>
      <c r="D546" t="s">
        <v>1510</v>
      </c>
      <c r="E546" t="s">
        <v>1018</v>
      </c>
      <c r="F546" t="s">
        <v>1558</v>
      </c>
      <c r="G546" t="s">
        <v>1018</v>
      </c>
      <c r="I546" t="s">
        <v>78</v>
      </c>
      <c r="J546" t="s">
        <v>3066</v>
      </c>
      <c r="K546" t="s">
        <v>1018</v>
      </c>
      <c r="L546" t="s">
        <v>2641</v>
      </c>
      <c r="M546" t="s">
        <v>2642</v>
      </c>
      <c r="N546" s="1">
        <v>42845</v>
      </c>
      <c r="O546">
        <v>111</v>
      </c>
      <c r="P546" t="s">
        <v>799</v>
      </c>
      <c r="S546">
        <v>0</v>
      </c>
      <c r="T546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 t="s">
        <v>800</v>
      </c>
      <c r="AB546" s="7">
        <f>IF(Table2[[#This Row],[15cc]]+Table2[[#This Row],[30cc]]&gt;0,1,0)</f>
        <v>0</v>
      </c>
      <c r="AC546" s="7">
        <f>IF(Table2[[#This Row],[60c]]&gt;0,1,0)</f>
        <v>0</v>
      </c>
      <c r="AD546" s="7">
        <f>IF(Table2[[#This Row],[90c]]&gt;0,1,0)</f>
        <v>0</v>
      </c>
    </row>
    <row r="547" spans="1:30" x14ac:dyDescent="0.2">
      <c r="A547">
        <v>201704</v>
      </c>
      <c r="B547" t="s">
        <v>21</v>
      </c>
      <c r="C547" t="s">
        <v>21</v>
      </c>
      <c r="D547" t="s">
        <v>1510</v>
      </c>
      <c r="E547" t="s">
        <v>1018</v>
      </c>
      <c r="F547" t="s">
        <v>1560</v>
      </c>
      <c r="G547" t="s">
        <v>7674</v>
      </c>
      <c r="I547" t="s">
        <v>47</v>
      </c>
      <c r="J547" t="s">
        <v>567</v>
      </c>
      <c r="K547" t="s">
        <v>7674</v>
      </c>
      <c r="L547" t="s">
        <v>2753</v>
      </c>
      <c r="M547" t="s">
        <v>2754</v>
      </c>
      <c r="N547" s="1">
        <v>42844</v>
      </c>
      <c r="O547">
        <v>112</v>
      </c>
      <c r="P547" t="s">
        <v>799</v>
      </c>
      <c r="Q547">
        <v>2</v>
      </c>
      <c r="R547">
        <v>24.452000000000002</v>
      </c>
      <c r="S547">
        <v>1</v>
      </c>
      <c r="T547">
        <v>12.250999999999999</v>
      </c>
      <c r="U547" s="7">
        <v>1</v>
      </c>
      <c r="V547" s="7">
        <v>12.201000000000001</v>
      </c>
      <c r="W547" s="7">
        <v>0</v>
      </c>
      <c r="X547" s="7">
        <v>0</v>
      </c>
      <c r="Y547" s="7">
        <v>0</v>
      </c>
      <c r="Z547" s="7">
        <v>0</v>
      </c>
      <c r="AA547" s="7" t="s">
        <v>800</v>
      </c>
      <c r="AB547" s="7">
        <f>IF(Table2[[#This Row],[15cc]]+Table2[[#This Row],[30cc]]&gt;0,1,0)</f>
        <v>1</v>
      </c>
      <c r="AC547" s="7">
        <f>IF(Table2[[#This Row],[60c]]&gt;0,1,0)</f>
        <v>0</v>
      </c>
      <c r="AD547" s="7">
        <f>IF(Table2[[#This Row],[90c]]&gt;0,1,0)</f>
        <v>0</v>
      </c>
    </row>
    <row r="548" spans="1:30" x14ac:dyDescent="0.2">
      <c r="A548">
        <v>201704</v>
      </c>
      <c r="B548" t="s">
        <v>21</v>
      </c>
      <c r="C548" t="s">
        <v>21</v>
      </c>
      <c r="D548" t="s">
        <v>1510</v>
      </c>
      <c r="E548" t="s">
        <v>1018</v>
      </c>
      <c r="F548" t="s">
        <v>1560</v>
      </c>
      <c r="G548" t="s">
        <v>7674</v>
      </c>
      <c r="I548" t="s">
        <v>47</v>
      </c>
      <c r="J548" t="s">
        <v>567</v>
      </c>
      <c r="K548" t="s">
        <v>7674</v>
      </c>
      <c r="L548" t="s">
        <v>2757</v>
      </c>
      <c r="M548" t="s">
        <v>2758</v>
      </c>
      <c r="N548" s="1">
        <v>42844</v>
      </c>
      <c r="O548">
        <v>112</v>
      </c>
      <c r="P548" t="s">
        <v>799</v>
      </c>
      <c r="Q548">
        <v>1</v>
      </c>
      <c r="R548">
        <v>13.000999999999999</v>
      </c>
      <c r="S548">
        <v>1</v>
      </c>
      <c r="T548">
        <v>13.000999999999999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 t="s">
        <v>800</v>
      </c>
      <c r="AB548" s="7">
        <f>IF(Table2[[#This Row],[15cc]]+Table2[[#This Row],[30cc]]&gt;0,1,0)</f>
        <v>1</v>
      </c>
      <c r="AC548" s="7">
        <f>IF(Table2[[#This Row],[60c]]&gt;0,1,0)</f>
        <v>0</v>
      </c>
      <c r="AD548" s="7">
        <f>IF(Table2[[#This Row],[90c]]&gt;0,1,0)</f>
        <v>0</v>
      </c>
    </row>
    <row r="549" spans="1:30" x14ac:dyDescent="0.2">
      <c r="A549">
        <v>201704</v>
      </c>
      <c r="B549" t="s">
        <v>21</v>
      </c>
      <c r="C549" t="s">
        <v>21</v>
      </c>
      <c r="D549" t="s">
        <v>1510</v>
      </c>
      <c r="E549" t="s">
        <v>1018</v>
      </c>
      <c r="F549" t="s">
        <v>1560</v>
      </c>
      <c r="G549" t="s">
        <v>7674</v>
      </c>
      <c r="I549" t="s">
        <v>47</v>
      </c>
      <c r="J549" t="s">
        <v>567</v>
      </c>
      <c r="K549" t="s">
        <v>7674</v>
      </c>
      <c r="L549" t="s">
        <v>2741</v>
      </c>
      <c r="M549" t="s">
        <v>2742</v>
      </c>
      <c r="N549" s="1">
        <v>42844</v>
      </c>
      <c r="O549">
        <v>112</v>
      </c>
      <c r="P549" t="s">
        <v>799</v>
      </c>
      <c r="S549">
        <v>0</v>
      </c>
      <c r="T549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 t="s">
        <v>800</v>
      </c>
      <c r="AB549" s="7">
        <f>IF(Table2[[#This Row],[15cc]]+Table2[[#This Row],[30cc]]&gt;0,1,0)</f>
        <v>0</v>
      </c>
      <c r="AC549" s="7">
        <f>IF(Table2[[#This Row],[60c]]&gt;0,1,0)</f>
        <v>0</v>
      </c>
      <c r="AD549" s="7">
        <f>IF(Table2[[#This Row],[90c]]&gt;0,1,0)</f>
        <v>0</v>
      </c>
    </row>
    <row r="550" spans="1:30" x14ac:dyDescent="0.2">
      <c r="A550">
        <v>201704</v>
      </c>
      <c r="B550" t="s">
        <v>21</v>
      </c>
      <c r="C550" t="s">
        <v>21</v>
      </c>
      <c r="D550" t="s">
        <v>1510</v>
      </c>
      <c r="E550" t="s">
        <v>1018</v>
      </c>
      <c r="F550" t="s">
        <v>1560</v>
      </c>
      <c r="G550" t="s">
        <v>7674</v>
      </c>
      <c r="I550" t="s">
        <v>47</v>
      </c>
      <c r="J550" t="s">
        <v>567</v>
      </c>
      <c r="K550" t="s">
        <v>7674</v>
      </c>
      <c r="L550" t="s">
        <v>2743</v>
      </c>
      <c r="M550" t="s">
        <v>2744</v>
      </c>
      <c r="N550" s="1">
        <v>42844</v>
      </c>
      <c r="O550">
        <v>112</v>
      </c>
      <c r="P550" t="s">
        <v>799</v>
      </c>
      <c r="Q550">
        <v>1</v>
      </c>
      <c r="R550">
        <v>12.775</v>
      </c>
      <c r="S550">
        <v>1</v>
      </c>
      <c r="T550">
        <v>12.775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 t="s">
        <v>800</v>
      </c>
      <c r="AB550" s="7">
        <f>IF(Table2[[#This Row],[15cc]]+Table2[[#This Row],[30cc]]&gt;0,1,0)</f>
        <v>1</v>
      </c>
      <c r="AC550" s="7">
        <f>IF(Table2[[#This Row],[60c]]&gt;0,1,0)</f>
        <v>0</v>
      </c>
      <c r="AD550" s="7">
        <f>IF(Table2[[#This Row],[90c]]&gt;0,1,0)</f>
        <v>0</v>
      </c>
    </row>
    <row r="551" spans="1:30" x14ac:dyDescent="0.2">
      <c r="A551">
        <v>201704</v>
      </c>
      <c r="B551" t="s">
        <v>21</v>
      </c>
      <c r="C551" t="s">
        <v>21</v>
      </c>
      <c r="D551" t="s">
        <v>1510</v>
      </c>
      <c r="E551" t="s">
        <v>1018</v>
      </c>
      <c r="F551" t="s">
        <v>1560</v>
      </c>
      <c r="G551" t="s">
        <v>7674</v>
      </c>
      <c r="I551" t="s">
        <v>47</v>
      </c>
      <c r="J551" t="s">
        <v>567</v>
      </c>
      <c r="K551" t="s">
        <v>7674</v>
      </c>
      <c r="L551" t="s">
        <v>2745</v>
      </c>
      <c r="M551" t="s">
        <v>2746</v>
      </c>
      <c r="N551" s="1">
        <v>42844</v>
      </c>
      <c r="O551">
        <v>112</v>
      </c>
      <c r="P551" t="s">
        <v>799</v>
      </c>
      <c r="S551">
        <v>0</v>
      </c>
      <c r="T551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 t="s">
        <v>800</v>
      </c>
      <c r="AB551" s="7">
        <f>IF(Table2[[#This Row],[15cc]]+Table2[[#This Row],[30cc]]&gt;0,1,0)</f>
        <v>0</v>
      </c>
      <c r="AC551" s="7">
        <f>IF(Table2[[#This Row],[60c]]&gt;0,1,0)</f>
        <v>0</v>
      </c>
      <c r="AD551" s="7">
        <f>IF(Table2[[#This Row],[90c]]&gt;0,1,0)</f>
        <v>0</v>
      </c>
    </row>
    <row r="552" spans="1:30" x14ac:dyDescent="0.2">
      <c r="A552">
        <v>201704</v>
      </c>
      <c r="B552" t="s">
        <v>21</v>
      </c>
      <c r="C552" t="s">
        <v>21</v>
      </c>
      <c r="D552" t="s">
        <v>1510</v>
      </c>
      <c r="E552" t="s">
        <v>1018</v>
      </c>
      <c r="F552" t="s">
        <v>1560</v>
      </c>
      <c r="G552" t="s">
        <v>7674</v>
      </c>
      <c r="I552" t="s">
        <v>47</v>
      </c>
      <c r="J552" t="s">
        <v>567</v>
      </c>
      <c r="K552" t="s">
        <v>7674</v>
      </c>
      <c r="L552" t="s">
        <v>2747</v>
      </c>
      <c r="M552" t="s">
        <v>2748</v>
      </c>
      <c r="N552" s="1">
        <v>42844</v>
      </c>
      <c r="O552">
        <v>112</v>
      </c>
      <c r="P552" t="s">
        <v>799</v>
      </c>
      <c r="Q552">
        <v>1</v>
      </c>
      <c r="R552">
        <v>11.78</v>
      </c>
      <c r="S552">
        <v>1</v>
      </c>
      <c r="T552">
        <v>11.78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 t="s">
        <v>800</v>
      </c>
      <c r="AB552" s="7">
        <f>IF(Table2[[#This Row],[15cc]]+Table2[[#This Row],[30cc]]&gt;0,1,0)</f>
        <v>1</v>
      </c>
      <c r="AC552" s="7">
        <f>IF(Table2[[#This Row],[60c]]&gt;0,1,0)</f>
        <v>0</v>
      </c>
      <c r="AD552" s="7">
        <f>IF(Table2[[#This Row],[90c]]&gt;0,1,0)</f>
        <v>0</v>
      </c>
    </row>
    <row r="553" spans="1:30" x14ac:dyDescent="0.2">
      <c r="A553">
        <v>201704</v>
      </c>
      <c r="B553" t="s">
        <v>21</v>
      </c>
      <c r="C553" t="s">
        <v>21</v>
      </c>
      <c r="D553" t="s">
        <v>1510</v>
      </c>
      <c r="E553" t="s">
        <v>1018</v>
      </c>
      <c r="F553" t="s">
        <v>1560</v>
      </c>
      <c r="G553" t="s">
        <v>7674</v>
      </c>
      <c r="I553" t="s">
        <v>47</v>
      </c>
      <c r="J553" t="s">
        <v>567</v>
      </c>
      <c r="K553" t="s">
        <v>7674</v>
      </c>
      <c r="L553" t="s">
        <v>2777</v>
      </c>
      <c r="M553" t="s">
        <v>911</v>
      </c>
      <c r="N553" s="1">
        <v>42844</v>
      </c>
      <c r="O553">
        <v>112</v>
      </c>
      <c r="P553" t="s">
        <v>799</v>
      </c>
      <c r="S553">
        <v>0</v>
      </c>
      <c r="T553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 t="s">
        <v>800</v>
      </c>
      <c r="AB553" s="7">
        <f>IF(Table2[[#This Row],[15cc]]+Table2[[#This Row],[30cc]]&gt;0,1,0)</f>
        <v>0</v>
      </c>
      <c r="AC553" s="7">
        <f>IF(Table2[[#This Row],[60c]]&gt;0,1,0)</f>
        <v>0</v>
      </c>
      <c r="AD553" s="7">
        <f>IF(Table2[[#This Row],[90c]]&gt;0,1,0)</f>
        <v>0</v>
      </c>
    </row>
    <row r="554" spans="1:30" x14ac:dyDescent="0.2">
      <c r="A554">
        <v>201704</v>
      </c>
      <c r="B554" t="s">
        <v>21</v>
      </c>
      <c r="C554" t="s">
        <v>21</v>
      </c>
      <c r="D554" t="s">
        <v>1510</v>
      </c>
      <c r="E554" t="s">
        <v>1018</v>
      </c>
      <c r="F554" t="s">
        <v>1560</v>
      </c>
      <c r="G554" t="s">
        <v>7674</v>
      </c>
      <c r="I554" t="s">
        <v>47</v>
      </c>
      <c r="J554" t="s">
        <v>567</v>
      </c>
      <c r="K554" t="s">
        <v>7674</v>
      </c>
      <c r="L554" t="s">
        <v>2749</v>
      </c>
      <c r="M554" t="s">
        <v>2750</v>
      </c>
      <c r="N554" s="1">
        <v>42844</v>
      </c>
      <c r="O554">
        <v>112</v>
      </c>
      <c r="P554" t="s">
        <v>799</v>
      </c>
      <c r="Q554">
        <v>1</v>
      </c>
      <c r="R554">
        <v>13.009</v>
      </c>
      <c r="S554">
        <v>1</v>
      </c>
      <c r="T554">
        <v>13.009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 t="s">
        <v>800</v>
      </c>
      <c r="AB554" s="7">
        <f>IF(Table2[[#This Row],[15cc]]+Table2[[#This Row],[30cc]]&gt;0,1,0)</f>
        <v>1</v>
      </c>
      <c r="AC554" s="7">
        <f>IF(Table2[[#This Row],[60c]]&gt;0,1,0)</f>
        <v>0</v>
      </c>
      <c r="AD554" s="7">
        <f>IF(Table2[[#This Row],[90c]]&gt;0,1,0)</f>
        <v>0</v>
      </c>
    </row>
    <row r="555" spans="1:30" x14ac:dyDescent="0.2">
      <c r="A555">
        <v>201704</v>
      </c>
      <c r="B555" t="s">
        <v>21</v>
      </c>
      <c r="C555" t="s">
        <v>21</v>
      </c>
      <c r="D555" t="s">
        <v>1510</v>
      </c>
      <c r="E555" t="s">
        <v>1018</v>
      </c>
      <c r="F555" t="s">
        <v>1560</v>
      </c>
      <c r="G555" t="s">
        <v>7674</v>
      </c>
      <c r="I555" t="s">
        <v>47</v>
      </c>
      <c r="J555" t="s">
        <v>567</v>
      </c>
      <c r="K555" t="s">
        <v>7674</v>
      </c>
      <c r="L555" t="s">
        <v>2769</v>
      </c>
      <c r="M555" t="s">
        <v>2770</v>
      </c>
      <c r="N555" s="1">
        <v>42844</v>
      </c>
      <c r="O555">
        <v>112</v>
      </c>
      <c r="P555" t="s">
        <v>799</v>
      </c>
      <c r="S555">
        <v>0</v>
      </c>
      <c r="T555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 t="s">
        <v>800</v>
      </c>
      <c r="AB555" s="7">
        <f>IF(Table2[[#This Row],[15cc]]+Table2[[#This Row],[30cc]]&gt;0,1,0)</f>
        <v>0</v>
      </c>
      <c r="AC555" s="7">
        <f>IF(Table2[[#This Row],[60c]]&gt;0,1,0)</f>
        <v>0</v>
      </c>
      <c r="AD555" s="7">
        <f>IF(Table2[[#This Row],[90c]]&gt;0,1,0)</f>
        <v>0</v>
      </c>
    </row>
    <row r="556" spans="1:30" x14ac:dyDescent="0.2">
      <c r="A556">
        <v>201704</v>
      </c>
      <c r="B556" t="s">
        <v>21</v>
      </c>
      <c r="C556" t="s">
        <v>21</v>
      </c>
      <c r="D556" t="s">
        <v>1510</v>
      </c>
      <c r="E556" t="s">
        <v>1018</v>
      </c>
      <c r="F556" t="s">
        <v>1560</v>
      </c>
      <c r="G556" t="s">
        <v>7674</v>
      </c>
      <c r="I556" t="s">
        <v>47</v>
      </c>
      <c r="J556" t="s">
        <v>567</v>
      </c>
      <c r="K556" t="s">
        <v>7674</v>
      </c>
      <c r="L556" t="s">
        <v>2759</v>
      </c>
      <c r="M556" t="s">
        <v>940</v>
      </c>
      <c r="N556" s="1">
        <v>42844</v>
      </c>
      <c r="O556">
        <v>112</v>
      </c>
      <c r="P556" t="s">
        <v>799</v>
      </c>
      <c r="Q556">
        <v>2</v>
      </c>
      <c r="R556">
        <v>24.943000000000001</v>
      </c>
      <c r="S556">
        <v>2</v>
      </c>
      <c r="T556">
        <v>24.943000000000001</v>
      </c>
      <c r="U556" s="7">
        <v>0</v>
      </c>
      <c r="V556" s="7">
        <v>0</v>
      </c>
      <c r="W556" s="7">
        <v>1</v>
      </c>
      <c r="X556" s="7">
        <v>15.427</v>
      </c>
      <c r="Y556" s="7">
        <v>-1</v>
      </c>
      <c r="Z556" s="7">
        <v>-15.427</v>
      </c>
      <c r="AA556" s="7" t="s">
        <v>800</v>
      </c>
      <c r="AB556" s="7">
        <f>IF(Table2[[#This Row],[15cc]]+Table2[[#This Row],[30cc]]&gt;0,1,0)</f>
        <v>1</v>
      </c>
      <c r="AC556" s="7">
        <f>IF(Table2[[#This Row],[60c]]&gt;0,1,0)</f>
        <v>1</v>
      </c>
      <c r="AD556" s="7">
        <f>IF(Table2[[#This Row],[90c]]&gt;0,1,0)</f>
        <v>0</v>
      </c>
    </row>
    <row r="557" spans="1:30" x14ac:dyDescent="0.2">
      <c r="A557">
        <v>201704</v>
      </c>
      <c r="B557" t="s">
        <v>21</v>
      </c>
      <c r="C557" t="s">
        <v>21</v>
      </c>
      <c r="D557" t="s">
        <v>1510</v>
      </c>
      <c r="E557" t="s">
        <v>1018</v>
      </c>
      <c r="F557" t="s">
        <v>1560</v>
      </c>
      <c r="G557" t="s">
        <v>7674</v>
      </c>
      <c r="I557" t="s">
        <v>47</v>
      </c>
      <c r="J557" t="s">
        <v>567</v>
      </c>
      <c r="K557" t="s">
        <v>7674</v>
      </c>
      <c r="L557" t="s">
        <v>2771</v>
      </c>
      <c r="M557" t="s">
        <v>2772</v>
      </c>
      <c r="N557" s="1">
        <v>42844</v>
      </c>
      <c r="O557">
        <v>112</v>
      </c>
      <c r="P557" t="s">
        <v>799</v>
      </c>
      <c r="S557">
        <v>0</v>
      </c>
      <c r="T55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 t="s">
        <v>800</v>
      </c>
      <c r="AB557" s="7">
        <f>IF(Table2[[#This Row],[15cc]]+Table2[[#This Row],[30cc]]&gt;0,1,0)</f>
        <v>0</v>
      </c>
      <c r="AC557" s="7">
        <f>IF(Table2[[#This Row],[60c]]&gt;0,1,0)</f>
        <v>0</v>
      </c>
      <c r="AD557" s="7">
        <f>IF(Table2[[#This Row],[90c]]&gt;0,1,0)</f>
        <v>0</v>
      </c>
    </row>
    <row r="558" spans="1:30" x14ac:dyDescent="0.2">
      <c r="A558">
        <v>201704</v>
      </c>
      <c r="B558" t="s">
        <v>21</v>
      </c>
      <c r="C558" t="s">
        <v>21</v>
      </c>
      <c r="D558" t="s">
        <v>1510</v>
      </c>
      <c r="E558" t="s">
        <v>1018</v>
      </c>
      <c r="F558" t="s">
        <v>1560</v>
      </c>
      <c r="G558" t="s">
        <v>7674</v>
      </c>
      <c r="I558" t="s">
        <v>47</v>
      </c>
      <c r="J558" t="s">
        <v>567</v>
      </c>
      <c r="K558" t="s">
        <v>7674</v>
      </c>
      <c r="L558" t="s">
        <v>2760</v>
      </c>
      <c r="M558" t="s">
        <v>1417</v>
      </c>
      <c r="N558" s="1">
        <v>42844</v>
      </c>
      <c r="O558">
        <v>112</v>
      </c>
      <c r="P558" t="s">
        <v>799</v>
      </c>
      <c r="S558">
        <v>0</v>
      </c>
      <c r="T558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 t="s">
        <v>800</v>
      </c>
      <c r="AB558" s="7">
        <f>IF(Table2[[#This Row],[15cc]]+Table2[[#This Row],[30cc]]&gt;0,1,0)</f>
        <v>0</v>
      </c>
      <c r="AC558" s="7">
        <f>IF(Table2[[#This Row],[60c]]&gt;0,1,0)</f>
        <v>0</v>
      </c>
      <c r="AD558" s="7">
        <f>IF(Table2[[#This Row],[90c]]&gt;0,1,0)</f>
        <v>0</v>
      </c>
    </row>
    <row r="559" spans="1:30" x14ac:dyDescent="0.2">
      <c r="A559">
        <v>201704</v>
      </c>
      <c r="B559" t="s">
        <v>21</v>
      </c>
      <c r="C559" t="s">
        <v>21</v>
      </c>
      <c r="D559" t="s">
        <v>1510</v>
      </c>
      <c r="E559" t="s">
        <v>1018</v>
      </c>
      <c r="F559" t="s">
        <v>1560</v>
      </c>
      <c r="G559" t="s">
        <v>7674</v>
      </c>
      <c r="I559" t="s">
        <v>47</v>
      </c>
      <c r="J559" t="s">
        <v>567</v>
      </c>
      <c r="K559" t="s">
        <v>7674</v>
      </c>
      <c r="L559" t="s">
        <v>2761</v>
      </c>
      <c r="M559" t="s">
        <v>827</v>
      </c>
      <c r="N559" s="1">
        <v>42844</v>
      </c>
      <c r="O559">
        <v>112</v>
      </c>
      <c r="P559" t="s">
        <v>799</v>
      </c>
      <c r="S559">
        <v>0</v>
      </c>
      <c r="T559">
        <v>0</v>
      </c>
      <c r="U559" s="7">
        <v>0</v>
      </c>
      <c r="V559" s="7">
        <v>0</v>
      </c>
      <c r="W559" s="7">
        <v>0</v>
      </c>
      <c r="X559" s="2">
        <v>0</v>
      </c>
      <c r="Y559" s="7">
        <v>0</v>
      </c>
      <c r="Z559" s="7">
        <v>0</v>
      </c>
      <c r="AA559" s="7" t="s">
        <v>800</v>
      </c>
      <c r="AB559" s="7">
        <f>IF(Table2[[#This Row],[15cc]]+Table2[[#This Row],[30cc]]&gt;0,1,0)</f>
        <v>0</v>
      </c>
      <c r="AC559" s="7">
        <f>IF(Table2[[#This Row],[60c]]&gt;0,1,0)</f>
        <v>0</v>
      </c>
      <c r="AD559" s="7">
        <f>IF(Table2[[#This Row],[90c]]&gt;0,1,0)</f>
        <v>0</v>
      </c>
    </row>
    <row r="560" spans="1:30" x14ac:dyDescent="0.2">
      <c r="A560">
        <v>201704</v>
      </c>
      <c r="B560" t="s">
        <v>21</v>
      </c>
      <c r="C560" t="s">
        <v>21</v>
      </c>
      <c r="D560" t="s">
        <v>1510</v>
      </c>
      <c r="E560" t="s">
        <v>1018</v>
      </c>
      <c r="F560" t="s">
        <v>1560</v>
      </c>
      <c r="G560" t="s">
        <v>7674</v>
      </c>
      <c r="I560" t="s">
        <v>47</v>
      </c>
      <c r="J560" t="s">
        <v>567</v>
      </c>
      <c r="K560" t="s">
        <v>7674</v>
      </c>
      <c r="L560" t="s">
        <v>2762</v>
      </c>
      <c r="M560" t="s">
        <v>2763</v>
      </c>
      <c r="N560" s="1">
        <v>42844</v>
      </c>
      <c r="O560">
        <v>112</v>
      </c>
      <c r="P560" t="s">
        <v>799</v>
      </c>
      <c r="Q560">
        <v>1</v>
      </c>
      <c r="R560">
        <v>15</v>
      </c>
      <c r="S560">
        <v>1</v>
      </c>
      <c r="T560">
        <v>15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 t="s">
        <v>800</v>
      </c>
      <c r="AB560" s="7">
        <f>IF(Table2[[#This Row],[15cc]]+Table2[[#This Row],[30cc]]&gt;0,1,0)</f>
        <v>1</v>
      </c>
      <c r="AC560" s="7">
        <f>IF(Table2[[#This Row],[60c]]&gt;0,1,0)</f>
        <v>0</v>
      </c>
      <c r="AD560" s="7">
        <f>IF(Table2[[#This Row],[90c]]&gt;0,1,0)</f>
        <v>0</v>
      </c>
    </row>
    <row r="561" spans="1:30" x14ac:dyDescent="0.2">
      <c r="A561">
        <v>201704</v>
      </c>
      <c r="B561" t="s">
        <v>21</v>
      </c>
      <c r="C561" t="s">
        <v>21</v>
      </c>
      <c r="D561" t="s">
        <v>1510</v>
      </c>
      <c r="E561" t="s">
        <v>1018</v>
      </c>
      <c r="F561" t="s">
        <v>1560</v>
      </c>
      <c r="G561" t="s">
        <v>7674</v>
      </c>
      <c r="I561" t="s">
        <v>47</v>
      </c>
      <c r="J561" t="s">
        <v>567</v>
      </c>
      <c r="K561" t="s">
        <v>7674</v>
      </c>
      <c r="L561" t="s">
        <v>2764</v>
      </c>
      <c r="M561" t="s">
        <v>2765</v>
      </c>
      <c r="N561" s="1">
        <v>42844</v>
      </c>
      <c r="O561">
        <v>112</v>
      </c>
      <c r="P561" t="s">
        <v>799</v>
      </c>
      <c r="S561">
        <v>0</v>
      </c>
      <c r="T561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 t="s">
        <v>800</v>
      </c>
      <c r="AB561" s="7">
        <f>IF(Table2[[#This Row],[15cc]]+Table2[[#This Row],[30cc]]&gt;0,1,0)</f>
        <v>0</v>
      </c>
      <c r="AC561" s="7">
        <f>IF(Table2[[#This Row],[60c]]&gt;0,1,0)</f>
        <v>0</v>
      </c>
      <c r="AD561" s="7">
        <f>IF(Table2[[#This Row],[90c]]&gt;0,1,0)</f>
        <v>0</v>
      </c>
    </row>
    <row r="562" spans="1:30" x14ac:dyDescent="0.2">
      <c r="A562">
        <v>201704</v>
      </c>
      <c r="B562" t="s">
        <v>21</v>
      </c>
      <c r="C562" t="s">
        <v>21</v>
      </c>
      <c r="D562" t="s">
        <v>1510</v>
      </c>
      <c r="E562" t="s">
        <v>1018</v>
      </c>
      <c r="F562" t="s">
        <v>1560</v>
      </c>
      <c r="G562" t="s">
        <v>7674</v>
      </c>
      <c r="I562" t="s">
        <v>47</v>
      </c>
      <c r="J562" t="s">
        <v>567</v>
      </c>
      <c r="K562" t="s">
        <v>7674</v>
      </c>
      <c r="L562" t="s">
        <v>2773</v>
      </c>
      <c r="M562" t="s">
        <v>2774</v>
      </c>
      <c r="N562" s="1">
        <v>42844</v>
      </c>
      <c r="O562">
        <v>112</v>
      </c>
      <c r="P562" t="s">
        <v>799</v>
      </c>
      <c r="S562">
        <v>0</v>
      </c>
      <c r="T562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 t="s">
        <v>800</v>
      </c>
      <c r="AB562" s="7">
        <f>IF(Table2[[#This Row],[15cc]]+Table2[[#This Row],[30cc]]&gt;0,1,0)</f>
        <v>0</v>
      </c>
      <c r="AC562" s="7">
        <f>IF(Table2[[#This Row],[60c]]&gt;0,1,0)</f>
        <v>0</v>
      </c>
      <c r="AD562" s="7">
        <f>IF(Table2[[#This Row],[90c]]&gt;0,1,0)</f>
        <v>0</v>
      </c>
    </row>
    <row r="563" spans="1:30" x14ac:dyDescent="0.2">
      <c r="A563">
        <v>201704</v>
      </c>
      <c r="B563" t="s">
        <v>21</v>
      </c>
      <c r="C563" t="s">
        <v>21</v>
      </c>
      <c r="D563" t="s">
        <v>1510</v>
      </c>
      <c r="E563" t="s">
        <v>1018</v>
      </c>
      <c r="F563" t="s">
        <v>1560</v>
      </c>
      <c r="G563" t="s">
        <v>7674</v>
      </c>
      <c r="I563" t="s">
        <v>47</v>
      </c>
      <c r="J563" t="s">
        <v>567</v>
      </c>
      <c r="K563" t="s">
        <v>7674</v>
      </c>
      <c r="L563" t="s">
        <v>2775</v>
      </c>
      <c r="M563" t="s">
        <v>2776</v>
      </c>
      <c r="N563" s="1">
        <v>42844</v>
      </c>
      <c r="O563">
        <v>112</v>
      </c>
      <c r="P563" t="s">
        <v>799</v>
      </c>
      <c r="Q563">
        <v>1</v>
      </c>
      <c r="R563">
        <v>12.000999999999999</v>
      </c>
      <c r="S563">
        <v>0</v>
      </c>
      <c r="T563">
        <v>0</v>
      </c>
      <c r="U563" s="7">
        <v>1</v>
      </c>
      <c r="V563" s="7">
        <v>12.000999999999999</v>
      </c>
      <c r="W563" s="7">
        <v>0</v>
      </c>
      <c r="X563" s="7">
        <v>0</v>
      </c>
      <c r="Y563" s="7">
        <v>0</v>
      </c>
      <c r="Z563" s="7">
        <v>0</v>
      </c>
      <c r="AA563" s="7" t="s">
        <v>800</v>
      </c>
      <c r="AB563" s="7">
        <f>IF(Table2[[#This Row],[15cc]]+Table2[[#This Row],[30cc]]&gt;0,1,0)</f>
        <v>1</v>
      </c>
      <c r="AC563" s="7">
        <f>IF(Table2[[#This Row],[60c]]&gt;0,1,0)</f>
        <v>0</v>
      </c>
      <c r="AD563" s="7">
        <f>IF(Table2[[#This Row],[90c]]&gt;0,1,0)</f>
        <v>0</v>
      </c>
    </row>
    <row r="564" spans="1:30" x14ac:dyDescent="0.2">
      <c r="A564">
        <v>201704</v>
      </c>
      <c r="B564" t="s">
        <v>21</v>
      </c>
      <c r="C564" t="s">
        <v>21</v>
      </c>
      <c r="D564" t="s">
        <v>1510</v>
      </c>
      <c r="E564" t="s">
        <v>1018</v>
      </c>
      <c r="F564" t="s">
        <v>1560</v>
      </c>
      <c r="G564" t="s">
        <v>7674</v>
      </c>
      <c r="I564" t="s">
        <v>47</v>
      </c>
      <c r="J564" t="s">
        <v>567</v>
      </c>
      <c r="K564" t="s">
        <v>7674</v>
      </c>
      <c r="L564" t="s">
        <v>2751</v>
      </c>
      <c r="M564" t="s">
        <v>2752</v>
      </c>
      <c r="N564" s="1">
        <v>42846</v>
      </c>
      <c r="O564">
        <v>110</v>
      </c>
      <c r="P564" t="s">
        <v>799</v>
      </c>
      <c r="S564">
        <v>0</v>
      </c>
      <c r="T564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 t="s">
        <v>800</v>
      </c>
      <c r="AB564" s="7">
        <f>IF(Table2[[#This Row],[15cc]]+Table2[[#This Row],[30cc]]&gt;0,1,0)</f>
        <v>0</v>
      </c>
      <c r="AC564" s="7">
        <f>IF(Table2[[#This Row],[60c]]&gt;0,1,0)</f>
        <v>0</v>
      </c>
      <c r="AD564" s="7">
        <f>IF(Table2[[#This Row],[90c]]&gt;0,1,0)</f>
        <v>0</v>
      </c>
    </row>
    <row r="565" spans="1:30" x14ac:dyDescent="0.2">
      <c r="A565">
        <v>201704</v>
      </c>
      <c r="B565" t="s">
        <v>21</v>
      </c>
      <c r="C565" t="s">
        <v>21</v>
      </c>
      <c r="D565" t="s">
        <v>1510</v>
      </c>
      <c r="E565" t="s">
        <v>1018</v>
      </c>
      <c r="F565" t="s">
        <v>1560</v>
      </c>
      <c r="G565" t="s">
        <v>7674</v>
      </c>
      <c r="I565" t="s">
        <v>47</v>
      </c>
      <c r="J565" t="s">
        <v>567</v>
      </c>
      <c r="K565" t="s">
        <v>7674</v>
      </c>
      <c r="L565" t="s">
        <v>1567</v>
      </c>
      <c r="M565" t="s">
        <v>2768</v>
      </c>
      <c r="N565" s="1">
        <v>42849</v>
      </c>
      <c r="O565">
        <v>107</v>
      </c>
      <c r="P565" t="s">
        <v>799</v>
      </c>
      <c r="S565">
        <v>0</v>
      </c>
      <c r="T565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 t="s">
        <v>800</v>
      </c>
      <c r="AB565" s="7">
        <f>IF(Table2[[#This Row],[15cc]]+Table2[[#This Row],[30cc]]&gt;0,1,0)</f>
        <v>0</v>
      </c>
      <c r="AC565" s="7">
        <f>IF(Table2[[#This Row],[60c]]&gt;0,1,0)</f>
        <v>0</v>
      </c>
      <c r="AD565" s="7">
        <f>IF(Table2[[#This Row],[90c]]&gt;0,1,0)</f>
        <v>0</v>
      </c>
    </row>
    <row r="566" spans="1:30" x14ac:dyDescent="0.2">
      <c r="A566">
        <v>201704</v>
      </c>
      <c r="B566" t="s">
        <v>21</v>
      </c>
      <c r="C566" t="s">
        <v>21</v>
      </c>
      <c r="D566" t="s">
        <v>1510</v>
      </c>
      <c r="E566" t="s">
        <v>1018</v>
      </c>
      <c r="F566" t="s">
        <v>1560</v>
      </c>
      <c r="G566" t="s">
        <v>7674</v>
      </c>
      <c r="I566" t="s">
        <v>47</v>
      </c>
      <c r="J566" t="s">
        <v>567</v>
      </c>
      <c r="K566" t="s">
        <v>7674</v>
      </c>
      <c r="L566" t="s">
        <v>2739</v>
      </c>
      <c r="M566" t="s">
        <v>2740</v>
      </c>
      <c r="N566" s="1">
        <v>42849</v>
      </c>
      <c r="O566">
        <v>107</v>
      </c>
      <c r="P566" t="s">
        <v>799</v>
      </c>
      <c r="S566">
        <v>0</v>
      </c>
      <c r="T566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 t="s">
        <v>800</v>
      </c>
      <c r="AB566" s="7">
        <f>IF(Table2[[#This Row],[15cc]]+Table2[[#This Row],[30cc]]&gt;0,1,0)</f>
        <v>0</v>
      </c>
      <c r="AC566" s="7">
        <f>IF(Table2[[#This Row],[60c]]&gt;0,1,0)</f>
        <v>0</v>
      </c>
      <c r="AD566" s="7">
        <f>IF(Table2[[#This Row],[90c]]&gt;0,1,0)</f>
        <v>0</v>
      </c>
    </row>
    <row r="567" spans="1:30" x14ac:dyDescent="0.2">
      <c r="A567">
        <v>201704</v>
      </c>
      <c r="B567" t="s">
        <v>21</v>
      </c>
      <c r="C567" t="s">
        <v>21</v>
      </c>
      <c r="D567" t="s">
        <v>1510</v>
      </c>
      <c r="E567" t="s">
        <v>1018</v>
      </c>
      <c r="F567" t="s">
        <v>1560</v>
      </c>
      <c r="G567" t="s">
        <v>7674</v>
      </c>
      <c r="I567" t="s">
        <v>47</v>
      </c>
      <c r="J567" t="s">
        <v>567</v>
      </c>
      <c r="K567" t="s">
        <v>7674</v>
      </c>
      <c r="L567" t="s">
        <v>2766</v>
      </c>
      <c r="M567" t="s">
        <v>2767</v>
      </c>
      <c r="N567" s="1">
        <v>42849</v>
      </c>
      <c r="O567">
        <v>107</v>
      </c>
      <c r="P567" t="s">
        <v>799</v>
      </c>
      <c r="S567">
        <v>0</v>
      </c>
      <c r="T56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 t="s">
        <v>800</v>
      </c>
      <c r="AB567" s="7">
        <f>IF(Table2[[#This Row],[15cc]]+Table2[[#This Row],[30cc]]&gt;0,1,0)</f>
        <v>0</v>
      </c>
      <c r="AC567" s="7">
        <f>IF(Table2[[#This Row],[60c]]&gt;0,1,0)</f>
        <v>0</v>
      </c>
      <c r="AD567" s="7">
        <f>IF(Table2[[#This Row],[90c]]&gt;0,1,0)</f>
        <v>0</v>
      </c>
    </row>
    <row r="568" spans="1:30" x14ac:dyDescent="0.2">
      <c r="A568">
        <v>201704</v>
      </c>
      <c r="B568" t="s">
        <v>21</v>
      </c>
      <c r="C568" t="s">
        <v>21</v>
      </c>
      <c r="D568" t="s">
        <v>1510</v>
      </c>
      <c r="E568" t="s">
        <v>1018</v>
      </c>
      <c r="F568" t="s">
        <v>1560</v>
      </c>
      <c r="G568" t="s">
        <v>7674</v>
      </c>
      <c r="I568" t="s">
        <v>47</v>
      </c>
      <c r="J568" t="s">
        <v>567</v>
      </c>
      <c r="K568" t="s">
        <v>7674</v>
      </c>
      <c r="L568" t="s">
        <v>2755</v>
      </c>
      <c r="M568" t="s">
        <v>2756</v>
      </c>
      <c r="N568" s="1">
        <v>42853</v>
      </c>
      <c r="O568">
        <v>103</v>
      </c>
      <c r="P568" t="s">
        <v>799</v>
      </c>
      <c r="Q568">
        <v>1</v>
      </c>
      <c r="R568">
        <v>12.984999999999999</v>
      </c>
      <c r="S568">
        <v>1</v>
      </c>
      <c r="T568">
        <v>12.984999999999999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 t="s">
        <v>800</v>
      </c>
      <c r="AB568" s="7">
        <f>IF(Table2[[#This Row],[15cc]]+Table2[[#This Row],[30cc]]&gt;0,1,0)</f>
        <v>1</v>
      </c>
      <c r="AC568" s="7">
        <f>IF(Table2[[#This Row],[60c]]&gt;0,1,0)</f>
        <v>0</v>
      </c>
      <c r="AD568" s="7">
        <f>IF(Table2[[#This Row],[90c]]&gt;0,1,0)</f>
        <v>0</v>
      </c>
    </row>
    <row r="569" spans="1:30" x14ac:dyDescent="0.2">
      <c r="A569">
        <v>201704</v>
      </c>
      <c r="B569" t="s">
        <v>21</v>
      </c>
      <c r="C569" t="s">
        <v>21</v>
      </c>
      <c r="D569" t="s">
        <v>1510</v>
      </c>
      <c r="E569" t="s">
        <v>1018</v>
      </c>
      <c r="F569" t="s">
        <v>1560</v>
      </c>
      <c r="G569" t="s">
        <v>7674</v>
      </c>
      <c r="I569" t="s">
        <v>52</v>
      </c>
      <c r="J569" t="s">
        <v>1561</v>
      </c>
      <c r="K569" t="s">
        <v>2186</v>
      </c>
      <c r="L569" t="s">
        <v>2789</v>
      </c>
      <c r="M569" t="s">
        <v>819</v>
      </c>
      <c r="N569" s="1">
        <v>42844</v>
      </c>
      <c r="O569">
        <v>112</v>
      </c>
      <c r="P569" t="s">
        <v>799</v>
      </c>
      <c r="S569">
        <v>0</v>
      </c>
      <c r="T569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 t="s">
        <v>984</v>
      </c>
      <c r="AB569" s="7">
        <f>IF(Table2[[#This Row],[15cc]]+Table2[[#This Row],[30cc]]&gt;0,1,0)</f>
        <v>0</v>
      </c>
      <c r="AC569" s="7">
        <f>IF(Table2[[#This Row],[60c]]&gt;0,1,0)</f>
        <v>0</v>
      </c>
      <c r="AD569" s="7">
        <f>IF(Table2[[#This Row],[90c]]&gt;0,1,0)</f>
        <v>0</v>
      </c>
    </row>
    <row r="570" spans="1:30" x14ac:dyDescent="0.2">
      <c r="A570">
        <v>201704</v>
      </c>
      <c r="B570" t="s">
        <v>21</v>
      </c>
      <c r="C570" t="s">
        <v>21</v>
      </c>
      <c r="D570" t="s">
        <v>1510</v>
      </c>
      <c r="E570" t="s">
        <v>1018</v>
      </c>
      <c r="F570" t="s">
        <v>1560</v>
      </c>
      <c r="G570" t="s">
        <v>7674</v>
      </c>
      <c r="I570" t="s">
        <v>52</v>
      </c>
      <c r="J570" t="s">
        <v>1561</v>
      </c>
      <c r="K570" t="s">
        <v>2186</v>
      </c>
      <c r="L570" t="s">
        <v>2780</v>
      </c>
      <c r="M570" t="s">
        <v>868</v>
      </c>
      <c r="N570" s="1">
        <v>42844</v>
      </c>
      <c r="O570">
        <v>112</v>
      </c>
      <c r="P570" t="s">
        <v>799</v>
      </c>
      <c r="S570">
        <v>0</v>
      </c>
      <c r="T570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 t="s">
        <v>984</v>
      </c>
      <c r="AB570" s="7">
        <f>IF(Table2[[#This Row],[15cc]]+Table2[[#This Row],[30cc]]&gt;0,1,0)</f>
        <v>0</v>
      </c>
      <c r="AC570" s="7">
        <f>IF(Table2[[#This Row],[60c]]&gt;0,1,0)</f>
        <v>0</v>
      </c>
      <c r="AD570" s="7">
        <f>IF(Table2[[#This Row],[90c]]&gt;0,1,0)</f>
        <v>0</v>
      </c>
    </row>
    <row r="571" spans="1:30" x14ac:dyDescent="0.2">
      <c r="A571">
        <v>201704</v>
      </c>
      <c r="B571" t="s">
        <v>21</v>
      </c>
      <c r="C571" t="s">
        <v>21</v>
      </c>
      <c r="D571" t="s">
        <v>1510</v>
      </c>
      <c r="E571" t="s">
        <v>1018</v>
      </c>
      <c r="F571" t="s">
        <v>1560</v>
      </c>
      <c r="G571" t="s">
        <v>7674</v>
      </c>
      <c r="I571" t="s">
        <v>52</v>
      </c>
      <c r="J571" t="s">
        <v>1561</v>
      </c>
      <c r="K571" t="s">
        <v>2186</v>
      </c>
      <c r="L571" t="s">
        <v>2781</v>
      </c>
      <c r="M571" t="s">
        <v>2782</v>
      </c>
      <c r="N571" s="1">
        <v>42844</v>
      </c>
      <c r="O571">
        <v>112</v>
      </c>
      <c r="P571" t="s">
        <v>799</v>
      </c>
      <c r="Q571">
        <v>1</v>
      </c>
      <c r="R571">
        <v>12.581</v>
      </c>
      <c r="S571">
        <v>1</v>
      </c>
      <c r="T571">
        <v>12.581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 t="s">
        <v>800</v>
      </c>
      <c r="AB571" s="7">
        <f>IF(Table2[[#This Row],[15cc]]+Table2[[#This Row],[30cc]]&gt;0,1,0)</f>
        <v>1</v>
      </c>
      <c r="AC571" s="7">
        <f>IF(Table2[[#This Row],[60c]]&gt;0,1,0)</f>
        <v>0</v>
      </c>
      <c r="AD571" s="7">
        <f>IF(Table2[[#This Row],[90c]]&gt;0,1,0)</f>
        <v>0</v>
      </c>
    </row>
    <row r="572" spans="1:30" x14ac:dyDescent="0.2">
      <c r="A572">
        <v>201704</v>
      </c>
      <c r="B572" t="s">
        <v>21</v>
      </c>
      <c r="C572" t="s">
        <v>21</v>
      </c>
      <c r="D572" t="s">
        <v>1510</v>
      </c>
      <c r="E572" t="s">
        <v>1018</v>
      </c>
      <c r="F572" t="s">
        <v>1560</v>
      </c>
      <c r="G572" t="s">
        <v>7674</v>
      </c>
      <c r="I572" t="s">
        <v>52</v>
      </c>
      <c r="J572" t="s">
        <v>1561</v>
      </c>
      <c r="K572" t="s">
        <v>2186</v>
      </c>
      <c r="L572" t="s">
        <v>2783</v>
      </c>
      <c r="M572" t="s">
        <v>2784</v>
      </c>
      <c r="N572" s="1">
        <v>42844</v>
      </c>
      <c r="O572">
        <v>112</v>
      </c>
      <c r="P572" t="s">
        <v>799</v>
      </c>
      <c r="S572">
        <v>0</v>
      </c>
      <c r="T572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 t="s">
        <v>984</v>
      </c>
      <c r="AB572" s="7">
        <f>IF(Table2[[#This Row],[15cc]]+Table2[[#This Row],[30cc]]&gt;0,1,0)</f>
        <v>0</v>
      </c>
      <c r="AC572" s="7">
        <f>IF(Table2[[#This Row],[60c]]&gt;0,1,0)</f>
        <v>0</v>
      </c>
      <c r="AD572" s="7">
        <f>IF(Table2[[#This Row],[90c]]&gt;0,1,0)</f>
        <v>0</v>
      </c>
    </row>
    <row r="573" spans="1:30" x14ac:dyDescent="0.2">
      <c r="A573">
        <v>201704</v>
      </c>
      <c r="B573" t="s">
        <v>21</v>
      </c>
      <c r="C573" t="s">
        <v>21</v>
      </c>
      <c r="D573" t="s">
        <v>1510</v>
      </c>
      <c r="E573" t="s">
        <v>1018</v>
      </c>
      <c r="F573" t="s">
        <v>1560</v>
      </c>
      <c r="G573" t="s">
        <v>7674</v>
      </c>
      <c r="I573" t="s">
        <v>52</v>
      </c>
      <c r="J573" t="s">
        <v>1561</v>
      </c>
      <c r="K573" t="s">
        <v>2186</v>
      </c>
      <c r="L573" t="s">
        <v>2785</v>
      </c>
      <c r="M573" t="s">
        <v>2786</v>
      </c>
      <c r="N573" s="1">
        <v>42844</v>
      </c>
      <c r="O573">
        <v>112</v>
      </c>
      <c r="P573" t="s">
        <v>799</v>
      </c>
      <c r="S573">
        <v>0</v>
      </c>
      <c r="T573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 t="s">
        <v>984</v>
      </c>
      <c r="AB573" s="7">
        <f>IF(Table2[[#This Row],[15cc]]+Table2[[#This Row],[30cc]]&gt;0,1,0)</f>
        <v>0</v>
      </c>
      <c r="AC573" s="7">
        <f>IF(Table2[[#This Row],[60c]]&gt;0,1,0)</f>
        <v>0</v>
      </c>
      <c r="AD573" s="7">
        <f>IF(Table2[[#This Row],[90c]]&gt;0,1,0)</f>
        <v>0</v>
      </c>
    </row>
    <row r="574" spans="1:30" x14ac:dyDescent="0.2">
      <c r="A574">
        <v>201704</v>
      </c>
      <c r="B574" t="s">
        <v>21</v>
      </c>
      <c r="C574" t="s">
        <v>21</v>
      </c>
      <c r="D574" t="s">
        <v>1510</v>
      </c>
      <c r="E574" t="s">
        <v>1018</v>
      </c>
      <c r="F574" t="s">
        <v>1560</v>
      </c>
      <c r="G574" t="s">
        <v>7674</v>
      </c>
      <c r="I574" t="s">
        <v>52</v>
      </c>
      <c r="J574" t="s">
        <v>1561</v>
      </c>
      <c r="K574" t="s">
        <v>2186</v>
      </c>
      <c r="L574" t="s">
        <v>2795</v>
      </c>
      <c r="M574" t="s">
        <v>1405</v>
      </c>
      <c r="N574" s="1">
        <v>42844</v>
      </c>
      <c r="O574">
        <v>112</v>
      </c>
      <c r="P574" t="s">
        <v>799</v>
      </c>
      <c r="S574">
        <v>0</v>
      </c>
      <c r="T574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 t="s">
        <v>800</v>
      </c>
      <c r="AB574" s="7">
        <f>IF(Table2[[#This Row],[15cc]]+Table2[[#This Row],[30cc]]&gt;0,1,0)</f>
        <v>0</v>
      </c>
      <c r="AC574" s="7">
        <f>IF(Table2[[#This Row],[60c]]&gt;0,1,0)</f>
        <v>0</v>
      </c>
      <c r="AD574" s="7">
        <f>IF(Table2[[#This Row],[90c]]&gt;0,1,0)</f>
        <v>0</v>
      </c>
    </row>
    <row r="575" spans="1:30" x14ac:dyDescent="0.2">
      <c r="A575">
        <v>201704</v>
      </c>
      <c r="B575" t="s">
        <v>21</v>
      </c>
      <c r="C575" t="s">
        <v>21</v>
      </c>
      <c r="D575" t="s">
        <v>1510</v>
      </c>
      <c r="E575" t="s">
        <v>1018</v>
      </c>
      <c r="F575" t="s">
        <v>1560</v>
      </c>
      <c r="G575" t="s">
        <v>7674</v>
      </c>
      <c r="I575" t="s">
        <v>52</v>
      </c>
      <c r="J575" t="s">
        <v>1561</v>
      </c>
      <c r="K575" t="s">
        <v>2186</v>
      </c>
      <c r="L575" t="s">
        <v>2778</v>
      </c>
      <c r="M575" t="s">
        <v>2779</v>
      </c>
      <c r="N575" s="1">
        <v>42844</v>
      </c>
      <c r="O575">
        <v>112</v>
      </c>
      <c r="P575" t="s">
        <v>799</v>
      </c>
      <c r="S575">
        <v>0</v>
      </c>
      <c r="T575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 t="s">
        <v>800</v>
      </c>
      <c r="AB575" s="7">
        <f>IF(Table2[[#This Row],[15cc]]+Table2[[#This Row],[30cc]]&gt;0,1,0)</f>
        <v>0</v>
      </c>
      <c r="AC575" s="7">
        <f>IF(Table2[[#This Row],[60c]]&gt;0,1,0)</f>
        <v>0</v>
      </c>
      <c r="AD575" s="7">
        <f>IF(Table2[[#This Row],[90c]]&gt;0,1,0)</f>
        <v>0</v>
      </c>
    </row>
    <row r="576" spans="1:30" x14ac:dyDescent="0.2">
      <c r="A576">
        <v>201704</v>
      </c>
      <c r="B576" t="s">
        <v>21</v>
      </c>
      <c r="C576" t="s">
        <v>21</v>
      </c>
      <c r="D576" t="s">
        <v>1510</v>
      </c>
      <c r="E576" t="s">
        <v>1018</v>
      </c>
      <c r="F576" t="s">
        <v>1560</v>
      </c>
      <c r="G576" t="s">
        <v>7674</v>
      </c>
      <c r="I576" t="s">
        <v>52</v>
      </c>
      <c r="J576" t="s">
        <v>1561</v>
      </c>
      <c r="K576" t="s">
        <v>2186</v>
      </c>
      <c r="L576" t="s">
        <v>2790</v>
      </c>
      <c r="M576" t="s">
        <v>2791</v>
      </c>
      <c r="N576" s="1">
        <v>42846</v>
      </c>
      <c r="O576">
        <v>110</v>
      </c>
      <c r="P576" t="s">
        <v>799</v>
      </c>
      <c r="S576">
        <v>0</v>
      </c>
      <c r="T576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 t="s">
        <v>800</v>
      </c>
      <c r="AB576" s="7">
        <f>IF(Table2[[#This Row],[15cc]]+Table2[[#This Row],[30cc]]&gt;0,1,0)</f>
        <v>0</v>
      </c>
      <c r="AC576" s="7">
        <f>IF(Table2[[#This Row],[60c]]&gt;0,1,0)</f>
        <v>0</v>
      </c>
      <c r="AD576" s="7">
        <f>IF(Table2[[#This Row],[90c]]&gt;0,1,0)</f>
        <v>0</v>
      </c>
    </row>
    <row r="577" spans="1:30" x14ac:dyDescent="0.2">
      <c r="A577">
        <v>201704</v>
      </c>
      <c r="B577" t="s">
        <v>21</v>
      </c>
      <c r="C577" t="s">
        <v>21</v>
      </c>
      <c r="D577" t="s">
        <v>1510</v>
      </c>
      <c r="E577" t="s">
        <v>1018</v>
      </c>
      <c r="F577" t="s">
        <v>1560</v>
      </c>
      <c r="G577" t="s">
        <v>7674</v>
      </c>
      <c r="I577" t="s">
        <v>52</v>
      </c>
      <c r="J577" t="s">
        <v>1561</v>
      </c>
      <c r="K577" t="s">
        <v>2186</v>
      </c>
      <c r="L577" t="s">
        <v>2792</v>
      </c>
      <c r="M577" t="s">
        <v>2793</v>
      </c>
      <c r="N577" s="1">
        <v>42852</v>
      </c>
      <c r="O577">
        <v>104</v>
      </c>
      <c r="P577" t="s">
        <v>799</v>
      </c>
      <c r="Q577">
        <v>1</v>
      </c>
      <c r="R577">
        <v>12.404999999999999</v>
      </c>
      <c r="S577">
        <v>1</v>
      </c>
      <c r="T577">
        <v>12.404999999999999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 t="s">
        <v>984</v>
      </c>
      <c r="AB577" s="7">
        <f>IF(Table2[[#This Row],[15cc]]+Table2[[#This Row],[30cc]]&gt;0,1,0)</f>
        <v>1</v>
      </c>
      <c r="AC577" s="7">
        <f>IF(Table2[[#This Row],[60c]]&gt;0,1,0)</f>
        <v>0</v>
      </c>
      <c r="AD577" s="7">
        <f>IF(Table2[[#This Row],[90c]]&gt;0,1,0)</f>
        <v>0</v>
      </c>
    </row>
    <row r="578" spans="1:30" x14ac:dyDescent="0.2">
      <c r="A578">
        <v>201704</v>
      </c>
      <c r="B578" t="s">
        <v>21</v>
      </c>
      <c r="C578" t="s">
        <v>21</v>
      </c>
      <c r="D578" t="s">
        <v>1510</v>
      </c>
      <c r="E578" t="s">
        <v>1018</v>
      </c>
      <c r="F578" t="s">
        <v>1560</v>
      </c>
      <c r="G578" t="s">
        <v>7674</v>
      </c>
      <c r="I578" t="s">
        <v>52</v>
      </c>
      <c r="J578" t="s">
        <v>1561</v>
      </c>
      <c r="K578" t="s">
        <v>2186</v>
      </c>
      <c r="L578" t="s">
        <v>2787</v>
      </c>
      <c r="M578" t="s">
        <v>2788</v>
      </c>
      <c r="N578" s="1">
        <v>42852</v>
      </c>
      <c r="O578">
        <v>104</v>
      </c>
      <c r="P578" t="s">
        <v>799</v>
      </c>
      <c r="S578">
        <v>0</v>
      </c>
      <c r="T578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 t="s">
        <v>984</v>
      </c>
      <c r="AB578" s="7">
        <f>IF(Table2[[#This Row],[15cc]]+Table2[[#This Row],[30cc]]&gt;0,1,0)</f>
        <v>0</v>
      </c>
      <c r="AC578" s="7">
        <f>IF(Table2[[#This Row],[60c]]&gt;0,1,0)</f>
        <v>0</v>
      </c>
      <c r="AD578" s="7">
        <f>IF(Table2[[#This Row],[90c]]&gt;0,1,0)</f>
        <v>0</v>
      </c>
    </row>
    <row r="579" spans="1:30" x14ac:dyDescent="0.2">
      <c r="A579">
        <v>201704</v>
      </c>
      <c r="B579" t="s">
        <v>21</v>
      </c>
      <c r="C579" t="s">
        <v>21</v>
      </c>
      <c r="D579" t="s">
        <v>1510</v>
      </c>
      <c r="E579" t="s">
        <v>1018</v>
      </c>
      <c r="F579" t="s">
        <v>1560</v>
      </c>
      <c r="G579" t="s">
        <v>7674</v>
      </c>
      <c r="I579" t="s">
        <v>52</v>
      </c>
      <c r="J579" t="s">
        <v>1561</v>
      </c>
      <c r="K579" t="s">
        <v>2186</v>
      </c>
      <c r="L579" t="s">
        <v>2794</v>
      </c>
      <c r="M579" t="s">
        <v>822</v>
      </c>
      <c r="N579" s="1">
        <v>42852</v>
      </c>
      <c r="O579">
        <v>104</v>
      </c>
      <c r="P579" t="s">
        <v>799</v>
      </c>
      <c r="Q579">
        <v>1</v>
      </c>
      <c r="R579">
        <v>12.113</v>
      </c>
      <c r="S579">
        <v>1</v>
      </c>
      <c r="T579">
        <v>12.113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 t="s">
        <v>984</v>
      </c>
      <c r="AB579" s="7">
        <f>IF(Table2[[#This Row],[15cc]]+Table2[[#This Row],[30cc]]&gt;0,1,0)</f>
        <v>1</v>
      </c>
      <c r="AC579" s="7">
        <f>IF(Table2[[#This Row],[60c]]&gt;0,1,0)</f>
        <v>0</v>
      </c>
      <c r="AD579" s="7">
        <f>IF(Table2[[#This Row],[90c]]&gt;0,1,0)</f>
        <v>0</v>
      </c>
    </row>
    <row r="580" spans="1:30" x14ac:dyDescent="0.2">
      <c r="A580">
        <v>201704</v>
      </c>
      <c r="B580" t="s">
        <v>21</v>
      </c>
      <c r="C580" t="s">
        <v>21</v>
      </c>
      <c r="D580" t="s">
        <v>1510</v>
      </c>
      <c r="E580" t="s">
        <v>1018</v>
      </c>
      <c r="F580" t="s">
        <v>1560</v>
      </c>
      <c r="G580" t="s">
        <v>7674</v>
      </c>
      <c r="I580" t="s">
        <v>82</v>
      </c>
      <c r="J580" t="s">
        <v>83</v>
      </c>
      <c r="K580" t="s">
        <v>7675</v>
      </c>
      <c r="L580" t="s">
        <v>1566</v>
      </c>
      <c r="M580" t="s">
        <v>1362</v>
      </c>
      <c r="N580" s="1">
        <v>42837</v>
      </c>
      <c r="O580">
        <v>119</v>
      </c>
      <c r="P580" t="s">
        <v>799</v>
      </c>
      <c r="Q580">
        <v>1</v>
      </c>
      <c r="R580">
        <v>12.06</v>
      </c>
      <c r="S580">
        <v>0</v>
      </c>
      <c r="T580">
        <v>0</v>
      </c>
      <c r="U580" s="7">
        <v>1</v>
      </c>
      <c r="V580" s="7">
        <v>48.268000000000001</v>
      </c>
      <c r="W580" s="7">
        <v>0</v>
      </c>
      <c r="X580" s="7">
        <v>-36.207999999999998</v>
      </c>
      <c r="Y580" s="7">
        <v>0</v>
      </c>
      <c r="Z580" s="7">
        <v>0</v>
      </c>
      <c r="AA580" s="7" t="s">
        <v>800</v>
      </c>
      <c r="AB580" s="7">
        <f>IF(Table2[[#This Row],[15cc]]+Table2[[#This Row],[30cc]]&gt;0,1,0)</f>
        <v>1</v>
      </c>
      <c r="AC580" s="7">
        <f>IF(Table2[[#This Row],[60c]]&gt;0,1,0)</f>
        <v>0</v>
      </c>
      <c r="AD580" s="7">
        <f>IF(Table2[[#This Row],[90c]]&gt;0,1,0)</f>
        <v>0</v>
      </c>
    </row>
    <row r="581" spans="1:30" x14ac:dyDescent="0.2">
      <c r="A581">
        <v>201704</v>
      </c>
      <c r="B581" t="s">
        <v>21</v>
      </c>
      <c r="C581" t="s">
        <v>21</v>
      </c>
      <c r="D581" t="s">
        <v>1510</v>
      </c>
      <c r="E581" t="s">
        <v>1018</v>
      </c>
      <c r="F581" t="s">
        <v>1560</v>
      </c>
      <c r="G581" t="s">
        <v>7674</v>
      </c>
      <c r="I581" t="s">
        <v>82</v>
      </c>
      <c r="J581" t="s">
        <v>83</v>
      </c>
      <c r="K581" t="s">
        <v>7675</v>
      </c>
      <c r="L581" t="s">
        <v>2716</v>
      </c>
      <c r="M581" t="s">
        <v>2717</v>
      </c>
      <c r="N581" s="1">
        <v>42837</v>
      </c>
      <c r="O581">
        <v>119</v>
      </c>
      <c r="P581" t="s">
        <v>799</v>
      </c>
      <c r="Q581">
        <v>1</v>
      </c>
      <c r="R581">
        <v>14.398999999999999</v>
      </c>
      <c r="S581">
        <v>1</v>
      </c>
      <c r="T581">
        <v>14.398999999999999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 t="s">
        <v>800</v>
      </c>
      <c r="AB581" s="7">
        <f>IF(Table2[[#This Row],[15cc]]+Table2[[#This Row],[30cc]]&gt;0,1,0)</f>
        <v>1</v>
      </c>
      <c r="AC581" s="7">
        <f>IF(Table2[[#This Row],[60c]]&gt;0,1,0)</f>
        <v>0</v>
      </c>
      <c r="AD581" s="7">
        <f>IF(Table2[[#This Row],[90c]]&gt;0,1,0)</f>
        <v>0</v>
      </c>
    </row>
    <row r="582" spans="1:30" x14ac:dyDescent="0.2">
      <c r="A582">
        <v>201704</v>
      </c>
      <c r="B582" t="s">
        <v>21</v>
      </c>
      <c r="C582" t="s">
        <v>21</v>
      </c>
      <c r="D582" t="s">
        <v>1510</v>
      </c>
      <c r="E582" t="s">
        <v>1018</v>
      </c>
      <c r="F582" t="s">
        <v>1560</v>
      </c>
      <c r="G582" t="s">
        <v>7674</v>
      </c>
      <c r="I582" t="s">
        <v>82</v>
      </c>
      <c r="J582" t="s">
        <v>83</v>
      </c>
      <c r="K582" t="s">
        <v>7675</v>
      </c>
      <c r="L582" t="s">
        <v>2718</v>
      </c>
      <c r="M582" t="s">
        <v>2719</v>
      </c>
      <c r="N582" s="1">
        <v>42837</v>
      </c>
      <c r="O582">
        <v>119</v>
      </c>
      <c r="P582" t="s">
        <v>799</v>
      </c>
      <c r="Q582">
        <v>1</v>
      </c>
      <c r="R582">
        <v>13.9</v>
      </c>
      <c r="S582">
        <v>1</v>
      </c>
      <c r="T582">
        <v>27.8</v>
      </c>
      <c r="U582" s="7">
        <v>0</v>
      </c>
      <c r="V582" s="7">
        <v>0</v>
      </c>
      <c r="W582" s="7">
        <v>0</v>
      </c>
      <c r="X582" s="7">
        <v>-13.9</v>
      </c>
      <c r="Y582" s="7">
        <v>0</v>
      </c>
      <c r="Z582" s="7">
        <v>0</v>
      </c>
      <c r="AA582" s="7" t="s">
        <v>800</v>
      </c>
      <c r="AB582" s="7">
        <f>IF(Table2[[#This Row],[15cc]]+Table2[[#This Row],[30cc]]&gt;0,1,0)</f>
        <v>1</v>
      </c>
      <c r="AC582" s="7">
        <f>IF(Table2[[#This Row],[60c]]&gt;0,1,0)</f>
        <v>0</v>
      </c>
      <c r="AD582" s="7">
        <f>IF(Table2[[#This Row],[90c]]&gt;0,1,0)</f>
        <v>0</v>
      </c>
    </row>
    <row r="583" spans="1:30" x14ac:dyDescent="0.2">
      <c r="A583">
        <v>201704</v>
      </c>
      <c r="B583" t="s">
        <v>21</v>
      </c>
      <c r="C583" t="s">
        <v>21</v>
      </c>
      <c r="D583" t="s">
        <v>1510</v>
      </c>
      <c r="E583" t="s">
        <v>1018</v>
      </c>
      <c r="F583" t="s">
        <v>1560</v>
      </c>
      <c r="G583" t="s">
        <v>7674</v>
      </c>
      <c r="I583" t="s">
        <v>82</v>
      </c>
      <c r="J583" t="s">
        <v>83</v>
      </c>
      <c r="K583" t="s">
        <v>7675</v>
      </c>
      <c r="L583" t="s">
        <v>2720</v>
      </c>
      <c r="M583" t="s">
        <v>2721</v>
      </c>
      <c r="N583" s="1">
        <v>42837</v>
      </c>
      <c r="O583">
        <v>119</v>
      </c>
      <c r="P583" t="s">
        <v>799</v>
      </c>
      <c r="S583">
        <v>0</v>
      </c>
      <c r="T583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 t="s">
        <v>800</v>
      </c>
      <c r="AB583" s="7">
        <f>IF(Table2[[#This Row],[15cc]]+Table2[[#This Row],[30cc]]&gt;0,1,0)</f>
        <v>0</v>
      </c>
      <c r="AC583" s="7">
        <f>IF(Table2[[#This Row],[60c]]&gt;0,1,0)</f>
        <v>0</v>
      </c>
      <c r="AD583" s="7">
        <f>IF(Table2[[#This Row],[90c]]&gt;0,1,0)</f>
        <v>0</v>
      </c>
    </row>
    <row r="584" spans="1:30" x14ac:dyDescent="0.2">
      <c r="A584">
        <v>201704</v>
      </c>
      <c r="B584" t="s">
        <v>21</v>
      </c>
      <c r="C584" t="s">
        <v>21</v>
      </c>
      <c r="D584" t="s">
        <v>1510</v>
      </c>
      <c r="E584" t="s">
        <v>1018</v>
      </c>
      <c r="F584" t="s">
        <v>1560</v>
      </c>
      <c r="G584" t="s">
        <v>7674</v>
      </c>
      <c r="I584" t="s">
        <v>82</v>
      </c>
      <c r="J584" t="s">
        <v>83</v>
      </c>
      <c r="K584" t="s">
        <v>7675</v>
      </c>
      <c r="L584" t="s">
        <v>2724</v>
      </c>
      <c r="M584" t="s">
        <v>2725</v>
      </c>
      <c r="N584" s="1">
        <v>42837</v>
      </c>
      <c r="O584">
        <v>119</v>
      </c>
      <c r="P584" t="s">
        <v>799</v>
      </c>
      <c r="Q584">
        <v>2</v>
      </c>
      <c r="R584">
        <v>20.628</v>
      </c>
      <c r="S584">
        <v>0</v>
      </c>
      <c r="T584">
        <v>0</v>
      </c>
      <c r="U584" s="7">
        <v>2</v>
      </c>
      <c r="V584" s="7">
        <v>65.308000000000007</v>
      </c>
      <c r="W584" s="7">
        <v>0</v>
      </c>
      <c r="X584" s="7">
        <v>-44.68</v>
      </c>
      <c r="Y584" s="7">
        <v>0</v>
      </c>
      <c r="Z584" s="7">
        <v>0</v>
      </c>
      <c r="AA584" s="7" t="s">
        <v>800</v>
      </c>
      <c r="AB584" s="7">
        <f>IF(Table2[[#This Row],[15cc]]+Table2[[#This Row],[30cc]]&gt;0,1,0)</f>
        <v>1</v>
      </c>
      <c r="AC584" s="7">
        <f>IF(Table2[[#This Row],[60c]]&gt;0,1,0)</f>
        <v>0</v>
      </c>
      <c r="AD584" s="7">
        <f>IF(Table2[[#This Row],[90c]]&gt;0,1,0)</f>
        <v>0</v>
      </c>
    </row>
    <row r="585" spans="1:30" x14ac:dyDescent="0.2">
      <c r="A585">
        <v>201704</v>
      </c>
      <c r="B585" t="s">
        <v>21</v>
      </c>
      <c r="C585" t="s">
        <v>21</v>
      </c>
      <c r="D585" t="s">
        <v>1510</v>
      </c>
      <c r="E585" t="s">
        <v>1018</v>
      </c>
      <c r="F585" t="s">
        <v>1560</v>
      </c>
      <c r="G585" t="s">
        <v>7674</v>
      </c>
      <c r="I585" t="s">
        <v>82</v>
      </c>
      <c r="J585" t="s">
        <v>83</v>
      </c>
      <c r="K585" t="s">
        <v>7675</v>
      </c>
      <c r="L585" t="s">
        <v>2708</v>
      </c>
      <c r="M585" t="s">
        <v>2709</v>
      </c>
      <c r="N585" s="1">
        <v>42844</v>
      </c>
      <c r="O585">
        <v>112</v>
      </c>
      <c r="P585" t="s">
        <v>799</v>
      </c>
      <c r="S585">
        <v>0</v>
      </c>
      <c r="T585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 t="s">
        <v>800</v>
      </c>
      <c r="AB585" s="7">
        <f>IF(Table2[[#This Row],[15cc]]+Table2[[#This Row],[30cc]]&gt;0,1,0)</f>
        <v>0</v>
      </c>
      <c r="AC585" s="7">
        <f>IF(Table2[[#This Row],[60c]]&gt;0,1,0)</f>
        <v>0</v>
      </c>
      <c r="AD585" s="7">
        <f>IF(Table2[[#This Row],[90c]]&gt;0,1,0)</f>
        <v>0</v>
      </c>
    </row>
    <row r="586" spans="1:30" x14ac:dyDescent="0.2">
      <c r="A586">
        <v>201704</v>
      </c>
      <c r="B586" t="s">
        <v>21</v>
      </c>
      <c r="C586" t="s">
        <v>21</v>
      </c>
      <c r="D586" t="s">
        <v>1510</v>
      </c>
      <c r="E586" t="s">
        <v>1018</v>
      </c>
      <c r="F586" t="s">
        <v>1560</v>
      </c>
      <c r="G586" t="s">
        <v>7674</v>
      </c>
      <c r="I586" t="s">
        <v>82</v>
      </c>
      <c r="J586" t="s">
        <v>83</v>
      </c>
      <c r="K586" t="s">
        <v>7675</v>
      </c>
      <c r="L586" t="s">
        <v>2727</v>
      </c>
      <c r="M586" t="s">
        <v>1159</v>
      </c>
      <c r="N586" s="1">
        <v>42844</v>
      </c>
      <c r="O586">
        <v>112</v>
      </c>
      <c r="P586" t="s">
        <v>799</v>
      </c>
      <c r="Q586">
        <v>2</v>
      </c>
      <c r="R586">
        <v>24.477</v>
      </c>
      <c r="S586">
        <v>2</v>
      </c>
      <c r="T586">
        <v>72.896000000000001</v>
      </c>
      <c r="U586" s="7">
        <v>0</v>
      </c>
      <c r="V586" s="7">
        <v>-37.384</v>
      </c>
      <c r="W586" s="7">
        <v>0</v>
      </c>
      <c r="X586" s="7">
        <v>-11.035</v>
      </c>
      <c r="Y586" s="7">
        <v>0</v>
      </c>
      <c r="Z586" s="7">
        <v>0</v>
      </c>
      <c r="AA586" s="7" t="s">
        <v>800</v>
      </c>
      <c r="AB586" s="7">
        <f>IF(Table2[[#This Row],[15cc]]+Table2[[#This Row],[30cc]]&gt;0,1,0)</f>
        <v>1</v>
      </c>
      <c r="AC586" s="7">
        <f>IF(Table2[[#This Row],[60c]]&gt;0,1,0)</f>
        <v>0</v>
      </c>
      <c r="AD586" s="7">
        <f>IF(Table2[[#This Row],[90c]]&gt;0,1,0)</f>
        <v>0</v>
      </c>
    </row>
    <row r="587" spans="1:30" x14ac:dyDescent="0.2">
      <c r="A587">
        <v>201704</v>
      </c>
      <c r="B587" t="s">
        <v>21</v>
      </c>
      <c r="C587" t="s">
        <v>21</v>
      </c>
      <c r="D587" t="s">
        <v>1510</v>
      </c>
      <c r="E587" t="s">
        <v>1018</v>
      </c>
      <c r="F587" t="s">
        <v>1560</v>
      </c>
      <c r="G587" t="s">
        <v>7674</v>
      </c>
      <c r="I587" t="s">
        <v>82</v>
      </c>
      <c r="J587" t="s">
        <v>83</v>
      </c>
      <c r="K587" t="s">
        <v>7675</v>
      </c>
      <c r="L587" t="s">
        <v>2703</v>
      </c>
      <c r="M587" t="s">
        <v>2704</v>
      </c>
      <c r="N587" s="1">
        <v>42845</v>
      </c>
      <c r="O587">
        <v>111</v>
      </c>
      <c r="P587" t="s">
        <v>799</v>
      </c>
      <c r="Q587">
        <v>1</v>
      </c>
      <c r="R587">
        <v>12.29</v>
      </c>
      <c r="S587">
        <v>1</v>
      </c>
      <c r="T587">
        <v>12.29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 t="s">
        <v>800</v>
      </c>
      <c r="AB587" s="7">
        <f>IF(Table2[[#This Row],[15cc]]+Table2[[#This Row],[30cc]]&gt;0,1,0)</f>
        <v>1</v>
      </c>
      <c r="AC587" s="7">
        <f>IF(Table2[[#This Row],[60c]]&gt;0,1,0)</f>
        <v>0</v>
      </c>
      <c r="AD587" s="7">
        <f>IF(Table2[[#This Row],[90c]]&gt;0,1,0)</f>
        <v>0</v>
      </c>
    </row>
    <row r="588" spans="1:30" x14ac:dyDescent="0.2">
      <c r="A588">
        <v>201704</v>
      </c>
      <c r="B588" t="s">
        <v>21</v>
      </c>
      <c r="C588" t="s">
        <v>21</v>
      </c>
      <c r="D588" t="s">
        <v>1510</v>
      </c>
      <c r="E588" t="s">
        <v>1018</v>
      </c>
      <c r="F588" t="s">
        <v>1560</v>
      </c>
      <c r="G588" t="s">
        <v>7674</v>
      </c>
      <c r="I588" t="s">
        <v>82</v>
      </c>
      <c r="J588" t="s">
        <v>83</v>
      </c>
      <c r="K588" t="s">
        <v>7675</v>
      </c>
      <c r="L588" t="s">
        <v>2735</v>
      </c>
      <c r="M588" t="s">
        <v>2736</v>
      </c>
      <c r="N588" s="1">
        <v>42849</v>
      </c>
      <c r="O588">
        <v>107</v>
      </c>
      <c r="P588" t="s">
        <v>799</v>
      </c>
      <c r="S588">
        <v>0</v>
      </c>
      <c r="T588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 t="s">
        <v>800</v>
      </c>
      <c r="AB588" s="7">
        <f>IF(Table2[[#This Row],[15cc]]+Table2[[#This Row],[30cc]]&gt;0,1,0)</f>
        <v>0</v>
      </c>
      <c r="AC588" s="7">
        <f>IF(Table2[[#This Row],[60c]]&gt;0,1,0)</f>
        <v>0</v>
      </c>
      <c r="AD588" s="7">
        <f>IF(Table2[[#This Row],[90c]]&gt;0,1,0)</f>
        <v>0</v>
      </c>
    </row>
    <row r="589" spans="1:30" x14ac:dyDescent="0.2">
      <c r="A589">
        <v>201704</v>
      </c>
      <c r="B589" t="s">
        <v>21</v>
      </c>
      <c r="C589" t="s">
        <v>21</v>
      </c>
      <c r="D589" t="s">
        <v>1510</v>
      </c>
      <c r="E589" t="s">
        <v>1018</v>
      </c>
      <c r="F589" t="s">
        <v>1560</v>
      </c>
      <c r="G589" t="s">
        <v>7674</v>
      </c>
      <c r="I589" t="s">
        <v>82</v>
      </c>
      <c r="J589" t="s">
        <v>83</v>
      </c>
      <c r="K589" t="s">
        <v>7675</v>
      </c>
      <c r="L589" t="s">
        <v>2737</v>
      </c>
      <c r="M589" t="s">
        <v>2738</v>
      </c>
      <c r="N589" s="1">
        <v>42849</v>
      </c>
      <c r="O589">
        <v>107</v>
      </c>
      <c r="P589" t="s">
        <v>799</v>
      </c>
      <c r="Q589">
        <v>1</v>
      </c>
      <c r="R589">
        <v>8.5790000000000006</v>
      </c>
      <c r="S589">
        <v>0</v>
      </c>
      <c r="T589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 t="s">
        <v>800</v>
      </c>
      <c r="AB589" s="7">
        <f>IF(Table2[[#This Row],[15cc]]+Table2[[#This Row],[30cc]]&gt;0,1,0)</f>
        <v>0</v>
      </c>
      <c r="AC589" s="7">
        <f>IF(Table2[[#This Row],[60c]]&gt;0,1,0)</f>
        <v>0</v>
      </c>
      <c r="AD589" s="7">
        <f>IF(Table2[[#This Row],[90c]]&gt;0,1,0)</f>
        <v>0</v>
      </c>
    </row>
    <row r="590" spans="1:30" x14ac:dyDescent="0.2">
      <c r="A590">
        <v>201704</v>
      </c>
      <c r="B590" t="s">
        <v>21</v>
      </c>
      <c r="C590" t="s">
        <v>21</v>
      </c>
      <c r="D590" t="s">
        <v>1510</v>
      </c>
      <c r="E590" t="s">
        <v>1018</v>
      </c>
      <c r="F590" t="s">
        <v>1560</v>
      </c>
      <c r="G590" t="s">
        <v>7674</v>
      </c>
      <c r="I590" t="s">
        <v>82</v>
      </c>
      <c r="J590" t="s">
        <v>83</v>
      </c>
      <c r="K590" t="s">
        <v>7675</v>
      </c>
      <c r="L590" t="s">
        <v>2701</v>
      </c>
      <c r="M590" t="s">
        <v>2482</v>
      </c>
      <c r="N590" s="1">
        <v>42849</v>
      </c>
      <c r="O590">
        <v>107</v>
      </c>
      <c r="P590" t="s">
        <v>799</v>
      </c>
      <c r="Q590">
        <v>1</v>
      </c>
      <c r="R590">
        <v>12.183999999999999</v>
      </c>
      <c r="S590">
        <v>1</v>
      </c>
      <c r="T590">
        <v>12.183999999999999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 t="s">
        <v>800</v>
      </c>
      <c r="AB590" s="7">
        <f>IF(Table2[[#This Row],[15cc]]+Table2[[#This Row],[30cc]]&gt;0,1,0)</f>
        <v>1</v>
      </c>
      <c r="AC590" s="7">
        <f>IF(Table2[[#This Row],[60c]]&gt;0,1,0)</f>
        <v>0</v>
      </c>
      <c r="AD590" s="7">
        <f>IF(Table2[[#This Row],[90c]]&gt;0,1,0)</f>
        <v>0</v>
      </c>
    </row>
    <row r="591" spans="1:30" x14ac:dyDescent="0.2">
      <c r="A591">
        <v>201704</v>
      </c>
      <c r="B591" t="s">
        <v>21</v>
      </c>
      <c r="C591" t="s">
        <v>21</v>
      </c>
      <c r="D591" t="s">
        <v>1510</v>
      </c>
      <c r="E591" t="s">
        <v>1018</v>
      </c>
      <c r="F591" t="s">
        <v>1560</v>
      </c>
      <c r="G591" t="s">
        <v>7674</v>
      </c>
      <c r="I591" t="s">
        <v>82</v>
      </c>
      <c r="J591" t="s">
        <v>83</v>
      </c>
      <c r="K591" t="s">
        <v>7675</v>
      </c>
      <c r="L591" t="s">
        <v>2702</v>
      </c>
      <c r="M591" t="s">
        <v>899</v>
      </c>
      <c r="N591" s="1">
        <v>42849</v>
      </c>
      <c r="O591">
        <v>107</v>
      </c>
      <c r="P591" t="s">
        <v>799</v>
      </c>
      <c r="S591">
        <v>0</v>
      </c>
      <c r="T591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 t="s">
        <v>800</v>
      </c>
      <c r="AB591" s="7">
        <f>IF(Table2[[#This Row],[15cc]]+Table2[[#This Row],[30cc]]&gt;0,1,0)</f>
        <v>0</v>
      </c>
      <c r="AC591" s="7">
        <f>IF(Table2[[#This Row],[60c]]&gt;0,1,0)</f>
        <v>0</v>
      </c>
      <c r="AD591" s="7">
        <f>IF(Table2[[#This Row],[90c]]&gt;0,1,0)</f>
        <v>0</v>
      </c>
    </row>
    <row r="592" spans="1:30" x14ac:dyDescent="0.2">
      <c r="A592">
        <v>201704</v>
      </c>
      <c r="B592" t="s">
        <v>21</v>
      </c>
      <c r="C592" t="s">
        <v>21</v>
      </c>
      <c r="D592" t="s">
        <v>1510</v>
      </c>
      <c r="E592" t="s">
        <v>1018</v>
      </c>
      <c r="F592" t="s">
        <v>1560</v>
      </c>
      <c r="G592" t="s">
        <v>7674</v>
      </c>
      <c r="I592" t="s">
        <v>82</v>
      </c>
      <c r="J592" t="s">
        <v>83</v>
      </c>
      <c r="K592" t="s">
        <v>7675</v>
      </c>
      <c r="L592" t="s">
        <v>2712</v>
      </c>
      <c r="M592" t="s">
        <v>2713</v>
      </c>
      <c r="N592" s="1">
        <v>42849</v>
      </c>
      <c r="O592">
        <v>107</v>
      </c>
      <c r="P592" t="s">
        <v>799</v>
      </c>
      <c r="Q592">
        <v>1</v>
      </c>
      <c r="R592">
        <v>12.298</v>
      </c>
      <c r="S592">
        <v>1</v>
      </c>
      <c r="T592">
        <v>12.298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 t="s">
        <v>800</v>
      </c>
      <c r="AB592" s="7">
        <f>IF(Table2[[#This Row],[15cc]]+Table2[[#This Row],[30cc]]&gt;0,1,0)</f>
        <v>1</v>
      </c>
      <c r="AC592" s="7">
        <f>IF(Table2[[#This Row],[60c]]&gt;0,1,0)</f>
        <v>0</v>
      </c>
      <c r="AD592" s="7">
        <f>IF(Table2[[#This Row],[90c]]&gt;0,1,0)</f>
        <v>0</v>
      </c>
    </row>
    <row r="593" spans="1:30" x14ac:dyDescent="0.2">
      <c r="A593">
        <v>201704</v>
      </c>
      <c r="B593" t="s">
        <v>21</v>
      </c>
      <c r="C593" t="s">
        <v>21</v>
      </c>
      <c r="D593" t="s">
        <v>1510</v>
      </c>
      <c r="E593" t="s">
        <v>1018</v>
      </c>
      <c r="F593" t="s">
        <v>1560</v>
      </c>
      <c r="G593" t="s">
        <v>7674</v>
      </c>
      <c r="I593" t="s">
        <v>82</v>
      </c>
      <c r="J593" t="s">
        <v>83</v>
      </c>
      <c r="K593" t="s">
        <v>7675</v>
      </c>
      <c r="L593" t="s">
        <v>2714</v>
      </c>
      <c r="M593" t="s">
        <v>2715</v>
      </c>
      <c r="N593" s="1">
        <v>42849</v>
      </c>
      <c r="O593">
        <v>107</v>
      </c>
      <c r="P593" t="s">
        <v>799</v>
      </c>
      <c r="Q593">
        <v>1</v>
      </c>
      <c r="R593">
        <v>12.271000000000001</v>
      </c>
      <c r="S593">
        <v>1</v>
      </c>
      <c r="T593">
        <v>12.271000000000001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 t="s">
        <v>800</v>
      </c>
      <c r="AB593" s="7">
        <f>IF(Table2[[#This Row],[15cc]]+Table2[[#This Row],[30cc]]&gt;0,1,0)</f>
        <v>1</v>
      </c>
      <c r="AC593" s="7">
        <f>IF(Table2[[#This Row],[60c]]&gt;0,1,0)</f>
        <v>0</v>
      </c>
      <c r="AD593" s="7">
        <f>IF(Table2[[#This Row],[90c]]&gt;0,1,0)</f>
        <v>0</v>
      </c>
    </row>
    <row r="594" spans="1:30" x14ac:dyDescent="0.2">
      <c r="A594">
        <v>201704</v>
      </c>
      <c r="B594" t="s">
        <v>21</v>
      </c>
      <c r="C594" t="s">
        <v>21</v>
      </c>
      <c r="D594" t="s">
        <v>1510</v>
      </c>
      <c r="E594" t="s">
        <v>1018</v>
      </c>
      <c r="F594" t="s">
        <v>1560</v>
      </c>
      <c r="G594" t="s">
        <v>7674</v>
      </c>
      <c r="I594" t="s">
        <v>82</v>
      </c>
      <c r="J594" t="s">
        <v>83</v>
      </c>
      <c r="K594" t="s">
        <v>7675</v>
      </c>
      <c r="L594" t="s">
        <v>2705</v>
      </c>
      <c r="M594" t="s">
        <v>843</v>
      </c>
      <c r="N594" s="1">
        <v>42850</v>
      </c>
      <c r="O594">
        <v>106</v>
      </c>
      <c r="P594" t="s">
        <v>799</v>
      </c>
      <c r="S594">
        <v>0</v>
      </c>
      <c r="T594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 t="s">
        <v>800</v>
      </c>
      <c r="AB594" s="7">
        <f>IF(Table2[[#This Row],[15cc]]+Table2[[#This Row],[30cc]]&gt;0,1,0)</f>
        <v>0</v>
      </c>
      <c r="AC594" s="7">
        <f>IF(Table2[[#This Row],[60c]]&gt;0,1,0)</f>
        <v>0</v>
      </c>
      <c r="AD594" s="7">
        <f>IF(Table2[[#This Row],[90c]]&gt;0,1,0)</f>
        <v>0</v>
      </c>
    </row>
    <row r="595" spans="1:30" x14ac:dyDescent="0.2">
      <c r="A595">
        <v>201704</v>
      </c>
      <c r="B595" t="s">
        <v>21</v>
      </c>
      <c r="C595" t="s">
        <v>21</v>
      </c>
      <c r="D595" t="s">
        <v>1510</v>
      </c>
      <c r="E595" t="s">
        <v>1018</v>
      </c>
      <c r="F595" t="s">
        <v>1560</v>
      </c>
      <c r="G595" t="s">
        <v>7674</v>
      </c>
      <c r="I595" t="s">
        <v>82</v>
      </c>
      <c r="J595" t="s">
        <v>83</v>
      </c>
      <c r="K595" t="s">
        <v>7675</v>
      </c>
      <c r="L595" t="s">
        <v>2728</v>
      </c>
      <c r="M595" t="s">
        <v>2729</v>
      </c>
      <c r="N595" s="1">
        <v>42851</v>
      </c>
      <c r="O595">
        <v>105</v>
      </c>
      <c r="P595" t="s">
        <v>799</v>
      </c>
      <c r="Q595">
        <v>0</v>
      </c>
      <c r="R595">
        <v>-3.33066907387547E-15</v>
      </c>
      <c r="S595">
        <v>1</v>
      </c>
      <c r="T595">
        <v>48.396000000000001</v>
      </c>
      <c r="U595" s="7">
        <v>0</v>
      </c>
      <c r="V595" s="7">
        <v>0</v>
      </c>
      <c r="W595" s="7">
        <v>-1</v>
      </c>
      <c r="X595" s="7">
        <v>-48.396000000000001</v>
      </c>
      <c r="Y595" s="7">
        <v>0</v>
      </c>
      <c r="Z595" s="7">
        <v>0</v>
      </c>
      <c r="AA595" s="7" t="s">
        <v>800</v>
      </c>
      <c r="AB595" s="7">
        <f>IF(Table2[[#This Row],[15cc]]+Table2[[#This Row],[30cc]]&gt;0,1,0)</f>
        <v>1</v>
      </c>
      <c r="AC595" s="7">
        <f>IF(Table2[[#This Row],[60c]]&gt;0,1,0)</f>
        <v>0</v>
      </c>
      <c r="AD595" s="7">
        <f>IF(Table2[[#This Row],[90c]]&gt;0,1,0)</f>
        <v>0</v>
      </c>
    </row>
    <row r="596" spans="1:30" x14ac:dyDescent="0.2">
      <c r="A596">
        <v>201704</v>
      </c>
      <c r="B596" t="s">
        <v>21</v>
      </c>
      <c r="C596" t="s">
        <v>21</v>
      </c>
      <c r="D596" t="s">
        <v>1510</v>
      </c>
      <c r="E596" t="s">
        <v>1018</v>
      </c>
      <c r="F596" t="s">
        <v>1560</v>
      </c>
      <c r="G596" t="s">
        <v>7674</v>
      </c>
      <c r="I596" t="s">
        <v>82</v>
      </c>
      <c r="J596" t="s">
        <v>83</v>
      </c>
      <c r="K596" t="s">
        <v>7675</v>
      </c>
      <c r="L596" t="s">
        <v>2722</v>
      </c>
      <c r="M596" t="s">
        <v>2723</v>
      </c>
      <c r="N596" s="1">
        <v>42851</v>
      </c>
      <c r="O596">
        <v>105</v>
      </c>
      <c r="P596" t="s">
        <v>799</v>
      </c>
      <c r="Q596">
        <v>1</v>
      </c>
      <c r="R596">
        <v>28.172999999999998</v>
      </c>
      <c r="S596">
        <v>1</v>
      </c>
      <c r="T596">
        <v>28.172999999999998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 t="s">
        <v>800</v>
      </c>
      <c r="AB596" s="7">
        <f>IF(Table2[[#This Row],[15cc]]+Table2[[#This Row],[30cc]]&gt;0,1,0)</f>
        <v>1</v>
      </c>
      <c r="AC596" s="7">
        <f>IF(Table2[[#This Row],[60c]]&gt;0,1,0)</f>
        <v>0</v>
      </c>
      <c r="AD596" s="7">
        <f>IF(Table2[[#This Row],[90c]]&gt;0,1,0)</f>
        <v>0</v>
      </c>
    </row>
    <row r="597" spans="1:30" x14ac:dyDescent="0.2">
      <c r="A597">
        <v>201704</v>
      </c>
      <c r="B597" t="s">
        <v>21</v>
      </c>
      <c r="C597" t="s">
        <v>21</v>
      </c>
      <c r="D597" t="s">
        <v>1510</v>
      </c>
      <c r="E597" t="s">
        <v>1018</v>
      </c>
      <c r="F597" t="s">
        <v>1560</v>
      </c>
      <c r="G597" t="s">
        <v>7674</v>
      </c>
      <c r="I597" t="s">
        <v>82</v>
      </c>
      <c r="J597" t="s">
        <v>83</v>
      </c>
      <c r="K597" t="s">
        <v>7675</v>
      </c>
      <c r="L597" t="s">
        <v>2726</v>
      </c>
      <c r="M597" t="s">
        <v>846</v>
      </c>
      <c r="N597" s="1">
        <v>42851</v>
      </c>
      <c r="O597">
        <v>105</v>
      </c>
      <c r="P597" t="s">
        <v>799</v>
      </c>
      <c r="Q597">
        <v>1</v>
      </c>
      <c r="R597">
        <v>12.601000000000001</v>
      </c>
      <c r="S597">
        <v>1</v>
      </c>
      <c r="T597">
        <v>12.601000000000001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 t="s">
        <v>800</v>
      </c>
      <c r="AB597" s="7">
        <f>IF(Table2[[#This Row],[15cc]]+Table2[[#This Row],[30cc]]&gt;0,1,0)</f>
        <v>1</v>
      </c>
      <c r="AC597" s="7">
        <f>IF(Table2[[#This Row],[60c]]&gt;0,1,0)</f>
        <v>0</v>
      </c>
      <c r="AD597" s="7">
        <f>IF(Table2[[#This Row],[90c]]&gt;0,1,0)</f>
        <v>0</v>
      </c>
    </row>
    <row r="598" spans="1:30" x14ac:dyDescent="0.2">
      <c r="A598">
        <v>201704</v>
      </c>
      <c r="B598" t="s">
        <v>21</v>
      </c>
      <c r="C598" t="s">
        <v>21</v>
      </c>
      <c r="D598" t="s">
        <v>1510</v>
      </c>
      <c r="E598" t="s">
        <v>1018</v>
      </c>
      <c r="F598" t="s">
        <v>1560</v>
      </c>
      <c r="G598" t="s">
        <v>7674</v>
      </c>
      <c r="I598" t="s">
        <v>82</v>
      </c>
      <c r="J598" t="s">
        <v>83</v>
      </c>
      <c r="K598" t="s">
        <v>7675</v>
      </c>
      <c r="L598" t="s">
        <v>2730</v>
      </c>
      <c r="M598" t="s">
        <v>904</v>
      </c>
      <c r="N598" s="1">
        <v>42851</v>
      </c>
      <c r="O598">
        <v>105</v>
      </c>
      <c r="P598" t="s">
        <v>799</v>
      </c>
      <c r="Q598">
        <v>1</v>
      </c>
      <c r="R598">
        <v>15.012</v>
      </c>
      <c r="S598">
        <v>1</v>
      </c>
      <c r="T598">
        <v>15.012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 t="s">
        <v>800</v>
      </c>
      <c r="AB598" s="7">
        <f>IF(Table2[[#This Row],[15cc]]+Table2[[#This Row],[30cc]]&gt;0,1,0)</f>
        <v>1</v>
      </c>
      <c r="AC598" s="7">
        <f>IF(Table2[[#This Row],[60c]]&gt;0,1,0)</f>
        <v>0</v>
      </c>
      <c r="AD598" s="7">
        <f>IF(Table2[[#This Row],[90c]]&gt;0,1,0)</f>
        <v>0</v>
      </c>
    </row>
    <row r="599" spans="1:30" x14ac:dyDescent="0.2">
      <c r="A599">
        <v>201704</v>
      </c>
      <c r="B599" t="s">
        <v>21</v>
      </c>
      <c r="C599" t="s">
        <v>21</v>
      </c>
      <c r="D599" t="s">
        <v>1510</v>
      </c>
      <c r="E599" t="s">
        <v>1018</v>
      </c>
      <c r="F599" t="s">
        <v>1560</v>
      </c>
      <c r="G599" t="s">
        <v>7674</v>
      </c>
      <c r="I599" t="s">
        <v>82</v>
      </c>
      <c r="J599" t="s">
        <v>83</v>
      </c>
      <c r="K599" t="s">
        <v>7675</v>
      </c>
      <c r="L599" t="s">
        <v>2731</v>
      </c>
      <c r="M599" t="s">
        <v>2732</v>
      </c>
      <c r="N599" s="1">
        <v>42851</v>
      </c>
      <c r="O599">
        <v>105</v>
      </c>
      <c r="P599" t="s">
        <v>799</v>
      </c>
      <c r="Q599">
        <v>1</v>
      </c>
      <c r="R599">
        <v>13.763</v>
      </c>
      <c r="S599">
        <v>0</v>
      </c>
      <c r="T599">
        <v>0</v>
      </c>
      <c r="U599" s="7">
        <v>0</v>
      </c>
      <c r="V599" s="7">
        <v>0</v>
      </c>
      <c r="W599" s="7">
        <v>1</v>
      </c>
      <c r="X599" s="7">
        <v>13.763</v>
      </c>
      <c r="Y599" s="7">
        <v>0</v>
      </c>
      <c r="Z599" s="7">
        <v>0</v>
      </c>
      <c r="AA599" s="7" t="s">
        <v>800</v>
      </c>
      <c r="AB599" s="7">
        <f>IF(Table2[[#This Row],[15cc]]+Table2[[#This Row],[30cc]]&gt;0,1,0)</f>
        <v>0</v>
      </c>
      <c r="AC599" s="7">
        <f>IF(Table2[[#This Row],[60c]]&gt;0,1,0)</f>
        <v>1</v>
      </c>
      <c r="AD599" s="7">
        <f>IF(Table2[[#This Row],[90c]]&gt;0,1,0)</f>
        <v>0</v>
      </c>
    </row>
    <row r="600" spans="1:30" x14ac:dyDescent="0.2">
      <c r="A600">
        <v>201704</v>
      </c>
      <c r="B600" t="s">
        <v>21</v>
      </c>
      <c r="C600" t="s">
        <v>21</v>
      </c>
      <c r="D600" t="s">
        <v>1510</v>
      </c>
      <c r="E600" t="s">
        <v>1018</v>
      </c>
      <c r="F600" t="s">
        <v>1560</v>
      </c>
      <c r="G600" t="s">
        <v>7674</v>
      </c>
      <c r="I600" t="s">
        <v>82</v>
      </c>
      <c r="J600" t="s">
        <v>83</v>
      </c>
      <c r="K600" t="s">
        <v>7675</v>
      </c>
      <c r="L600" t="s">
        <v>2733</v>
      </c>
      <c r="M600" t="s">
        <v>2734</v>
      </c>
      <c r="N600" s="1">
        <v>42851</v>
      </c>
      <c r="O600">
        <v>105</v>
      </c>
      <c r="P600" t="s">
        <v>799</v>
      </c>
      <c r="Q600">
        <v>2</v>
      </c>
      <c r="R600">
        <v>39.734000000000002</v>
      </c>
      <c r="S600">
        <v>1</v>
      </c>
      <c r="T600">
        <v>49.095999999999997</v>
      </c>
      <c r="U600" s="7">
        <v>0</v>
      </c>
      <c r="V600" s="7">
        <v>0</v>
      </c>
      <c r="W600" s="7">
        <v>1</v>
      </c>
      <c r="X600" s="7">
        <v>-17.957999999999998</v>
      </c>
      <c r="Y600" s="7">
        <v>-1</v>
      </c>
      <c r="Z600" s="7">
        <v>-13.566000000000001</v>
      </c>
      <c r="AA600" s="7" t="s">
        <v>800</v>
      </c>
      <c r="AB600" s="7">
        <f>IF(Table2[[#This Row],[15cc]]+Table2[[#This Row],[30cc]]&gt;0,1,0)</f>
        <v>1</v>
      </c>
      <c r="AC600" s="7">
        <f>IF(Table2[[#This Row],[60c]]&gt;0,1,0)</f>
        <v>1</v>
      </c>
      <c r="AD600" s="7">
        <f>IF(Table2[[#This Row],[90c]]&gt;0,1,0)</f>
        <v>0</v>
      </c>
    </row>
    <row r="601" spans="1:30" x14ac:dyDescent="0.2">
      <c r="A601">
        <v>201704</v>
      </c>
      <c r="B601" t="s">
        <v>21</v>
      </c>
      <c r="C601" t="s">
        <v>21</v>
      </c>
      <c r="D601" t="s">
        <v>1510</v>
      </c>
      <c r="E601" t="s">
        <v>1018</v>
      </c>
      <c r="F601" t="s">
        <v>1560</v>
      </c>
      <c r="G601" t="s">
        <v>7674</v>
      </c>
      <c r="I601" t="s">
        <v>82</v>
      </c>
      <c r="J601" t="s">
        <v>83</v>
      </c>
      <c r="K601" t="s">
        <v>7675</v>
      </c>
      <c r="L601" t="s">
        <v>2699</v>
      </c>
      <c r="M601" t="s">
        <v>2700</v>
      </c>
      <c r="N601" s="1">
        <v>42851</v>
      </c>
      <c r="O601">
        <v>105</v>
      </c>
      <c r="P601" t="s">
        <v>799</v>
      </c>
      <c r="S601">
        <v>0</v>
      </c>
      <c r="T601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 t="s">
        <v>800</v>
      </c>
      <c r="AB601" s="7">
        <f>IF(Table2[[#This Row],[15cc]]+Table2[[#This Row],[30cc]]&gt;0,1,0)</f>
        <v>0</v>
      </c>
      <c r="AC601" s="7">
        <f>IF(Table2[[#This Row],[60c]]&gt;0,1,0)</f>
        <v>0</v>
      </c>
      <c r="AD601" s="7">
        <f>IF(Table2[[#This Row],[90c]]&gt;0,1,0)</f>
        <v>0</v>
      </c>
    </row>
    <row r="602" spans="1:30" x14ac:dyDescent="0.2">
      <c r="A602">
        <v>201704</v>
      </c>
      <c r="B602" t="s">
        <v>21</v>
      </c>
      <c r="C602" t="s">
        <v>21</v>
      </c>
      <c r="D602" t="s">
        <v>1510</v>
      </c>
      <c r="E602" t="s">
        <v>1018</v>
      </c>
      <c r="F602" t="s">
        <v>1560</v>
      </c>
      <c r="G602" t="s">
        <v>7674</v>
      </c>
      <c r="I602" t="s">
        <v>82</v>
      </c>
      <c r="J602" t="s">
        <v>83</v>
      </c>
      <c r="K602" t="s">
        <v>7675</v>
      </c>
      <c r="L602" t="s">
        <v>2710</v>
      </c>
      <c r="M602" t="s">
        <v>2711</v>
      </c>
      <c r="N602" s="1">
        <v>42852</v>
      </c>
      <c r="O602">
        <v>104</v>
      </c>
      <c r="P602" t="s">
        <v>799</v>
      </c>
      <c r="S602">
        <v>0</v>
      </c>
      <c r="T602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 t="s">
        <v>800</v>
      </c>
      <c r="AB602" s="7">
        <f>IF(Table2[[#This Row],[15cc]]+Table2[[#This Row],[30cc]]&gt;0,1,0)</f>
        <v>0</v>
      </c>
      <c r="AC602" s="7">
        <f>IF(Table2[[#This Row],[60c]]&gt;0,1,0)</f>
        <v>0</v>
      </c>
      <c r="AD602" s="7">
        <f>IF(Table2[[#This Row],[90c]]&gt;0,1,0)</f>
        <v>0</v>
      </c>
    </row>
    <row r="603" spans="1:30" x14ac:dyDescent="0.2">
      <c r="A603">
        <v>201704</v>
      </c>
      <c r="B603" t="s">
        <v>21</v>
      </c>
      <c r="C603" t="s">
        <v>21</v>
      </c>
      <c r="D603" t="s">
        <v>1510</v>
      </c>
      <c r="E603" t="s">
        <v>1018</v>
      </c>
      <c r="F603" t="s">
        <v>1560</v>
      </c>
      <c r="G603" t="s">
        <v>7674</v>
      </c>
      <c r="I603" t="s">
        <v>82</v>
      </c>
      <c r="J603" t="s">
        <v>83</v>
      </c>
      <c r="K603" t="s">
        <v>7675</v>
      </c>
      <c r="L603" t="s">
        <v>2706</v>
      </c>
      <c r="M603" t="s">
        <v>2707</v>
      </c>
      <c r="N603" s="1">
        <v>42853</v>
      </c>
      <c r="O603">
        <v>103</v>
      </c>
      <c r="P603" t="s">
        <v>799</v>
      </c>
      <c r="Q603">
        <v>1</v>
      </c>
      <c r="R603">
        <v>15.198</v>
      </c>
      <c r="S603">
        <v>1</v>
      </c>
      <c r="T603">
        <v>15.198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 t="s">
        <v>800</v>
      </c>
      <c r="AB603" s="7">
        <f>IF(Table2[[#This Row],[15cc]]+Table2[[#This Row],[30cc]]&gt;0,1,0)</f>
        <v>1</v>
      </c>
      <c r="AC603" s="7">
        <f>IF(Table2[[#This Row],[60c]]&gt;0,1,0)</f>
        <v>0</v>
      </c>
      <c r="AD603" s="7">
        <f>IF(Table2[[#This Row],[90c]]&gt;0,1,0)</f>
        <v>0</v>
      </c>
    </row>
    <row r="604" spans="1:30" x14ac:dyDescent="0.2">
      <c r="A604">
        <v>201704</v>
      </c>
      <c r="B604" t="s">
        <v>84</v>
      </c>
      <c r="C604" t="s">
        <v>3064</v>
      </c>
      <c r="D604" t="s">
        <v>3067</v>
      </c>
      <c r="E604" t="s">
        <v>7676</v>
      </c>
      <c r="F604" t="s">
        <v>3068</v>
      </c>
      <c r="G604" t="s">
        <v>7677</v>
      </c>
      <c r="I604" t="s">
        <v>1133</v>
      </c>
      <c r="J604" t="s">
        <v>1115</v>
      </c>
      <c r="K604" t="s">
        <v>7678</v>
      </c>
      <c r="L604" t="s">
        <v>2082</v>
      </c>
      <c r="M604" t="s">
        <v>2083</v>
      </c>
      <c r="N604" s="1">
        <v>42843</v>
      </c>
      <c r="O604">
        <v>113</v>
      </c>
      <c r="P604" t="s">
        <v>799</v>
      </c>
      <c r="Q604">
        <v>1</v>
      </c>
      <c r="R604">
        <v>12.968999999999999</v>
      </c>
      <c r="S604">
        <v>1</v>
      </c>
      <c r="T604">
        <v>12.968999999999999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7">
        <v>8.3030000000000008</v>
      </c>
      <c r="AA604" s="7" t="s">
        <v>800</v>
      </c>
      <c r="AB604" s="7">
        <f>IF(Table2[[#This Row],[15cc]]+Table2[[#This Row],[30cc]]&gt;0,1,0)</f>
        <v>1</v>
      </c>
      <c r="AC604" s="7">
        <f>IF(Table2[[#This Row],[60c]]&gt;0,1,0)</f>
        <v>0</v>
      </c>
      <c r="AD604" s="7">
        <f>IF(Table2[[#This Row],[90c]]&gt;0,1,0)</f>
        <v>1</v>
      </c>
    </row>
    <row r="605" spans="1:30" x14ac:dyDescent="0.2">
      <c r="A605">
        <v>201704</v>
      </c>
      <c r="B605" t="s">
        <v>84</v>
      </c>
      <c r="C605" t="s">
        <v>3064</v>
      </c>
      <c r="D605" t="s">
        <v>3067</v>
      </c>
      <c r="E605" t="s">
        <v>7676</v>
      </c>
      <c r="F605" t="s">
        <v>3068</v>
      </c>
      <c r="G605" t="s">
        <v>7677</v>
      </c>
      <c r="I605" t="s">
        <v>1133</v>
      </c>
      <c r="J605" t="s">
        <v>1115</v>
      </c>
      <c r="K605" t="s">
        <v>7678</v>
      </c>
      <c r="L605" t="s">
        <v>2096</v>
      </c>
      <c r="M605" t="s">
        <v>2097</v>
      </c>
      <c r="N605" s="1">
        <v>42843</v>
      </c>
      <c r="O605">
        <v>113</v>
      </c>
      <c r="P605" t="s">
        <v>799</v>
      </c>
      <c r="Q605">
        <v>1</v>
      </c>
      <c r="R605">
        <v>13.103</v>
      </c>
      <c r="S605">
        <v>1</v>
      </c>
      <c r="T605">
        <v>13.103</v>
      </c>
      <c r="U605" s="7">
        <v>0</v>
      </c>
      <c r="V605" s="7">
        <v>0</v>
      </c>
      <c r="W605" s="7">
        <v>0</v>
      </c>
      <c r="X605" s="7">
        <v>-1.5543122344752199E-15</v>
      </c>
      <c r="Y605" s="7">
        <v>0</v>
      </c>
      <c r="Z605" s="7">
        <v>0</v>
      </c>
      <c r="AA605" s="7" t="s">
        <v>800</v>
      </c>
      <c r="AB605" s="7">
        <f>IF(Table2[[#This Row],[15cc]]+Table2[[#This Row],[30cc]]&gt;0,1,0)</f>
        <v>1</v>
      </c>
      <c r="AC605" s="7">
        <f>IF(Table2[[#This Row],[60c]]&gt;0,1,0)</f>
        <v>0</v>
      </c>
      <c r="AD605" s="7">
        <f>IF(Table2[[#This Row],[90c]]&gt;0,1,0)</f>
        <v>0</v>
      </c>
    </row>
    <row r="606" spans="1:30" x14ac:dyDescent="0.2">
      <c r="A606">
        <v>201704</v>
      </c>
      <c r="B606" t="s">
        <v>84</v>
      </c>
      <c r="C606" t="s">
        <v>3064</v>
      </c>
      <c r="D606" t="s">
        <v>3067</v>
      </c>
      <c r="E606" t="s">
        <v>7676</v>
      </c>
      <c r="F606" t="s">
        <v>3068</v>
      </c>
      <c r="G606" t="s">
        <v>7677</v>
      </c>
      <c r="I606" t="s">
        <v>1133</v>
      </c>
      <c r="J606" t="s">
        <v>1115</v>
      </c>
      <c r="K606" t="s">
        <v>7678</v>
      </c>
      <c r="L606" t="s">
        <v>2084</v>
      </c>
      <c r="M606" t="s">
        <v>2085</v>
      </c>
      <c r="N606" s="1">
        <v>42843</v>
      </c>
      <c r="O606">
        <v>113</v>
      </c>
      <c r="P606" t="s">
        <v>799</v>
      </c>
      <c r="Q606">
        <v>1</v>
      </c>
      <c r="R606">
        <v>21.733000000000001</v>
      </c>
      <c r="S606">
        <v>1</v>
      </c>
      <c r="T606">
        <v>21.733000000000001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 t="s">
        <v>800</v>
      </c>
      <c r="AB606" s="7">
        <f>IF(Table2[[#This Row],[15cc]]+Table2[[#This Row],[30cc]]&gt;0,1,0)</f>
        <v>1</v>
      </c>
      <c r="AC606" s="7">
        <f>IF(Table2[[#This Row],[60c]]&gt;0,1,0)</f>
        <v>0</v>
      </c>
      <c r="AD606" s="7">
        <f>IF(Table2[[#This Row],[90c]]&gt;0,1,0)</f>
        <v>0</v>
      </c>
    </row>
    <row r="607" spans="1:30" x14ac:dyDescent="0.2">
      <c r="A607">
        <v>201704</v>
      </c>
      <c r="B607" t="s">
        <v>84</v>
      </c>
      <c r="C607" t="s">
        <v>3064</v>
      </c>
      <c r="D607" t="s">
        <v>3067</v>
      </c>
      <c r="E607" t="s">
        <v>7676</v>
      </c>
      <c r="F607" t="s">
        <v>3068</v>
      </c>
      <c r="G607" t="s">
        <v>7677</v>
      </c>
      <c r="I607" t="s">
        <v>1133</v>
      </c>
      <c r="J607" t="s">
        <v>1115</v>
      </c>
      <c r="K607" t="s">
        <v>7678</v>
      </c>
      <c r="L607" t="s">
        <v>2086</v>
      </c>
      <c r="M607" t="s">
        <v>2087</v>
      </c>
      <c r="N607" s="1">
        <v>42843</v>
      </c>
      <c r="O607">
        <v>113</v>
      </c>
      <c r="P607" t="s">
        <v>799</v>
      </c>
      <c r="S607">
        <v>0</v>
      </c>
      <c r="T60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 t="s">
        <v>800</v>
      </c>
      <c r="AB607" s="7">
        <f>IF(Table2[[#This Row],[15cc]]+Table2[[#This Row],[30cc]]&gt;0,1,0)</f>
        <v>0</v>
      </c>
      <c r="AC607" s="7">
        <f>IF(Table2[[#This Row],[60c]]&gt;0,1,0)</f>
        <v>0</v>
      </c>
      <c r="AD607" s="7">
        <f>IF(Table2[[#This Row],[90c]]&gt;0,1,0)</f>
        <v>0</v>
      </c>
    </row>
    <row r="608" spans="1:30" x14ac:dyDescent="0.2">
      <c r="A608">
        <v>201704</v>
      </c>
      <c r="B608" t="s">
        <v>84</v>
      </c>
      <c r="C608" t="s">
        <v>3064</v>
      </c>
      <c r="D608" t="s">
        <v>3067</v>
      </c>
      <c r="E608" t="s">
        <v>7676</v>
      </c>
      <c r="F608" t="s">
        <v>3068</v>
      </c>
      <c r="G608" t="s">
        <v>7677</v>
      </c>
      <c r="I608" t="s">
        <v>1133</v>
      </c>
      <c r="J608" t="s">
        <v>1115</v>
      </c>
      <c r="K608" t="s">
        <v>7678</v>
      </c>
      <c r="L608" t="s">
        <v>2088</v>
      </c>
      <c r="M608" t="s">
        <v>2089</v>
      </c>
      <c r="N608" s="1">
        <v>42843</v>
      </c>
      <c r="O608">
        <v>113</v>
      </c>
      <c r="P608" t="s">
        <v>799</v>
      </c>
      <c r="Q608">
        <v>4</v>
      </c>
      <c r="R608">
        <v>42.57</v>
      </c>
      <c r="S608">
        <v>1</v>
      </c>
      <c r="T608">
        <v>16.184000000000001</v>
      </c>
      <c r="U608" s="7">
        <v>0</v>
      </c>
      <c r="V608" s="7">
        <v>0</v>
      </c>
      <c r="W608" s="7">
        <v>3</v>
      </c>
      <c r="X608" s="7">
        <v>26.385999999999999</v>
      </c>
      <c r="Y608" s="7">
        <v>0</v>
      </c>
      <c r="Z608" s="7">
        <v>0</v>
      </c>
      <c r="AA608" s="7" t="s">
        <v>800</v>
      </c>
      <c r="AB608" s="7">
        <f>IF(Table2[[#This Row],[15cc]]+Table2[[#This Row],[30cc]]&gt;0,1,0)</f>
        <v>1</v>
      </c>
      <c r="AC608" s="7">
        <f>IF(Table2[[#This Row],[60c]]&gt;0,1,0)</f>
        <v>1</v>
      </c>
      <c r="AD608" s="7">
        <f>IF(Table2[[#This Row],[90c]]&gt;0,1,0)</f>
        <v>0</v>
      </c>
    </row>
    <row r="609" spans="1:30" x14ac:dyDescent="0.2">
      <c r="A609">
        <v>201704</v>
      </c>
      <c r="B609" t="s">
        <v>84</v>
      </c>
      <c r="C609" t="s">
        <v>3064</v>
      </c>
      <c r="D609" t="s">
        <v>3067</v>
      </c>
      <c r="E609" t="s">
        <v>7676</v>
      </c>
      <c r="F609" t="s">
        <v>3068</v>
      </c>
      <c r="G609" t="s">
        <v>7677</v>
      </c>
      <c r="I609" t="s">
        <v>1133</v>
      </c>
      <c r="J609" t="s">
        <v>1115</v>
      </c>
      <c r="K609" t="s">
        <v>7678</v>
      </c>
      <c r="L609" t="s">
        <v>2090</v>
      </c>
      <c r="M609" t="s">
        <v>2091</v>
      </c>
      <c r="N609" s="1">
        <v>42843</v>
      </c>
      <c r="O609">
        <v>113</v>
      </c>
      <c r="P609" t="s">
        <v>799</v>
      </c>
      <c r="S609">
        <v>0</v>
      </c>
      <c r="T609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 t="s">
        <v>800</v>
      </c>
      <c r="AB609" s="7">
        <f>IF(Table2[[#This Row],[15cc]]+Table2[[#This Row],[30cc]]&gt;0,1,0)</f>
        <v>0</v>
      </c>
      <c r="AC609" s="7">
        <f>IF(Table2[[#This Row],[60c]]&gt;0,1,0)</f>
        <v>0</v>
      </c>
      <c r="AD609" s="7">
        <f>IF(Table2[[#This Row],[90c]]&gt;0,1,0)</f>
        <v>0</v>
      </c>
    </row>
    <row r="610" spans="1:30" x14ac:dyDescent="0.2">
      <c r="A610">
        <v>201704</v>
      </c>
      <c r="B610" t="s">
        <v>84</v>
      </c>
      <c r="C610" t="s">
        <v>3064</v>
      </c>
      <c r="D610" t="s">
        <v>3067</v>
      </c>
      <c r="E610" t="s">
        <v>7676</v>
      </c>
      <c r="F610" t="s">
        <v>3068</v>
      </c>
      <c r="G610" t="s">
        <v>7677</v>
      </c>
      <c r="I610" t="s">
        <v>1133</v>
      </c>
      <c r="J610" t="s">
        <v>1115</v>
      </c>
      <c r="K610" t="s">
        <v>7678</v>
      </c>
      <c r="L610" t="s">
        <v>2094</v>
      </c>
      <c r="M610" t="s">
        <v>2095</v>
      </c>
      <c r="N610" s="1">
        <v>42843</v>
      </c>
      <c r="O610">
        <v>113</v>
      </c>
      <c r="P610" t="s">
        <v>799</v>
      </c>
      <c r="Q610">
        <v>3</v>
      </c>
      <c r="R610">
        <v>39.345999999999997</v>
      </c>
      <c r="S610">
        <v>0</v>
      </c>
      <c r="T610">
        <v>0</v>
      </c>
      <c r="U610" s="7">
        <v>0</v>
      </c>
      <c r="V610" s="7">
        <v>0</v>
      </c>
      <c r="W610" s="7">
        <v>3</v>
      </c>
      <c r="X610" s="7">
        <v>39.345999999999997</v>
      </c>
      <c r="Y610" s="7">
        <v>1</v>
      </c>
      <c r="Z610" s="7">
        <v>17.760999999999999</v>
      </c>
      <c r="AA610" s="7" t="s">
        <v>800</v>
      </c>
      <c r="AB610" s="7">
        <f>IF(Table2[[#This Row],[15cc]]+Table2[[#This Row],[30cc]]&gt;0,1,0)</f>
        <v>0</v>
      </c>
      <c r="AC610" s="7">
        <f>IF(Table2[[#This Row],[60c]]&gt;0,1,0)</f>
        <v>1</v>
      </c>
      <c r="AD610" s="7">
        <f>IF(Table2[[#This Row],[90c]]&gt;0,1,0)</f>
        <v>1</v>
      </c>
    </row>
    <row r="611" spans="1:30" x14ac:dyDescent="0.2">
      <c r="A611">
        <v>201704</v>
      </c>
      <c r="B611" t="s">
        <v>84</v>
      </c>
      <c r="C611" t="s">
        <v>3064</v>
      </c>
      <c r="D611" t="s">
        <v>3067</v>
      </c>
      <c r="E611" t="s">
        <v>7676</v>
      </c>
      <c r="F611" t="s">
        <v>3068</v>
      </c>
      <c r="G611" t="s">
        <v>7677</v>
      </c>
      <c r="I611" t="s">
        <v>1133</v>
      </c>
      <c r="J611" t="s">
        <v>1115</v>
      </c>
      <c r="K611" t="s">
        <v>7678</v>
      </c>
      <c r="L611" t="s">
        <v>2078</v>
      </c>
      <c r="M611" t="s">
        <v>2079</v>
      </c>
      <c r="N611" s="1">
        <v>42843</v>
      </c>
      <c r="O611">
        <v>113</v>
      </c>
      <c r="P611" t="s">
        <v>799</v>
      </c>
      <c r="Q611">
        <v>1</v>
      </c>
      <c r="R611">
        <v>12.206</v>
      </c>
      <c r="S611">
        <v>1</v>
      </c>
      <c r="T611">
        <v>12.206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 t="s">
        <v>800</v>
      </c>
      <c r="AB611" s="7">
        <f>IF(Table2[[#This Row],[15cc]]+Table2[[#This Row],[30cc]]&gt;0,1,0)</f>
        <v>1</v>
      </c>
      <c r="AC611" s="7">
        <f>IF(Table2[[#This Row],[60c]]&gt;0,1,0)</f>
        <v>0</v>
      </c>
      <c r="AD611" s="7">
        <f>IF(Table2[[#This Row],[90c]]&gt;0,1,0)</f>
        <v>0</v>
      </c>
    </row>
    <row r="612" spans="1:30" x14ac:dyDescent="0.2">
      <c r="A612">
        <v>201704</v>
      </c>
      <c r="B612" t="s">
        <v>84</v>
      </c>
      <c r="C612" t="s">
        <v>3064</v>
      </c>
      <c r="D612" t="s">
        <v>3067</v>
      </c>
      <c r="E612" t="s">
        <v>7676</v>
      </c>
      <c r="F612" t="s">
        <v>3068</v>
      </c>
      <c r="G612" t="s">
        <v>7677</v>
      </c>
      <c r="I612" t="s">
        <v>1133</v>
      </c>
      <c r="J612" t="s">
        <v>1115</v>
      </c>
      <c r="K612" t="s">
        <v>7678</v>
      </c>
      <c r="L612" t="s">
        <v>2092</v>
      </c>
      <c r="M612" t="s">
        <v>2093</v>
      </c>
      <c r="N612" s="1">
        <v>42843</v>
      </c>
      <c r="O612">
        <v>113</v>
      </c>
      <c r="P612" t="s">
        <v>799</v>
      </c>
      <c r="S612">
        <v>0</v>
      </c>
      <c r="T612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 t="s">
        <v>800</v>
      </c>
      <c r="AB612" s="7">
        <f>IF(Table2[[#This Row],[15cc]]+Table2[[#This Row],[30cc]]&gt;0,1,0)</f>
        <v>0</v>
      </c>
      <c r="AC612" s="7">
        <f>IF(Table2[[#This Row],[60c]]&gt;0,1,0)</f>
        <v>0</v>
      </c>
      <c r="AD612" s="7">
        <f>IF(Table2[[#This Row],[90c]]&gt;0,1,0)</f>
        <v>0</v>
      </c>
    </row>
    <row r="613" spans="1:30" x14ac:dyDescent="0.2">
      <c r="A613">
        <v>201704</v>
      </c>
      <c r="B613" t="s">
        <v>84</v>
      </c>
      <c r="C613" t="s">
        <v>3064</v>
      </c>
      <c r="D613" t="s">
        <v>3067</v>
      </c>
      <c r="E613" t="s">
        <v>7676</v>
      </c>
      <c r="F613" t="s">
        <v>3068</v>
      </c>
      <c r="G613" t="s">
        <v>7677</v>
      </c>
      <c r="I613" t="s">
        <v>1133</v>
      </c>
      <c r="J613" t="s">
        <v>1115</v>
      </c>
      <c r="K613" t="s">
        <v>7678</v>
      </c>
      <c r="L613" t="s">
        <v>2080</v>
      </c>
      <c r="M613" t="s">
        <v>2081</v>
      </c>
      <c r="N613" s="1">
        <v>42843</v>
      </c>
      <c r="O613">
        <v>113</v>
      </c>
      <c r="P613" t="s">
        <v>799</v>
      </c>
      <c r="S613">
        <v>0</v>
      </c>
      <c r="T613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 t="s">
        <v>984</v>
      </c>
      <c r="AB613" s="7">
        <f>IF(Table2[[#This Row],[15cc]]+Table2[[#This Row],[30cc]]&gt;0,1,0)</f>
        <v>0</v>
      </c>
      <c r="AC613" s="7">
        <f>IF(Table2[[#This Row],[60c]]&gt;0,1,0)</f>
        <v>0</v>
      </c>
      <c r="AD613" s="7">
        <f>IF(Table2[[#This Row],[90c]]&gt;0,1,0)</f>
        <v>0</v>
      </c>
    </row>
    <row r="614" spans="1:30" x14ac:dyDescent="0.2">
      <c r="A614">
        <v>201704</v>
      </c>
      <c r="B614" t="s">
        <v>84</v>
      </c>
      <c r="C614" t="s">
        <v>3064</v>
      </c>
      <c r="D614" t="s">
        <v>3067</v>
      </c>
      <c r="E614" t="s">
        <v>7676</v>
      </c>
      <c r="F614" t="s">
        <v>3068</v>
      </c>
      <c r="G614" t="s">
        <v>7677</v>
      </c>
      <c r="I614" t="s">
        <v>1133</v>
      </c>
      <c r="J614" t="s">
        <v>1115</v>
      </c>
      <c r="K614" t="s">
        <v>7678</v>
      </c>
      <c r="L614" t="s">
        <v>2104</v>
      </c>
      <c r="M614" t="s">
        <v>2105</v>
      </c>
      <c r="N614" s="1">
        <v>42846</v>
      </c>
      <c r="O614">
        <v>110</v>
      </c>
      <c r="P614" t="s">
        <v>799</v>
      </c>
      <c r="Q614">
        <v>1</v>
      </c>
      <c r="R614">
        <v>15.06</v>
      </c>
      <c r="S614">
        <v>1</v>
      </c>
      <c r="T614">
        <v>15.06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 t="s">
        <v>800</v>
      </c>
      <c r="AB614" s="7">
        <f>IF(Table2[[#This Row],[15cc]]+Table2[[#This Row],[30cc]]&gt;0,1,0)</f>
        <v>1</v>
      </c>
      <c r="AC614" s="7">
        <f>IF(Table2[[#This Row],[60c]]&gt;0,1,0)</f>
        <v>0</v>
      </c>
      <c r="AD614" s="7">
        <f>IF(Table2[[#This Row],[90c]]&gt;0,1,0)</f>
        <v>0</v>
      </c>
    </row>
    <row r="615" spans="1:30" x14ac:dyDescent="0.2">
      <c r="A615">
        <v>201704</v>
      </c>
      <c r="B615" t="s">
        <v>84</v>
      </c>
      <c r="C615" t="s">
        <v>3064</v>
      </c>
      <c r="D615" t="s">
        <v>3067</v>
      </c>
      <c r="E615" t="s">
        <v>7676</v>
      </c>
      <c r="F615" t="s">
        <v>3068</v>
      </c>
      <c r="G615" t="s">
        <v>7677</v>
      </c>
      <c r="I615" t="s">
        <v>1133</v>
      </c>
      <c r="J615" t="s">
        <v>1115</v>
      </c>
      <c r="K615" t="s">
        <v>7678</v>
      </c>
      <c r="L615" t="s">
        <v>2100</v>
      </c>
      <c r="M615" t="s">
        <v>2101</v>
      </c>
      <c r="N615" s="1">
        <v>42846</v>
      </c>
      <c r="O615">
        <v>110</v>
      </c>
      <c r="P615" t="s">
        <v>799</v>
      </c>
      <c r="Q615">
        <v>1</v>
      </c>
      <c r="R615">
        <v>13.154</v>
      </c>
      <c r="S615">
        <v>1</v>
      </c>
      <c r="T615">
        <v>13.154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 t="s">
        <v>800</v>
      </c>
      <c r="AB615" s="7">
        <f>IF(Table2[[#This Row],[15cc]]+Table2[[#This Row],[30cc]]&gt;0,1,0)</f>
        <v>1</v>
      </c>
      <c r="AC615" s="7">
        <f>IF(Table2[[#This Row],[60c]]&gt;0,1,0)</f>
        <v>0</v>
      </c>
      <c r="AD615" s="7">
        <f>IF(Table2[[#This Row],[90c]]&gt;0,1,0)</f>
        <v>0</v>
      </c>
    </row>
    <row r="616" spans="1:30" x14ac:dyDescent="0.2">
      <c r="A616">
        <v>201704</v>
      </c>
      <c r="B616" t="s">
        <v>84</v>
      </c>
      <c r="C616" t="s">
        <v>3064</v>
      </c>
      <c r="D616" t="s">
        <v>3067</v>
      </c>
      <c r="E616" t="s">
        <v>7676</v>
      </c>
      <c r="F616" t="s">
        <v>3068</v>
      </c>
      <c r="G616" t="s">
        <v>7677</v>
      </c>
      <c r="I616" t="s">
        <v>1133</v>
      </c>
      <c r="J616" t="s">
        <v>1115</v>
      </c>
      <c r="K616" t="s">
        <v>7678</v>
      </c>
      <c r="L616" t="s">
        <v>2102</v>
      </c>
      <c r="M616" t="s">
        <v>2103</v>
      </c>
      <c r="N616" s="1">
        <v>42846</v>
      </c>
      <c r="O616">
        <v>110</v>
      </c>
      <c r="P616" t="s">
        <v>799</v>
      </c>
      <c r="S616">
        <v>0</v>
      </c>
      <c r="T616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 t="s">
        <v>984</v>
      </c>
      <c r="AB616" s="7">
        <f>IF(Table2[[#This Row],[15cc]]+Table2[[#This Row],[30cc]]&gt;0,1,0)</f>
        <v>0</v>
      </c>
      <c r="AC616" s="7">
        <f>IF(Table2[[#This Row],[60c]]&gt;0,1,0)</f>
        <v>0</v>
      </c>
      <c r="AD616" s="7">
        <f>IF(Table2[[#This Row],[90c]]&gt;0,1,0)</f>
        <v>0</v>
      </c>
    </row>
    <row r="617" spans="1:30" x14ac:dyDescent="0.2">
      <c r="A617">
        <v>201704</v>
      </c>
      <c r="B617" t="s">
        <v>84</v>
      </c>
      <c r="C617" t="s">
        <v>3064</v>
      </c>
      <c r="D617" t="s">
        <v>3067</v>
      </c>
      <c r="E617" t="s">
        <v>7676</v>
      </c>
      <c r="F617" t="s">
        <v>3068</v>
      </c>
      <c r="G617" t="s">
        <v>7677</v>
      </c>
      <c r="I617" t="s">
        <v>1133</v>
      </c>
      <c r="J617" t="s">
        <v>1115</v>
      </c>
      <c r="K617" t="s">
        <v>7678</v>
      </c>
      <c r="L617" t="s">
        <v>2098</v>
      </c>
      <c r="M617" t="s">
        <v>2099</v>
      </c>
      <c r="N617" s="1">
        <v>42846</v>
      </c>
      <c r="O617">
        <v>110</v>
      </c>
      <c r="P617" t="s">
        <v>799</v>
      </c>
      <c r="S617">
        <v>0</v>
      </c>
      <c r="T61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 t="s">
        <v>800</v>
      </c>
      <c r="AB617" s="7">
        <f>IF(Table2[[#This Row],[15cc]]+Table2[[#This Row],[30cc]]&gt;0,1,0)</f>
        <v>0</v>
      </c>
      <c r="AC617" s="7">
        <f>IF(Table2[[#This Row],[60c]]&gt;0,1,0)</f>
        <v>0</v>
      </c>
      <c r="AD617" s="7">
        <f>IF(Table2[[#This Row],[90c]]&gt;0,1,0)</f>
        <v>0</v>
      </c>
    </row>
    <row r="618" spans="1:30" x14ac:dyDescent="0.2">
      <c r="A618">
        <v>201704</v>
      </c>
      <c r="B618" t="s">
        <v>84</v>
      </c>
      <c r="C618" t="s">
        <v>3064</v>
      </c>
      <c r="D618" t="s">
        <v>3067</v>
      </c>
      <c r="E618" t="s">
        <v>7676</v>
      </c>
      <c r="F618" t="s">
        <v>3068</v>
      </c>
      <c r="G618" t="s">
        <v>7677</v>
      </c>
      <c r="I618" t="s">
        <v>1133</v>
      </c>
      <c r="J618" t="s">
        <v>1115</v>
      </c>
      <c r="K618" t="s">
        <v>7678</v>
      </c>
      <c r="L618" t="s">
        <v>2106</v>
      </c>
      <c r="M618" t="s">
        <v>7679</v>
      </c>
      <c r="N618" s="1">
        <v>42846</v>
      </c>
      <c r="O618">
        <v>110</v>
      </c>
      <c r="P618" t="s">
        <v>799</v>
      </c>
      <c r="S618">
        <v>0</v>
      </c>
      <c r="T618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 t="s">
        <v>800</v>
      </c>
      <c r="AB618" s="7">
        <f>IF(Table2[[#This Row],[15cc]]+Table2[[#This Row],[30cc]]&gt;0,1,0)</f>
        <v>0</v>
      </c>
      <c r="AC618" s="7">
        <f>IF(Table2[[#This Row],[60c]]&gt;0,1,0)</f>
        <v>0</v>
      </c>
      <c r="AD618" s="7">
        <f>IF(Table2[[#This Row],[90c]]&gt;0,1,0)</f>
        <v>0</v>
      </c>
    </row>
    <row r="619" spans="1:30" x14ac:dyDescent="0.2">
      <c r="A619">
        <v>201704</v>
      </c>
      <c r="B619" t="s">
        <v>84</v>
      </c>
      <c r="C619" t="s">
        <v>3064</v>
      </c>
      <c r="D619" t="s">
        <v>3067</v>
      </c>
      <c r="E619" t="s">
        <v>7676</v>
      </c>
      <c r="F619" t="s">
        <v>3068</v>
      </c>
      <c r="G619" t="s">
        <v>7677</v>
      </c>
      <c r="I619" t="s">
        <v>1133</v>
      </c>
      <c r="J619" t="s">
        <v>1115</v>
      </c>
      <c r="K619" t="s">
        <v>7678</v>
      </c>
      <c r="L619" t="s">
        <v>2107</v>
      </c>
      <c r="M619" t="s">
        <v>2108</v>
      </c>
      <c r="N619" s="1">
        <v>42851</v>
      </c>
      <c r="O619">
        <v>105</v>
      </c>
      <c r="P619" t="s">
        <v>799</v>
      </c>
      <c r="S619">
        <v>0</v>
      </c>
      <c r="T619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 t="s">
        <v>984</v>
      </c>
      <c r="AB619" s="7">
        <f>IF(Table2[[#This Row],[15cc]]+Table2[[#This Row],[30cc]]&gt;0,1,0)</f>
        <v>0</v>
      </c>
      <c r="AC619" s="7">
        <f>IF(Table2[[#This Row],[60c]]&gt;0,1,0)</f>
        <v>0</v>
      </c>
      <c r="AD619" s="7">
        <f>IF(Table2[[#This Row],[90c]]&gt;0,1,0)</f>
        <v>0</v>
      </c>
    </row>
    <row r="620" spans="1:30" x14ac:dyDescent="0.2">
      <c r="A620">
        <v>201704</v>
      </c>
      <c r="B620" t="s">
        <v>84</v>
      </c>
      <c r="C620" t="s">
        <v>3064</v>
      </c>
      <c r="D620" t="s">
        <v>3067</v>
      </c>
      <c r="E620" t="s">
        <v>7676</v>
      </c>
      <c r="F620" t="s">
        <v>3068</v>
      </c>
      <c r="G620" t="s">
        <v>7677</v>
      </c>
      <c r="I620" t="s">
        <v>1148</v>
      </c>
      <c r="J620" t="s">
        <v>1116</v>
      </c>
      <c r="K620" t="s">
        <v>7680</v>
      </c>
      <c r="L620" t="s">
        <v>2167</v>
      </c>
      <c r="M620" t="s">
        <v>2168</v>
      </c>
      <c r="N620" s="1">
        <v>42829</v>
      </c>
      <c r="O620">
        <v>127</v>
      </c>
      <c r="P620" t="s">
        <v>799</v>
      </c>
      <c r="Q620">
        <v>4</v>
      </c>
      <c r="R620">
        <v>68.263000000000005</v>
      </c>
      <c r="S620">
        <v>0</v>
      </c>
      <c r="T620">
        <v>0</v>
      </c>
      <c r="U620" s="7">
        <v>1</v>
      </c>
      <c r="V620" s="7">
        <v>15.079000000000001</v>
      </c>
      <c r="W620" s="7">
        <v>0</v>
      </c>
      <c r="X620" s="7">
        <v>-2.2204460492503099E-15</v>
      </c>
      <c r="Y620" s="7">
        <v>3</v>
      </c>
      <c r="Z620" s="7">
        <v>53.183999999999997</v>
      </c>
      <c r="AA620" s="7" t="s">
        <v>800</v>
      </c>
      <c r="AB620" s="7">
        <f>IF(Table2[[#This Row],[15cc]]+Table2[[#This Row],[30cc]]&gt;0,1,0)</f>
        <v>1</v>
      </c>
      <c r="AC620" s="7">
        <f>IF(Table2[[#This Row],[60c]]&gt;0,1,0)</f>
        <v>0</v>
      </c>
      <c r="AD620" s="7">
        <f>IF(Table2[[#This Row],[90c]]&gt;0,1,0)</f>
        <v>1</v>
      </c>
    </row>
    <row r="621" spans="1:30" x14ac:dyDescent="0.2">
      <c r="A621">
        <v>201704</v>
      </c>
      <c r="B621" t="s">
        <v>84</v>
      </c>
      <c r="C621" t="s">
        <v>3064</v>
      </c>
      <c r="D621" t="s">
        <v>3067</v>
      </c>
      <c r="E621" t="s">
        <v>7676</v>
      </c>
      <c r="F621" t="s">
        <v>3068</v>
      </c>
      <c r="G621" t="s">
        <v>7677</v>
      </c>
      <c r="I621" t="s">
        <v>1148</v>
      </c>
      <c r="J621" t="s">
        <v>1116</v>
      </c>
      <c r="K621" t="s">
        <v>7680</v>
      </c>
      <c r="L621" t="s">
        <v>2178</v>
      </c>
      <c r="M621" t="s">
        <v>7681</v>
      </c>
      <c r="N621" s="1">
        <v>42836</v>
      </c>
      <c r="O621">
        <v>120</v>
      </c>
      <c r="P621" t="s">
        <v>799</v>
      </c>
      <c r="S621">
        <v>0</v>
      </c>
      <c r="T621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2">
        <v>0</v>
      </c>
      <c r="AA621" s="7" t="s">
        <v>984</v>
      </c>
      <c r="AB621" s="7">
        <f>IF(Table2[[#This Row],[15cc]]+Table2[[#This Row],[30cc]]&gt;0,1,0)</f>
        <v>0</v>
      </c>
      <c r="AC621" s="7">
        <f>IF(Table2[[#This Row],[60c]]&gt;0,1,0)</f>
        <v>0</v>
      </c>
      <c r="AD621" s="7">
        <f>IF(Table2[[#This Row],[90c]]&gt;0,1,0)</f>
        <v>0</v>
      </c>
    </row>
    <row r="622" spans="1:30" x14ac:dyDescent="0.2">
      <c r="A622">
        <v>201704</v>
      </c>
      <c r="B622" t="s">
        <v>84</v>
      </c>
      <c r="C622" t="s">
        <v>3064</v>
      </c>
      <c r="D622" t="s">
        <v>3067</v>
      </c>
      <c r="E622" t="s">
        <v>7676</v>
      </c>
      <c r="F622" t="s">
        <v>3068</v>
      </c>
      <c r="G622" t="s">
        <v>7677</v>
      </c>
      <c r="I622" t="s">
        <v>1148</v>
      </c>
      <c r="J622" t="s">
        <v>1116</v>
      </c>
      <c r="K622" t="s">
        <v>7680</v>
      </c>
      <c r="L622" t="s">
        <v>2129</v>
      </c>
      <c r="M622" t="s">
        <v>2130</v>
      </c>
      <c r="N622" s="1">
        <v>42836</v>
      </c>
      <c r="O622">
        <v>120</v>
      </c>
      <c r="P622" t="s">
        <v>799</v>
      </c>
      <c r="S622">
        <v>0</v>
      </c>
      <c r="T622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 t="s">
        <v>800</v>
      </c>
      <c r="AB622" s="7">
        <f>IF(Table2[[#This Row],[15cc]]+Table2[[#This Row],[30cc]]&gt;0,1,0)</f>
        <v>0</v>
      </c>
      <c r="AC622" s="7">
        <f>IF(Table2[[#This Row],[60c]]&gt;0,1,0)</f>
        <v>0</v>
      </c>
      <c r="AD622" s="7">
        <f>IF(Table2[[#This Row],[90c]]&gt;0,1,0)</f>
        <v>0</v>
      </c>
    </row>
    <row r="623" spans="1:30" x14ac:dyDescent="0.2">
      <c r="A623">
        <v>201704</v>
      </c>
      <c r="B623" t="s">
        <v>84</v>
      </c>
      <c r="C623" t="s">
        <v>3064</v>
      </c>
      <c r="D623" t="s">
        <v>3067</v>
      </c>
      <c r="E623" t="s">
        <v>7676</v>
      </c>
      <c r="F623" t="s">
        <v>3068</v>
      </c>
      <c r="G623" t="s">
        <v>7677</v>
      </c>
      <c r="I623" t="s">
        <v>1148</v>
      </c>
      <c r="J623" t="s">
        <v>1116</v>
      </c>
      <c r="K623" t="s">
        <v>7680</v>
      </c>
      <c r="L623" t="s">
        <v>2131</v>
      </c>
      <c r="M623" t="s">
        <v>2132</v>
      </c>
      <c r="N623" s="1">
        <v>42836</v>
      </c>
      <c r="O623">
        <v>120</v>
      </c>
      <c r="P623" t="s">
        <v>799</v>
      </c>
      <c r="S623">
        <v>0</v>
      </c>
      <c r="T623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 t="s">
        <v>984</v>
      </c>
      <c r="AB623" s="7">
        <f>IF(Table2[[#This Row],[15cc]]+Table2[[#This Row],[30cc]]&gt;0,1,0)</f>
        <v>0</v>
      </c>
      <c r="AC623" s="7">
        <f>IF(Table2[[#This Row],[60c]]&gt;0,1,0)</f>
        <v>0</v>
      </c>
      <c r="AD623" s="7">
        <f>IF(Table2[[#This Row],[90c]]&gt;0,1,0)</f>
        <v>0</v>
      </c>
    </row>
    <row r="624" spans="1:30" x14ac:dyDescent="0.2">
      <c r="A624">
        <v>201704</v>
      </c>
      <c r="B624" t="s">
        <v>84</v>
      </c>
      <c r="C624" t="s">
        <v>3064</v>
      </c>
      <c r="D624" t="s">
        <v>3067</v>
      </c>
      <c r="E624" t="s">
        <v>7676</v>
      </c>
      <c r="F624" t="s">
        <v>3068</v>
      </c>
      <c r="G624" t="s">
        <v>7677</v>
      </c>
      <c r="I624" t="s">
        <v>1148</v>
      </c>
      <c r="J624" t="s">
        <v>1116</v>
      </c>
      <c r="K624" t="s">
        <v>7680</v>
      </c>
      <c r="L624" t="s">
        <v>2133</v>
      </c>
      <c r="M624" t="s">
        <v>2134</v>
      </c>
      <c r="N624" s="1">
        <v>42836</v>
      </c>
      <c r="O624">
        <v>120</v>
      </c>
      <c r="P624" t="s">
        <v>799</v>
      </c>
      <c r="S624">
        <v>0</v>
      </c>
      <c r="T624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 t="s">
        <v>984</v>
      </c>
      <c r="AB624" s="7">
        <f>IF(Table2[[#This Row],[15cc]]+Table2[[#This Row],[30cc]]&gt;0,1,0)</f>
        <v>0</v>
      </c>
      <c r="AC624" s="7">
        <f>IF(Table2[[#This Row],[60c]]&gt;0,1,0)</f>
        <v>0</v>
      </c>
      <c r="AD624" s="7">
        <f>IF(Table2[[#This Row],[90c]]&gt;0,1,0)</f>
        <v>0</v>
      </c>
    </row>
    <row r="625" spans="1:30" x14ac:dyDescent="0.2">
      <c r="A625">
        <v>201704</v>
      </c>
      <c r="B625" t="s">
        <v>84</v>
      </c>
      <c r="C625" t="s">
        <v>3064</v>
      </c>
      <c r="D625" t="s">
        <v>3067</v>
      </c>
      <c r="E625" t="s">
        <v>7676</v>
      </c>
      <c r="F625" t="s">
        <v>3068</v>
      </c>
      <c r="G625" t="s">
        <v>7677</v>
      </c>
      <c r="I625" t="s">
        <v>1148</v>
      </c>
      <c r="J625" t="s">
        <v>1116</v>
      </c>
      <c r="K625" t="s">
        <v>7680</v>
      </c>
      <c r="L625" t="s">
        <v>2135</v>
      </c>
      <c r="M625" t="s">
        <v>2136</v>
      </c>
      <c r="N625" s="1">
        <v>42836</v>
      </c>
      <c r="O625">
        <v>120</v>
      </c>
      <c r="P625" t="s">
        <v>799</v>
      </c>
      <c r="S625">
        <v>0</v>
      </c>
      <c r="T625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 t="s">
        <v>984</v>
      </c>
      <c r="AB625" s="7">
        <f>IF(Table2[[#This Row],[15cc]]+Table2[[#This Row],[30cc]]&gt;0,1,0)</f>
        <v>0</v>
      </c>
      <c r="AC625" s="7">
        <f>IF(Table2[[#This Row],[60c]]&gt;0,1,0)</f>
        <v>0</v>
      </c>
      <c r="AD625" s="7">
        <f>IF(Table2[[#This Row],[90c]]&gt;0,1,0)</f>
        <v>0</v>
      </c>
    </row>
    <row r="626" spans="1:30" x14ac:dyDescent="0.2">
      <c r="A626">
        <v>201704</v>
      </c>
      <c r="B626" t="s">
        <v>84</v>
      </c>
      <c r="C626" t="s">
        <v>3064</v>
      </c>
      <c r="D626" t="s">
        <v>3067</v>
      </c>
      <c r="E626" t="s">
        <v>7676</v>
      </c>
      <c r="F626" t="s">
        <v>3068</v>
      </c>
      <c r="G626" t="s">
        <v>7677</v>
      </c>
      <c r="I626" t="s">
        <v>1148</v>
      </c>
      <c r="J626" t="s">
        <v>1116</v>
      </c>
      <c r="K626" t="s">
        <v>7680</v>
      </c>
      <c r="L626" t="s">
        <v>2172</v>
      </c>
      <c r="M626" t="s">
        <v>1010</v>
      </c>
      <c r="N626" s="1">
        <v>42836</v>
      </c>
      <c r="O626">
        <v>120</v>
      </c>
      <c r="P626" t="s">
        <v>799</v>
      </c>
      <c r="Q626">
        <v>2</v>
      </c>
      <c r="R626">
        <v>22.228000000000002</v>
      </c>
      <c r="S626">
        <v>1</v>
      </c>
      <c r="T626">
        <v>12.103</v>
      </c>
      <c r="U626" s="7">
        <v>0</v>
      </c>
      <c r="V626" s="7">
        <v>0.48</v>
      </c>
      <c r="W626" s="7">
        <v>1</v>
      </c>
      <c r="X626" s="7">
        <v>9.6449999999999996</v>
      </c>
      <c r="Y626" s="7">
        <v>0</v>
      </c>
      <c r="Z626" s="7">
        <v>0</v>
      </c>
      <c r="AA626" s="7" t="s">
        <v>800</v>
      </c>
      <c r="AB626" s="7">
        <f>IF(Table2[[#This Row],[15cc]]+Table2[[#This Row],[30cc]]&gt;0,1,0)</f>
        <v>1</v>
      </c>
      <c r="AC626" s="7">
        <f>IF(Table2[[#This Row],[60c]]&gt;0,1,0)</f>
        <v>1</v>
      </c>
      <c r="AD626" s="7">
        <f>IF(Table2[[#This Row],[90c]]&gt;0,1,0)</f>
        <v>0</v>
      </c>
    </row>
    <row r="627" spans="1:30" x14ac:dyDescent="0.2">
      <c r="A627">
        <v>201704</v>
      </c>
      <c r="B627" t="s">
        <v>84</v>
      </c>
      <c r="C627" t="s">
        <v>3064</v>
      </c>
      <c r="D627" t="s">
        <v>3067</v>
      </c>
      <c r="E627" t="s">
        <v>7676</v>
      </c>
      <c r="F627" t="s">
        <v>3068</v>
      </c>
      <c r="G627" t="s">
        <v>7677</v>
      </c>
      <c r="I627" t="s">
        <v>1148</v>
      </c>
      <c r="J627" t="s">
        <v>1116</v>
      </c>
      <c r="K627" t="s">
        <v>7680</v>
      </c>
      <c r="L627" t="s">
        <v>2179</v>
      </c>
      <c r="M627" t="s">
        <v>2180</v>
      </c>
      <c r="N627" s="1">
        <v>42836</v>
      </c>
      <c r="O627">
        <v>120</v>
      </c>
      <c r="P627" t="s">
        <v>799</v>
      </c>
      <c r="S627">
        <v>0</v>
      </c>
      <c r="T62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 t="s">
        <v>984</v>
      </c>
      <c r="AB627" s="7">
        <f>IF(Table2[[#This Row],[15cc]]+Table2[[#This Row],[30cc]]&gt;0,1,0)</f>
        <v>0</v>
      </c>
      <c r="AC627" s="7">
        <f>IF(Table2[[#This Row],[60c]]&gt;0,1,0)</f>
        <v>0</v>
      </c>
      <c r="AD627" s="7">
        <f>IF(Table2[[#This Row],[90c]]&gt;0,1,0)</f>
        <v>0</v>
      </c>
    </row>
    <row r="628" spans="1:30" x14ac:dyDescent="0.2">
      <c r="A628">
        <v>201704</v>
      </c>
      <c r="B628" t="s">
        <v>84</v>
      </c>
      <c r="C628" t="s">
        <v>3064</v>
      </c>
      <c r="D628" t="s">
        <v>3067</v>
      </c>
      <c r="E628" t="s">
        <v>7676</v>
      </c>
      <c r="F628" t="s">
        <v>3068</v>
      </c>
      <c r="G628" t="s">
        <v>7677</v>
      </c>
      <c r="I628" t="s">
        <v>1148</v>
      </c>
      <c r="J628" t="s">
        <v>1116</v>
      </c>
      <c r="K628" t="s">
        <v>7680</v>
      </c>
      <c r="L628" t="s">
        <v>2181</v>
      </c>
      <c r="M628" t="s">
        <v>2182</v>
      </c>
      <c r="N628" s="1">
        <v>42836</v>
      </c>
      <c r="O628">
        <v>120</v>
      </c>
      <c r="P628" t="s">
        <v>799</v>
      </c>
      <c r="S628">
        <v>0</v>
      </c>
      <c r="T628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 t="s">
        <v>984</v>
      </c>
      <c r="AB628" s="7">
        <f>IF(Table2[[#This Row],[15cc]]+Table2[[#This Row],[30cc]]&gt;0,1,0)</f>
        <v>0</v>
      </c>
      <c r="AC628" s="7">
        <f>IF(Table2[[#This Row],[60c]]&gt;0,1,0)</f>
        <v>0</v>
      </c>
      <c r="AD628" s="7">
        <f>IF(Table2[[#This Row],[90c]]&gt;0,1,0)</f>
        <v>0</v>
      </c>
    </row>
    <row r="629" spans="1:30" x14ac:dyDescent="0.2">
      <c r="A629">
        <v>201704</v>
      </c>
      <c r="B629" t="s">
        <v>84</v>
      </c>
      <c r="C629" t="s">
        <v>3064</v>
      </c>
      <c r="D629" t="s">
        <v>3067</v>
      </c>
      <c r="E629" t="s">
        <v>7676</v>
      </c>
      <c r="F629" t="s">
        <v>3068</v>
      </c>
      <c r="G629" t="s">
        <v>7677</v>
      </c>
      <c r="I629" t="s">
        <v>1148</v>
      </c>
      <c r="J629" t="s">
        <v>1116</v>
      </c>
      <c r="K629" t="s">
        <v>7680</v>
      </c>
      <c r="L629" t="s">
        <v>2183</v>
      </c>
      <c r="M629" t="s">
        <v>2184</v>
      </c>
      <c r="N629" s="1">
        <v>42836</v>
      </c>
      <c r="O629">
        <v>120</v>
      </c>
      <c r="P629" t="s">
        <v>799</v>
      </c>
      <c r="S629">
        <v>0</v>
      </c>
      <c r="T629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 t="s">
        <v>984</v>
      </c>
      <c r="AB629" s="7">
        <f>IF(Table2[[#This Row],[15cc]]+Table2[[#This Row],[30cc]]&gt;0,1,0)</f>
        <v>0</v>
      </c>
      <c r="AC629" s="7">
        <f>IF(Table2[[#This Row],[60c]]&gt;0,1,0)</f>
        <v>0</v>
      </c>
      <c r="AD629" s="7">
        <f>IF(Table2[[#This Row],[90c]]&gt;0,1,0)</f>
        <v>0</v>
      </c>
    </row>
    <row r="630" spans="1:30" x14ac:dyDescent="0.2">
      <c r="A630">
        <v>201704</v>
      </c>
      <c r="B630" t="s">
        <v>84</v>
      </c>
      <c r="C630" t="s">
        <v>3064</v>
      </c>
      <c r="D630" t="s">
        <v>3067</v>
      </c>
      <c r="E630" t="s">
        <v>7676</v>
      </c>
      <c r="F630" t="s">
        <v>3068</v>
      </c>
      <c r="G630" t="s">
        <v>7677</v>
      </c>
      <c r="I630" t="s">
        <v>1148</v>
      </c>
      <c r="J630" t="s">
        <v>1116</v>
      </c>
      <c r="K630" t="s">
        <v>7680</v>
      </c>
      <c r="L630" t="s">
        <v>2109</v>
      </c>
      <c r="M630" t="s">
        <v>2110</v>
      </c>
      <c r="N630" s="1">
        <v>42836</v>
      </c>
      <c r="O630">
        <v>120</v>
      </c>
      <c r="P630" t="s">
        <v>799</v>
      </c>
      <c r="S630">
        <v>0</v>
      </c>
      <c r="T630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 t="s">
        <v>984</v>
      </c>
      <c r="AB630" s="7">
        <f>IF(Table2[[#This Row],[15cc]]+Table2[[#This Row],[30cc]]&gt;0,1,0)</f>
        <v>0</v>
      </c>
      <c r="AC630" s="7">
        <f>IF(Table2[[#This Row],[60c]]&gt;0,1,0)</f>
        <v>0</v>
      </c>
      <c r="AD630" s="7">
        <f>IF(Table2[[#This Row],[90c]]&gt;0,1,0)</f>
        <v>0</v>
      </c>
    </row>
    <row r="631" spans="1:30" x14ac:dyDescent="0.2">
      <c r="A631">
        <v>201704</v>
      </c>
      <c r="B631" t="s">
        <v>84</v>
      </c>
      <c r="C631" t="s">
        <v>3064</v>
      </c>
      <c r="D631" t="s">
        <v>3067</v>
      </c>
      <c r="E631" t="s">
        <v>7676</v>
      </c>
      <c r="F631" t="s">
        <v>3068</v>
      </c>
      <c r="G631" t="s">
        <v>7677</v>
      </c>
      <c r="I631" t="s">
        <v>1148</v>
      </c>
      <c r="J631" t="s">
        <v>1116</v>
      </c>
      <c r="K631" t="s">
        <v>7680</v>
      </c>
      <c r="L631" t="s">
        <v>2145</v>
      </c>
      <c r="M631" t="s">
        <v>2146</v>
      </c>
      <c r="N631" s="1">
        <v>42836</v>
      </c>
      <c r="O631">
        <v>120</v>
      </c>
      <c r="P631" t="s">
        <v>799</v>
      </c>
      <c r="S631">
        <v>0</v>
      </c>
      <c r="T631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 t="s">
        <v>984</v>
      </c>
      <c r="AB631" s="7">
        <f>IF(Table2[[#This Row],[15cc]]+Table2[[#This Row],[30cc]]&gt;0,1,0)</f>
        <v>0</v>
      </c>
      <c r="AC631" s="7">
        <f>IF(Table2[[#This Row],[60c]]&gt;0,1,0)</f>
        <v>0</v>
      </c>
      <c r="AD631" s="7">
        <f>IF(Table2[[#This Row],[90c]]&gt;0,1,0)</f>
        <v>0</v>
      </c>
    </row>
    <row r="632" spans="1:30" x14ac:dyDescent="0.2">
      <c r="A632">
        <v>201704</v>
      </c>
      <c r="B632" t="s">
        <v>84</v>
      </c>
      <c r="C632" t="s">
        <v>3064</v>
      </c>
      <c r="D632" t="s">
        <v>3067</v>
      </c>
      <c r="E632" t="s">
        <v>7676</v>
      </c>
      <c r="F632" t="s">
        <v>3068</v>
      </c>
      <c r="G632" t="s">
        <v>7677</v>
      </c>
      <c r="I632" t="s">
        <v>1148</v>
      </c>
      <c r="J632" t="s">
        <v>1116</v>
      </c>
      <c r="K632" t="s">
        <v>7680</v>
      </c>
      <c r="L632" t="s">
        <v>2111</v>
      </c>
      <c r="M632" t="s">
        <v>1318</v>
      </c>
      <c r="N632" s="1">
        <v>42836</v>
      </c>
      <c r="O632">
        <v>120</v>
      </c>
      <c r="P632" t="s">
        <v>799</v>
      </c>
      <c r="Q632">
        <v>1</v>
      </c>
      <c r="R632">
        <v>12.034000000000001</v>
      </c>
      <c r="S632">
        <v>0</v>
      </c>
      <c r="T632">
        <v>0</v>
      </c>
      <c r="U632" s="7">
        <v>0</v>
      </c>
      <c r="V632" s="7">
        <v>0</v>
      </c>
      <c r="W632" s="7">
        <v>1</v>
      </c>
      <c r="X632" s="7">
        <v>12.034000000000001</v>
      </c>
      <c r="Y632" s="7">
        <v>0</v>
      </c>
      <c r="Z632" s="7">
        <v>0</v>
      </c>
      <c r="AA632" s="7" t="s">
        <v>800</v>
      </c>
      <c r="AB632" s="7">
        <f>IF(Table2[[#This Row],[15cc]]+Table2[[#This Row],[30cc]]&gt;0,1,0)</f>
        <v>0</v>
      </c>
      <c r="AC632" s="7">
        <f>IF(Table2[[#This Row],[60c]]&gt;0,1,0)</f>
        <v>1</v>
      </c>
      <c r="AD632" s="7">
        <f>IF(Table2[[#This Row],[90c]]&gt;0,1,0)</f>
        <v>0</v>
      </c>
    </row>
    <row r="633" spans="1:30" x14ac:dyDescent="0.2">
      <c r="A633">
        <v>201704</v>
      </c>
      <c r="B633" t="s">
        <v>84</v>
      </c>
      <c r="C633" t="s">
        <v>3064</v>
      </c>
      <c r="D633" t="s">
        <v>3067</v>
      </c>
      <c r="E633" t="s">
        <v>7676</v>
      </c>
      <c r="F633" t="s">
        <v>3068</v>
      </c>
      <c r="G633" t="s">
        <v>7677</v>
      </c>
      <c r="I633" t="s">
        <v>1148</v>
      </c>
      <c r="J633" t="s">
        <v>1116</v>
      </c>
      <c r="K633" t="s">
        <v>7680</v>
      </c>
      <c r="L633" t="s">
        <v>2112</v>
      </c>
      <c r="M633" t="s">
        <v>2113</v>
      </c>
      <c r="N633" s="1">
        <v>42836</v>
      </c>
      <c r="O633">
        <v>120</v>
      </c>
      <c r="P633" t="s">
        <v>799</v>
      </c>
      <c r="S633">
        <v>0</v>
      </c>
      <c r="T633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 t="s">
        <v>984</v>
      </c>
      <c r="AB633" s="7">
        <f>IF(Table2[[#This Row],[15cc]]+Table2[[#This Row],[30cc]]&gt;0,1,0)</f>
        <v>0</v>
      </c>
      <c r="AC633" s="7">
        <f>IF(Table2[[#This Row],[60c]]&gt;0,1,0)</f>
        <v>0</v>
      </c>
      <c r="AD633" s="7">
        <f>IF(Table2[[#This Row],[90c]]&gt;0,1,0)</f>
        <v>0</v>
      </c>
    </row>
    <row r="634" spans="1:30" x14ac:dyDescent="0.2">
      <c r="A634">
        <v>201704</v>
      </c>
      <c r="B634" t="s">
        <v>84</v>
      </c>
      <c r="C634" t="s">
        <v>3064</v>
      </c>
      <c r="D634" t="s">
        <v>3067</v>
      </c>
      <c r="E634" t="s">
        <v>7676</v>
      </c>
      <c r="F634" t="s">
        <v>3068</v>
      </c>
      <c r="G634" t="s">
        <v>7677</v>
      </c>
      <c r="I634" t="s">
        <v>1148</v>
      </c>
      <c r="J634" t="s">
        <v>1116</v>
      </c>
      <c r="K634" t="s">
        <v>7680</v>
      </c>
      <c r="L634" t="s">
        <v>2175</v>
      </c>
      <c r="M634" t="s">
        <v>2176</v>
      </c>
      <c r="N634" s="1">
        <v>42836</v>
      </c>
      <c r="O634">
        <v>120</v>
      </c>
      <c r="P634" t="s">
        <v>799</v>
      </c>
      <c r="Q634">
        <v>3</v>
      </c>
      <c r="R634">
        <v>44.545999999999999</v>
      </c>
      <c r="S634">
        <v>2</v>
      </c>
      <c r="T634">
        <v>28.77</v>
      </c>
      <c r="U634" s="7">
        <v>1</v>
      </c>
      <c r="V634" s="7">
        <v>15.776</v>
      </c>
      <c r="W634" s="7">
        <v>0</v>
      </c>
      <c r="X634" s="7">
        <v>0</v>
      </c>
      <c r="Y634" s="7">
        <v>0</v>
      </c>
      <c r="Z634" s="7">
        <v>0</v>
      </c>
      <c r="AA634" s="7" t="s">
        <v>800</v>
      </c>
      <c r="AB634" s="7">
        <f>IF(Table2[[#This Row],[15cc]]+Table2[[#This Row],[30cc]]&gt;0,1,0)</f>
        <v>1</v>
      </c>
      <c r="AC634" s="7">
        <f>IF(Table2[[#This Row],[60c]]&gt;0,1,0)</f>
        <v>0</v>
      </c>
      <c r="AD634" s="7">
        <f>IF(Table2[[#This Row],[90c]]&gt;0,1,0)</f>
        <v>0</v>
      </c>
    </row>
    <row r="635" spans="1:30" x14ac:dyDescent="0.2">
      <c r="A635">
        <v>201704</v>
      </c>
      <c r="B635" t="s">
        <v>84</v>
      </c>
      <c r="C635" t="s">
        <v>3064</v>
      </c>
      <c r="D635" t="s">
        <v>3067</v>
      </c>
      <c r="E635" t="s">
        <v>7676</v>
      </c>
      <c r="F635" t="s">
        <v>3068</v>
      </c>
      <c r="G635" t="s">
        <v>7677</v>
      </c>
      <c r="I635" t="s">
        <v>1148</v>
      </c>
      <c r="J635" t="s">
        <v>1116</v>
      </c>
      <c r="K635" t="s">
        <v>7680</v>
      </c>
      <c r="L635" t="s">
        <v>1564</v>
      </c>
      <c r="M635" t="s">
        <v>2177</v>
      </c>
      <c r="N635" s="1">
        <v>42837</v>
      </c>
      <c r="O635">
        <v>119</v>
      </c>
      <c r="P635" t="s">
        <v>799</v>
      </c>
      <c r="Q635">
        <v>2</v>
      </c>
      <c r="R635">
        <v>25.968</v>
      </c>
      <c r="S635">
        <v>1</v>
      </c>
      <c r="T635">
        <v>12.098000000000001</v>
      </c>
      <c r="U635" s="7">
        <v>0</v>
      </c>
      <c r="V635" s="7">
        <v>0</v>
      </c>
      <c r="W635" s="7">
        <v>1</v>
      </c>
      <c r="X635" s="7">
        <v>13.87</v>
      </c>
      <c r="Y635" s="7">
        <v>0</v>
      </c>
      <c r="Z635" s="7">
        <v>0</v>
      </c>
      <c r="AA635" s="7" t="s">
        <v>800</v>
      </c>
      <c r="AB635" s="7">
        <f>IF(Table2[[#This Row],[15cc]]+Table2[[#This Row],[30cc]]&gt;0,1,0)</f>
        <v>1</v>
      </c>
      <c r="AC635" s="7">
        <f>IF(Table2[[#This Row],[60c]]&gt;0,1,0)</f>
        <v>1</v>
      </c>
      <c r="AD635" s="7">
        <f>IF(Table2[[#This Row],[90c]]&gt;0,1,0)</f>
        <v>0</v>
      </c>
    </row>
    <row r="636" spans="1:30" x14ac:dyDescent="0.2">
      <c r="A636">
        <v>201704</v>
      </c>
      <c r="B636" t="s">
        <v>84</v>
      </c>
      <c r="C636" t="s">
        <v>3064</v>
      </c>
      <c r="D636" t="s">
        <v>3067</v>
      </c>
      <c r="E636" t="s">
        <v>7676</v>
      </c>
      <c r="F636" t="s">
        <v>3068</v>
      </c>
      <c r="G636" t="s">
        <v>7677</v>
      </c>
      <c r="I636" t="s">
        <v>1148</v>
      </c>
      <c r="J636" t="s">
        <v>1116</v>
      </c>
      <c r="K636" t="s">
        <v>7680</v>
      </c>
      <c r="L636" t="s">
        <v>2156</v>
      </c>
      <c r="M636" t="s">
        <v>2157</v>
      </c>
      <c r="N636" s="1">
        <v>42837</v>
      </c>
      <c r="O636">
        <v>119</v>
      </c>
      <c r="P636" t="s">
        <v>799</v>
      </c>
      <c r="S636">
        <v>0</v>
      </c>
      <c r="T636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 t="s">
        <v>984</v>
      </c>
      <c r="AB636" s="7">
        <f>IF(Table2[[#This Row],[15cc]]+Table2[[#This Row],[30cc]]&gt;0,1,0)</f>
        <v>0</v>
      </c>
      <c r="AC636" s="7">
        <f>IF(Table2[[#This Row],[60c]]&gt;0,1,0)</f>
        <v>0</v>
      </c>
      <c r="AD636" s="7">
        <f>IF(Table2[[#This Row],[90c]]&gt;0,1,0)</f>
        <v>0</v>
      </c>
    </row>
    <row r="637" spans="1:30" x14ac:dyDescent="0.2">
      <c r="A637">
        <v>201704</v>
      </c>
      <c r="B637" t="s">
        <v>84</v>
      </c>
      <c r="C637" t="s">
        <v>3064</v>
      </c>
      <c r="D637" t="s">
        <v>3067</v>
      </c>
      <c r="E637" t="s">
        <v>7676</v>
      </c>
      <c r="F637" t="s">
        <v>3068</v>
      </c>
      <c r="G637" t="s">
        <v>7677</v>
      </c>
      <c r="I637" t="s">
        <v>1148</v>
      </c>
      <c r="J637" t="s">
        <v>1116</v>
      </c>
      <c r="K637" t="s">
        <v>7680</v>
      </c>
      <c r="L637" t="s">
        <v>2189</v>
      </c>
      <c r="M637" t="s">
        <v>2190</v>
      </c>
      <c r="N637" s="1">
        <v>42837</v>
      </c>
      <c r="O637">
        <v>119</v>
      </c>
      <c r="P637" t="s">
        <v>799</v>
      </c>
      <c r="S637">
        <v>0</v>
      </c>
      <c r="T63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 t="s">
        <v>800</v>
      </c>
      <c r="AB637" s="7">
        <f>IF(Table2[[#This Row],[15cc]]+Table2[[#This Row],[30cc]]&gt;0,1,0)</f>
        <v>0</v>
      </c>
      <c r="AC637" s="7">
        <f>IF(Table2[[#This Row],[60c]]&gt;0,1,0)</f>
        <v>0</v>
      </c>
      <c r="AD637" s="7">
        <f>IF(Table2[[#This Row],[90c]]&gt;0,1,0)</f>
        <v>0</v>
      </c>
    </row>
    <row r="638" spans="1:30" x14ac:dyDescent="0.2">
      <c r="A638">
        <v>201704</v>
      </c>
      <c r="B638" t="s">
        <v>84</v>
      </c>
      <c r="C638" t="s">
        <v>3064</v>
      </c>
      <c r="D638" t="s">
        <v>3067</v>
      </c>
      <c r="E638" t="s">
        <v>7676</v>
      </c>
      <c r="F638" t="s">
        <v>3068</v>
      </c>
      <c r="G638" t="s">
        <v>7677</v>
      </c>
      <c r="I638" t="s">
        <v>1148</v>
      </c>
      <c r="J638" t="s">
        <v>1116</v>
      </c>
      <c r="K638" t="s">
        <v>7680</v>
      </c>
      <c r="L638" t="s">
        <v>2158</v>
      </c>
      <c r="M638" t="s">
        <v>2159</v>
      </c>
      <c r="N638" s="1">
        <v>42843</v>
      </c>
      <c r="O638">
        <v>113</v>
      </c>
      <c r="P638" t="s">
        <v>799</v>
      </c>
      <c r="Q638">
        <v>14</v>
      </c>
      <c r="R638">
        <v>180.33</v>
      </c>
      <c r="S638">
        <v>8</v>
      </c>
      <c r="T638">
        <v>106.239</v>
      </c>
      <c r="U638" s="7">
        <v>0</v>
      </c>
      <c r="V638" s="7">
        <v>0</v>
      </c>
      <c r="W638" s="7">
        <v>1</v>
      </c>
      <c r="X638" s="7">
        <v>14.321</v>
      </c>
      <c r="Y638" s="7">
        <v>5</v>
      </c>
      <c r="Z638" s="7">
        <v>59.77</v>
      </c>
      <c r="AA638" s="7" t="s">
        <v>800</v>
      </c>
      <c r="AB638" s="7">
        <f>IF(Table2[[#This Row],[15cc]]+Table2[[#This Row],[30cc]]&gt;0,1,0)</f>
        <v>1</v>
      </c>
      <c r="AC638" s="7">
        <f>IF(Table2[[#This Row],[60c]]&gt;0,1,0)</f>
        <v>1</v>
      </c>
      <c r="AD638" s="7">
        <f>IF(Table2[[#This Row],[90c]]&gt;0,1,0)</f>
        <v>1</v>
      </c>
    </row>
    <row r="639" spans="1:30" x14ac:dyDescent="0.2">
      <c r="A639">
        <v>201704</v>
      </c>
      <c r="B639" t="s">
        <v>84</v>
      </c>
      <c r="C639" t="s">
        <v>3064</v>
      </c>
      <c r="D639" t="s">
        <v>3067</v>
      </c>
      <c r="E639" t="s">
        <v>7676</v>
      </c>
      <c r="F639" t="s">
        <v>3068</v>
      </c>
      <c r="G639" t="s">
        <v>7677</v>
      </c>
      <c r="I639" t="s">
        <v>1148</v>
      </c>
      <c r="J639" t="s">
        <v>1116</v>
      </c>
      <c r="K639" t="s">
        <v>7680</v>
      </c>
      <c r="L639" t="s">
        <v>2147</v>
      </c>
      <c r="M639" t="s">
        <v>852</v>
      </c>
      <c r="N639" s="1">
        <v>42843</v>
      </c>
      <c r="O639">
        <v>113</v>
      </c>
      <c r="P639" t="s">
        <v>799</v>
      </c>
      <c r="Q639">
        <v>4</v>
      </c>
      <c r="R639">
        <v>43.972000000000001</v>
      </c>
      <c r="S639">
        <v>2</v>
      </c>
      <c r="T639">
        <v>24.69</v>
      </c>
      <c r="U639" s="7">
        <v>0</v>
      </c>
      <c r="V639" s="7">
        <v>0</v>
      </c>
      <c r="W639" s="7">
        <v>0</v>
      </c>
      <c r="X639" s="7">
        <v>0</v>
      </c>
      <c r="Y639" s="7">
        <v>1</v>
      </c>
      <c r="Z639" s="2">
        <v>8.7840000000000007</v>
      </c>
      <c r="AA639" s="7" t="s">
        <v>800</v>
      </c>
      <c r="AB639" s="7">
        <f>IF(Table2[[#This Row],[15cc]]+Table2[[#This Row],[30cc]]&gt;0,1,0)</f>
        <v>1</v>
      </c>
      <c r="AC639" s="7">
        <f>IF(Table2[[#This Row],[60c]]&gt;0,1,0)</f>
        <v>0</v>
      </c>
      <c r="AD639" s="7">
        <f>IF(Table2[[#This Row],[90c]]&gt;0,1,0)</f>
        <v>1</v>
      </c>
    </row>
    <row r="640" spans="1:30" x14ac:dyDescent="0.2">
      <c r="A640">
        <v>201704</v>
      </c>
      <c r="B640" t="s">
        <v>84</v>
      </c>
      <c r="C640" t="s">
        <v>3064</v>
      </c>
      <c r="D640" t="s">
        <v>3067</v>
      </c>
      <c r="E640" t="s">
        <v>7676</v>
      </c>
      <c r="F640" t="s">
        <v>3068</v>
      </c>
      <c r="G640" t="s">
        <v>7677</v>
      </c>
      <c r="I640" t="s">
        <v>1148</v>
      </c>
      <c r="J640" t="s">
        <v>1116</v>
      </c>
      <c r="K640" t="s">
        <v>7680</v>
      </c>
      <c r="L640" t="s">
        <v>2148</v>
      </c>
      <c r="M640" t="s">
        <v>2149</v>
      </c>
      <c r="N640" s="1">
        <v>42843</v>
      </c>
      <c r="O640">
        <v>113</v>
      </c>
      <c r="P640" t="s">
        <v>799</v>
      </c>
      <c r="Q640">
        <v>13</v>
      </c>
      <c r="R640">
        <v>195.09800000000001</v>
      </c>
      <c r="S640">
        <v>9</v>
      </c>
      <c r="T640">
        <v>144.94499999999999</v>
      </c>
      <c r="U640" s="7">
        <v>0</v>
      </c>
      <c r="V640" s="7">
        <v>0</v>
      </c>
      <c r="W640" s="7">
        <v>1</v>
      </c>
      <c r="X640" s="7">
        <v>12.234999999999999</v>
      </c>
      <c r="Y640" s="7">
        <v>2</v>
      </c>
      <c r="Z640" s="7">
        <v>25.622</v>
      </c>
      <c r="AA640" s="7" t="s">
        <v>800</v>
      </c>
      <c r="AB640" s="7">
        <f>IF(Table2[[#This Row],[15cc]]+Table2[[#This Row],[30cc]]&gt;0,1,0)</f>
        <v>1</v>
      </c>
      <c r="AC640" s="7">
        <f>IF(Table2[[#This Row],[60c]]&gt;0,1,0)</f>
        <v>1</v>
      </c>
      <c r="AD640" s="7">
        <f>IF(Table2[[#This Row],[90c]]&gt;0,1,0)</f>
        <v>1</v>
      </c>
    </row>
    <row r="641" spans="1:30" x14ac:dyDescent="0.2">
      <c r="A641">
        <v>201704</v>
      </c>
      <c r="B641" t="s">
        <v>84</v>
      </c>
      <c r="C641" t="s">
        <v>3064</v>
      </c>
      <c r="D641" t="s">
        <v>3067</v>
      </c>
      <c r="E641" t="s">
        <v>7676</v>
      </c>
      <c r="F641" t="s">
        <v>3068</v>
      </c>
      <c r="G641" t="s">
        <v>7677</v>
      </c>
      <c r="I641" t="s">
        <v>1148</v>
      </c>
      <c r="J641" t="s">
        <v>1116</v>
      </c>
      <c r="K641" t="s">
        <v>7680</v>
      </c>
      <c r="L641" t="s">
        <v>2160</v>
      </c>
      <c r="M641" t="s">
        <v>2161</v>
      </c>
      <c r="N641" s="1">
        <v>42843</v>
      </c>
      <c r="O641">
        <v>113</v>
      </c>
      <c r="P641" t="s">
        <v>799</v>
      </c>
      <c r="Q641">
        <v>2</v>
      </c>
      <c r="R641" s="2">
        <v>27.382000000000001</v>
      </c>
      <c r="S641">
        <v>1</v>
      </c>
      <c r="T641">
        <v>15.352</v>
      </c>
      <c r="U641" s="7">
        <v>0</v>
      </c>
      <c r="V641" s="7">
        <v>0</v>
      </c>
      <c r="W641" s="7">
        <v>0</v>
      </c>
      <c r="X641" s="2">
        <v>0</v>
      </c>
      <c r="Y641" s="7">
        <v>1</v>
      </c>
      <c r="Z641" s="7">
        <v>12.03</v>
      </c>
      <c r="AA641" s="7" t="s">
        <v>800</v>
      </c>
      <c r="AB641" s="7">
        <f>IF(Table2[[#This Row],[15cc]]+Table2[[#This Row],[30cc]]&gt;0,1,0)</f>
        <v>1</v>
      </c>
      <c r="AC641" s="7">
        <f>IF(Table2[[#This Row],[60c]]&gt;0,1,0)</f>
        <v>0</v>
      </c>
      <c r="AD641" s="7">
        <f>IF(Table2[[#This Row],[90c]]&gt;0,1,0)</f>
        <v>1</v>
      </c>
    </row>
    <row r="642" spans="1:30" x14ac:dyDescent="0.2">
      <c r="A642">
        <v>201704</v>
      </c>
      <c r="B642" t="s">
        <v>84</v>
      </c>
      <c r="C642" t="s">
        <v>3064</v>
      </c>
      <c r="D642" t="s">
        <v>3067</v>
      </c>
      <c r="E642" t="s">
        <v>7676</v>
      </c>
      <c r="F642" t="s">
        <v>3068</v>
      </c>
      <c r="G642" t="s">
        <v>7677</v>
      </c>
      <c r="I642" t="s">
        <v>1148</v>
      </c>
      <c r="J642" t="s">
        <v>1116</v>
      </c>
      <c r="K642" t="s">
        <v>7680</v>
      </c>
      <c r="L642" t="s">
        <v>2162</v>
      </c>
      <c r="M642" t="s">
        <v>2163</v>
      </c>
      <c r="N642" s="1">
        <v>42843</v>
      </c>
      <c r="O642">
        <v>113</v>
      </c>
      <c r="P642" t="s">
        <v>799</v>
      </c>
      <c r="Q642">
        <v>9</v>
      </c>
      <c r="R642">
        <v>228.42400000000001</v>
      </c>
      <c r="S642">
        <v>6</v>
      </c>
      <c r="T642">
        <v>186.95</v>
      </c>
      <c r="U642" s="7">
        <v>2</v>
      </c>
      <c r="V642" s="7">
        <v>33.200000000000003</v>
      </c>
      <c r="W642" s="7">
        <v>1</v>
      </c>
      <c r="X642" s="7">
        <v>8.2739999999999991</v>
      </c>
      <c r="Y642" s="7">
        <v>0</v>
      </c>
      <c r="Z642" s="7">
        <v>0</v>
      </c>
      <c r="AA642" s="7" t="s">
        <v>800</v>
      </c>
      <c r="AB642" s="7">
        <f>IF(Table2[[#This Row],[15cc]]+Table2[[#This Row],[30cc]]&gt;0,1,0)</f>
        <v>1</v>
      </c>
      <c r="AC642" s="7">
        <f>IF(Table2[[#This Row],[60c]]&gt;0,1,0)</f>
        <v>1</v>
      </c>
      <c r="AD642" s="7">
        <f>IF(Table2[[#This Row],[90c]]&gt;0,1,0)</f>
        <v>0</v>
      </c>
    </row>
    <row r="643" spans="1:30" x14ac:dyDescent="0.2">
      <c r="A643">
        <v>201704</v>
      </c>
      <c r="B643" t="s">
        <v>84</v>
      </c>
      <c r="C643" t="s">
        <v>3064</v>
      </c>
      <c r="D643" t="s">
        <v>3067</v>
      </c>
      <c r="E643" t="s">
        <v>7676</v>
      </c>
      <c r="F643" t="s">
        <v>3068</v>
      </c>
      <c r="G643" t="s">
        <v>7677</v>
      </c>
      <c r="I643" t="s">
        <v>1148</v>
      </c>
      <c r="J643" t="s">
        <v>1116</v>
      </c>
      <c r="K643" t="s">
        <v>7680</v>
      </c>
      <c r="L643" t="s">
        <v>2164</v>
      </c>
      <c r="M643" t="s">
        <v>2165</v>
      </c>
      <c r="N643" s="1">
        <v>42843</v>
      </c>
      <c r="O643">
        <v>113</v>
      </c>
      <c r="P643" t="s">
        <v>799</v>
      </c>
      <c r="Q643">
        <v>4</v>
      </c>
      <c r="R643">
        <v>45.475999999999999</v>
      </c>
      <c r="S643">
        <v>3</v>
      </c>
      <c r="T643">
        <v>36.122</v>
      </c>
      <c r="U643" s="7">
        <v>0</v>
      </c>
      <c r="V643" s="7">
        <v>0</v>
      </c>
      <c r="W643" s="7">
        <v>1</v>
      </c>
      <c r="X643" s="7">
        <v>9.3539999999999992</v>
      </c>
      <c r="Y643" s="7">
        <v>0</v>
      </c>
      <c r="Z643" s="7">
        <v>0</v>
      </c>
      <c r="AA643" s="7" t="s">
        <v>800</v>
      </c>
      <c r="AB643" s="7">
        <f>IF(Table2[[#This Row],[15cc]]+Table2[[#This Row],[30cc]]&gt;0,1,0)</f>
        <v>1</v>
      </c>
      <c r="AC643" s="7">
        <f>IF(Table2[[#This Row],[60c]]&gt;0,1,0)</f>
        <v>1</v>
      </c>
      <c r="AD643" s="7">
        <f>IF(Table2[[#This Row],[90c]]&gt;0,1,0)</f>
        <v>0</v>
      </c>
    </row>
    <row r="644" spans="1:30" x14ac:dyDescent="0.2">
      <c r="A644">
        <v>201704</v>
      </c>
      <c r="B644" t="s">
        <v>84</v>
      </c>
      <c r="C644" t="s">
        <v>3064</v>
      </c>
      <c r="D644" t="s">
        <v>3067</v>
      </c>
      <c r="E644" t="s">
        <v>7676</v>
      </c>
      <c r="F644" t="s">
        <v>3068</v>
      </c>
      <c r="G644" t="s">
        <v>7677</v>
      </c>
      <c r="I644" t="s">
        <v>1148</v>
      </c>
      <c r="J644" t="s">
        <v>1116</v>
      </c>
      <c r="K644" t="s">
        <v>7680</v>
      </c>
      <c r="L644" t="s">
        <v>2166</v>
      </c>
      <c r="M644" t="s">
        <v>1158</v>
      </c>
      <c r="N644" s="1">
        <v>42843</v>
      </c>
      <c r="O644">
        <v>113</v>
      </c>
      <c r="P644" t="s">
        <v>799</v>
      </c>
      <c r="Q644">
        <v>3</v>
      </c>
      <c r="R644">
        <v>37.856000000000002</v>
      </c>
      <c r="S644">
        <v>2</v>
      </c>
      <c r="T644">
        <v>24.795000000000002</v>
      </c>
      <c r="U644" s="7">
        <v>0</v>
      </c>
      <c r="V644" s="7">
        <v>0</v>
      </c>
      <c r="W644" s="7">
        <v>0</v>
      </c>
      <c r="X644" s="7">
        <v>0.55000000000000104</v>
      </c>
      <c r="Y644" s="7">
        <v>1</v>
      </c>
      <c r="Z644" s="7">
        <v>12.510999999999999</v>
      </c>
      <c r="AA644" s="7" t="s">
        <v>800</v>
      </c>
      <c r="AB644" s="7">
        <f>IF(Table2[[#This Row],[15cc]]+Table2[[#This Row],[30cc]]&gt;0,1,0)</f>
        <v>1</v>
      </c>
      <c r="AC644" s="7">
        <f>IF(Table2[[#This Row],[60c]]&gt;0,1,0)</f>
        <v>0</v>
      </c>
      <c r="AD644" s="7">
        <f>IF(Table2[[#This Row],[90c]]&gt;0,1,0)</f>
        <v>1</v>
      </c>
    </row>
    <row r="645" spans="1:30" x14ac:dyDescent="0.2">
      <c r="A645">
        <v>201704</v>
      </c>
      <c r="B645" t="s">
        <v>84</v>
      </c>
      <c r="C645" t="s">
        <v>3064</v>
      </c>
      <c r="D645" t="s">
        <v>3067</v>
      </c>
      <c r="E645" t="s">
        <v>7676</v>
      </c>
      <c r="F645" t="s">
        <v>3068</v>
      </c>
      <c r="G645" t="s">
        <v>7677</v>
      </c>
      <c r="I645" t="s">
        <v>1148</v>
      </c>
      <c r="J645" t="s">
        <v>1116</v>
      </c>
      <c r="K645" t="s">
        <v>7680</v>
      </c>
      <c r="L645" t="s">
        <v>2150</v>
      </c>
      <c r="M645" t="s">
        <v>2151</v>
      </c>
      <c r="N645" s="1">
        <v>42843</v>
      </c>
      <c r="O645">
        <v>113</v>
      </c>
      <c r="P645" t="s">
        <v>799</v>
      </c>
      <c r="Q645">
        <v>1</v>
      </c>
      <c r="R645">
        <v>12.651</v>
      </c>
      <c r="S645">
        <v>1</v>
      </c>
      <c r="T645">
        <v>12.651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 t="s">
        <v>800</v>
      </c>
      <c r="AB645" s="7">
        <f>IF(Table2[[#This Row],[15cc]]+Table2[[#This Row],[30cc]]&gt;0,1,0)</f>
        <v>1</v>
      </c>
      <c r="AC645" s="7">
        <f>IF(Table2[[#This Row],[60c]]&gt;0,1,0)</f>
        <v>0</v>
      </c>
      <c r="AD645" s="7">
        <f>IF(Table2[[#This Row],[90c]]&gt;0,1,0)</f>
        <v>0</v>
      </c>
    </row>
    <row r="646" spans="1:30" x14ac:dyDescent="0.2">
      <c r="A646">
        <v>201704</v>
      </c>
      <c r="B646" t="s">
        <v>84</v>
      </c>
      <c r="C646" t="s">
        <v>3064</v>
      </c>
      <c r="D646" t="s">
        <v>3067</v>
      </c>
      <c r="E646" t="s">
        <v>7676</v>
      </c>
      <c r="F646" t="s">
        <v>3068</v>
      </c>
      <c r="G646" t="s">
        <v>7677</v>
      </c>
      <c r="I646" t="s">
        <v>1148</v>
      </c>
      <c r="J646" t="s">
        <v>1116</v>
      </c>
      <c r="K646" t="s">
        <v>7680</v>
      </c>
      <c r="L646" t="s">
        <v>2152</v>
      </c>
      <c r="M646" t="s">
        <v>2153</v>
      </c>
      <c r="N646" s="1">
        <v>42843</v>
      </c>
      <c r="O646">
        <v>113</v>
      </c>
      <c r="P646" t="s">
        <v>799</v>
      </c>
      <c r="Q646">
        <v>2</v>
      </c>
      <c r="R646">
        <v>25.27</v>
      </c>
      <c r="S646">
        <v>1</v>
      </c>
      <c r="T646">
        <v>12.637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 t="s">
        <v>800</v>
      </c>
      <c r="AB646" s="7">
        <f>IF(Table2[[#This Row],[15cc]]+Table2[[#This Row],[30cc]]&gt;0,1,0)</f>
        <v>1</v>
      </c>
      <c r="AC646" s="7">
        <f>IF(Table2[[#This Row],[60c]]&gt;0,1,0)</f>
        <v>0</v>
      </c>
      <c r="AD646" s="7">
        <f>IF(Table2[[#This Row],[90c]]&gt;0,1,0)</f>
        <v>0</v>
      </c>
    </row>
    <row r="647" spans="1:30" x14ac:dyDescent="0.2">
      <c r="A647">
        <v>201704</v>
      </c>
      <c r="B647" t="s">
        <v>84</v>
      </c>
      <c r="C647" t="s">
        <v>3064</v>
      </c>
      <c r="D647" t="s">
        <v>3067</v>
      </c>
      <c r="E647" t="s">
        <v>7676</v>
      </c>
      <c r="F647" t="s">
        <v>3068</v>
      </c>
      <c r="G647" t="s">
        <v>7677</v>
      </c>
      <c r="I647" t="s">
        <v>1148</v>
      </c>
      <c r="J647" t="s">
        <v>1116</v>
      </c>
      <c r="K647" t="s">
        <v>7680</v>
      </c>
      <c r="L647" t="s">
        <v>2114</v>
      </c>
      <c r="M647" t="s">
        <v>2115</v>
      </c>
      <c r="N647" s="1">
        <v>42844</v>
      </c>
      <c r="O647">
        <v>112</v>
      </c>
      <c r="P647" t="s">
        <v>799</v>
      </c>
      <c r="Q647">
        <v>1</v>
      </c>
      <c r="R647">
        <v>15.837</v>
      </c>
      <c r="S647">
        <v>1</v>
      </c>
      <c r="T647">
        <v>15.837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 t="s">
        <v>800</v>
      </c>
      <c r="AB647" s="7">
        <f>IF(Table2[[#This Row],[15cc]]+Table2[[#This Row],[30cc]]&gt;0,1,0)</f>
        <v>1</v>
      </c>
      <c r="AC647" s="7">
        <f>IF(Table2[[#This Row],[60c]]&gt;0,1,0)</f>
        <v>0</v>
      </c>
      <c r="AD647" s="7">
        <f>IF(Table2[[#This Row],[90c]]&gt;0,1,0)</f>
        <v>0</v>
      </c>
    </row>
    <row r="648" spans="1:30" x14ac:dyDescent="0.2">
      <c r="A648">
        <v>201704</v>
      </c>
      <c r="B648" t="s">
        <v>84</v>
      </c>
      <c r="C648" t="s">
        <v>3064</v>
      </c>
      <c r="D648" t="s">
        <v>3067</v>
      </c>
      <c r="E648" t="s">
        <v>7676</v>
      </c>
      <c r="F648" t="s">
        <v>3068</v>
      </c>
      <c r="G648" t="s">
        <v>7677</v>
      </c>
      <c r="I648" t="s">
        <v>1148</v>
      </c>
      <c r="J648" t="s">
        <v>1116</v>
      </c>
      <c r="K648" t="s">
        <v>7680</v>
      </c>
      <c r="L648" t="s">
        <v>2155</v>
      </c>
      <c r="M648" t="s">
        <v>7682</v>
      </c>
      <c r="N648" s="1">
        <v>42844</v>
      </c>
      <c r="O648">
        <v>112</v>
      </c>
      <c r="P648" t="s">
        <v>799</v>
      </c>
      <c r="S648">
        <v>0</v>
      </c>
      <c r="T648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 t="s">
        <v>984</v>
      </c>
      <c r="AB648" s="7">
        <f>IF(Table2[[#This Row],[15cc]]+Table2[[#This Row],[30cc]]&gt;0,1,0)</f>
        <v>0</v>
      </c>
      <c r="AC648" s="7">
        <f>IF(Table2[[#This Row],[60c]]&gt;0,1,0)</f>
        <v>0</v>
      </c>
      <c r="AD648" s="7">
        <f>IF(Table2[[#This Row],[90c]]&gt;0,1,0)</f>
        <v>0</v>
      </c>
    </row>
    <row r="649" spans="1:30" x14ac:dyDescent="0.2">
      <c r="A649">
        <v>201704</v>
      </c>
      <c r="B649" t="s">
        <v>84</v>
      </c>
      <c r="C649" t="s">
        <v>3064</v>
      </c>
      <c r="D649" t="s">
        <v>3067</v>
      </c>
      <c r="E649" t="s">
        <v>7676</v>
      </c>
      <c r="F649" t="s">
        <v>3068</v>
      </c>
      <c r="G649" t="s">
        <v>7677</v>
      </c>
      <c r="I649" t="s">
        <v>1148</v>
      </c>
      <c r="J649" t="s">
        <v>1116</v>
      </c>
      <c r="K649" t="s">
        <v>7680</v>
      </c>
      <c r="L649" t="s">
        <v>2185</v>
      </c>
      <c r="M649" t="s">
        <v>2186</v>
      </c>
      <c r="N649" s="1">
        <v>42844</v>
      </c>
      <c r="O649">
        <v>112</v>
      </c>
      <c r="P649" t="s">
        <v>799</v>
      </c>
      <c r="Q649">
        <v>1</v>
      </c>
      <c r="R649">
        <v>12.175000000000001</v>
      </c>
      <c r="S649">
        <v>1</v>
      </c>
      <c r="T649">
        <v>12.175000000000001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 t="s">
        <v>800</v>
      </c>
      <c r="AB649" s="7">
        <f>IF(Table2[[#This Row],[15cc]]+Table2[[#This Row],[30cc]]&gt;0,1,0)</f>
        <v>1</v>
      </c>
      <c r="AC649" s="7">
        <f>IF(Table2[[#This Row],[60c]]&gt;0,1,0)</f>
        <v>0</v>
      </c>
      <c r="AD649" s="7">
        <f>IF(Table2[[#This Row],[90c]]&gt;0,1,0)</f>
        <v>0</v>
      </c>
    </row>
    <row r="650" spans="1:30" x14ac:dyDescent="0.2">
      <c r="A650">
        <v>201704</v>
      </c>
      <c r="B650" t="s">
        <v>84</v>
      </c>
      <c r="C650" t="s">
        <v>3064</v>
      </c>
      <c r="D650" t="s">
        <v>3067</v>
      </c>
      <c r="E650" t="s">
        <v>7676</v>
      </c>
      <c r="F650" t="s">
        <v>3068</v>
      </c>
      <c r="G650" t="s">
        <v>7677</v>
      </c>
      <c r="I650" t="s">
        <v>1148</v>
      </c>
      <c r="J650" t="s">
        <v>1116</v>
      </c>
      <c r="K650" t="s">
        <v>7680</v>
      </c>
      <c r="L650" t="s">
        <v>2137</v>
      </c>
      <c r="M650" t="s">
        <v>2138</v>
      </c>
      <c r="N650" s="1">
        <v>42844</v>
      </c>
      <c r="O650">
        <v>112</v>
      </c>
      <c r="P650" t="s">
        <v>799</v>
      </c>
      <c r="Q650">
        <v>1</v>
      </c>
      <c r="R650">
        <v>12.315</v>
      </c>
      <c r="S650">
        <v>1</v>
      </c>
      <c r="T650">
        <v>12.315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 t="s">
        <v>800</v>
      </c>
      <c r="AB650" s="7">
        <f>IF(Table2[[#This Row],[15cc]]+Table2[[#This Row],[30cc]]&gt;0,1,0)</f>
        <v>1</v>
      </c>
      <c r="AC650" s="7">
        <f>IF(Table2[[#This Row],[60c]]&gt;0,1,0)</f>
        <v>0</v>
      </c>
      <c r="AD650" s="7">
        <f>IF(Table2[[#This Row],[90c]]&gt;0,1,0)</f>
        <v>0</v>
      </c>
    </row>
    <row r="651" spans="1:30" x14ac:dyDescent="0.2">
      <c r="A651">
        <v>201704</v>
      </c>
      <c r="B651" t="s">
        <v>84</v>
      </c>
      <c r="C651" t="s">
        <v>3064</v>
      </c>
      <c r="D651" t="s">
        <v>3067</v>
      </c>
      <c r="E651" t="s">
        <v>7676</v>
      </c>
      <c r="F651" t="s">
        <v>3068</v>
      </c>
      <c r="G651" t="s">
        <v>7677</v>
      </c>
      <c r="I651" t="s">
        <v>1148</v>
      </c>
      <c r="J651" t="s">
        <v>1116</v>
      </c>
      <c r="K651" t="s">
        <v>7680</v>
      </c>
      <c r="L651" t="s">
        <v>2173</v>
      </c>
      <c r="M651" t="s">
        <v>2174</v>
      </c>
      <c r="N651" s="1">
        <v>42844</v>
      </c>
      <c r="O651">
        <v>112</v>
      </c>
      <c r="P651" t="s">
        <v>799</v>
      </c>
      <c r="Q651">
        <v>2</v>
      </c>
      <c r="R651">
        <v>25.004999999999999</v>
      </c>
      <c r="S651">
        <v>2</v>
      </c>
      <c r="T651">
        <v>25.004999999999999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 t="s">
        <v>800</v>
      </c>
      <c r="AB651" s="7">
        <f>IF(Table2[[#This Row],[15cc]]+Table2[[#This Row],[30cc]]&gt;0,1,0)</f>
        <v>1</v>
      </c>
      <c r="AC651" s="7">
        <f>IF(Table2[[#This Row],[60c]]&gt;0,1,0)</f>
        <v>0</v>
      </c>
      <c r="AD651" s="7">
        <f>IF(Table2[[#This Row],[90c]]&gt;0,1,0)</f>
        <v>0</v>
      </c>
    </row>
    <row r="652" spans="1:30" x14ac:dyDescent="0.2">
      <c r="A652">
        <v>201704</v>
      </c>
      <c r="B652" t="s">
        <v>84</v>
      </c>
      <c r="C652" t="s">
        <v>3064</v>
      </c>
      <c r="D652" t="s">
        <v>3067</v>
      </c>
      <c r="E652" t="s">
        <v>7676</v>
      </c>
      <c r="F652" t="s">
        <v>3068</v>
      </c>
      <c r="G652" t="s">
        <v>7677</v>
      </c>
      <c r="I652" t="s">
        <v>1148</v>
      </c>
      <c r="J652" t="s">
        <v>1116</v>
      </c>
      <c r="K652" t="s">
        <v>7680</v>
      </c>
      <c r="L652" t="s">
        <v>2139</v>
      </c>
      <c r="M652" t="s">
        <v>2140</v>
      </c>
      <c r="N652" s="1">
        <v>42844</v>
      </c>
      <c r="O652">
        <v>112</v>
      </c>
      <c r="P652" t="s">
        <v>799</v>
      </c>
      <c r="Q652">
        <v>1</v>
      </c>
      <c r="R652">
        <v>9.3079999999999998</v>
      </c>
      <c r="S652">
        <v>0</v>
      </c>
      <c r="T652">
        <v>0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9.3079999999999998</v>
      </c>
      <c r="AA652" s="7" t="s">
        <v>800</v>
      </c>
      <c r="AB652" s="7">
        <f>IF(Table2[[#This Row],[15cc]]+Table2[[#This Row],[30cc]]&gt;0,1,0)</f>
        <v>0</v>
      </c>
      <c r="AC652" s="7">
        <f>IF(Table2[[#This Row],[60c]]&gt;0,1,0)</f>
        <v>0</v>
      </c>
      <c r="AD652" s="7">
        <f>IF(Table2[[#This Row],[90c]]&gt;0,1,0)</f>
        <v>1</v>
      </c>
    </row>
    <row r="653" spans="1:30" x14ac:dyDescent="0.2">
      <c r="A653">
        <v>201704</v>
      </c>
      <c r="B653" t="s">
        <v>84</v>
      </c>
      <c r="C653" t="s">
        <v>3064</v>
      </c>
      <c r="D653" t="s">
        <v>3067</v>
      </c>
      <c r="E653" t="s">
        <v>7676</v>
      </c>
      <c r="F653" t="s">
        <v>3068</v>
      </c>
      <c r="G653" t="s">
        <v>7677</v>
      </c>
      <c r="I653" t="s">
        <v>1148</v>
      </c>
      <c r="J653" t="s">
        <v>1116</v>
      </c>
      <c r="K653" t="s">
        <v>7680</v>
      </c>
      <c r="L653" t="s">
        <v>2116</v>
      </c>
      <c r="M653" t="s">
        <v>2117</v>
      </c>
      <c r="N653" s="1">
        <v>42844</v>
      </c>
      <c r="O653">
        <v>112</v>
      </c>
      <c r="P653" t="s">
        <v>799</v>
      </c>
      <c r="S653">
        <v>0</v>
      </c>
      <c r="T653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 t="s">
        <v>800</v>
      </c>
      <c r="AB653" s="7">
        <f>IF(Table2[[#This Row],[15cc]]+Table2[[#This Row],[30cc]]&gt;0,1,0)</f>
        <v>0</v>
      </c>
      <c r="AC653" s="7">
        <f>IF(Table2[[#This Row],[60c]]&gt;0,1,0)</f>
        <v>0</v>
      </c>
      <c r="AD653" s="7">
        <f>IF(Table2[[#This Row],[90c]]&gt;0,1,0)</f>
        <v>0</v>
      </c>
    </row>
    <row r="654" spans="1:30" x14ac:dyDescent="0.2">
      <c r="A654">
        <v>201704</v>
      </c>
      <c r="B654" t="s">
        <v>84</v>
      </c>
      <c r="C654" t="s">
        <v>3064</v>
      </c>
      <c r="D654" t="s">
        <v>3067</v>
      </c>
      <c r="E654" t="s">
        <v>7676</v>
      </c>
      <c r="F654" t="s">
        <v>3068</v>
      </c>
      <c r="G654" t="s">
        <v>7677</v>
      </c>
      <c r="I654" t="s">
        <v>1148</v>
      </c>
      <c r="J654" t="s">
        <v>1116</v>
      </c>
      <c r="K654" t="s">
        <v>7680</v>
      </c>
      <c r="L654" t="s">
        <v>2141</v>
      </c>
      <c r="M654" t="s">
        <v>2142</v>
      </c>
      <c r="N654" s="1">
        <v>42844</v>
      </c>
      <c r="O654">
        <v>112</v>
      </c>
      <c r="P654" t="s">
        <v>799</v>
      </c>
      <c r="S654">
        <v>0</v>
      </c>
      <c r="T654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 t="s">
        <v>984</v>
      </c>
      <c r="AB654" s="7">
        <f>IF(Table2[[#This Row],[15cc]]+Table2[[#This Row],[30cc]]&gt;0,1,0)</f>
        <v>0</v>
      </c>
      <c r="AC654" s="7">
        <f>IF(Table2[[#This Row],[60c]]&gt;0,1,0)</f>
        <v>0</v>
      </c>
      <c r="AD654" s="7">
        <f>IF(Table2[[#This Row],[90c]]&gt;0,1,0)</f>
        <v>0</v>
      </c>
    </row>
    <row r="655" spans="1:30" x14ac:dyDescent="0.2">
      <c r="A655">
        <v>201704</v>
      </c>
      <c r="B655" t="s">
        <v>84</v>
      </c>
      <c r="C655" t="s">
        <v>3064</v>
      </c>
      <c r="D655" t="s">
        <v>3067</v>
      </c>
      <c r="E655" t="s">
        <v>7676</v>
      </c>
      <c r="F655" t="s">
        <v>3068</v>
      </c>
      <c r="G655" t="s">
        <v>7677</v>
      </c>
      <c r="I655" t="s">
        <v>1148</v>
      </c>
      <c r="J655" t="s">
        <v>1116</v>
      </c>
      <c r="K655" t="s">
        <v>7680</v>
      </c>
      <c r="L655" t="s">
        <v>2143</v>
      </c>
      <c r="M655" t="s">
        <v>2144</v>
      </c>
      <c r="N655" s="1">
        <v>42844</v>
      </c>
      <c r="O655">
        <v>112</v>
      </c>
      <c r="P655" t="s">
        <v>799</v>
      </c>
      <c r="S655">
        <v>0</v>
      </c>
      <c r="T655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 t="s">
        <v>984</v>
      </c>
      <c r="AB655" s="7">
        <f>IF(Table2[[#This Row],[15cc]]+Table2[[#This Row],[30cc]]&gt;0,1,0)</f>
        <v>0</v>
      </c>
      <c r="AC655" s="7">
        <f>IF(Table2[[#This Row],[60c]]&gt;0,1,0)</f>
        <v>0</v>
      </c>
      <c r="AD655" s="7">
        <f>IF(Table2[[#This Row],[90c]]&gt;0,1,0)</f>
        <v>0</v>
      </c>
    </row>
    <row r="656" spans="1:30" x14ac:dyDescent="0.2">
      <c r="A656">
        <v>201704</v>
      </c>
      <c r="B656" t="s">
        <v>84</v>
      </c>
      <c r="C656" t="s">
        <v>3064</v>
      </c>
      <c r="D656" t="s">
        <v>3067</v>
      </c>
      <c r="E656" t="s">
        <v>7676</v>
      </c>
      <c r="F656" t="s">
        <v>3068</v>
      </c>
      <c r="G656" t="s">
        <v>7677</v>
      </c>
      <c r="I656" t="s">
        <v>1148</v>
      </c>
      <c r="J656" t="s">
        <v>1116</v>
      </c>
      <c r="K656" t="s">
        <v>7680</v>
      </c>
      <c r="L656" t="s">
        <v>2118</v>
      </c>
      <c r="M656" t="s">
        <v>1440</v>
      </c>
      <c r="N656" s="1">
        <v>42844</v>
      </c>
      <c r="O656">
        <v>112</v>
      </c>
      <c r="P656" t="s">
        <v>799</v>
      </c>
      <c r="S656">
        <v>0</v>
      </c>
      <c r="T656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 t="s">
        <v>984</v>
      </c>
      <c r="AB656" s="7">
        <f>IF(Table2[[#This Row],[15cc]]+Table2[[#This Row],[30cc]]&gt;0,1,0)</f>
        <v>0</v>
      </c>
      <c r="AC656" s="7">
        <f>IF(Table2[[#This Row],[60c]]&gt;0,1,0)</f>
        <v>0</v>
      </c>
      <c r="AD656" s="7">
        <f>IF(Table2[[#This Row],[90c]]&gt;0,1,0)</f>
        <v>0</v>
      </c>
    </row>
    <row r="657" spans="1:30" x14ac:dyDescent="0.2">
      <c r="A657">
        <v>201704</v>
      </c>
      <c r="B657" t="s">
        <v>84</v>
      </c>
      <c r="C657" t="s">
        <v>3064</v>
      </c>
      <c r="D657" t="s">
        <v>3067</v>
      </c>
      <c r="E657" t="s">
        <v>7676</v>
      </c>
      <c r="F657" t="s">
        <v>3068</v>
      </c>
      <c r="G657" t="s">
        <v>7677</v>
      </c>
      <c r="I657" t="s">
        <v>1148</v>
      </c>
      <c r="J657" t="s">
        <v>1116</v>
      </c>
      <c r="K657" t="s">
        <v>7680</v>
      </c>
      <c r="L657" t="s">
        <v>2119</v>
      </c>
      <c r="M657" t="s">
        <v>2120</v>
      </c>
      <c r="N657" s="1">
        <v>42844</v>
      </c>
      <c r="O657">
        <v>112</v>
      </c>
      <c r="P657" t="s">
        <v>799</v>
      </c>
      <c r="Q657">
        <v>1</v>
      </c>
      <c r="R657">
        <v>8.26</v>
      </c>
      <c r="S657">
        <v>0</v>
      </c>
      <c r="T65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 t="s">
        <v>800</v>
      </c>
      <c r="AB657" s="7">
        <f>IF(Table2[[#This Row],[15cc]]+Table2[[#This Row],[30cc]]&gt;0,1,0)</f>
        <v>0</v>
      </c>
      <c r="AC657" s="7">
        <f>IF(Table2[[#This Row],[60c]]&gt;0,1,0)</f>
        <v>0</v>
      </c>
      <c r="AD657" s="7">
        <f>IF(Table2[[#This Row],[90c]]&gt;0,1,0)</f>
        <v>0</v>
      </c>
    </row>
    <row r="658" spans="1:30" x14ac:dyDescent="0.2">
      <c r="A658">
        <v>201704</v>
      </c>
      <c r="B658" t="s">
        <v>84</v>
      </c>
      <c r="C658" t="s">
        <v>3064</v>
      </c>
      <c r="D658" t="s">
        <v>3067</v>
      </c>
      <c r="E658" t="s">
        <v>7676</v>
      </c>
      <c r="F658" t="s">
        <v>3068</v>
      </c>
      <c r="G658" t="s">
        <v>7677</v>
      </c>
      <c r="I658" t="s">
        <v>1148</v>
      </c>
      <c r="J658" t="s">
        <v>1116</v>
      </c>
      <c r="K658" t="s">
        <v>7680</v>
      </c>
      <c r="L658" t="s">
        <v>2121</v>
      </c>
      <c r="M658" t="s">
        <v>2122</v>
      </c>
      <c r="N658" s="1">
        <v>42844</v>
      </c>
      <c r="O658">
        <v>112</v>
      </c>
      <c r="P658" t="s">
        <v>799</v>
      </c>
      <c r="S658">
        <v>0</v>
      </c>
      <c r="T658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 t="s">
        <v>800</v>
      </c>
      <c r="AB658" s="7">
        <f>IF(Table2[[#This Row],[15cc]]+Table2[[#This Row],[30cc]]&gt;0,1,0)</f>
        <v>0</v>
      </c>
      <c r="AC658" s="7">
        <f>IF(Table2[[#This Row],[60c]]&gt;0,1,0)</f>
        <v>0</v>
      </c>
      <c r="AD658" s="7">
        <f>IF(Table2[[#This Row],[90c]]&gt;0,1,0)</f>
        <v>0</v>
      </c>
    </row>
    <row r="659" spans="1:30" x14ac:dyDescent="0.2">
      <c r="A659">
        <v>201704</v>
      </c>
      <c r="B659" t="s">
        <v>84</v>
      </c>
      <c r="C659" t="s">
        <v>3064</v>
      </c>
      <c r="D659" t="s">
        <v>3067</v>
      </c>
      <c r="E659" t="s">
        <v>7676</v>
      </c>
      <c r="F659" t="s">
        <v>3068</v>
      </c>
      <c r="G659" t="s">
        <v>7677</v>
      </c>
      <c r="I659" t="s">
        <v>1148</v>
      </c>
      <c r="J659" t="s">
        <v>1116</v>
      </c>
      <c r="K659" t="s">
        <v>7680</v>
      </c>
      <c r="L659" t="s">
        <v>2123</v>
      </c>
      <c r="M659" t="s">
        <v>2124</v>
      </c>
      <c r="N659" s="1">
        <v>42844</v>
      </c>
      <c r="O659">
        <v>112</v>
      </c>
      <c r="P659" t="s">
        <v>799</v>
      </c>
      <c r="Q659">
        <v>2</v>
      </c>
      <c r="R659">
        <v>28.353999999999999</v>
      </c>
      <c r="S659">
        <v>2</v>
      </c>
      <c r="T659">
        <v>28.353999999999999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 t="s">
        <v>800</v>
      </c>
      <c r="AB659" s="7">
        <f>IF(Table2[[#This Row],[15cc]]+Table2[[#This Row],[30cc]]&gt;0,1,0)</f>
        <v>1</v>
      </c>
      <c r="AC659" s="7">
        <f>IF(Table2[[#This Row],[60c]]&gt;0,1,0)</f>
        <v>0</v>
      </c>
      <c r="AD659" s="7">
        <f>IF(Table2[[#This Row],[90c]]&gt;0,1,0)</f>
        <v>0</v>
      </c>
    </row>
    <row r="660" spans="1:30" x14ac:dyDescent="0.2">
      <c r="A660">
        <v>201704</v>
      </c>
      <c r="B660" t="s">
        <v>84</v>
      </c>
      <c r="C660" t="s">
        <v>3064</v>
      </c>
      <c r="D660" t="s">
        <v>3067</v>
      </c>
      <c r="E660" t="s">
        <v>7676</v>
      </c>
      <c r="F660" t="s">
        <v>3068</v>
      </c>
      <c r="G660" t="s">
        <v>7677</v>
      </c>
      <c r="I660" t="s">
        <v>1148</v>
      </c>
      <c r="J660" t="s">
        <v>1116</v>
      </c>
      <c r="K660" t="s">
        <v>7680</v>
      </c>
      <c r="L660" t="s">
        <v>2125</v>
      </c>
      <c r="M660" t="s">
        <v>2126</v>
      </c>
      <c r="N660" s="1">
        <v>42844</v>
      </c>
      <c r="O660">
        <v>112</v>
      </c>
      <c r="P660" t="s">
        <v>799</v>
      </c>
      <c r="Q660">
        <v>3</v>
      </c>
      <c r="R660">
        <v>43.13</v>
      </c>
      <c r="S660">
        <v>2</v>
      </c>
      <c r="T660">
        <v>28.091999999999999</v>
      </c>
      <c r="U660" s="7">
        <v>1</v>
      </c>
      <c r="V660" s="7">
        <v>15.038</v>
      </c>
      <c r="W660" s="7">
        <v>0</v>
      </c>
      <c r="X660" s="7">
        <v>0</v>
      </c>
      <c r="Y660" s="7">
        <v>0</v>
      </c>
      <c r="Z660" s="7">
        <v>0</v>
      </c>
      <c r="AA660" s="7" t="s">
        <v>800</v>
      </c>
      <c r="AB660" s="7">
        <f>IF(Table2[[#This Row],[15cc]]+Table2[[#This Row],[30cc]]&gt;0,1,0)</f>
        <v>1</v>
      </c>
      <c r="AC660" s="7">
        <f>IF(Table2[[#This Row],[60c]]&gt;0,1,0)</f>
        <v>0</v>
      </c>
      <c r="AD660" s="7">
        <f>IF(Table2[[#This Row],[90c]]&gt;0,1,0)</f>
        <v>0</v>
      </c>
    </row>
    <row r="661" spans="1:30" x14ac:dyDescent="0.2">
      <c r="A661">
        <v>201704</v>
      </c>
      <c r="B661" t="s">
        <v>84</v>
      </c>
      <c r="C661" t="s">
        <v>3064</v>
      </c>
      <c r="D661" t="s">
        <v>3067</v>
      </c>
      <c r="E661" t="s">
        <v>7676</v>
      </c>
      <c r="F661" t="s">
        <v>3068</v>
      </c>
      <c r="G661" t="s">
        <v>7677</v>
      </c>
      <c r="I661" t="s">
        <v>1148</v>
      </c>
      <c r="J661" t="s">
        <v>1116</v>
      </c>
      <c r="K661" t="s">
        <v>7680</v>
      </c>
      <c r="L661" t="s">
        <v>2127</v>
      </c>
      <c r="M661" t="s">
        <v>2128</v>
      </c>
      <c r="N661" s="1">
        <v>42844</v>
      </c>
      <c r="O661">
        <v>112</v>
      </c>
      <c r="P661" t="s">
        <v>799</v>
      </c>
      <c r="Q661">
        <v>2</v>
      </c>
      <c r="R661">
        <v>30.202999999999999</v>
      </c>
      <c r="S661">
        <v>2</v>
      </c>
      <c r="T661">
        <v>30.202999999999999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 t="s">
        <v>800</v>
      </c>
      <c r="AB661" s="7">
        <f>IF(Table2[[#This Row],[15cc]]+Table2[[#This Row],[30cc]]&gt;0,1,0)</f>
        <v>1</v>
      </c>
      <c r="AC661" s="7">
        <f>IF(Table2[[#This Row],[60c]]&gt;0,1,0)</f>
        <v>0</v>
      </c>
      <c r="AD661" s="7">
        <f>IF(Table2[[#This Row],[90c]]&gt;0,1,0)</f>
        <v>0</v>
      </c>
    </row>
    <row r="662" spans="1:30" x14ac:dyDescent="0.2">
      <c r="A662">
        <v>201704</v>
      </c>
      <c r="B662" t="s">
        <v>84</v>
      </c>
      <c r="C662" t="s">
        <v>3064</v>
      </c>
      <c r="D662" t="s">
        <v>3067</v>
      </c>
      <c r="E662" t="s">
        <v>7676</v>
      </c>
      <c r="F662" t="s">
        <v>3068</v>
      </c>
      <c r="G662" t="s">
        <v>7677</v>
      </c>
      <c r="I662" t="s">
        <v>1148</v>
      </c>
      <c r="J662" t="s">
        <v>1116</v>
      </c>
      <c r="K662" t="s">
        <v>7680</v>
      </c>
      <c r="L662" t="s">
        <v>2191</v>
      </c>
      <c r="M662" t="s">
        <v>2192</v>
      </c>
      <c r="N662" s="1">
        <v>42845</v>
      </c>
      <c r="O662">
        <v>111</v>
      </c>
      <c r="P662" t="s">
        <v>799</v>
      </c>
      <c r="Q662">
        <v>2</v>
      </c>
      <c r="R662">
        <v>26.251000000000001</v>
      </c>
      <c r="S662">
        <v>1</v>
      </c>
      <c r="T662">
        <v>12.114000000000001</v>
      </c>
      <c r="U662" s="7">
        <v>0</v>
      </c>
      <c r="V662" s="7">
        <v>0</v>
      </c>
      <c r="W662" s="7">
        <v>1</v>
      </c>
      <c r="X662" s="7">
        <v>14.137</v>
      </c>
      <c r="Y662" s="7">
        <v>0</v>
      </c>
      <c r="Z662" s="7">
        <v>0</v>
      </c>
      <c r="AA662" s="7" t="s">
        <v>800</v>
      </c>
      <c r="AB662" s="7">
        <f>IF(Table2[[#This Row],[15cc]]+Table2[[#This Row],[30cc]]&gt;0,1,0)</f>
        <v>1</v>
      </c>
      <c r="AC662" s="7">
        <f>IF(Table2[[#This Row],[60c]]&gt;0,1,0)</f>
        <v>1</v>
      </c>
      <c r="AD662" s="7">
        <f>IF(Table2[[#This Row],[90c]]&gt;0,1,0)</f>
        <v>0</v>
      </c>
    </row>
    <row r="663" spans="1:30" x14ac:dyDescent="0.2">
      <c r="A663">
        <v>201704</v>
      </c>
      <c r="B663" t="s">
        <v>84</v>
      </c>
      <c r="C663" t="s">
        <v>3064</v>
      </c>
      <c r="D663" t="s">
        <v>3067</v>
      </c>
      <c r="E663" t="s">
        <v>7676</v>
      </c>
      <c r="F663" t="s">
        <v>3068</v>
      </c>
      <c r="G663" t="s">
        <v>7677</v>
      </c>
      <c r="I663" t="s">
        <v>1148</v>
      </c>
      <c r="J663" t="s">
        <v>1116</v>
      </c>
      <c r="K663" t="s">
        <v>7680</v>
      </c>
      <c r="L663" t="s">
        <v>2170</v>
      </c>
      <c r="M663" t="s">
        <v>2171</v>
      </c>
      <c r="N663" s="1">
        <v>42845</v>
      </c>
      <c r="O663">
        <v>111</v>
      </c>
      <c r="P663" t="s">
        <v>799</v>
      </c>
      <c r="S663">
        <v>0</v>
      </c>
      <c r="T663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 t="s">
        <v>800</v>
      </c>
      <c r="AB663" s="7">
        <f>IF(Table2[[#This Row],[15cc]]+Table2[[#This Row],[30cc]]&gt;0,1,0)</f>
        <v>0</v>
      </c>
      <c r="AC663" s="7">
        <f>IF(Table2[[#This Row],[60c]]&gt;0,1,0)</f>
        <v>0</v>
      </c>
      <c r="AD663" s="7">
        <f>IF(Table2[[#This Row],[90c]]&gt;0,1,0)</f>
        <v>0</v>
      </c>
    </row>
    <row r="664" spans="1:30" x14ac:dyDescent="0.2">
      <c r="A664">
        <v>201704</v>
      </c>
      <c r="B664" t="s">
        <v>84</v>
      </c>
      <c r="C664" t="s">
        <v>3064</v>
      </c>
      <c r="D664" t="s">
        <v>3067</v>
      </c>
      <c r="E664" t="s">
        <v>7676</v>
      </c>
      <c r="F664" t="s">
        <v>3068</v>
      </c>
      <c r="G664" t="s">
        <v>7677</v>
      </c>
      <c r="I664" t="s">
        <v>1148</v>
      </c>
      <c r="J664" t="s">
        <v>1116</v>
      </c>
      <c r="K664" t="s">
        <v>7680</v>
      </c>
      <c r="L664" t="s">
        <v>2169</v>
      </c>
      <c r="M664" t="s">
        <v>1398</v>
      </c>
      <c r="N664" s="1">
        <v>42846</v>
      </c>
      <c r="O664">
        <v>110</v>
      </c>
      <c r="P664" t="s">
        <v>799</v>
      </c>
      <c r="Q664">
        <v>1</v>
      </c>
      <c r="R664">
        <v>13.579000000000001</v>
      </c>
      <c r="S664">
        <v>1</v>
      </c>
      <c r="T664">
        <v>13.579000000000001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 t="s">
        <v>800</v>
      </c>
      <c r="AB664" s="7">
        <f>IF(Table2[[#This Row],[15cc]]+Table2[[#This Row],[30cc]]&gt;0,1,0)</f>
        <v>1</v>
      </c>
      <c r="AC664" s="7">
        <f>IF(Table2[[#This Row],[60c]]&gt;0,1,0)</f>
        <v>0</v>
      </c>
      <c r="AD664" s="7">
        <f>IF(Table2[[#This Row],[90c]]&gt;0,1,0)</f>
        <v>0</v>
      </c>
    </row>
    <row r="665" spans="1:30" x14ac:dyDescent="0.2">
      <c r="A665">
        <v>201704</v>
      </c>
      <c r="B665" t="s">
        <v>84</v>
      </c>
      <c r="C665" t="s">
        <v>3064</v>
      </c>
      <c r="D665" t="s">
        <v>3067</v>
      </c>
      <c r="E665" t="s">
        <v>7676</v>
      </c>
      <c r="F665" t="s">
        <v>3068</v>
      </c>
      <c r="G665" t="s">
        <v>7677</v>
      </c>
      <c r="I665" t="s">
        <v>1148</v>
      </c>
      <c r="J665" t="s">
        <v>1116</v>
      </c>
      <c r="K665" t="s">
        <v>7680</v>
      </c>
      <c r="L665" t="s">
        <v>2187</v>
      </c>
      <c r="M665" t="s">
        <v>2188</v>
      </c>
      <c r="N665" s="1">
        <v>42852</v>
      </c>
      <c r="O665">
        <v>104</v>
      </c>
      <c r="P665" t="s">
        <v>799</v>
      </c>
      <c r="S665">
        <v>0</v>
      </c>
      <c r="T665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 t="s">
        <v>984</v>
      </c>
      <c r="AB665" s="7">
        <f>IF(Table2[[#This Row],[15cc]]+Table2[[#This Row],[30cc]]&gt;0,1,0)</f>
        <v>0</v>
      </c>
      <c r="AC665" s="7">
        <f>IF(Table2[[#This Row],[60c]]&gt;0,1,0)</f>
        <v>0</v>
      </c>
      <c r="AD665" s="7">
        <f>IF(Table2[[#This Row],[90c]]&gt;0,1,0)</f>
        <v>0</v>
      </c>
    </row>
    <row r="666" spans="1:30" x14ac:dyDescent="0.2">
      <c r="A666">
        <v>201704</v>
      </c>
      <c r="B666" t="s">
        <v>84</v>
      </c>
      <c r="C666" t="s">
        <v>3064</v>
      </c>
      <c r="D666" t="s">
        <v>3067</v>
      </c>
      <c r="E666" t="s">
        <v>7676</v>
      </c>
      <c r="F666" t="s">
        <v>3068</v>
      </c>
      <c r="G666" t="s">
        <v>7677</v>
      </c>
      <c r="I666" t="s">
        <v>1148</v>
      </c>
      <c r="J666" t="s">
        <v>1350</v>
      </c>
      <c r="K666" t="s">
        <v>7680</v>
      </c>
      <c r="L666" t="s">
        <v>2212</v>
      </c>
      <c r="M666" t="s">
        <v>843</v>
      </c>
      <c r="N666" s="1">
        <v>42843</v>
      </c>
      <c r="O666">
        <v>113</v>
      </c>
      <c r="P666" t="s">
        <v>799</v>
      </c>
      <c r="R666" s="2"/>
      <c r="S666">
        <v>0</v>
      </c>
      <c r="T666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 t="s">
        <v>984</v>
      </c>
      <c r="AB666" s="7">
        <f>IF(Table2[[#This Row],[15cc]]+Table2[[#This Row],[30cc]]&gt;0,1,0)</f>
        <v>0</v>
      </c>
      <c r="AC666" s="7">
        <f>IF(Table2[[#This Row],[60c]]&gt;0,1,0)</f>
        <v>0</v>
      </c>
      <c r="AD666" s="7">
        <f>IF(Table2[[#This Row],[90c]]&gt;0,1,0)</f>
        <v>0</v>
      </c>
    </row>
    <row r="667" spans="1:30" x14ac:dyDescent="0.2">
      <c r="A667">
        <v>201704</v>
      </c>
      <c r="B667" t="s">
        <v>84</v>
      </c>
      <c r="C667" t="s">
        <v>3064</v>
      </c>
      <c r="D667" t="s">
        <v>3067</v>
      </c>
      <c r="E667" t="s">
        <v>7676</v>
      </c>
      <c r="F667" t="s">
        <v>3068</v>
      </c>
      <c r="G667" t="s">
        <v>7677</v>
      </c>
      <c r="I667" t="s">
        <v>1148</v>
      </c>
      <c r="J667" t="s">
        <v>1350</v>
      </c>
      <c r="K667" t="s">
        <v>7680</v>
      </c>
      <c r="L667" t="s">
        <v>2204</v>
      </c>
      <c r="M667" t="s">
        <v>2205</v>
      </c>
      <c r="N667" s="1">
        <v>42843</v>
      </c>
      <c r="O667">
        <v>113</v>
      </c>
      <c r="P667" t="s">
        <v>799</v>
      </c>
      <c r="Q667">
        <v>2</v>
      </c>
      <c r="R667">
        <v>25.853999999999999</v>
      </c>
      <c r="S667">
        <v>2</v>
      </c>
      <c r="T667">
        <v>25.853999999999999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 t="s">
        <v>800</v>
      </c>
      <c r="AB667" s="7">
        <f>IF(Table2[[#This Row],[15cc]]+Table2[[#This Row],[30cc]]&gt;0,1,0)</f>
        <v>1</v>
      </c>
      <c r="AC667" s="7">
        <f>IF(Table2[[#This Row],[60c]]&gt;0,1,0)</f>
        <v>0</v>
      </c>
      <c r="AD667" s="7">
        <f>IF(Table2[[#This Row],[90c]]&gt;0,1,0)</f>
        <v>0</v>
      </c>
    </row>
    <row r="668" spans="1:30" x14ac:dyDescent="0.2">
      <c r="A668">
        <v>201704</v>
      </c>
      <c r="B668" t="s">
        <v>84</v>
      </c>
      <c r="C668" t="s">
        <v>3064</v>
      </c>
      <c r="D668" t="s">
        <v>3067</v>
      </c>
      <c r="E668" t="s">
        <v>7676</v>
      </c>
      <c r="F668" t="s">
        <v>3068</v>
      </c>
      <c r="G668" t="s">
        <v>7677</v>
      </c>
      <c r="I668" t="s">
        <v>1148</v>
      </c>
      <c r="J668" t="s">
        <v>1350</v>
      </c>
      <c r="K668" t="s">
        <v>7680</v>
      </c>
      <c r="L668" t="s">
        <v>2206</v>
      </c>
      <c r="M668" t="s">
        <v>2207</v>
      </c>
      <c r="N668" s="1">
        <v>42843</v>
      </c>
      <c r="O668">
        <v>113</v>
      </c>
      <c r="P668" t="s">
        <v>799</v>
      </c>
      <c r="Q668">
        <v>2</v>
      </c>
      <c r="R668">
        <v>25.605</v>
      </c>
      <c r="S668">
        <v>1</v>
      </c>
      <c r="T668">
        <v>12.689</v>
      </c>
      <c r="U668" s="7">
        <v>0</v>
      </c>
      <c r="V668" s="7">
        <v>0</v>
      </c>
      <c r="W668" s="7">
        <v>1</v>
      </c>
      <c r="X668" s="7">
        <v>12.916</v>
      </c>
      <c r="Y668" s="7">
        <v>1</v>
      </c>
      <c r="Z668" s="7">
        <v>12.85</v>
      </c>
      <c r="AA668" s="7" t="s">
        <v>800</v>
      </c>
      <c r="AB668" s="7">
        <f>IF(Table2[[#This Row],[15cc]]+Table2[[#This Row],[30cc]]&gt;0,1,0)</f>
        <v>1</v>
      </c>
      <c r="AC668" s="7">
        <f>IF(Table2[[#This Row],[60c]]&gt;0,1,0)</f>
        <v>1</v>
      </c>
      <c r="AD668" s="7">
        <f>IF(Table2[[#This Row],[90c]]&gt;0,1,0)</f>
        <v>1</v>
      </c>
    </row>
    <row r="669" spans="1:30" x14ac:dyDescent="0.2">
      <c r="A669">
        <v>201704</v>
      </c>
      <c r="B669" t="s">
        <v>84</v>
      </c>
      <c r="C669" t="s">
        <v>3064</v>
      </c>
      <c r="D669" t="s">
        <v>3067</v>
      </c>
      <c r="E669" t="s">
        <v>7676</v>
      </c>
      <c r="F669" t="s">
        <v>3068</v>
      </c>
      <c r="G669" t="s">
        <v>7677</v>
      </c>
      <c r="I669" t="s">
        <v>1148</v>
      </c>
      <c r="J669" t="s">
        <v>1350</v>
      </c>
      <c r="K669" t="s">
        <v>7680</v>
      </c>
      <c r="L669" t="s">
        <v>2208</v>
      </c>
      <c r="M669" t="s">
        <v>2209</v>
      </c>
      <c r="N669" s="1">
        <v>42843</v>
      </c>
      <c r="O669">
        <v>113</v>
      </c>
      <c r="P669" t="s">
        <v>799</v>
      </c>
      <c r="S669">
        <v>0</v>
      </c>
      <c r="T669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 t="s">
        <v>984</v>
      </c>
      <c r="AB669" s="7">
        <f>IF(Table2[[#This Row],[15cc]]+Table2[[#This Row],[30cc]]&gt;0,1,0)</f>
        <v>0</v>
      </c>
      <c r="AC669" s="7">
        <f>IF(Table2[[#This Row],[60c]]&gt;0,1,0)</f>
        <v>0</v>
      </c>
      <c r="AD669" s="7">
        <f>IF(Table2[[#This Row],[90c]]&gt;0,1,0)</f>
        <v>0</v>
      </c>
    </row>
    <row r="670" spans="1:30" x14ac:dyDescent="0.2">
      <c r="A670">
        <v>201704</v>
      </c>
      <c r="B670" t="s">
        <v>84</v>
      </c>
      <c r="C670" t="s">
        <v>3064</v>
      </c>
      <c r="D670" t="s">
        <v>3067</v>
      </c>
      <c r="E670" t="s">
        <v>7676</v>
      </c>
      <c r="F670" t="s">
        <v>3068</v>
      </c>
      <c r="G670" t="s">
        <v>7677</v>
      </c>
      <c r="I670" t="s">
        <v>1148</v>
      </c>
      <c r="J670" t="s">
        <v>1350</v>
      </c>
      <c r="K670" t="s">
        <v>7680</v>
      </c>
      <c r="L670" t="s">
        <v>2210</v>
      </c>
      <c r="M670" t="s">
        <v>2211</v>
      </c>
      <c r="N670" s="1">
        <v>42843</v>
      </c>
      <c r="O670">
        <v>113</v>
      </c>
      <c r="P670" t="s">
        <v>799</v>
      </c>
      <c r="S670">
        <v>0</v>
      </c>
      <c r="T670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 t="s">
        <v>800</v>
      </c>
      <c r="AB670" s="7">
        <f>IF(Table2[[#This Row],[15cc]]+Table2[[#This Row],[30cc]]&gt;0,1,0)</f>
        <v>0</v>
      </c>
      <c r="AC670" s="7">
        <f>IF(Table2[[#This Row],[60c]]&gt;0,1,0)</f>
        <v>0</v>
      </c>
      <c r="AD670" s="7">
        <f>IF(Table2[[#This Row],[90c]]&gt;0,1,0)</f>
        <v>0</v>
      </c>
    </row>
    <row r="671" spans="1:30" x14ac:dyDescent="0.2">
      <c r="A671">
        <v>201704</v>
      </c>
      <c r="B671" t="s">
        <v>84</v>
      </c>
      <c r="C671" t="s">
        <v>3064</v>
      </c>
      <c r="D671" t="s">
        <v>3067</v>
      </c>
      <c r="E671" t="s">
        <v>7676</v>
      </c>
      <c r="F671" t="s">
        <v>3068</v>
      </c>
      <c r="G671" t="s">
        <v>7677</v>
      </c>
      <c r="I671" t="s">
        <v>1148</v>
      </c>
      <c r="J671" t="s">
        <v>1350</v>
      </c>
      <c r="K671" t="s">
        <v>7680</v>
      </c>
      <c r="L671" t="s">
        <v>2213</v>
      </c>
      <c r="M671" t="s">
        <v>2214</v>
      </c>
      <c r="N671" s="1">
        <v>42844</v>
      </c>
      <c r="O671">
        <v>112</v>
      </c>
      <c r="P671" t="s">
        <v>799</v>
      </c>
      <c r="S671">
        <v>0</v>
      </c>
      <c r="T671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 t="s">
        <v>984</v>
      </c>
      <c r="AB671" s="7">
        <f>IF(Table2[[#This Row],[15cc]]+Table2[[#This Row],[30cc]]&gt;0,1,0)</f>
        <v>0</v>
      </c>
      <c r="AC671" s="7">
        <f>IF(Table2[[#This Row],[60c]]&gt;0,1,0)</f>
        <v>0</v>
      </c>
      <c r="AD671" s="7">
        <f>IF(Table2[[#This Row],[90c]]&gt;0,1,0)</f>
        <v>0</v>
      </c>
    </row>
    <row r="672" spans="1:30" x14ac:dyDescent="0.2">
      <c r="A672">
        <v>201704</v>
      </c>
      <c r="B672" t="s">
        <v>84</v>
      </c>
      <c r="C672" t="s">
        <v>3064</v>
      </c>
      <c r="D672" t="s">
        <v>3067</v>
      </c>
      <c r="E672" t="s">
        <v>7676</v>
      </c>
      <c r="F672" t="s">
        <v>3068</v>
      </c>
      <c r="G672" t="s">
        <v>7677</v>
      </c>
      <c r="I672" t="s">
        <v>1148</v>
      </c>
      <c r="J672" t="s">
        <v>1350</v>
      </c>
      <c r="K672" t="s">
        <v>7680</v>
      </c>
      <c r="L672" t="s">
        <v>2215</v>
      </c>
      <c r="M672" t="s">
        <v>2216</v>
      </c>
      <c r="N672" s="1">
        <v>42845</v>
      </c>
      <c r="O672">
        <v>111</v>
      </c>
      <c r="P672" t="s">
        <v>799</v>
      </c>
      <c r="Q672">
        <v>3</v>
      </c>
      <c r="R672">
        <v>36.927999999999997</v>
      </c>
      <c r="S672">
        <v>2</v>
      </c>
      <c r="T672">
        <v>24.268999999999998</v>
      </c>
      <c r="U672" s="7">
        <v>1</v>
      </c>
      <c r="V672" s="7">
        <v>12.659000000000001</v>
      </c>
      <c r="W672" s="7">
        <v>0</v>
      </c>
      <c r="X672" s="7">
        <v>0</v>
      </c>
      <c r="Y672" s="7">
        <v>0</v>
      </c>
      <c r="Z672" s="7">
        <v>0</v>
      </c>
      <c r="AA672" s="7" t="s">
        <v>800</v>
      </c>
      <c r="AB672" s="7">
        <f>IF(Table2[[#This Row],[15cc]]+Table2[[#This Row],[30cc]]&gt;0,1,0)</f>
        <v>1</v>
      </c>
      <c r="AC672" s="7">
        <f>IF(Table2[[#This Row],[60c]]&gt;0,1,0)</f>
        <v>0</v>
      </c>
      <c r="AD672" s="7">
        <f>IF(Table2[[#This Row],[90c]]&gt;0,1,0)</f>
        <v>0</v>
      </c>
    </row>
    <row r="673" spans="1:30" x14ac:dyDescent="0.2">
      <c r="A673">
        <v>201704</v>
      </c>
      <c r="B673" t="s">
        <v>84</v>
      </c>
      <c r="C673" t="s">
        <v>3064</v>
      </c>
      <c r="D673" t="s">
        <v>3067</v>
      </c>
      <c r="E673" t="s">
        <v>7676</v>
      </c>
      <c r="F673" t="s">
        <v>3068</v>
      </c>
      <c r="G673" t="s">
        <v>7677</v>
      </c>
      <c r="I673" t="s">
        <v>1148</v>
      </c>
      <c r="J673" t="s">
        <v>1350</v>
      </c>
      <c r="K673" t="s">
        <v>7680</v>
      </c>
      <c r="L673" t="s">
        <v>2217</v>
      </c>
      <c r="M673" t="s">
        <v>2218</v>
      </c>
      <c r="N673" s="1">
        <v>42845</v>
      </c>
      <c r="O673">
        <v>111</v>
      </c>
      <c r="P673" t="s">
        <v>799</v>
      </c>
      <c r="Q673">
        <v>1</v>
      </c>
      <c r="R673">
        <v>12.57</v>
      </c>
      <c r="S673">
        <v>1</v>
      </c>
      <c r="T673">
        <v>12.57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 t="s">
        <v>800</v>
      </c>
      <c r="AB673" s="7">
        <f>IF(Table2[[#This Row],[15cc]]+Table2[[#This Row],[30cc]]&gt;0,1,0)</f>
        <v>1</v>
      </c>
      <c r="AC673" s="7">
        <f>IF(Table2[[#This Row],[60c]]&gt;0,1,0)</f>
        <v>0</v>
      </c>
      <c r="AD673" s="7">
        <f>IF(Table2[[#This Row],[90c]]&gt;0,1,0)</f>
        <v>0</v>
      </c>
    </row>
    <row r="674" spans="1:30" x14ac:dyDescent="0.2">
      <c r="A674">
        <v>201704</v>
      </c>
      <c r="B674" t="s">
        <v>84</v>
      </c>
      <c r="C674" t="s">
        <v>3064</v>
      </c>
      <c r="D674" t="s">
        <v>3067</v>
      </c>
      <c r="E674" t="s">
        <v>7676</v>
      </c>
      <c r="F674" t="s">
        <v>3068</v>
      </c>
      <c r="G674" t="s">
        <v>7677</v>
      </c>
      <c r="I674" t="s">
        <v>1148</v>
      </c>
      <c r="J674" t="s">
        <v>1350</v>
      </c>
      <c r="K674" t="s">
        <v>7680</v>
      </c>
      <c r="L674" t="s">
        <v>2219</v>
      </c>
      <c r="M674" t="s">
        <v>2220</v>
      </c>
      <c r="N674" s="1">
        <v>42845</v>
      </c>
      <c r="O674">
        <v>111</v>
      </c>
      <c r="P674" t="s">
        <v>799</v>
      </c>
      <c r="Q674">
        <v>1</v>
      </c>
      <c r="R674">
        <v>12.414</v>
      </c>
      <c r="S674">
        <v>0</v>
      </c>
      <c r="T674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 t="s">
        <v>800</v>
      </c>
      <c r="AB674" s="7">
        <f>IF(Table2[[#This Row],[15cc]]+Table2[[#This Row],[30cc]]&gt;0,1,0)</f>
        <v>0</v>
      </c>
      <c r="AC674" s="7">
        <f>IF(Table2[[#This Row],[60c]]&gt;0,1,0)</f>
        <v>0</v>
      </c>
      <c r="AD674" s="7">
        <f>IF(Table2[[#This Row],[90c]]&gt;0,1,0)</f>
        <v>0</v>
      </c>
    </row>
    <row r="675" spans="1:30" x14ac:dyDescent="0.2">
      <c r="A675">
        <v>201704</v>
      </c>
      <c r="B675" t="s">
        <v>84</v>
      </c>
      <c r="C675" t="s">
        <v>3064</v>
      </c>
      <c r="D675" t="s">
        <v>3067</v>
      </c>
      <c r="E675" t="s">
        <v>7676</v>
      </c>
      <c r="F675" t="s">
        <v>3068</v>
      </c>
      <c r="G675" t="s">
        <v>7677</v>
      </c>
      <c r="I675" t="s">
        <v>87</v>
      </c>
      <c r="J675" t="s">
        <v>88</v>
      </c>
      <c r="K675" t="s">
        <v>7677</v>
      </c>
      <c r="L675" t="s">
        <v>2060</v>
      </c>
      <c r="M675" t="s">
        <v>878</v>
      </c>
      <c r="N675" s="1">
        <v>42843</v>
      </c>
      <c r="O675">
        <v>113</v>
      </c>
      <c r="P675" t="s">
        <v>799</v>
      </c>
      <c r="Q675">
        <v>1</v>
      </c>
      <c r="R675">
        <v>13.13</v>
      </c>
      <c r="S675">
        <v>1</v>
      </c>
      <c r="T675">
        <v>13.13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 t="s">
        <v>800</v>
      </c>
      <c r="AB675" s="7">
        <f>IF(Table2[[#This Row],[15cc]]+Table2[[#This Row],[30cc]]&gt;0,1,0)</f>
        <v>1</v>
      </c>
      <c r="AC675" s="7">
        <f>IF(Table2[[#This Row],[60c]]&gt;0,1,0)</f>
        <v>0</v>
      </c>
      <c r="AD675" s="7">
        <f>IF(Table2[[#This Row],[90c]]&gt;0,1,0)</f>
        <v>0</v>
      </c>
    </row>
    <row r="676" spans="1:30" x14ac:dyDescent="0.2">
      <c r="A676">
        <v>201704</v>
      </c>
      <c r="B676" t="s">
        <v>84</v>
      </c>
      <c r="C676" t="s">
        <v>3064</v>
      </c>
      <c r="D676" t="s">
        <v>3067</v>
      </c>
      <c r="E676" t="s">
        <v>7676</v>
      </c>
      <c r="F676" t="s">
        <v>3068</v>
      </c>
      <c r="G676" t="s">
        <v>7677</v>
      </c>
      <c r="I676" t="s">
        <v>87</v>
      </c>
      <c r="J676" t="s">
        <v>88</v>
      </c>
      <c r="K676" t="s">
        <v>7677</v>
      </c>
      <c r="L676" t="s">
        <v>2066</v>
      </c>
      <c r="M676" t="s">
        <v>883</v>
      </c>
      <c r="N676" s="1">
        <v>42843</v>
      </c>
      <c r="O676">
        <v>113</v>
      </c>
      <c r="P676" t="s">
        <v>799</v>
      </c>
      <c r="Q676">
        <v>1</v>
      </c>
      <c r="R676">
        <v>12.06</v>
      </c>
      <c r="S676">
        <v>1</v>
      </c>
      <c r="T676">
        <v>12.06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 t="s">
        <v>800</v>
      </c>
      <c r="AB676" s="7">
        <f>IF(Table2[[#This Row],[15cc]]+Table2[[#This Row],[30cc]]&gt;0,1,0)</f>
        <v>1</v>
      </c>
      <c r="AC676" s="7">
        <f>IF(Table2[[#This Row],[60c]]&gt;0,1,0)</f>
        <v>0</v>
      </c>
      <c r="AD676" s="7">
        <f>IF(Table2[[#This Row],[90c]]&gt;0,1,0)</f>
        <v>0</v>
      </c>
    </row>
    <row r="677" spans="1:30" x14ac:dyDescent="0.2">
      <c r="A677">
        <v>201704</v>
      </c>
      <c r="B677" t="s">
        <v>84</v>
      </c>
      <c r="C677" t="s">
        <v>3064</v>
      </c>
      <c r="D677" t="s">
        <v>3067</v>
      </c>
      <c r="E677" t="s">
        <v>7676</v>
      </c>
      <c r="F677" t="s">
        <v>3068</v>
      </c>
      <c r="G677" t="s">
        <v>7677</v>
      </c>
      <c r="I677" t="s">
        <v>87</v>
      </c>
      <c r="J677" t="s">
        <v>88</v>
      </c>
      <c r="K677" t="s">
        <v>7677</v>
      </c>
      <c r="L677" t="s">
        <v>2072</v>
      </c>
      <c r="M677" t="s">
        <v>1173</v>
      </c>
      <c r="N677" s="1">
        <v>42843</v>
      </c>
      <c r="O677">
        <v>113</v>
      </c>
      <c r="P677" t="s">
        <v>799</v>
      </c>
      <c r="Q677">
        <v>2</v>
      </c>
      <c r="R677">
        <v>25.018999999999998</v>
      </c>
      <c r="S677">
        <v>2</v>
      </c>
      <c r="T677">
        <v>25.018999999999998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 t="s">
        <v>800</v>
      </c>
      <c r="AB677" s="7">
        <f>IF(Table2[[#This Row],[15cc]]+Table2[[#This Row],[30cc]]&gt;0,1,0)</f>
        <v>1</v>
      </c>
      <c r="AC677" s="7">
        <f>IF(Table2[[#This Row],[60c]]&gt;0,1,0)</f>
        <v>0</v>
      </c>
      <c r="AD677" s="7">
        <f>IF(Table2[[#This Row],[90c]]&gt;0,1,0)</f>
        <v>0</v>
      </c>
    </row>
    <row r="678" spans="1:30" x14ac:dyDescent="0.2">
      <c r="A678">
        <v>201704</v>
      </c>
      <c r="B678" t="s">
        <v>84</v>
      </c>
      <c r="C678" t="s">
        <v>3064</v>
      </c>
      <c r="D678" t="s">
        <v>3067</v>
      </c>
      <c r="E678" t="s">
        <v>7676</v>
      </c>
      <c r="F678" t="s">
        <v>3068</v>
      </c>
      <c r="G678" t="s">
        <v>7677</v>
      </c>
      <c r="I678" t="s">
        <v>87</v>
      </c>
      <c r="J678" t="s">
        <v>88</v>
      </c>
      <c r="K678" t="s">
        <v>7677</v>
      </c>
      <c r="L678" t="s">
        <v>2063</v>
      </c>
      <c r="M678" t="s">
        <v>850</v>
      </c>
      <c r="N678" s="1">
        <v>42843</v>
      </c>
      <c r="O678">
        <v>113</v>
      </c>
      <c r="P678" t="s">
        <v>799</v>
      </c>
      <c r="S678">
        <v>0</v>
      </c>
      <c r="T678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 t="s">
        <v>984</v>
      </c>
      <c r="AB678" s="7">
        <f>IF(Table2[[#This Row],[15cc]]+Table2[[#This Row],[30cc]]&gt;0,1,0)</f>
        <v>0</v>
      </c>
      <c r="AC678" s="7">
        <f>IF(Table2[[#This Row],[60c]]&gt;0,1,0)</f>
        <v>0</v>
      </c>
      <c r="AD678" s="7">
        <f>IF(Table2[[#This Row],[90c]]&gt;0,1,0)</f>
        <v>0</v>
      </c>
    </row>
    <row r="679" spans="1:30" x14ac:dyDescent="0.2">
      <c r="A679">
        <v>201704</v>
      </c>
      <c r="B679" t="s">
        <v>84</v>
      </c>
      <c r="C679" t="s">
        <v>3064</v>
      </c>
      <c r="D679" t="s">
        <v>3067</v>
      </c>
      <c r="E679" t="s">
        <v>7676</v>
      </c>
      <c r="F679" t="s">
        <v>3068</v>
      </c>
      <c r="G679" t="s">
        <v>7677</v>
      </c>
      <c r="I679" t="s">
        <v>87</v>
      </c>
      <c r="J679" t="s">
        <v>88</v>
      </c>
      <c r="K679" t="s">
        <v>7677</v>
      </c>
      <c r="L679" t="s">
        <v>2054</v>
      </c>
      <c r="M679" t="s">
        <v>2055</v>
      </c>
      <c r="N679" s="1">
        <v>42843</v>
      </c>
      <c r="O679">
        <v>113</v>
      </c>
      <c r="P679" t="s">
        <v>799</v>
      </c>
      <c r="Q679">
        <v>2</v>
      </c>
      <c r="R679">
        <v>28.960999999999999</v>
      </c>
      <c r="S679">
        <v>1</v>
      </c>
      <c r="T679">
        <v>15.984</v>
      </c>
      <c r="U679" s="7">
        <v>0</v>
      </c>
      <c r="V679" s="7">
        <v>0</v>
      </c>
      <c r="W679" s="7">
        <v>1</v>
      </c>
      <c r="X679" s="7">
        <v>12.977</v>
      </c>
      <c r="Y679" s="7">
        <v>0</v>
      </c>
      <c r="Z679" s="7">
        <v>0</v>
      </c>
      <c r="AA679" s="7" t="s">
        <v>800</v>
      </c>
      <c r="AB679" s="7">
        <f>IF(Table2[[#This Row],[15cc]]+Table2[[#This Row],[30cc]]&gt;0,1,0)</f>
        <v>1</v>
      </c>
      <c r="AC679" s="7">
        <f>IF(Table2[[#This Row],[60c]]&gt;0,1,0)</f>
        <v>1</v>
      </c>
      <c r="AD679" s="7">
        <f>IF(Table2[[#This Row],[90c]]&gt;0,1,0)</f>
        <v>0</v>
      </c>
    </row>
    <row r="680" spans="1:30" x14ac:dyDescent="0.2">
      <c r="A680">
        <v>201704</v>
      </c>
      <c r="B680" t="s">
        <v>84</v>
      </c>
      <c r="C680" t="s">
        <v>3064</v>
      </c>
      <c r="D680" t="s">
        <v>3067</v>
      </c>
      <c r="E680" t="s">
        <v>7676</v>
      </c>
      <c r="F680" t="s">
        <v>3068</v>
      </c>
      <c r="G680" t="s">
        <v>7677</v>
      </c>
      <c r="I680" t="s">
        <v>87</v>
      </c>
      <c r="J680" t="s">
        <v>88</v>
      </c>
      <c r="K680" t="s">
        <v>7677</v>
      </c>
      <c r="L680" t="s">
        <v>2049</v>
      </c>
      <c r="M680" t="s">
        <v>2050</v>
      </c>
      <c r="N680" s="1">
        <v>42843</v>
      </c>
      <c r="O680">
        <v>113</v>
      </c>
      <c r="P680" t="s">
        <v>799</v>
      </c>
      <c r="Q680">
        <v>1</v>
      </c>
      <c r="R680" s="2">
        <v>12.298</v>
      </c>
      <c r="S680">
        <v>1</v>
      </c>
      <c r="T680">
        <v>12.298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 t="s">
        <v>800</v>
      </c>
      <c r="AB680" s="7">
        <f>IF(Table2[[#This Row],[15cc]]+Table2[[#This Row],[30cc]]&gt;0,1,0)</f>
        <v>1</v>
      </c>
      <c r="AC680" s="7">
        <f>IF(Table2[[#This Row],[60c]]&gt;0,1,0)</f>
        <v>0</v>
      </c>
      <c r="AD680" s="7">
        <f>IF(Table2[[#This Row],[90c]]&gt;0,1,0)</f>
        <v>0</v>
      </c>
    </row>
    <row r="681" spans="1:30" x14ac:dyDescent="0.2">
      <c r="A681">
        <v>201704</v>
      </c>
      <c r="B681" t="s">
        <v>84</v>
      </c>
      <c r="C681" t="s">
        <v>3064</v>
      </c>
      <c r="D681" t="s">
        <v>3067</v>
      </c>
      <c r="E681" t="s">
        <v>7676</v>
      </c>
      <c r="F681" t="s">
        <v>3068</v>
      </c>
      <c r="G681" t="s">
        <v>7677</v>
      </c>
      <c r="I681" t="s">
        <v>87</v>
      </c>
      <c r="J681" t="s">
        <v>88</v>
      </c>
      <c r="K681" t="s">
        <v>7677</v>
      </c>
      <c r="L681" t="s">
        <v>2073</v>
      </c>
      <c r="M681" t="s">
        <v>2074</v>
      </c>
      <c r="N681" s="1">
        <v>42843</v>
      </c>
      <c r="O681">
        <v>113</v>
      </c>
      <c r="P681" t="s">
        <v>799</v>
      </c>
      <c r="Q681">
        <v>10</v>
      </c>
      <c r="R681">
        <v>165.29</v>
      </c>
      <c r="S681">
        <v>4</v>
      </c>
      <c r="T681">
        <v>65.108999999999995</v>
      </c>
      <c r="U681" s="7">
        <v>1</v>
      </c>
      <c r="V681" s="7">
        <v>20.295000000000002</v>
      </c>
      <c r="W681" s="7">
        <v>3</v>
      </c>
      <c r="X681" s="7">
        <v>51.015999999999998</v>
      </c>
      <c r="Y681" s="7">
        <v>0</v>
      </c>
      <c r="Z681" s="7">
        <v>0</v>
      </c>
      <c r="AA681" s="7" t="s">
        <v>800</v>
      </c>
      <c r="AB681" s="7">
        <f>IF(Table2[[#This Row],[15cc]]+Table2[[#This Row],[30cc]]&gt;0,1,0)</f>
        <v>1</v>
      </c>
      <c r="AC681" s="7">
        <f>IF(Table2[[#This Row],[60c]]&gt;0,1,0)</f>
        <v>1</v>
      </c>
      <c r="AD681" s="7">
        <f>IF(Table2[[#This Row],[90c]]&gt;0,1,0)</f>
        <v>0</v>
      </c>
    </row>
    <row r="682" spans="1:30" x14ac:dyDescent="0.2">
      <c r="A682">
        <v>201704</v>
      </c>
      <c r="B682" t="s">
        <v>84</v>
      </c>
      <c r="C682" t="s">
        <v>3064</v>
      </c>
      <c r="D682" t="s">
        <v>3067</v>
      </c>
      <c r="E682" t="s">
        <v>7676</v>
      </c>
      <c r="F682" t="s">
        <v>3068</v>
      </c>
      <c r="G682" t="s">
        <v>7677</v>
      </c>
      <c r="I682" t="s">
        <v>87</v>
      </c>
      <c r="J682" t="s">
        <v>88</v>
      </c>
      <c r="K682" t="s">
        <v>7677</v>
      </c>
      <c r="L682" t="s">
        <v>2067</v>
      </c>
      <c r="M682" t="s">
        <v>2068</v>
      </c>
      <c r="N682" s="1">
        <v>42843</v>
      </c>
      <c r="O682">
        <v>113</v>
      </c>
      <c r="P682" t="s">
        <v>799</v>
      </c>
      <c r="Q682">
        <v>1</v>
      </c>
      <c r="R682">
        <v>13.616</v>
      </c>
      <c r="S682">
        <v>1</v>
      </c>
      <c r="T682">
        <v>13.616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 t="s">
        <v>800</v>
      </c>
      <c r="AB682" s="7">
        <f>IF(Table2[[#This Row],[15cc]]+Table2[[#This Row],[30cc]]&gt;0,1,0)</f>
        <v>1</v>
      </c>
      <c r="AC682" s="7">
        <f>IF(Table2[[#This Row],[60c]]&gt;0,1,0)</f>
        <v>0</v>
      </c>
      <c r="AD682" s="7">
        <f>IF(Table2[[#This Row],[90c]]&gt;0,1,0)</f>
        <v>0</v>
      </c>
    </row>
    <row r="683" spans="1:30" x14ac:dyDescent="0.2">
      <c r="A683">
        <v>201704</v>
      </c>
      <c r="B683" t="s">
        <v>84</v>
      </c>
      <c r="C683" t="s">
        <v>3064</v>
      </c>
      <c r="D683" t="s">
        <v>3067</v>
      </c>
      <c r="E683" t="s">
        <v>7676</v>
      </c>
      <c r="F683" t="s">
        <v>3068</v>
      </c>
      <c r="G683" t="s">
        <v>7677</v>
      </c>
      <c r="I683" t="s">
        <v>87</v>
      </c>
      <c r="J683" t="s">
        <v>88</v>
      </c>
      <c r="K683" t="s">
        <v>7677</v>
      </c>
      <c r="L683" t="s">
        <v>2069</v>
      </c>
      <c r="M683" t="s">
        <v>2070</v>
      </c>
      <c r="N683" s="1">
        <v>42843</v>
      </c>
      <c r="O683">
        <v>113</v>
      </c>
      <c r="P683" t="s">
        <v>799</v>
      </c>
      <c r="Q683">
        <v>2</v>
      </c>
      <c r="R683">
        <v>24.31</v>
      </c>
      <c r="S683">
        <v>1</v>
      </c>
      <c r="T683">
        <v>12.305999999999999</v>
      </c>
      <c r="U683" s="7">
        <v>0</v>
      </c>
      <c r="V683" s="7">
        <v>0</v>
      </c>
      <c r="W683" s="7">
        <v>0</v>
      </c>
      <c r="X683" s="7">
        <v>0</v>
      </c>
      <c r="Y683" s="7">
        <v>1</v>
      </c>
      <c r="Z683" s="7">
        <v>12.004</v>
      </c>
      <c r="AA683" s="7" t="s">
        <v>800</v>
      </c>
      <c r="AB683" s="7">
        <f>IF(Table2[[#This Row],[15cc]]+Table2[[#This Row],[30cc]]&gt;0,1,0)</f>
        <v>1</v>
      </c>
      <c r="AC683" s="7">
        <f>IF(Table2[[#This Row],[60c]]&gt;0,1,0)</f>
        <v>0</v>
      </c>
      <c r="AD683" s="7">
        <f>IF(Table2[[#This Row],[90c]]&gt;0,1,0)</f>
        <v>1</v>
      </c>
    </row>
    <row r="684" spans="1:30" x14ac:dyDescent="0.2">
      <c r="A684">
        <v>201704</v>
      </c>
      <c r="B684" t="s">
        <v>84</v>
      </c>
      <c r="C684" t="s">
        <v>3064</v>
      </c>
      <c r="D684" t="s">
        <v>3067</v>
      </c>
      <c r="E684" t="s">
        <v>7676</v>
      </c>
      <c r="F684" t="s">
        <v>3068</v>
      </c>
      <c r="G684" t="s">
        <v>7677</v>
      </c>
      <c r="I684" t="s">
        <v>87</v>
      </c>
      <c r="J684" t="s">
        <v>88</v>
      </c>
      <c r="K684" t="s">
        <v>7677</v>
      </c>
      <c r="L684" t="s">
        <v>2075</v>
      </c>
      <c r="M684" t="s">
        <v>2076</v>
      </c>
      <c r="N684" s="1">
        <v>42843</v>
      </c>
      <c r="O684">
        <v>113</v>
      </c>
      <c r="P684" t="s">
        <v>799</v>
      </c>
      <c r="Q684">
        <v>1</v>
      </c>
      <c r="R684">
        <v>12.154999999999999</v>
      </c>
      <c r="S684">
        <v>1</v>
      </c>
      <c r="T684">
        <v>12.154999999999999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 t="s">
        <v>800</v>
      </c>
      <c r="AB684" s="7">
        <f>IF(Table2[[#This Row],[15cc]]+Table2[[#This Row],[30cc]]&gt;0,1,0)</f>
        <v>1</v>
      </c>
      <c r="AC684" s="7">
        <f>IF(Table2[[#This Row],[60c]]&gt;0,1,0)</f>
        <v>0</v>
      </c>
      <c r="AD684" s="7">
        <f>IF(Table2[[#This Row],[90c]]&gt;0,1,0)</f>
        <v>0</v>
      </c>
    </row>
    <row r="685" spans="1:30" x14ac:dyDescent="0.2">
      <c r="A685">
        <v>201704</v>
      </c>
      <c r="B685" t="s">
        <v>84</v>
      </c>
      <c r="C685" t="s">
        <v>3064</v>
      </c>
      <c r="D685" t="s">
        <v>3067</v>
      </c>
      <c r="E685" t="s">
        <v>7676</v>
      </c>
      <c r="F685" t="s">
        <v>3068</v>
      </c>
      <c r="G685" t="s">
        <v>7677</v>
      </c>
      <c r="I685" t="s">
        <v>87</v>
      </c>
      <c r="J685" t="s">
        <v>88</v>
      </c>
      <c r="K685" t="s">
        <v>7677</v>
      </c>
      <c r="L685" t="s">
        <v>2064</v>
      </c>
      <c r="M685" t="s">
        <v>2065</v>
      </c>
      <c r="N685" s="1">
        <v>42843</v>
      </c>
      <c r="O685">
        <v>113</v>
      </c>
      <c r="P685" t="s">
        <v>799</v>
      </c>
      <c r="S685">
        <v>0</v>
      </c>
      <c r="T685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 t="s">
        <v>984</v>
      </c>
      <c r="AB685" s="7">
        <f>IF(Table2[[#This Row],[15cc]]+Table2[[#This Row],[30cc]]&gt;0,1,0)</f>
        <v>0</v>
      </c>
      <c r="AC685" s="7">
        <f>IF(Table2[[#This Row],[60c]]&gt;0,1,0)</f>
        <v>0</v>
      </c>
      <c r="AD685" s="7">
        <f>IF(Table2[[#This Row],[90c]]&gt;0,1,0)</f>
        <v>0</v>
      </c>
    </row>
    <row r="686" spans="1:30" x14ac:dyDescent="0.2">
      <c r="A686">
        <v>201704</v>
      </c>
      <c r="B686" t="s">
        <v>84</v>
      </c>
      <c r="C686" t="s">
        <v>3064</v>
      </c>
      <c r="D686" t="s">
        <v>3067</v>
      </c>
      <c r="E686" t="s">
        <v>7676</v>
      </c>
      <c r="F686" t="s">
        <v>3068</v>
      </c>
      <c r="G686" t="s">
        <v>7677</v>
      </c>
      <c r="I686" t="s">
        <v>87</v>
      </c>
      <c r="J686" t="s">
        <v>88</v>
      </c>
      <c r="K686" t="s">
        <v>7677</v>
      </c>
      <c r="L686" t="s">
        <v>2071</v>
      </c>
      <c r="M686" t="s">
        <v>903</v>
      </c>
      <c r="N686" s="1">
        <v>42843</v>
      </c>
      <c r="O686">
        <v>113</v>
      </c>
      <c r="P686" t="s">
        <v>799</v>
      </c>
      <c r="Q686">
        <v>2</v>
      </c>
      <c r="R686">
        <v>23.904</v>
      </c>
      <c r="S686">
        <v>1</v>
      </c>
      <c r="T686">
        <v>12.305999999999999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 t="s">
        <v>800</v>
      </c>
      <c r="AB686" s="7">
        <f>IF(Table2[[#This Row],[15cc]]+Table2[[#This Row],[30cc]]&gt;0,1,0)</f>
        <v>1</v>
      </c>
      <c r="AC686" s="7">
        <f>IF(Table2[[#This Row],[60c]]&gt;0,1,0)</f>
        <v>0</v>
      </c>
      <c r="AD686" s="7">
        <f>IF(Table2[[#This Row],[90c]]&gt;0,1,0)</f>
        <v>0</v>
      </c>
    </row>
    <row r="687" spans="1:30" x14ac:dyDescent="0.2">
      <c r="A687">
        <v>201704</v>
      </c>
      <c r="B687" t="s">
        <v>84</v>
      </c>
      <c r="C687" t="s">
        <v>3064</v>
      </c>
      <c r="D687" t="s">
        <v>3067</v>
      </c>
      <c r="E687" t="s">
        <v>7676</v>
      </c>
      <c r="F687" t="s">
        <v>3068</v>
      </c>
      <c r="G687" t="s">
        <v>7677</v>
      </c>
      <c r="I687" t="s">
        <v>87</v>
      </c>
      <c r="J687" t="s">
        <v>88</v>
      </c>
      <c r="K687" t="s">
        <v>7677</v>
      </c>
      <c r="L687" t="s">
        <v>2056</v>
      </c>
      <c r="M687" t="s">
        <v>2057</v>
      </c>
      <c r="N687" s="1">
        <v>42843</v>
      </c>
      <c r="O687">
        <v>113</v>
      </c>
      <c r="P687" t="s">
        <v>799</v>
      </c>
      <c r="S687">
        <v>0</v>
      </c>
      <c r="T68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 t="s">
        <v>984</v>
      </c>
      <c r="AB687" s="7">
        <f>IF(Table2[[#This Row],[15cc]]+Table2[[#This Row],[30cc]]&gt;0,1,0)</f>
        <v>0</v>
      </c>
      <c r="AC687" s="7">
        <f>IF(Table2[[#This Row],[60c]]&gt;0,1,0)</f>
        <v>0</v>
      </c>
      <c r="AD687" s="7">
        <f>IF(Table2[[#This Row],[90c]]&gt;0,1,0)</f>
        <v>0</v>
      </c>
    </row>
    <row r="688" spans="1:30" x14ac:dyDescent="0.2">
      <c r="A688">
        <v>201704</v>
      </c>
      <c r="B688" t="s">
        <v>84</v>
      </c>
      <c r="C688" t="s">
        <v>3064</v>
      </c>
      <c r="D688" t="s">
        <v>3067</v>
      </c>
      <c r="E688" t="s">
        <v>7676</v>
      </c>
      <c r="F688" t="s">
        <v>3068</v>
      </c>
      <c r="G688" t="s">
        <v>7677</v>
      </c>
      <c r="I688" t="s">
        <v>87</v>
      </c>
      <c r="J688" t="s">
        <v>88</v>
      </c>
      <c r="K688" t="s">
        <v>7677</v>
      </c>
      <c r="L688" t="s">
        <v>2051</v>
      </c>
      <c r="M688" t="s">
        <v>809</v>
      </c>
      <c r="N688" s="1">
        <v>42843</v>
      </c>
      <c r="O688">
        <v>113</v>
      </c>
      <c r="P688" t="s">
        <v>799</v>
      </c>
      <c r="Q688">
        <v>1</v>
      </c>
      <c r="R688">
        <v>12.545999999999999</v>
      </c>
      <c r="S688">
        <v>1</v>
      </c>
      <c r="T688">
        <v>12.545999999999999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 t="s">
        <v>800</v>
      </c>
      <c r="AB688" s="7">
        <f>IF(Table2[[#This Row],[15cc]]+Table2[[#This Row],[30cc]]&gt;0,1,0)</f>
        <v>1</v>
      </c>
      <c r="AC688" s="7">
        <f>IF(Table2[[#This Row],[60c]]&gt;0,1,0)</f>
        <v>0</v>
      </c>
      <c r="AD688" s="7">
        <f>IF(Table2[[#This Row],[90c]]&gt;0,1,0)</f>
        <v>0</v>
      </c>
    </row>
    <row r="689" spans="1:30" x14ac:dyDescent="0.2">
      <c r="A689">
        <v>201704</v>
      </c>
      <c r="B689" t="s">
        <v>84</v>
      </c>
      <c r="C689" t="s">
        <v>3064</v>
      </c>
      <c r="D689" t="s">
        <v>3067</v>
      </c>
      <c r="E689" t="s">
        <v>7676</v>
      </c>
      <c r="F689" t="s">
        <v>3068</v>
      </c>
      <c r="G689" t="s">
        <v>7677</v>
      </c>
      <c r="I689" t="s">
        <v>87</v>
      </c>
      <c r="J689" t="s">
        <v>88</v>
      </c>
      <c r="K689" t="s">
        <v>7677</v>
      </c>
      <c r="L689" t="s">
        <v>2058</v>
      </c>
      <c r="M689" t="s">
        <v>2059</v>
      </c>
      <c r="N689" s="1">
        <v>42843</v>
      </c>
      <c r="O689">
        <v>113</v>
      </c>
      <c r="P689" t="s">
        <v>799</v>
      </c>
      <c r="S689">
        <v>0</v>
      </c>
      <c r="T689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 t="s">
        <v>800</v>
      </c>
      <c r="AB689" s="7">
        <f>IF(Table2[[#This Row],[15cc]]+Table2[[#This Row],[30cc]]&gt;0,1,0)</f>
        <v>0</v>
      </c>
      <c r="AC689" s="7">
        <f>IF(Table2[[#This Row],[60c]]&gt;0,1,0)</f>
        <v>0</v>
      </c>
      <c r="AD689" s="7">
        <f>IF(Table2[[#This Row],[90c]]&gt;0,1,0)</f>
        <v>0</v>
      </c>
    </row>
    <row r="690" spans="1:30" x14ac:dyDescent="0.2">
      <c r="A690">
        <v>201704</v>
      </c>
      <c r="B690" t="s">
        <v>84</v>
      </c>
      <c r="C690" t="s">
        <v>3064</v>
      </c>
      <c r="D690" t="s">
        <v>3067</v>
      </c>
      <c r="E690" t="s">
        <v>7676</v>
      </c>
      <c r="F690" t="s">
        <v>3068</v>
      </c>
      <c r="G690" t="s">
        <v>7677</v>
      </c>
      <c r="I690" t="s">
        <v>87</v>
      </c>
      <c r="J690" t="s">
        <v>88</v>
      </c>
      <c r="K690" t="s">
        <v>7677</v>
      </c>
      <c r="L690" t="s">
        <v>2052</v>
      </c>
      <c r="M690" t="s">
        <v>2053</v>
      </c>
      <c r="N690" s="1">
        <v>42843</v>
      </c>
      <c r="O690">
        <v>113</v>
      </c>
      <c r="P690" t="s">
        <v>799</v>
      </c>
      <c r="Q690">
        <v>1</v>
      </c>
      <c r="R690">
        <v>15.135</v>
      </c>
      <c r="S690">
        <v>1</v>
      </c>
      <c r="T690">
        <v>15.135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 t="s">
        <v>800</v>
      </c>
      <c r="AB690" s="7">
        <f>IF(Table2[[#This Row],[15cc]]+Table2[[#This Row],[30cc]]&gt;0,1,0)</f>
        <v>1</v>
      </c>
      <c r="AC690" s="7">
        <f>IF(Table2[[#This Row],[60c]]&gt;0,1,0)</f>
        <v>0</v>
      </c>
      <c r="AD690" s="7">
        <f>IF(Table2[[#This Row],[90c]]&gt;0,1,0)</f>
        <v>0</v>
      </c>
    </row>
    <row r="691" spans="1:30" x14ac:dyDescent="0.2">
      <c r="A691">
        <v>201704</v>
      </c>
      <c r="B691" t="s">
        <v>84</v>
      </c>
      <c r="C691" t="s">
        <v>3064</v>
      </c>
      <c r="D691" t="s">
        <v>3067</v>
      </c>
      <c r="E691" t="s">
        <v>7676</v>
      </c>
      <c r="F691" t="s">
        <v>3068</v>
      </c>
      <c r="G691" t="s">
        <v>7677</v>
      </c>
      <c r="I691" t="s">
        <v>87</v>
      </c>
      <c r="J691" t="s">
        <v>88</v>
      </c>
      <c r="K691" t="s">
        <v>7677</v>
      </c>
      <c r="L691" t="s">
        <v>2077</v>
      </c>
      <c r="M691" t="s">
        <v>1429</v>
      </c>
      <c r="N691" s="1">
        <v>42844</v>
      </c>
      <c r="O691">
        <v>112</v>
      </c>
      <c r="P691" t="s">
        <v>799</v>
      </c>
      <c r="Q691">
        <v>4</v>
      </c>
      <c r="R691">
        <v>53.308</v>
      </c>
      <c r="S691">
        <v>1</v>
      </c>
      <c r="T691">
        <v>15.11</v>
      </c>
      <c r="U691" s="7">
        <v>0</v>
      </c>
      <c r="V691" s="7">
        <v>0</v>
      </c>
      <c r="W691" s="7">
        <v>3</v>
      </c>
      <c r="X691" s="7">
        <v>38.198</v>
      </c>
      <c r="Y691" s="7">
        <v>0</v>
      </c>
      <c r="Z691" s="7">
        <v>0</v>
      </c>
      <c r="AA691" s="7" t="s">
        <v>800</v>
      </c>
      <c r="AB691" s="7">
        <f>IF(Table2[[#This Row],[15cc]]+Table2[[#This Row],[30cc]]&gt;0,1,0)</f>
        <v>1</v>
      </c>
      <c r="AC691" s="7">
        <f>IF(Table2[[#This Row],[60c]]&gt;0,1,0)</f>
        <v>1</v>
      </c>
      <c r="AD691" s="7">
        <f>IF(Table2[[#This Row],[90c]]&gt;0,1,0)</f>
        <v>0</v>
      </c>
    </row>
    <row r="692" spans="1:30" x14ac:dyDescent="0.2">
      <c r="A692">
        <v>201704</v>
      </c>
      <c r="B692" t="s">
        <v>84</v>
      </c>
      <c r="C692" t="s">
        <v>3064</v>
      </c>
      <c r="D692" t="s">
        <v>3067</v>
      </c>
      <c r="E692" t="s">
        <v>7676</v>
      </c>
      <c r="F692" t="s">
        <v>3068</v>
      </c>
      <c r="G692" t="s">
        <v>7677</v>
      </c>
      <c r="I692" t="s">
        <v>87</v>
      </c>
      <c r="J692" t="s">
        <v>88</v>
      </c>
      <c r="K692" t="s">
        <v>7677</v>
      </c>
      <c r="L692" t="s">
        <v>2061</v>
      </c>
      <c r="M692" t="s">
        <v>2062</v>
      </c>
      <c r="N692" s="1">
        <v>42846</v>
      </c>
      <c r="O692">
        <v>110</v>
      </c>
      <c r="P692" t="s">
        <v>799</v>
      </c>
      <c r="S692">
        <v>0</v>
      </c>
      <c r="T692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 t="s">
        <v>800</v>
      </c>
      <c r="AB692" s="7">
        <f>IF(Table2[[#This Row],[15cc]]+Table2[[#This Row],[30cc]]&gt;0,1,0)</f>
        <v>0</v>
      </c>
      <c r="AC692" s="7">
        <f>IF(Table2[[#This Row],[60c]]&gt;0,1,0)</f>
        <v>0</v>
      </c>
      <c r="AD692" s="7">
        <f>IF(Table2[[#This Row],[90c]]&gt;0,1,0)</f>
        <v>0</v>
      </c>
    </row>
    <row r="693" spans="1:30" x14ac:dyDescent="0.2">
      <c r="A693">
        <v>201704</v>
      </c>
      <c r="B693" t="s">
        <v>84</v>
      </c>
      <c r="C693" t="s">
        <v>3064</v>
      </c>
      <c r="D693" t="s">
        <v>3067</v>
      </c>
      <c r="E693" t="s">
        <v>7676</v>
      </c>
      <c r="F693" t="s">
        <v>3068</v>
      </c>
      <c r="G693" t="s">
        <v>7677</v>
      </c>
      <c r="I693" t="s">
        <v>775</v>
      </c>
      <c r="J693" t="s">
        <v>1347</v>
      </c>
      <c r="K693" t="s">
        <v>7683</v>
      </c>
      <c r="L693" t="s">
        <v>2229</v>
      </c>
      <c r="M693" t="s">
        <v>902</v>
      </c>
      <c r="N693" s="1">
        <v>42839</v>
      </c>
      <c r="O693">
        <v>117</v>
      </c>
      <c r="P693" t="s">
        <v>799</v>
      </c>
      <c r="Q693">
        <v>6</v>
      </c>
      <c r="R693">
        <v>122.45</v>
      </c>
      <c r="S693">
        <v>1</v>
      </c>
      <c r="T693">
        <v>12.208</v>
      </c>
      <c r="U693" s="7">
        <v>0</v>
      </c>
      <c r="V693" s="7">
        <v>0</v>
      </c>
      <c r="W693" s="7">
        <v>2</v>
      </c>
      <c r="X693" s="7">
        <v>48.098999999999997</v>
      </c>
      <c r="Y693" s="7">
        <v>2</v>
      </c>
      <c r="Z693" s="7">
        <v>43.832000000000001</v>
      </c>
      <c r="AA693" s="7" t="s">
        <v>800</v>
      </c>
      <c r="AB693" s="7">
        <f>IF(Table2[[#This Row],[15cc]]+Table2[[#This Row],[30cc]]&gt;0,1,0)</f>
        <v>1</v>
      </c>
      <c r="AC693" s="7">
        <f>IF(Table2[[#This Row],[60c]]&gt;0,1,0)</f>
        <v>1</v>
      </c>
      <c r="AD693" s="7">
        <f>IF(Table2[[#This Row],[90c]]&gt;0,1,0)</f>
        <v>1</v>
      </c>
    </row>
    <row r="694" spans="1:30" x14ac:dyDescent="0.2">
      <c r="A694">
        <v>201704</v>
      </c>
      <c r="B694" t="s">
        <v>84</v>
      </c>
      <c r="C694" t="s">
        <v>3064</v>
      </c>
      <c r="D694" t="s">
        <v>3067</v>
      </c>
      <c r="E694" t="s">
        <v>7676</v>
      </c>
      <c r="F694" t="s">
        <v>3068</v>
      </c>
      <c r="G694" t="s">
        <v>7677</v>
      </c>
      <c r="I694" t="s">
        <v>775</v>
      </c>
      <c r="J694" t="s">
        <v>1347</v>
      </c>
      <c r="K694" t="s">
        <v>7683</v>
      </c>
      <c r="L694" t="s">
        <v>2221</v>
      </c>
      <c r="M694" t="s">
        <v>2222</v>
      </c>
      <c r="N694" s="1">
        <v>42839</v>
      </c>
      <c r="O694">
        <v>117</v>
      </c>
      <c r="P694" t="s">
        <v>799</v>
      </c>
      <c r="S694">
        <v>0</v>
      </c>
      <c r="T694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 t="s">
        <v>800</v>
      </c>
      <c r="AB694" s="7">
        <f>IF(Table2[[#This Row],[15cc]]+Table2[[#This Row],[30cc]]&gt;0,1,0)</f>
        <v>0</v>
      </c>
      <c r="AC694" s="7">
        <f>IF(Table2[[#This Row],[60c]]&gt;0,1,0)</f>
        <v>0</v>
      </c>
      <c r="AD694" s="7">
        <f>IF(Table2[[#This Row],[90c]]&gt;0,1,0)</f>
        <v>0</v>
      </c>
    </row>
    <row r="695" spans="1:30" x14ac:dyDescent="0.2">
      <c r="A695">
        <v>201704</v>
      </c>
      <c r="B695" t="s">
        <v>84</v>
      </c>
      <c r="C695" t="s">
        <v>3064</v>
      </c>
      <c r="D695" t="s">
        <v>3067</v>
      </c>
      <c r="E695" t="s">
        <v>7676</v>
      </c>
      <c r="F695" t="s">
        <v>3068</v>
      </c>
      <c r="G695" t="s">
        <v>7677</v>
      </c>
      <c r="I695" t="s">
        <v>775</v>
      </c>
      <c r="J695" t="s">
        <v>1347</v>
      </c>
      <c r="K695" t="s">
        <v>7683</v>
      </c>
      <c r="L695" t="s">
        <v>2241</v>
      </c>
      <c r="M695" t="s">
        <v>2242</v>
      </c>
      <c r="N695" s="1">
        <v>42839</v>
      </c>
      <c r="O695">
        <v>117</v>
      </c>
      <c r="P695" t="s">
        <v>799</v>
      </c>
      <c r="S695">
        <v>0</v>
      </c>
      <c r="T695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 t="s">
        <v>800</v>
      </c>
      <c r="AB695" s="7">
        <f>IF(Table2[[#This Row],[15cc]]+Table2[[#This Row],[30cc]]&gt;0,1,0)</f>
        <v>0</v>
      </c>
      <c r="AC695" s="7">
        <f>IF(Table2[[#This Row],[60c]]&gt;0,1,0)</f>
        <v>0</v>
      </c>
      <c r="AD695" s="7">
        <f>IF(Table2[[#This Row],[90c]]&gt;0,1,0)</f>
        <v>0</v>
      </c>
    </row>
    <row r="696" spans="1:30" x14ac:dyDescent="0.2">
      <c r="A696">
        <v>201704</v>
      </c>
      <c r="B696" t="s">
        <v>84</v>
      </c>
      <c r="C696" t="s">
        <v>3064</v>
      </c>
      <c r="D696" t="s">
        <v>3067</v>
      </c>
      <c r="E696" t="s">
        <v>7676</v>
      </c>
      <c r="F696" t="s">
        <v>3068</v>
      </c>
      <c r="G696" t="s">
        <v>7677</v>
      </c>
      <c r="I696" t="s">
        <v>775</v>
      </c>
      <c r="J696" t="s">
        <v>1347</v>
      </c>
      <c r="K696" t="s">
        <v>7683</v>
      </c>
      <c r="L696" t="s">
        <v>2236</v>
      </c>
      <c r="M696" t="s">
        <v>2237</v>
      </c>
      <c r="N696" s="1">
        <v>42839</v>
      </c>
      <c r="O696">
        <v>117</v>
      </c>
      <c r="P696" t="s">
        <v>799</v>
      </c>
      <c r="Q696">
        <v>9</v>
      </c>
      <c r="R696">
        <v>103.108</v>
      </c>
      <c r="S696">
        <v>1</v>
      </c>
      <c r="T696">
        <v>12.336</v>
      </c>
      <c r="U696" s="7">
        <v>1</v>
      </c>
      <c r="V696" s="7">
        <v>8.0180000000000007</v>
      </c>
      <c r="W696" s="7">
        <v>3</v>
      </c>
      <c r="X696" s="7">
        <v>37.616</v>
      </c>
      <c r="Y696" s="7">
        <v>4</v>
      </c>
      <c r="Z696" s="7">
        <v>45.137999999999998</v>
      </c>
      <c r="AA696" s="7" t="s">
        <v>800</v>
      </c>
      <c r="AB696" s="7">
        <f>IF(Table2[[#This Row],[15cc]]+Table2[[#This Row],[30cc]]&gt;0,1,0)</f>
        <v>1</v>
      </c>
      <c r="AC696" s="7">
        <f>IF(Table2[[#This Row],[60c]]&gt;0,1,0)</f>
        <v>1</v>
      </c>
      <c r="AD696" s="7">
        <f>IF(Table2[[#This Row],[90c]]&gt;0,1,0)</f>
        <v>1</v>
      </c>
    </row>
    <row r="697" spans="1:30" x14ac:dyDescent="0.2">
      <c r="A697">
        <v>201704</v>
      </c>
      <c r="B697" t="s">
        <v>84</v>
      </c>
      <c r="C697" t="s">
        <v>3064</v>
      </c>
      <c r="D697" t="s">
        <v>3067</v>
      </c>
      <c r="E697" t="s">
        <v>7676</v>
      </c>
      <c r="F697" t="s">
        <v>3068</v>
      </c>
      <c r="G697" t="s">
        <v>7677</v>
      </c>
      <c r="I697" t="s">
        <v>775</v>
      </c>
      <c r="J697" t="s">
        <v>1347</v>
      </c>
      <c r="K697" t="s">
        <v>7683</v>
      </c>
      <c r="L697" t="s">
        <v>2234</v>
      </c>
      <c r="M697" t="s">
        <v>2235</v>
      </c>
      <c r="N697" s="1">
        <v>42839</v>
      </c>
      <c r="O697">
        <v>117</v>
      </c>
      <c r="P697" t="s">
        <v>799</v>
      </c>
      <c r="S697">
        <v>0</v>
      </c>
      <c r="T69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 t="s">
        <v>800</v>
      </c>
      <c r="AB697" s="7">
        <f>IF(Table2[[#This Row],[15cc]]+Table2[[#This Row],[30cc]]&gt;0,1,0)</f>
        <v>0</v>
      </c>
      <c r="AC697" s="7">
        <f>IF(Table2[[#This Row],[60c]]&gt;0,1,0)</f>
        <v>0</v>
      </c>
      <c r="AD697" s="7">
        <f>IF(Table2[[#This Row],[90c]]&gt;0,1,0)</f>
        <v>0</v>
      </c>
    </row>
    <row r="698" spans="1:30" x14ac:dyDescent="0.2">
      <c r="A698">
        <v>201704</v>
      </c>
      <c r="B698" t="s">
        <v>84</v>
      </c>
      <c r="C698" t="s">
        <v>3064</v>
      </c>
      <c r="D698" t="s">
        <v>3067</v>
      </c>
      <c r="E698" t="s">
        <v>7676</v>
      </c>
      <c r="F698" t="s">
        <v>3068</v>
      </c>
      <c r="G698" t="s">
        <v>7677</v>
      </c>
      <c r="I698" t="s">
        <v>775</v>
      </c>
      <c r="J698" t="s">
        <v>1347</v>
      </c>
      <c r="K698" t="s">
        <v>7683</v>
      </c>
      <c r="L698" t="s">
        <v>2223</v>
      </c>
      <c r="M698" t="s">
        <v>2224</v>
      </c>
      <c r="N698" s="1">
        <v>42839</v>
      </c>
      <c r="O698">
        <v>117</v>
      </c>
      <c r="P698" t="s">
        <v>799</v>
      </c>
      <c r="S698">
        <v>0</v>
      </c>
      <c r="T698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 t="s">
        <v>800</v>
      </c>
      <c r="AB698" s="7">
        <f>IF(Table2[[#This Row],[15cc]]+Table2[[#This Row],[30cc]]&gt;0,1,0)</f>
        <v>0</v>
      </c>
      <c r="AC698" s="7">
        <f>IF(Table2[[#This Row],[60c]]&gt;0,1,0)</f>
        <v>0</v>
      </c>
      <c r="AD698" s="7">
        <f>IF(Table2[[#This Row],[90c]]&gt;0,1,0)</f>
        <v>0</v>
      </c>
    </row>
    <row r="699" spans="1:30" x14ac:dyDescent="0.2">
      <c r="A699">
        <v>201704</v>
      </c>
      <c r="B699" t="s">
        <v>84</v>
      </c>
      <c r="C699" t="s">
        <v>3064</v>
      </c>
      <c r="D699" t="s">
        <v>3067</v>
      </c>
      <c r="E699" t="s">
        <v>7676</v>
      </c>
      <c r="F699" t="s">
        <v>3068</v>
      </c>
      <c r="G699" t="s">
        <v>7677</v>
      </c>
      <c r="I699" t="s">
        <v>775</v>
      </c>
      <c r="J699" t="s">
        <v>1347</v>
      </c>
      <c r="K699" t="s">
        <v>7683</v>
      </c>
      <c r="L699" t="s">
        <v>2238</v>
      </c>
      <c r="M699" t="s">
        <v>2239</v>
      </c>
      <c r="N699" s="1">
        <v>42839</v>
      </c>
      <c r="O699">
        <v>117</v>
      </c>
      <c r="P699" t="s">
        <v>799</v>
      </c>
      <c r="S699">
        <v>0</v>
      </c>
      <c r="T699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 t="s">
        <v>800</v>
      </c>
      <c r="AB699" s="7">
        <f>IF(Table2[[#This Row],[15cc]]+Table2[[#This Row],[30cc]]&gt;0,1,0)</f>
        <v>0</v>
      </c>
      <c r="AC699" s="7">
        <f>IF(Table2[[#This Row],[60c]]&gt;0,1,0)</f>
        <v>0</v>
      </c>
      <c r="AD699" s="7">
        <f>IF(Table2[[#This Row],[90c]]&gt;0,1,0)</f>
        <v>0</v>
      </c>
    </row>
    <row r="700" spans="1:30" x14ac:dyDescent="0.2">
      <c r="A700">
        <v>201704</v>
      </c>
      <c r="B700" t="s">
        <v>84</v>
      </c>
      <c r="C700" t="s">
        <v>3064</v>
      </c>
      <c r="D700" t="s">
        <v>3067</v>
      </c>
      <c r="E700" t="s">
        <v>7676</v>
      </c>
      <c r="F700" t="s">
        <v>3068</v>
      </c>
      <c r="G700" t="s">
        <v>7677</v>
      </c>
      <c r="I700" t="s">
        <v>775</v>
      </c>
      <c r="J700" t="s">
        <v>1347</v>
      </c>
      <c r="K700" t="s">
        <v>7683</v>
      </c>
      <c r="L700" t="s">
        <v>2225</v>
      </c>
      <c r="M700" t="s">
        <v>2226</v>
      </c>
      <c r="N700" s="1">
        <v>42839</v>
      </c>
      <c r="O700">
        <v>117</v>
      </c>
      <c r="P700" t="s">
        <v>799</v>
      </c>
      <c r="S700">
        <v>0</v>
      </c>
      <c r="T700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 t="s">
        <v>800</v>
      </c>
      <c r="AB700" s="7">
        <f>IF(Table2[[#This Row],[15cc]]+Table2[[#This Row],[30cc]]&gt;0,1,0)</f>
        <v>0</v>
      </c>
      <c r="AC700" s="7">
        <f>IF(Table2[[#This Row],[60c]]&gt;0,1,0)</f>
        <v>0</v>
      </c>
      <c r="AD700" s="7">
        <f>IF(Table2[[#This Row],[90c]]&gt;0,1,0)</f>
        <v>0</v>
      </c>
    </row>
    <row r="701" spans="1:30" x14ac:dyDescent="0.2">
      <c r="A701">
        <v>201704</v>
      </c>
      <c r="B701" t="s">
        <v>84</v>
      </c>
      <c r="C701" t="s">
        <v>3064</v>
      </c>
      <c r="D701" t="s">
        <v>3067</v>
      </c>
      <c r="E701" t="s">
        <v>7676</v>
      </c>
      <c r="F701" t="s">
        <v>3068</v>
      </c>
      <c r="G701" t="s">
        <v>7677</v>
      </c>
      <c r="I701" t="s">
        <v>775</v>
      </c>
      <c r="J701" t="s">
        <v>1347</v>
      </c>
      <c r="K701" t="s">
        <v>7683</v>
      </c>
      <c r="L701" t="s">
        <v>2230</v>
      </c>
      <c r="M701" t="s">
        <v>2231</v>
      </c>
      <c r="N701" s="1">
        <v>42839</v>
      </c>
      <c r="O701">
        <v>117</v>
      </c>
      <c r="P701" t="s">
        <v>799</v>
      </c>
      <c r="Q701">
        <v>1</v>
      </c>
      <c r="R701">
        <v>13.129</v>
      </c>
      <c r="S701">
        <v>0</v>
      </c>
      <c r="T701">
        <v>0</v>
      </c>
      <c r="U701" s="7">
        <v>0</v>
      </c>
      <c r="V701" s="7">
        <v>0</v>
      </c>
      <c r="W701" s="7">
        <v>0</v>
      </c>
      <c r="X701" s="7">
        <v>0</v>
      </c>
      <c r="Y701" s="7">
        <v>1</v>
      </c>
      <c r="Z701" s="7">
        <v>13.129</v>
      </c>
      <c r="AA701" s="7" t="s">
        <v>800</v>
      </c>
      <c r="AB701" s="7">
        <f>IF(Table2[[#This Row],[15cc]]+Table2[[#This Row],[30cc]]&gt;0,1,0)</f>
        <v>0</v>
      </c>
      <c r="AC701" s="7">
        <f>IF(Table2[[#This Row],[60c]]&gt;0,1,0)</f>
        <v>0</v>
      </c>
      <c r="AD701" s="7">
        <f>IF(Table2[[#This Row],[90c]]&gt;0,1,0)</f>
        <v>1</v>
      </c>
    </row>
    <row r="702" spans="1:30" x14ac:dyDescent="0.2">
      <c r="A702">
        <v>201704</v>
      </c>
      <c r="B702" t="s">
        <v>84</v>
      </c>
      <c r="C702" t="s">
        <v>3064</v>
      </c>
      <c r="D702" t="s">
        <v>3067</v>
      </c>
      <c r="E702" t="s">
        <v>7676</v>
      </c>
      <c r="F702" t="s">
        <v>3068</v>
      </c>
      <c r="G702" t="s">
        <v>7677</v>
      </c>
      <c r="I702" t="s">
        <v>775</v>
      </c>
      <c r="J702" t="s">
        <v>1347</v>
      </c>
      <c r="K702" t="s">
        <v>7683</v>
      </c>
      <c r="L702" t="s">
        <v>2240</v>
      </c>
      <c r="M702" t="s">
        <v>1154</v>
      </c>
      <c r="N702" s="1">
        <v>42839</v>
      </c>
      <c r="O702">
        <v>117</v>
      </c>
      <c r="P702" t="s">
        <v>799</v>
      </c>
      <c r="S702">
        <v>0</v>
      </c>
      <c r="T702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 t="s">
        <v>800</v>
      </c>
      <c r="AB702" s="7">
        <f>IF(Table2[[#This Row],[15cc]]+Table2[[#This Row],[30cc]]&gt;0,1,0)</f>
        <v>0</v>
      </c>
      <c r="AC702" s="7">
        <f>IF(Table2[[#This Row],[60c]]&gt;0,1,0)</f>
        <v>0</v>
      </c>
      <c r="AD702" s="7">
        <f>IF(Table2[[#This Row],[90c]]&gt;0,1,0)</f>
        <v>0</v>
      </c>
    </row>
    <row r="703" spans="1:30" x14ac:dyDescent="0.2">
      <c r="A703">
        <v>201704</v>
      </c>
      <c r="B703" t="s">
        <v>84</v>
      </c>
      <c r="C703" t="s">
        <v>3064</v>
      </c>
      <c r="D703" t="s">
        <v>3067</v>
      </c>
      <c r="E703" t="s">
        <v>7676</v>
      </c>
      <c r="F703" t="s">
        <v>3068</v>
      </c>
      <c r="G703" t="s">
        <v>7677</v>
      </c>
      <c r="I703" t="s">
        <v>775</v>
      </c>
      <c r="J703" t="s">
        <v>1347</v>
      </c>
      <c r="K703" t="s">
        <v>7683</v>
      </c>
      <c r="L703" t="s">
        <v>2243</v>
      </c>
      <c r="M703" t="s">
        <v>2244</v>
      </c>
      <c r="N703" s="1">
        <v>42839</v>
      </c>
      <c r="O703">
        <v>117</v>
      </c>
      <c r="P703" t="s">
        <v>799</v>
      </c>
      <c r="Q703">
        <v>1</v>
      </c>
      <c r="R703">
        <v>12.244</v>
      </c>
      <c r="S703">
        <v>1</v>
      </c>
      <c r="T703">
        <v>12.244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 t="s">
        <v>800</v>
      </c>
      <c r="AB703" s="7">
        <f>IF(Table2[[#This Row],[15cc]]+Table2[[#This Row],[30cc]]&gt;0,1,0)</f>
        <v>1</v>
      </c>
      <c r="AC703" s="7">
        <f>IF(Table2[[#This Row],[60c]]&gt;0,1,0)</f>
        <v>0</v>
      </c>
      <c r="AD703" s="7">
        <f>IF(Table2[[#This Row],[90c]]&gt;0,1,0)</f>
        <v>0</v>
      </c>
    </row>
    <row r="704" spans="1:30" x14ac:dyDescent="0.2">
      <c r="A704">
        <v>201704</v>
      </c>
      <c r="B704" t="s">
        <v>84</v>
      </c>
      <c r="C704" t="s">
        <v>3064</v>
      </c>
      <c r="D704" t="s">
        <v>3067</v>
      </c>
      <c r="E704" t="s">
        <v>7676</v>
      </c>
      <c r="F704" t="s">
        <v>3068</v>
      </c>
      <c r="G704" t="s">
        <v>7677</v>
      </c>
      <c r="I704" t="s">
        <v>775</v>
      </c>
      <c r="J704" t="s">
        <v>1347</v>
      </c>
      <c r="K704" t="s">
        <v>7683</v>
      </c>
      <c r="L704" t="s">
        <v>2245</v>
      </c>
      <c r="M704" t="s">
        <v>2246</v>
      </c>
      <c r="N704" s="1">
        <v>42839</v>
      </c>
      <c r="O704">
        <v>117</v>
      </c>
      <c r="P704" t="s">
        <v>799</v>
      </c>
      <c r="Q704">
        <v>1</v>
      </c>
      <c r="R704">
        <v>12.609</v>
      </c>
      <c r="S704">
        <v>1</v>
      </c>
      <c r="T704">
        <v>12.609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 t="s">
        <v>800</v>
      </c>
      <c r="AB704" s="7">
        <f>IF(Table2[[#This Row],[15cc]]+Table2[[#This Row],[30cc]]&gt;0,1,0)</f>
        <v>1</v>
      </c>
      <c r="AC704" s="7">
        <f>IF(Table2[[#This Row],[60c]]&gt;0,1,0)</f>
        <v>0</v>
      </c>
      <c r="AD704" s="7">
        <f>IF(Table2[[#This Row],[90c]]&gt;0,1,0)</f>
        <v>0</v>
      </c>
    </row>
    <row r="705" spans="1:30" x14ac:dyDescent="0.2">
      <c r="A705">
        <v>201704</v>
      </c>
      <c r="B705" t="s">
        <v>84</v>
      </c>
      <c r="C705" t="s">
        <v>3064</v>
      </c>
      <c r="D705" t="s">
        <v>3067</v>
      </c>
      <c r="E705" t="s">
        <v>7676</v>
      </c>
      <c r="F705" t="s">
        <v>3068</v>
      </c>
      <c r="G705" t="s">
        <v>7677</v>
      </c>
      <c r="I705" t="s">
        <v>775</v>
      </c>
      <c r="J705" t="s">
        <v>1347</v>
      </c>
      <c r="K705" t="s">
        <v>7683</v>
      </c>
      <c r="L705" t="s">
        <v>2247</v>
      </c>
      <c r="M705" t="s">
        <v>1447</v>
      </c>
      <c r="N705" s="1">
        <v>42839</v>
      </c>
      <c r="O705">
        <v>117</v>
      </c>
      <c r="P705" t="s">
        <v>799</v>
      </c>
      <c r="Q705">
        <v>1</v>
      </c>
      <c r="R705">
        <v>12.682</v>
      </c>
      <c r="S705">
        <v>1</v>
      </c>
      <c r="T705">
        <v>12.682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 t="s">
        <v>800</v>
      </c>
      <c r="AB705" s="7">
        <f>IF(Table2[[#This Row],[15cc]]+Table2[[#This Row],[30cc]]&gt;0,1,0)</f>
        <v>1</v>
      </c>
      <c r="AC705" s="7">
        <f>IF(Table2[[#This Row],[60c]]&gt;0,1,0)</f>
        <v>0</v>
      </c>
      <c r="AD705" s="7">
        <f>IF(Table2[[#This Row],[90c]]&gt;0,1,0)</f>
        <v>0</v>
      </c>
    </row>
    <row r="706" spans="1:30" x14ac:dyDescent="0.2">
      <c r="A706">
        <v>201704</v>
      </c>
      <c r="B706" t="s">
        <v>84</v>
      </c>
      <c r="C706" t="s">
        <v>3064</v>
      </c>
      <c r="D706" t="s">
        <v>3067</v>
      </c>
      <c r="E706" t="s">
        <v>7676</v>
      </c>
      <c r="F706" t="s">
        <v>3068</v>
      </c>
      <c r="G706" t="s">
        <v>7677</v>
      </c>
      <c r="I706" t="s">
        <v>775</v>
      </c>
      <c r="J706" t="s">
        <v>1347</v>
      </c>
      <c r="K706" t="s">
        <v>7683</v>
      </c>
      <c r="L706" t="s">
        <v>2232</v>
      </c>
      <c r="M706" t="s">
        <v>2233</v>
      </c>
      <c r="N706" s="1">
        <v>42842</v>
      </c>
      <c r="O706">
        <v>114</v>
      </c>
      <c r="P706" t="s">
        <v>799</v>
      </c>
      <c r="Q706">
        <v>2</v>
      </c>
      <c r="R706">
        <v>20.969000000000001</v>
      </c>
      <c r="S706">
        <v>1</v>
      </c>
      <c r="T706">
        <v>12.673</v>
      </c>
      <c r="U706" s="7">
        <v>0</v>
      </c>
      <c r="V706" s="7">
        <v>0</v>
      </c>
      <c r="W706" s="7">
        <v>1</v>
      </c>
      <c r="X706" s="7">
        <v>8.2959999999999994</v>
      </c>
      <c r="Y706" s="7">
        <v>0</v>
      </c>
      <c r="Z706" s="7">
        <v>0</v>
      </c>
      <c r="AA706" s="7" t="s">
        <v>800</v>
      </c>
      <c r="AB706" s="7">
        <f>IF(Table2[[#This Row],[15cc]]+Table2[[#This Row],[30cc]]&gt;0,1,0)</f>
        <v>1</v>
      </c>
      <c r="AC706" s="7">
        <f>IF(Table2[[#This Row],[60c]]&gt;0,1,0)</f>
        <v>1</v>
      </c>
      <c r="AD706" s="7">
        <f>IF(Table2[[#This Row],[90c]]&gt;0,1,0)</f>
        <v>0</v>
      </c>
    </row>
    <row r="707" spans="1:30" x14ac:dyDescent="0.2">
      <c r="A707">
        <v>201704</v>
      </c>
      <c r="B707" t="s">
        <v>84</v>
      </c>
      <c r="C707" t="s">
        <v>3064</v>
      </c>
      <c r="D707" t="s">
        <v>3067</v>
      </c>
      <c r="E707" t="s">
        <v>7676</v>
      </c>
      <c r="F707" t="s">
        <v>3068</v>
      </c>
      <c r="G707" t="s">
        <v>7677</v>
      </c>
      <c r="I707" t="s">
        <v>775</v>
      </c>
      <c r="J707" t="s">
        <v>1347</v>
      </c>
      <c r="K707" t="s">
        <v>7683</v>
      </c>
      <c r="L707" t="s">
        <v>2227</v>
      </c>
      <c r="M707" t="s">
        <v>2228</v>
      </c>
      <c r="N707" s="1">
        <v>42851</v>
      </c>
      <c r="O707">
        <v>105</v>
      </c>
      <c r="P707" t="s">
        <v>799</v>
      </c>
      <c r="S707">
        <v>0</v>
      </c>
      <c r="T70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 t="s">
        <v>800</v>
      </c>
      <c r="AB707" s="7">
        <f>IF(Table2[[#This Row],[15cc]]+Table2[[#This Row],[30cc]]&gt;0,1,0)</f>
        <v>0</v>
      </c>
      <c r="AC707" s="7">
        <f>IF(Table2[[#This Row],[60c]]&gt;0,1,0)</f>
        <v>0</v>
      </c>
      <c r="AD707" s="7">
        <f>IF(Table2[[#This Row],[90c]]&gt;0,1,0)</f>
        <v>0</v>
      </c>
    </row>
    <row r="708" spans="1:30" x14ac:dyDescent="0.2">
      <c r="A708">
        <v>201704</v>
      </c>
      <c r="B708" t="s">
        <v>84</v>
      </c>
      <c r="C708" t="s">
        <v>84</v>
      </c>
      <c r="D708" t="s">
        <v>3069</v>
      </c>
      <c r="E708" t="s">
        <v>7684</v>
      </c>
      <c r="F708" t="s">
        <v>4663</v>
      </c>
      <c r="G708" t="s">
        <v>7684</v>
      </c>
      <c r="I708" t="s">
        <v>1563</v>
      </c>
      <c r="J708" t="s">
        <v>177</v>
      </c>
      <c r="K708" t="s">
        <v>7684</v>
      </c>
      <c r="L708" t="s">
        <v>2042</v>
      </c>
      <c r="M708" t="s">
        <v>2043</v>
      </c>
      <c r="N708" s="1">
        <v>42849</v>
      </c>
      <c r="O708">
        <v>107</v>
      </c>
      <c r="P708" t="s">
        <v>799</v>
      </c>
      <c r="S708">
        <v>0</v>
      </c>
      <c r="T708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 t="s">
        <v>800</v>
      </c>
      <c r="AB708" s="7">
        <f>IF(Table2[[#This Row],[15cc]]+Table2[[#This Row],[30cc]]&gt;0,1,0)</f>
        <v>0</v>
      </c>
      <c r="AC708" s="7">
        <f>IF(Table2[[#This Row],[60c]]&gt;0,1,0)</f>
        <v>0</v>
      </c>
      <c r="AD708" s="7">
        <f>IF(Table2[[#This Row],[90c]]&gt;0,1,0)</f>
        <v>0</v>
      </c>
    </row>
    <row r="709" spans="1:30" x14ac:dyDescent="0.2">
      <c r="A709">
        <v>201704</v>
      </c>
      <c r="B709" t="s">
        <v>84</v>
      </c>
      <c r="C709" t="s">
        <v>84</v>
      </c>
      <c r="D709" t="s">
        <v>3069</v>
      </c>
      <c r="E709" t="s">
        <v>7684</v>
      </c>
      <c r="F709" t="s">
        <v>4663</v>
      </c>
      <c r="G709" t="s">
        <v>7684</v>
      </c>
      <c r="I709" t="s">
        <v>1563</v>
      </c>
      <c r="J709" t="s">
        <v>177</v>
      </c>
      <c r="K709" t="s">
        <v>7684</v>
      </c>
      <c r="L709" t="s">
        <v>2044</v>
      </c>
      <c r="M709" t="s">
        <v>2045</v>
      </c>
      <c r="N709" s="1">
        <v>42849</v>
      </c>
      <c r="O709">
        <v>107</v>
      </c>
      <c r="P709" t="s">
        <v>799</v>
      </c>
      <c r="Q709">
        <v>2</v>
      </c>
      <c r="R709">
        <v>24.446000000000002</v>
      </c>
      <c r="S709">
        <v>2</v>
      </c>
      <c r="T709">
        <v>24.446000000000002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 t="s">
        <v>800</v>
      </c>
      <c r="AB709" s="7">
        <f>IF(Table2[[#This Row],[15cc]]+Table2[[#This Row],[30cc]]&gt;0,1,0)</f>
        <v>1</v>
      </c>
      <c r="AC709" s="7">
        <f>IF(Table2[[#This Row],[60c]]&gt;0,1,0)</f>
        <v>0</v>
      </c>
      <c r="AD709" s="7">
        <f>IF(Table2[[#This Row],[90c]]&gt;0,1,0)</f>
        <v>0</v>
      </c>
    </row>
    <row r="710" spans="1:30" x14ac:dyDescent="0.2">
      <c r="A710">
        <v>201704</v>
      </c>
      <c r="B710" t="s">
        <v>84</v>
      </c>
      <c r="C710" t="s">
        <v>84</v>
      </c>
      <c r="D710" t="s">
        <v>3069</v>
      </c>
      <c r="E710" t="s">
        <v>7684</v>
      </c>
      <c r="F710" t="s">
        <v>4663</v>
      </c>
      <c r="G710" t="s">
        <v>7684</v>
      </c>
      <c r="I710" t="s">
        <v>1563</v>
      </c>
      <c r="J710" t="s">
        <v>177</v>
      </c>
      <c r="K710" t="s">
        <v>7684</v>
      </c>
      <c r="L710" t="s">
        <v>2047</v>
      </c>
      <c r="M710" t="s">
        <v>2048</v>
      </c>
      <c r="N710" s="1">
        <v>42849</v>
      </c>
      <c r="O710">
        <v>107</v>
      </c>
      <c r="P710" t="s">
        <v>799</v>
      </c>
      <c r="Q710">
        <v>1</v>
      </c>
      <c r="R710">
        <v>15.085000000000001</v>
      </c>
      <c r="S710">
        <v>1</v>
      </c>
      <c r="T710">
        <v>15.085000000000001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 t="s">
        <v>800</v>
      </c>
      <c r="AB710" s="7">
        <f>IF(Table2[[#This Row],[15cc]]+Table2[[#This Row],[30cc]]&gt;0,1,0)</f>
        <v>1</v>
      </c>
      <c r="AC710" s="7">
        <f>IF(Table2[[#This Row],[60c]]&gt;0,1,0)</f>
        <v>0</v>
      </c>
      <c r="AD710" s="7">
        <f>IF(Table2[[#This Row],[90c]]&gt;0,1,0)</f>
        <v>0</v>
      </c>
    </row>
    <row r="711" spans="1:30" x14ac:dyDescent="0.2">
      <c r="A711">
        <v>201704</v>
      </c>
      <c r="B711" t="s">
        <v>84</v>
      </c>
      <c r="C711" t="s">
        <v>84</v>
      </c>
      <c r="D711" t="s">
        <v>3069</v>
      </c>
      <c r="E711" t="s">
        <v>7684</v>
      </c>
      <c r="F711" t="s">
        <v>4663</v>
      </c>
      <c r="G711" t="s">
        <v>7684</v>
      </c>
      <c r="I711" t="s">
        <v>1563</v>
      </c>
      <c r="J711" t="s">
        <v>177</v>
      </c>
      <c r="K711" t="s">
        <v>7684</v>
      </c>
      <c r="L711" t="s">
        <v>2046</v>
      </c>
      <c r="M711" t="s">
        <v>7685</v>
      </c>
      <c r="N711" s="1">
        <v>42849</v>
      </c>
      <c r="O711">
        <v>107</v>
      </c>
      <c r="P711" t="s">
        <v>799</v>
      </c>
      <c r="Q711">
        <v>1</v>
      </c>
      <c r="R711">
        <v>13.128</v>
      </c>
      <c r="S711">
        <v>1</v>
      </c>
      <c r="T711">
        <v>13.128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 t="s">
        <v>800</v>
      </c>
      <c r="AB711" s="7">
        <f>IF(Table2[[#This Row],[15cc]]+Table2[[#This Row],[30cc]]&gt;0,1,0)</f>
        <v>1</v>
      </c>
      <c r="AC711" s="7">
        <f>IF(Table2[[#This Row],[60c]]&gt;0,1,0)</f>
        <v>0</v>
      </c>
      <c r="AD711" s="7">
        <f>IF(Table2[[#This Row],[90c]]&gt;0,1,0)</f>
        <v>0</v>
      </c>
    </row>
    <row r="712" spans="1:30" x14ac:dyDescent="0.2">
      <c r="A712">
        <v>201704</v>
      </c>
      <c r="B712" t="s">
        <v>84</v>
      </c>
      <c r="C712" t="s">
        <v>84</v>
      </c>
      <c r="D712" t="s">
        <v>3069</v>
      </c>
      <c r="E712" t="s">
        <v>7684</v>
      </c>
      <c r="F712" t="s">
        <v>4663</v>
      </c>
      <c r="G712" t="s">
        <v>7684</v>
      </c>
      <c r="I712" t="s">
        <v>1311</v>
      </c>
      <c r="J712" t="s">
        <v>786</v>
      </c>
      <c r="K712" t="s">
        <v>7684</v>
      </c>
      <c r="L712" t="s">
        <v>2195</v>
      </c>
      <c r="M712" t="s">
        <v>1316</v>
      </c>
      <c r="N712" s="1">
        <v>42852</v>
      </c>
      <c r="O712">
        <v>104</v>
      </c>
      <c r="P712" t="s">
        <v>799</v>
      </c>
      <c r="S712">
        <v>0</v>
      </c>
      <c r="T712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 t="s">
        <v>800</v>
      </c>
      <c r="AB712" s="7">
        <f>IF(Table2[[#This Row],[15cc]]+Table2[[#This Row],[30cc]]&gt;0,1,0)</f>
        <v>0</v>
      </c>
      <c r="AC712" s="7">
        <f>IF(Table2[[#This Row],[60c]]&gt;0,1,0)</f>
        <v>0</v>
      </c>
      <c r="AD712" s="7">
        <f>IF(Table2[[#This Row],[90c]]&gt;0,1,0)</f>
        <v>0</v>
      </c>
    </row>
    <row r="713" spans="1:30" x14ac:dyDescent="0.2">
      <c r="A713">
        <v>201704</v>
      </c>
      <c r="B713" t="s">
        <v>84</v>
      </c>
      <c r="C713" t="s">
        <v>84</v>
      </c>
      <c r="D713" t="s">
        <v>3069</v>
      </c>
      <c r="E713" t="s">
        <v>7684</v>
      </c>
      <c r="F713" t="s">
        <v>4663</v>
      </c>
      <c r="G713" t="s">
        <v>7684</v>
      </c>
      <c r="I713" t="s">
        <v>1311</v>
      </c>
      <c r="J713" t="s">
        <v>786</v>
      </c>
      <c r="K713" t="s">
        <v>7684</v>
      </c>
      <c r="L713" t="s">
        <v>2193</v>
      </c>
      <c r="M713" t="s">
        <v>2194</v>
      </c>
      <c r="N713" s="1">
        <v>42852</v>
      </c>
      <c r="O713">
        <v>104</v>
      </c>
      <c r="P713" t="s">
        <v>799</v>
      </c>
      <c r="Q713">
        <v>1</v>
      </c>
      <c r="R713">
        <v>12.337</v>
      </c>
      <c r="S713">
        <v>1</v>
      </c>
      <c r="T713">
        <v>12.337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 t="s">
        <v>800</v>
      </c>
      <c r="AB713" s="7">
        <f>IF(Table2[[#This Row],[15cc]]+Table2[[#This Row],[30cc]]&gt;0,1,0)</f>
        <v>1</v>
      </c>
      <c r="AC713" s="7">
        <f>IF(Table2[[#This Row],[60c]]&gt;0,1,0)</f>
        <v>0</v>
      </c>
      <c r="AD713" s="7">
        <f>IF(Table2[[#This Row],[90c]]&gt;0,1,0)</f>
        <v>0</v>
      </c>
    </row>
    <row r="714" spans="1:30" x14ac:dyDescent="0.2">
      <c r="A714">
        <v>201704</v>
      </c>
      <c r="B714" t="s">
        <v>84</v>
      </c>
      <c r="C714" t="s">
        <v>84</v>
      </c>
      <c r="D714" t="s">
        <v>3069</v>
      </c>
      <c r="E714" t="s">
        <v>7684</v>
      </c>
      <c r="F714" t="s">
        <v>4663</v>
      </c>
      <c r="G714" t="s">
        <v>7684</v>
      </c>
      <c r="I714" t="s">
        <v>1311</v>
      </c>
      <c r="J714" t="s">
        <v>786</v>
      </c>
      <c r="K714" t="s">
        <v>7684</v>
      </c>
      <c r="L714" t="s">
        <v>2196</v>
      </c>
      <c r="M714" t="s">
        <v>2197</v>
      </c>
      <c r="N714" s="1">
        <v>42852</v>
      </c>
      <c r="O714">
        <v>104</v>
      </c>
      <c r="P714" t="s">
        <v>799</v>
      </c>
      <c r="S714">
        <v>0</v>
      </c>
      <c r="T714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 t="s">
        <v>800</v>
      </c>
      <c r="AB714" s="7">
        <f>IF(Table2[[#This Row],[15cc]]+Table2[[#This Row],[30cc]]&gt;0,1,0)</f>
        <v>0</v>
      </c>
      <c r="AC714" s="7">
        <f>IF(Table2[[#This Row],[60c]]&gt;0,1,0)</f>
        <v>0</v>
      </c>
      <c r="AD714" s="7">
        <f>IF(Table2[[#This Row],[90c]]&gt;0,1,0)</f>
        <v>0</v>
      </c>
    </row>
    <row r="715" spans="1:30" x14ac:dyDescent="0.2">
      <c r="A715">
        <v>201704</v>
      </c>
      <c r="B715" t="s">
        <v>84</v>
      </c>
      <c r="C715" t="s">
        <v>84</v>
      </c>
      <c r="D715" t="s">
        <v>3069</v>
      </c>
      <c r="E715" t="s">
        <v>7684</v>
      </c>
      <c r="F715" t="s">
        <v>4663</v>
      </c>
      <c r="G715" t="s">
        <v>7684</v>
      </c>
      <c r="I715" t="s">
        <v>1311</v>
      </c>
      <c r="J715" t="s">
        <v>786</v>
      </c>
      <c r="K715" t="s">
        <v>7684</v>
      </c>
      <c r="L715" t="s">
        <v>2198</v>
      </c>
      <c r="M715" t="s">
        <v>2199</v>
      </c>
      <c r="N715" s="1">
        <v>42852</v>
      </c>
      <c r="O715">
        <v>104</v>
      </c>
      <c r="P715" t="s">
        <v>799</v>
      </c>
      <c r="S715">
        <v>0</v>
      </c>
      <c r="T715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 t="s">
        <v>800</v>
      </c>
      <c r="AB715" s="7">
        <f>IF(Table2[[#This Row],[15cc]]+Table2[[#This Row],[30cc]]&gt;0,1,0)</f>
        <v>0</v>
      </c>
      <c r="AC715" s="7">
        <f>IF(Table2[[#This Row],[60c]]&gt;0,1,0)</f>
        <v>0</v>
      </c>
      <c r="AD715" s="7">
        <f>IF(Table2[[#This Row],[90c]]&gt;0,1,0)</f>
        <v>0</v>
      </c>
    </row>
    <row r="716" spans="1:30" x14ac:dyDescent="0.2">
      <c r="A716">
        <v>201704</v>
      </c>
      <c r="B716" t="s">
        <v>84</v>
      </c>
      <c r="C716" t="s">
        <v>84</v>
      </c>
      <c r="D716" t="s">
        <v>3069</v>
      </c>
      <c r="E716" t="s">
        <v>7684</v>
      </c>
      <c r="F716" t="s">
        <v>4663</v>
      </c>
      <c r="G716" t="s">
        <v>7684</v>
      </c>
      <c r="I716" t="s">
        <v>1311</v>
      </c>
      <c r="J716" t="s">
        <v>786</v>
      </c>
      <c r="K716" t="s">
        <v>7684</v>
      </c>
      <c r="L716" t="s">
        <v>2200</v>
      </c>
      <c r="M716" t="s">
        <v>2201</v>
      </c>
      <c r="N716" s="1">
        <v>42852</v>
      </c>
      <c r="O716">
        <v>104</v>
      </c>
      <c r="P716" t="s">
        <v>799</v>
      </c>
      <c r="Q716">
        <v>4</v>
      </c>
      <c r="R716">
        <v>64.935000000000002</v>
      </c>
      <c r="S716">
        <v>2</v>
      </c>
      <c r="T716">
        <v>33.667999999999999</v>
      </c>
      <c r="U716" s="7">
        <v>0</v>
      </c>
      <c r="V716" s="7">
        <v>0</v>
      </c>
      <c r="W716" s="7">
        <v>1</v>
      </c>
      <c r="X716" s="7">
        <v>12.153</v>
      </c>
      <c r="Y716" s="7">
        <v>1</v>
      </c>
      <c r="Z716" s="7">
        <v>19.114000000000001</v>
      </c>
      <c r="AA716" s="7" t="s">
        <v>800</v>
      </c>
      <c r="AB716" s="7">
        <f>IF(Table2[[#This Row],[15cc]]+Table2[[#This Row],[30cc]]&gt;0,1,0)</f>
        <v>1</v>
      </c>
      <c r="AC716" s="7">
        <f>IF(Table2[[#This Row],[60c]]&gt;0,1,0)</f>
        <v>1</v>
      </c>
      <c r="AD716" s="7">
        <f>IF(Table2[[#This Row],[90c]]&gt;0,1,0)</f>
        <v>1</v>
      </c>
    </row>
    <row r="717" spans="1:30" x14ac:dyDescent="0.2">
      <c r="A717">
        <v>201704</v>
      </c>
      <c r="B717" t="s">
        <v>84</v>
      </c>
      <c r="C717" t="s">
        <v>84</v>
      </c>
      <c r="D717" t="s">
        <v>3069</v>
      </c>
      <c r="E717" t="s">
        <v>7684</v>
      </c>
      <c r="F717" t="s">
        <v>4663</v>
      </c>
      <c r="G717" t="s">
        <v>7684</v>
      </c>
      <c r="I717" t="s">
        <v>1311</v>
      </c>
      <c r="J717" t="s">
        <v>786</v>
      </c>
      <c r="K717" t="s">
        <v>7684</v>
      </c>
      <c r="L717" t="s">
        <v>2202</v>
      </c>
      <c r="M717" t="s">
        <v>2203</v>
      </c>
      <c r="N717" s="1">
        <v>42852</v>
      </c>
      <c r="O717">
        <v>104</v>
      </c>
      <c r="P717" t="s">
        <v>799</v>
      </c>
      <c r="Q717">
        <v>1</v>
      </c>
      <c r="R717">
        <v>15.265000000000001</v>
      </c>
      <c r="S717">
        <v>1</v>
      </c>
      <c r="T717">
        <v>15.265000000000001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 t="s">
        <v>800</v>
      </c>
      <c r="AB717" s="7">
        <f>IF(Table2[[#This Row],[15cc]]+Table2[[#This Row],[30cc]]&gt;0,1,0)</f>
        <v>1</v>
      </c>
      <c r="AC717" s="7">
        <f>IF(Table2[[#This Row],[60c]]&gt;0,1,0)</f>
        <v>0</v>
      </c>
      <c r="AD717" s="7">
        <f>IF(Table2[[#This Row],[90c]]&gt;0,1,0)</f>
        <v>0</v>
      </c>
    </row>
    <row r="718" spans="1:30" x14ac:dyDescent="0.2">
      <c r="A718">
        <v>201704</v>
      </c>
      <c r="B718" t="s">
        <v>84</v>
      </c>
      <c r="C718" t="s">
        <v>84</v>
      </c>
      <c r="D718" t="s">
        <v>3069</v>
      </c>
      <c r="E718" t="s">
        <v>7684</v>
      </c>
      <c r="F718" t="s">
        <v>4663</v>
      </c>
      <c r="G718" t="s">
        <v>7684</v>
      </c>
      <c r="I718" t="s">
        <v>7686</v>
      </c>
      <c r="J718" t="s">
        <v>7636</v>
      </c>
      <c r="K718" t="s">
        <v>7687</v>
      </c>
      <c r="L718" t="s">
        <v>2876</v>
      </c>
      <c r="M718" t="s">
        <v>2877</v>
      </c>
      <c r="N718" s="1">
        <v>42836</v>
      </c>
      <c r="O718">
        <v>120</v>
      </c>
      <c r="P718" t="s">
        <v>799</v>
      </c>
      <c r="Q718">
        <v>1</v>
      </c>
      <c r="R718">
        <v>12.226000000000001</v>
      </c>
      <c r="S718">
        <v>1</v>
      </c>
      <c r="T718">
        <v>12.226000000000001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 t="s">
        <v>800</v>
      </c>
      <c r="AB718" s="7">
        <f>IF(Table2[[#This Row],[15cc]]+Table2[[#This Row],[30cc]]&gt;0,1,0)</f>
        <v>1</v>
      </c>
      <c r="AC718" s="7">
        <f>IF(Table2[[#This Row],[60c]]&gt;0,1,0)</f>
        <v>0</v>
      </c>
      <c r="AD718" s="7">
        <f>IF(Table2[[#This Row],[90c]]&gt;0,1,0)</f>
        <v>0</v>
      </c>
    </row>
    <row r="719" spans="1:30" x14ac:dyDescent="0.2">
      <c r="A719">
        <v>201704</v>
      </c>
      <c r="B719" t="s">
        <v>84</v>
      </c>
      <c r="C719" t="s">
        <v>84</v>
      </c>
      <c r="D719" t="s">
        <v>3069</v>
      </c>
      <c r="E719" t="s">
        <v>7684</v>
      </c>
      <c r="F719" t="s">
        <v>4663</v>
      </c>
      <c r="G719" t="s">
        <v>7684</v>
      </c>
      <c r="I719" t="s">
        <v>7686</v>
      </c>
      <c r="J719" t="s">
        <v>7636</v>
      </c>
      <c r="K719" t="s">
        <v>7687</v>
      </c>
      <c r="L719" t="s">
        <v>2874</v>
      </c>
      <c r="M719" t="s">
        <v>2875</v>
      </c>
      <c r="N719" s="1">
        <v>42845</v>
      </c>
      <c r="O719">
        <v>111</v>
      </c>
      <c r="P719" t="s">
        <v>799</v>
      </c>
      <c r="Q719">
        <v>1</v>
      </c>
      <c r="R719">
        <v>13.321999999999999</v>
      </c>
      <c r="S719">
        <v>1</v>
      </c>
      <c r="T719">
        <v>13.321999999999999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 t="s">
        <v>800</v>
      </c>
      <c r="AB719" s="7">
        <f>IF(Table2[[#This Row],[15cc]]+Table2[[#This Row],[30cc]]&gt;0,1,0)</f>
        <v>1</v>
      </c>
      <c r="AC719" s="7">
        <f>IF(Table2[[#This Row],[60c]]&gt;0,1,0)</f>
        <v>0</v>
      </c>
      <c r="AD719" s="7">
        <f>IF(Table2[[#This Row],[90c]]&gt;0,1,0)</f>
        <v>0</v>
      </c>
    </row>
    <row r="720" spans="1:30" x14ac:dyDescent="0.2">
      <c r="A720">
        <v>201704</v>
      </c>
      <c r="B720" t="s">
        <v>84</v>
      </c>
      <c r="C720" t="s">
        <v>84</v>
      </c>
      <c r="D720" t="s">
        <v>3069</v>
      </c>
      <c r="E720" t="s">
        <v>7684</v>
      </c>
      <c r="F720" t="s">
        <v>4663</v>
      </c>
      <c r="G720" t="s">
        <v>7684</v>
      </c>
      <c r="I720" t="s">
        <v>7686</v>
      </c>
      <c r="J720" t="s">
        <v>7636</v>
      </c>
      <c r="K720" t="s">
        <v>7687</v>
      </c>
      <c r="L720" t="s">
        <v>2878</v>
      </c>
      <c r="M720" t="s">
        <v>2879</v>
      </c>
      <c r="N720" s="1">
        <v>42845</v>
      </c>
      <c r="O720">
        <v>111</v>
      </c>
      <c r="P720" t="s">
        <v>799</v>
      </c>
      <c r="Q720">
        <v>1</v>
      </c>
      <c r="R720">
        <v>13.041</v>
      </c>
      <c r="S720">
        <v>0</v>
      </c>
      <c r="T720">
        <v>0</v>
      </c>
      <c r="U720" s="7">
        <v>0</v>
      </c>
      <c r="V720" s="7">
        <v>0</v>
      </c>
      <c r="W720" s="7">
        <v>0</v>
      </c>
      <c r="X720" s="7">
        <v>0</v>
      </c>
      <c r="Y720" s="7">
        <v>1</v>
      </c>
      <c r="Z720" s="7">
        <v>13.041</v>
      </c>
      <c r="AA720" s="7" t="s">
        <v>800</v>
      </c>
      <c r="AB720" s="7">
        <f>IF(Table2[[#This Row],[15cc]]+Table2[[#This Row],[30cc]]&gt;0,1,0)</f>
        <v>0</v>
      </c>
      <c r="AC720" s="7">
        <f>IF(Table2[[#This Row],[60c]]&gt;0,1,0)</f>
        <v>0</v>
      </c>
      <c r="AD720" s="7">
        <f>IF(Table2[[#This Row],[90c]]&gt;0,1,0)</f>
        <v>1</v>
      </c>
    </row>
    <row r="721" spans="1:30" x14ac:dyDescent="0.2">
      <c r="A721">
        <v>201704</v>
      </c>
      <c r="B721" t="s">
        <v>84</v>
      </c>
      <c r="C721" t="s">
        <v>84</v>
      </c>
      <c r="D721" t="s">
        <v>3069</v>
      </c>
      <c r="E721" t="s">
        <v>7684</v>
      </c>
      <c r="F721" t="s">
        <v>3070</v>
      </c>
      <c r="G721" t="s">
        <v>7688</v>
      </c>
      <c r="I721" t="s">
        <v>7596</v>
      </c>
      <c r="J721" t="s">
        <v>3081</v>
      </c>
      <c r="K721" t="s">
        <v>7689</v>
      </c>
      <c r="L721" t="s">
        <v>2908</v>
      </c>
      <c r="M721" t="s">
        <v>2909</v>
      </c>
      <c r="N721" s="1">
        <v>42852</v>
      </c>
      <c r="O721">
        <v>104</v>
      </c>
      <c r="P721" t="s">
        <v>799</v>
      </c>
      <c r="S721">
        <v>0</v>
      </c>
      <c r="T721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 t="s">
        <v>800</v>
      </c>
      <c r="AB721" s="7">
        <f>IF(Table2[[#This Row],[15cc]]+Table2[[#This Row],[30cc]]&gt;0,1,0)</f>
        <v>0</v>
      </c>
      <c r="AC721" s="7">
        <f>IF(Table2[[#This Row],[60c]]&gt;0,1,0)</f>
        <v>0</v>
      </c>
      <c r="AD721" s="7">
        <f>IF(Table2[[#This Row],[90c]]&gt;0,1,0)</f>
        <v>0</v>
      </c>
    </row>
    <row r="722" spans="1:30" x14ac:dyDescent="0.2">
      <c r="A722">
        <v>201704</v>
      </c>
      <c r="B722" t="s">
        <v>84</v>
      </c>
      <c r="C722" t="s">
        <v>84</v>
      </c>
      <c r="D722" t="s">
        <v>3069</v>
      </c>
      <c r="E722" t="s">
        <v>7684</v>
      </c>
      <c r="F722" t="s">
        <v>3070</v>
      </c>
      <c r="G722" t="s">
        <v>7688</v>
      </c>
      <c r="I722" t="s">
        <v>7596</v>
      </c>
      <c r="J722" t="s">
        <v>3081</v>
      </c>
      <c r="K722" t="s">
        <v>7689</v>
      </c>
      <c r="L722" t="s">
        <v>2925</v>
      </c>
      <c r="M722" t="s">
        <v>838</v>
      </c>
      <c r="N722" s="1">
        <v>42852</v>
      </c>
      <c r="O722">
        <v>104</v>
      </c>
      <c r="P722" t="s">
        <v>799</v>
      </c>
      <c r="S722">
        <v>0</v>
      </c>
      <c r="T722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 t="s">
        <v>800</v>
      </c>
      <c r="AB722" s="7">
        <f>IF(Table2[[#This Row],[15cc]]+Table2[[#This Row],[30cc]]&gt;0,1,0)</f>
        <v>0</v>
      </c>
      <c r="AC722" s="7">
        <f>IF(Table2[[#This Row],[60c]]&gt;0,1,0)</f>
        <v>0</v>
      </c>
      <c r="AD722" s="7">
        <f>IF(Table2[[#This Row],[90c]]&gt;0,1,0)</f>
        <v>0</v>
      </c>
    </row>
    <row r="723" spans="1:30" x14ac:dyDescent="0.2">
      <c r="A723">
        <v>201704</v>
      </c>
      <c r="B723" t="s">
        <v>84</v>
      </c>
      <c r="C723" t="s">
        <v>84</v>
      </c>
      <c r="D723" t="s">
        <v>3069</v>
      </c>
      <c r="E723" t="s">
        <v>7684</v>
      </c>
      <c r="F723" t="s">
        <v>3070</v>
      </c>
      <c r="G723" t="s">
        <v>7688</v>
      </c>
      <c r="I723" t="s">
        <v>7596</v>
      </c>
      <c r="J723" t="s">
        <v>3081</v>
      </c>
      <c r="K723" t="s">
        <v>7689</v>
      </c>
      <c r="L723" t="s">
        <v>2926</v>
      </c>
      <c r="M723" t="s">
        <v>2927</v>
      </c>
      <c r="N723" s="1">
        <v>42852</v>
      </c>
      <c r="O723">
        <v>104</v>
      </c>
      <c r="P723" t="s">
        <v>799</v>
      </c>
      <c r="Q723">
        <v>9</v>
      </c>
      <c r="R723">
        <v>324.69600000000003</v>
      </c>
      <c r="S723">
        <v>5</v>
      </c>
      <c r="T723">
        <v>83.718999999999994</v>
      </c>
      <c r="U723" s="7">
        <v>0</v>
      </c>
      <c r="V723" s="7">
        <v>0</v>
      </c>
      <c r="W723" s="7">
        <v>2</v>
      </c>
      <c r="X723" s="7">
        <v>182.9</v>
      </c>
      <c r="Y723" s="7">
        <v>2</v>
      </c>
      <c r="Z723" s="7">
        <v>58.076999999999998</v>
      </c>
      <c r="AA723" s="7" t="s">
        <v>800</v>
      </c>
      <c r="AB723" s="7">
        <f>IF(Table2[[#This Row],[15cc]]+Table2[[#This Row],[30cc]]&gt;0,1,0)</f>
        <v>1</v>
      </c>
      <c r="AC723" s="7">
        <f>IF(Table2[[#This Row],[60c]]&gt;0,1,0)</f>
        <v>1</v>
      </c>
      <c r="AD723" s="7">
        <f>IF(Table2[[#This Row],[90c]]&gt;0,1,0)</f>
        <v>1</v>
      </c>
    </row>
    <row r="724" spans="1:30" x14ac:dyDescent="0.2">
      <c r="A724">
        <v>201704</v>
      </c>
      <c r="B724" t="s">
        <v>84</v>
      </c>
      <c r="C724" t="s">
        <v>84</v>
      </c>
      <c r="D724" t="s">
        <v>3069</v>
      </c>
      <c r="E724" t="s">
        <v>7684</v>
      </c>
      <c r="F724" t="s">
        <v>3070</v>
      </c>
      <c r="G724" t="s">
        <v>7688</v>
      </c>
      <c r="I724" t="s">
        <v>7596</v>
      </c>
      <c r="J724" t="s">
        <v>3081</v>
      </c>
      <c r="K724" t="s">
        <v>7689</v>
      </c>
      <c r="L724" t="s">
        <v>2914</v>
      </c>
      <c r="M724" t="s">
        <v>2915</v>
      </c>
      <c r="N724" s="1">
        <v>42852</v>
      </c>
      <c r="O724">
        <v>104</v>
      </c>
      <c r="P724" t="s">
        <v>799</v>
      </c>
      <c r="Q724">
        <v>1</v>
      </c>
      <c r="R724">
        <v>12.063000000000001</v>
      </c>
      <c r="S724">
        <v>0</v>
      </c>
      <c r="T724">
        <v>0</v>
      </c>
      <c r="U724" s="7">
        <v>1</v>
      </c>
      <c r="V724" s="7">
        <v>13.032</v>
      </c>
      <c r="W724" s="7">
        <v>0</v>
      </c>
      <c r="X724" s="7">
        <v>-0.96900000000000097</v>
      </c>
      <c r="Y724" s="7">
        <v>0</v>
      </c>
      <c r="Z724" s="7">
        <v>0</v>
      </c>
      <c r="AA724" s="7" t="s">
        <v>800</v>
      </c>
      <c r="AB724" s="7">
        <f>IF(Table2[[#This Row],[15cc]]+Table2[[#This Row],[30cc]]&gt;0,1,0)</f>
        <v>1</v>
      </c>
      <c r="AC724" s="7">
        <f>IF(Table2[[#This Row],[60c]]&gt;0,1,0)</f>
        <v>0</v>
      </c>
      <c r="AD724" s="7">
        <f>IF(Table2[[#This Row],[90c]]&gt;0,1,0)</f>
        <v>0</v>
      </c>
    </row>
    <row r="725" spans="1:30" x14ac:dyDescent="0.2">
      <c r="A725">
        <v>201704</v>
      </c>
      <c r="B725" t="s">
        <v>84</v>
      </c>
      <c r="C725" t="s">
        <v>84</v>
      </c>
      <c r="D725" t="s">
        <v>3069</v>
      </c>
      <c r="E725" t="s">
        <v>7684</v>
      </c>
      <c r="F725" t="s">
        <v>3070</v>
      </c>
      <c r="G725" t="s">
        <v>7688</v>
      </c>
      <c r="I725" t="s">
        <v>7596</v>
      </c>
      <c r="J725" t="s">
        <v>3081</v>
      </c>
      <c r="K725" t="s">
        <v>7689</v>
      </c>
      <c r="L725" t="s">
        <v>2921</v>
      </c>
      <c r="M725" t="s">
        <v>2922</v>
      </c>
      <c r="N725" s="1">
        <v>42852</v>
      </c>
      <c r="O725">
        <v>104</v>
      </c>
      <c r="P725" t="s">
        <v>799</v>
      </c>
      <c r="S725">
        <v>0</v>
      </c>
      <c r="T725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 t="s">
        <v>800</v>
      </c>
      <c r="AB725" s="7">
        <f>IF(Table2[[#This Row],[15cc]]+Table2[[#This Row],[30cc]]&gt;0,1,0)</f>
        <v>0</v>
      </c>
      <c r="AC725" s="7">
        <f>IF(Table2[[#This Row],[60c]]&gt;0,1,0)</f>
        <v>0</v>
      </c>
      <c r="AD725" s="7">
        <f>IF(Table2[[#This Row],[90c]]&gt;0,1,0)</f>
        <v>0</v>
      </c>
    </row>
    <row r="726" spans="1:30" x14ac:dyDescent="0.2">
      <c r="A726">
        <v>201704</v>
      </c>
      <c r="B726" t="s">
        <v>84</v>
      </c>
      <c r="C726" t="s">
        <v>84</v>
      </c>
      <c r="D726" t="s">
        <v>3069</v>
      </c>
      <c r="E726" t="s">
        <v>7684</v>
      </c>
      <c r="F726" t="s">
        <v>3070</v>
      </c>
      <c r="G726" t="s">
        <v>7688</v>
      </c>
      <c r="I726" t="s">
        <v>7596</v>
      </c>
      <c r="J726" t="s">
        <v>3081</v>
      </c>
      <c r="K726" t="s">
        <v>7689</v>
      </c>
      <c r="L726" t="s">
        <v>2916</v>
      </c>
      <c r="M726" t="s">
        <v>2917</v>
      </c>
      <c r="N726" s="1">
        <v>42852</v>
      </c>
      <c r="O726">
        <v>104</v>
      </c>
      <c r="P726" t="s">
        <v>799</v>
      </c>
      <c r="Q726">
        <v>4</v>
      </c>
      <c r="R726">
        <v>40.722999999999999</v>
      </c>
      <c r="S726">
        <v>0</v>
      </c>
      <c r="T726">
        <v>0</v>
      </c>
      <c r="U726" s="7">
        <v>1</v>
      </c>
      <c r="V726" s="7">
        <v>12.731999999999999</v>
      </c>
      <c r="W726" s="7">
        <v>1</v>
      </c>
      <c r="X726" s="7">
        <v>8.8249999999999993</v>
      </c>
      <c r="Y726" s="7">
        <v>2</v>
      </c>
      <c r="Z726" s="7">
        <v>19.166</v>
      </c>
      <c r="AA726" s="7" t="s">
        <v>800</v>
      </c>
      <c r="AB726" s="7">
        <f>IF(Table2[[#This Row],[15cc]]+Table2[[#This Row],[30cc]]&gt;0,1,0)</f>
        <v>1</v>
      </c>
      <c r="AC726" s="7">
        <f>IF(Table2[[#This Row],[60c]]&gt;0,1,0)</f>
        <v>1</v>
      </c>
      <c r="AD726" s="7">
        <f>IF(Table2[[#This Row],[90c]]&gt;0,1,0)</f>
        <v>1</v>
      </c>
    </row>
    <row r="727" spans="1:30" x14ac:dyDescent="0.2">
      <c r="A727">
        <v>201704</v>
      </c>
      <c r="B727" t="s">
        <v>84</v>
      </c>
      <c r="C727" t="s">
        <v>84</v>
      </c>
      <c r="D727" t="s">
        <v>3069</v>
      </c>
      <c r="E727" t="s">
        <v>7684</v>
      </c>
      <c r="F727" t="s">
        <v>3070</v>
      </c>
      <c r="G727" t="s">
        <v>7688</v>
      </c>
      <c r="I727" t="s">
        <v>7596</v>
      </c>
      <c r="J727" t="s">
        <v>3081</v>
      </c>
      <c r="K727" t="s">
        <v>7689</v>
      </c>
      <c r="L727" t="s">
        <v>2930</v>
      </c>
      <c r="M727" t="s">
        <v>2931</v>
      </c>
      <c r="N727" s="1">
        <v>42852</v>
      </c>
      <c r="O727">
        <v>104</v>
      </c>
      <c r="P727" t="s">
        <v>799</v>
      </c>
      <c r="S727">
        <v>0</v>
      </c>
      <c r="T727">
        <v>0</v>
      </c>
      <c r="U727" s="7">
        <v>0</v>
      </c>
      <c r="V727" s="7">
        <v>0</v>
      </c>
      <c r="W727" s="7">
        <v>0</v>
      </c>
      <c r="X727" s="2">
        <v>0</v>
      </c>
      <c r="Y727" s="7">
        <v>0</v>
      </c>
      <c r="Z727" s="7">
        <v>0</v>
      </c>
      <c r="AA727" s="7" t="s">
        <v>984</v>
      </c>
      <c r="AB727" s="7">
        <f>IF(Table2[[#This Row],[15cc]]+Table2[[#This Row],[30cc]]&gt;0,1,0)</f>
        <v>0</v>
      </c>
      <c r="AC727" s="7">
        <f>IF(Table2[[#This Row],[60c]]&gt;0,1,0)</f>
        <v>0</v>
      </c>
      <c r="AD727" s="7">
        <f>IF(Table2[[#This Row],[90c]]&gt;0,1,0)</f>
        <v>0</v>
      </c>
    </row>
    <row r="728" spans="1:30" x14ac:dyDescent="0.2">
      <c r="A728">
        <v>201704</v>
      </c>
      <c r="B728" t="s">
        <v>84</v>
      </c>
      <c r="C728" t="s">
        <v>84</v>
      </c>
      <c r="D728" t="s">
        <v>3069</v>
      </c>
      <c r="E728" t="s">
        <v>7684</v>
      </c>
      <c r="F728" t="s">
        <v>3070</v>
      </c>
      <c r="G728" t="s">
        <v>7688</v>
      </c>
      <c r="I728" t="s">
        <v>7596</v>
      </c>
      <c r="J728" t="s">
        <v>3081</v>
      </c>
      <c r="K728" t="s">
        <v>7689</v>
      </c>
      <c r="L728" t="s">
        <v>2910</v>
      </c>
      <c r="M728" t="s">
        <v>2911</v>
      </c>
      <c r="N728" s="1">
        <v>42852</v>
      </c>
      <c r="O728">
        <v>104</v>
      </c>
      <c r="P728" t="s">
        <v>799</v>
      </c>
      <c r="Q728">
        <v>2</v>
      </c>
      <c r="R728">
        <v>41.085999999999999</v>
      </c>
      <c r="S728">
        <v>2</v>
      </c>
      <c r="T728">
        <v>41.085999999999999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 t="s">
        <v>800</v>
      </c>
      <c r="AB728" s="7">
        <f>IF(Table2[[#This Row],[15cc]]+Table2[[#This Row],[30cc]]&gt;0,1,0)</f>
        <v>1</v>
      </c>
      <c r="AC728" s="7">
        <f>IF(Table2[[#This Row],[60c]]&gt;0,1,0)</f>
        <v>0</v>
      </c>
      <c r="AD728" s="7">
        <f>IF(Table2[[#This Row],[90c]]&gt;0,1,0)</f>
        <v>0</v>
      </c>
    </row>
    <row r="729" spans="1:30" x14ac:dyDescent="0.2">
      <c r="A729">
        <v>201704</v>
      </c>
      <c r="B729" t="s">
        <v>84</v>
      </c>
      <c r="C729" t="s">
        <v>84</v>
      </c>
      <c r="D729" t="s">
        <v>3069</v>
      </c>
      <c r="E729" t="s">
        <v>7684</v>
      </c>
      <c r="F729" t="s">
        <v>3070</v>
      </c>
      <c r="G729" t="s">
        <v>7688</v>
      </c>
      <c r="I729" t="s">
        <v>7596</v>
      </c>
      <c r="J729" t="s">
        <v>3081</v>
      </c>
      <c r="K729" t="s">
        <v>7689</v>
      </c>
      <c r="L729" t="s">
        <v>2923</v>
      </c>
      <c r="M729" t="s">
        <v>2924</v>
      </c>
      <c r="N729" s="1">
        <v>42852</v>
      </c>
      <c r="O729">
        <v>104</v>
      </c>
      <c r="P729" t="s">
        <v>799</v>
      </c>
      <c r="Q729">
        <v>4</v>
      </c>
      <c r="R729">
        <v>43.732999999999997</v>
      </c>
      <c r="S729">
        <v>1</v>
      </c>
      <c r="T729">
        <v>12.859</v>
      </c>
      <c r="U729" s="7">
        <v>2</v>
      </c>
      <c r="V729" s="7">
        <v>16.593</v>
      </c>
      <c r="W729" s="7">
        <v>1</v>
      </c>
      <c r="X729" s="7">
        <v>14.281000000000001</v>
      </c>
      <c r="Y729" s="7">
        <v>0</v>
      </c>
      <c r="Z729" s="7">
        <v>0</v>
      </c>
      <c r="AA729" s="7" t="s">
        <v>800</v>
      </c>
      <c r="AB729" s="7">
        <f>IF(Table2[[#This Row],[15cc]]+Table2[[#This Row],[30cc]]&gt;0,1,0)</f>
        <v>1</v>
      </c>
      <c r="AC729" s="7">
        <f>IF(Table2[[#This Row],[60c]]&gt;0,1,0)</f>
        <v>1</v>
      </c>
      <c r="AD729" s="7">
        <f>IF(Table2[[#This Row],[90c]]&gt;0,1,0)</f>
        <v>0</v>
      </c>
    </row>
    <row r="730" spans="1:30" x14ac:dyDescent="0.2">
      <c r="A730">
        <v>201704</v>
      </c>
      <c r="B730" t="s">
        <v>84</v>
      </c>
      <c r="C730" t="s">
        <v>84</v>
      </c>
      <c r="D730" t="s">
        <v>3069</v>
      </c>
      <c r="E730" t="s">
        <v>7684</v>
      </c>
      <c r="F730" t="s">
        <v>3070</v>
      </c>
      <c r="G730" t="s">
        <v>7688</v>
      </c>
      <c r="I730" t="s">
        <v>7596</v>
      </c>
      <c r="J730" t="s">
        <v>3081</v>
      </c>
      <c r="K730" t="s">
        <v>7689</v>
      </c>
      <c r="L730" t="s">
        <v>2918</v>
      </c>
      <c r="M730" t="s">
        <v>918</v>
      </c>
      <c r="N730" s="1">
        <v>42852</v>
      </c>
      <c r="O730">
        <v>104</v>
      </c>
      <c r="P730" t="s">
        <v>799</v>
      </c>
      <c r="Q730">
        <v>2</v>
      </c>
      <c r="R730">
        <v>26.234999999999999</v>
      </c>
      <c r="S730">
        <v>0</v>
      </c>
      <c r="T730">
        <v>0</v>
      </c>
      <c r="U730" s="7">
        <v>1</v>
      </c>
      <c r="V730" s="7">
        <v>12.260999999999999</v>
      </c>
      <c r="W730" s="7">
        <v>0</v>
      </c>
      <c r="X730" s="7">
        <v>0</v>
      </c>
      <c r="Y730" s="7">
        <v>0</v>
      </c>
      <c r="Z730" s="7">
        <v>-8.8817841970012504E-16</v>
      </c>
      <c r="AA730" s="7" t="s">
        <v>800</v>
      </c>
      <c r="AB730" s="7">
        <f>IF(Table2[[#This Row],[15cc]]+Table2[[#This Row],[30cc]]&gt;0,1,0)</f>
        <v>1</v>
      </c>
      <c r="AC730" s="7">
        <f>IF(Table2[[#This Row],[60c]]&gt;0,1,0)</f>
        <v>0</v>
      </c>
      <c r="AD730" s="7">
        <f>IF(Table2[[#This Row],[90c]]&gt;0,1,0)</f>
        <v>0</v>
      </c>
    </row>
    <row r="731" spans="1:30" x14ac:dyDescent="0.2">
      <c r="A731">
        <v>201704</v>
      </c>
      <c r="B731" t="s">
        <v>84</v>
      </c>
      <c r="C731" t="s">
        <v>84</v>
      </c>
      <c r="D731" t="s">
        <v>3069</v>
      </c>
      <c r="E731" t="s">
        <v>7684</v>
      </c>
      <c r="F731" t="s">
        <v>3070</v>
      </c>
      <c r="G731" t="s">
        <v>7688</v>
      </c>
      <c r="I731" t="s">
        <v>7596</v>
      </c>
      <c r="J731" t="s">
        <v>3081</v>
      </c>
      <c r="K731" t="s">
        <v>7689</v>
      </c>
      <c r="L731" t="s">
        <v>2912</v>
      </c>
      <c r="M731" t="s">
        <v>2913</v>
      </c>
      <c r="N731" s="1">
        <v>42852</v>
      </c>
      <c r="O731">
        <v>104</v>
      </c>
      <c r="P731" t="s">
        <v>799</v>
      </c>
      <c r="Q731">
        <v>1</v>
      </c>
      <c r="R731">
        <v>21.263000000000002</v>
      </c>
      <c r="S731">
        <v>0</v>
      </c>
      <c r="T731">
        <v>0</v>
      </c>
      <c r="U731" s="7">
        <v>1</v>
      </c>
      <c r="V731" s="7">
        <v>22.538</v>
      </c>
      <c r="W731" s="7">
        <v>0</v>
      </c>
      <c r="X731" s="7">
        <v>-1.2749999999999999</v>
      </c>
      <c r="Y731" s="7">
        <v>0</v>
      </c>
      <c r="Z731" s="7">
        <v>0</v>
      </c>
      <c r="AA731" s="7" t="s">
        <v>800</v>
      </c>
      <c r="AB731" s="7">
        <f>IF(Table2[[#This Row],[15cc]]+Table2[[#This Row],[30cc]]&gt;0,1,0)</f>
        <v>1</v>
      </c>
      <c r="AC731" s="7">
        <f>IF(Table2[[#This Row],[60c]]&gt;0,1,0)</f>
        <v>0</v>
      </c>
      <c r="AD731" s="7">
        <f>IF(Table2[[#This Row],[90c]]&gt;0,1,0)</f>
        <v>0</v>
      </c>
    </row>
    <row r="732" spans="1:30" x14ac:dyDescent="0.2">
      <c r="A732">
        <v>201704</v>
      </c>
      <c r="B732" t="s">
        <v>84</v>
      </c>
      <c r="C732" t="s">
        <v>84</v>
      </c>
      <c r="D732" t="s">
        <v>3069</v>
      </c>
      <c r="E732" t="s">
        <v>7684</v>
      </c>
      <c r="F732" t="s">
        <v>3070</v>
      </c>
      <c r="G732" t="s">
        <v>7688</v>
      </c>
      <c r="I732" t="s">
        <v>7596</v>
      </c>
      <c r="J732" t="s">
        <v>3081</v>
      </c>
      <c r="K732" t="s">
        <v>7689</v>
      </c>
      <c r="L732" t="s">
        <v>2928</v>
      </c>
      <c r="M732" t="s">
        <v>2929</v>
      </c>
      <c r="N732" s="1">
        <v>42852</v>
      </c>
      <c r="O732">
        <v>104</v>
      </c>
      <c r="P732" t="s">
        <v>799</v>
      </c>
      <c r="S732">
        <v>0</v>
      </c>
      <c r="T732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 t="s">
        <v>800</v>
      </c>
      <c r="AB732" s="7">
        <f>IF(Table2[[#This Row],[15cc]]+Table2[[#This Row],[30cc]]&gt;0,1,0)</f>
        <v>0</v>
      </c>
      <c r="AC732" s="7">
        <f>IF(Table2[[#This Row],[60c]]&gt;0,1,0)</f>
        <v>0</v>
      </c>
      <c r="AD732" s="7">
        <f>IF(Table2[[#This Row],[90c]]&gt;0,1,0)</f>
        <v>0</v>
      </c>
    </row>
    <row r="733" spans="1:30" x14ac:dyDescent="0.2">
      <c r="A733">
        <v>201704</v>
      </c>
      <c r="B733" t="s">
        <v>84</v>
      </c>
      <c r="C733" t="s">
        <v>84</v>
      </c>
      <c r="D733" t="s">
        <v>3069</v>
      </c>
      <c r="E733" t="s">
        <v>7684</v>
      </c>
      <c r="F733" t="s">
        <v>3070</v>
      </c>
      <c r="G733" t="s">
        <v>7688</v>
      </c>
      <c r="I733" t="s">
        <v>7596</v>
      </c>
      <c r="J733" t="s">
        <v>3081</v>
      </c>
      <c r="K733" t="s">
        <v>7689</v>
      </c>
      <c r="L733" t="s">
        <v>2932</v>
      </c>
      <c r="M733" t="s">
        <v>2933</v>
      </c>
      <c r="N733" s="1">
        <v>42852</v>
      </c>
      <c r="O733">
        <v>104</v>
      </c>
      <c r="P733" t="s">
        <v>799</v>
      </c>
      <c r="Q733">
        <v>1</v>
      </c>
      <c r="R733">
        <v>14.45</v>
      </c>
      <c r="S733">
        <v>1</v>
      </c>
      <c r="T733">
        <v>14.45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 t="s">
        <v>800</v>
      </c>
      <c r="AB733" s="7">
        <f>IF(Table2[[#This Row],[15cc]]+Table2[[#This Row],[30cc]]&gt;0,1,0)</f>
        <v>1</v>
      </c>
      <c r="AC733" s="7">
        <f>IF(Table2[[#This Row],[60c]]&gt;0,1,0)</f>
        <v>0</v>
      </c>
      <c r="AD733" s="7">
        <f>IF(Table2[[#This Row],[90c]]&gt;0,1,0)</f>
        <v>0</v>
      </c>
    </row>
    <row r="734" spans="1:30" x14ac:dyDescent="0.2">
      <c r="A734">
        <v>201704</v>
      </c>
      <c r="B734" t="s">
        <v>84</v>
      </c>
      <c r="C734" t="s">
        <v>84</v>
      </c>
      <c r="D734" t="s">
        <v>3069</v>
      </c>
      <c r="E734" t="s">
        <v>7684</v>
      </c>
      <c r="F734" t="s">
        <v>3070</v>
      </c>
      <c r="G734" t="s">
        <v>7688</v>
      </c>
      <c r="I734" t="s">
        <v>7596</v>
      </c>
      <c r="J734" t="s">
        <v>3081</v>
      </c>
      <c r="K734" t="s">
        <v>7689</v>
      </c>
      <c r="L734" t="s">
        <v>2919</v>
      </c>
      <c r="M734" t="s">
        <v>2920</v>
      </c>
      <c r="N734" s="1">
        <v>42853</v>
      </c>
      <c r="O734">
        <v>103</v>
      </c>
      <c r="P734" t="s">
        <v>799</v>
      </c>
      <c r="Q734">
        <v>3</v>
      </c>
      <c r="R734">
        <v>48.237000000000002</v>
      </c>
      <c r="S734">
        <v>2</v>
      </c>
      <c r="T734">
        <v>35.593000000000004</v>
      </c>
      <c r="U734" s="7">
        <v>1</v>
      </c>
      <c r="V734" s="7">
        <v>12.644</v>
      </c>
      <c r="W734" s="7">
        <v>0</v>
      </c>
      <c r="X734" s="7">
        <v>0</v>
      </c>
      <c r="Y734" s="7">
        <v>0</v>
      </c>
      <c r="Z734" s="7">
        <v>0</v>
      </c>
      <c r="AA734" s="7" t="s">
        <v>800</v>
      </c>
      <c r="AB734" s="7">
        <f>IF(Table2[[#This Row],[15cc]]+Table2[[#This Row],[30cc]]&gt;0,1,0)</f>
        <v>1</v>
      </c>
      <c r="AC734" s="7">
        <f>IF(Table2[[#This Row],[60c]]&gt;0,1,0)</f>
        <v>0</v>
      </c>
      <c r="AD734" s="7">
        <f>IF(Table2[[#This Row],[90c]]&gt;0,1,0)</f>
        <v>0</v>
      </c>
    </row>
    <row r="735" spans="1:30" x14ac:dyDescent="0.2">
      <c r="A735">
        <v>201704</v>
      </c>
      <c r="B735" t="s">
        <v>84</v>
      </c>
      <c r="C735" t="s">
        <v>84</v>
      </c>
      <c r="D735" t="s">
        <v>3069</v>
      </c>
      <c r="E735" t="s">
        <v>7684</v>
      </c>
      <c r="F735" t="s">
        <v>3070</v>
      </c>
      <c r="G735" t="s">
        <v>7688</v>
      </c>
      <c r="I735" t="s">
        <v>135</v>
      </c>
      <c r="J735" t="s">
        <v>1568</v>
      </c>
      <c r="K735" t="s">
        <v>7690</v>
      </c>
      <c r="L735" t="s">
        <v>2888</v>
      </c>
      <c r="M735" t="s">
        <v>1170</v>
      </c>
      <c r="N735" s="1">
        <v>42850</v>
      </c>
      <c r="O735">
        <v>106</v>
      </c>
      <c r="P735" t="s">
        <v>799</v>
      </c>
      <c r="Q735">
        <v>1</v>
      </c>
      <c r="R735">
        <v>15.102</v>
      </c>
      <c r="S735">
        <v>1</v>
      </c>
      <c r="T735">
        <v>15.102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 t="s">
        <v>800</v>
      </c>
      <c r="AB735" s="7">
        <f>IF(Table2[[#This Row],[15cc]]+Table2[[#This Row],[30cc]]&gt;0,1,0)</f>
        <v>1</v>
      </c>
      <c r="AC735" s="7">
        <f>IF(Table2[[#This Row],[60c]]&gt;0,1,0)</f>
        <v>0</v>
      </c>
      <c r="AD735" s="7">
        <f>IF(Table2[[#This Row],[90c]]&gt;0,1,0)</f>
        <v>0</v>
      </c>
    </row>
    <row r="736" spans="1:30" x14ac:dyDescent="0.2">
      <c r="A736">
        <v>201704</v>
      </c>
      <c r="B736" t="s">
        <v>84</v>
      </c>
      <c r="C736" t="s">
        <v>84</v>
      </c>
      <c r="D736" t="s">
        <v>3069</v>
      </c>
      <c r="E736" t="s">
        <v>7684</v>
      </c>
      <c r="F736" t="s">
        <v>3070</v>
      </c>
      <c r="G736" t="s">
        <v>7688</v>
      </c>
      <c r="I736" t="s">
        <v>135</v>
      </c>
      <c r="J736" t="s">
        <v>1568</v>
      </c>
      <c r="K736" t="s">
        <v>7690</v>
      </c>
      <c r="L736" t="s">
        <v>2887</v>
      </c>
      <c r="M736" t="s">
        <v>806</v>
      </c>
      <c r="N736" s="1">
        <v>42850</v>
      </c>
      <c r="O736">
        <v>106</v>
      </c>
      <c r="P736" t="s">
        <v>799</v>
      </c>
      <c r="Q736">
        <v>5</v>
      </c>
      <c r="R736">
        <v>100.858</v>
      </c>
      <c r="S736">
        <v>3</v>
      </c>
      <c r="T736">
        <v>65.256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 t="s">
        <v>800</v>
      </c>
      <c r="AB736" s="7">
        <f>IF(Table2[[#This Row],[15cc]]+Table2[[#This Row],[30cc]]&gt;0,1,0)</f>
        <v>1</v>
      </c>
      <c r="AC736" s="7">
        <f>IF(Table2[[#This Row],[60c]]&gt;0,1,0)</f>
        <v>0</v>
      </c>
      <c r="AD736" s="7">
        <f>IF(Table2[[#This Row],[90c]]&gt;0,1,0)</f>
        <v>0</v>
      </c>
    </row>
    <row r="737" spans="1:30" x14ac:dyDescent="0.2">
      <c r="A737">
        <v>201704</v>
      </c>
      <c r="B737" t="s">
        <v>84</v>
      </c>
      <c r="C737" t="s">
        <v>84</v>
      </c>
      <c r="D737" t="s">
        <v>3069</v>
      </c>
      <c r="E737" t="s">
        <v>7684</v>
      </c>
      <c r="F737" t="s">
        <v>3070</v>
      </c>
      <c r="G737" t="s">
        <v>7688</v>
      </c>
      <c r="I737" t="s">
        <v>135</v>
      </c>
      <c r="J737" t="s">
        <v>1568</v>
      </c>
      <c r="K737" t="s">
        <v>7690</v>
      </c>
      <c r="L737" t="s">
        <v>2886</v>
      </c>
      <c r="M737" t="s">
        <v>946</v>
      </c>
      <c r="N737" s="1">
        <v>42850</v>
      </c>
      <c r="O737">
        <v>106</v>
      </c>
      <c r="P737" t="s">
        <v>799</v>
      </c>
      <c r="S737">
        <v>0</v>
      </c>
      <c r="T73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 t="s">
        <v>800</v>
      </c>
      <c r="AB737" s="7">
        <f>IF(Table2[[#This Row],[15cc]]+Table2[[#This Row],[30cc]]&gt;0,1,0)</f>
        <v>0</v>
      </c>
      <c r="AC737" s="7">
        <f>IF(Table2[[#This Row],[60c]]&gt;0,1,0)</f>
        <v>0</v>
      </c>
      <c r="AD737" s="7">
        <f>IF(Table2[[#This Row],[90c]]&gt;0,1,0)</f>
        <v>0</v>
      </c>
    </row>
    <row r="738" spans="1:30" x14ac:dyDescent="0.2">
      <c r="A738">
        <v>201704</v>
      </c>
      <c r="B738" t="s">
        <v>84</v>
      </c>
      <c r="C738" t="s">
        <v>84</v>
      </c>
      <c r="D738" t="s">
        <v>3069</v>
      </c>
      <c r="E738" t="s">
        <v>7684</v>
      </c>
      <c r="F738" t="s">
        <v>3070</v>
      </c>
      <c r="G738" t="s">
        <v>7688</v>
      </c>
      <c r="I738" t="s">
        <v>135</v>
      </c>
      <c r="J738" t="s">
        <v>1568</v>
      </c>
      <c r="K738" t="s">
        <v>7690</v>
      </c>
      <c r="L738" t="s">
        <v>2884</v>
      </c>
      <c r="M738" t="s">
        <v>2885</v>
      </c>
      <c r="N738" s="1">
        <v>42850</v>
      </c>
      <c r="O738">
        <v>106</v>
      </c>
      <c r="P738" t="s">
        <v>799</v>
      </c>
      <c r="S738">
        <v>0</v>
      </c>
      <c r="T738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 t="s">
        <v>800</v>
      </c>
      <c r="AB738" s="7">
        <f>IF(Table2[[#This Row],[15cc]]+Table2[[#This Row],[30cc]]&gt;0,1,0)</f>
        <v>0</v>
      </c>
      <c r="AC738" s="7">
        <f>IF(Table2[[#This Row],[60c]]&gt;0,1,0)</f>
        <v>0</v>
      </c>
      <c r="AD738" s="7">
        <f>IF(Table2[[#This Row],[90c]]&gt;0,1,0)</f>
        <v>0</v>
      </c>
    </row>
    <row r="739" spans="1:30" x14ac:dyDescent="0.2">
      <c r="A739">
        <v>201704</v>
      </c>
      <c r="B739" t="s">
        <v>84</v>
      </c>
      <c r="C739" t="s">
        <v>84</v>
      </c>
      <c r="D739" t="s">
        <v>3069</v>
      </c>
      <c r="E739" t="s">
        <v>7684</v>
      </c>
      <c r="F739" t="s">
        <v>3070</v>
      </c>
      <c r="G739" t="s">
        <v>7688</v>
      </c>
      <c r="I739" t="s">
        <v>135</v>
      </c>
      <c r="J739" t="s">
        <v>1568</v>
      </c>
      <c r="K739" t="s">
        <v>7690</v>
      </c>
      <c r="L739" t="s">
        <v>2889</v>
      </c>
      <c r="M739" t="s">
        <v>2890</v>
      </c>
      <c r="N739" s="1">
        <v>42852</v>
      </c>
      <c r="O739">
        <v>104</v>
      </c>
      <c r="P739" t="s">
        <v>799</v>
      </c>
      <c r="S739">
        <v>0</v>
      </c>
      <c r="T739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 t="s">
        <v>800</v>
      </c>
      <c r="AB739" s="7">
        <f>IF(Table2[[#This Row],[15cc]]+Table2[[#This Row],[30cc]]&gt;0,1,0)</f>
        <v>0</v>
      </c>
      <c r="AC739" s="7">
        <f>IF(Table2[[#This Row],[60c]]&gt;0,1,0)</f>
        <v>0</v>
      </c>
      <c r="AD739" s="7">
        <f>IF(Table2[[#This Row],[90c]]&gt;0,1,0)</f>
        <v>0</v>
      </c>
    </row>
    <row r="740" spans="1:30" x14ac:dyDescent="0.2">
      <c r="A740">
        <v>201704</v>
      </c>
      <c r="B740" t="s">
        <v>84</v>
      </c>
      <c r="C740" t="s">
        <v>84</v>
      </c>
      <c r="D740" t="s">
        <v>3069</v>
      </c>
      <c r="E740" t="s">
        <v>7684</v>
      </c>
      <c r="F740" t="s">
        <v>3070</v>
      </c>
      <c r="G740" t="s">
        <v>7688</v>
      </c>
      <c r="I740" t="s">
        <v>135</v>
      </c>
      <c r="J740" t="s">
        <v>1568</v>
      </c>
      <c r="K740" t="s">
        <v>7690</v>
      </c>
      <c r="L740" t="s">
        <v>2891</v>
      </c>
      <c r="M740" t="s">
        <v>2892</v>
      </c>
      <c r="N740" s="1">
        <v>42852</v>
      </c>
      <c r="O740">
        <v>104</v>
      </c>
      <c r="P740" t="s">
        <v>799</v>
      </c>
      <c r="Q740">
        <v>1</v>
      </c>
      <c r="R740">
        <v>12.4</v>
      </c>
      <c r="S740">
        <v>1</v>
      </c>
      <c r="T740">
        <v>12.4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 t="s">
        <v>800</v>
      </c>
      <c r="AB740" s="7">
        <f>IF(Table2[[#This Row],[15cc]]+Table2[[#This Row],[30cc]]&gt;0,1,0)</f>
        <v>1</v>
      </c>
      <c r="AC740" s="7">
        <f>IF(Table2[[#This Row],[60c]]&gt;0,1,0)</f>
        <v>0</v>
      </c>
      <c r="AD740" s="7">
        <f>IF(Table2[[#This Row],[90c]]&gt;0,1,0)</f>
        <v>0</v>
      </c>
    </row>
    <row r="741" spans="1:30" x14ac:dyDescent="0.2">
      <c r="A741">
        <v>201704</v>
      </c>
      <c r="B741" t="s">
        <v>84</v>
      </c>
      <c r="C741" t="s">
        <v>84</v>
      </c>
      <c r="D741" t="s">
        <v>3069</v>
      </c>
      <c r="E741" t="s">
        <v>7684</v>
      </c>
      <c r="F741" t="s">
        <v>3070</v>
      </c>
      <c r="G741" t="s">
        <v>7688</v>
      </c>
      <c r="I741" t="s">
        <v>135</v>
      </c>
      <c r="J741" t="s">
        <v>1568</v>
      </c>
      <c r="K741" t="s">
        <v>7690</v>
      </c>
      <c r="L741" t="s">
        <v>2893</v>
      </c>
      <c r="M741" t="s">
        <v>2894</v>
      </c>
      <c r="N741" s="1">
        <v>42852</v>
      </c>
      <c r="O741">
        <v>104</v>
      </c>
      <c r="P741" t="s">
        <v>799</v>
      </c>
      <c r="S741">
        <v>0</v>
      </c>
      <c r="T741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 t="s">
        <v>800</v>
      </c>
      <c r="AB741" s="7">
        <f>IF(Table2[[#This Row],[15cc]]+Table2[[#This Row],[30cc]]&gt;0,1,0)</f>
        <v>0</v>
      </c>
      <c r="AC741" s="7">
        <f>IF(Table2[[#This Row],[60c]]&gt;0,1,0)</f>
        <v>0</v>
      </c>
      <c r="AD741" s="7">
        <f>IF(Table2[[#This Row],[90c]]&gt;0,1,0)</f>
        <v>0</v>
      </c>
    </row>
    <row r="742" spans="1:30" x14ac:dyDescent="0.2">
      <c r="A742">
        <v>201704</v>
      </c>
      <c r="B742" t="s">
        <v>84</v>
      </c>
      <c r="C742" t="s">
        <v>84</v>
      </c>
      <c r="D742" t="s">
        <v>3069</v>
      </c>
      <c r="E742" t="s">
        <v>7684</v>
      </c>
      <c r="F742" t="s">
        <v>3070</v>
      </c>
      <c r="G742" t="s">
        <v>7688</v>
      </c>
      <c r="I742" t="s">
        <v>780</v>
      </c>
      <c r="J742" t="s">
        <v>1029</v>
      </c>
      <c r="K742" t="s">
        <v>7688</v>
      </c>
      <c r="L742" t="s">
        <v>2907</v>
      </c>
      <c r="M742" t="s">
        <v>870</v>
      </c>
      <c r="N742" s="1">
        <v>42837</v>
      </c>
      <c r="O742">
        <v>119</v>
      </c>
      <c r="P742" t="s">
        <v>799</v>
      </c>
      <c r="S742">
        <v>0</v>
      </c>
      <c r="T742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 t="s">
        <v>800</v>
      </c>
      <c r="AB742" s="7">
        <f>IF(Table2[[#This Row],[15cc]]+Table2[[#This Row],[30cc]]&gt;0,1,0)</f>
        <v>0</v>
      </c>
      <c r="AC742" s="7">
        <f>IF(Table2[[#This Row],[60c]]&gt;0,1,0)</f>
        <v>0</v>
      </c>
      <c r="AD742" s="7">
        <f>IF(Table2[[#This Row],[90c]]&gt;0,1,0)</f>
        <v>0</v>
      </c>
    </row>
    <row r="743" spans="1:30" x14ac:dyDescent="0.2">
      <c r="A743">
        <v>201704</v>
      </c>
      <c r="B743" t="s">
        <v>84</v>
      </c>
      <c r="C743" t="s">
        <v>84</v>
      </c>
      <c r="D743" t="s">
        <v>3069</v>
      </c>
      <c r="E743" t="s">
        <v>7684</v>
      </c>
      <c r="F743" t="s">
        <v>3070</v>
      </c>
      <c r="G743" t="s">
        <v>7688</v>
      </c>
      <c r="I743" t="s">
        <v>780</v>
      </c>
      <c r="J743" t="s">
        <v>1029</v>
      </c>
      <c r="K743" t="s">
        <v>7688</v>
      </c>
      <c r="L743" t="s">
        <v>2898</v>
      </c>
      <c r="M743" t="s">
        <v>2899</v>
      </c>
      <c r="N743" s="1">
        <v>42837</v>
      </c>
      <c r="O743">
        <v>119</v>
      </c>
      <c r="P743" t="s">
        <v>799</v>
      </c>
      <c r="S743">
        <v>0</v>
      </c>
      <c r="T743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 t="s">
        <v>800</v>
      </c>
      <c r="AB743" s="7">
        <f>IF(Table2[[#This Row],[15cc]]+Table2[[#This Row],[30cc]]&gt;0,1,0)</f>
        <v>0</v>
      </c>
      <c r="AC743" s="7">
        <f>IF(Table2[[#This Row],[60c]]&gt;0,1,0)</f>
        <v>0</v>
      </c>
      <c r="AD743" s="7">
        <f>IF(Table2[[#This Row],[90c]]&gt;0,1,0)</f>
        <v>0</v>
      </c>
    </row>
    <row r="744" spans="1:30" x14ac:dyDescent="0.2">
      <c r="A744">
        <v>201704</v>
      </c>
      <c r="B744" t="s">
        <v>84</v>
      </c>
      <c r="C744" t="s">
        <v>84</v>
      </c>
      <c r="D744" t="s">
        <v>3069</v>
      </c>
      <c r="E744" t="s">
        <v>7684</v>
      </c>
      <c r="F744" t="s">
        <v>3070</v>
      </c>
      <c r="G744" t="s">
        <v>7688</v>
      </c>
      <c r="I744" t="s">
        <v>780</v>
      </c>
      <c r="J744" t="s">
        <v>1029</v>
      </c>
      <c r="K744" t="s">
        <v>7688</v>
      </c>
      <c r="L744" t="s">
        <v>2905</v>
      </c>
      <c r="M744" t="s">
        <v>2906</v>
      </c>
      <c r="N744" s="1">
        <v>42837</v>
      </c>
      <c r="O744">
        <v>119</v>
      </c>
      <c r="P744" t="s">
        <v>799</v>
      </c>
      <c r="Q744">
        <v>1</v>
      </c>
      <c r="R744">
        <v>15.768000000000001</v>
      </c>
      <c r="S744">
        <v>1</v>
      </c>
      <c r="T744">
        <v>15.768000000000001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 t="s">
        <v>800</v>
      </c>
      <c r="AB744" s="7">
        <f>IF(Table2[[#This Row],[15cc]]+Table2[[#This Row],[30cc]]&gt;0,1,0)</f>
        <v>1</v>
      </c>
      <c r="AC744" s="7">
        <f>IF(Table2[[#This Row],[60c]]&gt;0,1,0)</f>
        <v>0</v>
      </c>
      <c r="AD744" s="7">
        <f>IF(Table2[[#This Row],[90c]]&gt;0,1,0)</f>
        <v>0</v>
      </c>
    </row>
    <row r="745" spans="1:30" x14ac:dyDescent="0.2">
      <c r="A745">
        <v>201704</v>
      </c>
      <c r="B745" t="s">
        <v>84</v>
      </c>
      <c r="C745" t="s">
        <v>84</v>
      </c>
      <c r="D745" t="s">
        <v>3069</v>
      </c>
      <c r="E745" t="s">
        <v>7684</v>
      </c>
      <c r="F745" t="s">
        <v>3070</v>
      </c>
      <c r="G745" t="s">
        <v>7688</v>
      </c>
      <c r="I745" t="s">
        <v>780</v>
      </c>
      <c r="J745" t="s">
        <v>1029</v>
      </c>
      <c r="K745" t="s">
        <v>7688</v>
      </c>
      <c r="L745" t="s">
        <v>2901</v>
      </c>
      <c r="M745" t="s">
        <v>2902</v>
      </c>
      <c r="N745" s="1">
        <v>42837</v>
      </c>
      <c r="O745">
        <v>119</v>
      </c>
      <c r="P745" t="s">
        <v>799</v>
      </c>
      <c r="Q745">
        <v>2</v>
      </c>
      <c r="R745">
        <v>27.748000000000001</v>
      </c>
      <c r="S745">
        <v>2</v>
      </c>
      <c r="T745">
        <v>27.748000000000001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 t="s">
        <v>800</v>
      </c>
      <c r="AB745" s="7">
        <f>IF(Table2[[#This Row],[15cc]]+Table2[[#This Row],[30cc]]&gt;0,1,0)</f>
        <v>1</v>
      </c>
      <c r="AC745" s="7">
        <f>IF(Table2[[#This Row],[60c]]&gt;0,1,0)</f>
        <v>0</v>
      </c>
      <c r="AD745" s="7">
        <f>IF(Table2[[#This Row],[90c]]&gt;0,1,0)</f>
        <v>0</v>
      </c>
    </row>
    <row r="746" spans="1:30" x14ac:dyDescent="0.2">
      <c r="A746">
        <v>201704</v>
      </c>
      <c r="B746" t="s">
        <v>84</v>
      </c>
      <c r="C746" t="s">
        <v>84</v>
      </c>
      <c r="D746" t="s">
        <v>3069</v>
      </c>
      <c r="E746" t="s">
        <v>7684</v>
      </c>
      <c r="F746" t="s">
        <v>3070</v>
      </c>
      <c r="G746" t="s">
        <v>7688</v>
      </c>
      <c r="I746" t="s">
        <v>780</v>
      </c>
      <c r="J746" t="s">
        <v>1029</v>
      </c>
      <c r="K746" t="s">
        <v>7688</v>
      </c>
      <c r="L746" t="s">
        <v>2900</v>
      </c>
      <c r="M746" t="s">
        <v>1415</v>
      </c>
      <c r="N746" s="1">
        <v>42837</v>
      </c>
      <c r="O746">
        <v>119</v>
      </c>
      <c r="P746" t="s">
        <v>799</v>
      </c>
      <c r="Q746">
        <v>1</v>
      </c>
      <c r="R746">
        <v>23.870999999999999</v>
      </c>
      <c r="S746">
        <v>0</v>
      </c>
      <c r="T746">
        <v>0</v>
      </c>
      <c r="U746" s="7">
        <v>1</v>
      </c>
      <c r="V746" s="7">
        <v>23.870999999999999</v>
      </c>
      <c r="W746" s="7">
        <v>0</v>
      </c>
      <c r="X746" s="7">
        <v>0</v>
      </c>
      <c r="Y746" s="7">
        <v>0</v>
      </c>
      <c r="Z746" s="7">
        <v>0</v>
      </c>
      <c r="AA746" s="7" t="s">
        <v>800</v>
      </c>
      <c r="AB746" s="7">
        <f>IF(Table2[[#This Row],[15cc]]+Table2[[#This Row],[30cc]]&gt;0,1,0)</f>
        <v>1</v>
      </c>
      <c r="AC746" s="7">
        <f>IF(Table2[[#This Row],[60c]]&gt;0,1,0)</f>
        <v>0</v>
      </c>
      <c r="AD746" s="7">
        <f>IF(Table2[[#This Row],[90c]]&gt;0,1,0)</f>
        <v>0</v>
      </c>
    </row>
    <row r="747" spans="1:30" x14ac:dyDescent="0.2">
      <c r="A747">
        <v>201704</v>
      </c>
      <c r="B747" t="s">
        <v>84</v>
      </c>
      <c r="C747" t="s">
        <v>84</v>
      </c>
      <c r="D747" t="s">
        <v>3069</v>
      </c>
      <c r="E747" t="s">
        <v>7684</v>
      </c>
      <c r="F747" t="s">
        <v>3070</v>
      </c>
      <c r="G747" t="s">
        <v>7688</v>
      </c>
      <c r="I747" t="s">
        <v>780</v>
      </c>
      <c r="J747" t="s">
        <v>1029</v>
      </c>
      <c r="K747" t="s">
        <v>7688</v>
      </c>
      <c r="L747" t="s">
        <v>2895</v>
      </c>
      <c r="M747" t="s">
        <v>822</v>
      </c>
      <c r="N747" s="1">
        <v>42837</v>
      </c>
      <c r="O747">
        <v>119</v>
      </c>
      <c r="P747" t="s">
        <v>799</v>
      </c>
      <c r="Q747">
        <v>3</v>
      </c>
      <c r="R747">
        <v>37.354999999999997</v>
      </c>
      <c r="S747">
        <v>1</v>
      </c>
      <c r="T747">
        <v>12.586</v>
      </c>
      <c r="U747" s="7">
        <v>0</v>
      </c>
      <c r="V747" s="7">
        <v>0</v>
      </c>
      <c r="W747" s="7">
        <v>1</v>
      </c>
      <c r="X747" s="7">
        <v>15.029</v>
      </c>
      <c r="Y747" s="7">
        <v>1</v>
      </c>
      <c r="Z747" s="7">
        <v>9.74</v>
      </c>
      <c r="AA747" s="7" t="s">
        <v>800</v>
      </c>
      <c r="AB747" s="7">
        <f>IF(Table2[[#This Row],[15cc]]+Table2[[#This Row],[30cc]]&gt;0,1,0)</f>
        <v>1</v>
      </c>
      <c r="AC747" s="7">
        <f>IF(Table2[[#This Row],[60c]]&gt;0,1,0)</f>
        <v>1</v>
      </c>
      <c r="AD747" s="7">
        <f>IF(Table2[[#This Row],[90c]]&gt;0,1,0)</f>
        <v>1</v>
      </c>
    </row>
    <row r="748" spans="1:30" x14ac:dyDescent="0.2">
      <c r="A748">
        <v>201704</v>
      </c>
      <c r="B748" t="s">
        <v>84</v>
      </c>
      <c r="C748" t="s">
        <v>84</v>
      </c>
      <c r="D748" t="s">
        <v>3069</v>
      </c>
      <c r="E748" t="s">
        <v>7684</v>
      </c>
      <c r="F748" t="s">
        <v>3070</v>
      </c>
      <c r="G748" t="s">
        <v>7688</v>
      </c>
      <c r="I748" t="s">
        <v>780</v>
      </c>
      <c r="J748" t="s">
        <v>1029</v>
      </c>
      <c r="K748" t="s">
        <v>7688</v>
      </c>
      <c r="L748" t="s">
        <v>2903</v>
      </c>
      <c r="M748" t="s">
        <v>2904</v>
      </c>
      <c r="N748" s="1">
        <v>42837</v>
      </c>
      <c r="O748">
        <v>119</v>
      </c>
      <c r="P748" t="s">
        <v>799</v>
      </c>
      <c r="Q748">
        <v>1</v>
      </c>
      <c r="R748">
        <v>18.54</v>
      </c>
      <c r="S748">
        <v>1</v>
      </c>
      <c r="T748">
        <v>18.54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 t="s">
        <v>800</v>
      </c>
      <c r="AB748" s="7">
        <f>IF(Table2[[#This Row],[15cc]]+Table2[[#This Row],[30cc]]&gt;0,1,0)</f>
        <v>1</v>
      </c>
      <c r="AC748" s="7">
        <f>IF(Table2[[#This Row],[60c]]&gt;0,1,0)</f>
        <v>0</v>
      </c>
      <c r="AD748" s="7">
        <f>IF(Table2[[#This Row],[90c]]&gt;0,1,0)</f>
        <v>0</v>
      </c>
    </row>
    <row r="749" spans="1:30" x14ac:dyDescent="0.2">
      <c r="A749">
        <v>201704</v>
      </c>
      <c r="B749" t="s">
        <v>84</v>
      </c>
      <c r="C749" t="s">
        <v>84</v>
      </c>
      <c r="D749" t="s">
        <v>3069</v>
      </c>
      <c r="E749" t="s">
        <v>7684</v>
      </c>
      <c r="F749" t="s">
        <v>3070</v>
      </c>
      <c r="G749" t="s">
        <v>7688</v>
      </c>
      <c r="I749" t="s">
        <v>780</v>
      </c>
      <c r="J749" t="s">
        <v>1029</v>
      </c>
      <c r="K749" t="s">
        <v>7688</v>
      </c>
      <c r="L749" t="s">
        <v>2896</v>
      </c>
      <c r="M749" t="s">
        <v>2897</v>
      </c>
      <c r="N749" s="1">
        <v>42851</v>
      </c>
      <c r="O749">
        <v>105</v>
      </c>
      <c r="P749" t="s">
        <v>799</v>
      </c>
      <c r="Q749">
        <v>2</v>
      </c>
      <c r="R749">
        <v>28.251000000000001</v>
      </c>
      <c r="S749">
        <v>0</v>
      </c>
      <c r="T749">
        <v>0</v>
      </c>
      <c r="U749" s="7">
        <v>1</v>
      </c>
      <c r="V749" s="7">
        <v>12.004</v>
      </c>
      <c r="W749" s="7">
        <v>0</v>
      </c>
      <c r="X749" s="7">
        <v>0</v>
      </c>
      <c r="Y749" s="7">
        <v>1</v>
      </c>
      <c r="Z749" s="7">
        <v>16.247</v>
      </c>
      <c r="AA749" s="7" t="s">
        <v>800</v>
      </c>
      <c r="AB749" s="7">
        <f>IF(Table2[[#This Row],[15cc]]+Table2[[#This Row],[30cc]]&gt;0,1,0)</f>
        <v>1</v>
      </c>
      <c r="AC749" s="7">
        <f>IF(Table2[[#This Row],[60c]]&gt;0,1,0)</f>
        <v>0</v>
      </c>
      <c r="AD749" s="7">
        <f>IF(Table2[[#This Row],[90c]]&gt;0,1,0)</f>
        <v>1</v>
      </c>
    </row>
    <row r="750" spans="1:30" x14ac:dyDescent="0.2">
      <c r="A750">
        <v>201704</v>
      </c>
      <c r="B750" t="s">
        <v>84</v>
      </c>
      <c r="C750" t="s">
        <v>84</v>
      </c>
      <c r="D750" t="s">
        <v>3071</v>
      </c>
      <c r="E750" t="s">
        <v>7676</v>
      </c>
      <c r="F750" t="s">
        <v>3072</v>
      </c>
      <c r="G750" t="s">
        <v>7691</v>
      </c>
      <c r="I750" t="s">
        <v>1134</v>
      </c>
      <c r="J750" t="s">
        <v>1121</v>
      </c>
      <c r="K750" t="s">
        <v>7692</v>
      </c>
      <c r="L750" t="s">
        <v>2802</v>
      </c>
      <c r="M750" t="s">
        <v>2803</v>
      </c>
      <c r="N750" s="1">
        <v>42846</v>
      </c>
      <c r="O750">
        <v>110</v>
      </c>
      <c r="P750" t="s">
        <v>799</v>
      </c>
      <c r="Q750">
        <v>3</v>
      </c>
      <c r="R750" s="2">
        <v>51.081000000000003</v>
      </c>
      <c r="S750">
        <v>1</v>
      </c>
      <c r="T750">
        <v>23.376000000000001</v>
      </c>
      <c r="U750" s="7">
        <v>0</v>
      </c>
      <c r="V750" s="7">
        <v>0</v>
      </c>
      <c r="W750" s="7">
        <v>1</v>
      </c>
      <c r="X750" s="7">
        <v>11.927</v>
      </c>
      <c r="Y750" s="7">
        <v>0</v>
      </c>
      <c r="Z750" s="7">
        <v>0</v>
      </c>
      <c r="AA750" s="7" t="s">
        <v>800</v>
      </c>
      <c r="AB750" s="7">
        <f>IF(Table2[[#This Row],[15cc]]+Table2[[#This Row],[30cc]]&gt;0,1,0)</f>
        <v>1</v>
      </c>
      <c r="AC750" s="7">
        <f>IF(Table2[[#This Row],[60c]]&gt;0,1,0)</f>
        <v>1</v>
      </c>
      <c r="AD750" s="7">
        <f>IF(Table2[[#This Row],[90c]]&gt;0,1,0)</f>
        <v>0</v>
      </c>
    </row>
    <row r="751" spans="1:30" x14ac:dyDescent="0.2">
      <c r="A751">
        <v>201704</v>
      </c>
      <c r="B751" t="s">
        <v>84</v>
      </c>
      <c r="C751" t="s">
        <v>84</v>
      </c>
      <c r="D751" t="s">
        <v>3071</v>
      </c>
      <c r="E751" t="s">
        <v>7676</v>
      </c>
      <c r="F751" t="s">
        <v>3072</v>
      </c>
      <c r="G751" t="s">
        <v>7691</v>
      </c>
      <c r="I751" t="s">
        <v>94</v>
      </c>
      <c r="J751" t="s">
        <v>95</v>
      </c>
      <c r="K751" t="s">
        <v>7692</v>
      </c>
      <c r="L751" t="s">
        <v>2804</v>
      </c>
      <c r="M751" t="s">
        <v>2805</v>
      </c>
      <c r="N751" s="1">
        <v>42839</v>
      </c>
      <c r="O751">
        <v>117</v>
      </c>
      <c r="P751" t="s">
        <v>799</v>
      </c>
      <c r="S751">
        <v>0</v>
      </c>
      <c r="T751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 t="s">
        <v>800</v>
      </c>
      <c r="AB751" s="7">
        <f>IF(Table2[[#This Row],[15cc]]+Table2[[#This Row],[30cc]]&gt;0,1,0)</f>
        <v>0</v>
      </c>
      <c r="AC751" s="7">
        <f>IF(Table2[[#This Row],[60c]]&gt;0,1,0)</f>
        <v>0</v>
      </c>
      <c r="AD751" s="7">
        <f>IF(Table2[[#This Row],[90c]]&gt;0,1,0)</f>
        <v>0</v>
      </c>
    </row>
    <row r="752" spans="1:30" x14ac:dyDescent="0.2">
      <c r="A752">
        <v>201704</v>
      </c>
      <c r="B752" t="s">
        <v>84</v>
      </c>
      <c r="C752" t="s">
        <v>84</v>
      </c>
      <c r="D752" t="s">
        <v>3071</v>
      </c>
      <c r="E752" t="s">
        <v>7676</v>
      </c>
      <c r="F752" t="s">
        <v>3072</v>
      </c>
      <c r="G752" t="s">
        <v>7691</v>
      </c>
      <c r="I752" t="s">
        <v>94</v>
      </c>
      <c r="J752" t="s">
        <v>95</v>
      </c>
      <c r="K752" t="s">
        <v>7692</v>
      </c>
      <c r="L752" t="s">
        <v>2807</v>
      </c>
      <c r="M752" t="s">
        <v>2808</v>
      </c>
      <c r="N752" s="1">
        <v>42839</v>
      </c>
      <c r="O752">
        <v>117</v>
      </c>
      <c r="P752" t="s">
        <v>799</v>
      </c>
      <c r="Q752">
        <v>1</v>
      </c>
      <c r="R752">
        <v>11.4</v>
      </c>
      <c r="S752">
        <v>0</v>
      </c>
      <c r="T752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 t="s">
        <v>800</v>
      </c>
      <c r="AB752" s="7">
        <f>IF(Table2[[#This Row],[15cc]]+Table2[[#This Row],[30cc]]&gt;0,1,0)</f>
        <v>0</v>
      </c>
      <c r="AC752" s="7">
        <f>IF(Table2[[#This Row],[60c]]&gt;0,1,0)</f>
        <v>0</v>
      </c>
      <c r="AD752" s="7">
        <f>IF(Table2[[#This Row],[90c]]&gt;0,1,0)</f>
        <v>0</v>
      </c>
    </row>
    <row r="753" spans="1:30" x14ac:dyDescent="0.2">
      <c r="A753">
        <v>201704</v>
      </c>
      <c r="B753" t="s">
        <v>84</v>
      </c>
      <c r="C753" t="s">
        <v>84</v>
      </c>
      <c r="D753" t="s">
        <v>3071</v>
      </c>
      <c r="E753" t="s">
        <v>7676</v>
      </c>
      <c r="F753" t="s">
        <v>3072</v>
      </c>
      <c r="G753" t="s">
        <v>7691</v>
      </c>
      <c r="I753" t="s">
        <v>94</v>
      </c>
      <c r="J753" t="s">
        <v>95</v>
      </c>
      <c r="K753" t="s">
        <v>7692</v>
      </c>
      <c r="L753" t="s">
        <v>2810</v>
      </c>
      <c r="M753" t="s">
        <v>2811</v>
      </c>
      <c r="N753" s="1">
        <v>42846</v>
      </c>
      <c r="O753">
        <v>110</v>
      </c>
      <c r="P753" t="s">
        <v>799</v>
      </c>
      <c r="Q753">
        <v>2</v>
      </c>
      <c r="R753">
        <v>26.780999999999999</v>
      </c>
      <c r="S753">
        <v>2</v>
      </c>
      <c r="T753">
        <v>26.780999999999999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 t="s">
        <v>800</v>
      </c>
      <c r="AB753" s="7">
        <f>IF(Table2[[#This Row],[15cc]]+Table2[[#This Row],[30cc]]&gt;0,1,0)</f>
        <v>1</v>
      </c>
      <c r="AC753" s="7">
        <f>IF(Table2[[#This Row],[60c]]&gt;0,1,0)</f>
        <v>0</v>
      </c>
      <c r="AD753" s="7">
        <f>IF(Table2[[#This Row],[90c]]&gt;0,1,0)</f>
        <v>0</v>
      </c>
    </row>
    <row r="754" spans="1:30" x14ac:dyDescent="0.2">
      <c r="A754">
        <v>201704</v>
      </c>
      <c r="B754" t="s">
        <v>84</v>
      </c>
      <c r="C754" t="s">
        <v>84</v>
      </c>
      <c r="D754" t="s">
        <v>3071</v>
      </c>
      <c r="E754" t="s">
        <v>7676</v>
      </c>
      <c r="F754" t="s">
        <v>3072</v>
      </c>
      <c r="G754" t="s">
        <v>7691</v>
      </c>
      <c r="I754" t="s">
        <v>94</v>
      </c>
      <c r="J754" t="s">
        <v>95</v>
      </c>
      <c r="K754" t="s">
        <v>7692</v>
      </c>
      <c r="L754" t="s">
        <v>2806</v>
      </c>
      <c r="M754" t="s">
        <v>845</v>
      </c>
      <c r="N754" s="1">
        <v>42850</v>
      </c>
      <c r="O754">
        <v>106</v>
      </c>
      <c r="P754" t="s">
        <v>799</v>
      </c>
      <c r="Q754">
        <v>4</v>
      </c>
      <c r="R754">
        <v>54.536000000000001</v>
      </c>
      <c r="S754">
        <v>4</v>
      </c>
      <c r="T754">
        <v>54.536000000000001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 t="s">
        <v>800</v>
      </c>
      <c r="AB754" s="7">
        <f>IF(Table2[[#This Row],[15cc]]+Table2[[#This Row],[30cc]]&gt;0,1,0)</f>
        <v>1</v>
      </c>
      <c r="AC754" s="7">
        <f>IF(Table2[[#This Row],[60c]]&gt;0,1,0)</f>
        <v>0</v>
      </c>
      <c r="AD754" s="7">
        <f>IF(Table2[[#This Row],[90c]]&gt;0,1,0)</f>
        <v>0</v>
      </c>
    </row>
    <row r="755" spans="1:30" x14ac:dyDescent="0.2">
      <c r="A755">
        <v>201704</v>
      </c>
      <c r="B755" t="s">
        <v>84</v>
      </c>
      <c r="C755" t="s">
        <v>84</v>
      </c>
      <c r="D755" t="s">
        <v>3071</v>
      </c>
      <c r="E755" t="s">
        <v>7676</v>
      </c>
      <c r="F755" t="s">
        <v>3072</v>
      </c>
      <c r="G755" t="s">
        <v>7691</v>
      </c>
      <c r="I755" t="s">
        <v>94</v>
      </c>
      <c r="J755" t="s">
        <v>95</v>
      </c>
      <c r="K755" t="s">
        <v>7692</v>
      </c>
      <c r="L755" t="s">
        <v>2809</v>
      </c>
      <c r="M755" t="s">
        <v>1315</v>
      </c>
      <c r="N755" s="1">
        <v>42850</v>
      </c>
      <c r="O755">
        <v>106</v>
      </c>
      <c r="P755" t="s">
        <v>799</v>
      </c>
      <c r="S755">
        <v>0</v>
      </c>
      <c r="T755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 t="s">
        <v>984</v>
      </c>
      <c r="AB755" s="7">
        <f>IF(Table2[[#This Row],[15cc]]+Table2[[#This Row],[30cc]]&gt;0,1,0)</f>
        <v>0</v>
      </c>
      <c r="AC755" s="7">
        <f>IF(Table2[[#This Row],[60c]]&gt;0,1,0)</f>
        <v>0</v>
      </c>
      <c r="AD755" s="7">
        <f>IF(Table2[[#This Row],[90c]]&gt;0,1,0)</f>
        <v>0</v>
      </c>
    </row>
    <row r="756" spans="1:30" x14ac:dyDescent="0.2">
      <c r="A756">
        <v>201704</v>
      </c>
      <c r="B756" t="s">
        <v>84</v>
      </c>
      <c r="C756" t="s">
        <v>84</v>
      </c>
      <c r="D756" t="s">
        <v>3071</v>
      </c>
      <c r="E756" t="s">
        <v>7676</v>
      </c>
      <c r="F756" t="s">
        <v>3072</v>
      </c>
      <c r="G756" t="s">
        <v>7691</v>
      </c>
      <c r="I756" t="s">
        <v>94</v>
      </c>
      <c r="J756" t="s">
        <v>95</v>
      </c>
      <c r="K756" t="s">
        <v>7692</v>
      </c>
      <c r="L756" t="s">
        <v>2812</v>
      </c>
      <c r="M756" t="s">
        <v>2813</v>
      </c>
      <c r="N756" s="1">
        <v>42850</v>
      </c>
      <c r="O756">
        <v>106</v>
      </c>
      <c r="P756" t="s">
        <v>799</v>
      </c>
      <c r="S756">
        <v>0</v>
      </c>
      <c r="T756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 t="s">
        <v>800</v>
      </c>
      <c r="AB756" s="7">
        <f>IF(Table2[[#This Row],[15cc]]+Table2[[#This Row],[30cc]]&gt;0,1,0)</f>
        <v>0</v>
      </c>
      <c r="AC756" s="7">
        <f>IF(Table2[[#This Row],[60c]]&gt;0,1,0)</f>
        <v>0</v>
      </c>
      <c r="AD756" s="7">
        <f>IF(Table2[[#This Row],[90c]]&gt;0,1,0)</f>
        <v>0</v>
      </c>
    </row>
    <row r="757" spans="1:30" x14ac:dyDescent="0.2">
      <c r="A757">
        <v>201704</v>
      </c>
      <c r="B757" t="s">
        <v>84</v>
      </c>
      <c r="C757" t="s">
        <v>84</v>
      </c>
      <c r="D757" t="s">
        <v>3071</v>
      </c>
      <c r="E757" t="s">
        <v>7676</v>
      </c>
      <c r="F757" t="s">
        <v>3072</v>
      </c>
      <c r="G757" t="s">
        <v>7691</v>
      </c>
      <c r="I757" t="s">
        <v>99</v>
      </c>
      <c r="J757" t="s">
        <v>999</v>
      </c>
      <c r="K757" t="s">
        <v>7693</v>
      </c>
      <c r="L757" t="s">
        <v>2799</v>
      </c>
      <c r="M757" t="s">
        <v>2800</v>
      </c>
      <c r="N757" s="1">
        <v>42839</v>
      </c>
      <c r="O757">
        <v>117</v>
      </c>
      <c r="P757" t="s">
        <v>799</v>
      </c>
      <c r="Q757">
        <v>1</v>
      </c>
      <c r="R757">
        <v>12.358000000000001</v>
      </c>
      <c r="S757">
        <v>1</v>
      </c>
      <c r="T757">
        <v>12.358000000000001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 t="s">
        <v>800</v>
      </c>
      <c r="AB757" s="7">
        <f>IF(Table2[[#This Row],[15cc]]+Table2[[#This Row],[30cc]]&gt;0,1,0)</f>
        <v>1</v>
      </c>
      <c r="AC757" s="7">
        <f>IF(Table2[[#This Row],[60c]]&gt;0,1,0)</f>
        <v>0</v>
      </c>
      <c r="AD757" s="7">
        <f>IF(Table2[[#This Row],[90c]]&gt;0,1,0)</f>
        <v>0</v>
      </c>
    </row>
    <row r="758" spans="1:30" x14ac:dyDescent="0.2">
      <c r="A758">
        <v>201704</v>
      </c>
      <c r="B758" t="s">
        <v>84</v>
      </c>
      <c r="C758" t="s">
        <v>84</v>
      </c>
      <c r="D758" t="s">
        <v>3071</v>
      </c>
      <c r="E758" t="s">
        <v>7676</v>
      </c>
      <c r="F758" t="s">
        <v>3072</v>
      </c>
      <c r="G758" t="s">
        <v>7691</v>
      </c>
      <c r="I758" t="s">
        <v>99</v>
      </c>
      <c r="J758" t="s">
        <v>999</v>
      </c>
      <c r="K758" t="s">
        <v>7693</v>
      </c>
      <c r="L758" t="s">
        <v>2798</v>
      </c>
      <c r="M758" t="s">
        <v>891</v>
      </c>
      <c r="N758" s="1">
        <v>42839</v>
      </c>
      <c r="O758">
        <v>117</v>
      </c>
      <c r="P758" t="s">
        <v>799</v>
      </c>
      <c r="Q758">
        <v>1</v>
      </c>
      <c r="R758">
        <v>10.68</v>
      </c>
      <c r="S758">
        <v>0</v>
      </c>
      <c r="T758">
        <v>0</v>
      </c>
      <c r="U758" s="7">
        <v>0</v>
      </c>
      <c r="V758" s="7">
        <v>0</v>
      </c>
      <c r="W758" s="7">
        <v>1</v>
      </c>
      <c r="X758" s="7">
        <v>10.68</v>
      </c>
      <c r="Y758" s="7">
        <v>0</v>
      </c>
      <c r="Z758" s="7">
        <v>0</v>
      </c>
      <c r="AA758" s="7" t="s">
        <v>800</v>
      </c>
      <c r="AB758" s="7">
        <f>IF(Table2[[#This Row],[15cc]]+Table2[[#This Row],[30cc]]&gt;0,1,0)</f>
        <v>0</v>
      </c>
      <c r="AC758" s="7">
        <f>IF(Table2[[#This Row],[60c]]&gt;0,1,0)</f>
        <v>1</v>
      </c>
      <c r="AD758" s="7">
        <f>IF(Table2[[#This Row],[90c]]&gt;0,1,0)</f>
        <v>0</v>
      </c>
    </row>
    <row r="759" spans="1:30" x14ac:dyDescent="0.2">
      <c r="A759">
        <v>201704</v>
      </c>
      <c r="B759" t="s">
        <v>84</v>
      </c>
      <c r="C759" t="s">
        <v>84</v>
      </c>
      <c r="D759" t="s">
        <v>3071</v>
      </c>
      <c r="E759" t="s">
        <v>7676</v>
      </c>
      <c r="F759" t="s">
        <v>3072</v>
      </c>
      <c r="G759" t="s">
        <v>7691</v>
      </c>
      <c r="I759" t="s">
        <v>99</v>
      </c>
      <c r="J759" t="s">
        <v>999</v>
      </c>
      <c r="K759" t="s">
        <v>7693</v>
      </c>
      <c r="L759" t="s">
        <v>2801</v>
      </c>
      <c r="M759" t="s">
        <v>1394</v>
      </c>
      <c r="N759" s="1">
        <v>42850</v>
      </c>
      <c r="O759">
        <v>106</v>
      </c>
      <c r="P759" t="s">
        <v>799</v>
      </c>
      <c r="Q759">
        <v>6</v>
      </c>
      <c r="R759">
        <v>107.312</v>
      </c>
      <c r="S759">
        <v>1</v>
      </c>
      <c r="T759">
        <v>19.571000000000002</v>
      </c>
      <c r="U759" s="7">
        <v>0</v>
      </c>
      <c r="V759" s="7">
        <v>0</v>
      </c>
      <c r="W759" s="7">
        <v>3</v>
      </c>
      <c r="X759" s="7">
        <v>56.872999999999998</v>
      </c>
      <c r="Y759" s="7">
        <v>2</v>
      </c>
      <c r="Z759" s="7">
        <v>30.867999999999999</v>
      </c>
      <c r="AA759" s="7" t="s">
        <v>800</v>
      </c>
      <c r="AB759" s="7">
        <f>IF(Table2[[#This Row],[15cc]]+Table2[[#This Row],[30cc]]&gt;0,1,0)</f>
        <v>1</v>
      </c>
      <c r="AC759" s="7">
        <f>IF(Table2[[#This Row],[60c]]&gt;0,1,0)</f>
        <v>1</v>
      </c>
      <c r="AD759" s="7">
        <f>IF(Table2[[#This Row],[90c]]&gt;0,1,0)</f>
        <v>1</v>
      </c>
    </row>
    <row r="760" spans="1:30" x14ac:dyDescent="0.2">
      <c r="A760">
        <v>201704</v>
      </c>
      <c r="B760" t="s">
        <v>84</v>
      </c>
      <c r="C760" t="s">
        <v>84</v>
      </c>
      <c r="D760" t="s">
        <v>3071</v>
      </c>
      <c r="E760" t="s">
        <v>7676</v>
      </c>
      <c r="F760" t="s">
        <v>3072</v>
      </c>
      <c r="G760" t="s">
        <v>7691</v>
      </c>
      <c r="I760" t="s">
        <v>99</v>
      </c>
      <c r="J760" t="s">
        <v>999</v>
      </c>
      <c r="K760" t="s">
        <v>7693</v>
      </c>
      <c r="L760" t="s">
        <v>2796</v>
      </c>
      <c r="M760" t="s">
        <v>2797</v>
      </c>
      <c r="N760" s="1">
        <v>42850</v>
      </c>
      <c r="O760">
        <v>106</v>
      </c>
      <c r="P760" t="s">
        <v>799</v>
      </c>
      <c r="Q760">
        <v>13</v>
      </c>
      <c r="R760">
        <v>211.392</v>
      </c>
      <c r="S760">
        <v>3</v>
      </c>
      <c r="T760">
        <v>50.487000000000002</v>
      </c>
      <c r="U760" s="7">
        <v>3</v>
      </c>
      <c r="V760" s="7">
        <v>46.201999999999998</v>
      </c>
      <c r="W760" s="7">
        <v>3</v>
      </c>
      <c r="X760" s="7">
        <v>48.021000000000001</v>
      </c>
      <c r="Y760" s="7">
        <v>3</v>
      </c>
      <c r="Z760" s="7">
        <v>57.011000000000003</v>
      </c>
      <c r="AA760" s="7" t="s">
        <v>800</v>
      </c>
      <c r="AB760" s="7">
        <f>IF(Table2[[#This Row],[15cc]]+Table2[[#This Row],[30cc]]&gt;0,1,0)</f>
        <v>1</v>
      </c>
      <c r="AC760" s="7">
        <f>IF(Table2[[#This Row],[60c]]&gt;0,1,0)</f>
        <v>1</v>
      </c>
      <c r="AD760" s="7">
        <f>IF(Table2[[#This Row],[90c]]&gt;0,1,0)</f>
        <v>1</v>
      </c>
    </row>
    <row r="761" spans="1:30" x14ac:dyDescent="0.2">
      <c r="A761">
        <v>201704</v>
      </c>
      <c r="B761" t="s">
        <v>84</v>
      </c>
      <c r="C761" t="s">
        <v>84</v>
      </c>
      <c r="D761" t="s">
        <v>3071</v>
      </c>
      <c r="E761" t="s">
        <v>7676</v>
      </c>
      <c r="F761" t="s">
        <v>3072</v>
      </c>
      <c r="G761" t="s">
        <v>7691</v>
      </c>
      <c r="I761" t="s">
        <v>99</v>
      </c>
      <c r="J761" t="s">
        <v>1376</v>
      </c>
      <c r="K761" t="s">
        <v>7694</v>
      </c>
      <c r="L761" t="s">
        <v>2827</v>
      </c>
      <c r="M761" t="s">
        <v>2828</v>
      </c>
      <c r="N761" s="1">
        <v>42839</v>
      </c>
      <c r="O761">
        <v>117</v>
      </c>
      <c r="P761" t="s">
        <v>799</v>
      </c>
      <c r="Q761">
        <v>3</v>
      </c>
      <c r="R761">
        <v>62.692999999999998</v>
      </c>
      <c r="S761">
        <v>1</v>
      </c>
      <c r="T761">
        <v>13.211</v>
      </c>
      <c r="U761" s="7">
        <v>1</v>
      </c>
      <c r="V761" s="7">
        <v>28.161999999999999</v>
      </c>
      <c r="W761" s="7">
        <v>0</v>
      </c>
      <c r="X761" s="7">
        <v>0</v>
      </c>
      <c r="Y761" s="7">
        <v>2</v>
      </c>
      <c r="Z761" s="7">
        <v>31.103000000000002</v>
      </c>
      <c r="AA761" s="7" t="s">
        <v>800</v>
      </c>
      <c r="AB761" s="7">
        <f>IF(Table2[[#This Row],[15cc]]+Table2[[#This Row],[30cc]]&gt;0,1,0)</f>
        <v>1</v>
      </c>
      <c r="AC761" s="7">
        <f>IF(Table2[[#This Row],[60c]]&gt;0,1,0)</f>
        <v>0</v>
      </c>
      <c r="AD761" s="7">
        <f>IF(Table2[[#This Row],[90c]]&gt;0,1,0)</f>
        <v>1</v>
      </c>
    </row>
    <row r="762" spans="1:30" x14ac:dyDescent="0.2">
      <c r="A762">
        <v>201704</v>
      </c>
      <c r="B762" t="s">
        <v>84</v>
      </c>
      <c r="C762" t="s">
        <v>84</v>
      </c>
      <c r="D762" t="s">
        <v>3071</v>
      </c>
      <c r="E762" t="s">
        <v>7676</v>
      </c>
      <c r="F762" t="s">
        <v>3072</v>
      </c>
      <c r="G762" t="s">
        <v>7691</v>
      </c>
      <c r="I762" t="s">
        <v>99</v>
      </c>
      <c r="J762" t="s">
        <v>1376</v>
      </c>
      <c r="K762" t="s">
        <v>7694</v>
      </c>
      <c r="L762" t="s">
        <v>2825</v>
      </c>
      <c r="M762" t="s">
        <v>2826</v>
      </c>
      <c r="N762" s="1">
        <v>42839</v>
      </c>
      <c r="O762">
        <v>117</v>
      </c>
      <c r="P762" t="s">
        <v>799</v>
      </c>
      <c r="S762">
        <v>0</v>
      </c>
      <c r="T762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 t="s">
        <v>800</v>
      </c>
      <c r="AB762" s="7">
        <f>IF(Table2[[#This Row],[15cc]]+Table2[[#This Row],[30cc]]&gt;0,1,0)</f>
        <v>0</v>
      </c>
      <c r="AC762" s="7">
        <f>IF(Table2[[#This Row],[60c]]&gt;0,1,0)</f>
        <v>0</v>
      </c>
      <c r="AD762" s="7">
        <f>IF(Table2[[#This Row],[90c]]&gt;0,1,0)</f>
        <v>0</v>
      </c>
    </row>
    <row r="763" spans="1:30" x14ac:dyDescent="0.2">
      <c r="A763">
        <v>201704</v>
      </c>
      <c r="B763" t="s">
        <v>84</v>
      </c>
      <c r="C763" t="s">
        <v>84</v>
      </c>
      <c r="D763" t="s">
        <v>3071</v>
      </c>
      <c r="E763" t="s">
        <v>7676</v>
      </c>
      <c r="F763" t="s">
        <v>3072</v>
      </c>
      <c r="G763" t="s">
        <v>7691</v>
      </c>
      <c r="I763" t="s">
        <v>99</v>
      </c>
      <c r="J763" t="s">
        <v>1376</v>
      </c>
      <c r="K763" t="s">
        <v>7694</v>
      </c>
      <c r="L763" t="s">
        <v>2821</v>
      </c>
      <c r="M763" t="s">
        <v>2822</v>
      </c>
      <c r="N763" s="1">
        <v>42839</v>
      </c>
      <c r="O763">
        <v>117</v>
      </c>
      <c r="P763" t="s">
        <v>799</v>
      </c>
      <c r="Q763">
        <v>1</v>
      </c>
      <c r="R763">
        <v>14.698</v>
      </c>
      <c r="S763">
        <v>1</v>
      </c>
      <c r="T763">
        <v>14.698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 t="s">
        <v>800</v>
      </c>
      <c r="AB763" s="7">
        <f>IF(Table2[[#This Row],[15cc]]+Table2[[#This Row],[30cc]]&gt;0,1,0)</f>
        <v>1</v>
      </c>
      <c r="AC763" s="7">
        <f>IF(Table2[[#This Row],[60c]]&gt;0,1,0)</f>
        <v>0</v>
      </c>
      <c r="AD763" s="7">
        <f>IF(Table2[[#This Row],[90c]]&gt;0,1,0)</f>
        <v>0</v>
      </c>
    </row>
    <row r="764" spans="1:30" x14ac:dyDescent="0.2">
      <c r="A764">
        <v>201704</v>
      </c>
      <c r="B764" t="s">
        <v>84</v>
      </c>
      <c r="C764" t="s">
        <v>84</v>
      </c>
      <c r="D764" t="s">
        <v>3071</v>
      </c>
      <c r="E764" t="s">
        <v>7676</v>
      </c>
      <c r="F764" t="s">
        <v>3072</v>
      </c>
      <c r="G764" t="s">
        <v>7691</v>
      </c>
      <c r="I764" t="s">
        <v>99</v>
      </c>
      <c r="J764" t="s">
        <v>1376</v>
      </c>
      <c r="K764" t="s">
        <v>7694</v>
      </c>
      <c r="L764" t="s">
        <v>2816</v>
      </c>
      <c r="M764" t="s">
        <v>2817</v>
      </c>
      <c r="N764" s="1">
        <v>42839</v>
      </c>
      <c r="O764">
        <v>117</v>
      </c>
      <c r="P764" t="s">
        <v>799</v>
      </c>
      <c r="Q764">
        <v>1</v>
      </c>
      <c r="R764">
        <v>16.765999999999998</v>
      </c>
      <c r="S764">
        <v>1</v>
      </c>
      <c r="T764">
        <v>16.765999999999998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 t="s">
        <v>800</v>
      </c>
      <c r="AB764" s="7">
        <f>IF(Table2[[#This Row],[15cc]]+Table2[[#This Row],[30cc]]&gt;0,1,0)</f>
        <v>1</v>
      </c>
      <c r="AC764" s="7">
        <f>IF(Table2[[#This Row],[60c]]&gt;0,1,0)</f>
        <v>0</v>
      </c>
      <c r="AD764" s="7">
        <f>IF(Table2[[#This Row],[90c]]&gt;0,1,0)</f>
        <v>0</v>
      </c>
    </row>
    <row r="765" spans="1:30" x14ac:dyDescent="0.2">
      <c r="A765">
        <v>201704</v>
      </c>
      <c r="B765" t="s">
        <v>84</v>
      </c>
      <c r="C765" t="s">
        <v>84</v>
      </c>
      <c r="D765" t="s">
        <v>3071</v>
      </c>
      <c r="E765" t="s">
        <v>7676</v>
      </c>
      <c r="F765" t="s">
        <v>3072</v>
      </c>
      <c r="G765" t="s">
        <v>7691</v>
      </c>
      <c r="I765" t="s">
        <v>99</v>
      </c>
      <c r="J765" t="s">
        <v>1376</v>
      </c>
      <c r="K765" t="s">
        <v>7694</v>
      </c>
      <c r="L765" t="s">
        <v>2831</v>
      </c>
      <c r="M765" t="s">
        <v>2832</v>
      </c>
      <c r="N765" s="1">
        <v>42844</v>
      </c>
      <c r="O765">
        <v>112</v>
      </c>
      <c r="P765" t="s">
        <v>799</v>
      </c>
      <c r="S765">
        <v>0</v>
      </c>
      <c r="T765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 t="s">
        <v>800</v>
      </c>
      <c r="AB765" s="7">
        <f>IF(Table2[[#This Row],[15cc]]+Table2[[#This Row],[30cc]]&gt;0,1,0)</f>
        <v>0</v>
      </c>
      <c r="AC765" s="7">
        <f>IF(Table2[[#This Row],[60c]]&gt;0,1,0)</f>
        <v>0</v>
      </c>
      <c r="AD765" s="7">
        <f>IF(Table2[[#This Row],[90c]]&gt;0,1,0)</f>
        <v>0</v>
      </c>
    </row>
    <row r="766" spans="1:30" x14ac:dyDescent="0.2">
      <c r="A766">
        <v>201704</v>
      </c>
      <c r="B766" t="s">
        <v>84</v>
      </c>
      <c r="C766" t="s">
        <v>84</v>
      </c>
      <c r="D766" t="s">
        <v>3071</v>
      </c>
      <c r="E766" t="s">
        <v>7676</v>
      </c>
      <c r="F766" t="s">
        <v>3072</v>
      </c>
      <c r="G766" t="s">
        <v>7691</v>
      </c>
      <c r="I766" t="s">
        <v>99</v>
      </c>
      <c r="J766" t="s">
        <v>1376</v>
      </c>
      <c r="K766" t="s">
        <v>7694</v>
      </c>
      <c r="L766" t="s">
        <v>2829</v>
      </c>
      <c r="M766" t="s">
        <v>2830</v>
      </c>
      <c r="N766" s="1">
        <v>42844</v>
      </c>
      <c r="O766">
        <v>112</v>
      </c>
      <c r="P766" t="s">
        <v>799</v>
      </c>
      <c r="Q766">
        <v>1</v>
      </c>
      <c r="R766">
        <v>12.66</v>
      </c>
      <c r="S766">
        <v>1</v>
      </c>
      <c r="T766">
        <v>12.66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 t="s">
        <v>800</v>
      </c>
      <c r="AB766" s="7">
        <f>IF(Table2[[#This Row],[15cc]]+Table2[[#This Row],[30cc]]&gt;0,1,0)</f>
        <v>1</v>
      </c>
      <c r="AC766" s="7">
        <f>IF(Table2[[#This Row],[60c]]&gt;0,1,0)</f>
        <v>0</v>
      </c>
      <c r="AD766" s="7">
        <f>IF(Table2[[#This Row],[90c]]&gt;0,1,0)</f>
        <v>0</v>
      </c>
    </row>
    <row r="767" spans="1:30" x14ac:dyDescent="0.2">
      <c r="A767">
        <v>201704</v>
      </c>
      <c r="B767" t="s">
        <v>84</v>
      </c>
      <c r="C767" t="s">
        <v>84</v>
      </c>
      <c r="D767" t="s">
        <v>3071</v>
      </c>
      <c r="E767" t="s">
        <v>7676</v>
      </c>
      <c r="F767" t="s">
        <v>3072</v>
      </c>
      <c r="G767" t="s">
        <v>7691</v>
      </c>
      <c r="I767" t="s">
        <v>99</v>
      </c>
      <c r="J767" t="s">
        <v>1376</v>
      </c>
      <c r="K767" t="s">
        <v>7694</v>
      </c>
      <c r="L767" t="s">
        <v>2823</v>
      </c>
      <c r="M767" t="s">
        <v>2824</v>
      </c>
      <c r="N767" s="1">
        <v>42846</v>
      </c>
      <c r="O767">
        <v>110</v>
      </c>
      <c r="P767" t="s">
        <v>799</v>
      </c>
      <c r="Q767">
        <v>3</v>
      </c>
      <c r="R767">
        <v>59.866</v>
      </c>
      <c r="S767">
        <v>1</v>
      </c>
      <c r="T767">
        <v>25.058</v>
      </c>
      <c r="U767" s="7">
        <v>0</v>
      </c>
      <c r="V767" s="7">
        <v>0</v>
      </c>
      <c r="W767" s="7">
        <v>0</v>
      </c>
      <c r="X767" s="7">
        <v>0</v>
      </c>
      <c r="Y767" s="7">
        <v>2</v>
      </c>
      <c r="Z767" s="7">
        <v>34.808</v>
      </c>
      <c r="AA767" s="7" t="s">
        <v>800</v>
      </c>
      <c r="AB767" s="7">
        <f>IF(Table2[[#This Row],[15cc]]+Table2[[#This Row],[30cc]]&gt;0,1,0)</f>
        <v>1</v>
      </c>
      <c r="AC767" s="7">
        <f>IF(Table2[[#This Row],[60c]]&gt;0,1,0)</f>
        <v>0</v>
      </c>
      <c r="AD767" s="7">
        <f>IF(Table2[[#This Row],[90c]]&gt;0,1,0)</f>
        <v>1</v>
      </c>
    </row>
    <row r="768" spans="1:30" x14ac:dyDescent="0.2">
      <c r="A768">
        <v>201704</v>
      </c>
      <c r="B768" t="s">
        <v>84</v>
      </c>
      <c r="C768" t="s">
        <v>84</v>
      </c>
      <c r="D768" t="s">
        <v>3071</v>
      </c>
      <c r="E768" t="s">
        <v>7676</v>
      </c>
      <c r="F768" t="s">
        <v>3072</v>
      </c>
      <c r="G768" t="s">
        <v>7691</v>
      </c>
      <c r="I768" t="s">
        <v>99</v>
      </c>
      <c r="J768" t="s">
        <v>1376</v>
      </c>
      <c r="K768" t="s">
        <v>7694</v>
      </c>
      <c r="L768" t="s">
        <v>2818</v>
      </c>
      <c r="M768" t="s">
        <v>1308</v>
      </c>
      <c r="N768" s="1">
        <v>42850</v>
      </c>
      <c r="O768">
        <v>106</v>
      </c>
      <c r="P768" t="s">
        <v>799</v>
      </c>
      <c r="Q768">
        <v>4</v>
      </c>
      <c r="R768">
        <v>68.460999999999999</v>
      </c>
      <c r="S768">
        <v>1</v>
      </c>
      <c r="T768">
        <v>24.196999999999999</v>
      </c>
      <c r="U768" s="7">
        <v>1</v>
      </c>
      <c r="V768" s="7">
        <v>14.728</v>
      </c>
      <c r="W768" s="7">
        <v>2</v>
      </c>
      <c r="X768" s="7">
        <v>29.536000000000001</v>
      </c>
      <c r="Y768" s="7">
        <v>0</v>
      </c>
      <c r="Z768" s="7">
        <v>0</v>
      </c>
      <c r="AA768" s="7" t="s">
        <v>800</v>
      </c>
      <c r="AB768" s="7">
        <f>IF(Table2[[#This Row],[15cc]]+Table2[[#This Row],[30cc]]&gt;0,1,0)</f>
        <v>1</v>
      </c>
      <c r="AC768" s="7">
        <f>IF(Table2[[#This Row],[60c]]&gt;0,1,0)</f>
        <v>1</v>
      </c>
      <c r="AD768" s="7">
        <f>IF(Table2[[#This Row],[90c]]&gt;0,1,0)</f>
        <v>0</v>
      </c>
    </row>
    <row r="769" spans="1:30" x14ac:dyDescent="0.2">
      <c r="A769">
        <v>201704</v>
      </c>
      <c r="B769" t="s">
        <v>84</v>
      </c>
      <c r="C769" t="s">
        <v>84</v>
      </c>
      <c r="D769" t="s">
        <v>3071</v>
      </c>
      <c r="E769" t="s">
        <v>7676</v>
      </c>
      <c r="F769" t="s">
        <v>3072</v>
      </c>
      <c r="G769" t="s">
        <v>7691</v>
      </c>
      <c r="I769" t="s">
        <v>99</v>
      </c>
      <c r="J769" t="s">
        <v>1376</v>
      </c>
      <c r="K769" t="s">
        <v>7694</v>
      </c>
      <c r="L769" t="s">
        <v>2819</v>
      </c>
      <c r="M769" t="s">
        <v>2820</v>
      </c>
      <c r="N769" s="1">
        <v>42850</v>
      </c>
      <c r="O769">
        <v>106</v>
      </c>
      <c r="P769" t="s">
        <v>799</v>
      </c>
      <c r="Q769">
        <v>1</v>
      </c>
      <c r="R769">
        <v>16.646000000000001</v>
      </c>
      <c r="S769">
        <v>1</v>
      </c>
      <c r="T769">
        <v>16.646000000000001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 t="s">
        <v>800</v>
      </c>
      <c r="AB769" s="7">
        <f>IF(Table2[[#This Row],[15cc]]+Table2[[#This Row],[30cc]]&gt;0,1,0)</f>
        <v>1</v>
      </c>
      <c r="AC769" s="7">
        <f>IF(Table2[[#This Row],[60c]]&gt;0,1,0)</f>
        <v>0</v>
      </c>
      <c r="AD769" s="7">
        <f>IF(Table2[[#This Row],[90c]]&gt;0,1,0)</f>
        <v>0</v>
      </c>
    </row>
    <row r="770" spans="1:30" x14ac:dyDescent="0.2">
      <c r="A770">
        <v>201704</v>
      </c>
      <c r="B770" t="s">
        <v>84</v>
      </c>
      <c r="C770" t="s">
        <v>84</v>
      </c>
      <c r="D770" t="s">
        <v>3071</v>
      </c>
      <c r="E770" t="s">
        <v>7676</v>
      </c>
      <c r="F770" t="s">
        <v>3072</v>
      </c>
      <c r="G770" t="s">
        <v>7691</v>
      </c>
      <c r="I770" t="s">
        <v>99</v>
      </c>
      <c r="J770" t="s">
        <v>1376</v>
      </c>
      <c r="K770" t="s">
        <v>7694</v>
      </c>
      <c r="L770" t="s">
        <v>2814</v>
      </c>
      <c r="M770" t="s">
        <v>2815</v>
      </c>
      <c r="N770" s="1">
        <v>42850</v>
      </c>
      <c r="O770">
        <v>106</v>
      </c>
      <c r="P770" t="s">
        <v>799</v>
      </c>
      <c r="Q770">
        <v>4</v>
      </c>
      <c r="R770">
        <v>91.575000000000003</v>
      </c>
      <c r="S770">
        <v>2</v>
      </c>
      <c r="T770">
        <v>35.557000000000002</v>
      </c>
      <c r="U770" s="7">
        <v>0</v>
      </c>
      <c r="V770" s="7">
        <v>0</v>
      </c>
      <c r="W770" s="7">
        <v>2</v>
      </c>
      <c r="X770" s="7">
        <v>56.018000000000001</v>
      </c>
      <c r="Y770" s="7">
        <v>0</v>
      </c>
      <c r="Z770" s="7">
        <v>0</v>
      </c>
      <c r="AA770" s="7" t="s">
        <v>800</v>
      </c>
      <c r="AB770" s="7">
        <f>IF(Table2[[#This Row],[15cc]]+Table2[[#This Row],[30cc]]&gt;0,1,0)</f>
        <v>1</v>
      </c>
      <c r="AC770" s="7">
        <f>IF(Table2[[#This Row],[60c]]&gt;0,1,0)</f>
        <v>1</v>
      </c>
      <c r="AD770" s="7">
        <f>IF(Table2[[#This Row],[90c]]&gt;0,1,0)</f>
        <v>0</v>
      </c>
    </row>
    <row r="771" spans="1:30" x14ac:dyDescent="0.2">
      <c r="A771">
        <v>201704</v>
      </c>
      <c r="B771" t="s">
        <v>84</v>
      </c>
      <c r="C771" t="s">
        <v>84</v>
      </c>
      <c r="D771" t="s">
        <v>3071</v>
      </c>
      <c r="E771" t="s">
        <v>7676</v>
      </c>
      <c r="F771" t="s">
        <v>3073</v>
      </c>
      <c r="G771" t="s">
        <v>7695</v>
      </c>
      <c r="I771" t="s">
        <v>4664</v>
      </c>
      <c r="J771" t="s">
        <v>4665</v>
      </c>
      <c r="K771" t="s">
        <v>7695</v>
      </c>
      <c r="L771" t="s">
        <v>2850</v>
      </c>
      <c r="M771" t="s">
        <v>2851</v>
      </c>
      <c r="N771" s="1">
        <v>42839</v>
      </c>
      <c r="O771">
        <v>117</v>
      </c>
      <c r="P771" t="s">
        <v>799</v>
      </c>
      <c r="S771">
        <v>0</v>
      </c>
      <c r="T771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 t="s">
        <v>800</v>
      </c>
      <c r="AB771" s="7">
        <f>IF(Table2[[#This Row],[15cc]]+Table2[[#This Row],[30cc]]&gt;0,1,0)</f>
        <v>0</v>
      </c>
      <c r="AC771" s="7">
        <f>IF(Table2[[#This Row],[60c]]&gt;0,1,0)</f>
        <v>0</v>
      </c>
      <c r="AD771" s="7">
        <f>IF(Table2[[#This Row],[90c]]&gt;0,1,0)</f>
        <v>0</v>
      </c>
    </row>
    <row r="772" spans="1:30" x14ac:dyDescent="0.2">
      <c r="A772">
        <v>201704</v>
      </c>
      <c r="B772" t="s">
        <v>84</v>
      </c>
      <c r="C772" t="s">
        <v>84</v>
      </c>
      <c r="D772" t="s">
        <v>3071</v>
      </c>
      <c r="E772" t="s">
        <v>7676</v>
      </c>
      <c r="F772" t="s">
        <v>3073</v>
      </c>
      <c r="G772" t="s">
        <v>7695</v>
      </c>
      <c r="I772" t="s">
        <v>4664</v>
      </c>
      <c r="J772" t="s">
        <v>4665</v>
      </c>
      <c r="K772" t="s">
        <v>7695</v>
      </c>
      <c r="L772" t="s">
        <v>2852</v>
      </c>
      <c r="M772" t="s">
        <v>2853</v>
      </c>
      <c r="N772" s="1">
        <v>42839</v>
      </c>
      <c r="O772">
        <v>117</v>
      </c>
      <c r="P772" t="s">
        <v>799</v>
      </c>
      <c r="Q772">
        <v>1</v>
      </c>
      <c r="R772">
        <v>12.833</v>
      </c>
      <c r="S772">
        <v>1</v>
      </c>
      <c r="T772">
        <v>12.833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 t="s">
        <v>800</v>
      </c>
      <c r="AB772" s="7">
        <f>IF(Table2[[#This Row],[15cc]]+Table2[[#This Row],[30cc]]&gt;0,1,0)</f>
        <v>1</v>
      </c>
      <c r="AC772" s="7">
        <f>IF(Table2[[#This Row],[60c]]&gt;0,1,0)</f>
        <v>0</v>
      </c>
      <c r="AD772" s="7">
        <f>IF(Table2[[#This Row],[90c]]&gt;0,1,0)</f>
        <v>0</v>
      </c>
    </row>
    <row r="773" spans="1:30" x14ac:dyDescent="0.2">
      <c r="A773">
        <v>201704</v>
      </c>
      <c r="B773" t="s">
        <v>84</v>
      </c>
      <c r="C773" t="s">
        <v>84</v>
      </c>
      <c r="D773" t="s">
        <v>3071</v>
      </c>
      <c r="E773" t="s">
        <v>7676</v>
      </c>
      <c r="F773" t="s">
        <v>3073</v>
      </c>
      <c r="G773" t="s">
        <v>7695</v>
      </c>
      <c r="I773" t="s">
        <v>4664</v>
      </c>
      <c r="J773" t="s">
        <v>4665</v>
      </c>
      <c r="K773" t="s">
        <v>7695</v>
      </c>
      <c r="L773" t="s">
        <v>2846</v>
      </c>
      <c r="M773" t="s">
        <v>2847</v>
      </c>
      <c r="N773" s="1">
        <v>42844</v>
      </c>
      <c r="O773">
        <v>112</v>
      </c>
      <c r="P773" t="s">
        <v>799</v>
      </c>
      <c r="S773">
        <v>0</v>
      </c>
      <c r="T773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 t="s">
        <v>984</v>
      </c>
      <c r="AB773" s="7">
        <f>IF(Table2[[#This Row],[15cc]]+Table2[[#This Row],[30cc]]&gt;0,1,0)</f>
        <v>0</v>
      </c>
      <c r="AC773" s="7">
        <f>IF(Table2[[#This Row],[60c]]&gt;0,1,0)</f>
        <v>0</v>
      </c>
      <c r="AD773" s="7">
        <f>IF(Table2[[#This Row],[90c]]&gt;0,1,0)</f>
        <v>0</v>
      </c>
    </row>
    <row r="774" spans="1:30" x14ac:dyDescent="0.2">
      <c r="A774">
        <v>201704</v>
      </c>
      <c r="B774" t="s">
        <v>84</v>
      </c>
      <c r="C774" t="s">
        <v>84</v>
      </c>
      <c r="D774" t="s">
        <v>3071</v>
      </c>
      <c r="E774" t="s">
        <v>7676</v>
      </c>
      <c r="F774" t="s">
        <v>3073</v>
      </c>
      <c r="G774" t="s">
        <v>7695</v>
      </c>
      <c r="I774" t="s">
        <v>4664</v>
      </c>
      <c r="J774" t="s">
        <v>4665</v>
      </c>
      <c r="K774" t="s">
        <v>7695</v>
      </c>
      <c r="L774" t="s">
        <v>2848</v>
      </c>
      <c r="M774" t="s">
        <v>2849</v>
      </c>
      <c r="N774" s="1">
        <v>42846</v>
      </c>
      <c r="O774">
        <v>110</v>
      </c>
      <c r="P774" t="s">
        <v>799</v>
      </c>
      <c r="Q774">
        <v>4</v>
      </c>
      <c r="R774">
        <v>51.847000000000001</v>
      </c>
      <c r="S774">
        <v>0</v>
      </c>
      <c r="T774">
        <v>0</v>
      </c>
      <c r="U774" s="7">
        <v>0</v>
      </c>
      <c r="V774" s="7">
        <v>0</v>
      </c>
      <c r="W774" s="7">
        <v>3</v>
      </c>
      <c r="X774" s="7">
        <v>29.844999999999999</v>
      </c>
      <c r="Y774" s="7">
        <v>0</v>
      </c>
      <c r="Z774" s="7">
        <v>6.4020000000000001</v>
      </c>
      <c r="AA774" s="7" t="s">
        <v>800</v>
      </c>
      <c r="AB774" s="7">
        <f>IF(Table2[[#This Row],[15cc]]+Table2[[#This Row],[30cc]]&gt;0,1,0)</f>
        <v>0</v>
      </c>
      <c r="AC774" s="7">
        <f>IF(Table2[[#This Row],[60c]]&gt;0,1,0)</f>
        <v>1</v>
      </c>
      <c r="AD774" s="7">
        <f>IF(Table2[[#This Row],[90c]]&gt;0,1,0)</f>
        <v>0</v>
      </c>
    </row>
    <row r="775" spans="1:30" x14ac:dyDescent="0.2">
      <c r="A775">
        <v>201704</v>
      </c>
      <c r="B775" t="s">
        <v>84</v>
      </c>
      <c r="C775" t="s">
        <v>84</v>
      </c>
      <c r="D775" t="s">
        <v>3071</v>
      </c>
      <c r="E775" t="s">
        <v>7676</v>
      </c>
      <c r="F775" t="s">
        <v>3073</v>
      </c>
      <c r="G775" t="s">
        <v>7695</v>
      </c>
      <c r="I775" t="s">
        <v>107</v>
      </c>
      <c r="J775" t="s">
        <v>108</v>
      </c>
      <c r="K775" t="s">
        <v>7696</v>
      </c>
      <c r="L775" t="s">
        <v>2833</v>
      </c>
      <c r="M775" t="s">
        <v>2834</v>
      </c>
      <c r="N775" s="1">
        <v>42836</v>
      </c>
      <c r="O775">
        <v>120</v>
      </c>
      <c r="P775" t="s">
        <v>799</v>
      </c>
      <c r="S775">
        <v>0</v>
      </c>
      <c r="T775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 t="s">
        <v>800</v>
      </c>
      <c r="AB775" s="7">
        <f>IF(Table2[[#This Row],[15cc]]+Table2[[#This Row],[30cc]]&gt;0,1,0)</f>
        <v>0</v>
      </c>
      <c r="AC775" s="7">
        <f>IF(Table2[[#This Row],[60c]]&gt;0,1,0)</f>
        <v>0</v>
      </c>
      <c r="AD775" s="7">
        <f>IF(Table2[[#This Row],[90c]]&gt;0,1,0)</f>
        <v>0</v>
      </c>
    </row>
    <row r="776" spans="1:30" x14ac:dyDescent="0.2">
      <c r="A776">
        <v>201704</v>
      </c>
      <c r="B776" t="s">
        <v>84</v>
      </c>
      <c r="C776" t="s">
        <v>84</v>
      </c>
      <c r="D776" t="s">
        <v>3071</v>
      </c>
      <c r="E776" t="s">
        <v>7676</v>
      </c>
      <c r="F776" t="s">
        <v>3073</v>
      </c>
      <c r="G776" t="s">
        <v>7695</v>
      </c>
      <c r="I776" t="s">
        <v>107</v>
      </c>
      <c r="J776" t="s">
        <v>108</v>
      </c>
      <c r="K776" t="s">
        <v>7696</v>
      </c>
      <c r="L776" t="s">
        <v>2835</v>
      </c>
      <c r="M776" t="s">
        <v>2836</v>
      </c>
      <c r="N776" s="1">
        <v>42839</v>
      </c>
      <c r="O776">
        <v>117</v>
      </c>
      <c r="P776" t="s">
        <v>799</v>
      </c>
      <c r="S776">
        <v>0</v>
      </c>
      <c r="T776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 t="s">
        <v>800</v>
      </c>
      <c r="AB776" s="7">
        <f>IF(Table2[[#This Row],[15cc]]+Table2[[#This Row],[30cc]]&gt;0,1,0)</f>
        <v>0</v>
      </c>
      <c r="AC776" s="7">
        <f>IF(Table2[[#This Row],[60c]]&gt;0,1,0)</f>
        <v>0</v>
      </c>
      <c r="AD776" s="7">
        <f>IF(Table2[[#This Row],[90c]]&gt;0,1,0)</f>
        <v>0</v>
      </c>
    </row>
    <row r="777" spans="1:30" x14ac:dyDescent="0.2">
      <c r="A777">
        <v>201704</v>
      </c>
      <c r="B777" t="s">
        <v>84</v>
      </c>
      <c r="C777" t="s">
        <v>84</v>
      </c>
      <c r="D777" t="s">
        <v>3071</v>
      </c>
      <c r="E777" t="s">
        <v>7676</v>
      </c>
      <c r="F777" t="s">
        <v>3073</v>
      </c>
      <c r="G777" t="s">
        <v>7695</v>
      </c>
      <c r="I777" t="s">
        <v>107</v>
      </c>
      <c r="J777" t="s">
        <v>108</v>
      </c>
      <c r="K777" t="s">
        <v>7696</v>
      </c>
      <c r="L777" t="s">
        <v>2837</v>
      </c>
      <c r="M777" t="s">
        <v>2838</v>
      </c>
      <c r="N777" s="1">
        <v>42844</v>
      </c>
      <c r="O777">
        <v>112</v>
      </c>
      <c r="P777" t="s">
        <v>799</v>
      </c>
      <c r="Q777">
        <v>2</v>
      </c>
      <c r="R777">
        <v>30.321999999999999</v>
      </c>
      <c r="S777">
        <v>1</v>
      </c>
      <c r="T777">
        <v>18.044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 t="s">
        <v>800</v>
      </c>
      <c r="AB777" s="7">
        <f>IF(Table2[[#This Row],[15cc]]+Table2[[#This Row],[30cc]]&gt;0,1,0)</f>
        <v>1</v>
      </c>
      <c r="AC777" s="7">
        <f>IF(Table2[[#This Row],[60c]]&gt;0,1,0)</f>
        <v>0</v>
      </c>
      <c r="AD777" s="7">
        <f>IF(Table2[[#This Row],[90c]]&gt;0,1,0)</f>
        <v>0</v>
      </c>
    </row>
    <row r="778" spans="1:30" x14ac:dyDescent="0.2">
      <c r="A778">
        <v>201704</v>
      </c>
      <c r="B778" t="s">
        <v>84</v>
      </c>
      <c r="C778" t="s">
        <v>84</v>
      </c>
      <c r="D778" t="s">
        <v>3071</v>
      </c>
      <c r="E778" t="s">
        <v>7676</v>
      </c>
      <c r="F778" t="s">
        <v>3073</v>
      </c>
      <c r="G778" t="s">
        <v>7695</v>
      </c>
      <c r="I778" t="s">
        <v>107</v>
      </c>
      <c r="J778" t="s">
        <v>108</v>
      </c>
      <c r="K778" t="s">
        <v>7696</v>
      </c>
      <c r="L778" t="s">
        <v>2843</v>
      </c>
      <c r="M778" t="s">
        <v>2844</v>
      </c>
      <c r="N778" s="1">
        <v>42850</v>
      </c>
      <c r="O778">
        <v>106</v>
      </c>
      <c r="P778" t="s">
        <v>799</v>
      </c>
      <c r="Q778">
        <v>2</v>
      </c>
      <c r="R778">
        <v>24.768999999999998</v>
      </c>
      <c r="S778">
        <v>1</v>
      </c>
      <c r="T778">
        <v>12.468999999999999</v>
      </c>
      <c r="U778" s="7">
        <v>0</v>
      </c>
      <c r="V778" s="7">
        <v>0</v>
      </c>
      <c r="W778" s="7">
        <v>1</v>
      </c>
      <c r="X778" s="7">
        <v>12.3</v>
      </c>
      <c r="Y778" s="7">
        <v>0</v>
      </c>
      <c r="Z778" s="7">
        <v>0</v>
      </c>
      <c r="AA778" s="7" t="s">
        <v>800</v>
      </c>
      <c r="AB778" s="7">
        <f>IF(Table2[[#This Row],[15cc]]+Table2[[#This Row],[30cc]]&gt;0,1,0)</f>
        <v>1</v>
      </c>
      <c r="AC778" s="7">
        <f>IF(Table2[[#This Row],[60c]]&gt;0,1,0)</f>
        <v>1</v>
      </c>
      <c r="AD778" s="7">
        <f>IF(Table2[[#This Row],[90c]]&gt;0,1,0)</f>
        <v>0</v>
      </c>
    </row>
    <row r="779" spans="1:30" x14ac:dyDescent="0.2">
      <c r="A779">
        <v>201704</v>
      </c>
      <c r="B779" t="s">
        <v>84</v>
      </c>
      <c r="C779" t="s">
        <v>84</v>
      </c>
      <c r="D779" t="s">
        <v>3071</v>
      </c>
      <c r="E779" t="s">
        <v>7676</v>
      </c>
      <c r="F779" t="s">
        <v>3073</v>
      </c>
      <c r="G779" t="s">
        <v>7695</v>
      </c>
      <c r="I779" t="s">
        <v>107</v>
      </c>
      <c r="J779" t="s">
        <v>110</v>
      </c>
      <c r="K779" t="s">
        <v>7695</v>
      </c>
      <c r="L779" t="s">
        <v>2845</v>
      </c>
      <c r="M779" t="s">
        <v>829</v>
      </c>
      <c r="N779" s="1">
        <v>42850</v>
      </c>
      <c r="O779">
        <v>106</v>
      </c>
      <c r="P779" t="s">
        <v>799</v>
      </c>
      <c r="S779">
        <v>0</v>
      </c>
      <c r="T779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 t="s">
        <v>984</v>
      </c>
      <c r="AB779" s="7">
        <f>IF(Table2[[#This Row],[15cc]]+Table2[[#This Row],[30cc]]&gt;0,1,0)</f>
        <v>0</v>
      </c>
      <c r="AC779" s="7">
        <f>IF(Table2[[#This Row],[60c]]&gt;0,1,0)</f>
        <v>0</v>
      </c>
      <c r="AD779" s="7">
        <f>IF(Table2[[#This Row],[90c]]&gt;0,1,0)</f>
        <v>0</v>
      </c>
    </row>
    <row r="780" spans="1:30" x14ac:dyDescent="0.2">
      <c r="A780">
        <v>201704</v>
      </c>
      <c r="B780" t="s">
        <v>84</v>
      </c>
      <c r="C780" t="s">
        <v>84</v>
      </c>
      <c r="D780" t="s">
        <v>3071</v>
      </c>
      <c r="E780" t="s">
        <v>7676</v>
      </c>
      <c r="F780" t="s">
        <v>3073</v>
      </c>
      <c r="G780" t="s">
        <v>7695</v>
      </c>
      <c r="I780" t="s">
        <v>107</v>
      </c>
      <c r="J780" t="s">
        <v>131</v>
      </c>
      <c r="K780" t="s">
        <v>7697</v>
      </c>
      <c r="L780" t="s">
        <v>2882</v>
      </c>
      <c r="M780" t="s">
        <v>2883</v>
      </c>
      <c r="N780" s="1">
        <v>42844</v>
      </c>
      <c r="O780">
        <v>112</v>
      </c>
      <c r="P780" t="s">
        <v>799</v>
      </c>
      <c r="S780">
        <v>0</v>
      </c>
      <c r="T780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 t="s">
        <v>800</v>
      </c>
      <c r="AB780" s="7">
        <f>IF(Table2[[#This Row],[15cc]]+Table2[[#This Row],[30cc]]&gt;0,1,0)</f>
        <v>0</v>
      </c>
      <c r="AC780" s="7">
        <f>IF(Table2[[#This Row],[60c]]&gt;0,1,0)</f>
        <v>0</v>
      </c>
      <c r="AD780" s="7">
        <f>IF(Table2[[#This Row],[90c]]&gt;0,1,0)</f>
        <v>0</v>
      </c>
    </row>
    <row r="781" spans="1:30" x14ac:dyDescent="0.2">
      <c r="A781">
        <v>201704</v>
      </c>
      <c r="B781" t="s">
        <v>84</v>
      </c>
      <c r="C781" t="s">
        <v>84</v>
      </c>
      <c r="D781" t="s">
        <v>3071</v>
      </c>
      <c r="E781" t="s">
        <v>7676</v>
      </c>
      <c r="F781" t="s">
        <v>3073</v>
      </c>
      <c r="G781" t="s">
        <v>7695</v>
      </c>
      <c r="I781" t="s">
        <v>107</v>
      </c>
      <c r="J781" t="s">
        <v>131</v>
      </c>
      <c r="K781" t="s">
        <v>7697</v>
      </c>
      <c r="L781" t="s">
        <v>2880</v>
      </c>
      <c r="M781" t="s">
        <v>2881</v>
      </c>
      <c r="N781" s="1">
        <v>42850</v>
      </c>
      <c r="O781">
        <v>106</v>
      </c>
      <c r="P781" t="s">
        <v>799</v>
      </c>
      <c r="S781">
        <v>0</v>
      </c>
      <c r="T781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 t="s">
        <v>800</v>
      </c>
      <c r="AB781" s="7">
        <f>IF(Table2[[#This Row],[15cc]]+Table2[[#This Row],[30cc]]&gt;0,1,0)</f>
        <v>0</v>
      </c>
      <c r="AC781" s="7">
        <f>IF(Table2[[#This Row],[60c]]&gt;0,1,0)</f>
        <v>0</v>
      </c>
      <c r="AD781" s="7">
        <f>IF(Table2[[#This Row],[90c]]&gt;0,1,0)</f>
        <v>0</v>
      </c>
    </row>
    <row r="782" spans="1:30" x14ac:dyDescent="0.2">
      <c r="A782">
        <v>201704</v>
      </c>
      <c r="B782" t="s">
        <v>84</v>
      </c>
      <c r="C782" t="s">
        <v>84</v>
      </c>
      <c r="D782" t="s">
        <v>3071</v>
      </c>
      <c r="E782" t="s">
        <v>7676</v>
      </c>
      <c r="F782" t="s">
        <v>3074</v>
      </c>
      <c r="G782" t="s">
        <v>7698</v>
      </c>
      <c r="I782" t="s">
        <v>1002</v>
      </c>
      <c r="J782" t="s">
        <v>7638</v>
      </c>
      <c r="K782" t="s">
        <v>7698</v>
      </c>
      <c r="L782" t="s">
        <v>2858</v>
      </c>
      <c r="M782" t="s">
        <v>2859</v>
      </c>
      <c r="N782" s="1">
        <v>42851</v>
      </c>
      <c r="O782">
        <v>105</v>
      </c>
      <c r="P782" t="s">
        <v>799</v>
      </c>
      <c r="S782">
        <v>0</v>
      </c>
      <c r="T782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 t="s">
        <v>800</v>
      </c>
      <c r="AB782" s="7">
        <f>IF(Table2[[#This Row],[15cc]]+Table2[[#This Row],[30cc]]&gt;0,1,0)</f>
        <v>0</v>
      </c>
      <c r="AC782" s="7">
        <f>IF(Table2[[#This Row],[60c]]&gt;0,1,0)</f>
        <v>0</v>
      </c>
      <c r="AD782" s="7">
        <f>IF(Table2[[#This Row],[90c]]&gt;0,1,0)</f>
        <v>0</v>
      </c>
    </row>
    <row r="783" spans="1:30" x14ac:dyDescent="0.2">
      <c r="A783">
        <v>201704</v>
      </c>
      <c r="B783" t="s">
        <v>84</v>
      </c>
      <c r="C783" t="s">
        <v>84</v>
      </c>
      <c r="D783" t="s">
        <v>3071</v>
      </c>
      <c r="E783" t="s">
        <v>7676</v>
      </c>
      <c r="F783" t="s">
        <v>3074</v>
      </c>
      <c r="G783" t="s">
        <v>7698</v>
      </c>
      <c r="I783" t="s">
        <v>1002</v>
      </c>
      <c r="J783" t="s">
        <v>7638</v>
      </c>
      <c r="K783" t="s">
        <v>7698</v>
      </c>
      <c r="L783" t="s">
        <v>2860</v>
      </c>
      <c r="M783" t="s">
        <v>2861</v>
      </c>
      <c r="N783" s="1">
        <v>42851</v>
      </c>
      <c r="O783">
        <v>105</v>
      </c>
      <c r="P783" t="s">
        <v>799</v>
      </c>
      <c r="Q783">
        <v>11</v>
      </c>
      <c r="R783">
        <v>454.935</v>
      </c>
      <c r="S783">
        <v>2</v>
      </c>
      <c r="T783">
        <v>50.152999999999999</v>
      </c>
      <c r="U783" s="7">
        <v>2</v>
      </c>
      <c r="V783" s="7">
        <v>51.307000000000002</v>
      </c>
      <c r="W783" s="7">
        <v>6</v>
      </c>
      <c r="X783" s="7">
        <v>202.214</v>
      </c>
      <c r="Y783" s="7">
        <v>1</v>
      </c>
      <c r="Z783" s="7">
        <v>151.261</v>
      </c>
      <c r="AA783" s="7" t="s">
        <v>800</v>
      </c>
      <c r="AB783" s="7">
        <f>IF(Table2[[#This Row],[15cc]]+Table2[[#This Row],[30cc]]&gt;0,1,0)</f>
        <v>1</v>
      </c>
      <c r="AC783" s="7">
        <f>IF(Table2[[#This Row],[60c]]&gt;0,1,0)</f>
        <v>1</v>
      </c>
      <c r="AD783" s="7">
        <f>IF(Table2[[#This Row],[90c]]&gt;0,1,0)</f>
        <v>1</v>
      </c>
    </row>
    <row r="784" spans="1:30" x14ac:dyDescent="0.2">
      <c r="A784">
        <v>201704</v>
      </c>
      <c r="B784" t="s">
        <v>84</v>
      </c>
      <c r="C784" t="s">
        <v>84</v>
      </c>
      <c r="D784" t="s">
        <v>3071</v>
      </c>
      <c r="E784" t="s">
        <v>7676</v>
      </c>
      <c r="F784" t="s">
        <v>3074</v>
      </c>
      <c r="G784" t="s">
        <v>7698</v>
      </c>
      <c r="I784" t="s">
        <v>1002</v>
      </c>
      <c r="J784" t="s">
        <v>7638</v>
      </c>
      <c r="K784" t="s">
        <v>7698</v>
      </c>
      <c r="L784" t="s">
        <v>2862</v>
      </c>
      <c r="M784" t="s">
        <v>2863</v>
      </c>
      <c r="N784" s="1">
        <v>42851</v>
      </c>
      <c r="O784">
        <v>105</v>
      </c>
      <c r="P784" t="s">
        <v>799</v>
      </c>
      <c r="Q784">
        <v>9</v>
      </c>
      <c r="R784">
        <v>290.13799999999998</v>
      </c>
      <c r="S784">
        <v>2</v>
      </c>
      <c r="T784">
        <v>50.878</v>
      </c>
      <c r="U784" s="7">
        <v>2</v>
      </c>
      <c r="V784" s="7">
        <v>64.974999999999994</v>
      </c>
      <c r="W784" s="7">
        <v>2</v>
      </c>
      <c r="X784" s="7">
        <v>67.632000000000005</v>
      </c>
      <c r="Y784" s="7">
        <v>3</v>
      </c>
      <c r="Z784" s="7">
        <v>106.65300000000001</v>
      </c>
      <c r="AA784" s="7" t="s">
        <v>800</v>
      </c>
      <c r="AB784" s="7">
        <f>IF(Table2[[#This Row],[15cc]]+Table2[[#This Row],[30cc]]&gt;0,1,0)</f>
        <v>1</v>
      </c>
      <c r="AC784" s="7">
        <f>IF(Table2[[#This Row],[60c]]&gt;0,1,0)</f>
        <v>1</v>
      </c>
      <c r="AD784" s="7">
        <f>IF(Table2[[#This Row],[90c]]&gt;0,1,0)</f>
        <v>1</v>
      </c>
    </row>
    <row r="785" spans="1:30" x14ac:dyDescent="0.2">
      <c r="A785">
        <v>201704</v>
      </c>
      <c r="B785" t="s">
        <v>84</v>
      </c>
      <c r="C785" t="s">
        <v>84</v>
      </c>
      <c r="D785" t="s">
        <v>3071</v>
      </c>
      <c r="E785" t="s">
        <v>7676</v>
      </c>
      <c r="F785" t="s">
        <v>3074</v>
      </c>
      <c r="G785" t="s">
        <v>7698</v>
      </c>
      <c r="I785" t="s">
        <v>1006</v>
      </c>
      <c r="J785" t="s">
        <v>7637</v>
      </c>
      <c r="K785" t="s">
        <v>7699</v>
      </c>
      <c r="L785" t="s">
        <v>2866</v>
      </c>
      <c r="M785" t="s">
        <v>2867</v>
      </c>
      <c r="N785" s="1">
        <v>42850</v>
      </c>
      <c r="O785">
        <v>106</v>
      </c>
      <c r="P785" t="s">
        <v>799</v>
      </c>
      <c r="Q785">
        <v>12</v>
      </c>
      <c r="R785">
        <v>818.02300000000002</v>
      </c>
      <c r="S785">
        <v>4</v>
      </c>
      <c r="T785">
        <v>50.494</v>
      </c>
      <c r="U785" s="7">
        <v>0</v>
      </c>
      <c r="V785" s="7">
        <v>0</v>
      </c>
      <c r="W785" s="7">
        <v>4</v>
      </c>
      <c r="X785" s="7">
        <v>411.97399999999999</v>
      </c>
      <c r="Y785" s="7">
        <v>3</v>
      </c>
      <c r="Z785" s="7">
        <v>193.87</v>
      </c>
      <c r="AA785" s="7" t="s">
        <v>800</v>
      </c>
      <c r="AB785" s="7">
        <f>IF(Table2[[#This Row],[15cc]]+Table2[[#This Row],[30cc]]&gt;0,1,0)</f>
        <v>1</v>
      </c>
      <c r="AC785" s="7">
        <f>IF(Table2[[#This Row],[60c]]&gt;0,1,0)</f>
        <v>1</v>
      </c>
      <c r="AD785" s="7">
        <f>IF(Table2[[#This Row],[90c]]&gt;0,1,0)</f>
        <v>1</v>
      </c>
    </row>
    <row r="786" spans="1:30" x14ac:dyDescent="0.2">
      <c r="A786">
        <v>201704</v>
      </c>
      <c r="B786" t="s">
        <v>84</v>
      </c>
      <c r="C786" t="s">
        <v>84</v>
      </c>
      <c r="D786" t="s">
        <v>3071</v>
      </c>
      <c r="E786" t="s">
        <v>7676</v>
      </c>
      <c r="F786" t="s">
        <v>3074</v>
      </c>
      <c r="G786" t="s">
        <v>7698</v>
      </c>
      <c r="I786" t="s">
        <v>1006</v>
      </c>
      <c r="J786" t="s">
        <v>7637</v>
      </c>
      <c r="K786" t="s">
        <v>7699</v>
      </c>
      <c r="L786" t="s">
        <v>2868</v>
      </c>
      <c r="M786" t="s">
        <v>2869</v>
      </c>
      <c r="N786" s="1">
        <v>42851</v>
      </c>
      <c r="O786">
        <v>105</v>
      </c>
      <c r="P786" t="s">
        <v>799</v>
      </c>
      <c r="Q786">
        <v>14</v>
      </c>
      <c r="R786" s="2">
        <v>197.375</v>
      </c>
      <c r="S786">
        <v>10</v>
      </c>
      <c r="T786">
        <v>125.21299999999999</v>
      </c>
      <c r="U786" s="7">
        <v>2</v>
      </c>
      <c r="V786" s="7">
        <v>29.664999999999999</v>
      </c>
      <c r="W786" s="7">
        <v>1</v>
      </c>
      <c r="X786" s="7">
        <v>30.256</v>
      </c>
      <c r="Y786" s="7">
        <v>1</v>
      </c>
      <c r="Z786" s="7">
        <v>12.241</v>
      </c>
      <c r="AA786" s="7" t="s">
        <v>800</v>
      </c>
      <c r="AB786" s="7">
        <f>IF(Table2[[#This Row],[15cc]]+Table2[[#This Row],[30cc]]&gt;0,1,0)</f>
        <v>1</v>
      </c>
      <c r="AC786" s="7">
        <f>IF(Table2[[#This Row],[60c]]&gt;0,1,0)</f>
        <v>1</v>
      </c>
      <c r="AD786" s="7">
        <f>IF(Table2[[#This Row],[90c]]&gt;0,1,0)</f>
        <v>1</v>
      </c>
    </row>
    <row r="787" spans="1:30" x14ac:dyDescent="0.2">
      <c r="A787">
        <v>201704</v>
      </c>
      <c r="B787" t="s">
        <v>84</v>
      </c>
      <c r="C787" t="s">
        <v>84</v>
      </c>
      <c r="D787" t="s">
        <v>3071</v>
      </c>
      <c r="E787" t="s">
        <v>7676</v>
      </c>
      <c r="F787" t="s">
        <v>3074</v>
      </c>
      <c r="G787" t="s">
        <v>7698</v>
      </c>
      <c r="I787" t="s">
        <v>118</v>
      </c>
      <c r="J787" t="s">
        <v>119</v>
      </c>
      <c r="K787" t="s">
        <v>7700</v>
      </c>
      <c r="L787" t="s">
        <v>2854</v>
      </c>
      <c r="M787" t="s">
        <v>2855</v>
      </c>
      <c r="N787" s="1">
        <v>42844</v>
      </c>
      <c r="O787">
        <v>112</v>
      </c>
      <c r="P787" t="s">
        <v>799</v>
      </c>
      <c r="S787">
        <v>0</v>
      </c>
      <c r="T78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 t="s">
        <v>800</v>
      </c>
      <c r="AB787" s="7">
        <f>IF(Table2[[#This Row],[15cc]]+Table2[[#This Row],[30cc]]&gt;0,1,0)</f>
        <v>0</v>
      </c>
      <c r="AC787" s="7">
        <f>IF(Table2[[#This Row],[60c]]&gt;0,1,0)</f>
        <v>0</v>
      </c>
      <c r="AD787" s="7">
        <f>IF(Table2[[#This Row],[90c]]&gt;0,1,0)</f>
        <v>0</v>
      </c>
    </row>
    <row r="788" spans="1:30" x14ac:dyDescent="0.2">
      <c r="A788">
        <v>201704</v>
      </c>
      <c r="B788" t="s">
        <v>84</v>
      </c>
      <c r="C788" t="s">
        <v>84</v>
      </c>
      <c r="D788" t="s">
        <v>3071</v>
      </c>
      <c r="E788" t="s">
        <v>7676</v>
      </c>
      <c r="F788" t="s">
        <v>3074</v>
      </c>
      <c r="G788" t="s">
        <v>7698</v>
      </c>
      <c r="I788" t="s">
        <v>118</v>
      </c>
      <c r="J788" t="s">
        <v>119</v>
      </c>
      <c r="K788" t="s">
        <v>7700</v>
      </c>
      <c r="L788" t="s">
        <v>2856</v>
      </c>
      <c r="M788" t="s">
        <v>2857</v>
      </c>
      <c r="N788" s="1">
        <v>42846</v>
      </c>
      <c r="O788">
        <v>110</v>
      </c>
      <c r="P788" t="s">
        <v>799</v>
      </c>
      <c r="Q788">
        <v>1</v>
      </c>
      <c r="R788">
        <v>37.917999999999999</v>
      </c>
      <c r="S788">
        <v>0</v>
      </c>
      <c r="T788">
        <v>0</v>
      </c>
      <c r="U788" s="7">
        <v>0</v>
      </c>
      <c r="V788" s="7">
        <v>0</v>
      </c>
      <c r="W788" s="7">
        <v>1</v>
      </c>
      <c r="X788" s="7">
        <v>37.917999999999999</v>
      </c>
      <c r="Y788" s="7">
        <v>0</v>
      </c>
      <c r="Z788" s="7">
        <v>0</v>
      </c>
      <c r="AA788" s="7" t="s">
        <v>800</v>
      </c>
      <c r="AB788" s="7">
        <f>IF(Table2[[#This Row],[15cc]]+Table2[[#This Row],[30cc]]&gt;0,1,0)</f>
        <v>0</v>
      </c>
      <c r="AC788" s="7">
        <f>IF(Table2[[#This Row],[60c]]&gt;0,1,0)</f>
        <v>1</v>
      </c>
      <c r="AD788" s="7">
        <f>IF(Table2[[#This Row],[90c]]&gt;0,1,0)</f>
        <v>0</v>
      </c>
    </row>
    <row r="789" spans="1:30" x14ac:dyDescent="0.2">
      <c r="A789">
        <v>201704</v>
      </c>
      <c r="B789" t="s">
        <v>84</v>
      </c>
      <c r="C789" t="s">
        <v>84</v>
      </c>
      <c r="D789" t="s">
        <v>3071</v>
      </c>
      <c r="E789" t="s">
        <v>7676</v>
      </c>
      <c r="F789" t="s">
        <v>3074</v>
      </c>
      <c r="G789" t="s">
        <v>7698</v>
      </c>
      <c r="I789" t="s">
        <v>118</v>
      </c>
      <c r="J789" t="s">
        <v>119</v>
      </c>
      <c r="K789" t="s">
        <v>7700</v>
      </c>
      <c r="L789" t="s">
        <v>2864</v>
      </c>
      <c r="M789" t="s">
        <v>2865</v>
      </c>
      <c r="N789" s="1">
        <v>42850</v>
      </c>
      <c r="O789">
        <v>106</v>
      </c>
      <c r="P789" t="s">
        <v>799</v>
      </c>
      <c r="Q789">
        <v>8</v>
      </c>
      <c r="R789">
        <v>101.61499999999999</v>
      </c>
      <c r="S789">
        <v>1</v>
      </c>
      <c r="T789">
        <v>13.535</v>
      </c>
      <c r="U789" s="7">
        <v>1</v>
      </c>
      <c r="V789" s="7">
        <v>20.202000000000002</v>
      </c>
      <c r="W789" s="7">
        <v>2</v>
      </c>
      <c r="X789" s="7">
        <v>28.16</v>
      </c>
      <c r="Y789" s="7">
        <v>3</v>
      </c>
      <c r="Z789" s="7">
        <v>41.561999999999998</v>
      </c>
      <c r="AA789" s="7" t="s">
        <v>800</v>
      </c>
      <c r="AB789" s="7">
        <f>IF(Table2[[#This Row],[15cc]]+Table2[[#This Row],[30cc]]&gt;0,1,0)</f>
        <v>1</v>
      </c>
      <c r="AC789" s="7">
        <f>IF(Table2[[#This Row],[60c]]&gt;0,1,0)</f>
        <v>1</v>
      </c>
      <c r="AD789" s="7">
        <f>IF(Table2[[#This Row],[90c]]&gt;0,1,0)</f>
        <v>1</v>
      </c>
    </row>
    <row r="790" spans="1:30" x14ac:dyDescent="0.2">
      <c r="A790">
        <v>201704</v>
      </c>
      <c r="B790" t="s">
        <v>84</v>
      </c>
      <c r="C790" t="s">
        <v>84</v>
      </c>
      <c r="D790" t="s">
        <v>3071</v>
      </c>
      <c r="E790" t="s">
        <v>7676</v>
      </c>
      <c r="F790" t="s">
        <v>3075</v>
      </c>
      <c r="G790" t="s">
        <v>7701</v>
      </c>
      <c r="I790" t="s">
        <v>1001</v>
      </c>
      <c r="J790" t="s">
        <v>7639</v>
      </c>
      <c r="K790" t="s">
        <v>7702</v>
      </c>
      <c r="L790" t="s">
        <v>2839</v>
      </c>
      <c r="M790" t="s">
        <v>2840</v>
      </c>
      <c r="N790" s="1">
        <v>42839</v>
      </c>
      <c r="O790">
        <v>117</v>
      </c>
      <c r="P790" t="s">
        <v>799</v>
      </c>
      <c r="Q790">
        <v>3</v>
      </c>
      <c r="R790">
        <v>62.710999999999999</v>
      </c>
      <c r="S790">
        <v>2</v>
      </c>
      <c r="T790">
        <v>42.398000000000003</v>
      </c>
      <c r="U790" s="7">
        <v>0</v>
      </c>
      <c r="V790" s="7">
        <v>0</v>
      </c>
      <c r="W790" s="7">
        <v>1</v>
      </c>
      <c r="X790" s="7">
        <v>20.312999999999999</v>
      </c>
      <c r="Y790" s="7">
        <v>2</v>
      </c>
      <c r="Z790" s="7">
        <v>39.040999999999997</v>
      </c>
      <c r="AA790" s="7" t="s">
        <v>800</v>
      </c>
      <c r="AB790" s="7">
        <f>IF(Table2[[#This Row],[15cc]]+Table2[[#This Row],[30cc]]&gt;0,1,0)</f>
        <v>1</v>
      </c>
      <c r="AC790" s="7">
        <f>IF(Table2[[#This Row],[60c]]&gt;0,1,0)</f>
        <v>1</v>
      </c>
      <c r="AD790" s="7">
        <f>IF(Table2[[#This Row],[90c]]&gt;0,1,0)</f>
        <v>1</v>
      </c>
    </row>
    <row r="791" spans="1:30" x14ac:dyDescent="0.2">
      <c r="A791">
        <v>201704</v>
      </c>
      <c r="B791" t="s">
        <v>84</v>
      </c>
      <c r="C791" t="s">
        <v>84</v>
      </c>
      <c r="D791" t="s">
        <v>3071</v>
      </c>
      <c r="E791" t="s">
        <v>7676</v>
      </c>
      <c r="F791" t="s">
        <v>3075</v>
      </c>
      <c r="G791" t="s">
        <v>7701</v>
      </c>
      <c r="I791" t="s">
        <v>1001</v>
      </c>
      <c r="J791" t="s">
        <v>7639</v>
      </c>
      <c r="K791" t="s">
        <v>7702</v>
      </c>
      <c r="L791" t="s">
        <v>2841</v>
      </c>
      <c r="M791" t="s">
        <v>2842</v>
      </c>
      <c r="N791" s="1">
        <v>42853</v>
      </c>
      <c r="O791">
        <v>103</v>
      </c>
      <c r="P791" t="s">
        <v>799</v>
      </c>
      <c r="Q791">
        <v>1</v>
      </c>
      <c r="R791">
        <v>7.0860000000000003</v>
      </c>
      <c r="S791">
        <v>0</v>
      </c>
      <c r="T791">
        <v>0</v>
      </c>
      <c r="U791" s="7">
        <v>0</v>
      </c>
      <c r="V791" s="7">
        <v>0</v>
      </c>
      <c r="W791" s="7">
        <v>1</v>
      </c>
      <c r="X791" s="7">
        <v>7.0860000000000003</v>
      </c>
      <c r="Y791" s="7">
        <v>0</v>
      </c>
      <c r="Z791" s="7">
        <v>0</v>
      </c>
      <c r="AA791" s="7" t="s">
        <v>800</v>
      </c>
      <c r="AB791" s="7">
        <f>IF(Table2[[#This Row],[15cc]]+Table2[[#This Row],[30cc]]&gt;0,1,0)</f>
        <v>0</v>
      </c>
      <c r="AC791" s="7">
        <f>IF(Table2[[#This Row],[60c]]&gt;0,1,0)</f>
        <v>1</v>
      </c>
      <c r="AD791" s="7">
        <f>IF(Table2[[#This Row],[90c]]&gt;0,1,0)</f>
        <v>0</v>
      </c>
    </row>
    <row r="792" spans="1:30" x14ac:dyDescent="0.2">
      <c r="A792">
        <v>201704</v>
      </c>
      <c r="B792" t="s">
        <v>84</v>
      </c>
      <c r="C792" t="s">
        <v>84</v>
      </c>
      <c r="D792" t="s">
        <v>3071</v>
      </c>
      <c r="E792" t="s">
        <v>7676</v>
      </c>
      <c r="F792" t="s">
        <v>3075</v>
      </c>
      <c r="G792" t="s">
        <v>7701</v>
      </c>
      <c r="I792" t="s">
        <v>1135</v>
      </c>
      <c r="J792" t="s">
        <v>127</v>
      </c>
      <c r="K792" t="s">
        <v>7703</v>
      </c>
      <c r="L792" t="s">
        <v>2872</v>
      </c>
      <c r="M792" t="s">
        <v>2873</v>
      </c>
      <c r="N792" s="1">
        <v>42844</v>
      </c>
      <c r="O792">
        <v>112</v>
      </c>
      <c r="P792" t="s">
        <v>799</v>
      </c>
      <c r="R792" s="2"/>
      <c r="S792">
        <v>0</v>
      </c>
      <c r="T792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 t="s">
        <v>800</v>
      </c>
      <c r="AB792" s="7">
        <f>IF(Table2[[#This Row],[15cc]]+Table2[[#This Row],[30cc]]&gt;0,1,0)</f>
        <v>0</v>
      </c>
      <c r="AC792" s="7">
        <f>IF(Table2[[#This Row],[60c]]&gt;0,1,0)</f>
        <v>0</v>
      </c>
      <c r="AD792" s="7">
        <f>IF(Table2[[#This Row],[90c]]&gt;0,1,0)</f>
        <v>0</v>
      </c>
    </row>
    <row r="793" spans="1:30" x14ac:dyDescent="0.2">
      <c r="A793">
        <v>201704</v>
      </c>
      <c r="B793" t="s">
        <v>84</v>
      </c>
      <c r="C793" t="s">
        <v>84</v>
      </c>
      <c r="D793" t="s">
        <v>3071</v>
      </c>
      <c r="E793" t="s">
        <v>7676</v>
      </c>
      <c r="F793" t="s">
        <v>3075</v>
      </c>
      <c r="G793" t="s">
        <v>7701</v>
      </c>
      <c r="I793" t="s">
        <v>1135</v>
      </c>
      <c r="J793" t="s">
        <v>127</v>
      </c>
      <c r="K793" t="s">
        <v>7703</v>
      </c>
      <c r="L793" t="s">
        <v>2870</v>
      </c>
      <c r="M793" t="s">
        <v>2871</v>
      </c>
      <c r="N793" s="1">
        <v>42846</v>
      </c>
      <c r="O793">
        <v>110</v>
      </c>
      <c r="P793" t="s">
        <v>799</v>
      </c>
      <c r="Q793">
        <v>1</v>
      </c>
      <c r="R793">
        <v>25.05</v>
      </c>
      <c r="S793">
        <v>0</v>
      </c>
      <c r="T793">
        <v>0</v>
      </c>
      <c r="U793" s="7">
        <v>1</v>
      </c>
      <c r="V793" s="7">
        <v>25.05</v>
      </c>
      <c r="W793" s="7">
        <v>0</v>
      </c>
      <c r="X793" s="7">
        <v>0</v>
      </c>
      <c r="Y793" s="7">
        <v>0</v>
      </c>
      <c r="Z793" s="7">
        <v>0</v>
      </c>
      <c r="AA793" s="7" t="s">
        <v>800</v>
      </c>
      <c r="AB793" s="7">
        <f>IF(Table2[[#This Row],[15cc]]+Table2[[#This Row],[30cc]]&gt;0,1,0)</f>
        <v>1</v>
      </c>
      <c r="AC793" s="7">
        <f>IF(Table2[[#This Row],[60c]]&gt;0,1,0)</f>
        <v>0</v>
      </c>
      <c r="AD793" s="7">
        <f>IF(Table2[[#This Row],[90c]]&gt;0,1,0)</f>
        <v>0</v>
      </c>
    </row>
    <row r="794" spans="1:30" x14ac:dyDescent="0.2">
      <c r="A794">
        <v>201704</v>
      </c>
      <c r="B794" t="s">
        <v>84</v>
      </c>
      <c r="C794" t="s">
        <v>84</v>
      </c>
      <c r="D794" t="s">
        <v>3077</v>
      </c>
      <c r="E794" t="s">
        <v>7704</v>
      </c>
      <c r="F794" t="s">
        <v>3078</v>
      </c>
      <c r="G794" t="s">
        <v>7704</v>
      </c>
      <c r="I794" t="s">
        <v>3079</v>
      </c>
      <c r="J794" t="s">
        <v>784</v>
      </c>
      <c r="K794" t="s">
        <v>7705</v>
      </c>
      <c r="L794" t="s">
        <v>2944</v>
      </c>
      <c r="M794" t="s">
        <v>2945</v>
      </c>
      <c r="N794" s="1">
        <v>42846</v>
      </c>
      <c r="O794">
        <v>110</v>
      </c>
      <c r="P794" t="s">
        <v>799</v>
      </c>
      <c r="Q794">
        <v>1</v>
      </c>
      <c r="R794">
        <v>25.256</v>
      </c>
      <c r="S794">
        <v>1</v>
      </c>
      <c r="T794">
        <v>25.256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 t="s">
        <v>800</v>
      </c>
      <c r="AB794" s="7">
        <f>IF(Table2[[#This Row],[15cc]]+Table2[[#This Row],[30cc]]&gt;0,1,0)</f>
        <v>1</v>
      </c>
      <c r="AC794" s="7">
        <f>IF(Table2[[#This Row],[60c]]&gt;0,1,0)</f>
        <v>0</v>
      </c>
      <c r="AD794" s="7">
        <f>IF(Table2[[#This Row],[90c]]&gt;0,1,0)</f>
        <v>0</v>
      </c>
    </row>
    <row r="795" spans="1:30" x14ac:dyDescent="0.2">
      <c r="A795">
        <v>201704</v>
      </c>
      <c r="B795" t="s">
        <v>84</v>
      </c>
      <c r="C795" t="s">
        <v>84</v>
      </c>
      <c r="D795" t="s">
        <v>3077</v>
      </c>
      <c r="E795" t="s">
        <v>7704</v>
      </c>
      <c r="F795" t="s">
        <v>3078</v>
      </c>
      <c r="G795" t="s">
        <v>7704</v>
      </c>
      <c r="I795" t="s">
        <v>3079</v>
      </c>
      <c r="J795" t="s">
        <v>784</v>
      </c>
      <c r="K795" t="s">
        <v>7705</v>
      </c>
      <c r="L795" t="s">
        <v>2942</v>
      </c>
      <c r="M795" t="s">
        <v>2943</v>
      </c>
      <c r="N795" s="1">
        <v>42846</v>
      </c>
      <c r="O795">
        <v>110</v>
      </c>
      <c r="P795" t="s">
        <v>799</v>
      </c>
      <c r="Q795">
        <v>3</v>
      </c>
      <c r="R795">
        <v>51.319000000000003</v>
      </c>
      <c r="S795">
        <v>2</v>
      </c>
      <c r="T795">
        <v>36.137</v>
      </c>
      <c r="U795" s="7">
        <v>1</v>
      </c>
      <c r="V795" s="7">
        <v>15.182</v>
      </c>
      <c r="W795" s="7">
        <v>0</v>
      </c>
      <c r="X795" s="7">
        <v>0</v>
      </c>
      <c r="Y795" s="7">
        <v>0</v>
      </c>
      <c r="Z795" s="7">
        <v>0</v>
      </c>
      <c r="AA795" s="7" t="s">
        <v>800</v>
      </c>
      <c r="AB795" s="7">
        <f>IF(Table2[[#This Row],[15cc]]+Table2[[#This Row],[30cc]]&gt;0,1,0)</f>
        <v>1</v>
      </c>
      <c r="AC795" s="7">
        <f>IF(Table2[[#This Row],[60c]]&gt;0,1,0)</f>
        <v>0</v>
      </c>
      <c r="AD795" s="7">
        <f>IF(Table2[[#This Row],[90c]]&gt;0,1,0)</f>
        <v>0</v>
      </c>
    </row>
    <row r="796" spans="1:30" x14ac:dyDescent="0.2">
      <c r="A796">
        <v>201704</v>
      </c>
      <c r="B796" t="s">
        <v>84</v>
      </c>
      <c r="C796" t="s">
        <v>84</v>
      </c>
      <c r="D796" t="s">
        <v>3077</v>
      </c>
      <c r="E796" t="s">
        <v>7704</v>
      </c>
      <c r="F796" t="s">
        <v>3078</v>
      </c>
      <c r="G796" t="s">
        <v>7704</v>
      </c>
      <c r="I796" t="s">
        <v>3079</v>
      </c>
      <c r="J796" t="s">
        <v>784</v>
      </c>
      <c r="K796" t="s">
        <v>7705</v>
      </c>
      <c r="L796" t="s">
        <v>2950</v>
      </c>
      <c r="M796" t="s">
        <v>1451</v>
      </c>
      <c r="N796" s="1">
        <v>42846</v>
      </c>
      <c r="O796">
        <v>110</v>
      </c>
      <c r="P796" t="s">
        <v>799</v>
      </c>
      <c r="Q796">
        <v>1</v>
      </c>
      <c r="R796">
        <v>12.265000000000001</v>
      </c>
      <c r="S796">
        <v>1</v>
      </c>
      <c r="T796">
        <v>12.265000000000001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 t="s">
        <v>800</v>
      </c>
      <c r="AB796" s="7">
        <f>IF(Table2[[#This Row],[15cc]]+Table2[[#This Row],[30cc]]&gt;0,1,0)</f>
        <v>1</v>
      </c>
      <c r="AC796" s="7">
        <f>IF(Table2[[#This Row],[60c]]&gt;0,1,0)</f>
        <v>0</v>
      </c>
      <c r="AD796" s="7">
        <f>IF(Table2[[#This Row],[90c]]&gt;0,1,0)</f>
        <v>0</v>
      </c>
    </row>
    <row r="797" spans="1:30" x14ac:dyDescent="0.2">
      <c r="A797">
        <v>201704</v>
      </c>
      <c r="B797" t="s">
        <v>84</v>
      </c>
      <c r="C797" t="s">
        <v>84</v>
      </c>
      <c r="D797" t="s">
        <v>3077</v>
      </c>
      <c r="E797" t="s">
        <v>7704</v>
      </c>
      <c r="F797" t="s">
        <v>3078</v>
      </c>
      <c r="G797" t="s">
        <v>7704</v>
      </c>
      <c r="I797" t="s">
        <v>3079</v>
      </c>
      <c r="J797" t="s">
        <v>784</v>
      </c>
      <c r="K797" t="s">
        <v>7705</v>
      </c>
      <c r="L797" t="s">
        <v>2934</v>
      </c>
      <c r="M797" t="s">
        <v>2935</v>
      </c>
      <c r="N797" s="1">
        <v>42846</v>
      </c>
      <c r="O797">
        <v>110</v>
      </c>
      <c r="P797" t="s">
        <v>799</v>
      </c>
      <c r="Q797">
        <v>1</v>
      </c>
      <c r="R797">
        <v>16.391999999999999</v>
      </c>
      <c r="S797">
        <v>1</v>
      </c>
      <c r="T797">
        <v>16.391999999999999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 t="s">
        <v>800</v>
      </c>
      <c r="AB797" s="7">
        <f>IF(Table2[[#This Row],[15cc]]+Table2[[#This Row],[30cc]]&gt;0,1,0)</f>
        <v>1</v>
      </c>
      <c r="AC797" s="7">
        <f>IF(Table2[[#This Row],[60c]]&gt;0,1,0)</f>
        <v>0</v>
      </c>
      <c r="AD797" s="7">
        <f>IF(Table2[[#This Row],[90c]]&gt;0,1,0)</f>
        <v>0</v>
      </c>
    </row>
    <row r="798" spans="1:30" x14ac:dyDescent="0.2">
      <c r="A798">
        <v>201704</v>
      </c>
      <c r="B798" t="s">
        <v>84</v>
      </c>
      <c r="C798" t="s">
        <v>84</v>
      </c>
      <c r="D798" t="s">
        <v>3077</v>
      </c>
      <c r="E798" t="s">
        <v>7704</v>
      </c>
      <c r="F798" t="s">
        <v>3078</v>
      </c>
      <c r="G798" t="s">
        <v>7704</v>
      </c>
      <c r="I798" t="s">
        <v>3079</v>
      </c>
      <c r="J798" t="s">
        <v>784</v>
      </c>
      <c r="K798" t="s">
        <v>7705</v>
      </c>
      <c r="L798" t="s">
        <v>2948</v>
      </c>
      <c r="M798" t="s">
        <v>2949</v>
      </c>
      <c r="N798" s="1">
        <v>42846</v>
      </c>
      <c r="O798">
        <v>110</v>
      </c>
      <c r="P798" t="s">
        <v>799</v>
      </c>
      <c r="Q798">
        <v>1</v>
      </c>
      <c r="R798">
        <v>15.038</v>
      </c>
      <c r="S798">
        <v>1</v>
      </c>
      <c r="T798">
        <v>15.038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 t="s">
        <v>800</v>
      </c>
      <c r="AB798" s="7">
        <f>IF(Table2[[#This Row],[15cc]]+Table2[[#This Row],[30cc]]&gt;0,1,0)</f>
        <v>1</v>
      </c>
      <c r="AC798" s="7">
        <f>IF(Table2[[#This Row],[60c]]&gt;0,1,0)</f>
        <v>0</v>
      </c>
      <c r="AD798" s="7">
        <f>IF(Table2[[#This Row],[90c]]&gt;0,1,0)</f>
        <v>0</v>
      </c>
    </row>
    <row r="799" spans="1:30" x14ac:dyDescent="0.2">
      <c r="A799">
        <v>201704</v>
      </c>
      <c r="B799" t="s">
        <v>84</v>
      </c>
      <c r="C799" t="s">
        <v>84</v>
      </c>
      <c r="D799" t="s">
        <v>3077</v>
      </c>
      <c r="E799" t="s">
        <v>7704</v>
      </c>
      <c r="F799" t="s">
        <v>3078</v>
      </c>
      <c r="G799" t="s">
        <v>7704</v>
      </c>
      <c r="I799" t="s">
        <v>3079</v>
      </c>
      <c r="J799" t="s">
        <v>784</v>
      </c>
      <c r="K799" t="s">
        <v>7705</v>
      </c>
      <c r="L799" t="s">
        <v>2951</v>
      </c>
      <c r="M799" t="s">
        <v>2952</v>
      </c>
      <c r="N799" s="1">
        <v>42846</v>
      </c>
      <c r="O799">
        <v>110</v>
      </c>
      <c r="P799" t="s">
        <v>799</v>
      </c>
      <c r="Q799">
        <v>1</v>
      </c>
      <c r="R799">
        <v>12.289</v>
      </c>
      <c r="S799">
        <v>0</v>
      </c>
      <c r="T799">
        <v>0</v>
      </c>
      <c r="U799" s="7">
        <v>0</v>
      </c>
      <c r="V799" s="7">
        <v>0</v>
      </c>
      <c r="W799" s="7">
        <v>1</v>
      </c>
      <c r="X799" s="7">
        <v>24.263999999999999</v>
      </c>
      <c r="Y799" s="7">
        <v>0</v>
      </c>
      <c r="Z799" s="7">
        <v>-11.975</v>
      </c>
      <c r="AA799" s="7" t="s">
        <v>800</v>
      </c>
      <c r="AB799" s="7">
        <f>IF(Table2[[#This Row],[15cc]]+Table2[[#This Row],[30cc]]&gt;0,1,0)</f>
        <v>0</v>
      </c>
      <c r="AC799" s="7">
        <f>IF(Table2[[#This Row],[60c]]&gt;0,1,0)</f>
        <v>1</v>
      </c>
      <c r="AD799" s="7">
        <f>IF(Table2[[#This Row],[90c]]&gt;0,1,0)</f>
        <v>0</v>
      </c>
    </row>
    <row r="800" spans="1:30" x14ac:dyDescent="0.2">
      <c r="A800">
        <v>201704</v>
      </c>
      <c r="B800" t="s">
        <v>84</v>
      </c>
      <c r="C800" t="s">
        <v>84</v>
      </c>
      <c r="D800" t="s">
        <v>3077</v>
      </c>
      <c r="E800" t="s">
        <v>7704</v>
      </c>
      <c r="F800" t="s">
        <v>3078</v>
      </c>
      <c r="G800" t="s">
        <v>7704</v>
      </c>
      <c r="I800" t="s">
        <v>3079</v>
      </c>
      <c r="J800" t="s">
        <v>784</v>
      </c>
      <c r="K800" t="s">
        <v>7705</v>
      </c>
      <c r="L800" t="s">
        <v>2953</v>
      </c>
      <c r="M800" t="s">
        <v>2954</v>
      </c>
      <c r="N800" s="1">
        <v>42846</v>
      </c>
      <c r="O800">
        <v>110</v>
      </c>
      <c r="P800" t="s">
        <v>799</v>
      </c>
      <c r="S800">
        <v>0</v>
      </c>
      <c r="T800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 t="s">
        <v>800</v>
      </c>
      <c r="AB800" s="7">
        <f>IF(Table2[[#This Row],[15cc]]+Table2[[#This Row],[30cc]]&gt;0,1,0)</f>
        <v>0</v>
      </c>
      <c r="AC800" s="7">
        <f>IF(Table2[[#This Row],[60c]]&gt;0,1,0)</f>
        <v>0</v>
      </c>
      <c r="AD800" s="7">
        <f>IF(Table2[[#This Row],[90c]]&gt;0,1,0)</f>
        <v>0</v>
      </c>
    </row>
    <row r="801" spans="1:30" x14ac:dyDescent="0.2">
      <c r="A801">
        <v>201704</v>
      </c>
      <c r="B801" t="s">
        <v>84</v>
      </c>
      <c r="C801" t="s">
        <v>84</v>
      </c>
      <c r="D801" t="s">
        <v>3077</v>
      </c>
      <c r="E801" t="s">
        <v>7704</v>
      </c>
      <c r="F801" t="s">
        <v>3078</v>
      </c>
      <c r="G801" t="s">
        <v>7704</v>
      </c>
      <c r="I801" t="s">
        <v>3079</v>
      </c>
      <c r="J801" t="s">
        <v>784</v>
      </c>
      <c r="K801" t="s">
        <v>7705</v>
      </c>
      <c r="L801" t="s">
        <v>2946</v>
      </c>
      <c r="M801" t="s">
        <v>2947</v>
      </c>
      <c r="N801" s="1">
        <v>42846</v>
      </c>
      <c r="O801">
        <v>110</v>
      </c>
      <c r="P801" t="s">
        <v>799</v>
      </c>
      <c r="Q801">
        <v>1</v>
      </c>
      <c r="R801">
        <v>15.91</v>
      </c>
      <c r="S801">
        <v>1</v>
      </c>
      <c r="T801">
        <v>15.91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 t="s">
        <v>800</v>
      </c>
      <c r="AB801" s="7">
        <f>IF(Table2[[#This Row],[15cc]]+Table2[[#This Row],[30cc]]&gt;0,1,0)</f>
        <v>1</v>
      </c>
      <c r="AC801" s="7">
        <f>IF(Table2[[#This Row],[60c]]&gt;0,1,0)</f>
        <v>0</v>
      </c>
      <c r="AD801" s="7">
        <f>IF(Table2[[#This Row],[90c]]&gt;0,1,0)</f>
        <v>0</v>
      </c>
    </row>
    <row r="802" spans="1:30" x14ac:dyDescent="0.2">
      <c r="A802">
        <v>201704</v>
      </c>
      <c r="B802" t="s">
        <v>84</v>
      </c>
      <c r="C802" t="s">
        <v>84</v>
      </c>
      <c r="D802" t="s">
        <v>3077</v>
      </c>
      <c r="E802" t="s">
        <v>7704</v>
      </c>
      <c r="F802" t="s">
        <v>3078</v>
      </c>
      <c r="G802" t="s">
        <v>7704</v>
      </c>
      <c r="I802" t="s">
        <v>3079</v>
      </c>
      <c r="J802" t="s">
        <v>784</v>
      </c>
      <c r="K802" t="s">
        <v>7705</v>
      </c>
      <c r="L802" t="s">
        <v>2936</v>
      </c>
      <c r="M802" t="s">
        <v>2937</v>
      </c>
      <c r="N802" s="1">
        <v>42846</v>
      </c>
      <c r="O802">
        <v>110</v>
      </c>
      <c r="P802" t="s">
        <v>799</v>
      </c>
      <c r="S802">
        <v>0</v>
      </c>
      <c r="T802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 t="s">
        <v>800</v>
      </c>
      <c r="AB802" s="7">
        <f>IF(Table2[[#This Row],[15cc]]+Table2[[#This Row],[30cc]]&gt;0,1,0)</f>
        <v>0</v>
      </c>
      <c r="AC802" s="7">
        <f>IF(Table2[[#This Row],[60c]]&gt;0,1,0)</f>
        <v>0</v>
      </c>
      <c r="AD802" s="7">
        <f>IF(Table2[[#This Row],[90c]]&gt;0,1,0)</f>
        <v>0</v>
      </c>
    </row>
    <row r="803" spans="1:30" x14ac:dyDescent="0.2">
      <c r="A803">
        <v>201704</v>
      </c>
      <c r="B803" t="s">
        <v>84</v>
      </c>
      <c r="C803" t="s">
        <v>84</v>
      </c>
      <c r="D803" t="s">
        <v>3077</v>
      </c>
      <c r="E803" t="s">
        <v>7704</v>
      </c>
      <c r="F803" t="s">
        <v>3078</v>
      </c>
      <c r="G803" t="s">
        <v>7704</v>
      </c>
      <c r="I803" t="s">
        <v>3079</v>
      </c>
      <c r="J803" t="s">
        <v>784</v>
      </c>
      <c r="K803" t="s">
        <v>7705</v>
      </c>
      <c r="L803" t="s">
        <v>2938</v>
      </c>
      <c r="M803" t="s">
        <v>2939</v>
      </c>
      <c r="N803" s="1">
        <v>42846</v>
      </c>
      <c r="O803">
        <v>110</v>
      </c>
      <c r="P803" t="s">
        <v>799</v>
      </c>
      <c r="Q803">
        <v>1</v>
      </c>
      <c r="R803">
        <v>20.736000000000001</v>
      </c>
      <c r="S803">
        <v>1</v>
      </c>
      <c r="T803">
        <v>20.736000000000001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 t="s">
        <v>800</v>
      </c>
      <c r="AB803" s="7">
        <f>IF(Table2[[#This Row],[15cc]]+Table2[[#This Row],[30cc]]&gt;0,1,0)</f>
        <v>1</v>
      </c>
      <c r="AC803" s="7">
        <f>IF(Table2[[#This Row],[60c]]&gt;0,1,0)</f>
        <v>0</v>
      </c>
      <c r="AD803" s="7">
        <f>IF(Table2[[#This Row],[90c]]&gt;0,1,0)</f>
        <v>0</v>
      </c>
    </row>
    <row r="804" spans="1:30" x14ac:dyDescent="0.2">
      <c r="A804">
        <v>201704</v>
      </c>
      <c r="B804" t="s">
        <v>84</v>
      </c>
      <c r="C804" t="s">
        <v>84</v>
      </c>
      <c r="D804" t="s">
        <v>3077</v>
      </c>
      <c r="E804" t="s">
        <v>7704</v>
      </c>
      <c r="F804" t="s">
        <v>3078</v>
      </c>
      <c r="G804" t="s">
        <v>7704</v>
      </c>
      <c r="I804" t="s">
        <v>3079</v>
      </c>
      <c r="J804" t="s">
        <v>784</v>
      </c>
      <c r="K804" t="s">
        <v>7705</v>
      </c>
      <c r="L804" t="s">
        <v>2955</v>
      </c>
      <c r="M804" t="s">
        <v>2956</v>
      </c>
      <c r="N804" s="1">
        <v>42846</v>
      </c>
      <c r="O804">
        <v>110</v>
      </c>
      <c r="P804" t="s">
        <v>799</v>
      </c>
      <c r="Q804">
        <v>4</v>
      </c>
      <c r="R804">
        <v>59.362000000000002</v>
      </c>
      <c r="S804">
        <v>0</v>
      </c>
      <c r="T804">
        <v>0</v>
      </c>
      <c r="U804" s="7">
        <v>0</v>
      </c>
      <c r="V804" s="7">
        <v>0</v>
      </c>
      <c r="W804" s="7">
        <v>4</v>
      </c>
      <c r="X804" s="7">
        <v>59.362000000000002</v>
      </c>
      <c r="Y804" s="7">
        <v>0</v>
      </c>
      <c r="Z804" s="7">
        <v>0</v>
      </c>
      <c r="AA804" s="7" t="s">
        <v>800</v>
      </c>
      <c r="AB804" s="7">
        <f>IF(Table2[[#This Row],[15cc]]+Table2[[#This Row],[30cc]]&gt;0,1,0)</f>
        <v>0</v>
      </c>
      <c r="AC804" s="7">
        <f>IF(Table2[[#This Row],[60c]]&gt;0,1,0)</f>
        <v>1</v>
      </c>
      <c r="AD804" s="7">
        <f>IF(Table2[[#This Row],[90c]]&gt;0,1,0)</f>
        <v>0</v>
      </c>
    </row>
    <row r="805" spans="1:30" x14ac:dyDescent="0.2">
      <c r="A805">
        <v>201704</v>
      </c>
      <c r="B805" t="s">
        <v>84</v>
      </c>
      <c r="C805" t="s">
        <v>84</v>
      </c>
      <c r="D805" t="s">
        <v>3077</v>
      </c>
      <c r="E805" t="s">
        <v>7704</v>
      </c>
      <c r="F805" t="s">
        <v>3078</v>
      </c>
      <c r="G805" t="s">
        <v>7704</v>
      </c>
      <c r="I805" t="s">
        <v>3079</v>
      </c>
      <c r="J805" t="s">
        <v>784</v>
      </c>
      <c r="K805" t="s">
        <v>7705</v>
      </c>
      <c r="L805" t="s">
        <v>2957</v>
      </c>
      <c r="M805" t="s">
        <v>2958</v>
      </c>
      <c r="N805" s="1">
        <v>42846</v>
      </c>
      <c r="O805">
        <v>110</v>
      </c>
      <c r="P805" t="s">
        <v>799</v>
      </c>
      <c r="Q805">
        <v>2</v>
      </c>
      <c r="R805">
        <v>26.443999999999999</v>
      </c>
      <c r="S805">
        <v>2</v>
      </c>
      <c r="T805">
        <v>26.443999999999999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 t="s">
        <v>800</v>
      </c>
      <c r="AB805" s="7">
        <f>IF(Table2[[#This Row],[15cc]]+Table2[[#This Row],[30cc]]&gt;0,1,0)</f>
        <v>1</v>
      </c>
      <c r="AC805" s="7">
        <f>IF(Table2[[#This Row],[60c]]&gt;0,1,0)</f>
        <v>0</v>
      </c>
      <c r="AD805" s="7">
        <f>IF(Table2[[#This Row],[90c]]&gt;0,1,0)</f>
        <v>0</v>
      </c>
    </row>
    <row r="806" spans="1:30" x14ac:dyDescent="0.2">
      <c r="A806">
        <v>201704</v>
      </c>
      <c r="B806" t="s">
        <v>84</v>
      </c>
      <c r="C806" t="s">
        <v>84</v>
      </c>
      <c r="D806" t="s">
        <v>3077</v>
      </c>
      <c r="E806" t="s">
        <v>7704</v>
      </c>
      <c r="F806" t="s">
        <v>3078</v>
      </c>
      <c r="G806" t="s">
        <v>7704</v>
      </c>
      <c r="I806" t="s">
        <v>3079</v>
      </c>
      <c r="J806" t="s">
        <v>784</v>
      </c>
      <c r="K806" t="s">
        <v>7705</v>
      </c>
      <c r="L806" t="s">
        <v>2940</v>
      </c>
      <c r="M806" t="s">
        <v>2941</v>
      </c>
      <c r="N806" s="1">
        <v>42849</v>
      </c>
      <c r="O806">
        <v>107</v>
      </c>
      <c r="P806" t="s">
        <v>799</v>
      </c>
      <c r="Q806">
        <v>2</v>
      </c>
      <c r="R806">
        <v>35.465000000000003</v>
      </c>
      <c r="S806">
        <v>1</v>
      </c>
      <c r="T806">
        <v>16.462</v>
      </c>
      <c r="U806" s="7">
        <v>0</v>
      </c>
      <c r="V806" s="7">
        <v>0</v>
      </c>
      <c r="W806" s="7">
        <v>0</v>
      </c>
      <c r="X806" s="7">
        <v>0</v>
      </c>
      <c r="Y806" s="7">
        <v>1</v>
      </c>
      <c r="Z806" s="7">
        <v>19.003</v>
      </c>
      <c r="AA806" s="7" t="s">
        <v>800</v>
      </c>
      <c r="AB806" s="7">
        <f>IF(Table2[[#This Row],[15cc]]+Table2[[#This Row],[30cc]]&gt;0,1,0)</f>
        <v>1</v>
      </c>
      <c r="AC806" s="7">
        <f>IF(Table2[[#This Row],[60c]]&gt;0,1,0)</f>
        <v>0</v>
      </c>
      <c r="AD806" s="7">
        <f>IF(Table2[[#This Row],[90c]]&gt;0,1,0)</f>
        <v>1</v>
      </c>
    </row>
    <row r="807" spans="1:30" x14ac:dyDescent="0.2">
      <c r="A807">
        <v>201704</v>
      </c>
      <c r="B807" t="s">
        <v>84</v>
      </c>
      <c r="C807" t="s">
        <v>84</v>
      </c>
      <c r="D807" t="s">
        <v>3077</v>
      </c>
      <c r="E807" t="s">
        <v>7704</v>
      </c>
      <c r="F807" t="s">
        <v>3078</v>
      </c>
      <c r="G807" t="s">
        <v>7704</v>
      </c>
      <c r="I807" t="s">
        <v>1305</v>
      </c>
      <c r="J807" t="s">
        <v>1359</v>
      </c>
      <c r="K807" t="s">
        <v>7706</v>
      </c>
      <c r="L807" t="s">
        <v>2959</v>
      </c>
      <c r="M807" t="s">
        <v>2960</v>
      </c>
      <c r="N807" s="1">
        <v>42851</v>
      </c>
      <c r="O807">
        <v>105</v>
      </c>
      <c r="P807" t="s">
        <v>799</v>
      </c>
      <c r="S807">
        <v>0</v>
      </c>
      <c r="T80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 t="s">
        <v>800</v>
      </c>
      <c r="AB807" s="7">
        <f>IF(Table2[[#This Row],[15cc]]+Table2[[#This Row],[30cc]]&gt;0,1,0)</f>
        <v>0</v>
      </c>
      <c r="AC807" s="7">
        <f>IF(Table2[[#This Row],[60c]]&gt;0,1,0)</f>
        <v>0</v>
      </c>
      <c r="AD807" s="7">
        <f>IF(Table2[[#This Row],[90c]]&gt;0,1,0)</f>
        <v>0</v>
      </c>
    </row>
    <row r="808" spans="1:30" x14ac:dyDescent="0.2">
      <c r="A808">
        <v>201704</v>
      </c>
      <c r="B808" t="s">
        <v>84</v>
      </c>
      <c r="C808" t="s">
        <v>84</v>
      </c>
      <c r="D808" t="s">
        <v>3077</v>
      </c>
      <c r="E808" t="s">
        <v>7704</v>
      </c>
      <c r="F808" t="s">
        <v>3078</v>
      </c>
      <c r="G808" t="s">
        <v>7704</v>
      </c>
      <c r="I808" t="s">
        <v>1305</v>
      </c>
      <c r="J808" t="s">
        <v>1359</v>
      </c>
      <c r="K808" t="s">
        <v>7706</v>
      </c>
      <c r="L808" t="s">
        <v>2961</v>
      </c>
      <c r="M808" t="s">
        <v>916</v>
      </c>
      <c r="N808" s="1">
        <v>42851</v>
      </c>
      <c r="O808">
        <v>105</v>
      </c>
      <c r="P808" t="s">
        <v>799</v>
      </c>
      <c r="Q808">
        <v>1</v>
      </c>
      <c r="R808">
        <v>17.690000000000001</v>
      </c>
      <c r="S808">
        <v>1</v>
      </c>
      <c r="T808">
        <v>17.690000000000001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 t="s">
        <v>800</v>
      </c>
      <c r="AB808" s="7">
        <f>IF(Table2[[#This Row],[15cc]]+Table2[[#This Row],[30cc]]&gt;0,1,0)</f>
        <v>1</v>
      </c>
      <c r="AC808" s="7">
        <f>IF(Table2[[#This Row],[60c]]&gt;0,1,0)</f>
        <v>0</v>
      </c>
      <c r="AD808" s="7">
        <f>IF(Table2[[#This Row],[90c]]&gt;0,1,0)</f>
        <v>0</v>
      </c>
    </row>
    <row r="809" spans="1:30" x14ac:dyDescent="0.2">
      <c r="A809">
        <v>201704</v>
      </c>
      <c r="B809" t="s">
        <v>84</v>
      </c>
      <c r="C809" t="s">
        <v>84</v>
      </c>
      <c r="D809" t="s">
        <v>3077</v>
      </c>
      <c r="E809" t="s">
        <v>7704</v>
      </c>
      <c r="F809" t="s">
        <v>3078</v>
      </c>
      <c r="G809" t="s">
        <v>7704</v>
      </c>
      <c r="I809" t="s">
        <v>1305</v>
      </c>
      <c r="J809" t="s">
        <v>1359</v>
      </c>
      <c r="K809" t="s">
        <v>7706</v>
      </c>
      <c r="L809" t="s">
        <v>2962</v>
      </c>
      <c r="M809" t="s">
        <v>2963</v>
      </c>
      <c r="N809" s="1">
        <v>42851</v>
      </c>
      <c r="O809">
        <v>105</v>
      </c>
      <c r="P809" t="s">
        <v>799</v>
      </c>
      <c r="Q809">
        <v>1</v>
      </c>
      <c r="R809">
        <v>15.682</v>
      </c>
      <c r="S809">
        <v>1</v>
      </c>
      <c r="T809">
        <v>15.682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 t="s">
        <v>800</v>
      </c>
      <c r="AB809" s="7">
        <f>IF(Table2[[#This Row],[15cc]]+Table2[[#This Row],[30cc]]&gt;0,1,0)</f>
        <v>1</v>
      </c>
      <c r="AC809" s="7">
        <f>IF(Table2[[#This Row],[60c]]&gt;0,1,0)</f>
        <v>0</v>
      </c>
      <c r="AD809" s="7">
        <f>IF(Table2[[#This Row],[90c]]&gt;0,1,0)</f>
        <v>0</v>
      </c>
    </row>
    <row r="810" spans="1:30" x14ac:dyDescent="0.2">
      <c r="A810">
        <v>201704</v>
      </c>
      <c r="B810" t="s">
        <v>84</v>
      </c>
      <c r="C810" t="s">
        <v>84</v>
      </c>
      <c r="D810" t="s">
        <v>3077</v>
      </c>
      <c r="E810" t="s">
        <v>7704</v>
      </c>
      <c r="F810" t="s">
        <v>3078</v>
      </c>
      <c r="G810" t="s">
        <v>7704</v>
      </c>
      <c r="I810" t="s">
        <v>1305</v>
      </c>
      <c r="J810" t="s">
        <v>1359</v>
      </c>
      <c r="K810" t="s">
        <v>7706</v>
      </c>
      <c r="L810" t="s">
        <v>2974</v>
      </c>
      <c r="M810" t="s">
        <v>2975</v>
      </c>
      <c r="N810" s="1">
        <v>42851</v>
      </c>
      <c r="O810">
        <v>105</v>
      </c>
      <c r="P810" t="s">
        <v>799</v>
      </c>
      <c r="S810">
        <v>0</v>
      </c>
      <c r="T810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 t="s">
        <v>800</v>
      </c>
      <c r="AB810" s="7">
        <f>IF(Table2[[#This Row],[15cc]]+Table2[[#This Row],[30cc]]&gt;0,1,0)</f>
        <v>0</v>
      </c>
      <c r="AC810" s="7">
        <f>IF(Table2[[#This Row],[60c]]&gt;0,1,0)</f>
        <v>0</v>
      </c>
      <c r="AD810" s="7">
        <f>IF(Table2[[#This Row],[90c]]&gt;0,1,0)</f>
        <v>0</v>
      </c>
    </row>
    <row r="811" spans="1:30" x14ac:dyDescent="0.2">
      <c r="A811">
        <v>201704</v>
      </c>
      <c r="B811" t="s">
        <v>84</v>
      </c>
      <c r="C811" t="s">
        <v>84</v>
      </c>
      <c r="D811" t="s">
        <v>3077</v>
      </c>
      <c r="E811" t="s">
        <v>7704</v>
      </c>
      <c r="F811" t="s">
        <v>3078</v>
      </c>
      <c r="G811" t="s">
        <v>7704</v>
      </c>
      <c r="I811" t="s">
        <v>1305</v>
      </c>
      <c r="J811" t="s">
        <v>1359</v>
      </c>
      <c r="K811" t="s">
        <v>7706</v>
      </c>
      <c r="L811" t="s">
        <v>2976</v>
      </c>
      <c r="M811" t="s">
        <v>2977</v>
      </c>
      <c r="N811" s="1">
        <v>42851</v>
      </c>
      <c r="O811">
        <v>105</v>
      </c>
      <c r="P811" t="s">
        <v>799</v>
      </c>
      <c r="S811">
        <v>0</v>
      </c>
      <c r="T811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 t="s">
        <v>800</v>
      </c>
      <c r="AB811" s="7">
        <f>IF(Table2[[#This Row],[15cc]]+Table2[[#This Row],[30cc]]&gt;0,1,0)</f>
        <v>0</v>
      </c>
      <c r="AC811" s="7">
        <f>IF(Table2[[#This Row],[60c]]&gt;0,1,0)</f>
        <v>0</v>
      </c>
      <c r="AD811" s="7">
        <f>IF(Table2[[#This Row],[90c]]&gt;0,1,0)</f>
        <v>0</v>
      </c>
    </row>
    <row r="812" spans="1:30" x14ac:dyDescent="0.2">
      <c r="A812">
        <v>201704</v>
      </c>
      <c r="B812" t="s">
        <v>84</v>
      </c>
      <c r="C812" t="s">
        <v>84</v>
      </c>
      <c r="D812" t="s">
        <v>3077</v>
      </c>
      <c r="E812" t="s">
        <v>7704</v>
      </c>
      <c r="F812" t="s">
        <v>3078</v>
      </c>
      <c r="G812" t="s">
        <v>7704</v>
      </c>
      <c r="I812" t="s">
        <v>1305</v>
      </c>
      <c r="J812" t="s">
        <v>1359</v>
      </c>
      <c r="K812" t="s">
        <v>7706</v>
      </c>
      <c r="L812" t="s">
        <v>2964</v>
      </c>
      <c r="M812" t="s">
        <v>2965</v>
      </c>
      <c r="N812" s="1">
        <v>42851</v>
      </c>
      <c r="O812">
        <v>105</v>
      </c>
      <c r="P812" t="s">
        <v>799</v>
      </c>
      <c r="S812">
        <v>0</v>
      </c>
      <c r="T812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 t="s">
        <v>800</v>
      </c>
      <c r="AB812" s="7">
        <f>IF(Table2[[#This Row],[15cc]]+Table2[[#This Row],[30cc]]&gt;0,1,0)</f>
        <v>0</v>
      </c>
      <c r="AC812" s="7">
        <f>IF(Table2[[#This Row],[60c]]&gt;0,1,0)</f>
        <v>0</v>
      </c>
      <c r="AD812" s="7">
        <f>IF(Table2[[#This Row],[90c]]&gt;0,1,0)</f>
        <v>0</v>
      </c>
    </row>
    <row r="813" spans="1:30" x14ac:dyDescent="0.2">
      <c r="A813">
        <v>201704</v>
      </c>
      <c r="B813" t="s">
        <v>84</v>
      </c>
      <c r="C813" t="s">
        <v>84</v>
      </c>
      <c r="D813" t="s">
        <v>3077</v>
      </c>
      <c r="E813" t="s">
        <v>7704</v>
      </c>
      <c r="F813" t="s">
        <v>3078</v>
      </c>
      <c r="G813" t="s">
        <v>7704</v>
      </c>
      <c r="I813" t="s">
        <v>1305</v>
      </c>
      <c r="J813" t="s">
        <v>1359</v>
      </c>
      <c r="K813" t="s">
        <v>7706</v>
      </c>
      <c r="L813" t="s">
        <v>2966</v>
      </c>
      <c r="M813" t="s">
        <v>2967</v>
      </c>
      <c r="N813" s="1">
        <v>42851</v>
      </c>
      <c r="O813">
        <v>105</v>
      </c>
      <c r="P813" t="s">
        <v>799</v>
      </c>
      <c r="S813">
        <v>0</v>
      </c>
      <c r="T813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 t="s">
        <v>800</v>
      </c>
      <c r="AB813" s="7">
        <f>IF(Table2[[#This Row],[15cc]]+Table2[[#This Row],[30cc]]&gt;0,1,0)</f>
        <v>0</v>
      </c>
      <c r="AC813" s="7">
        <f>IF(Table2[[#This Row],[60c]]&gt;0,1,0)</f>
        <v>0</v>
      </c>
      <c r="AD813" s="7">
        <f>IF(Table2[[#This Row],[90c]]&gt;0,1,0)</f>
        <v>0</v>
      </c>
    </row>
    <row r="814" spans="1:30" x14ac:dyDescent="0.2">
      <c r="A814">
        <v>201704</v>
      </c>
      <c r="B814" t="s">
        <v>84</v>
      </c>
      <c r="C814" t="s">
        <v>84</v>
      </c>
      <c r="D814" t="s">
        <v>3077</v>
      </c>
      <c r="E814" t="s">
        <v>7704</v>
      </c>
      <c r="F814" t="s">
        <v>3078</v>
      </c>
      <c r="G814" t="s">
        <v>7704</v>
      </c>
      <c r="I814" t="s">
        <v>1305</v>
      </c>
      <c r="J814" t="s">
        <v>1359</v>
      </c>
      <c r="K814" t="s">
        <v>7706</v>
      </c>
      <c r="L814" t="s">
        <v>2968</v>
      </c>
      <c r="M814" t="s">
        <v>2969</v>
      </c>
      <c r="N814" s="1">
        <v>42851</v>
      </c>
      <c r="O814">
        <v>105</v>
      </c>
      <c r="P814" t="s">
        <v>799</v>
      </c>
      <c r="Q814">
        <v>1</v>
      </c>
      <c r="R814">
        <v>15.391</v>
      </c>
      <c r="S814">
        <v>1</v>
      </c>
      <c r="T814">
        <v>15.391</v>
      </c>
      <c r="U814" s="7">
        <v>1</v>
      </c>
      <c r="V814" s="7">
        <v>15.69</v>
      </c>
      <c r="W814" s="7">
        <v>-1</v>
      </c>
      <c r="X814" s="7">
        <v>-15.69</v>
      </c>
      <c r="Y814" s="7">
        <v>0</v>
      </c>
      <c r="Z814" s="7">
        <v>0</v>
      </c>
      <c r="AA814" s="7" t="s">
        <v>800</v>
      </c>
      <c r="AB814" s="7">
        <f>IF(Table2[[#This Row],[15cc]]+Table2[[#This Row],[30cc]]&gt;0,1,0)</f>
        <v>1</v>
      </c>
      <c r="AC814" s="7">
        <f>IF(Table2[[#This Row],[60c]]&gt;0,1,0)</f>
        <v>0</v>
      </c>
      <c r="AD814" s="7">
        <f>IF(Table2[[#This Row],[90c]]&gt;0,1,0)</f>
        <v>0</v>
      </c>
    </row>
    <row r="815" spans="1:30" x14ac:dyDescent="0.2">
      <c r="A815">
        <v>201704</v>
      </c>
      <c r="B815" t="s">
        <v>84</v>
      </c>
      <c r="C815" t="s">
        <v>84</v>
      </c>
      <c r="D815" t="s">
        <v>3077</v>
      </c>
      <c r="E815" t="s">
        <v>7704</v>
      </c>
      <c r="F815" t="s">
        <v>3078</v>
      </c>
      <c r="G815" t="s">
        <v>7704</v>
      </c>
      <c r="I815" t="s">
        <v>1305</v>
      </c>
      <c r="J815" t="s">
        <v>1359</v>
      </c>
      <c r="K815" t="s">
        <v>7706</v>
      </c>
      <c r="L815" t="s">
        <v>2978</v>
      </c>
      <c r="M815" t="s">
        <v>2979</v>
      </c>
      <c r="N815" s="1">
        <v>42851</v>
      </c>
      <c r="O815">
        <v>105</v>
      </c>
      <c r="P815" t="s">
        <v>799</v>
      </c>
      <c r="Q815">
        <v>1</v>
      </c>
      <c r="R815">
        <v>15.82</v>
      </c>
      <c r="S815">
        <v>0</v>
      </c>
      <c r="T815">
        <v>0</v>
      </c>
      <c r="U815" s="7">
        <v>1</v>
      </c>
      <c r="V815" s="7">
        <v>15.82</v>
      </c>
      <c r="W815" s="7">
        <v>0</v>
      </c>
      <c r="X815" s="7">
        <v>0</v>
      </c>
      <c r="Y815" s="7">
        <v>0</v>
      </c>
      <c r="Z815" s="7">
        <v>0</v>
      </c>
      <c r="AA815" s="7" t="s">
        <v>800</v>
      </c>
      <c r="AB815" s="7">
        <f>IF(Table2[[#This Row],[15cc]]+Table2[[#This Row],[30cc]]&gt;0,1,0)</f>
        <v>1</v>
      </c>
      <c r="AC815" s="7">
        <f>IF(Table2[[#This Row],[60c]]&gt;0,1,0)</f>
        <v>0</v>
      </c>
      <c r="AD815" s="7">
        <f>IF(Table2[[#This Row],[90c]]&gt;0,1,0)</f>
        <v>0</v>
      </c>
    </row>
    <row r="816" spans="1:30" x14ac:dyDescent="0.2">
      <c r="A816">
        <v>201704</v>
      </c>
      <c r="B816" t="s">
        <v>84</v>
      </c>
      <c r="C816" t="s">
        <v>84</v>
      </c>
      <c r="D816" t="s">
        <v>3077</v>
      </c>
      <c r="E816" t="s">
        <v>7704</v>
      </c>
      <c r="F816" t="s">
        <v>3078</v>
      </c>
      <c r="G816" t="s">
        <v>7704</v>
      </c>
      <c r="I816" t="s">
        <v>1305</v>
      </c>
      <c r="J816" t="s">
        <v>1359</v>
      </c>
      <c r="K816" t="s">
        <v>7706</v>
      </c>
      <c r="L816" t="s">
        <v>2970</v>
      </c>
      <c r="M816" t="s">
        <v>2971</v>
      </c>
      <c r="N816" s="1">
        <v>42851</v>
      </c>
      <c r="O816">
        <v>105</v>
      </c>
      <c r="P816" t="s">
        <v>799</v>
      </c>
      <c r="S816">
        <v>0</v>
      </c>
      <c r="T816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 t="s">
        <v>800</v>
      </c>
      <c r="AB816" s="7">
        <f>IF(Table2[[#This Row],[15cc]]+Table2[[#This Row],[30cc]]&gt;0,1,0)</f>
        <v>0</v>
      </c>
      <c r="AC816" s="7">
        <f>IF(Table2[[#This Row],[60c]]&gt;0,1,0)</f>
        <v>0</v>
      </c>
      <c r="AD816" s="7">
        <f>IF(Table2[[#This Row],[90c]]&gt;0,1,0)</f>
        <v>0</v>
      </c>
    </row>
    <row r="817" spans="1:30" x14ac:dyDescent="0.2">
      <c r="A817">
        <v>201704</v>
      </c>
      <c r="B817" t="s">
        <v>84</v>
      </c>
      <c r="C817" t="s">
        <v>84</v>
      </c>
      <c r="D817" t="s">
        <v>3077</v>
      </c>
      <c r="E817" t="s">
        <v>7704</v>
      </c>
      <c r="F817" t="s">
        <v>3078</v>
      </c>
      <c r="G817" t="s">
        <v>7704</v>
      </c>
      <c r="I817" t="s">
        <v>1305</v>
      </c>
      <c r="J817" t="s">
        <v>1359</v>
      </c>
      <c r="K817" t="s">
        <v>7706</v>
      </c>
      <c r="L817" t="s">
        <v>2972</v>
      </c>
      <c r="M817" t="s">
        <v>2973</v>
      </c>
      <c r="N817" s="1">
        <v>42851</v>
      </c>
      <c r="O817">
        <v>105</v>
      </c>
      <c r="P817" t="s">
        <v>799</v>
      </c>
      <c r="S817">
        <v>0</v>
      </c>
      <c r="T81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 t="s">
        <v>800</v>
      </c>
      <c r="AB817" s="7">
        <f>IF(Table2[[#This Row],[15cc]]+Table2[[#This Row],[30cc]]&gt;0,1,0)</f>
        <v>0</v>
      </c>
      <c r="AC817" s="7">
        <f>IF(Table2[[#This Row],[60c]]&gt;0,1,0)</f>
        <v>0</v>
      </c>
      <c r="AD817" s="7">
        <f>IF(Table2[[#This Row],[90c]]&gt;0,1,0)</f>
        <v>0</v>
      </c>
    </row>
    <row r="818" spans="1:30" x14ac:dyDescent="0.2">
      <c r="A818">
        <v>201704</v>
      </c>
      <c r="B818" t="s">
        <v>84</v>
      </c>
      <c r="C818" t="s">
        <v>84</v>
      </c>
      <c r="D818" t="s">
        <v>3077</v>
      </c>
      <c r="E818" t="s">
        <v>7704</v>
      </c>
      <c r="F818" t="s">
        <v>3078</v>
      </c>
      <c r="G818" t="s">
        <v>7704</v>
      </c>
      <c r="I818" t="s">
        <v>1305</v>
      </c>
      <c r="J818" t="s">
        <v>2980</v>
      </c>
      <c r="K818" t="s">
        <v>7707</v>
      </c>
      <c r="L818" t="s">
        <v>2988</v>
      </c>
      <c r="M818" t="s">
        <v>2989</v>
      </c>
      <c r="N818" s="1">
        <v>42837</v>
      </c>
      <c r="O818">
        <v>119</v>
      </c>
      <c r="P818" t="s">
        <v>799</v>
      </c>
      <c r="Q818">
        <v>0</v>
      </c>
      <c r="R818">
        <v>0</v>
      </c>
      <c r="S818">
        <v>0</v>
      </c>
      <c r="T818">
        <v>0</v>
      </c>
      <c r="U818" s="7">
        <v>1</v>
      </c>
      <c r="V818" s="7">
        <v>12.272</v>
      </c>
      <c r="W818" s="7">
        <v>-1</v>
      </c>
      <c r="X818" s="7">
        <v>-12.272</v>
      </c>
      <c r="Y818" s="7">
        <v>0</v>
      </c>
      <c r="Z818" s="7">
        <v>0</v>
      </c>
      <c r="AA818" s="7" t="s">
        <v>800</v>
      </c>
      <c r="AB818" s="7">
        <f>IF(Table2[[#This Row],[15cc]]+Table2[[#This Row],[30cc]]&gt;0,1,0)</f>
        <v>1</v>
      </c>
      <c r="AC818" s="7">
        <f>IF(Table2[[#This Row],[60c]]&gt;0,1,0)</f>
        <v>0</v>
      </c>
      <c r="AD818" s="7">
        <f>IF(Table2[[#This Row],[90c]]&gt;0,1,0)</f>
        <v>0</v>
      </c>
    </row>
    <row r="819" spans="1:30" x14ac:dyDescent="0.2">
      <c r="A819">
        <v>201704</v>
      </c>
      <c r="B819" t="s">
        <v>84</v>
      </c>
      <c r="C819" t="s">
        <v>84</v>
      </c>
      <c r="D819" t="s">
        <v>3077</v>
      </c>
      <c r="E819" t="s">
        <v>7704</v>
      </c>
      <c r="F819" t="s">
        <v>3078</v>
      </c>
      <c r="G819" t="s">
        <v>7704</v>
      </c>
      <c r="I819" t="s">
        <v>1305</v>
      </c>
      <c r="J819" t="s">
        <v>2980</v>
      </c>
      <c r="K819" t="s">
        <v>7707</v>
      </c>
      <c r="L819" t="s">
        <v>2982</v>
      </c>
      <c r="M819" t="s">
        <v>2983</v>
      </c>
      <c r="N819" s="1">
        <v>42837</v>
      </c>
      <c r="O819">
        <v>119</v>
      </c>
      <c r="P819" t="s">
        <v>799</v>
      </c>
      <c r="S819">
        <v>0</v>
      </c>
      <c r="T819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 t="s">
        <v>800</v>
      </c>
      <c r="AB819" s="7">
        <f>IF(Table2[[#This Row],[15cc]]+Table2[[#This Row],[30cc]]&gt;0,1,0)</f>
        <v>0</v>
      </c>
      <c r="AC819" s="7">
        <f>IF(Table2[[#This Row],[60c]]&gt;0,1,0)</f>
        <v>0</v>
      </c>
      <c r="AD819" s="7">
        <f>IF(Table2[[#This Row],[90c]]&gt;0,1,0)</f>
        <v>0</v>
      </c>
    </row>
    <row r="820" spans="1:30" x14ac:dyDescent="0.2">
      <c r="A820">
        <v>201704</v>
      </c>
      <c r="B820" t="s">
        <v>84</v>
      </c>
      <c r="C820" t="s">
        <v>84</v>
      </c>
      <c r="D820" t="s">
        <v>3077</v>
      </c>
      <c r="E820" t="s">
        <v>7704</v>
      </c>
      <c r="F820" t="s">
        <v>3078</v>
      </c>
      <c r="G820" t="s">
        <v>7704</v>
      </c>
      <c r="I820" t="s">
        <v>1305</v>
      </c>
      <c r="J820" t="s">
        <v>2980</v>
      </c>
      <c r="K820" t="s">
        <v>7707</v>
      </c>
      <c r="L820" t="s">
        <v>2984</v>
      </c>
      <c r="M820" t="s">
        <v>2985</v>
      </c>
      <c r="N820" s="1">
        <v>42837</v>
      </c>
      <c r="O820">
        <v>119</v>
      </c>
      <c r="P820" t="s">
        <v>799</v>
      </c>
      <c r="Q820">
        <v>1</v>
      </c>
      <c r="R820">
        <v>12.964</v>
      </c>
      <c r="S820">
        <v>1</v>
      </c>
      <c r="T820">
        <v>12.964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 t="s">
        <v>800</v>
      </c>
      <c r="AB820" s="7">
        <f>IF(Table2[[#This Row],[15cc]]+Table2[[#This Row],[30cc]]&gt;0,1,0)</f>
        <v>1</v>
      </c>
      <c r="AC820" s="7">
        <f>IF(Table2[[#This Row],[60c]]&gt;0,1,0)</f>
        <v>0</v>
      </c>
      <c r="AD820" s="7">
        <f>IF(Table2[[#This Row],[90c]]&gt;0,1,0)</f>
        <v>0</v>
      </c>
    </row>
    <row r="821" spans="1:30" x14ac:dyDescent="0.2">
      <c r="A821">
        <v>201704</v>
      </c>
      <c r="B821" t="s">
        <v>84</v>
      </c>
      <c r="C821" t="s">
        <v>84</v>
      </c>
      <c r="D821" t="s">
        <v>3077</v>
      </c>
      <c r="E821" t="s">
        <v>7704</v>
      </c>
      <c r="F821" t="s">
        <v>3078</v>
      </c>
      <c r="G821" t="s">
        <v>7704</v>
      </c>
      <c r="I821" t="s">
        <v>1305</v>
      </c>
      <c r="J821" t="s">
        <v>2980</v>
      </c>
      <c r="K821" t="s">
        <v>7707</v>
      </c>
      <c r="L821" t="s">
        <v>2990</v>
      </c>
      <c r="M821" t="s">
        <v>7708</v>
      </c>
      <c r="N821" s="1">
        <v>42837</v>
      </c>
      <c r="O821">
        <v>119</v>
      </c>
      <c r="P821" t="s">
        <v>799</v>
      </c>
      <c r="S821">
        <v>0</v>
      </c>
      <c r="T821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 t="s">
        <v>800</v>
      </c>
      <c r="AB821" s="7">
        <f>IF(Table2[[#This Row],[15cc]]+Table2[[#This Row],[30cc]]&gt;0,1,0)</f>
        <v>0</v>
      </c>
      <c r="AC821" s="7">
        <f>IF(Table2[[#This Row],[60c]]&gt;0,1,0)</f>
        <v>0</v>
      </c>
      <c r="AD821" s="7">
        <f>IF(Table2[[#This Row],[90c]]&gt;0,1,0)</f>
        <v>0</v>
      </c>
    </row>
    <row r="822" spans="1:30" x14ac:dyDescent="0.2">
      <c r="A822">
        <v>201704</v>
      </c>
      <c r="B822" t="s">
        <v>84</v>
      </c>
      <c r="C822" t="s">
        <v>84</v>
      </c>
      <c r="D822" t="s">
        <v>3077</v>
      </c>
      <c r="E822" t="s">
        <v>7704</v>
      </c>
      <c r="F822" t="s">
        <v>3078</v>
      </c>
      <c r="G822" t="s">
        <v>7704</v>
      </c>
      <c r="I822" t="s">
        <v>1305</v>
      </c>
      <c r="J822" t="s">
        <v>2980</v>
      </c>
      <c r="K822" t="s">
        <v>7707</v>
      </c>
      <c r="L822" t="s">
        <v>2992</v>
      </c>
      <c r="M822" t="s">
        <v>2993</v>
      </c>
      <c r="N822" s="1">
        <v>42837</v>
      </c>
      <c r="O822">
        <v>119</v>
      </c>
      <c r="P822" t="s">
        <v>799</v>
      </c>
      <c r="S822">
        <v>0</v>
      </c>
      <c r="T822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 t="s">
        <v>800</v>
      </c>
      <c r="AB822" s="7">
        <f>IF(Table2[[#This Row],[15cc]]+Table2[[#This Row],[30cc]]&gt;0,1,0)</f>
        <v>0</v>
      </c>
      <c r="AC822" s="7">
        <f>IF(Table2[[#This Row],[60c]]&gt;0,1,0)</f>
        <v>0</v>
      </c>
      <c r="AD822" s="7">
        <f>IF(Table2[[#This Row],[90c]]&gt;0,1,0)</f>
        <v>0</v>
      </c>
    </row>
    <row r="823" spans="1:30" x14ac:dyDescent="0.2">
      <c r="A823">
        <v>201704</v>
      </c>
      <c r="B823" t="s">
        <v>84</v>
      </c>
      <c r="C823" t="s">
        <v>84</v>
      </c>
      <c r="D823" t="s">
        <v>3077</v>
      </c>
      <c r="E823" t="s">
        <v>7704</v>
      </c>
      <c r="F823" t="s">
        <v>3078</v>
      </c>
      <c r="G823" t="s">
        <v>7704</v>
      </c>
      <c r="I823" t="s">
        <v>1305</v>
      </c>
      <c r="J823" t="s">
        <v>2980</v>
      </c>
      <c r="K823" t="s">
        <v>7707</v>
      </c>
      <c r="L823" t="s">
        <v>2994</v>
      </c>
      <c r="M823" t="s">
        <v>2995</v>
      </c>
      <c r="N823" s="1">
        <v>42837</v>
      </c>
      <c r="O823">
        <v>119</v>
      </c>
      <c r="P823" t="s">
        <v>799</v>
      </c>
      <c r="S823">
        <v>0</v>
      </c>
      <c r="T823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 t="s">
        <v>800</v>
      </c>
      <c r="AB823" s="7">
        <f>IF(Table2[[#This Row],[15cc]]+Table2[[#This Row],[30cc]]&gt;0,1,0)</f>
        <v>0</v>
      </c>
      <c r="AC823" s="7">
        <f>IF(Table2[[#This Row],[60c]]&gt;0,1,0)</f>
        <v>0</v>
      </c>
      <c r="AD823" s="7">
        <f>IF(Table2[[#This Row],[90c]]&gt;0,1,0)</f>
        <v>0</v>
      </c>
    </row>
    <row r="824" spans="1:30" x14ac:dyDescent="0.2">
      <c r="A824">
        <v>201704</v>
      </c>
      <c r="B824" t="s">
        <v>84</v>
      </c>
      <c r="C824" t="s">
        <v>84</v>
      </c>
      <c r="D824" t="s">
        <v>3077</v>
      </c>
      <c r="E824" t="s">
        <v>7704</v>
      </c>
      <c r="F824" t="s">
        <v>3078</v>
      </c>
      <c r="G824" t="s">
        <v>7704</v>
      </c>
      <c r="I824" t="s">
        <v>1305</v>
      </c>
      <c r="J824" t="s">
        <v>2980</v>
      </c>
      <c r="K824" t="s">
        <v>7707</v>
      </c>
      <c r="L824" t="s">
        <v>2996</v>
      </c>
      <c r="M824" t="s">
        <v>2997</v>
      </c>
      <c r="N824" s="1">
        <v>42837</v>
      </c>
      <c r="O824">
        <v>119</v>
      </c>
      <c r="P824" t="s">
        <v>799</v>
      </c>
      <c r="S824">
        <v>0</v>
      </c>
      <c r="T824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 t="s">
        <v>800</v>
      </c>
      <c r="AB824" s="7">
        <f>IF(Table2[[#This Row],[15cc]]+Table2[[#This Row],[30cc]]&gt;0,1,0)</f>
        <v>0</v>
      </c>
      <c r="AC824" s="7">
        <f>IF(Table2[[#This Row],[60c]]&gt;0,1,0)</f>
        <v>0</v>
      </c>
      <c r="AD824" s="7">
        <f>IF(Table2[[#This Row],[90c]]&gt;0,1,0)</f>
        <v>0</v>
      </c>
    </row>
    <row r="825" spans="1:30" x14ac:dyDescent="0.2">
      <c r="A825">
        <v>201704</v>
      </c>
      <c r="B825" t="s">
        <v>84</v>
      </c>
      <c r="C825" t="s">
        <v>84</v>
      </c>
      <c r="D825" t="s">
        <v>3077</v>
      </c>
      <c r="E825" t="s">
        <v>7704</v>
      </c>
      <c r="F825" t="s">
        <v>3078</v>
      </c>
      <c r="G825" t="s">
        <v>7704</v>
      </c>
      <c r="I825" t="s">
        <v>1305</v>
      </c>
      <c r="J825" t="s">
        <v>2980</v>
      </c>
      <c r="K825" t="s">
        <v>7707</v>
      </c>
      <c r="L825" t="s">
        <v>2998</v>
      </c>
      <c r="M825" t="s">
        <v>2999</v>
      </c>
      <c r="N825" s="1">
        <v>42837</v>
      </c>
      <c r="O825">
        <v>119</v>
      </c>
      <c r="P825" t="s">
        <v>799</v>
      </c>
      <c r="Q825">
        <v>1</v>
      </c>
      <c r="R825">
        <v>12.022</v>
      </c>
      <c r="S825">
        <v>0</v>
      </c>
      <c r="T825">
        <v>0</v>
      </c>
      <c r="U825" s="7">
        <v>0</v>
      </c>
      <c r="V825" s="7">
        <v>0</v>
      </c>
      <c r="W825" s="7">
        <v>0</v>
      </c>
      <c r="X825" s="7">
        <v>0</v>
      </c>
      <c r="Y825" s="7">
        <v>1</v>
      </c>
      <c r="Z825" s="7">
        <v>12.022</v>
      </c>
      <c r="AA825" s="7" t="s">
        <v>800</v>
      </c>
      <c r="AB825" s="7">
        <f>IF(Table2[[#This Row],[15cc]]+Table2[[#This Row],[30cc]]&gt;0,1,0)</f>
        <v>0</v>
      </c>
      <c r="AC825" s="7">
        <f>IF(Table2[[#This Row],[60c]]&gt;0,1,0)</f>
        <v>0</v>
      </c>
      <c r="AD825" s="7">
        <f>IF(Table2[[#This Row],[90c]]&gt;0,1,0)</f>
        <v>1</v>
      </c>
    </row>
    <row r="826" spans="1:30" x14ac:dyDescent="0.2">
      <c r="A826">
        <v>201704</v>
      </c>
      <c r="B826" t="s">
        <v>84</v>
      </c>
      <c r="C826" t="s">
        <v>84</v>
      </c>
      <c r="D826" t="s">
        <v>3077</v>
      </c>
      <c r="E826" t="s">
        <v>7704</v>
      </c>
      <c r="F826" t="s">
        <v>3078</v>
      </c>
      <c r="G826" t="s">
        <v>7704</v>
      </c>
      <c r="I826" t="s">
        <v>1305</v>
      </c>
      <c r="J826" t="s">
        <v>2980</v>
      </c>
      <c r="K826" t="s">
        <v>7707</v>
      </c>
      <c r="L826" t="s">
        <v>2991</v>
      </c>
      <c r="M826" t="s">
        <v>7709</v>
      </c>
      <c r="N826" s="1">
        <v>42838</v>
      </c>
      <c r="O826">
        <v>118</v>
      </c>
      <c r="P826" t="s">
        <v>799</v>
      </c>
      <c r="Q826">
        <v>1</v>
      </c>
      <c r="R826">
        <v>12.249000000000001</v>
      </c>
      <c r="S826">
        <v>1</v>
      </c>
      <c r="T826">
        <v>12.249000000000001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 t="s">
        <v>800</v>
      </c>
      <c r="AB826" s="7">
        <f>IF(Table2[[#This Row],[15cc]]+Table2[[#This Row],[30cc]]&gt;0,1,0)</f>
        <v>1</v>
      </c>
      <c r="AC826" s="7">
        <f>IF(Table2[[#This Row],[60c]]&gt;0,1,0)</f>
        <v>0</v>
      </c>
      <c r="AD826" s="7">
        <f>IF(Table2[[#This Row],[90c]]&gt;0,1,0)</f>
        <v>0</v>
      </c>
    </row>
    <row r="827" spans="1:30" x14ac:dyDescent="0.2">
      <c r="A827">
        <v>201704</v>
      </c>
      <c r="B827" t="s">
        <v>84</v>
      </c>
      <c r="C827" t="s">
        <v>84</v>
      </c>
      <c r="D827" t="s">
        <v>3077</v>
      </c>
      <c r="E827" t="s">
        <v>7704</v>
      </c>
      <c r="F827" t="s">
        <v>3078</v>
      </c>
      <c r="G827" t="s">
        <v>7704</v>
      </c>
      <c r="I827" t="s">
        <v>1305</v>
      </c>
      <c r="J827" t="s">
        <v>2980</v>
      </c>
      <c r="K827" t="s">
        <v>7707</v>
      </c>
      <c r="L827" t="s">
        <v>2986</v>
      </c>
      <c r="M827" t="s">
        <v>2987</v>
      </c>
      <c r="N827" s="1">
        <v>42839</v>
      </c>
      <c r="O827">
        <v>117</v>
      </c>
      <c r="P827" t="s">
        <v>799</v>
      </c>
      <c r="Q827">
        <v>1</v>
      </c>
      <c r="R827">
        <v>12.102</v>
      </c>
      <c r="S827">
        <v>1</v>
      </c>
      <c r="T827">
        <v>12.102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 t="s">
        <v>800</v>
      </c>
      <c r="AB827" s="7">
        <f>IF(Table2[[#This Row],[15cc]]+Table2[[#This Row],[30cc]]&gt;0,1,0)</f>
        <v>1</v>
      </c>
      <c r="AC827" s="7">
        <f>IF(Table2[[#This Row],[60c]]&gt;0,1,0)</f>
        <v>0</v>
      </c>
      <c r="AD827" s="7">
        <f>IF(Table2[[#This Row],[90c]]&gt;0,1,0)</f>
        <v>0</v>
      </c>
    </row>
    <row r="828" spans="1:30" x14ac:dyDescent="0.2">
      <c r="A828">
        <v>201704</v>
      </c>
      <c r="B828" t="s">
        <v>84</v>
      </c>
      <c r="C828" t="s">
        <v>84</v>
      </c>
      <c r="D828" t="s">
        <v>3077</v>
      </c>
      <c r="E828" t="s">
        <v>7704</v>
      </c>
      <c r="F828" t="s">
        <v>3078</v>
      </c>
      <c r="G828" t="s">
        <v>7704</v>
      </c>
      <c r="I828" t="s">
        <v>1305</v>
      </c>
      <c r="J828" t="s">
        <v>787</v>
      </c>
      <c r="K828" t="s">
        <v>7710</v>
      </c>
      <c r="L828" t="s">
        <v>3008</v>
      </c>
      <c r="M828" t="s">
        <v>3009</v>
      </c>
      <c r="N828" s="1">
        <v>42839</v>
      </c>
      <c r="O828">
        <v>117</v>
      </c>
      <c r="P828" t="s">
        <v>799</v>
      </c>
      <c r="S828">
        <v>0</v>
      </c>
      <c r="T828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 t="s">
        <v>800</v>
      </c>
      <c r="AB828" s="7">
        <f>IF(Table2[[#This Row],[15cc]]+Table2[[#This Row],[30cc]]&gt;0,1,0)</f>
        <v>0</v>
      </c>
      <c r="AC828" s="7">
        <f>IF(Table2[[#This Row],[60c]]&gt;0,1,0)</f>
        <v>0</v>
      </c>
      <c r="AD828" s="7">
        <f>IF(Table2[[#This Row],[90c]]&gt;0,1,0)</f>
        <v>0</v>
      </c>
    </row>
    <row r="829" spans="1:30" x14ac:dyDescent="0.2">
      <c r="A829">
        <v>201704</v>
      </c>
      <c r="B829" t="s">
        <v>84</v>
      </c>
      <c r="C829" t="s">
        <v>84</v>
      </c>
      <c r="D829" t="s">
        <v>3077</v>
      </c>
      <c r="E829" t="s">
        <v>7704</v>
      </c>
      <c r="F829" t="s">
        <v>3078</v>
      </c>
      <c r="G829" t="s">
        <v>7704</v>
      </c>
      <c r="I829" t="s">
        <v>1305</v>
      </c>
      <c r="J829" t="s">
        <v>787</v>
      </c>
      <c r="K829" t="s">
        <v>7710</v>
      </c>
      <c r="L829" t="s">
        <v>3010</v>
      </c>
      <c r="M829" t="s">
        <v>3011</v>
      </c>
      <c r="N829" s="1">
        <v>42839</v>
      </c>
      <c r="O829">
        <v>117</v>
      </c>
      <c r="P829" t="s">
        <v>799</v>
      </c>
      <c r="S829">
        <v>0</v>
      </c>
      <c r="T829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 t="s">
        <v>800</v>
      </c>
      <c r="AB829" s="7">
        <f>IF(Table2[[#This Row],[15cc]]+Table2[[#This Row],[30cc]]&gt;0,1,0)</f>
        <v>0</v>
      </c>
      <c r="AC829" s="7">
        <f>IF(Table2[[#This Row],[60c]]&gt;0,1,0)</f>
        <v>0</v>
      </c>
      <c r="AD829" s="7">
        <f>IF(Table2[[#This Row],[90c]]&gt;0,1,0)</f>
        <v>0</v>
      </c>
    </row>
    <row r="830" spans="1:30" x14ac:dyDescent="0.2">
      <c r="A830">
        <v>201704</v>
      </c>
      <c r="B830" t="s">
        <v>84</v>
      </c>
      <c r="C830" t="s">
        <v>84</v>
      </c>
      <c r="D830" t="s">
        <v>3077</v>
      </c>
      <c r="E830" t="s">
        <v>7704</v>
      </c>
      <c r="F830" t="s">
        <v>3078</v>
      </c>
      <c r="G830" t="s">
        <v>7704</v>
      </c>
      <c r="I830" t="s">
        <v>1305</v>
      </c>
      <c r="J830" t="s">
        <v>787</v>
      </c>
      <c r="K830" t="s">
        <v>7710</v>
      </c>
      <c r="L830" t="s">
        <v>3016</v>
      </c>
      <c r="M830" t="s">
        <v>3017</v>
      </c>
      <c r="N830" s="1">
        <v>42839</v>
      </c>
      <c r="O830">
        <v>117</v>
      </c>
      <c r="P830" t="s">
        <v>799</v>
      </c>
      <c r="Q830">
        <v>1</v>
      </c>
      <c r="R830" s="2">
        <v>13.182</v>
      </c>
      <c r="S830">
        <v>0</v>
      </c>
      <c r="T830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 t="s">
        <v>800</v>
      </c>
      <c r="AB830" s="7">
        <f>IF(Table2[[#This Row],[15cc]]+Table2[[#This Row],[30cc]]&gt;0,1,0)</f>
        <v>0</v>
      </c>
      <c r="AC830" s="7">
        <f>IF(Table2[[#This Row],[60c]]&gt;0,1,0)</f>
        <v>0</v>
      </c>
      <c r="AD830" s="7">
        <f>IF(Table2[[#This Row],[90c]]&gt;0,1,0)</f>
        <v>0</v>
      </c>
    </row>
    <row r="831" spans="1:30" x14ac:dyDescent="0.2">
      <c r="A831">
        <v>201704</v>
      </c>
      <c r="B831" t="s">
        <v>84</v>
      </c>
      <c r="C831" t="s">
        <v>84</v>
      </c>
      <c r="D831" t="s">
        <v>3077</v>
      </c>
      <c r="E831" t="s">
        <v>7704</v>
      </c>
      <c r="F831" t="s">
        <v>3078</v>
      </c>
      <c r="G831" t="s">
        <v>7704</v>
      </c>
      <c r="I831" t="s">
        <v>1305</v>
      </c>
      <c r="J831" t="s">
        <v>787</v>
      </c>
      <c r="K831" t="s">
        <v>7710</v>
      </c>
      <c r="L831" t="s">
        <v>3012</v>
      </c>
      <c r="M831" t="s">
        <v>3013</v>
      </c>
      <c r="N831" s="1">
        <v>42839</v>
      </c>
      <c r="O831">
        <v>117</v>
      </c>
      <c r="P831" t="s">
        <v>799</v>
      </c>
      <c r="S831">
        <v>0</v>
      </c>
      <c r="T831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 t="s">
        <v>800</v>
      </c>
      <c r="AB831" s="7">
        <f>IF(Table2[[#This Row],[15cc]]+Table2[[#This Row],[30cc]]&gt;0,1,0)</f>
        <v>0</v>
      </c>
      <c r="AC831" s="7">
        <f>IF(Table2[[#This Row],[60c]]&gt;0,1,0)</f>
        <v>0</v>
      </c>
      <c r="AD831" s="7">
        <f>IF(Table2[[#This Row],[90c]]&gt;0,1,0)</f>
        <v>0</v>
      </c>
    </row>
    <row r="832" spans="1:30" x14ac:dyDescent="0.2">
      <c r="A832">
        <v>201704</v>
      </c>
      <c r="B832" t="s">
        <v>84</v>
      </c>
      <c r="C832" t="s">
        <v>84</v>
      </c>
      <c r="D832" t="s">
        <v>3077</v>
      </c>
      <c r="E832" t="s">
        <v>7704</v>
      </c>
      <c r="F832" t="s">
        <v>3078</v>
      </c>
      <c r="G832" t="s">
        <v>7704</v>
      </c>
      <c r="I832" t="s">
        <v>1305</v>
      </c>
      <c r="J832" t="s">
        <v>787</v>
      </c>
      <c r="K832" t="s">
        <v>7710</v>
      </c>
      <c r="L832" t="s">
        <v>3002</v>
      </c>
      <c r="M832" t="s">
        <v>3003</v>
      </c>
      <c r="N832" s="1">
        <v>42839</v>
      </c>
      <c r="O832">
        <v>117</v>
      </c>
      <c r="P832" t="s">
        <v>799</v>
      </c>
      <c r="Q832">
        <v>2</v>
      </c>
      <c r="R832">
        <v>30.565999999999999</v>
      </c>
      <c r="S832">
        <v>2</v>
      </c>
      <c r="T832">
        <v>30.565999999999999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 t="s">
        <v>800</v>
      </c>
      <c r="AB832" s="7">
        <f>IF(Table2[[#This Row],[15cc]]+Table2[[#This Row],[30cc]]&gt;0,1,0)</f>
        <v>1</v>
      </c>
      <c r="AC832" s="7">
        <f>IF(Table2[[#This Row],[60c]]&gt;0,1,0)</f>
        <v>0</v>
      </c>
      <c r="AD832" s="7">
        <f>IF(Table2[[#This Row],[90c]]&gt;0,1,0)</f>
        <v>0</v>
      </c>
    </row>
    <row r="833" spans="1:30" x14ac:dyDescent="0.2">
      <c r="A833">
        <v>201704</v>
      </c>
      <c r="B833" t="s">
        <v>84</v>
      </c>
      <c r="C833" t="s">
        <v>84</v>
      </c>
      <c r="D833" t="s">
        <v>3077</v>
      </c>
      <c r="E833" t="s">
        <v>7704</v>
      </c>
      <c r="F833" t="s">
        <v>3078</v>
      </c>
      <c r="G833" t="s">
        <v>7704</v>
      </c>
      <c r="I833" t="s">
        <v>1305</v>
      </c>
      <c r="J833" t="s">
        <v>787</v>
      </c>
      <c r="K833" t="s">
        <v>7710</v>
      </c>
      <c r="L833" t="s">
        <v>3018</v>
      </c>
      <c r="M833" t="s">
        <v>3019</v>
      </c>
      <c r="N833" s="1">
        <v>42839</v>
      </c>
      <c r="O833">
        <v>117</v>
      </c>
      <c r="P833" t="s">
        <v>799</v>
      </c>
      <c r="Q833">
        <v>5</v>
      </c>
      <c r="R833">
        <v>68.447000000000003</v>
      </c>
      <c r="S833">
        <v>4</v>
      </c>
      <c r="T833">
        <v>51.831000000000003</v>
      </c>
      <c r="U833" s="7">
        <v>0</v>
      </c>
      <c r="V833" s="7">
        <v>-0.73399999999999999</v>
      </c>
      <c r="W833" s="7">
        <v>1</v>
      </c>
      <c r="X833" s="7">
        <v>17.350000000000001</v>
      </c>
      <c r="Y833" s="7">
        <v>0</v>
      </c>
      <c r="Z833" s="7">
        <v>0</v>
      </c>
      <c r="AA833" s="7" t="s">
        <v>800</v>
      </c>
      <c r="AB833" s="7">
        <f>IF(Table2[[#This Row],[15cc]]+Table2[[#This Row],[30cc]]&gt;0,1,0)</f>
        <v>1</v>
      </c>
      <c r="AC833" s="7">
        <f>IF(Table2[[#This Row],[60c]]&gt;0,1,0)</f>
        <v>1</v>
      </c>
      <c r="AD833" s="7">
        <f>IF(Table2[[#This Row],[90c]]&gt;0,1,0)</f>
        <v>0</v>
      </c>
    </row>
    <row r="834" spans="1:30" x14ac:dyDescent="0.2">
      <c r="A834">
        <v>201704</v>
      </c>
      <c r="B834" t="s">
        <v>84</v>
      </c>
      <c r="C834" t="s">
        <v>84</v>
      </c>
      <c r="D834" t="s">
        <v>3077</v>
      </c>
      <c r="E834" t="s">
        <v>7704</v>
      </c>
      <c r="F834" t="s">
        <v>3078</v>
      </c>
      <c r="G834" t="s">
        <v>7704</v>
      </c>
      <c r="I834" t="s">
        <v>1305</v>
      </c>
      <c r="J834" t="s">
        <v>787</v>
      </c>
      <c r="K834" t="s">
        <v>7710</v>
      </c>
      <c r="L834" t="s">
        <v>3000</v>
      </c>
      <c r="M834" t="s">
        <v>3001</v>
      </c>
      <c r="N834" s="1">
        <v>42839</v>
      </c>
      <c r="O834">
        <v>117</v>
      </c>
      <c r="P834" t="s">
        <v>799</v>
      </c>
      <c r="S834">
        <v>0</v>
      </c>
      <c r="T834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 t="s">
        <v>800</v>
      </c>
      <c r="AB834" s="7">
        <f>IF(Table2[[#This Row],[15cc]]+Table2[[#This Row],[30cc]]&gt;0,1,0)</f>
        <v>0</v>
      </c>
      <c r="AC834" s="7">
        <f>IF(Table2[[#This Row],[60c]]&gt;0,1,0)</f>
        <v>0</v>
      </c>
      <c r="AD834" s="7">
        <f>IF(Table2[[#This Row],[90c]]&gt;0,1,0)</f>
        <v>0</v>
      </c>
    </row>
    <row r="835" spans="1:30" x14ac:dyDescent="0.2">
      <c r="A835">
        <v>201704</v>
      </c>
      <c r="B835" t="s">
        <v>84</v>
      </c>
      <c r="C835" t="s">
        <v>84</v>
      </c>
      <c r="D835" t="s">
        <v>3077</v>
      </c>
      <c r="E835" t="s">
        <v>7704</v>
      </c>
      <c r="F835" t="s">
        <v>3078</v>
      </c>
      <c r="G835" t="s">
        <v>7704</v>
      </c>
      <c r="I835" t="s">
        <v>1305</v>
      </c>
      <c r="J835" t="s">
        <v>787</v>
      </c>
      <c r="K835" t="s">
        <v>7710</v>
      </c>
      <c r="L835" t="s">
        <v>3004</v>
      </c>
      <c r="M835" t="s">
        <v>3005</v>
      </c>
      <c r="N835" s="1">
        <v>42846</v>
      </c>
      <c r="O835">
        <v>110</v>
      </c>
      <c r="P835" t="s">
        <v>799</v>
      </c>
      <c r="Q835">
        <v>6</v>
      </c>
      <c r="R835">
        <v>100.85599999999999</v>
      </c>
      <c r="S835">
        <v>2</v>
      </c>
      <c r="T835">
        <v>54.597999999999999</v>
      </c>
      <c r="U835" s="7">
        <v>1</v>
      </c>
      <c r="V835" s="7">
        <v>15.75</v>
      </c>
      <c r="W835" s="7">
        <v>1</v>
      </c>
      <c r="X835" s="7">
        <v>9.0060000000000002</v>
      </c>
      <c r="Y835" s="7">
        <v>0</v>
      </c>
      <c r="Z835" s="7">
        <v>0</v>
      </c>
      <c r="AA835" s="7" t="s">
        <v>800</v>
      </c>
      <c r="AB835" s="7">
        <f>IF(Table2[[#This Row],[15cc]]+Table2[[#This Row],[30cc]]&gt;0,1,0)</f>
        <v>1</v>
      </c>
      <c r="AC835" s="7">
        <f>IF(Table2[[#This Row],[60c]]&gt;0,1,0)</f>
        <v>1</v>
      </c>
      <c r="AD835" s="7">
        <f>IF(Table2[[#This Row],[90c]]&gt;0,1,0)</f>
        <v>0</v>
      </c>
    </row>
    <row r="836" spans="1:30" x14ac:dyDescent="0.2">
      <c r="A836">
        <v>201704</v>
      </c>
      <c r="B836" t="s">
        <v>84</v>
      </c>
      <c r="C836" t="s">
        <v>84</v>
      </c>
      <c r="D836" t="s">
        <v>3077</v>
      </c>
      <c r="E836" t="s">
        <v>7704</v>
      </c>
      <c r="F836" t="s">
        <v>3078</v>
      </c>
      <c r="G836" t="s">
        <v>7704</v>
      </c>
      <c r="I836" t="s">
        <v>1305</v>
      </c>
      <c r="J836" t="s">
        <v>787</v>
      </c>
      <c r="K836" t="s">
        <v>7710</v>
      </c>
      <c r="L836" t="s">
        <v>3020</v>
      </c>
      <c r="M836" t="s">
        <v>1167</v>
      </c>
      <c r="N836" s="1">
        <v>42846</v>
      </c>
      <c r="O836">
        <v>110</v>
      </c>
      <c r="P836" t="s">
        <v>799</v>
      </c>
      <c r="S836">
        <v>0</v>
      </c>
      <c r="T836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 t="s">
        <v>800</v>
      </c>
      <c r="AB836" s="7">
        <f>IF(Table2[[#This Row],[15cc]]+Table2[[#This Row],[30cc]]&gt;0,1,0)</f>
        <v>0</v>
      </c>
      <c r="AC836" s="7">
        <f>IF(Table2[[#This Row],[60c]]&gt;0,1,0)</f>
        <v>0</v>
      </c>
      <c r="AD836" s="7">
        <f>IF(Table2[[#This Row],[90c]]&gt;0,1,0)</f>
        <v>0</v>
      </c>
    </row>
    <row r="837" spans="1:30" x14ac:dyDescent="0.2">
      <c r="A837">
        <v>201704</v>
      </c>
      <c r="B837" t="s">
        <v>84</v>
      </c>
      <c r="C837" t="s">
        <v>84</v>
      </c>
      <c r="D837" t="s">
        <v>3077</v>
      </c>
      <c r="E837" t="s">
        <v>7704</v>
      </c>
      <c r="F837" t="s">
        <v>3078</v>
      </c>
      <c r="G837" t="s">
        <v>7704</v>
      </c>
      <c r="I837" t="s">
        <v>1305</v>
      </c>
      <c r="J837" t="s">
        <v>787</v>
      </c>
      <c r="K837" t="s">
        <v>7710</v>
      </c>
      <c r="L837" t="s">
        <v>3021</v>
      </c>
      <c r="M837" t="s">
        <v>3022</v>
      </c>
      <c r="N837" s="1">
        <v>42850</v>
      </c>
      <c r="O837">
        <v>106</v>
      </c>
      <c r="P837" t="s">
        <v>799</v>
      </c>
      <c r="Q837">
        <v>1</v>
      </c>
      <c r="R837" s="2">
        <v>12.414</v>
      </c>
      <c r="S837">
        <v>1</v>
      </c>
      <c r="T837">
        <v>12.414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 t="s">
        <v>800</v>
      </c>
      <c r="AB837" s="7">
        <f>IF(Table2[[#This Row],[15cc]]+Table2[[#This Row],[30cc]]&gt;0,1,0)</f>
        <v>1</v>
      </c>
      <c r="AC837" s="7">
        <f>IF(Table2[[#This Row],[60c]]&gt;0,1,0)</f>
        <v>0</v>
      </c>
      <c r="AD837" s="7">
        <f>IF(Table2[[#This Row],[90c]]&gt;0,1,0)</f>
        <v>0</v>
      </c>
    </row>
    <row r="838" spans="1:30" x14ac:dyDescent="0.2">
      <c r="A838">
        <v>201704</v>
      </c>
      <c r="B838" t="s">
        <v>84</v>
      </c>
      <c r="C838" t="s">
        <v>84</v>
      </c>
      <c r="D838" t="s">
        <v>3077</v>
      </c>
      <c r="E838" t="s">
        <v>7704</v>
      </c>
      <c r="F838" t="s">
        <v>3078</v>
      </c>
      <c r="G838" t="s">
        <v>7704</v>
      </c>
      <c r="I838" t="s">
        <v>1305</v>
      </c>
      <c r="J838" t="s">
        <v>787</v>
      </c>
      <c r="K838" t="s">
        <v>7710</v>
      </c>
      <c r="L838" t="s">
        <v>3006</v>
      </c>
      <c r="M838" t="s">
        <v>3007</v>
      </c>
      <c r="N838" s="1">
        <v>42850</v>
      </c>
      <c r="O838">
        <v>106</v>
      </c>
      <c r="P838" t="s">
        <v>799</v>
      </c>
      <c r="Q838">
        <v>5</v>
      </c>
      <c r="R838">
        <v>70.784000000000006</v>
      </c>
      <c r="S838">
        <v>1</v>
      </c>
      <c r="T838">
        <v>12.099</v>
      </c>
      <c r="U838" s="7">
        <v>1</v>
      </c>
      <c r="V838" s="7">
        <v>15.477</v>
      </c>
      <c r="W838" s="7">
        <v>3</v>
      </c>
      <c r="X838" s="7">
        <v>43.207999999999998</v>
      </c>
      <c r="Y838" s="7">
        <v>0</v>
      </c>
      <c r="Z838" s="7">
        <v>0</v>
      </c>
      <c r="AA838" s="7" t="s">
        <v>800</v>
      </c>
      <c r="AB838" s="7">
        <f>IF(Table2[[#This Row],[15cc]]+Table2[[#This Row],[30cc]]&gt;0,1,0)</f>
        <v>1</v>
      </c>
      <c r="AC838" s="7">
        <f>IF(Table2[[#This Row],[60c]]&gt;0,1,0)</f>
        <v>1</v>
      </c>
      <c r="AD838" s="7">
        <f>IF(Table2[[#This Row],[90c]]&gt;0,1,0)</f>
        <v>0</v>
      </c>
    </row>
    <row r="839" spans="1:30" x14ac:dyDescent="0.2">
      <c r="A839">
        <v>201704</v>
      </c>
      <c r="B839" t="s">
        <v>84</v>
      </c>
      <c r="C839" t="s">
        <v>84</v>
      </c>
      <c r="D839" t="s">
        <v>3077</v>
      </c>
      <c r="E839" t="s">
        <v>7704</v>
      </c>
      <c r="F839" t="s">
        <v>3078</v>
      </c>
      <c r="G839" t="s">
        <v>7704</v>
      </c>
      <c r="I839" t="s">
        <v>1305</v>
      </c>
      <c r="J839" t="s">
        <v>787</v>
      </c>
      <c r="K839" t="s">
        <v>7710</v>
      </c>
      <c r="L839" t="s">
        <v>3014</v>
      </c>
      <c r="M839" t="s">
        <v>3015</v>
      </c>
      <c r="N839" s="1">
        <v>42851</v>
      </c>
      <c r="O839">
        <v>105</v>
      </c>
      <c r="P839" t="s">
        <v>799</v>
      </c>
      <c r="R839" s="2"/>
      <c r="S839">
        <v>0</v>
      </c>
      <c r="T839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 t="s">
        <v>984</v>
      </c>
      <c r="AB839" s="7">
        <f>IF(Table2[[#This Row],[15cc]]+Table2[[#This Row],[30cc]]&gt;0,1,0)</f>
        <v>0</v>
      </c>
      <c r="AC839" s="7">
        <f>IF(Table2[[#This Row],[60c]]&gt;0,1,0)</f>
        <v>0</v>
      </c>
      <c r="AD839" s="7">
        <f>IF(Table2[[#This Row],[90c]]&gt;0,1,0)</f>
        <v>0</v>
      </c>
    </row>
    <row r="840" spans="1:30" x14ac:dyDescent="0.2">
      <c r="A840">
        <v>201704</v>
      </c>
      <c r="B840" t="s">
        <v>84</v>
      </c>
      <c r="C840" t="s">
        <v>84</v>
      </c>
      <c r="D840" t="s">
        <v>3077</v>
      </c>
      <c r="E840" t="s">
        <v>7704</v>
      </c>
      <c r="F840" t="s">
        <v>3078</v>
      </c>
      <c r="G840" t="s">
        <v>7704</v>
      </c>
      <c r="I840" t="s">
        <v>1305</v>
      </c>
      <c r="J840" t="s">
        <v>1307</v>
      </c>
      <c r="K840" t="s">
        <v>7710</v>
      </c>
      <c r="L840" t="s">
        <v>3041</v>
      </c>
      <c r="M840" t="s">
        <v>3042</v>
      </c>
      <c r="N840" s="1">
        <v>42845</v>
      </c>
      <c r="O840">
        <v>111</v>
      </c>
      <c r="P840" t="s">
        <v>799</v>
      </c>
      <c r="Q840">
        <v>2</v>
      </c>
      <c r="R840">
        <v>21.013000000000002</v>
      </c>
      <c r="S840">
        <v>1</v>
      </c>
      <c r="T840">
        <v>12.9</v>
      </c>
      <c r="U840" s="7">
        <v>0</v>
      </c>
      <c r="V840" s="7">
        <v>0</v>
      </c>
      <c r="W840" s="7">
        <v>1</v>
      </c>
      <c r="X840" s="7">
        <v>8.1129999999999995</v>
      </c>
      <c r="Y840" s="7">
        <v>0</v>
      </c>
      <c r="Z840" s="7">
        <v>0</v>
      </c>
      <c r="AA840" s="7" t="s">
        <v>800</v>
      </c>
      <c r="AB840" s="7">
        <f>IF(Table2[[#This Row],[15cc]]+Table2[[#This Row],[30cc]]&gt;0,1,0)</f>
        <v>1</v>
      </c>
      <c r="AC840" s="7">
        <f>IF(Table2[[#This Row],[60c]]&gt;0,1,0)</f>
        <v>1</v>
      </c>
      <c r="AD840" s="7">
        <f>IF(Table2[[#This Row],[90c]]&gt;0,1,0)</f>
        <v>0</v>
      </c>
    </row>
    <row r="841" spans="1:30" x14ac:dyDescent="0.2">
      <c r="A841">
        <v>201704</v>
      </c>
      <c r="B841" t="s">
        <v>84</v>
      </c>
      <c r="C841" t="s">
        <v>84</v>
      </c>
      <c r="D841" t="s">
        <v>3077</v>
      </c>
      <c r="E841" t="s">
        <v>7704</v>
      </c>
      <c r="F841" t="s">
        <v>3078</v>
      </c>
      <c r="G841" t="s">
        <v>7704</v>
      </c>
      <c r="I841" t="s">
        <v>1305</v>
      </c>
      <c r="J841" t="s">
        <v>1307</v>
      </c>
      <c r="K841" t="s">
        <v>7710</v>
      </c>
      <c r="L841" t="s">
        <v>3043</v>
      </c>
      <c r="M841" t="s">
        <v>3044</v>
      </c>
      <c r="N841" s="1">
        <v>42845</v>
      </c>
      <c r="O841">
        <v>111</v>
      </c>
      <c r="P841" t="s">
        <v>799</v>
      </c>
      <c r="Q841">
        <v>2</v>
      </c>
      <c r="R841" s="2">
        <v>21.417000000000002</v>
      </c>
      <c r="S841">
        <v>1</v>
      </c>
      <c r="T841">
        <v>12.555999999999999</v>
      </c>
      <c r="U841" s="7">
        <v>0</v>
      </c>
      <c r="V841" s="7">
        <v>0</v>
      </c>
      <c r="W841" s="7">
        <v>1</v>
      </c>
      <c r="X841" s="7">
        <v>8.8610000000000007</v>
      </c>
      <c r="Y841" s="7">
        <v>0</v>
      </c>
      <c r="Z841" s="7">
        <v>0</v>
      </c>
      <c r="AA841" s="7" t="s">
        <v>800</v>
      </c>
      <c r="AB841" s="7">
        <f>IF(Table2[[#This Row],[15cc]]+Table2[[#This Row],[30cc]]&gt;0,1,0)</f>
        <v>1</v>
      </c>
      <c r="AC841" s="7">
        <f>IF(Table2[[#This Row],[60c]]&gt;0,1,0)</f>
        <v>1</v>
      </c>
      <c r="AD841" s="7">
        <f>IF(Table2[[#This Row],[90c]]&gt;0,1,0)</f>
        <v>0</v>
      </c>
    </row>
    <row r="842" spans="1:30" x14ac:dyDescent="0.2">
      <c r="A842">
        <v>201704</v>
      </c>
      <c r="B842" t="s">
        <v>84</v>
      </c>
      <c r="C842" t="s">
        <v>84</v>
      </c>
      <c r="D842" t="s">
        <v>3077</v>
      </c>
      <c r="E842" t="s">
        <v>7704</v>
      </c>
      <c r="F842" t="s">
        <v>3078</v>
      </c>
      <c r="G842" t="s">
        <v>7704</v>
      </c>
      <c r="I842" t="s">
        <v>1305</v>
      </c>
      <c r="J842" t="s">
        <v>1307</v>
      </c>
      <c r="K842" t="s">
        <v>7710</v>
      </c>
      <c r="L842" t="s">
        <v>3049</v>
      </c>
      <c r="M842" t="s">
        <v>3050</v>
      </c>
      <c r="N842" s="1">
        <v>42846</v>
      </c>
      <c r="O842">
        <v>110</v>
      </c>
      <c r="P842" t="s">
        <v>799</v>
      </c>
      <c r="Q842">
        <v>2</v>
      </c>
      <c r="R842">
        <v>18.797999999999998</v>
      </c>
      <c r="S842">
        <v>1</v>
      </c>
      <c r="T842">
        <v>10.050000000000001</v>
      </c>
      <c r="U842" s="7">
        <v>0</v>
      </c>
      <c r="V842" s="7">
        <v>0</v>
      </c>
      <c r="W842" s="7">
        <v>1</v>
      </c>
      <c r="X842" s="7">
        <v>8.7479999999999993</v>
      </c>
      <c r="Y842" s="7">
        <v>0</v>
      </c>
      <c r="Z842" s="7">
        <v>0</v>
      </c>
      <c r="AA842" s="7" t="s">
        <v>800</v>
      </c>
      <c r="AB842" s="7">
        <f>IF(Table2[[#This Row],[15cc]]+Table2[[#This Row],[30cc]]&gt;0,1,0)</f>
        <v>1</v>
      </c>
      <c r="AC842" s="7">
        <f>IF(Table2[[#This Row],[60c]]&gt;0,1,0)</f>
        <v>1</v>
      </c>
      <c r="AD842" s="7">
        <f>IF(Table2[[#This Row],[90c]]&gt;0,1,0)</f>
        <v>0</v>
      </c>
    </row>
    <row r="843" spans="1:30" x14ac:dyDescent="0.2">
      <c r="A843">
        <v>201704</v>
      </c>
      <c r="B843" t="s">
        <v>84</v>
      </c>
      <c r="C843" t="s">
        <v>84</v>
      </c>
      <c r="D843" t="s">
        <v>3077</v>
      </c>
      <c r="E843" t="s">
        <v>7704</v>
      </c>
      <c r="F843" t="s">
        <v>3078</v>
      </c>
      <c r="G843" t="s">
        <v>7704</v>
      </c>
      <c r="I843" t="s">
        <v>1305</v>
      </c>
      <c r="J843" t="s">
        <v>1307</v>
      </c>
      <c r="K843" t="s">
        <v>7710</v>
      </c>
      <c r="L843" t="s">
        <v>3047</v>
      </c>
      <c r="M843" t="s">
        <v>3048</v>
      </c>
      <c r="N843" s="1">
        <v>42851</v>
      </c>
      <c r="O843">
        <v>105</v>
      </c>
      <c r="P843" t="s">
        <v>799</v>
      </c>
      <c r="Q843">
        <v>1</v>
      </c>
      <c r="R843">
        <v>8.11</v>
      </c>
      <c r="S843">
        <v>0</v>
      </c>
      <c r="T843">
        <v>0</v>
      </c>
      <c r="U843" s="7">
        <v>0</v>
      </c>
      <c r="V843" s="7">
        <v>0</v>
      </c>
      <c r="W843" s="7">
        <v>1</v>
      </c>
      <c r="X843" s="7">
        <v>8.11</v>
      </c>
      <c r="Y843" s="7">
        <v>0</v>
      </c>
      <c r="Z843" s="7">
        <v>0</v>
      </c>
      <c r="AA843" s="7" t="s">
        <v>800</v>
      </c>
      <c r="AB843" s="7">
        <f>IF(Table2[[#This Row],[15cc]]+Table2[[#This Row],[30cc]]&gt;0,1,0)</f>
        <v>0</v>
      </c>
      <c r="AC843" s="7">
        <f>IF(Table2[[#This Row],[60c]]&gt;0,1,0)</f>
        <v>1</v>
      </c>
      <c r="AD843" s="7">
        <f>IF(Table2[[#This Row],[90c]]&gt;0,1,0)</f>
        <v>0</v>
      </c>
    </row>
    <row r="844" spans="1:30" x14ac:dyDescent="0.2">
      <c r="A844">
        <v>201704</v>
      </c>
      <c r="B844" t="s">
        <v>84</v>
      </c>
      <c r="C844" t="s">
        <v>84</v>
      </c>
      <c r="D844" t="s">
        <v>3077</v>
      </c>
      <c r="E844" t="s">
        <v>7704</v>
      </c>
      <c r="F844" t="s">
        <v>3078</v>
      </c>
      <c r="G844" t="s">
        <v>7704</v>
      </c>
      <c r="I844" t="s">
        <v>1305</v>
      </c>
      <c r="J844" t="s">
        <v>1307</v>
      </c>
      <c r="K844" t="s">
        <v>7710</v>
      </c>
      <c r="L844" t="s">
        <v>3045</v>
      </c>
      <c r="M844" t="s">
        <v>3046</v>
      </c>
      <c r="N844" s="1">
        <v>42851</v>
      </c>
      <c r="O844">
        <v>105</v>
      </c>
      <c r="P844" t="s">
        <v>799</v>
      </c>
      <c r="Q844">
        <v>1</v>
      </c>
      <c r="R844">
        <v>8.7720000000000002</v>
      </c>
      <c r="S844">
        <v>0</v>
      </c>
      <c r="T844">
        <v>0</v>
      </c>
      <c r="U844" s="7">
        <v>0</v>
      </c>
      <c r="V844" s="7">
        <v>0</v>
      </c>
      <c r="W844" s="7">
        <v>1</v>
      </c>
      <c r="X844" s="7">
        <v>8.7720000000000002</v>
      </c>
      <c r="Y844" s="7">
        <v>0</v>
      </c>
      <c r="Z844" s="7">
        <v>0</v>
      </c>
      <c r="AA844" s="7" t="s">
        <v>800</v>
      </c>
      <c r="AB844" s="7">
        <f>IF(Table2[[#This Row],[15cc]]+Table2[[#This Row],[30cc]]&gt;0,1,0)</f>
        <v>0</v>
      </c>
      <c r="AC844" s="7">
        <f>IF(Table2[[#This Row],[60c]]&gt;0,1,0)</f>
        <v>1</v>
      </c>
      <c r="AD844" s="7">
        <f>IF(Table2[[#This Row],[90c]]&gt;0,1,0)</f>
        <v>0</v>
      </c>
    </row>
    <row r="845" spans="1:30" x14ac:dyDescent="0.2">
      <c r="A845">
        <v>201704</v>
      </c>
      <c r="B845" t="s">
        <v>84</v>
      </c>
      <c r="C845" t="s">
        <v>84</v>
      </c>
      <c r="D845" t="s">
        <v>3077</v>
      </c>
      <c r="E845" t="s">
        <v>7704</v>
      </c>
      <c r="F845" t="s">
        <v>3080</v>
      </c>
      <c r="G845" t="s">
        <v>7704</v>
      </c>
      <c r="I845" t="s">
        <v>1140</v>
      </c>
      <c r="J845" t="s">
        <v>1114</v>
      </c>
      <c r="K845" t="s">
        <v>7711</v>
      </c>
      <c r="L845" t="s">
        <v>3034</v>
      </c>
      <c r="M845" t="s">
        <v>1322</v>
      </c>
      <c r="N845" s="1">
        <v>42836</v>
      </c>
      <c r="O845">
        <v>120</v>
      </c>
      <c r="P845" t="s">
        <v>799</v>
      </c>
      <c r="S845">
        <v>0</v>
      </c>
      <c r="T845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 t="s">
        <v>800</v>
      </c>
      <c r="AB845" s="7">
        <f>IF(Table2[[#This Row],[15cc]]+Table2[[#This Row],[30cc]]&gt;0,1,0)</f>
        <v>0</v>
      </c>
      <c r="AC845" s="7">
        <f>IF(Table2[[#This Row],[60c]]&gt;0,1,0)</f>
        <v>0</v>
      </c>
      <c r="AD845" s="7">
        <f>IF(Table2[[#This Row],[90c]]&gt;0,1,0)</f>
        <v>0</v>
      </c>
    </row>
    <row r="846" spans="1:30" x14ac:dyDescent="0.2">
      <c r="A846">
        <v>201704</v>
      </c>
      <c r="B846" t="s">
        <v>84</v>
      </c>
      <c r="C846" t="s">
        <v>84</v>
      </c>
      <c r="D846" t="s">
        <v>3077</v>
      </c>
      <c r="E846" t="s">
        <v>7704</v>
      </c>
      <c r="F846" t="s">
        <v>3080</v>
      </c>
      <c r="G846" t="s">
        <v>7704</v>
      </c>
      <c r="I846" t="s">
        <v>1140</v>
      </c>
      <c r="J846" t="s">
        <v>1114</v>
      </c>
      <c r="K846" t="s">
        <v>7711</v>
      </c>
      <c r="L846" t="s">
        <v>3025</v>
      </c>
      <c r="M846" t="s">
        <v>1172</v>
      </c>
      <c r="N846" s="1">
        <v>42836</v>
      </c>
      <c r="O846">
        <v>120</v>
      </c>
      <c r="P846" t="s">
        <v>799</v>
      </c>
      <c r="R846" s="2"/>
      <c r="S846">
        <v>0</v>
      </c>
      <c r="T846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 t="s">
        <v>800</v>
      </c>
      <c r="AB846" s="7">
        <f>IF(Table2[[#This Row],[15cc]]+Table2[[#This Row],[30cc]]&gt;0,1,0)</f>
        <v>0</v>
      </c>
      <c r="AC846" s="7">
        <f>IF(Table2[[#This Row],[60c]]&gt;0,1,0)</f>
        <v>0</v>
      </c>
      <c r="AD846" s="7">
        <f>IF(Table2[[#This Row],[90c]]&gt;0,1,0)</f>
        <v>0</v>
      </c>
    </row>
    <row r="847" spans="1:30" x14ac:dyDescent="0.2">
      <c r="A847">
        <v>201704</v>
      </c>
      <c r="B847" t="s">
        <v>84</v>
      </c>
      <c r="C847" t="s">
        <v>84</v>
      </c>
      <c r="D847" t="s">
        <v>3077</v>
      </c>
      <c r="E847" t="s">
        <v>7704</v>
      </c>
      <c r="F847" t="s">
        <v>3080</v>
      </c>
      <c r="G847" t="s">
        <v>7704</v>
      </c>
      <c r="I847" t="s">
        <v>1140</v>
      </c>
      <c r="J847" t="s">
        <v>1114</v>
      </c>
      <c r="K847" t="s">
        <v>7711</v>
      </c>
      <c r="L847" t="s">
        <v>3028</v>
      </c>
      <c r="M847" t="s">
        <v>3029</v>
      </c>
      <c r="N847" s="1">
        <v>42836</v>
      </c>
      <c r="O847">
        <v>120</v>
      </c>
      <c r="P847" t="s">
        <v>799</v>
      </c>
      <c r="S847">
        <v>0</v>
      </c>
      <c r="T84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 t="s">
        <v>800</v>
      </c>
      <c r="AB847" s="7">
        <f>IF(Table2[[#This Row],[15cc]]+Table2[[#This Row],[30cc]]&gt;0,1,0)</f>
        <v>0</v>
      </c>
      <c r="AC847" s="7">
        <f>IF(Table2[[#This Row],[60c]]&gt;0,1,0)</f>
        <v>0</v>
      </c>
      <c r="AD847" s="7">
        <f>IF(Table2[[#This Row],[90c]]&gt;0,1,0)</f>
        <v>0</v>
      </c>
    </row>
    <row r="848" spans="1:30" x14ac:dyDescent="0.2">
      <c r="A848">
        <v>201704</v>
      </c>
      <c r="B848" t="s">
        <v>84</v>
      </c>
      <c r="C848" t="s">
        <v>84</v>
      </c>
      <c r="D848" t="s">
        <v>3077</v>
      </c>
      <c r="E848" t="s">
        <v>7704</v>
      </c>
      <c r="F848" t="s">
        <v>3080</v>
      </c>
      <c r="G848" t="s">
        <v>7704</v>
      </c>
      <c r="I848" t="s">
        <v>1140</v>
      </c>
      <c r="J848" t="s">
        <v>1114</v>
      </c>
      <c r="K848" t="s">
        <v>7711</v>
      </c>
      <c r="L848" t="s">
        <v>3032</v>
      </c>
      <c r="M848" t="s">
        <v>3033</v>
      </c>
      <c r="N848" s="1">
        <v>42836</v>
      </c>
      <c r="O848">
        <v>120</v>
      </c>
      <c r="P848" t="s">
        <v>799</v>
      </c>
      <c r="S848">
        <v>0</v>
      </c>
      <c r="T848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 t="s">
        <v>800</v>
      </c>
      <c r="AB848" s="7">
        <f>IF(Table2[[#This Row],[15cc]]+Table2[[#This Row],[30cc]]&gt;0,1,0)</f>
        <v>0</v>
      </c>
      <c r="AC848" s="7">
        <f>IF(Table2[[#This Row],[60c]]&gt;0,1,0)</f>
        <v>0</v>
      </c>
      <c r="AD848" s="7">
        <f>IF(Table2[[#This Row],[90c]]&gt;0,1,0)</f>
        <v>0</v>
      </c>
    </row>
    <row r="849" spans="1:30" x14ac:dyDescent="0.2">
      <c r="A849">
        <v>201704</v>
      </c>
      <c r="B849" t="s">
        <v>84</v>
      </c>
      <c r="C849" t="s">
        <v>84</v>
      </c>
      <c r="D849" t="s">
        <v>3077</v>
      </c>
      <c r="E849" t="s">
        <v>7704</v>
      </c>
      <c r="F849" t="s">
        <v>3080</v>
      </c>
      <c r="G849" t="s">
        <v>7704</v>
      </c>
      <c r="I849" t="s">
        <v>1140</v>
      </c>
      <c r="J849" t="s">
        <v>1114</v>
      </c>
      <c r="K849" t="s">
        <v>7711</v>
      </c>
      <c r="L849" t="s">
        <v>3035</v>
      </c>
      <c r="M849" t="s">
        <v>3036</v>
      </c>
      <c r="N849" s="1">
        <v>42836</v>
      </c>
      <c r="O849">
        <v>120</v>
      </c>
      <c r="P849" t="s">
        <v>799</v>
      </c>
      <c r="Q849">
        <v>2</v>
      </c>
      <c r="R849">
        <v>31.04</v>
      </c>
      <c r="S849">
        <v>2</v>
      </c>
      <c r="T849">
        <v>31.04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 t="s">
        <v>800</v>
      </c>
      <c r="AB849" s="7">
        <f>IF(Table2[[#This Row],[15cc]]+Table2[[#This Row],[30cc]]&gt;0,1,0)</f>
        <v>1</v>
      </c>
      <c r="AC849" s="7">
        <f>IF(Table2[[#This Row],[60c]]&gt;0,1,0)</f>
        <v>0</v>
      </c>
      <c r="AD849" s="7">
        <f>IF(Table2[[#This Row],[90c]]&gt;0,1,0)</f>
        <v>0</v>
      </c>
    </row>
    <row r="850" spans="1:30" x14ac:dyDescent="0.2">
      <c r="A850">
        <v>201704</v>
      </c>
      <c r="B850" t="s">
        <v>84</v>
      </c>
      <c r="C850" t="s">
        <v>84</v>
      </c>
      <c r="D850" t="s">
        <v>3077</v>
      </c>
      <c r="E850" t="s">
        <v>7704</v>
      </c>
      <c r="F850" t="s">
        <v>3080</v>
      </c>
      <c r="G850" t="s">
        <v>7704</v>
      </c>
      <c r="I850" t="s">
        <v>1140</v>
      </c>
      <c r="J850" t="s">
        <v>1114</v>
      </c>
      <c r="K850" t="s">
        <v>7711</v>
      </c>
      <c r="L850" t="s">
        <v>3023</v>
      </c>
      <c r="M850" t="s">
        <v>3024</v>
      </c>
      <c r="N850" s="1">
        <v>42836</v>
      </c>
      <c r="O850">
        <v>120</v>
      </c>
      <c r="P850" t="s">
        <v>799</v>
      </c>
      <c r="S850">
        <v>0</v>
      </c>
      <c r="T850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 t="s">
        <v>800</v>
      </c>
      <c r="AB850" s="7">
        <f>IF(Table2[[#This Row],[15cc]]+Table2[[#This Row],[30cc]]&gt;0,1,0)</f>
        <v>0</v>
      </c>
      <c r="AC850" s="7">
        <f>IF(Table2[[#This Row],[60c]]&gt;0,1,0)</f>
        <v>0</v>
      </c>
      <c r="AD850" s="7">
        <f>IF(Table2[[#This Row],[90c]]&gt;0,1,0)</f>
        <v>0</v>
      </c>
    </row>
    <row r="851" spans="1:30" x14ac:dyDescent="0.2">
      <c r="A851">
        <v>201704</v>
      </c>
      <c r="B851" t="s">
        <v>84</v>
      </c>
      <c r="C851" t="s">
        <v>84</v>
      </c>
      <c r="D851" t="s">
        <v>3077</v>
      </c>
      <c r="E851" t="s">
        <v>7704</v>
      </c>
      <c r="F851" t="s">
        <v>3080</v>
      </c>
      <c r="G851" t="s">
        <v>7704</v>
      </c>
      <c r="I851" t="s">
        <v>1140</v>
      </c>
      <c r="J851" t="s">
        <v>1114</v>
      </c>
      <c r="K851" t="s">
        <v>7711</v>
      </c>
      <c r="L851" t="s">
        <v>3057</v>
      </c>
      <c r="M851" t="s">
        <v>3058</v>
      </c>
      <c r="N851" s="1">
        <v>42851</v>
      </c>
      <c r="O851">
        <v>105</v>
      </c>
      <c r="P851" t="s">
        <v>799</v>
      </c>
      <c r="S851">
        <v>0</v>
      </c>
      <c r="T851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 t="s">
        <v>984</v>
      </c>
      <c r="AB851" s="7">
        <f>IF(Table2[[#This Row],[15cc]]+Table2[[#This Row],[30cc]]&gt;0,1,0)</f>
        <v>0</v>
      </c>
      <c r="AC851" s="7">
        <f>IF(Table2[[#This Row],[60c]]&gt;0,1,0)</f>
        <v>0</v>
      </c>
      <c r="AD851" s="7">
        <f>IF(Table2[[#This Row],[90c]]&gt;0,1,0)</f>
        <v>0</v>
      </c>
    </row>
    <row r="852" spans="1:30" x14ac:dyDescent="0.2">
      <c r="A852">
        <v>201704</v>
      </c>
      <c r="B852" t="s">
        <v>84</v>
      </c>
      <c r="C852" t="s">
        <v>84</v>
      </c>
      <c r="D852" t="s">
        <v>3077</v>
      </c>
      <c r="E852" t="s">
        <v>7704</v>
      </c>
      <c r="F852" t="s">
        <v>3080</v>
      </c>
      <c r="G852" t="s">
        <v>7704</v>
      </c>
      <c r="I852" t="s">
        <v>1140</v>
      </c>
      <c r="J852" t="s">
        <v>1114</v>
      </c>
      <c r="K852" t="s">
        <v>7711</v>
      </c>
      <c r="L852" t="s">
        <v>3059</v>
      </c>
      <c r="M852" t="s">
        <v>3060</v>
      </c>
      <c r="N852" s="1">
        <v>42851</v>
      </c>
      <c r="O852">
        <v>105</v>
      </c>
      <c r="P852" t="s">
        <v>799</v>
      </c>
      <c r="S852">
        <v>0</v>
      </c>
      <c r="T852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 t="s">
        <v>984</v>
      </c>
      <c r="AB852" s="7">
        <f>IF(Table2[[#This Row],[15cc]]+Table2[[#This Row],[30cc]]&gt;0,1,0)</f>
        <v>0</v>
      </c>
      <c r="AC852" s="7">
        <f>IF(Table2[[#This Row],[60c]]&gt;0,1,0)</f>
        <v>0</v>
      </c>
      <c r="AD852" s="7">
        <f>IF(Table2[[#This Row],[90c]]&gt;0,1,0)</f>
        <v>0</v>
      </c>
    </row>
    <row r="853" spans="1:30" x14ac:dyDescent="0.2">
      <c r="A853">
        <v>201704</v>
      </c>
      <c r="B853" t="s">
        <v>84</v>
      </c>
      <c r="C853" t="s">
        <v>84</v>
      </c>
      <c r="D853" t="s">
        <v>3077</v>
      </c>
      <c r="E853" t="s">
        <v>7704</v>
      </c>
      <c r="F853" t="s">
        <v>3080</v>
      </c>
      <c r="G853" t="s">
        <v>7704</v>
      </c>
      <c r="I853" t="s">
        <v>1140</v>
      </c>
      <c r="J853" t="s">
        <v>1114</v>
      </c>
      <c r="K853" t="s">
        <v>7711</v>
      </c>
      <c r="L853" t="s">
        <v>3051</v>
      </c>
      <c r="M853" t="s">
        <v>3052</v>
      </c>
      <c r="N853" s="1">
        <v>42851</v>
      </c>
      <c r="O853">
        <v>105</v>
      </c>
      <c r="P853" t="s">
        <v>799</v>
      </c>
      <c r="Q853">
        <v>4</v>
      </c>
      <c r="R853">
        <v>51.918999999999997</v>
      </c>
      <c r="S853">
        <v>0</v>
      </c>
      <c r="T853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 t="s">
        <v>800</v>
      </c>
      <c r="AB853" s="7">
        <f>IF(Table2[[#This Row],[15cc]]+Table2[[#This Row],[30cc]]&gt;0,1,0)</f>
        <v>0</v>
      </c>
      <c r="AC853" s="7">
        <f>IF(Table2[[#This Row],[60c]]&gt;0,1,0)</f>
        <v>0</v>
      </c>
      <c r="AD853" s="7">
        <f>IF(Table2[[#This Row],[90c]]&gt;0,1,0)</f>
        <v>0</v>
      </c>
    </row>
    <row r="854" spans="1:30" x14ac:dyDescent="0.2">
      <c r="A854">
        <v>201704</v>
      </c>
      <c r="B854" t="s">
        <v>84</v>
      </c>
      <c r="C854" t="s">
        <v>84</v>
      </c>
      <c r="D854" t="s">
        <v>3077</v>
      </c>
      <c r="E854" t="s">
        <v>7704</v>
      </c>
      <c r="F854" t="s">
        <v>3080</v>
      </c>
      <c r="G854" t="s">
        <v>7704</v>
      </c>
      <c r="I854" t="s">
        <v>1140</v>
      </c>
      <c r="J854" t="s">
        <v>1114</v>
      </c>
      <c r="K854" t="s">
        <v>7711</v>
      </c>
      <c r="L854" t="s">
        <v>3061</v>
      </c>
      <c r="M854" t="s">
        <v>3062</v>
      </c>
      <c r="N854" s="1">
        <v>42851</v>
      </c>
      <c r="O854">
        <v>105</v>
      </c>
      <c r="P854" t="s">
        <v>799</v>
      </c>
      <c r="S854">
        <v>0</v>
      </c>
      <c r="T854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 t="s">
        <v>800</v>
      </c>
      <c r="AB854" s="7">
        <f>IF(Table2[[#This Row],[15cc]]+Table2[[#This Row],[30cc]]&gt;0,1,0)</f>
        <v>0</v>
      </c>
      <c r="AC854" s="7">
        <f>IF(Table2[[#This Row],[60c]]&gt;0,1,0)</f>
        <v>0</v>
      </c>
      <c r="AD854" s="7">
        <f>IF(Table2[[#This Row],[90c]]&gt;0,1,0)</f>
        <v>0</v>
      </c>
    </row>
    <row r="855" spans="1:30" x14ac:dyDescent="0.2">
      <c r="A855">
        <v>201704</v>
      </c>
      <c r="B855" t="s">
        <v>84</v>
      </c>
      <c r="C855" t="s">
        <v>84</v>
      </c>
      <c r="D855" t="s">
        <v>3077</v>
      </c>
      <c r="E855" t="s">
        <v>7704</v>
      </c>
      <c r="F855" t="s">
        <v>3080</v>
      </c>
      <c r="G855" t="s">
        <v>7704</v>
      </c>
      <c r="I855" t="s">
        <v>1140</v>
      </c>
      <c r="J855" t="s">
        <v>1114</v>
      </c>
      <c r="K855" t="s">
        <v>7711</v>
      </c>
      <c r="L855" t="s">
        <v>3053</v>
      </c>
      <c r="M855" t="s">
        <v>3054</v>
      </c>
      <c r="N855" s="1">
        <v>42851</v>
      </c>
      <c r="O855">
        <v>105</v>
      </c>
      <c r="P855" t="s">
        <v>799</v>
      </c>
      <c r="S855">
        <v>0</v>
      </c>
      <c r="T855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 t="s">
        <v>984</v>
      </c>
      <c r="AB855" s="7">
        <f>IF(Table2[[#This Row],[15cc]]+Table2[[#This Row],[30cc]]&gt;0,1,0)</f>
        <v>0</v>
      </c>
      <c r="AC855" s="7">
        <f>IF(Table2[[#This Row],[60c]]&gt;0,1,0)</f>
        <v>0</v>
      </c>
      <c r="AD855" s="7">
        <f>IF(Table2[[#This Row],[90c]]&gt;0,1,0)</f>
        <v>0</v>
      </c>
    </row>
    <row r="856" spans="1:30" x14ac:dyDescent="0.2">
      <c r="A856">
        <v>201704</v>
      </c>
      <c r="B856" t="s">
        <v>84</v>
      </c>
      <c r="C856" t="s">
        <v>84</v>
      </c>
      <c r="D856" t="s">
        <v>3077</v>
      </c>
      <c r="E856" t="s">
        <v>7704</v>
      </c>
      <c r="F856" t="s">
        <v>3080</v>
      </c>
      <c r="G856" t="s">
        <v>7704</v>
      </c>
      <c r="I856" t="s">
        <v>1140</v>
      </c>
      <c r="J856" t="s">
        <v>1114</v>
      </c>
      <c r="K856" t="s">
        <v>7711</v>
      </c>
      <c r="L856" t="s">
        <v>3055</v>
      </c>
      <c r="M856" t="s">
        <v>3056</v>
      </c>
      <c r="N856" s="1">
        <v>42851</v>
      </c>
      <c r="O856">
        <v>105</v>
      </c>
      <c r="P856" t="s">
        <v>799</v>
      </c>
      <c r="S856">
        <v>0</v>
      </c>
      <c r="T856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 t="s">
        <v>800</v>
      </c>
      <c r="AB856" s="7">
        <f>IF(Table2[[#This Row],[15cc]]+Table2[[#This Row],[30cc]]&gt;0,1,0)</f>
        <v>0</v>
      </c>
      <c r="AC856" s="7">
        <f>IF(Table2[[#This Row],[60c]]&gt;0,1,0)</f>
        <v>0</v>
      </c>
      <c r="AD856" s="7">
        <f>IF(Table2[[#This Row],[90c]]&gt;0,1,0)</f>
        <v>0</v>
      </c>
    </row>
    <row r="857" spans="1:30" x14ac:dyDescent="0.2">
      <c r="A857">
        <v>201704</v>
      </c>
      <c r="B857" t="s">
        <v>84</v>
      </c>
      <c r="C857" t="s">
        <v>84</v>
      </c>
      <c r="D857" t="s">
        <v>3077</v>
      </c>
      <c r="E857" t="s">
        <v>7704</v>
      </c>
      <c r="F857" t="s">
        <v>3080</v>
      </c>
      <c r="G857" t="s">
        <v>7704</v>
      </c>
      <c r="I857" t="s">
        <v>1140</v>
      </c>
      <c r="J857" t="s">
        <v>1114</v>
      </c>
      <c r="K857" t="s">
        <v>7711</v>
      </c>
      <c r="L857" t="s">
        <v>3037</v>
      </c>
      <c r="M857" t="s">
        <v>3038</v>
      </c>
      <c r="N857" s="1">
        <v>42851</v>
      </c>
      <c r="O857">
        <v>105</v>
      </c>
      <c r="P857" t="s">
        <v>799</v>
      </c>
      <c r="S857">
        <v>0</v>
      </c>
      <c r="T85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 t="s">
        <v>800</v>
      </c>
      <c r="AB857" s="7">
        <f>IF(Table2[[#This Row],[15cc]]+Table2[[#This Row],[30cc]]&gt;0,1,0)</f>
        <v>0</v>
      </c>
      <c r="AC857" s="7">
        <f>IF(Table2[[#This Row],[60c]]&gt;0,1,0)</f>
        <v>0</v>
      </c>
      <c r="AD857" s="7">
        <f>IF(Table2[[#This Row],[90c]]&gt;0,1,0)</f>
        <v>0</v>
      </c>
    </row>
    <row r="858" spans="1:30" x14ac:dyDescent="0.2">
      <c r="A858">
        <v>201704</v>
      </c>
      <c r="B858" t="s">
        <v>84</v>
      </c>
      <c r="C858" t="s">
        <v>84</v>
      </c>
      <c r="D858" t="s">
        <v>3077</v>
      </c>
      <c r="E858" t="s">
        <v>7704</v>
      </c>
      <c r="F858" t="s">
        <v>3080</v>
      </c>
      <c r="G858" t="s">
        <v>7704</v>
      </c>
      <c r="I858" t="s">
        <v>1140</v>
      </c>
      <c r="J858" t="s">
        <v>1114</v>
      </c>
      <c r="K858" t="s">
        <v>7711</v>
      </c>
      <c r="L858" t="s">
        <v>3026</v>
      </c>
      <c r="M858" t="s">
        <v>3027</v>
      </c>
      <c r="N858" s="1">
        <v>42851</v>
      </c>
      <c r="O858">
        <v>105</v>
      </c>
      <c r="P858" t="s">
        <v>799</v>
      </c>
      <c r="Q858">
        <v>1</v>
      </c>
      <c r="R858">
        <v>16.007999999999999</v>
      </c>
      <c r="S858">
        <v>1</v>
      </c>
      <c r="T858">
        <v>16.007999999999999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 t="s">
        <v>800</v>
      </c>
      <c r="AB858" s="7">
        <f>IF(Table2[[#This Row],[15cc]]+Table2[[#This Row],[30cc]]&gt;0,1,0)</f>
        <v>1</v>
      </c>
      <c r="AC858" s="7">
        <f>IF(Table2[[#This Row],[60c]]&gt;0,1,0)</f>
        <v>0</v>
      </c>
      <c r="AD858" s="7">
        <f>IF(Table2[[#This Row],[90c]]&gt;0,1,0)</f>
        <v>0</v>
      </c>
    </row>
    <row r="859" spans="1:30" x14ac:dyDescent="0.2">
      <c r="A859">
        <v>201704</v>
      </c>
      <c r="B859" t="s">
        <v>84</v>
      </c>
      <c r="C859" t="s">
        <v>84</v>
      </c>
      <c r="D859" t="s">
        <v>3077</v>
      </c>
      <c r="E859" t="s">
        <v>7704</v>
      </c>
      <c r="F859" t="s">
        <v>3080</v>
      </c>
      <c r="G859" t="s">
        <v>7704</v>
      </c>
      <c r="I859" t="s">
        <v>1140</v>
      </c>
      <c r="J859" t="s">
        <v>1114</v>
      </c>
      <c r="K859" t="s">
        <v>7711</v>
      </c>
      <c r="L859" t="s">
        <v>3030</v>
      </c>
      <c r="M859" t="s">
        <v>3031</v>
      </c>
      <c r="N859" s="1">
        <v>42852</v>
      </c>
      <c r="O859">
        <v>104</v>
      </c>
      <c r="P859" t="s">
        <v>799</v>
      </c>
      <c r="Q859">
        <v>1</v>
      </c>
      <c r="R859">
        <v>12.092000000000001</v>
      </c>
      <c r="S859">
        <v>1</v>
      </c>
      <c r="T859">
        <v>12.092000000000001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 t="s">
        <v>800</v>
      </c>
      <c r="AB859" s="7">
        <f>IF(Table2[[#This Row],[15cc]]+Table2[[#This Row],[30cc]]&gt;0,1,0)</f>
        <v>1</v>
      </c>
      <c r="AC859" s="7">
        <f>IF(Table2[[#This Row],[60c]]&gt;0,1,0)</f>
        <v>0</v>
      </c>
      <c r="AD859" s="7">
        <f>IF(Table2[[#This Row],[90c]]&gt;0,1,0)</f>
        <v>0</v>
      </c>
    </row>
    <row r="860" spans="1:30" x14ac:dyDescent="0.2">
      <c r="A860">
        <v>201704</v>
      </c>
      <c r="B860" t="s">
        <v>84</v>
      </c>
      <c r="C860" t="s">
        <v>84</v>
      </c>
      <c r="D860" t="s">
        <v>3077</v>
      </c>
      <c r="E860" t="s">
        <v>7704</v>
      </c>
      <c r="F860" t="s">
        <v>3080</v>
      </c>
      <c r="G860" t="s">
        <v>7704</v>
      </c>
      <c r="I860" t="s">
        <v>1140</v>
      </c>
      <c r="J860" t="s">
        <v>1114</v>
      </c>
      <c r="K860" t="s">
        <v>7711</v>
      </c>
      <c r="L860" t="s">
        <v>3039</v>
      </c>
      <c r="M860" t="s">
        <v>3040</v>
      </c>
      <c r="N860" s="1">
        <v>42852</v>
      </c>
      <c r="O860">
        <v>104</v>
      </c>
      <c r="P860" t="s">
        <v>799</v>
      </c>
      <c r="S860">
        <v>0</v>
      </c>
      <c r="T860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 t="s">
        <v>800</v>
      </c>
      <c r="AB860" s="7">
        <f>IF(Table2[[#This Row],[15cc]]+Table2[[#This Row],[30cc]]&gt;0,1,0)</f>
        <v>0</v>
      </c>
      <c r="AC860" s="7">
        <f>IF(Table2[[#This Row],[60c]]&gt;0,1,0)</f>
        <v>0</v>
      </c>
      <c r="AD860" s="7">
        <f>IF(Table2[[#This Row],[90c]]&gt;0,1,0)</f>
        <v>0</v>
      </c>
    </row>
    <row r="861" spans="1:30" x14ac:dyDescent="0.2">
      <c r="A861">
        <v>201705</v>
      </c>
      <c r="B861" t="s">
        <v>21</v>
      </c>
      <c r="C861" t="s">
        <v>21</v>
      </c>
      <c r="D861" t="s">
        <v>1486</v>
      </c>
      <c r="E861" t="s">
        <v>7645</v>
      </c>
      <c r="F861" t="s">
        <v>1541</v>
      </c>
      <c r="G861" t="s">
        <v>7646</v>
      </c>
      <c r="I861" t="s">
        <v>1142</v>
      </c>
      <c r="J861" t="s">
        <v>1072</v>
      </c>
      <c r="K861" t="s">
        <v>7647</v>
      </c>
      <c r="L861" t="s">
        <v>3118</v>
      </c>
      <c r="M861" t="s">
        <v>3119</v>
      </c>
      <c r="N861" s="1">
        <v>42870</v>
      </c>
      <c r="O861">
        <v>86</v>
      </c>
      <c r="P861" t="s">
        <v>857</v>
      </c>
      <c r="S861">
        <v>0</v>
      </c>
      <c r="T861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 t="s">
        <v>984</v>
      </c>
      <c r="AB861" s="7">
        <f>IF(Table2[[#This Row],[15cc]]+Table2[[#This Row],[30cc]]&gt;0,1,0)</f>
        <v>0</v>
      </c>
      <c r="AC861" s="7">
        <f>IF(Table2[[#This Row],[60c]]&gt;0,1,0)</f>
        <v>0</v>
      </c>
      <c r="AD861" s="7">
        <f>IF(Table2[[#This Row],[90c]]&gt;0,1,0)</f>
        <v>0</v>
      </c>
    </row>
    <row r="862" spans="1:30" x14ac:dyDescent="0.2">
      <c r="A862">
        <v>201705</v>
      </c>
      <c r="B862" t="s">
        <v>21</v>
      </c>
      <c r="C862" t="s">
        <v>21</v>
      </c>
      <c r="D862" t="s">
        <v>1486</v>
      </c>
      <c r="E862" t="s">
        <v>7645</v>
      </c>
      <c r="F862" t="s">
        <v>1541</v>
      </c>
      <c r="G862" t="s">
        <v>7646</v>
      </c>
      <c r="I862" t="s">
        <v>1142</v>
      </c>
      <c r="J862" t="s">
        <v>1072</v>
      </c>
      <c r="K862" t="s">
        <v>7647</v>
      </c>
      <c r="L862" t="s">
        <v>3120</v>
      </c>
      <c r="M862" t="s">
        <v>3121</v>
      </c>
      <c r="N862" s="1">
        <v>42870</v>
      </c>
      <c r="O862">
        <v>86</v>
      </c>
      <c r="P862" t="s">
        <v>857</v>
      </c>
      <c r="S862">
        <v>0</v>
      </c>
      <c r="T862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 t="s">
        <v>800</v>
      </c>
      <c r="AB862" s="7">
        <f>IF(Table2[[#This Row],[15cc]]+Table2[[#This Row],[30cc]]&gt;0,1,0)</f>
        <v>0</v>
      </c>
      <c r="AC862" s="7">
        <f>IF(Table2[[#This Row],[60c]]&gt;0,1,0)</f>
        <v>0</v>
      </c>
      <c r="AD862" s="7">
        <f>IF(Table2[[#This Row],[90c]]&gt;0,1,0)</f>
        <v>0</v>
      </c>
    </row>
    <row r="863" spans="1:30" x14ac:dyDescent="0.2">
      <c r="A863">
        <v>201705</v>
      </c>
      <c r="B863" t="s">
        <v>21</v>
      </c>
      <c r="C863" t="s">
        <v>21</v>
      </c>
      <c r="D863" t="s">
        <v>1486</v>
      </c>
      <c r="E863" t="s">
        <v>7645</v>
      </c>
      <c r="F863" t="s">
        <v>1541</v>
      </c>
      <c r="G863" t="s">
        <v>7646</v>
      </c>
      <c r="I863" t="s">
        <v>1142</v>
      </c>
      <c r="J863" t="s">
        <v>1072</v>
      </c>
      <c r="K863" t="s">
        <v>7647</v>
      </c>
      <c r="L863" t="s">
        <v>3122</v>
      </c>
      <c r="M863" t="s">
        <v>2418</v>
      </c>
      <c r="N863" s="1">
        <v>42870</v>
      </c>
      <c r="O863">
        <v>86</v>
      </c>
      <c r="P863" t="s">
        <v>857</v>
      </c>
      <c r="S863">
        <v>0</v>
      </c>
      <c r="T863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 t="s">
        <v>800</v>
      </c>
      <c r="AB863" s="7">
        <f>IF(Table2[[#This Row],[15cc]]+Table2[[#This Row],[30cc]]&gt;0,1,0)</f>
        <v>0</v>
      </c>
      <c r="AC863" s="7">
        <f>IF(Table2[[#This Row],[60c]]&gt;0,1,0)</f>
        <v>0</v>
      </c>
      <c r="AD863" s="7">
        <f>IF(Table2[[#This Row],[90c]]&gt;0,1,0)</f>
        <v>0</v>
      </c>
    </row>
    <row r="864" spans="1:30" x14ac:dyDescent="0.2">
      <c r="A864">
        <v>201705</v>
      </c>
      <c r="B864" t="s">
        <v>21</v>
      </c>
      <c r="C864" t="s">
        <v>21</v>
      </c>
      <c r="D864" t="s">
        <v>1486</v>
      </c>
      <c r="E864" t="s">
        <v>7645</v>
      </c>
      <c r="F864" t="s">
        <v>1541</v>
      </c>
      <c r="G864" t="s">
        <v>7646</v>
      </c>
      <c r="I864" t="s">
        <v>1142</v>
      </c>
      <c r="J864" t="s">
        <v>1072</v>
      </c>
      <c r="K864" t="s">
        <v>7647</v>
      </c>
      <c r="L864" t="s">
        <v>3123</v>
      </c>
      <c r="M864" t="s">
        <v>831</v>
      </c>
      <c r="N864" s="1">
        <v>42870</v>
      </c>
      <c r="O864">
        <v>86</v>
      </c>
      <c r="P864" t="s">
        <v>857</v>
      </c>
      <c r="Q864">
        <v>1</v>
      </c>
      <c r="R864">
        <v>12</v>
      </c>
      <c r="S864">
        <v>1</v>
      </c>
      <c r="T864">
        <v>12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 t="s">
        <v>800</v>
      </c>
      <c r="AB864" s="7">
        <f>IF(Table2[[#This Row],[15cc]]+Table2[[#This Row],[30cc]]&gt;0,1,0)</f>
        <v>1</v>
      </c>
      <c r="AC864" s="7">
        <f>IF(Table2[[#This Row],[60c]]&gt;0,1,0)</f>
        <v>0</v>
      </c>
      <c r="AD864" s="7">
        <f>IF(Table2[[#This Row],[90c]]&gt;0,1,0)</f>
        <v>0</v>
      </c>
    </row>
    <row r="865" spans="1:30" x14ac:dyDescent="0.2">
      <c r="A865">
        <v>201705</v>
      </c>
      <c r="B865" t="s">
        <v>21</v>
      </c>
      <c r="C865" t="s">
        <v>21</v>
      </c>
      <c r="D865" t="s">
        <v>1486</v>
      </c>
      <c r="E865" t="s">
        <v>7645</v>
      </c>
      <c r="F865" t="s">
        <v>1541</v>
      </c>
      <c r="G865" t="s">
        <v>7646</v>
      </c>
      <c r="I865" t="s">
        <v>1142</v>
      </c>
      <c r="J865" t="s">
        <v>1072</v>
      </c>
      <c r="K865" t="s">
        <v>7647</v>
      </c>
      <c r="L865" t="s">
        <v>3124</v>
      </c>
      <c r="M865" t="s">
        <v>3125</v>
      </c>
      <c r="N865" s="1">
        <v>42870</v>
      </c>
      <c r="O865">
        <v>86</v>
      </c>
      <c r="P865" t="s">
        <v>857</v>
      </c>
      <c r="Q865">
        <v>1</v>
      </c>
      <c r="R865">
        <v>12.002000000000001</v>
      </c>
      <c r="S865">
        <v>1</v>
      </c>
      <c r="T865">
        <v>12.002000000000001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 t="s">
        <v>800</v>
      </c>
      <c r="AB865" s="7">
        <f>IF(Table2[[#This Row],[15cc]]+Table2[[#This Row],[30cc]]&gt;0,1,0)</f>
        <v>1</v>
      </c>
      <c r="AC865" s="7">
        <f>IF(Table2[[#This Row],[60c]]&gt;0,1,0)</f>
        <v>0</v>
      </c>
      <c r="AD865" s="7">
        <f>IF(Table2[[#This Row],[90c]]&gt;0,1,0)</f>
        <v>0</v>
      </c>
    </row>
    <row r="866" spans="1:30" x14ac:dyDescent="0.2">
      <c r="A866">
        <v>201705</v>
      </c>
      <c r="B866" t="s">
        <v>21</v>
      </c>
      <c r="C866" t="s">
        <v>21</v>
      </c>
      <c r="D866" t="s">
        <v>1486</v>
      </c>
      <c r="E866" t="s">
        <v>7645</v>
      </c>
      <c r="F866" t="s">
        <v>1541</v>
      </c>
      <c r="G866" t="s">
        <v>7646</v>
      </c>
      <c r="I866" t="s">
        <v>1142</v>
      </c>
      <c r="J866" t="s">
        <v>1072</v>
      </c>
      <c r="K866" t="s">
        <v>7647</v>
      </c>
      <c r="L866" t="s">
        <v>3126</v>
      </c>
      <c r="M866" t="s">
        <v>3127</v>
      </c>
      <c r="N866" s="1">
        <v>42870</v>
      </c>
      <c r="O866">
        <v>86</v>
      </c>
      <c r="P866" t="s">
        <v>857</v>
      </c>
      <c r="Q866">
        <v>1</v>
      </c>
      <c r="R866">
        <v>12.003</v>
      </c>
      <c r="S866">
        <v>1</v>
      </c>
      <c r="T866">
        <v>12.003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 t="s">
        <v>800</v>
      </c>
      <c r="AB866" s="7">
        <f>IF(Table2[[#This Row],[15cc]]+Table2[[#This Row],[30cc]]&gt;0,1,0)</f>
        <v>1</v>
      </c>
      <c r="AC866" s="7">
        <f>IF(Table2[[#This Row],[60c]]&gt;0,1,0)</f>
        <v>0</v>
      </c>
      <c r="AD866" s="7">
        <f>IF(Table2[[#This Row],[90c]]&gt;0,1,0)</f>
        <v>0</v>
      </c>
    </row>
    <row r="867" spans="1:30" x14ac:dyDescent="0.2">
      <c r="A867">
        <v>201705</v>
      </c>
      <c r="B867" t="s">
        <v>21</v>
      </c>
      <c r="C867" t="s">
        <v>21</v>
      </c>
      <c r="D867" t="s">
        <v>1486</v>
      </c>
      <c r="E867" t="s">
        <v>7645</v>
      </c>
      <c r="F867" t="s">
        <v>1541</v>
      </c>
      <c r="G867" t="s">
        <v>7646</v>
      </c>
      <c r="I867" t="s">
        <v>1142</v>
      </c>
      <c r="J867" t="s">
        <v>1072</v>
      </c>
      <c r="K867" t="s">
        <v>7647</v>
      </c>
      <c r="L867" t="s">
        <v>3128</v>
      </c>
      <c r="M867" t="s">
        <v>1341</v>
      </c>
      <c r="N867" s="1">
        <v>42870</v>
      </c>
      <c r="O867">
        <v>86</v>
      </c>
      <c r="P867" t="s">
        <v>857</v>
      </c>
      <c r="S867">
        <v>0</v>
      </c>
      <c r="T86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 t="s">
        <v>800</v>
      </c>
      <c r="AB867" s="7">
        <f>IF(Table2[[#This Row],[15cc]]+Table2[[#This Row],[30cc]]&gt;0,1,0)</f>
        <v>0</v>
      </c>
      <c r="AC867" s="7">
        <f>IF(Table2[[#This Row],[60c]]&gt;0,1,0)</f>
        <v>0</v>
      </c>
      <c r="AD867" s="7">
        <f>IF(Table2[[#This Row],[90c]]&gt;0,1,0)</f>
        <v>0</v>
      </c>
    </row>
    <row r="868" spans="1:30" x14ac:dyDescent="0.2">
      <c r="A868">
        <v>201705</v>
      </c>
      <c r="B868" t="s">
        <v>21</v>
      </c>
      <c r="C868" t="s">
        <v>21</v>
      </c>
      <c r="D868" t="s">
        <v>1486</v>
      </c>
      <c r="E868" t="s">
        <v>7645</v>
      </c>
      <c r="F868" t="s">
        <v>1541</v>
      </c>
      <c r="G868" t="s">
        <v>7646</v>
      </c>
      <c r="I868" t="s">
        <v>1142</v>
      </c>
      <c r="J868" t="s">
        <v>1072</v>
      </c>
      <c r="K868" t="s">
        <v>7647</v>
      </c>
      <c r="L868" t="s">
        <v>3129</v>
      </c>
      <c r="M868" t="s">
        <v>3130</v>
      </c>
      <c r="N868" s="1">
        <v>42870</v>
      </c>
      <c r="O868">
        <v>86</v>
      </c>
      <c r="P868" t="s">
        <v>857</v>
      </c>
      <c r="S868">
        <v>0</v>
      </c>
      <c r="T868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 t="s">
        <v>800</v>
      </c>
      <c r="AB868" s="7">
        <f>IF(Table2[[#This Row],[15cc]]+Table2[[#This Row],[30cc]]&gt;0,1,0)</f>
        <v>0</v>
      </c>
      <c r="AC868" s="7">
        <f>IF(Table2[[#This Row],[60c]]&gt;0,1,0)</f>
        <v>0</v>
      </c>
      <c r="AD868" s="7">
        <f>IF(Table2[[#This Row],[90c]]&gt;0,1,0)</f>
        <v>0</v>
      </c>
    </row>
    <row r="869" spans="1:30" x14ac:dyDescent="0.2">
      <c r="A869">
        <v>201705</v>
      </c>
      <c r="B869" t="s">
        <v>21</v>
      </c>
      <c r="C869" t="s">
        <v>21</v>
      </c>
      <c r="D869" t="s">
        <v>1486</v>
      </c>
      <c r="E869" t="s">
        <v>7645</v>
      </c>
      <c r="F869" t="s">
        <v>1541</v>
      </c>
      <c r="G869" t="s">
        <v>7646</v>
      </c>
      <c r="I869" t="s">
        <v>1142</v>
      </c>
      <c r="J869" t="s">
        <v>1072</v>
      </c>
      <c r="K869" t="s">
        <v>7647</v>
      </c>
      <c r="L869" t="s">
        <v>3131</v>
      </c>
      <c r="M869" t="s">
        <v>3132</v>
      </c>
      <c r="N869" s="1">
        <v>42870</v>
      </c>
      <c r="O869">
        <v>86</v>
      </c>
      <c r="P869" t="s">
        <v>857</v>
      </c>
      <c r="S869">
        <v>0</v>
      </c>
      <c r="T869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 t="s">
        <v>800</v>
      </c>
      <c r="AB869" s="7">
        <f>IF(Table2[[#This Row],[15cc]]+Table2[[#This Row],[30cc]]&gt;0,1,0)</f>
        <v>0</v>
      </c>
      <c r="AC869" s="7">
        <f>IF(Table2[[#This Row],[60c]]&gt;0,1,0)</f>
        <v>0</v>
      </c>
      <c r="AD869" s="7">
        <f>IF(Table2[[#This Row],[90c]]&gt;0,1,0)</f>
        <v>0</v>
      </c>
    </row>
    <row r="870" spans="1:30" x14ac:dyDescent="0.2">
      <c r="A870">
        <v>201705</v>
      </c>
      <c r="B870" t="s">
        <v>21</v>
      </c>
      <c r="C870" t="s">
        <v>21</v>
      </c>
      <c r="D870" t="s">
        <v>1486</v>
      </c>
      <c r="E870" t="s">
        <v>7645</v>
      </c>
      <c r="F870" t="s">
        <v>1541</v>
      </c>
      <c r="G870" t="s">
        <v>7646</v>
      </c>
      <c r="I870" t="s">
        <v>1142</v>
      </c>
      <c r="J870" t="s">
        <v>1072</v>
      </c>
      <c r="K870" t="s">
        <v>7647</v>
      </c>
      <c r="L870" t="s">
        <v>3133</v>
      </c>
      <c r="M870" t="s">
        <v>884</v>
      </c>
      <c r="N870" s="1">
        <v>42870</v>
      </c>
      <c r="O870">
        <v>86</v>
      </c>
      <c r="P870" t="s">
        <v>857</v>
      </c>
      <c r="S870">
        <v>0</v>
      </c>
      <c r="T870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 t="s">
        <v>800</v>
      </c>
      <c r="AB870" s="7">
        <f>IF(Table2[[#This Row],[15cc]]+Table2[[#This Row],[30cc]]&gt;0,1,0)</f>
        <v>0</v>
      </c>
      <c r="AC870" s="7">
        <f>IF(Table2[[#This Row],[60c]]&gt;0,1,0)</f>
        <v>0</v>
      </c>
      <c r="AD870" s="7">
        <f>IF(Table2[[#This Row],[90c]]&gt;0,1,0)</f>
        <v>0</v>
      </c>
    </row>
    <row r="871" spans="1:30" x14ac:dyDescent="0.2">
      <c r="A871">
        <v>201705</v>
      </c>
      <c r="B871" t="s">
        <v>21</v>
      </c>
      <c r="C871" t="s">
        <v>21</v>
      </c>
      <c r="D871" t="s">
        <v>1486</v>
      </c>
      <c r="E871" t="s">
        <v>7645</v>
      </c>
      <c r="F871" t="s">
        <v>1541</v>
      </c>
      <c r="G871" t="s">
        <v>7646</v>
      </c>
      <c r="I871" t="s">
        <v>1142</v>
      </c>
      <c r="J871" t="s">
        <v>1072</v>
      </c>
      <c r="K871" t="s">
        <v>7647</v>
      </c>
      <c r="L871" t="s">
        <v>3134</v>
      </c>
      <c r="M871" t="s">
        <v>839</v>
      </c>
      <c r="N871" s="1">
        <v>42870</v>
      </c>
      <c r="O871">
        <v>86</v>
      </c>
      <c r="P871" t="s">
        <v>857</v>
      </c>
      <c r="S871">
        <v>0</v>
      </c>
      <c r="T871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 t="s">
        <v>800</v>
      </c>
      <c r="AB871" s="7">
        <f>IF(Table2[[#This Row],[15cc]]+Table2[[#This Row],[30cc]]&gt;0,1,0)</f>
        <v>0</v>
      </c>
      <c r="AC871" s="7">
        <f>IF(Table2[[#This Row],[60c]]&gt;0,1,0)</f>
        <v>0</v>
      </c>
      <c r="AD871" s="7">
        <f>IF(Table2[[#This Row],[90c]]&gt;0,1,0)</f>
        <v>0</v>
      </c>
    </row>
    <row r="872" spans="1:30" x14ac:dyDescent="0.2">
      <c r="A872">
        <v>201705</v>
      </c>
      <c r="B872" t="s">
        <v>21</v>
      </c>
      <c r="C872" t="s">
        <v>21</v>
      </c>
      <c r="D872" t="s">
        <v>1486</v>
      </c>
      <c r="E872" t="s">
        <v>7645</v>
      </c>
      <c r="F872" t="s">
        <v>1541</v>
      </c>
      <c r="G872" t="s">
        <v>7646</v>
      </c>
      <c r="I872" t="s">
        <v>1142</v>
      </c>
      <c r="J872" t="s">
        <v>1072</v>
      </c>
      <c r="K872" t="s">
        <v>7647</v>
      </c>
      <c r="L872" t="s">
        <v>3135</v>
      </c>
      <c r="M872" t="s">
        <v>3136</v>
      </c>
      <c r="N872" s="1">
        <v>42870</v>
      </c>
      <c r="O872">
        <v>86</v>
      </c>
      <c r="P872" t="s">
        <v>857</v>
      </c>
      <c r="S872">
        <v>0</v>
      </c>
      <c r="T872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 t="s">
        <v>800</v>
      </c>
      <c r="AB872" s="7">
        <f>IF(Table2[[#This Row],[15cc]]+Table2[[#This Row],[30cc]]&gt;0,1,0)</f>
        <v>0</v>
      </c>
      <c r="AC872" s="7">
        <f>IF(Table2[[#This Row],[60c]]&gt;0,1,0)</f>
        <v>0</v>
      </c>
      <c r="AD872" s="7">
        <f>IF(Table2[[#This Row],[90c]]&gt;0,1,0)</f>
        <v>0</v>
      </c>
    </row>
    <row r="873" spans="1:30" x14ac:dyDescent="0.2">
      <c r="A873">
        <v>201705</v>
      </c>
      <c r="B873" t="s">
        <v>21</v>
      </c>
      <c r="C873" t="s">
        <v>21</v>
      </c>
      <c r="D873" t="s">
        <v>1486</v>
      </c>
      <c r="E873" t="s">
        <v>7645</v>
      </c>
      <c r="F873" t="s">
        <v>1541</v>
      </c>
      <c r="G873" t="s">
        <v>7646</v>
      </c>
      <c r="I873" t="s">
        <v>1142</v>
      </c>
      <c r="J873" t="s">
        <v>1072</v>
      </c>
      <c r="K873" t="s">
        <v>7647</v>
      </c>
      <c r="L873" t="s">
        <v>3137</v>
      </c>
      <c r="M873" t="s">
        <v>3138</v>
      </c>
      <c r="N873" s="1">
        <v>42870</v>
      </c>
      <c r="O873">
        <v>86</v>
      </c>
      <c r="P873" t="s">
        <v>857</v>
      </c>
      <c r="R873" s="2"/>
      <c r="S873">
        <v>0</v>
      </c>
      <c r="T873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 t="s">
        <v>800</v>
      </c>
      <c r="AB873" s="7">
        <f>IF(Table2[[#This Row],[15cc]]+Table2[[#This Row],[30cc]]&gt;0,1,0)</f>
        <v>0</v>
      </c>
      <c r="AC873" s="7">
        <f>IF(Table2[[#This Row],[60c]]&gt;0,1,0)</f>
        <v>0</v>
      </c>
      <c r="AD873" s="7">
        <f>IF(Table2[[#This Row],[90c]]&gt;0,1,0)</f>
        <v>0</v>
      </c>
    </row>
    <row r="874" spans="1:30" x14ac:dyDescent="0.2">
      <c r="A874">
        <v>201705</v>
      </c>
      <c r="B874" t="s">
        <v>21</v>
      </c>
      <c r="C874" t="s">
        <v>21</v>
      </c>
      <c r="D874" t="s">
        <v>1486</v>
      </c>
      <c r="E874" t="s">
        <v>7645</v>
      </c>
      <c r="F874" t="s">
        <v>1541</v>
      </c>
      <c r="G874" t="s">
        <v>7646</v>
      </c>
      <c r="I874" t="s">
        <v>1142</v>
      </c>
      <c r="J874" t="s">
        <v>1072</v>
      </c>
      <c r="K874" t="s">
        <v>7647</v>
      </c>
      <c r="L874" t="s">
        <v>3139</v>
      </c>
      <c r="M874" t="s">
        <v>3140</v>
      </c>
      <c r="N874" s="1">
        <v>42870</v>
      </c>
      <c r="O874">
        <v>86</v>
      </c>
      <c r="P874" t="s">
        <v>857</v>
      </c>
      <c r="S874">
        <v>0</v>
      </c>
      <c r="T874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 t="s">
        <v>800</v>
      </c>
      <c r="AB874" s="7">
        <f>IF(Table2[[#This Row],[15cc]]+Table2[[#This Row],[30cc]]&gt;0,1,0)</f>
        <v>0</v>
      </c>
      <c r="AC874" s="7">
        <f>IF(Table2[[#This Row],[60c]]&gt;0,1,0)</f>
        <v>0</v>
      </c>
      <c r="AD874" s="7">
        <f>IF(Table2[[#This Row],[90c]]&gt;0,1,0)</f>
        <v>0</v>
      </c>
    </row>
    <row r="875" spans="1:30" x14ac:dyDescent="0.2">
      <c r="A875">
        <v>201705</v>
      </c>
      <c r="B875" t="s">
        <v>21</v>
      </c>
      <c r="C875" t="s">
        <v>21</v>
      </c>
      <c r="D875" t="s">
        <v>1486</v>
      </c>
      <c r="E875" t="s">
        <v>7645</v>
      </c>
      <c r="F875" t="s">
        <v>1541</v>
      </c>
      <c r="G875" t="s">
        <v>7646</v>
      </c>
      <c r="I875" t="s">
        <v>1142</v>
      </c>
      <c r="J875" t="s">
        <v>1072</v>
      </c>
      <c r="K875" t="s">
        <v>7647</v>
      </c>
      <c r="L875" t="s">
        <v>3141</v>
      </c>
      <c r="M875" t="s">
        <v>3142</v>
      </c>
      <c r="N875" s="1">
        <v>42870</v>
      </c>
      <c r="O875">
        <v>86</v>
      </c>
      <c r="P875" t="s">
        <v>857</v>
      </c>
      <c r="S875">
        <v>0</v>
      </c>
      <c r="T875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 t="s">
        <v>984</v>
      </c>
      <c r="AB875" s="7">
        <f>IF(Table2[[#This Row],[15cc]]+Table2[[#This Row],[30cc]]&gt;0,1,0)</f>
        <v>0</v>
      </c>
      <c r="AC875" s="7">
        <f>IF(Table2[[#This Row],[60c]]&gt;0,1,0)</f>
        <v>0</v>
      </c>
      <c r="AD875" s="7">
        <f>IF(Table2[[#This Row],[90c]]&gt;0,1,0)</f>
        <v>0</v>
      </c>
    </row>
    <row r="876" spans="1:30" x14ac:dyDescent="0.2">
      <c r="A876">
        <v>201705</v>
      </c>
      <c r="B876" t="s">
        <v>21</v>
      </c>
      <c r="C876" t="s">
        <v>21</v>
      </c>
      <c r="D876" t="s">
        <v>1486</v>
      </c>
      <c r="E876" t="s">
        <v>7645</v>
      </c>
      <c r="F876" t="s">
        <v>1541</v>
      </c>
      <c r="G876" t="s">
        <v>7646</v>
      </c>
      <c r="I876" t="s">
        <v>1142</v>
      </c>
      <c r="J876" t="s">
        <v>1072</v>
      </c>
      <c r="K876" t="s">
        <v>7647</v>
      </c>
      <c r="L876" t="s">
        <v>3143</v>
      </c>
      <c r="M876" t="s">
        <v>3144</v>
      </c>
      <c r="N876" s="1">
        <v>42870</v>
      </c>
      <c r="O876">
        <v>86</v>
      </c>
      <c r="P876" t="s">
        <v>857</v>
      </c>
      <c r="Q876">
        <v>0</v>
      </c>
      <c r="R876">
        <v>-2.4424906541753401E-15</v>
      </c>
      <c r="S876">
        <v>1</v>
      </c>
      <c r="T876">
        <v>12.003</v>
      </c>
      <c r="U876" s="7">
        <v>0</v>
      </c>
      <c r="V876" s="7">
        <v>0</v>
      </c>
      <c r="W876" s="7">
        <v>-1</v>
      </c>
      <c r="X876" s="7">
        <v>-12.003</v>
      </c>
      <c r="Y876" s="7">
        <v>0</v>
      </c>
      <c r="Z876" s="7">
        <v>0</v>
      </c>
      <c r="AA876" s="7" t="s">
        <v>800</v>
      </c>
      <c r="AB876" s="7">
        <f>IF(Table2[[#This Row],[15cc]]+Table2[[#This Row],[30cc]]&gt;0,1,0)</f>
        <v>1</v>
      </c>
      <c r="AC876" s="7">
        <f>IF(Table2[[#This Row],[60c]]&gt;0,1,0)</f>
        <v>0</v>
      </c>
      <c r="AD876" s="7">
        <f>IF(Table2[[#This Row],[90c]]&gt;0,1,0)</f>
        <v>0</v>
      </c>
    </row>
    <row r="877" spans="1:30" x14ac:dyDescent="0.2">
      <c r="A877">
        <v>201705</v>
      </c>
      <c r="B877" t="s">
        <v>21</v>
      </c>
      <c r="C877" t="s">
        <v>21</v>
      </c>
      <c r="D877" t="s">
        <v>1486</v>
      </c>
      <c r="E877" t="s">
        <v>7645</v>
      </c>
      <c r="F877" t="s">
        <v>1541</v>
      </c>
      <c r="G877" t="s">
        <v>7646</v>
      </c>
      <c r="I877" t="s">
        <v>1142</v>
      </c>
      <c r="J877" t="s">
        <v>1072</v>
      </c>
      <c r="K877" t="s">
        <v>7647</v>
      </c>
      <c r="L877" t="s">
        <v>3145</v>
      </c>
      <c r="M877" t="s">
        <v>1427</v>
      </c>
      <c r="N877" s="1">
        <v>42872</v>
      </c>
      <c r="O877">
        <v>84</v>
      </c>
      <c r="P877" t="s">
        <v>857</v>
      </c>
      <c r="S877">
        <v>0</v>
      </c>
      <c r="T87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 t="s">
        <v>800</v>
      </c>
      <c r="AB877" s="7">
        <f>IF(Table2[[#This Row],[15cc]]+Table2[[#This Row],[30cc]]&gt;0,1,0)</f>
        <v>0</v>
      </c>
      <c r="AC877" s="7">
        <f>IF(Table2[[#This Row],[60c]]&gt;0,1,0)</f>
        <v>0</v>
      </c>
      <c r="AD877" s="7">
        <f>IF(Table2[[#This Row],[90c]]&gt;0,1,0)</f>
        <v>0</v>
      </c>
    </row>
    <row r="878" spans="1:30" x14ac:dyDescent="0.2">
      <c r="A878">
        <v>201705</v>
      </c>
      <c r="B878" t="s">
        <v>21</v>
      </c>
      <c r="C878" t="s">
        <v>21</v>
      </c>
      <c r="D878" t="s">
        <v>1486</v>
      </c>
      <c r="E878" t="s">
        <v>7645</v>
      </c>
      <c r="F878" t="s">
        <v>1541</v>
      </c>
      <c r="G878" t="s">
        <v>7646</v>
      </c>
      <c r="I878" t="s">
        <v>1142</v>
      </c>
      <c r="J878" t="s">
        <v>1072</v>
      </c>
      <c r="K878" t="s">
        <v>7647</v>
      </c>
      <c r="L878" t="s">
        <v>3146</v>
      </c>
      <c r="M878" t="s">
        <v>1776</v>
      </c>
      <c r="N878" s="1">
        <v>42872</v>
      </c>
      <c r="O878">
        <v>84</v>
      </c>
      <c r="P878" t="s">
        <v>857</v>
      </c>
      <c r="Q878">
        <v>3</v>
      </c>
      <c r="R878">
        <v>36.063000000000002</v>
      </c>
      <c r="S878">
        <v>3</v>
      </c>
      <c r="T878">
        <v>36.063000000000002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 t="s">
        <v>800</v>
      </c>
      <c r="AB878" s="7">
        <f>IF(Table2[[#This Row],[15cc]]+Table2[[#This Row],[30cc]]&gt;0,1,0)</f>
        <v>1</v>
      </c>
      <c r="AC878" s="7">
        <f>IF(Table2[[#This Row],[60c]]&gt;0,1,0)</f>
        <v>0</v>
      </c>
      <c r="AD878" s="7">
        <f>IF(Table2[[#This Row],[90c]]&gt;0,1,0)</f>
        <v>0</v>
      </c>
    </row>
    <row r="879" spans="1:30" x14ac:dyDescent="0.2">
      <c r="A879">
        <v>201705</v>
      </c>
      <c r="B879" t="s">
        <v>21</v>
      </c>
      <c r="C879" t="s">
        <v>21</v>
      </c>
      <c r="D879" t="s">
        <v>1486</v>
      </c>
      <c r="E879" t="s">
        <v>7645</v>
      </c>
      <c r="F879" t="s">
        <v>1541</v>
      </c>
      <c r="G879" t="s">
        <v>7646</v>
      </c>
      <c r="I879" t="s">
        <v>1142</v>
      </c>
      <c r="J879" t="s">
        <v>1072</v>
      </c>
      <c r="K879" t="s">
        <v>7647</v>
      </c>
      <c r="L879" t="s">
        <v>3147</v>
      </c>
      <c r="M879" t="s">
        <v>3148</v>
      </c>
      <c r="N879" s="1">
        <v>42872</v>
      </c>
      <c r="O879">
        <v>84</v>
      </c>
      <c r="P879" t="s">
        <v>857</v>
      </c>
      <c r="S879">
        <v>0</v>
      </c>
      <c r="T879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 t="s">
        <v>800</v>
      </c>
      <c r="AB879" s="7">
        <f>IF(Table2[[#This Row],[15cc]]+Table2[[#This Row],[30cc]]&gt;0,1,0)</f>
        <v>0</v>
      </c>
      <c r="AC879" s="7">
        <f>IF(Table2[[#This Row],[60c]]&gt;0,1,0)</f>
        <v>0</v>
      </c>
      <c r="AD879" s="7">
        <f>IF(Table2[[#This Row],[90c]]&gt;0,1,0)</f>
        <v>0</v>
      </c>
    </row>
    <row r="880" spans="1:30" x14ac:dyDescent="0.2">
      <c r="A880">
        <v>201705</v>
      </c>
      <c r="B880" t="s">
        <v>21</v>
      </c>
      <c r="C880" t="s">
        <v>21</v>
      </c>
      <c r="D880" t="s">
        <v>1486</v>
      </c>
      <c r="E880" t="s">
        <v>7645</v>
      </c>
      <c r="F880" t="s">
        <v>1541</v>
      </c>
      <c r="G880" t="s">
        <v>7646</v>
      </c>
      <c r="I880" t="s">
        <v>1142</v>
      </c>
      <c r="J880" t="s">
        <v>1072</v>
      </c>
      <c r="K880" t="s">
        <v>7647</v>
      </c>
      <c r="L880" t="s">
        <v>3149</v>
      </c>
      <c r="M880" t="s">
        <v>3150</v>
      </c>
      <c r="N880" s="1">
        <v>42872</v>
      </c>
      <c r="O880">
        <v>84</v>
      </c>
      <c r="P880" t="s">
        <v>857</v>
      </c>
      <c r="S880">
        <v>0</v>
      </c>
      <c r="T880">
        <v>0</v>
      </c>
      <c r="U880" s="7">
        <v>0</v>
      </c>
      <c r="V880" s="7">
        <v>0</v>
      </c>
      <c r="W880" s="7">
        <v>0</v>
      </c>
      <c r="X880" s="2">
        <v>0</v>
      </c>
      <c r="Y880" s="7">
        <v>0</v>
      </c>
      <c r="Z880" s="7">
        <v>0</v>
      </c>
      <c r="AA880" s="7" t="s">
        <v>800</v>
      </c>
      <c r="AB880" s="7">
        <f>IF(Table2[[#This Row],[15cc]]+Table2[[#This Row],[30cc]]&gt;0,1,0)</f>
        <v>0</v>
      </c>
      <c r="AC880" s="7">
        <f>IF(Table2[[#This Row],[60c]]&gt;0,1,0)</f>
        <v>0</v>
      </c>
      <c r="AD880" s="7">
        <f>IF(Table2[[#This Row],[90c]]&gt;0,1,0)</f>
        <v>0</v>
      </c>
    </row>
    <row r="881" spans="1:30" x14ac:dyDescent="0.2">
      <c r="A881">
        <v>201705</v>
      </c>
      <c r="B881" t="s">
        <v>21</v>
      </c>
      <c r="C881" t="s">
        <v>21</v>
      </c>
      <c r="D881" t="s">
        <v>1486</v>
      </c>
      <c r="E881" t="s">
        <v>7645</v>
      </c>
      <c r="F881" t="s">
        <v>1541</v>
      </c>
      <c r="G881" t="s">
        <v>7646</v>
      </c>
      <c r="I881" t="s">
        <v>1142</v>
      </c>
      <c r="J881" t="s">
        <v>1072</v>
      </c>
      <c r="K881" t="s">
        <v>7647</v>
      </c>
      <c r="L881" t="s">
        <v>3151</v>
      </c>
      <c r="M881" t="s">
        <v>3152</v>
      </c>
      <c r="N881" s="1">
        <v>42872</v>
      </c>
      <c r="O881">
        <v>84</v>
      </c>
      <c r="P881" t="s">
        <v>857</v>
      </c>
      <c r="S881">
        <v>0</v>
      </c>
      <c r="T881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 t="s">
        <v>800</v>
      </c>
      <c r="AB881" s="7">
        <f>IF(Table2[[#This Row],[15cc]]+Table2[[#This Row],[30cc]]&gt;0,1,0)</f>
        <v>0</v>
      </c>
      <c r="AC881" s="7">
        <f>IF(Table2[[#This Row],[60c]]&gt;0,1,0)</f>
        <v>0</v>
      </c>
      <c r="AD881" s="7">
        <f>IF(Table2[[#This Row],[90c]]&gt;0,1,0)</f>
        <v>0</v>
      </c>
    </row>
    <row r="882" spans="1:30" x14ac:dyDescent="0.2">
      <c r="A882">
        <v>201705</v>
      </c>
      <c r="B882" t="s">
        <v>21</v>
      </c>
      <c r="C882" t="s">
        <v>21</v>
      </c>
      <c r="D882" t="s">
        <v>1486</v>
      </c>
      <c r="E882" t="s">
        <v>7645</v>
      </c>
      <c r="F882" t="s">
        <v>1541</v>
      </c>
      <c r="G882" t="s">
        <v>7646</v>
      </c>
      <c r="I882" t="s">
        <v>1142</v>
      </c>
      <c r="J882" t="s">
        <v>1072</v>
      </c>
      <c r="K882" t="s">
        <v>7647</v>
      </c>
      <c r="L882" t="s">
        <v>3153</v>
      </c>
      <c r="M882" t="s">
        <v>3154</v>
      </c>
      <c r="N882" s="1">
        <v>42872</v>
      </c>
      <c r="O882">
        <v>84</v>
      </c>
      <c r="P882" t="s">
        <v>857</v>
      </c>
      <c r="S882">
        <v>0</v>
      </c>
      <c r="T882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 t="s">
        <v>800</v>
      </c>
      <c r="AB882" s="7">
        <f>IF(Table2[[#This Row],[15cc]]+Table2[[#This Row],[30cc]]&gt;0,1,0)</f>
        <v>0</v>
      </c>
      <c r="AC882" s="7">
        <f>IF(Table2[[#This Row],[60c]]&gt;0,1,0)</f>
        <v>0</v>
      </c>
      <c r="AD882" s="7">
        <f>IF(Table2[[#This Row],[90c]]&gt;0,1,0)</f>
        <v>0</v>
      </c>
    </row>
    <row r="883" spans="1:30" x14ac:dyDescent="0.2">
      <c r="A883">
        <v>201705</v>
      </c>
      <c r="B883" t="s">
        <v>21</v>
      </c>
      <c r="C883" t="s">
        <v>21</v>
      </c>
      <c r="D883" t="s">
        <v>1486</v>
      </c>
      <c r="E883" t="s">
        <v>7645</v>
      </c>
      <c r="F883" t="s">
        <v>1541</v>
      </c>
      <c r="G883" t="s">
        <v>7646</v>
      </c>
      <c r="I883" t="s">
        <v>1142</v>
      </c>
      <c r="J883" t="s">
        <v>1072</v>
      </c>
      <c r="K883" t="s">
        <v>7647</v>
      </c>
      <c r="L883" t="s">
        <v>3155</v>
      </c>
      <c r="M883" t="s">
        <v>3156</v>
      </c>
      <c r="N883" s="1">
        <v>42872</v>
      </c>
      <c r="O883">
        <v>84</v>
      </c>
      <c r="P883" t="s">
        <v>857</v>
      </c>
      <c r="Q883">
        <v>1</v>
      </c>
      <c r="R883">
        <v>12.826000000000001</v>
      </c>
      <c r="S883">
        <v>1</v>
      </c>
      <c r="T883">
        <v>12.826000000000001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 t="s">
        <v>800</v>
      </c>
      <c r="AB883" s="7">
        <f>IF(Table2[[#This Row],[15cc]]+Table2[[#This Row],[30cc]]&gt;0,1,0)</f>
        <v>1</v>
      </c>
      <c r="AC883" s="7">
        <f>IF(Table2[[#This Row],[60c]]&gt;0,1,0)</f>
        <v>0</v>
      </c>
      <c r="AD883" s="7">
        <f>IF(Table2[[#This Row],[90c]]&gt;0,1,0)</f>
        <v>0</v>
      </c>
    </row>
    <row r="884" spans="1:30" x14ac:dyDescent="0.2">
      <c r="A884">
        <v>201705</v>
      </c>
      <c r="B884" t="s">
        <v>21</v>
      </c>
      <c r="C884" t="s">
        <v>21</v>
      </c>
      <c r="D884" t="s">
        <v>1486</v>
      </c>
      <c r="E884" t="s">
        <v>7645</v>
      </c>
      <c r="F884" t="s">
        <v>1541</v>
      </c>
      <c r="G884" t="s">
        <v>7646</v>
      </c>
      <c r="I884" t="s">
        <v>1142</v>
      </c>
      <c r="J884" t="s">
        <v>1072</v>
      </c>
      <c r="K884" t="s">
        <v>7647</v>
      </c>
      <c r="L884" t="s">
        <v>3157</v>
      </c>
      <c r="M884" t="s">
        <v>3158</v>
      </c>
      <c r="N884" s="1">
        <v>42872</v>
      </c>
      <c r="O884">
        <v>84</v>
      </c>
      <c r="P884" t="s">
        <v>857</v>
      </c>
      <c r="S884">
        <v>0</v>
      </c>
      <c r="T884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 t="s">
        <v>800</v>
      </c>
      <c r="AB884" s="7">
        <f>IF(Table2[[#This Row],[15cc]]+Table2[[#This Row],[30cc]]&gt;0,1,0)</f>
        <v>0</v>
      </c>
      <c r="AC884" s="7">
        <f>IF(Table2[[#This Row],[60c]]&gt;0,1,0)</f>
        <v>0</v>
      </c>
      <c r="AD884" s="7">
        <f>IF(Table2[[#This Row],[90c]]&gt;0,1,0)</f>
        <v>0</v>
      </c>
    </row>
    <row r="885" spans="1:30" x14ac:dyDescent="0.2">
      <c r="A885">
        <v>201705</v>
      </c>
      <c r="B885" t="s">
        <v>21</v>
      </c>
      <c r="C885" t="s">
        <v>21</v>
      </c>
      <c r="D885" t="s">
        <v>1486</v>
      </c>
      <c r="E885" t="s">
        <v>7645</v>
      </c>
      <c r="F885" t="s">
        <v>1541</v>
      </c>
      <c r="G885" t="s">
        <v>7646</v>
      </c>
      <c r="I885" t="s">
        <v>1142</v>
      </c>
      <c r="J885" t="s">
        <v>1072</v>
      </c>
      <c r="K885" t="s">
        <v>7647</v>
      </c>
      <c r="L885" t="s">
        <v>3159</v>
      </c>
      <c r="M885" t="s">
        <v>3160</v>
      </c>
      <c r="N885" s="1">
        <v>42872</v>
      </c>
      <c r="O885">
        <v>84</v>
      </c>
      <c r="P885" t="s">
        <v>857</v>
      </c>
      <c r="S885">
        <v>0</v>
      </c>
      <c r="T885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 t="s">
        <v>800</v>
      </c>
      <c r="AB885" s="7">
        <f>IF(Table2[[#This Row],[15cc]]+Table2[[#This Row],[30cc]]&gt;0,1,0)</f>
        <v>0</v>
      </c>
      <c r="AC885" s="7">
        <f>IF(Table2[[#This Row],[60c]]&gt;0,1,0)</f>
        <v>0</v>
      </c>
      <c r="AD885" s="7">
        <f>IF(Table2[[#This Row],[90c]]&gt;0,1,0)</f>
        <v>0</v>
      </c>
    </row>
    <row r="886" spans="1:30" x14ac:dyDescent="0.2">
      <c r="A886">
        <v>201705</v>
      </c>
      <c r="B886" t="s">
        <v>21</v>
      </c>
      <c r="C886" t="s">
        <v>21</v>
      </c>
      <c r="D886" t="s">
        <v>1486</v>
      </c>
      <c r="E886" t="s">
        <v>7645</v>
      </c>
      <c r="F886" t="s">
        <v>1541</v>
      </c>
      <c r="G886" t="s">
        <v>7646</v>
      </c>
      <c r="I886" t="s">
        <v>1142</v>
      </c>
      <c r="J886" t="s">
        <v>1072</v>
      </c>
      <c r="K886" t="s">
        <v>7647</v>
      </c>
      <c r="L886" t="s">
        <v>3161</v>
      </c>
      <c r="M886" t="s">
        <v>3162</v>
      </c>
      <c r="N886" s="1">
        <v>42872</v>
      </c>
      <c r="O886">
        <v>84</v>
      </c>
      <c r="P886" t="s">
        <v>857</v>
      </c>
      <c r="Q886">
        <v>3</v>
      </c>
      <c r="R886">
        <v>41.106999999999999</v>
      </c>
      <c r="S886">
        <v>1</v>
      </c>
      <c r="T886">
        <v>16.32</v>
      </c>
      <c r="U886" s="7">
        <v>1</v>
      </c>
      <c r="V886" s="7">
        <v>12.779</v>
      </c>
      <c r="W886" s="7">
        <v>0</v>
      </c>
      <c r="X886" s="7">
        <v>0</v>
      </c>
      <c r="Y886" s="7">
        <v>1</v>
      </c>
      <c r="Z886" s="7">
        <v>12.007999999999999</v>
      </c>
      <c r="AA886" s="7" t="s">
        <v>800</v>
      </c>
      <c r="AB886" s="7">
        <f>IF(Table2[[#This Row],[15cc]]+Table2[[#This Row],[30cc]]&gt;0,1,0)</f>
        <v>1</v>
      </c>
      <c r="AC886" s="7">
        <f>IF(Table2[[#This Row],[60c]]&gt;0,1,0)</f>
        <v>0</v>
      </c>
      <c r="AD886" s="7">
        <f>IF(Table2[[#This Row],[90c]]&gt;0,1,0)</f>
        <v>1</v>
      </c>
    </row>
    <row r="887" spans="1:30" x14ac:dyDescent="0.2">
      <c r="A887">
        <v>201705</v>
      </c>
      <c r="B887" t="s">
        <v>21</v>
      </c>
      <c r="C887" t="s">
        <v>21</v>
      </c>
      <c r="D887" t="s">
        <v>1486</v>
      </c>
      <c r="E887" t="s">
        <v>7645</v>
      </c>
      <c r="F887" t="s">
        <v>1541</v>
      </c>
      <c r="G887" t="s">
        <v>7646</v>
      </c>
      <c r="I887" t="s">
        <v>1142</v>
      </c>
      <c r="J887" t="s">
        <v>1072</v>
      </c>
      <c r="K887" t="s">
        <v>7647</v>
      </c>
      <c r="L887" t="s">
        <v>3163</v>
      </c>
      <c r="M887" t="s">
        <v>3164</v>
      </c>
      <c r="N887" s="1">
        <v>42872</v>
      </c>
      <c r="O887">
        <v>84</v>
      </c>
      <c r="P887" t="s">
        <v>857</v>
      </c>
      <c r="S887">
        <v>0</v>
      </c>
      <c r="T88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 t="s">
        <v>800</v>
      </c>
      <c r="AB887" s="7">
        <f>IF(Table2[[#This Row],[15cc]]+Table2[[#This Row],[30cc]]&gt;0,1,0)</f>
        <v>0</v>
      </c>
      <c r="AC887" s="7">
        <f>IF(Table2[[#This Row],[60c]]&gt;0,1,0)</f>
        <v>0</v>
      </c>
      <c r="AD887" s="7">
        <f>IF(Table2[[#This Row],[90c]]&gt;0,1,0)</f>
        <v>0</v>
      </c>
    </row>
    <row r="888" spans="1:30" x14ac:dyDescent="0.2">
      <c r="A888">
        <v>201705</v>
      </c>
      <c r="B888" t="s">
        <v>21</v>
      </c>
      <c r="C888" t="s">
        <v>21</v>
      </c>
      <c r="D888" t="s">
        <v>1486</v>
      </c>
      <c r="E888" t="s">
        <v>7645</v>
      </c>
      <c r="F888" t="s">
        <v>1541</v>
      </c>
      <c r="G888" t="s">
        <v>7646</v>
      </c>
      <c r="I888" t="s">
        <v>1142</v>
      </c>
      <c r="J888" t="s">
        <v>1072</v>
      </c>
      <c r="K888" t="s">
        <v>7647</v>
      </c>
      <c r="L888" t="s">
        <v>3165</v>
      </c>
      <c r="M888" t="s">
        <v>3166</v>
      </c>
      <c r="N888" s="1">
        <v>42872</v>
      </c>
      <c r="O888">
        <v>84</v>
      </c>
      <c r="P888" t="s">
        <v>857</v>
      </c>
      <c r="S888">
        <v>0</v>
      </c>
      <c r="T888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 t="s">
        <v>800</v>
      </c>
      <c r="AB888" s="7">
        <f>IF(Table2[[#This Row],[15cc]]+Table2[[#This Row],[30cc]]&gt;0,1,0)</f>
        <v>0</v>
      </c>
      <c r="AC888" s="7">
        <f>IF(Table2[[#This Row],[60c]]&gt;0,1,0)</f>
        <v>0</v>
      </c>
      <c r="AD888" s="7">
        <f>IF(Table2[[#This Row],[90c]]&gt;0,1,0)</f>
        <v>0</v>
      </c>
    </row>
    <row r="889" spans="1:30" x14ac:dyDescent="0.2">
      <c r="A889">
        <v>201705</v>
      </c>
      <c r="B889" t="s">
        <v>21</v>
      </c>
      <c r="C889" t="s">
        <v>21</v>
      </c>
      <c r="D889" t="s">
        <v>1486</v>
      </c>
      <c r="E889" t="s">
        <v>7645</v>
      </c>
      <c r="F889" t="s">
        <v>1541</v>
      </c>
      <c r="G889" t="s">
        <v>7646</v>
      </c>
      <c r="I889" t="s">
        <v>1142</v>
      </c>
      <c r="J889" t="s">
        <v>1072</v>
      </c>
      <c r="K889" t="s">
        <v>7647</v>
      </c>
      <c r="L889" t="s">
        <v>3167</v>
      </c>
      <c r="M889" t="s">
        <v>3168</v>
      </c>
      <c r="N889" s="1">
        <v>42872</v>
      </c>
      <c r="O889">
        <v>84</v>
      </c>
      <c r="P889" t="s">
        <v>857</v>
      </c>
      <c r="S889">
        <v>0</v>
      </c>
      <c r="T889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 t="s">
        <v>800</v>
      </c>
      <c r="AB889" s="7">
        <f>IF(Table2[[#This Row],[15cc]]+Table2[[#This Row],[30cc]]&gt;0,1,0)</f>
        <v>0</v>
      </c>
      <c r="AC889" s="7">
        <f>IF(Table2[[#This Row],[60c]]&gt;0,1,0)</f>
        <v>0</v>
      </c>
      <c r="AD889" s="7">
        <f>IF(Table2[[#This Row],[90c]]&gt;0,1,0)</f>
        <v>0</v>
      </c>
    </row>
    <row r="890" spans="1:30" x14ac:dyDescent="0.2">
      <c r="A890">
        <v>201705</v>
      </c>
      <c r="B890" t="s">
        <v>21</v>
      </c>
      <c r="C890" t="s">
        <v>21</v>
      </c>
      <c r="D890" t="s">
        <v>1486</v>
      </c>
      <c r="E890" t="s">
        <v>7645</v>
      </c>
      <c r="F890" t="s">
        <v>1541</v>
      </c>
      <c r="G890" t="s">
        <v>7646</v>
      </c>
      <c r="I890" t="s">
        <v>1142</v>
      </c>
      <c r="J890" t="s">
        <v>1072</v>
      </c>
      <c r="K890" t="s">
        <v>7647</v>
      </c>
      <c r="L890" t="s">
        <v>3169</v>
      </c>
      <c r="M890" t="s">
        <v>3170</v>
      </c>
      <c r="N890" s="1">
        <v>42872</v>
      </c>
      <c r="O890">
        <v>84</v>
      </c>
      <c r="P890" t="s">
        <v>857</v>
      </c>
      <c r="Q890">
        <v>0</v>
      </c>
      <c r="R890">
        <v>-7.7715611723760997E-16</v>
      </c>
      <c r="S890">
        <v>1</v>
      </c>
      <c r="T890">
        <v>12.003</v>
      </c>
      <c r="U890" s="7">
        <v>-1</v>
      </c>
      <c r="V890" s="7">
        <v>-12.003</v>
      </c>
      <c r="W890" s="7">
        <v>0</v>
      </c>
      <c r="X890" s="7">
        <v>0</v>
      </c>
      <c r="Y890" s="7">
        <v>0</v>
      </c>
      <c r="Z890" s="7">
        <v>0</v>
      </c>
      <c r="AA890" s="7" t="s">
        <v>800</v>
      </c>
      <c r="AB890" s="7">
        <f>IF(Table2[[#This Row],[15cc]]+Table2[[#This Row],[30cc]]&gt;0,1,0)</f>
        <v>0</v>
      </c>
      <c r="AC890" s="7">
        <f>IF(Table2[[#This Row],[60c]]&gt;0,1,0)</f>
        <v>0</v>
      </c>
      <c r="AD890" s="7">
        <f>IF(Table2[[#This Row],[90c]]&gt;0,1,0)</f>
        <v>0</v>
      </c>
    </row>
    <row r="891" spans="1:30" x14ac:dyDescent="0.2">
      <c r="A891">
        <v>201705</v>
      </c>
      <c r="B891" t="s">
        <v>21</v>
      </c>
      <c r="C891" t="s">
        <v>21</v>
      </c>
      <c r="D891" t="s">
        <v>1486</v>
      </c>
      <c r="E891" t="s">
        <v>7645</v>
      </c>
      <c r="F891" t="s">
        <v>1541</v>
      </c>
      <c r="G891" t="s">
        <v>7646</v>
      </c>
      <c r="I891" t="s">
        <v>1142</v>
      </c>
      <c r="J891" t="s">
        <v>1072</v>
      </c>
      <c r="K891" t="s">
        <v>7647</v>
      </c>
      <c r="L891" t="s">
        <v>3171</v>
      </c>
      <c r="M891" t="s">
        <v>3172</v>
      </c>
      <c r="N891" s="1">
        <v>42873</v>
      </c>
      <c r="O891">
        <v>83</v>
      </c>
      <c r="P891" t="s">
        <v>857</v>
      </c>
      <c r="S891">
        <v>0</v>
      </c>
      <c r="T891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 t="s">
        <v>800</v>
      </c>
      <c r="AB891" s="7">
        <f>IF(Table2[[#This Row],[15cc]]+Table2[[#This Row],[30cc]]&gt;0,1,0)</f>
        <v>0</v>
      </c>
      <c r="AC891" s="7">
        <f>IF(Table2[[#This Row],[60c]]&gt;0,1,0)</f>
        <v>0</v>
      </c>
      <c r="AD891" s="7">
        <f>IF(Table2[[#This Row],[90c]]&gt;0,1,0)</f>
        <v>0</v>
      </c>
    </row>
    <row r="892" spans="1:30" x14ac:dyDescent="0.2">
      <c r="A892">
        <v>201705</v>
      </c>
      <c r="B892" t="s">
        <v>21</v>
      </c>
      <c r="C892" t="s">
        <v>21</v>
      </c>
      <c r="D892" t="s">
        <v>1486</v>
      </c>
      <c r="E892" t="s">
        <v>7645</v>
      </c>
      <c r="F892" t="s">
        <v>1541</v>
      </c>
      <c r="G892" t="s">
        <v>7646</v>
      </c>
      <c r="I892" t="s">
        <v>1142</v>
      </c>
      <c r="J892" t="s">
        <v>1072</v>
      </c>
      <c r="K892" t="s">
        <v>7647</v>
      </c>
      <c r="L892" t="s">
        <v>3173</v>
      </c>
      <c r="M892" t="s">
        <v>3174</v>
      </c>
      <c r="N892" s="1">
        <v>42873</v>
      </c>
      <c r="O892">
        <v>83</v>
      </c>
      <c r="P892" t="s">
        <v>857</v>
      </c>
      <c r="Q892">
        <v>4</v>
      </c>
      <c r="R892">
        <v>70.543000000000006</v>
      </c>
      <c r="S892">
        <v>3</v>
      </c>
      <c r="T892">
        <v>54.378</v>
      </c>
      <c r="U892" s="7">
        <v>0</v>
      </c>
      <c r="V892" s="7">
        <v>0</v>
      </c>
      <c r="W892" s="7">
        <v>0</v>
      </c>
      <c r="X892" s="7">
        <v>0</v>
      </c>
      <c r="Y892" s="7">
        <v>1</v>
      </c>
      <c r="Z892" s="7">
        <v>16.164999999999999</v>
      </c>
      <c r="AA892" s="7" t="s">
        <v>800</v>
      </c>
      <c r="AB892" s="7">
        <f>IF(Table2[[#This Row],[15cc]]+Table2[[#This Row],[30cc]]&gt;0,1,0)</f>
        <v>1</v>
      </c>
      <c r="AC892" s="7">
        <f>IF(Table2[[#This Row],[60c]]&gt;0,1,0)</f>
        <v>0</v>
      </c>
      <c r="AD892" s="7">
        <f>IF(Table2[[#This Row],[90c]]&gt;0,1,0)</f>
        <v>1</v>
      </c>
    </row>
    <row r="893" spans="1:30" x14ac:dyDescent="0.2">
      <c r="A893">
        <v>201705</v>
      </c>
      <c r="B893" t="s">
        <v>21</v>
      </c>
      <c r="C893" t="s">
        <v>21</v>
      </c>
      <c r="D893" t="s">
        <v>1486</v>
      </c>
      <c r="E893" t="s">
        <v>7645</v>
      </c>
      <c r="F893" t="s">
        <v>1541</v>
      </c>
      <c r="G893" t="s">
        <v>7646</v>
      </c>
      <c r="I893" t="s">
        <v>1142</v>
      </c>
      <c r="J893" t="s">
        <v>1072</v>
      </c>
      <c r="K893" t="s">
        <v>7647</v>
      </c>
      <c r="L893" t="s">
        <v>3175</v>
      </c>
      <c r="M893" t="s">
        <v>1008</v>
      </c>
      <c r="N893" s="1">
        <v>42873</v>
      </c>
      <c r="O893">
        <v>83</v>
      </c>
      <c r="P893" t="s">
        <v>857</v>
      </c>
      <c r="Q893">
        <v>3</v>
      </c>
      <c r="R893">
        <v>47.253</v>
      </c>
      <c r="S893">
        <v>3</v>
      </c>
      <c r="T893">
        <v>47.253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 t="s">
        <v>800</v>
      </c>
      <c r="AB893" s="7">
        <f>IF(Table2[[#This Row],[15cc]]+Table2[[#This Row],[30cc]]&gt;0,1,0)</f>
        <v>1</v>
      </c>
      <c r="AC893" s="7">
        <f>IF(Table2[[#This Row],[60c]]&gt;0,1,0)</f>
        <v>0</v>
      </c>
      <c r="AD893" s="7">
        <f>IF(Table2[[#This Row],[90c]]&gt;0,1,0)</f>
        <v>0</v>
      </c>
    </row>
    <row r="894" spans="1:30" x14ac:dyDescent="0.2">
      <c r="A894">
        <v>201705</v>
      </c>
      <c r="B894" t="s">
        <v>21</v>
      </c>
      <c r="C894" t="s">
        <v>21</v>
      </c>
      <c r="D894" t="s">
        <v>1486</v>
      </c>
      <c r="E894" t="s">
        <v>7645</v>
      </c>
      <c r="F894" t="s">
        <v>1541</v>
      </c>
      <c r="G894" t="s">
        <v>7646</v>
      </c>
      <c r="I894" t="s">
        <v>1142</v>
      </c>
      <c r="J894" t="s">
        <v>1072</v>
      </c>
      <c r="K894" t="s">
        <v>7647</v>
      </c>
      <c r="L894" t="s">
        <v>3176</v>
      </c>
      <c r="M894" t="s">
        <v>3177</v>
      </c>
      <c r="N894" s="1">
        <v>42880</v>
      </c>
      <c r="O894">
        <v>76</v>
      </c>
      <c r="P894" t="s">
        <v>857</v>
      </c>
      <c r="S894">
        <v>0</v>
      </c>
      <c r="T894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 t="s">
        <v>984</v>
      </c>
      <c r="AB894" s="7">
        <f>IF(Table2[[#This Row],[15cc]]+Table2[[#This Row],[30cc]]&gt;0,1,0)</f>
        <v>0</v>
      </c>
      <c r="AC894" s="7">
        <f>IF(Table2[[#This Row],[60c]]&gt;0,1,0)</f>
        <v>0</v>
      </c>
      <c r="AD894" s="7">
        <f>IF(Table2[[#This Row],[90c]]&gt;0,1,0)</f>
        <v>0</v>
      </c>
    </row>
    <row r="895" spans="1:30" x14ac:dyDescent="0.2">
      <c r="A895">
        <v>201705</v>
      </c>
      <c r="B895" t="s">
        <v>21</v>
      </c>
      <c r="C895" t="s">
        <v>21</v>
      </c>
      <c r="D895" t="s">
        <v>1486</v>
      </c>
      <c r="E895" t="s">
        <v>7645</v>
      </c>
      <c r="F895" t="s">
        <v>1541</v>
      </c>
      <c r="G895" t="s">
        <v>7646</v>
      </c>
      <c r="I895" t="s">
        <v>1142</v>
      </c>
      <c r="J895" t="s">
        <v>1072</v>
      </c>
      <c r="K895" t="s">
        <v>7647</v>
      </c>
      <c r="L895" t="s">
        <v>3178</v>
      </c>
      <c r="M895" t="s">
        <v>1594</v>
      </c>
      <c r="N895" s="1">
        <v>42880</v>
      </c>
      <c r="O895">
        <v>76</v>
      </c>
      <c r="P895" t="s">
        <v>857</v>
      </c>
      <c r="S895">
        <v>0</v>
      </c>
      <c r="T895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 t="s">
        <v>800</v>
      </c>
      <c r="AB895" s="7">
        <f>IF(Table2[[#This Row],[15cc]]+Table2[[#This Row],[30cc]]&gt;0,1,0)</f>
        <v>0</v>
      </c>
      <c r="AC895" s="7">
        <f>IF(Table2[[#This Row],[60c]]&gt;0,1,0)</f>
        <v>0</v>
      </c>
      <c r="AD895" s="7">
        <f>IF(Table2[[#This Row],[90c]]&gt;0,1,0)</f>
        <v>0</v>
      </c>
    </row>
    <row r="896" spans="1:30" x14ac:dyDescent="0.2">
      <c r="A896">
        <v>201705</v>
      </c>
      <c r="B896" t="s">
        <v>21</v>
      </c>
      <c r="C896" t="s">
        <v>21</v>
      </c>
      <c r="D896" t="s">
        <v>1486</v>
      </c>
      <c r="E896" t="s">
        <v>7645</v>
      </c>
      <c r="F896" t="s">
        <v>1541</v>
      </c>
      <c r="G896" t="s">
        <v>7646</v>
      </c>
      <c r="I896" t="s">
        <v>1142</v>
      </c>
      <c r="J896" t="s">
        <v>1072</v>
      </c>
      <c r="K896" t="s">
        <v>7647</v>
      </c>
      <c r="L896" t="s">
        <v>3179</v>
      </c>
      <c r="M896" t="s">
        <v>3180</v>
      </c>
      <c r="N896" s="1">
        <v>42880</v>
      </c>
      <c r="O896">
        <v>76</v>
      </c>
      <c r="P896" t="s">
        <v>857</v>
      </c>
      <c r="S896">
        <v>0</v>
      </c>
      <c r="T896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 t="s">
        <v>800</v>
      </c>
      <c r="AB896" s="7">
        <f>IF(Table2[[#This Row],[15cc]]+Table2[[#This Row],[30cc]]&gt;0,1,0)</f>
        <v>0</v>
      </c>
      <c r="AC896" s="7">
        <f>IF(Table2[[#This Row],[60c]]&gt;0,1,0)</f>
        <v>0</v>
      </c>
      <c r="AD896" s="7">
        <f>IF(Table2[[#This Row],[90c]]&gt;0,1,0)</f>
        <v>0</v>
      </c>
    </row>
    <row r="897" spans="1:30" x14ac:dyDescent="0.2">
      <c r="A897">
        <v>201705</v>
      </c>
      <c r="B897" t="s">
        <v>21</v>
      </c>
      <c r="C897" t="s">
        <v>21</v>
      </c>
      <c r="D897" t="s">
        <v>1486</v>
      </c>
      <c r="E897" t="s">
        <v>7645</v>
      </c>
      <c r="F897" t="s">
        <v>1541</v>
      </c>
      <c r="G897" t="s">
        <v>7646</v>
      </c>
      <c r="I897" t="s">
        <v>1142</v>
      </c>
      <c r="J897" t="s">
        <v>1072</v>
      </c>
      <c r="K897" t="s">
        <v>7647</v>
      </c>
      <c r="L897" t="s">
        <v>3181</v>
      </c>
      <c r="M897" t="s">
        <v>838</v>
      </c>
      <c r="N897" s="1">
        <v>42880</v>
      </c>
      <c r="O897">
        <v>76</v>
      </c>
      <c r="P897" t="s">
        <v>857</v>
      </c>
      <c r="S897">
        <v>0</v>
      </c>
      <c r="T89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 t="s">
        <v>800</v>
      </c>
      <c r="AB897" s="7">
        <f>IF(Table2[[#This Row],[15cc]]+Table2[[#This Row],[30cc]]&gt;0,1,0)</f>
        <v>0</v>
      </c>
      <c r="AC897" s="7">
        <f>IF(Table2[[#This Row],[60c]]&gt;0,1,0)</f>
        <v>0</v>
      </c>
      <c r="AD897" s="7">
        <f>IF(Table2[[#This Row],[90c]]&gt;0,1,0)</f>
        <v>0</v>
      </c>
    </row>
    <row r="898" spans="1:30" x14ac:dyDescent="0.2">
      <c r="A898">
        <v>201705</v>
      </c>
      <c r="B898" t="s">
        <v>21</v>
      </c>
      <c r="C898" t="s">
        <v>21</v>
      </c>
      <c r="D898" t="s">
        <v>1486</v>
      </c>
      <c r="E898" t="s">
        <v>7645</v>
      </c>
      <c r="F898" t="s">
        <v>1541</v>
      </c>
      <c r="G898" t="s">
        <v>7646</v>
      </c>
      <c r="I898" t="s">
        <v>1142</v>
      </c>
      <c r="J898" t="s">
        <v>1072</v>
      </c>
      <c r="K898" t="s">
        <v>7647</v>
      </c>
      <c r="L898" t="s">
        <v>3182</v>
      </c>
      <c r="M898" t="s">
        <v>806</v>
      </c>
      <c r="N898" s="1">
        <v>42880</v>
      </c>
      <c r="O898">
        <v>76</v>
      </c>
      <c r="P898" t="s">
        <v>857</v>
      </c>
      <c r="S898">
        <v>0</v>
      </c>
      <c r="T898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 t="s">
        <v>800</v>
      </c>
      <c r="AB898" s="7">
        <f>IF(Table2[[#This Row],[15cc]]+Table2[[#This Row],[30cc]]&gt;0,1,0)</f>
        <v>0</v>
      </c>
      <c r="AC898" s="7">
        <f>IF(Table2[[#This Row],[60c]]&gt;0,1,0)</f>
        <v>0</v>
      </c>
      <c r="AD898" s="7">
        <f>IF(Table2[[#This Row],[90c]]&gt;0,1,0)</f>
        <v>0</v>
      </c>
    </row>
    <row r="899" spans="1:30" x14ac:dyDescent="0.2">
      <c r="A899">
        <v>201705</v>
      </c>
      <c r="B899" t="s">
        <v>21</v>
      </c>
      <c r="C899" t="s">
        <v>21</v>
      </c>
      <c r="D899" t="s">
        <v>1486</v>
      </c>
      <c r="E899" t="s">
        <v>7645</v>
      </c>
      <c r="F899" t="s">
        <v>1541</v>
      </c>
      <c r="G899" t="s">
        <v>7646</v>
      </c>
      <c r="I899" t="s">
        <v>1142</v>
      </c>
      <c r="J899" t="s">
        <v>1072</v>
      </c>
      <c r="K899" t="s">
        <v>7647</v>
      </c>
      <c r="L899" t="s">
        <v>3183</v>
      </c>
      <c r="M899" t="s">
        <v>3184</v>
      </c>
      <c r="N899" s="1">
        <v>42880</v>
      </c>
      <c r="O899">
        <v>76</v>
      </c>
      <c r="P899" t="s">
        <v>857</v>
      </c>
      <c r="Q899">
        <v>0</v>
      </c>
      <c r="R899">
        <v>4.4408920985006301E-16</v>
      </c>
      <c r="S899">
        <v>0</v>
      </c>
      <c r="T899">
        <v>0</v>
      </c>
      <c r="U899" s="7">
        <v>0</v>
      </c>
      <c r="V899" s="7">
        <v>0</v>
      </c>
      <c r="W899" s="7">
        <v>0</v>
      </c>
      <c r="X899" s="7">
        <v>4.4408920985006301E-16</v>
      </c>
      <c r="Y899" s="7">
        <v>0</v>
      </c>
      <c r="Z899" s="7">
        <v>0</v>
      </c>
      <c r="AA899" s="7" t="s">
        <v>800</v>
      </c>
      <c r="AB899" s="7">
        <f>IF(Table2[[#This Row],[15cc]]+Table2[[#This Row],[30cc]]&gt;0,1,0)</f>
        <v>0</v>
      </c>
      <c r="AC899" s="7">
        <f>IF(Table2[[#This Row],[60c]]&gt;0,1,0)</f>
        <v>0</v>
      </c>
      <c r="AD899" s="7">
        <f>IF(Table2[[#This Row],[90c]]&gt;0,1,0)</f>
        <v>0</v>
      </c>
    </row>
    <row r="900" spans="1:30" x14ac:dyDescent="0.2">
      <c r="A900">
        <v>201705</v>
      </c>
      <c r="B900" t="s">
        <v>21</v>
      </c>
      <c r="C900" t="s">
        <v>21</v>
      </c>
      <c r="D900" t="s">
        <v>1486</v>
      </c>
      <c r="E900" t="s">
        <v>7645</v>
      </c>
      <c r="F900" t="s">
        <v>1541</v>
      </c>
      <c r="G900" t="s">
        <v>7646</v>
      </c>
      <c r="I900" t="s">
        <v>1142</v>
      </c>
      <c r="J900" t="s">
        <v>1072</v>
      </c>
      <c r="K900" t="s">
        <v>7647</v>
      </c>
      <c r="L900" t="s">
        <v>3185</v>
      </c>
      <c r="M900" t="s">
        <v>1391</v>
      </c>
      <c r="N900" s="1">
        <v>42880</v>
      </c>
      <c r="O900">
        <v>76</v>
      </c>
      <c r="P900" t="s">
        <v>857</v>
      </c>
      <c r="Q900">
        <v>1</v>
      </c>
      <c r="R900">
        <v>12.420999999999999</v>
      </c>
      <c r="S900">
        <v>1</v>
      </c>
      <c r="T900">
        <v>12.420999999999999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 t="s">
        <v>800</v>
      </c>
      <c r="AB900" s="7">
        <f>IF(Table2[[#This Row],[15cc]]+Table2[[#This Row],[30cc]]&gt;0,1,0)</f>
        <v>1</v>
      </c>
      <c r="AC900" s="7">
        <f>IF(Table2[[#This Row],[60c]]&gt;0,1,0)</f>
        <v>0</v>
      </c>
      <c r="AD900" s="7">
        <f>IF(Table2[[#This Row],[90c]]&gt;0,1,0)</f>
        <v>0</v>
      </c>
    </row>
    <row r="901" spans="1:30" x14ac:dyDescent="0.2">
      <c r="A901">
        <v>201705</v>
      </c>
      <c r="B901" t="s">
        <v>21</v>
      </c>
      <c r="C901" t="s">
        <v>21</v>
      </c>
      <c r="D901" t="s">
        <v>1486</v>
      </c>
      <c r="E901" t="s">
        <v>7645</v>
      </c>
      <c r="F901" t="s">
        <v>1541</v>
      </c>
      <c r="G901" t="s">
        <v>7646</v>
      </c>
      <c r="I901" t="s">
        <v>1142</v>
      </c>
      <c r="J901" t="s">
        <v>1072</v>
      </c>
      <c r="K901" t="s">
        <v>7647</v>
      </c>
      <c r="L901" t="s">
        <v>3186</v>
      </c>
      <c r="M901" t="s">
        <v>3187</v>
      </c>
      <c r="N901" s="1">
        <v>42880</v>
      </c>
      <c r="O901">
        <v>76</v>
      </c>
      <c r="P901" t="s">
        <v>857</v>
      </c>
      <c r="S901">
        <v>0</v>
      </c>
      <c r="T901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 t="s">
        <v>984</v>
      </c>
      <c r="AB901" s="7">
        <f>IF(Table2[[#This Row],[15cc]]+Table2[[#This Row],[30cc]]&gt;0,1,0)</f>
        <v>0</v>
      </c>
      <c r="AC901" s="7">
        <f>IF(Table2[[#This Row],[60c]]&gt;0,1,0)</f>
        <v>0</v>
      </c>
      <c r="AD901" s="7">
        <f>IF(Table2[[#This Row],[90c]]&gt;0,1,0)</f>
        <v>0</v>
      </c>
    </row>
    <row r="902" spans="1:30" x14ac:dyDescent="0.2">
      <c r="A902">
        <v>201705</v>
      </c>
      <c r="B902" t="s">
        <v>21</v>
      </c>
      <c r="C902" t="s">
        <v>21</v>
      </c>
      <c r="D902" t="s">
        <v>1486</v>
      </c>
      <c r="E902" t="s">
        <v>7645</v>
      </c>
      <c r="F902" t="s">
        <v>1541</v>
      </c>
      <c r="G902" t="s">
        <v>7646</v>
      </c>
      <c r="I902" t="s">
        <v>1142</v>
      </c>
      <c r="J902" t="s">
        <v>1072</v>
      </c>
      <c r="K902" t="s">
        <v>7647</v>
      </c>
      <c r="L902" t="s">
        <v>3188</v>
      </c>
      <c r="M902" t="s">
        <v>811</v>
      </c>
      <c r="N902" s="1">
        <v>42880</v>
      </c>
      <c r="O902">
        <v>76</v>
      </c>
      <c r="P902" t="s">
        <v>857</v>
      </c>
      <c r="S902">
        <v>0</v>
      </c>
      <c r="T902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 t="s">
        <v>800</v>
      </c>
      <c r="AB902" s="7">
        <f>IF(Table2[[#This Row],[15cc]]+Table2[[#This Row],[30cc]]&gt;0,1,0)</f>
        <v>0</v>
      </c>
      <c r="AC902" s="7">
        <f>IF(Table2[[#This Row],[60c]]&gt;0,1,0)</f>
        <v>0</v>
      </c>
      <c r="AD902" s="7">
        <f>IF(Table2[[#This Row],[90c]]&gt;0,1,0)</f>
        <v>0</v>
      </c>
    </row>
    <row r="903" spans="1:30" x14ac:dyDescent="0.2">
      <c r="A903">
        <v>201705</v>
      </c>
      <c r="B903" t="s">
        <v>21</v>
      </c>
      <c r="C903" t="s">
        <v>21</v>
      </c>
      <c r="D903" t="s">
        <v>1486</v>
      </c>
      <c r="E903" t="s">
        <v>7645</v>
      </c>
      <c r="F903" t="s">
        <v>1541</v>
      </c>
      <c r="G903" t="s">
        <v>7646</v>
      </c>
      <c r="I903" t="s">
        <v>1142</v>
      </c>
      <c r="J903" t="s">
        <v>1072</v>
      </c>
      <c r="K903" t="s">
        <v>7647</v>
      </c>
      <c r="L903" t="s">
        <v>3189</v>
      </c>
      <c r="M903" t="s">
        <v>3190</v>
      </c>
      <c r="N903" s="1">
        <v>42880</v>
      </c>
      <c r="O903">
        <v>76</v>
      </c>
      <c r="P903" t="s">
        <v>857</v>
      </c>
      <c r="S903">
        <v>0</v>
      </c>
      <c r="T903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 t="s">
        <v>984</v>
      </c>
      <c r="AB903" s="7">
        <f>IF(Table2[[#This Row],[15cc]]+Table2[[#This Row],[30cc]]&gt;0,1,0)</f>
        <v>0</v>
      </c>
      <c r="AC903" s="7">
        <f>IF(Table2[[#This Row],[60c]]&gt;0,1,0)</f>
        <v>0</v>
      </c>
      <c r="AD903" s="7">
        <f>IF(Table2[[#This Row],[90c]]&gt;0,1,0)</f>
        <v>0</v>
      </c>
    </row>
    <row r="904" spans="1:30" x14ac:dyDescent="0.2">
      <c r="A904">
        <v>201705</v>
      </c>
      <c r="B904" t="s">
        <v>21</v>
      </c>
      <c r="C904" t="s">
        <v>21</v>
      </c>
      <c r="D904" t="s">
        <v>1486</v>
      </c>
      <c r="E904" t="s">
        <v>7645</v>
      </c>
      <c r="F904" t="s">
        <v>1541</v>
      </c>
      <c r="G904" t="s">
        <v>7646</v>
      </c>
      <c r="I904" t="s">
        <v>1142</v>
      </c>
      <c r="J904" t="s">
        <v>1072</v>
      </c>
      <c r="K904" t="s">
        <v>7647</v>
      </c>
      <c r="L904" t="s">
        <v>3191</v>
      </c>
      <c r="M904" t="s">
        <v>814</v>
      </c>
      <c r="N904" s="1">
        <v>42880</v>
      </c>
      <c r="O904">
        <v>76</v>
      </c>
      <c r="P904" t="s">
        <v>857</v>
      </c>
      <c r="Q904">
        <v>6</v>
      </c>
      <c r="R904">
        <v>81.406999999999996</v>
      </c>
      <c r="S904">
        <v>3</v>
      </c>
      <c r="T904">
        <v>36.286000000000001</v>
      </c>
      <c r="U904" s="7">
        <v>2</v>
      </c>
      <c r="V904" s="7">
        <v>30.113</v>
      </c>
      <c r="W904" s="7">
        <v>1</v>
      </c>
      <c r="X904" s="7">
        <v>15.007999999999999</v>
      </c>
      <c r="Y904" s="7">
        <v>0</v>
      </c>
      <c r="Z904" s="7">
        <v>0</v>
      </c>
      <c r="AA904" s="7" t="s">
        <v>800</v>
      </c>
      <c r="AB904" s="7">
        <f>IF(Table2[[#This Row],[15cc]]+Table2[[#This Row],[30cc]]&gt;0,1,0)</f>
        <v>1</v>
      </c>
      <c r="AC904" s="7">
        <f>IF(Table2[[#This Row],[60c]]&gt;0,1,0)</f>
        <v>1</v>
      </c>
      <c r="AD904" s="7">
        <f>IF(Table2[[#This Row],[90c]]&gt;0,1,0)</f>
        <v>0</v>
      </c>
    </row>
    <row r="905" spans="1:30" x14ac:dyDescent="0.2">
      <c r="A905">
        <v>201705</v>
      </c>
      <c r="B905" t="s">
        <v>21</v>
      </c>
      <c r="C905" t="s">
        <v>21</v>
      </c>
      <c r="D905" t="s">
        <v>1486</v>
      </c>
      <c r="E905" t="s">
        <v>7645</v>
      </c>
      <c r="F905" t="s">
        <v>1541</v>
      </c>
      <c r="G905" t="s">
        <v>7646</v>
      </c>
      <c r="I905" t="s">
        <v>1142</v>
      </c>
      <c r="J905" t="s">
        <v>1072</v>
      </c>
      <c r="K905" t="s">
        <v>7647</v>
      </c>
      <c r="L905" t="s">
        <v>3192</v>
      </c>
      <c r="M905" t="s">
        <v>3193</v>
      </c>
      <c r="N905" s="1">
        <v>42880</v>
      </c>
      <c r="O905">
        <v>76</v>
      </c>
      <c r="P905" t="s">
        <v>857</v>
      </c>
      <c r="Q905">
        <v>0</v>
      </c>
      <c r="R905">
        <v>-5.2180482157382397E-15</v>
      </c>
      <c r="S905">
        <v>1</v>
      </c>
      <c r="T905">
        <v>20.04</v>
      </c>
      <c r="U905" s="7">
        <v>-1</v>
      </c>
      <c r="V905" s="7">
        <v>-20.04</v>
      </c>
      <c r="W905" s="7">
        <v>0</v>
      </c>
      <c r="X905" s="7">
        <v>0</v>
      </c>
      <c r="Y905" s="7">
        <v>0</v>
      </c>
      <c r="Z905" s="7">
        <v>0</v>
      </c>
      <c r="AA905" s="7" t="s">
        <v>800</v>
      </c>
      <c r="AB905" s="7">
        <f>IF(Table2[[#This Row],[15cc]]+Table2[[#This Row],[30cc]]&gt;0,1,0)</f>
        <v>0</v>
      </c>
      <c r="AC905" s="7">
        <f>IF(Table2[[#This Row],[60c]]&gt;0,1,0)</f>
        <v>0</v>
      </c>
      <c r="AD905" s="7">
        <f>IF(Table2[[#This Row],[90c]]&gt;0,1,0)</f>
        <v>0</v>
      </c>
    </row>
    <row r="906" spans="1:30" x14ac:dyDescent="0.2">
      <c r="A906">
        <v>201705</v>
      </c>
      <c r="B906" t="s">
        <v>21</v>
      </c>
      <c r="C906" t="s">
        <v>21</v>
      </c>
      <c r="D906" t="s">
        <v>1486</v>
      </c>
      <c r="E906" t="s">
        <v>7645</v>
      </c>
      <c r="F906" t="s">
        <v>1541</v>
      </c>
      <c r="G906" t="s">
        <v>7646</v>
      </c>
      <c r="I906" t="s">
        <v>1142</v>
      </c>
      <c r="J906" t="s">
        <v>1072</v>
      </c>
      <c r="K906" t="s">
        <v>7647</v>
      </c>
      <c r="L906" t="s">
        <v>3194</v>
      </c>
      <c r="M906" t="s">
        <v>804</v>
      </c>
      <c r="N906" s="1">
        <v>42880</v>
      </c>
      <c r="O906">
        <v>76</v>
      </c>
      <c r="P906" t="s">
        <v>857</v>
      </c>
      <c r="S906">
        <v>0</v>
      </c>
      <c r="T906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 t="s">
        <v>800</v>
      </c>
      <c r="AB906" s="7">
        <f>IF(Table2[[#This Row],[15cc]]+Table2[[#This Row],[30cc]]&gt;0,1,0)</f>
        <v>0</v>
      </c>
      <c r="AC906" s="7">
        <f>IF(Table2[[#This Row],[60c]]&gt;0,1,0)</f>
        <v>0</v>
      </c>
      <c r="AD906" s="7">
        <f>IF(Table2[[#This Row],[90c]]&gt;0,1,0)</f>
        <v>0</v>
      </c>
    </row>
    <row r="907" spans="1:30" x14ac:dyDescent="0.2">
      <c r="A907">
        <v>201705</v>
      </c>
      <c r="B907" t="s">
        <v>21</v>
      </c>
      <c r="C907" t="s">
        <v>21</v>
      </c>
      <c r="D907" t="s">
        <v>1486</v>
      </c>
      <c r="E907" t="s">
        <v>7645</v>
      </c>
      <c r="F907" t="s">
        <v>1541</v>
      </c>
      <c r="G907" t="s">
        <v>7646</v>
      </c>
      <c r="I907" t="s">
        <v>1142</v>
      </c>
      <c r="J907" t="s">
        <v>1072</v>
      </c>
      <c r="K907" t="s">
        <v>7647</v>
      </c>
      <c r="L907" t="s">
        <v>3195</v>
      </c>
      <c r="M907" t="s">
        <v>3196</v>
      </c>
      <c r="N907" s="1">
        <v>42880</v>
      </c>
      <c r="O907">
        <v>76</v>
      </c>
      <c r="P907" t="s">
        <v>857</v>
      </c>
      <c r="S907">
        <v>0</v>
      </c>
      <c r="T90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 t="s">
        <v>800</v>
      </c>
      <c r="AB907" s="7">
        <f>IF(Table2[[#This Row],[15cc]]+Table2[[#This Row],[30cc]]&gt;0,1,0)</f>
        <v>0</v>
      </c>
      <c r="AC907" s="7">
        <f>IF(Table2[[#This Row],[60c]]&gt;0,1,0)</f>
        <v>0</v>
      </c>
      <c r="AD907" s="7">
        <f>IF(Table2[[#This Row],[90c]]&gt;0,1,0)</f>
        <v>0</v>
      </c>
    </row>
    <row r="908" spans="1:30" x14ac:dyDescent="0.2">
      <c r="A908">
        <v>201705</v>
      </c>
      <c r="B908" t="s">
        <v>21</v>
      </c>
      <c r="C908" t="s">
        <v>21</v>
      </c>
      <c r="D908" t="s">
        <v>1486</v>
      </c>
      <c r="E908" t="s">
        <v>7645</v>
      </c>
      <c r="F908" t="s">
        <v>1541</v>
      </c>
      <c r="G908" t="s">
        <v>7646</v>
      </c>
      <c r="I908" t="s">
        <v>1142</v>
      </c>
      <c r="J908" t="s">
        <v>1072</v>
      </c>
      <c r="K908" t="s">
        <v>7647</v>
      </c>
      <c r="L908" t="s">
        <v>3197</v>
      </c>
      <c r="M908" t="s">
        <v>3198</v>
      </c>
      <c r="N908" s="1">
        <v>42880</v>
      </c>
      <c r="O908">
        <v>76</v>
      </c>
      <c r="P908" t="s">
        <v>857</v>
      </c>
      <c r="Q908">
        <v>1</v>
      </c>
      <c r="R908">
        <v>12.510999999999999</v>
      </c>
      <c r="S908">
        <v>1</v>
      </c>
      <c r="T908">
        <v>12.510999999999999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 t="s">
        <v>800</v>
      </c>
      <c r="AB908" s="7">
        <f>IF(Table2[[#This Row],[15cc]]+Table2[[#This Row],[30cc]]&gt;0,1,0)</f>
        <v>1</v>
      </c>
      <c r="AC908" s="7">
        <f>IF(Table2[[#This Row],[60c]]&gt;0,1,0)</f>
        <v>0</v>
      </c>
      <c r="AD908" s="7">
        <f>IF(Table2[[#This Row],[90c]]&gt;0,1,0)</f>
        <v>0</v>
      </c>
    </row>
    <row r="909" spans="1:30" x14ac:dyDescent="0.2">
      <c r="A909">
        <v>201705</v>
      </c>
      <c r="B909" t="s">
        <v>21</v>
      </c>
      <c r="C909" t="s">
        <v>21</v>
      </c>
      <c r="D909" t="s">
        <v>1486</v>
      </c>
      <c r="E909" t="s">
        <v>7645</v>
      </c>
      <c r="F909" t="s">
        <v>1541</v>
      </c>
      <c r="G909" t="s">
        <v>7646</v>
      </c>
      <c r="I909" t="s">
        <v>1142</v>
      </c>
      <c r="J909" t="s">
        <v>1072</v>
      </c>
      <c r="K909" t="s">
        <v>7647</v>
      </c>
      <c r="L909" t="s">
        <v>3199</v>
      </c>
      <c r="M909" t="s">
        <v>3164</v>
      </c>
      <c r="N909" s="1">
        <v>42880</v>
      </c>
      <c r="O909">
        <v>76</v>
      </c>
      <c r="P909" t="s">
        <v>857</v>
      </c>
      <c r="Q909">
        <v>3</v>
      </c>
      <c r="R909">
        <v>38.909999999999997</v>
      </c>
      <c r="S909">
        <v>1</v>
      </c>
      <c r="T909">
        <v>12.007999999999999</v>
      </c>
      <c r="U909" s="7">
        <v>0</v>
      </c>
      <c r="V909" s="7">
        <v>0</v>
      </c>
      <c r="W909" s="7">
        <v>2</v>
      </c>
      <c r="X909" s="7">
        <v>26.902000000000001</v>
      </c>
      <c r="Y909" s="7">
        <v>0</v>
      </c>
      <c r="Z909" s="7">
        <v>0</v>
      </c>
      <c r="AA909" s="7" t="s">
        <v>800</v>
      </c>
      <c r="AB909" s="7">
        <f>IF(Table2[[#This Row],[15cc]]+Table2[[#This Row],[30cc]]&gt;0,1,0)</f>
        <v>1</v>
      </c>
      <c r="AC909" s="7">
        <f>IF(Table2[[#This Row],[60c]]&gt;0,1,0)</f>
        <v>1</v>
      </c>
      <c r="AD909" s="7">
        <f>IF(Table2[[#This Row],[90c]]&gt;0,1,0)</f>
        <v>0</v>
      </c>
    </row>
    <row r="910" spans="1:30" x14ac:dyDescent="0.2">
      <c r="A910">
        <v>201705</v>
      </c>
      <c r="B910" t="s">
        <v>21</v>
      </c>
      <c r="C910" t="s">
        <v>21</v>
      </c>
      <c r="D910" t="s">
        <v>1486</v>
      </c>
      <c r="E910" t="s">
        <v>7645</v>
      </c>
      <c r="F910" t="s">
        <v>1541</v>
      </c>
      <c r="G910" t="s">
        <v>7646</v>
      </c>
      <c r="I910" t="s">
        <v>1142</v>
      </c>
      <c r="J910" t="s">
        <v>1072</v>
      </c>
      <c r="K910" t="s">
        <v>7647</v>
      </c>
      <c r="L910" t="s">
        <v>3200</v>
      </c>
      <c r="M910" t="s">
        <v>3201</v>
      </c>
      <c r="N910" s="1">
        <v>42880</v>
      </c>
      <c r="O910">
        <v>76</v>
      </c>
      <c r="P910" t="s">
        <v>857</v>
      </c>
      <c r="Q910">
        <v>1</v>
      </c>
      <c r="R910">
        <v>13.176</v>
      </c>
      <c r="S910">
        <v>0</v>
      </c>
      <c r="T910">
        <v>0</v>
      </c>
      <c r="U910" s="7">
        <v>1</v>
      </c>
      <c r="V910" s="7">
        <v>13.176</v>
      </c>
      <c r="W910" s="7">
        <v>0</v>
      </c>
      <c r="X910" s="7">
        <v>0</v>
      </c>
      <c r="Y910" s="7">
        <v>0</v>
      </c>
      <c r="Z910" s="7">
        <v>0</v>
      </c>
      <c r="AA910" s="7" t="s">
        <v>800</v>
      </c>
      <c r="AB910" s="7">
        <f>IF(Table2[[#This Row],[15cc]]+Table2[[#This Row],[30cc]]&gt;0,1,0)</f>
        <v>1</v>
      </c>
      <c r="AC910" s="7">
        <f>IF(Table2[[#This Row],[60c]]&gt;0,1,0)</f>
        <v>0</v>
      </c>
      <c r="AD910" s="7">
        <f>IF(Table2[[#This Row],[90c]]&gt;0,1,0)</f>
        <v>0</v>
      </c>
    </row>
    <row r="911" spans="1:30" x14ac:dyDescent="0.2">
      <c r="A911">
        <v>201705</v>
      </c>
      <c r="B911" t="s">
        <v>21</v>
      </c>
      <c r="C911" t="s">
        <v>21</v>
      </c>
      <c r="D911" t="s">
        <v>1486</v>
      </c>
      <c r="E911" t="s">
        <v>7645</v>
      </c>
      <c r="F911" t="s">
        <v>1541</v>
      </c>
      <c r="G911" t="s">
        <v>7646</v>
      </c>
      <c r="I911" t="s">
        <v>1142</v>
      </c>
      <c r="J911" t="s">
        <v>1072</v>
      </c>
      <c r="K911" t="s">
        <v>7647</v>
      </c>
      <c r="L911" t="s">
        <v>3202</v>
      </c>
      <c r="M911" t="s">
        <v>3203</v>
      </c>
      <c r="N911" s="1">
        <v>42880</v>
      </c>
      <c r="O911">
        <v>76</v>
      </c>
      <c r="P911" t="s">
        <v>857</v>
      </c>
      <c r="Q911">
        <v>1</v>
      </c>
      <c r="R911" s="2">
        <v>15.041</v>
      </c>
      <c r="S911">
        <v>1</v>
      </c>
      <c r="T911">
        <v>15.041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 t="s">
        <v>800</v>
      </c>
      <c r="AB911" s="7">
        <f>IF(Table2[[#This Row],[15cc]]+Table2[[#This Row],[30cc]]&gt;0,1,0)</f>
        <v>1</v>
      </c>
      <c r="AC911" s="7">
        <f>IF(Table2[[#This Row],[60c]]&gt;0,1,0)</f>
        <v>0</v>
      </c>
      <c r="AD911" s="7">
        <f>IF(Table2[[#This Row],[90c]]&gt;0,1,0)</f>
        <v>0</v>
      </c>
    </row>
    <row r="912" spans="1:30" x14ac:dyDescent="0.2">
      <c r="A912">
        <v>201705</v>
      </c>
      <c r="B912" t="s">
        <v>21</v>
      </c>
      <c r="C912" t="s">
        <v>21</v>
      </c>
      <c r="D912" t="s">
        <v>1486</v>
      </c>
      <c r="E912" t="s">
        <v>7645</v>
      </c>
      <c r="F912" t="s">
        <v>1541</v>
      </c>
      <c r="G912" t="s">
        <v>7646</v>
      </c>
      <c r="I912" t="s">
        <v>1142</v>
      </c>
      <c r="J912" t="s">
        <v>1072</v>
      </c>
      <c r="K912" t="s">
        <v>7647</v>
      </c>
      <c r="L912" t="s">
        <v>3204</v>
      </c>
      <c r="M912" t="s">
        <v>3205</v>
      </c>
      <c r="N912" s="1">
        <v>42880</v>
      </c>
      <c r="O912">
        <v>76</v>
      </c>
      <c r="P912" t="s">
        <v>857</v>
      </c>
      <c r="S912">
        <v>0</v>
      </c>
      <c r="T912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 t="s">
        <v>984</v>
      </c>
      <c r="AB912" s="7">
        <f>IF(Table2[[#This Row],[15cc]]+Table2[[#This Row],[30cc]]&gt;0,1,0)</f>
        <v>0</v>
      </c>
      <c r="AC912" s="7">
        <f>IF(Table2[[#This Row],[60c]]&gt;0,1,0)</f>
        <v>0</v>
      </c>
      <c r="AD912" s="7">
        <f>IF(Table2[[#This Row],[90c]]&gt;0,1,0)</f>
        <v>0</v>
      </c>
    </row>
    <row r="913" spans="1:30" x14ac:dyDescent="0.2">
      <c r="A913">
        <v>201705</v>
      </c>
      <c r="B913" t="s">
        <v>21</v>
      </c>
      <c r="C913" t="s">
        <v>21</v>
      </c>
      <c r="D913" t="s">
        <v>1486</v>
      </c>
      <c r="E913" t="s">
        <v>7645</v>
      </c>
      <c r="F913" t="s">
        <v>1541</v>
      </c>
      <c r="G913" t="s">
        <v>7646</v>
      </c>
      <c r="I913" t="s">
        <v>1142</v>
      </c>
      <c r="J913" t="s">
        <v>1072</v>
      </c>
      <c r="K913" t="s">
        <v>7647</v>
      </c>
      <c r="L913" t="s">
        <v>3206</v>
      </c>
      <c r="M913" t="s">
        <v>3207</v>
      </c>
      <c r="N913" s="1">
        <v>42880</v>
      </c>
      <c r="O913">
        <v>76</v>
      </c>
      <c r="P913" t="s">
        <v>857</v>
      </c>
      <c r="Q913">
        <v>2</v>
      </c>
      <c r="R913">
        <v>24.004000000000001</v>
      </c>
      <c r="S913">
        <v>2</v>
      </c>
      <c r="T913">
        <v>24.004000000000001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 t="s">
        <v>800</v>
      </c>
      <c r="AB913" s="7">
        <f>IF(Table2[[#This Row],[15cc]]+Table2[[#This Row],[30cc]]&gt;0,1,0)</f>
        <v>1</v>
      </c>
      <c r="AC913" s="7">
        <f>IF(Table2[[#This Row],[60c]]&gt;0,1,0)</f>
        <v>0</v>
      </c>
      <c r="AD913" s="7">
        <f>IF(Table2[[#This Row],[90c]]&gt;0,1,0)</f>
        <v>0</v>
      </c>
    </row>
    <row r="914" spans="1:30" x14ac:dyDescent="0.2">
      <c r="A914">
        <v>201705</v>
      </c>
      <c r="B914" t="s">
        <v>21</v>
      </c>
      <c r="C914" t="s">
        <v>21</v>
      </c>
      <c r="D914" t="s">
        <v>1486</v>
      </c>
      <c r="E914" t="s">
        <v>7645</v>
      </c>
      <c r="F914" t="s">
        <v>1541</v>
      </c>
      <c r="G914" t="s">
        <v>7646</v>
      </c>
      <c r="I914" t="s">
        <v>1142</v>
      </c>
      <c r="J914" t="s">
        <v>1072</v>
      </c>
      <c r="K914" t="s">
        <v>7647</v>
      </c>
      <c r="L914" t="s">
        <v>3208</v>
      </c>
      <c r="M914" t="s">
        <v>3209</v>
      </c>
      <c r="N914" s="1">
        <v>42880</v>
      </c>
      <c r="O914">
        <v>76</v>
      </c>
      <c r="P914" t="s">
        <v>857</v>
      </c>
      <c r="Q914">
        <v>4</v>
      </c>
      <c r="R914">
        <v>55.716999999999999</v>
      </c>
      <c r="S914">
        <v>3</v>
      </c>
      <c r="T914">
        <v>40.685000000000002</v>
      </c>
      <c r="U914" s="7">
        <v>0</v>
      </c>
      <c r="V914" s="7">
        <v>0</v>
      </c>
      <c r="W914" s="7">
        <v>0</v>
      </c>
      <c r="X914" s="7">
        <v>0</v>
      </c>
      <c r="Y914" s="7">
        <v>1</v>
      </c>
      <c r="Z914" s="7">
        <v>15.032</v>
      </c>
      <c r="AA914" s="7" t="s">
        <v>800</v>
      </c>
      <c r="AB914" s="7">
        <f>IF(Table2[[#This Row],[15cc]]+Table2[[#This Row],[30cc]]&gt;0,1,0)</f>
        <v>1</v>
      </c>
      <c r="AC914" s="7">
        <f>IF(Table2[[#This Row],[60c]]&gt;0,1,0)</f>
        <v>0</v>
      </c>
      <c r="AD914" s="7">
        <f>IF(Table2[[#This Row],[90c]]&gt;0,1,0)</f>
        <v>1</v>
      </c>
    </row>
    <row r="915" spans="1:30" x14ac:dyDescent="0.2">
      <c r="A915">
        <v>201705</v>
      </c>
      <c r="B915" t="s">
        <v>21</v>
      </c>
      <c r="C915" t="s">
        <v>21</v>
      </c>
      <c r="D915" t="s">
        <v>1486</v>
      </c>
      <c r="E915" t="s">
        <v>7645</v>
      </c>
      <c r="F915" t="s">
        <v>1541</v>
      </c>
      <c r="G915" t="s">
        <v>7646</v>
      </c>
      <c r="I915" t="s">
        <v>1142</v>
      </c>
      <c r="J915" t="s">
        <v>1072</v>
      </c>
      <c r="K915" t="s">
        <v>7647</v>
      </c>
      <c r="L915" t="s">
        <v>3210</v>
      </c>
      <c r="M915" t="s">
        <v>3211</v>
      </c>
      <c r="N915" s="1">
        <v>42880</v>
      </c>
      <c r="O915">
        <v>76</v>
      </c>
      <c r="P915" t="s">
        <v>857</v>
      </c>
      <c r="Q915">
        <v>4</v>
      </c>
      <c r="R915">
        <v>64.209999999999994</v>
      </c>
      <c r="S915">
        <v>2</v>
      </c>
      <c r="T915">
        <v>35.033999999999999</v>
      </c>
      <c r="U915" s="7">
        <v>1</v>
      </c>
      <c r="V915" s="7">
        <v>17.155999999999999</v>
      </c>
      <c r="W915" s="7">
        <v>0</v>
      </c>
      <c r="X915" s="7">
        <v>0</v>
      </c>
      <c r="Y915" s="7">
        <v>1</v>
      </c>
      <c r="Z915" s="7">
        <v>12.02</v>
      </c>
      <c r="AA915" s="7" t="s">
        <v>800</v>
      </c>
      <c r="AB915" s="7">
        <f>IF(Table2[[#This Row],[15cc]]+Table2[[#This Row],[30cc]]&gt;0,1,0)</f>
        <v>1</v>
      </c>
      <c r="AC915" s="7">
        <f>IF(Table2[[#This Row],[60c]]&gt;0,1,0)</f>
        <v>0</v>
      </c>
      <c r="AD915" s="7">
        <f>IF(Table2[[#This Row],[90c]]&gt;0,1,0)</f>
        <v>1</v>
      </c>
    </row>
    <row r="916" spans="1:30" x14ac:dyDescent="0.2">
      <c r="A916">
        <v>201705</v>
      </c>
      <c r="B916" t="s">
        <v>21</v>
      </c>
      <c r="C916" t="s">
        <v>21</v>
      </c>
      <c r="D916" t="s">
        <v>1486</v>
      </c>
      <c r="E916" t="s">
        <v>7645</v>
      </c>
      <c r="F916" t="s">
        <v>1541</v>
      </c>
      <c r="G916" t="s">
        <v>7646</v>
      </c>
      <c r="I916" t="s">
        <v>1142</v>
      </c>
      <c r="J916" t="s">
        <v>1072</v>
      </c>
      <c r="K916" t="s">
        <v>7647</v>
      </c>
      <c r="L916" t="s">
        <v>3212</v>
      </c>
      <c r="M916" t="s">
        <v>843</v>
      </c>
      <c r="N916" s="1">
        <v>42880</v>
      </c>
      <c r="O916">
        <v>76</v>
      </c>
      <c r="P916" t="s">
        <v>857</v>
      </c>
      <c r="Q916">
        <v>0</v>
      </c>
      <c r="R916">
        <v>1.7763568394002501E-15</v>
      </c>
      <c r="S916">
        <v>1</v>
      </c>
      <c r="T916">
        <v>12.295999999999999</v>
      </c>
      <c r="U916" s="7">
        <v>0</v>
      </c>
      <c r="V916" s="7">
        <v>0</v>
      </c>
      <c r="W916" s="7">
        <v>-1</v>
      </c>
      <c r="X916" s="7">
        <v>-12.295999999999999</v>
      </c>
      <c r="Y916" s="7">
        <v>0</v>
      </c>
      <c r="Z916" s="7">
        <v>0</v>
      </c>
      <c r="AA916" s="7" t="s">
        <v>800</v>
      </c>
      <c r="AB916" s="7">
        <f>IF(Table2[[#This Row],[15cc]]+Table2[[#This Row],[30cc]]&gt;0,1,0)</f>
        <v>1</v>
      </c>
      <c r="AC916" s="7">
        <f>IF(Table2[[#This Row],[60c]]&gt;0,1,0)</f>
        <v>0</v>
      </c>
      <c r="AD916" s="7">
        <f>IF(Table2[[#This Row],[90c]]&gt;0,1,0)</f>
        <v>0</v>
      </c>
    </row>
    <row r="917" spans="1:30" x14ac:dyDescent="0.2">
      <c r="A917">
        <v>201705</v>
      </c>
      <c r="B917" t="s">
        <v>21</v>
      </c>
      <c r="C917" t="s">
        <v>21</v>
      </c>
      <c r="D917" t="s">
        <v>1486</v>
      </c>
      <c r="E917" t="s">
        <v>7645</v>
      </c>
      <c r="F917" t="s">
        <v>1541</v>
      </c>
      <c r="G917" t="s">
        <v>7646</v>
      </c>
      <c r="I917" t="s">
        <v>1142</v>
      </c>
      <c r="J917" t="s">
        <v>1072</v>
      </c>
      <c r="K917" t="s">
        <v>7647</v>
      </c>
      <c r="L917" t="s">
        <v>3213</v>
      </c>
      <c r="M917" t="s">
        <v>3214</v>
      </c>
      <c r="N917" s="1">
        <v>42880</v>
      </c>
      <c r="O917">
        <v>76</v>
      </c>
      <c r="P917" t="s">
        <v>857</v>
      </c>
      <c r="Q917">
        <v>1</v>
      </c>
      <c r="R917">
        <v>10.289</v>
      </c>
      <c r="S917">
        <v>1</v>
      </c>
      <c r="T917">
        <v>15.074999999999999</v>
      </c>
      <c r="U917" s="7">
        <v>-1</v>
      </c>
      <c r="V917" s="7">
        <v>-15.074999999999999</v>
      </c>
      <c r="W917" s="7">
        <v>1</v>
      </c>
      <c r="X917" s="7">
        <v>10.289</v>
      </c>
      <c r="Y917" s="7">
        <v>0</v>
      </c>
      <c r="Z917" s="7">
        <v>0</v>
      </c>
      <c r="AA917" s="7" t="s">
        <v>800</v>
      </c>
      <c r="AB917" s="7">
        <f>IF(Table2[[#This Row],[15cc]]+Table2[[#This Row],[30cc]]&gt;0,1,0)</f>
        <v>0</v>
      </c>
      <c r="AC917" s="7">
        <f>IF(Table2[[#This Row],[60c]]&gt;0,1,0)</f>
        <v>1</v>
      </c>
      <c r="AD917" s="7">
        <f>IF(Table2[[#This Row],[90c]]&gt;0,1,0)</f>
        <v>0</v>
      </c>
    </row>
    <row r="918" spans="1:30" x14ac:dyDescent="0.2">
      <c r="A918">
        <v>201705</v>
      </c>
      <c r="B918" t="s">
        <v>21</v>
      </c>
      <c r="C918" t="s">
        <v>21</v>
      </c>
      <c r="D918" t="s">
        <v>1486</v>
      </c>
      <c r="E918" t="s">
        <v>7645</v>
      </c>
      <c r="F918" t="s">
        <v>1541</v>
      </c>
      <c r="G918" t="s">
        <v>7646</v>
      </c>
      <c r="I918" t="s">
        <v>1142</v>
      </c>
      <c r="J918" t="s">
        <v>1072</v>
      </c>
      <c r="K918" t="s">
        <v>7647</v>
      </c>
      <c r="L918" t="s">
        <v>3215</v>
      </c>
      <c r="M918" t="s">
        <v>3216</v>
      </c>
      <c r="N918" s="1">
        <v>42880</v>
      </c>
      <c r="O918">
        <v>76</v>
      </c>
      <c r="P918" t="s">
        <v>857</v>
      </c>
      <c r="Q918">
        <v>2</v>
      </c>
      <c r="R918">
        <v>21.143999999999998</v>
      </c>
      <c r="S918">
        <v>2</v>
      </c>
      <c r="T918">
        <v>21.143999999999998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 t="s">
        <v>800</v>
      </c>
      <c r="AB918" s="7">
        <f>IF(Table2[[#This Row],[15cc]]+Table2[[#This Row],[30cc]]&gt;0,1,0)</f>
        <v>1</v>
      </c>
      <c r="AC918" s="7">
        <f>IF(Table2[[#This Row],[60c]]&gt;0,1,0)</f>
        <v>0</v>
      </c>
      <c r="AD918" s="7">
        <f>IF(Table2[[#This Row],[90c]]&gt;0,1,0)</f>
        <v>0</v>
      </c>
    </row>
    <row r="919" spans="1:30" x14ac:dyDescent="0.2">
      <c r="A919">
        <v>201705</v>
      </c>
      <c r="B919" t="s">
        <v>21</v>
      </c>
      <c r="C919" t="s">
        <v>21</v>
      </c>
      <c r="D919" t="s">
        <v>1486</v>
      </c>
      <c r="E919" t="s">
        <v>7645</v>
      </c>
      <c r="F919" t="s">
        <v>1541</v>
      </c>
      <c r="G919" t="s">
        <v>7646</v>
      </c>
      <c r="I919" t="s">
        <v>1142</v>
      </c>
      <c r="J919" t="s">
        <v>1072</v>
      </c>
      <c r="K919" t="s">
        <v>7647</v>
      </c>
      <c r="L919" t="s">
        <v>3217</v>
      </c>
      <c r="M919" t="s">
        <v>809</v>
      </c>
      <c r="N919" s="1">
        <v>42880</v>
      </c>
      <c r="O919">
        <v>76</v>
      </c>
      <c r="P919" t="s">
        <v>857</v>
      </c>
      <c r="Q919">
        <v>6</v>
      </c>
      <c r="R919">
        <v>70.962999999999994</v>
      </c>
      <c r="S919">
        <v>3</v>
      </c>
      <c r="T919">
        <v>36.124000000000002</v>
      </c>
      <c r="U919" s="7">
        <v>0</v>
      </c>
      <c r="V919" s="7">
        <v>0</v>
      </c>
      <c r="W919" s="7">
        <v>3</v>
      </c>
      <c r="X919" s="7">
        <v>36.6</v>
      </c>
      <c r="Y919" s="7">
        <v>0</v>
      </c>
      <c r="Z919" s="7">
        <v>-1.7609999999999999</v>
      </c>
      <c r="AA919" s="7" t="s">
        <v>800</v>
      </c>
      <c r="AB919" s="7">
        <f>IF(Table2[[#This Row],[15cc]]+Table2[[#This Row],[30cc]]&gt;0,1,0)</f>
        <v>1</v>
      </c>
      <c r="AC919" s="7">
        <f>IF(Table2[[#This Row],[60c]]&gt;0,1,0)</f>
        <v>1</v>
      </c>
      <c r="AD919" s="7">
        <f>IF(Table2[[#This Row],[90c]]&gt;0,1,0)</f>
        <v>0</v>
      </c>
    </row>
    <row r="920" spans="1:30" x14ac:dyDescent="0.2">
      <c r="A920">
        <v>201705</v>
      </c>
      <c r="B920" t="s">
        <v>21</v>
      </c>
      <c r="C920" t="s">
        <v>21</v>
      </c>
      <c r="D920" t="s">
        <v>1486</v>
      </c>
      <c r="E920" t="s">
        <v>7645</v>
      </c>
      <c r="F920" t="s">
        <v>1541</v>
      </c>
      <c r="G920" t="s">
        <v>7646</v>
      </c>
      <c r="I920" t="s">
        <v>1142</v>
      </c>
      <c r="J920" t="s">
        <v>1072</v>
      </c>
      <c r="K920" t="s">
        <v>7647</v>
      </c>
      <c r="L920" t="s">
        <v>3218</v>
      </c>
      <c r="M920" t="s">
        <v>831</v>
      </c>
      <c r="N920" s="1">
        <v>42880</v>
      </c>
      <c r="O920">
        <v>76</v>
      </c>
      <c r="P920" t="s">
        <v>857</v>
      </c>
      <c r="S920">
        <v>0</v>
      </c>
      <c r="T920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 t="s">
        <v>800</v>
      </c>
      <c r="AB920" s="7">
        <f>IF(Table2[[#This Row],[15cc]]+Table2[[#This Row],[30cc]]&gt;0,1,0)</f>
        <v>0</v>
      </c>
      <c r="AC920" s="7">
        <f>IF(Table2[[#This Row],[60c]]&gt;0,1,0)</f>
        <v>0</v>
      </c>
      <c r="AD920" s="7">
        <f>IF(Table2[[#This Row],[90c]]&gt;0,1,0)</f>
        <v>0</v>
      </c>
    </row>
    <row r="921" spans="1:30" x14ac:dyDescent="0.2">
      <c r="A921">
        <v>201705</v>
      </c>
      <c r="B921" t="s">
        <v>21</v>
      </c>
      <c r="C921" t="s">
        <v>21</v>
      </c>
      <c r="D921" t="s">
        <v>1486</v>
      </c>
      <c r="E921" t="s">
        <v>7645</v>
      </c>
      <c r="F921" t="s">
        <v>1541</v>
      </c>
      <c r="G921" t="s">
        <v>7646</v>
      </c>
      <c r="I921" t="s">
        <v>1142</v>
      </c>
      <c r="J921" t="s">
        <v>1072</v>
      </c>
      <c r="K921" t="s">
        <v>7647</v>
      </c>
      <c r="L921" t="s">
        <v>3219</v>
      </c>
      <c r="M921" t="s">
        <v>3220</v>
      </c>
      <c r="N921" s="1">
        <v>42880</v>
      </c>
      <c r="O921">
        <v>76</v>
      </c>
      <c r="P921" t="s">
        <v>857</v>
      </c>
      <c r="S921">
        <v>0</v>
      </c>
      <c r="T921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 t="s">
        <v>800</v>
      </c>
      <c r="AB921" s="7">
        <f>IF(Table2[[#This Row],[15cc]]+Table2[[#This Row],[30cc]]&gt;0,1,0)</f>
        <v>0</v>
      </c>
      <c r="AC921" s="7">
        <f>IF(Table2[[#This Row],[60c]]&gt;0,1,0)</f>
        <v>0</v>
      </c>
      <c r="AD921" s="7">
        <f>IF(Table2[[#This Row],[90c]]&gt;0,1,0)</f>
        <v>0</v>
      </c>
    </row>
    <row r="922" spans="1:30" x14ac:dyDescent="0.2">
      <c r="A922">
        <v>201705</v>
      </c>
      <c r="B922" t="s">
        <v>21</v>
      </c>
      <c r="C922" t="s">
        <v>21</v>
      </c>
      <c r="D922" t="s">
        <v>1486</v>
      </c>
      <c r="E922" t="s">
        <v>7645</v>
      </c>
      <c r="F922" t="s">
        <v>1541</v>
      </c>
      <c r="G922" t="s">
        <v>7646</v>
      </c>
      <c r="I922" t="s">
        <v>1142</v>
      </c>
      <c r="J922" t="s">
        <v>1072</v>
      </c>
      <c r="K922" t="s">
        <v>7647</v>
      </c>
      <c r="L922" t="s">
        <v>3221</v>
      </c>
      <c r="M922" t="s">
        <v>834</v>
      </c>
      <c r="N922" s="1">
        <v>42880</v>
      </c>
      <c r="O922">
        <v>76</v>
      </c>
      <c r="P922" t="s">
        <v>857</v>
      </c>
      <c r="S922">
        <v>0</v>
      </c>
      <c r="T922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 t="s">
        <v>800</v>
      </c>
      <c r="AB922" s="7">
        <f>IF(Table2[[#This Row],[15cc]]+Table2[[#This Row],[30cc]]&gt;0,1,0)</f>
        <v>0</v>
      </c>
      <c r="AC922" s="7">
        <f>IF(Table2[[#This Row],[60c]]&gt;0,1,0)</f>
        <v>0</v>
      </c>
      <c r="AD922" s="7">
        <f>IF(Table2[[#This Row],[90c]]&gt;0,1,0)</f>
        <v>0</v>
      </c>
    </row>
    <row r="923" spans="1:30" x14ac:dyDescent="0.2">
      <c r="A923">
        <v>201705</v>
      </c>
      <c r="B923" t="s">
        <v>21</v>
      </c>
      <c r="C923" t="s">
        <v>21</v>
      </c>
      <c r="D923" t="s">
        <v>1486</v>
      </c>
      <c r="E923" t="s">
        <v>7645</v>
      </c>
      <c r="F923" t="s">
        <v>1541</v>
      </c>
      <c r="G923" t="s">
        <v>7646</v>
      </c>
      <c r="I923" t="s">
        <v>1142</v>
      </c>
      <c r="J923" t="s">
        <v>1072</v>
      </c>
      <c r="K923" t="s">
        <v>7647</v>
      </c>
      <c r="L923" t="s">
        <v>3222</v>
      </c>
      <c r="M923" t="s">
        <v>3223</v>
      </c>
      <c r="N923" s="1">
        <v>42880</v>
      </c>
      <c r="O923">
        <v>76</v>
      </c>
      <c r="P923" t="s">
        <v>857</v>
      </c>
      <c r="S923">
        <v>0</v>
      </c>
      <c r="T923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 t="s">
        <v>800</v>
      </c>
      <c r="AB923" s="7">
        <f>IF(Table2[[#This Row],[15cc]]+Table2[[#This Row],[30cc]]&gt;0,1,0)</f>
        <v>0</v>
      </c>
      <c r="AC923" s="7">
        <f>IF(Table2[[#This Row],[60c]]&gt;0,1,0)</f>
        <v>0</v>
      </c>
      <c r="AD923" s="7">
        <f>IF(Table2[[#This Row],[90c]]&gt;0,1,0)</f>
        <v>0</v>
      </c>
    </row>
    <row r="924" spans="1:30" x14ac:dyDescent="0.2">
      <c r="A924">
        <v>201705</v>
      </c>
      <c r="B924" t="s">
        <v>21</v>
      </c>
      <c r="C924" t="s">
        <v>21</v>
      </c>
      <c r="D924" t="s">
        <v>1486</v>
      </c>
      <c r="E924" t="s">
        <v>7645</v>
      </c>
      <c r="F924" t="s">
        <v>1541</v>
      </c>
      <c r="G924" t="s">
        <v>7646</v>
      </c>
      <c r="I924" t="s">
        <v>1142</v>
      </c>
      <c r="J924" t="s">
        <v>1072</v>
      </c>
      <c r="K924" t="s">
        <v>7647</v>
      </c>
      <c r="L924" t="s">
        <v>3224</v>
      </c>
      <c r="M924" t="s">
        <v>3225</v>
      </c>
      <c r="N924" s="1">
        <v>42880</v>
      </c>
      <c r="O924">
        <v>76</v>
      </c>
      <c r="P924" t="s">
        <v>857</v>
      </c>
      <c r="S924">
        <v>0</v>
      </c>
      <c r="T924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 t="s">
        <v>800</v>
      </c>
      <c r="AB924" s="7">
        <f>IF(Table2[[#This Row],[15cc]]+Table2[[#This Row],[30cc]]&gt;0,1,0)</f>
        <v>0</v>
      </c>
      <c r="AC924" s="7">
        <f>IF(Table2[[#This Row],[60c]]&gt;0,1,0)</f>
        <v>0</v>
      </c>
      <c r="AD924" s="7">
        <f>IF(Table2[[#This Row],[90c]]&gt;0,1,0)</f>
        <v>0</v>
      </c>
    </row>
    <row r="925" spans="1:30" x14ac:dyDescent="0.2">
      <c r="A925">
        <v>201705</v>
      </c>
      <c r="B925" t="s">
        <v>21</v>
      </c>
      <c r="C925" t="s">
        <v>21</v>
      </c>
      <c r="D925" t="s">
        <v>1486</v>
      </c>
      <c r="E925" t="s">
        <v>7645</v>
      </c>
      <c r="F925" t="s">
        <v>1541</v>
      </c>
      <c r="G925" t="s">
        <v>7646</v>
      </c>
      <c r="I925" t="s">
        <v>1142</v>
      </c>
      <c r="J925" t="s">
        <v>1072</v>
      </c>
      <c r="K925" t="s">
        <v>7647</v>
      </c>
      <c r="L925" t="s">
        <v>3226</v>
      </c>
      <c r="M925" t="s">
        <v>3227</v>
      </c>
      <c r="N925" s="1">
        <v>42880</v>
      </c>
      <c r="O925">
        <v>76</v>
      </c>
      <c r="P925" t="s">
        <v>857</v>
      </c>
      <c r="Q925">
        <v>5</v>
      </c>
      <c r="R925">
        <v>69.751000000000005</v>
      </c>
      <c r="S925">
        <v>3</v>
      </c>
      <c r="T925">
        <v>45.133000000000003</v>
      </c>
      <c r="U925" s="7">
        <v>0</v>
      </c>
      <c r="V925" s="7">
        <v>0</v>
      </c>
      <c r="W925" s="7">
        <v>1</v>
      </c>
      <c r="X925" s="7">
        <v>12.561</v>
      </c>
      <c r="Y925" s="7">
        <v>1</v>
      </c>
      <c r="Z925" s="7">
        <v>12.057</v>
      </c>
      <c r="AA925" s="7" t="s">
        <v>800</v>
      </c>
      <c r="AB925" s="7">
        <f>IF(Table2[[#This Row],[15cc]]+Table2[[#This Row],[30cc]]&gt;0,1,0)</f>
        <v>1</v>
      </c>
      <c r="AC925" s="7">
        <f>IF(Table2[[#This Row],[60c]]&gt;0,1,0)</f>
        <v>1</v>
      </c>
      <c r="AD925" s="7">
        <f>IF(Table2[[#This Row],[90c]]&gt;0,1,0)</f>
        <v>1</v>
      </c>
    </row>
    <row r="926" spans="1:30" x14ac:dyDescent="0.2">
      <c r="A926">
        <v>201705</v>
      </c>
      <c r="B926" t="s">
        <v>21</v>
      </c>
      <c r="C926" t="s">
        <v>21</v>
      </c>
      <c r="D926" t="s">
        <v>1486</v>
      </c>
      <c r="E926" t="s">
        <v>7645</v>
      </c>
      <c r="F926" t="s">
        <v>1541</v>
      </c>
      <c r="G926" t="s">
        <v>7646</v>
      </c>
      <c r="I926" t="s">
        <v>1142</v>
      </c>
      <c r="J926" t="s">
        <v>1072</v>
      </c>
      <c r="K926" t="s">
        <v>7647</v>
      </c>
      <c r="L926" t="s">
        <v>3228</v>
      </c>
      <c r="M926" t="s">
        <v>3229</v>
      </c>
      <c r="N926" s="1">
        <v>42880</v>
      </c>
      <c r="O926">
        <v>76</v>
      </c>
      <c r="P926" t="s">
        <v>857</v>
      </c>
      <c r="Q926">
        <v>1</v>
      </c>
      <c r="R926">
        <v>12.067</v>
      </c>
      <c r="S926">
        <v>1</v>
      </c>
      <c r="T926">
        <v>12.067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 t="s">
        <v>800</v>
      </c>
      <c r="AB926" s="7">
        <f>IF(Table2[[#This Row],[15cc]]+Table2[[#This Row],[30cc]]&gt;0,1,0)</f>
        <v>1</v>
      </c>
      <c r="AC926" s="7">
        <f>IF(Table2[[#This Row],[60c]]&gt;0,1,0)</f>
        <v>0</v>
      </c>
      <c r="AD926" s="7">
        <f>IF(Table2[[#This Row],[90c]]&gt;0,1,0)</f>
        <v>0</v>
      </c>
    </row>
    <row r="927" spans="1:30" x14ac:dyDescent="0.2">
      <c r="A927">
        <v>201705</v>
      </c>
      <c r="B927" t="s">
        <v>21</v>
      </c>
      <c r="C927" t="s">
        <v>21</v>
      </c>
      <c r="D927" t="s">
        <v>1486</v>
      </c>
      <c r="E927" t="s">
        <v>7645</v>
      </c>
      <c r="F927" t="s">
        <v>1541</v>
      </c>
      <c r="G927" t="s">
        <v>7646</v>
      </c>
      <c r="I927" t="s">
        <v>1142</v>
      </c>
      <c r="J927" t="s">
        <v>1072</v>
      </c>
      <c r="K927" t="s">
        <v>7647</v>
      </c>
      <c r="L927" t="s">
        <v>3230</v>
      </c>
      <c r="M927" t="s">
        <v>3231</v>
      </c>
      <c r="N927" s="1">
        <v>42880</v>
      </c>
      <c r="O927">
        <v>76</v>
      </c>
      <c r="P927" t="s">
        <v>857</v>
      </c>
      <c r="Q927">
        <v>1</v>
      </c>
      <c r="R927">
        <v>12.025</v>
      </c>
      <c r="S927">
        <v>1</v>
      </c>
      <c r="T927">
        <v>12.025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 t="s">
        <v>800</v>
      </c>
      <c r="AB927" s="7">
        <f>IF(Table2[[#This Row],[15cc]]+Table2[[#This Row],[30cc]]&gt;0,1,0)</f>
        <v>1</v>
      </c>
      <c r="AC927" s="7">
        <f>IF(Table2[[#This Row],[60c]]&gt;0,1,0)</f>
        <v>0</v>
      </c>
      <c r="AD927" s="7">
        <f>IF(Table2[[#This Row],[90c]]&gt;0,1,0)</f>
        <v>0</v>
      </c>
    </row>
    <row r="928" spans="1:30" x14ac:dyDescent="0.2">
      <c r="A928">
        <v>201705</v>
      </c>
      <c r="B928" t="s">
        <v>21</v>
      </c>
      <c r="C928" t="s">
        <v>21</v>
      </c>
      <c r="D928" t="s">
        <v>1486</v>
      </c>
      <c r="E928" t="s">
        <v>7645</v>
      </c>
      <c r="F928" t="s">
        <v>1541</v>
      </c>
      <c r="G928" t="s">
        <v>7646</v>
      </c>
      <c r="I928" t="s">
        <v>1142</v>
      </c>
      <c r="J928" t="s">
        <v>1072</v>
      </c>
      <c r="K928" t="s">
        <v>7647</v>
      </c>
      <c r="L928" t="s">
        <v>3232</v>
      </c>
      <c r="M928" t="s">
        <v>812</v>
      </c>
      <c r="N928" s="1">
        <v>42880</v>
      </c>
      <c r="O928">
        <v>76</v>
      </c>
      <c r="P928" t="s">
        <v>857</v>
      </c>
      <c r="S928">
        <v>0</v>
      </c>
      <c r="T928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 t="s">
        <v>800</v>
      </c>
      <c r="AB928" s="7">
        <f>IF(Table2[[#This Row],[15cc]]+Table2[[#This Row],[30cc]]&gt;0,1,0)</f>
        <v>0</v>
      </c>
      <c r="AC928" s="7">
        <f>IF(Table2[[#This Row],[60c]]&gt;0,1,0)</f>
        <v>0</v>
      </c>
      <c r="AD928" s="7">
        <f>IF(Table2[[#This Row],[90c]]&gt;0,1,0)</f>
        <v>0</v>
      </c>
    </row>
    <row r="929" spans="1:30" x14ac:dyDescent="0.2">
      <c r="A929">
        <v>201705</v>
      </c>
      <c r="B929" t="s">
        <v>21</v>
      </c>
      <c r="C929" t="s">
        <v>21</v>
      </c>
      <c r="D929" t="s">
        <v>1486</v>
      </c>
      <c r="E929" t="s">
        <v>7645</v>
      </c>
      <c r="F929" t="s">
        <v>1541</v>
      </c>
      <c r="G929" t="s">
        <v>7646</v>
      </c>
      <c r="I929" t="s">
        <v>1142</v>
      </c>
      <c r="J929" t="s">
        <v>1072</v>
      </c>
      <c r="K929" t="s">
        <v>7647</v>
      </c>
      <c r="L929" t="s">
        <v>3233</v>
      </c>
      <c r="M929" t="s">
        <v>902</v>
      </c>
      <c r="N929" s="1">
        <v>42880</v>
      </c>
      <c r="O929">
        <v>76</v>
      </c>
      <c r="P929" t="s">
        <v>857</v>
      </c>
      <c r="S929">
        <v>0</v>
      </c>
      <c r="T929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 t="s">
        <v>800</v>
      </c>
      <c r="AB929" s="7">
        <f>IF(Table2[[#This Row],[15cc]]+Table2[[#This Row],[30cc]]&gt;0,1,0)</f>
        <v>0</v>
      </c>
      <c r="AC929" s="7">
        <f>IF(Table2[[#This Row],[60c]]&gt;0,1,0)</f>
        <v>0</v>
      </c>
      <c r="AD929" s="7">
        <f>IF(Table2[[#This Row],[90c]]&gt;0,1,0)</f>
        <v>0</v>
      </c>
    </row>
    <row r="930" spans="1:30" x14ac:dyDescent="0.2">
      <c r="A930">
        <v>201705</v>
      </c>
      <c r="B930" t="s">
        <v>21</v>
      </c>
      <c r="C930" t="s">
        <v>21</v>
      </c>
      <c r="D930" t="s">
        <v>1486</v>
      </c>
      <c r="E930" t="s">
        <v>7645</v>
      </c>
      <c r="F930" t="s">
        <v>1541</v>
      </c>
      <c r="G930" t="s">
        <v>7646</v>
      </c>
      <c r="I930" t="s">
        <v>1142</v>
      </c>
      <c r="J930" t="s">
        <v>1072</v>
      </c>
      <c r="K930" t="s">
        <v>7647</v>
      </c>
      <c r="L930" t="s">
        <v>3234</v>
      </c>
      <c r="M930" t="s">
        <v>3235</v>
      </c>
      <c r="N930" s="1">
        <v>42880</v>
      </c>
      <c r="O930">
        <v>76</v>
      </c>
      <c r="P930" t="s">
        <v>857</v>
      </c>
      <c r="S930">
        <v>0</v>
      </c>
      <c r="T930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 t="s">
        <v>800</v>
      </c>
      <c r="AB930" s="7">
        <f>IF(Table2[[#This Row],[15cc]]+Table2[[#This Row],[30cc]]&gt;0,1,0)</f>
        <v>0</v>
      </c>
      <c r="AC930" s="7">
        <f>IF(Table2[[#This Row],[60c]]&gt;0,1,0)</f>
        <v>0</v>
      </c>
      <c r="AD930" s="7">
        <f>IF(Table2[[#This Row],[90c]]&gt;0,1,0)</f>
        <v>0</v>
      </c>
    </row>
    <row r="931" spans="1:30" x14ac:dyDescent="0.2">
      <c r="A931">
        <v>201705</v>
      </c>
      <c r="B931" t="s">
        <v>21</v>
      </c>
      <c r="C931" t="s">
        <v>21</v>
      </c>
      <c r="D931" t="s">
        <v>1486</v>
      </c>
      <c r="E931" t="s">
        <v>7645</v>
      </c>
      <c r="F931" t="s">
        <v>1541</v>
      </c>
      <c r="G931" t="s">
        <v>7646</v>
      </c>
      <c r="I931" t="s">
        <v>1142</v>
      </c>
      <c r="J931" t="s">
        <v>1072</v>
      </c>
      <c r="K931" t="s">
        <v>7647</v>
      </c>
      <c r="L931" t="s">
        <v>3236</v>
      </c>
      <c r="M931" t="s">
        <v>3237</v>
      </c>
      <c r="N931" s="1">
        <v>42880</v>
      </c>
      <c r="O931">
        <v>76</v>
      </c>
      <c r="P931" t="s">
        <v>857</v>
      </c>
      <c r="Q931">
        <v>1</v>
      </c>
      <c r="R931">
        <v>12.13</v>
      </c>
      <c r="S931">
        <v>1</v>
      </c>
      <c r="T931">
        <v>12.13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 t="s">
        <v>800</v>
      </c>
      <c r="AB931" s="7">
        <f>IF(Table2[[#This Row],[15cc]]+Table2[[#This Row],[30cc]]&gt;0,1,0)</f>
        <v>1</v>
      </c>
      <c r="AC931" s="7">
        <f>IF(Table2[[#This Row],[60c]]&gt;0,1,0)</f>
        <v>0</v>
      </c>
      <c r="AD931" s="7">
        <f>IF(Table2[[#This Row],[90c]]&gt;0,1,0)</f>
        <v>0</v>
      </c>
    </row>
    <row r="932" spans="1:30" x14ac:dyDescent="0.2">
      <c r="A932">
        <v>201705</v>
      </c>
      <c r="B932" t="s">
        <v>21</v>
      </c>
      <c r="C932" t="s">
        <v>21</v>
      </c>
      <c r="D932" t="s">
        <v>1486</v>
      </c>
      <c r="E932" t="s">
        <v>7645</v>
      </c>
      <c r="F932" t="s">
        <v>1541</v>
      </c>
      <c r="G932" t="s">
        <v>7646</v>
      </c>
      <c r="I932" t="s">
        <v>1142</v>
      </c>
      <c r="J932" t="s">
        <v>1072</v>
      </c>
      <c r="K932" t="s">
        <v>7647</v>
      </c>
      <c r="L932" t="s">
        <v>3238</v>
      </c>
      <c r="M932" t="s">
        <v>3239</v>
      </c>
      <c r="N932" s="1">
        <v>42880</v>
      </c>
      <c r="O932">
        <v>76</v>
      </c>
      <c r="P932" t="s">
        <v>857</v>
      </c>
      <c r="Q932">
        <v>5</v>
      </c>
      <c r="R932">
        <v>65.534999999999997</v>
      </c>
      <c r="S932">
        <v>3</v>
      </c>
      <c r="T932">
        <v>39.698999999999998</v>
      </c>
      <c r="U932" s="7">
        <v>1</v>
      </c>
      <c r="V932" s="7">
        <v>12.734999999999999</v>
      </c>
      <c r="W932" s="7">
        <v>0</v>
      </c>
      <c r="X932" s="7">
        <v>0</v>
      </c>
      <c r="Y932" s="7">
        <v>1</v>
      </c>
      <c r="Z932" s="7">
        <v>13.101000000000001</v>
      </c>
      <c r="AA932" s="7" t="s">
        <v>800</v>
      </c>
      <c r="AB932" s="7">
        <f>IF(Table2[[#This Row],[15cc]]+Table2[[#This Row],[30cc]]&gt;0,1,0)</f>
        <v>1</v>
      </c>
      <c r="AC932" s="7">
        <f>IF(Table2[[#This Row],[60c]]&gt;0,1,0)</f>
        <v>0</v>
      </c>
      <c r="AD932" s="7">
        <f>IF(Table2[[#This Row],[90c]]&gt;0,1,0)</f>
        <v>1</v>
      </c>
    </row>
    <row r="933" spans="1:30" x14ac:dyDescent="0.2">
      <c r="A933">
        <v>201705</v>
      </c>
      <c r="B933" t="s">
        <v>21</v>
      </c>
      <c r="C933" t="s">
        <v>21</v>
      </c>
      <c r="D933" t="s">
        <v>1486</v>
      </c>
      <c r="E933" t="s">
        <v>7645</v>
      </c>
      <c r="F933" t="s">
        <v>1541</v>
      </c>
      <c r="G933" t="s">
        <v>7646</v>
      </c>
      <c r="I933" t="s">
        <v>1142</v>
      </c>
      <c r="J933" t="s">
        <v>1072</v>
      </c>
      <c r="K933" t="s">
        <v>7647</v>
      </c>
      <c r="L933" t="s">
        <v>3240</v>
      </c>
      <c r="M933" t="s">
        <v>3241</v>
      </c>
      <c r="N933" s="1">
        <v>42880</v>
      </c>
      <c r="O933">
        <v>76</v>
      </c>
      <c r="P933" t="s">
        <v>857</v>
      </c>
      <c r="S933">
        <v>0</v>
      </c>
      <c r="T933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 t="s">
        <v>800</v>
      </c>
      <c r="AB933" s="7">
        <f>IF(Table2[[#This Row],[15cc]]+Table2[[#This Row],[30cc]]&gt;0,1,0)</f>
        <v>0</v>
      </c>
      <c r="AC933" s="7">
        <f>IF(Table2[[#This Row],[60c]]&gt;0,1,0)</f>
        <v>0</v>
      </c>
      <c r="AD933" s="7">
        <f>IF(Table2[[#This Row],[90c]]&gt;0,1,0)</f>
        <v>0</v>
      </c>
    </row>
    <row r="934" spans="1:30" x14ac:dyDescent="0.2">
      <c r="A934">
        <v>201705</v>
      </c>
      <c r="B934" t="s">
        <v>21</v>
      </c>
      <c r="C934" t="s">
        <v>21</v>
      </c>
      <c r="D934" t="s">
        <v>1486</v>
      </c>
      <c r="E934" t="s">
        <v>7645</v>
      </c>
      <c r="F934" t="s">
        <v>1541</v>
      </c>
      <c r="G934" t="s">
        <v>7646</v>
      </c>
      <c r="I934" t="s">
        <v>1142</v>
      </c>
      <c r="J934" t="s">
        <v>1072</v>
      </c>
      <c r="K934" t="s">
        <v>7647</v>
      </c>
      <c r="L934" t="s">
        <v>3242</v>
      </c>
      <c r="M934" t="s">
        <v>3243</v>
      </c>
      <c r="N934" s="1">
        <v>42880</v>
      </c>
      <c r="O934">
        <v>76</v>
      </c>
      <c r="P934" t="s">
        <v>857</v>
      </c>
      <c r="S934">
        <v>0</v>
      </c>
      <c r="T934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 t="s">
        <v>800</v>
      </c>
      <c r="AB934" s="7">
        <f>IF(Table2[[#This Row],[15cc]]+Table2[[#This Row],[30cc]]&gt;0,1,0)</f>
        <v>0</v>
      </c>
      <c r="AC934" s="7">
        <f>IF(Table2[[#This Row],[60c]]&gt;0,1,0)</f>
        <v>0</v>
      </c>
      <c r="AD934" s="7">
        <f>IF(Table2[[#This Row],[90c]]&gt;0,1,0)</f>
        <v>0</v>
      </c>
    </row>
    <row r="935" spans="1:30" x14ac:dyDescent="0.2">
      <c r="A935">
        <v>201705</v>
      </c>
      <c r="B935" t="s">
        <v>21</v>
      </c>
      <c r="C935" t="s">
        <v>21</v>
      </c>
      <c r="D935" t="s">
        <v>1486</v>
      </c>
      <c r="E935" t="s">
        <v>7645</v>
      </c>
      <c r="F935" t="s">
        <v>1541</v>
      </c>
      <c r="G935" t="s">
        <v>7646</v>
      </c>
      <c r="I935" t="s">
        <v>1142</v>
      </c>
      <c r="J935" t="s">
        <v>1072</v>
      </c>
      <c r="K935" t="s">
        <v>7647</v>
      </c>
      <c r="L935" t="s">
        <v>3244</v>
      </c>
      <c r="M935" t="s">
        <v>3245</v>
      </c>
      <c r="N935" s="1">
        <v>42880</v>
      </c>
      <c r="O935">
        <v>76</v>
      </c>
      <c r="P935" t="s">
        <v>857</v>
      </c>
      <c r="S935">
        <v>0</v>
      </c>
      <c r="T935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 t="s">
        <v>800</v>
      </c>
      <c r="AB935" s="7">
        <f>IF(Table2[[#This Row],[15cc]]+Table2[[#This Row],[30cc]]&gt;0,1,0)</f>
        <v>0</v>
      </c>
      <c r="AC935" s="7">
        <f>IF(Table2[[#This Row],[60c]]&gt;0,1,0)</f>
        <v>0</v>
      </c>
      <c r="AD935" s="7">
        <f>IF(Table2[[#This Row],[90c]]&gt;0,1,0)</f>
        <v>0</v>
      </c>
    </row>
    <row r="936" spans="1:30" x14ac:dyDescent="0.2">
      <c r="A936">
        <v>201705</v>
      </c>
      <c r="B936" t="s">
        <v>21</v>
      </c>
      <c r="C936" t="s">
        <v>21</v>
      </c>
      <c r="D936" t="s">
        <v>1486</v>
      </c>
      <c r="E936" t="s">
        <v>7645</v>
      </c>
      <c r="F936" t="s">
        <v>1541</v>
      </c>
      <c r="G936" t="s">
        <v>7646</v>
      </c>
      <c r="I936" t="s">
        <v>1142</v>
      </c>
      <c r="J936" t="s">
        <v>1072</v>
      </c>
      <c r="K936" t="s">
        <v>7647</v>
      </c>
      <c r="L936" t="s">
        <v>3246</v>
      </c>
      <c r="M936" t="s">
        <v>3247</v>
      </c>
      <c r="N936" s="1">
        <v>42880</v>
      </c>
      <c r="O936">
        <v>76</v>
      </c>
      <c r="P936" t="s">
        <v>857</v>
      </c>
      <c r="S936">
        <v>0</v>
      </c>
      <c r="T936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 t="s">
        <v>800</v>
      </c>
      <c r="AB936" s="7">
        <f>IF(Table2[[#This Row],[15cc]]+Table2[[#This Row],[30cc]]&gt;0,1,0)</f>
        <v>0</v>
      </c>
      <c r="AC936" s="7">
        <f>IF(Table2[[#This Row],[60c]]&gt;0,1,0)</f>
        <v>0</v>
      </c>
      <c r="AD936" s="7">
        <f>IF(Table2[[#This Row],[90c]]&gt;0,1,0)</f>
        <v>0</v>
      </c>
    </row>
    <row r="937" spans="1:30" x14ac:dyDescent="0.2">
      <c r="A937">
        <v>201705</v>
      </c>
      <c r="B937" t="s">
        <v>21</v>
      </c>
      <c r="C937" t="s">
        <v>21</v>
      </c>
      <c r="D937" t="s">
        <v>1486</v>
      </c>
      <c r="E937" t="s">
        <v>7645</v>
      </c>
      <c r="F937" t="s">
        <v>1541</v>
      </c>
      <c r="G937" t="s">
        <v>7646</v>
      </c>
      <c r="I937" t="s">
        <v>1142</v>
      </c>
      <c r="J937" t="s">
        <v>1072</v>
      </c>
      <c r="K937" t="s">
        <v>7647</v>
      </c>
      <c r="L937" t="s">
        <v>3248</v>
      </c>
      <c r="M937" t="s">
        <v>3249</v>
      </c>
      <c r="N937" s="1">
        <v>42880</v>
      </c>
      <c r="O937">
        <v>76</v>
      </c>
      <c r="P937" t="s">
        <v>857</v>
      </c>
      <c r="S937">
        <v>0</v>
      </c>
      <c r="T93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 t="s">
        <v>800</v>
      </c>
      <c r="AB937" s="7">
        <f>IF(Table2[[#This Row],[15cc]]+Table2[[#This Row],[30cc]]&gt;0,1,0)</f>
        <v>0</v>
      </c>
      <c r="AC937" s="7">
        <f>IF(Table2[[#This Row],[60c]]&gt;0,1,0)</f>
        <v>0</v>
      </c>
      <c r="AD937" s="7">
        <f>IF(Table2[[#This Row],[90c]]&gt;0,1,0)</f>
        <v>0</v>
      </c>
    </row>
    <row r="938" spans="1:30" x14ac:dyDescent="0.2">
      <c r="A938">
        <v>201705</v>
      </c>
      <c r="B938" t="s">
        <v>21</v>
      </c>
      <c r="C938" t="s">
        <v>21</v>
      </c>
      <c r="D938" t="s">
        <v>1486</v>
      </c>
      <c r="E938" t="s">
        <v>7645</v>
      </c>
      <c r="F938" t="s">
        <v>1541</v>
      </c>
      <c r="G938" t="s">
        <v>7646</v>
      </c>
      <c r="I938" t="s">
        <v>1142</v>
      </c>
      <c r="J938" t="s">
        <v>1072</v>
      </c>
      <c r="K938" t="s">
        <v>7647</v>
      </c>
      <c r="L938" t="s">
        <v>3250</v>
      </c>
      <c r="M938" t="s">
        <v>3251</v>
      </c>
      <c r="N938" s="1">
        <v>42880</v>
      </c>
      <c r="O938">
        <v>76</v>
      </c>
      <c r="P938" t="s">
        <v>857</v>
      </c>
      <c r="S938">
        <v>0</v>
      </c>
      <c r="T938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 t="s">
        <v>800</v>
      </c>
      <c r="AB938" s="7">
        <f>IF(Table2[[#This Row],[15cc]]+Table2[[#This Row],[30cc]]&gt;0,1,0)</f>
        <v>0</v>
      </c>
      <c r="AC938" s="7">
        <f>IF(Table2[[#This Row],[60c]]&gt;0,1,0)</f>
        <v>0</v>
      </c>
      <c r="AD938" s="7">
        <f>IF(Table2[[#This Row],[90c]]&gt;0,1,0)</f>
        <v>0</v>
      </c>
    </row>
    <row r="939" spans="1:30" x14ac:dyDescent="0.2">
      <c r="A939">
        <v>201705</v>
      </c>
      <c r="B939" t="s">
        <v>21</v>
      </c>
      <c r="C939" t="s">
        <v>21</v>
      </c>
      <c r="D939" t="s">
        <v>1486</v>
      </c>
      <c r="E939" t="s">
        <v>7645</v>
      </c>
      <c r="F939" t="s">
        <v>1541</v>
      </c>
      <c r="G939" t="s">
        <v>7646</v>
      </c>
      <c r="I939" t="s">
        <v>1142</v>
      </c>
      <c r="J939" t="s">
        <v>1072</v>
      </c>
      <c r="K939" t="s">
        <v>7647</v>
      </c>
      <c r="L939" t="s">
        <v>3252</v>
      </c>
      <c r="M939" t="s">
        <v>3253</v>
      </c>
      <c r="N939" s="1">
        <v>42884</v>
      </c>
      <c r="O939">
        <v>72</v>
      </c>
      <c r="P939" t="s">
        <v>857</v>
      </c>
      <c r="S939">
        <v>0</v>
      </c>
      <c r="T939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 t="s">
        <v>800</v>
      </c>
      <c r="AB939" s="7">
        <f>IF(Table2[[#This Row],[15cc]]+Table2[[#This Row],[30cc]]&gt;0,1,0)</f>
        <v>0</v>
      </c>
      <c r="AC939" s="7">
        <f>IF(Table2[[#This Row],[60c]]&gt;0,1,0)</f>
        <v>0</v>
      </c>
      <c r="AD939" s="7">
        <f>IF(Table2[[#This Row],[90c]]&gt;0,1,0)</f>
        <v>0</v>
      </c>
    </row>
    <row r="940" spans="1:30" x14ac:dyDescent="0.2">
      <c r="A940">
        <v>201705</v>
      </c>
      <c r="B940" t="s">
        <v>21</v>
      </c>
      <c r="C940" t="s">
        <v>21</v>
      </c>
      <c r="D940" t="s">
        <v>1486</v>
      </c>
      <c r="E940" t="s">
        <v>7645</v>
      </c>
      <c r="F940" t="s">
        <v>1541</v>
      </c>
      <c r="G940" t="s">
        <v>7646</v>
      </c>
      <c r="I940" t="s">
        <v>1142</v>
      </c>
      <c r="J940" t="s">
        <v>1072</v>
      </c>
      <c r="K940" t="s">
        <v>7647</v>
      </c>
      <c r="L940" t="s">
        <v>3254</v>
      </c>
      <c r="M940" t="s">
        <v>859</v>
      </c>
      <c r="N940" s="1">
        <v>42886</v>
      </c>
      <c r="O940">
        <v>70</v>
      </c>
      <c r="P940" t="s">
        <v>857</v>
      </c>
      <c r="S940">
        <v>0</v>
      </c>
      <c r="T940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 t="s">
        <v>800</v>
      </c>
      <c r="AB940" s="7">
        <f>IF(Table2[[#This Row],[15cc]]+Table2[[#This Row],[30cc]]&gt;0,1,0)</f>
        <v>0</v>
      </c>
      <c r="AC940" s="7">
        <f>IF(Table2[[#This Row],[60c]]&gt;0,1,0)</f>
        <v>0</v>
      </c>
      <c r="AD940" s="7">
        <f>IF(Table2[[#This Row],[90c]]&gt;0,1,0)</f>
        <v>0</v>
      </c>
    </row>
    <row r="941" spans="1:30" x14ac:dyDescent="0.2">
      <c r="A941">
        <v>201705</v>
      </c>
      <c r="B941" t="s">
        <v>21</v>
      </c>
      <c r="C941" t="s">
        <v>21</v>
      </c>
      <c r="D941" t="s">
        <v>1486</v>
      </c>
      <c r="E941" t="s">
        <v>7645</v>
      </c>
      <c r="F941" t="s">
        <v>1541</v>
      </c>
      <c r="G941" t="s">
        <v>7646</v>
      </c>
      <c r="I941" t="s">
        <v>1152</v>
      </c>
      <c r="J941" t="s">
        <v>1082</v>
      </c>
      <c r="K941" t="s">
        <v>7646</v>
      </c>
      <c r="L941" t="s">
        <v>3255</v>
      </c>
      <c r="M941" t="s">
        <v>3256</v>
      </c>
      <c r="N941" s="1">
        <v>42871</v>
      </c>
      <c r="O941">
        <v>85</v>
      </c>
      <c r="P941" t="s">
        <v>857</v>
      </c>
      <c r="Q941">
        <v>6</v>
      </c>
      <c r="R941">
        <v>127.589</v>
      </c>
      <c r="S941">
        <v>2</v>
      </c>
      <c r="T941">
        <v>50.186999999999998</v>
      </c>
      <c r="U941" s="7">
        <v>3</v>
      </c>
      <c r="V941" s="7">
        <v>62.274000000000001</v>
      </c>
      <c r="W941" s="7">
        <v>1</v>
      </c>
      <c r="X941" s="7">
        <v>15.128</v>
      </c>
      <c r="Y941" s="7">
        <v>0</v>
      </c>
      <c r="Z941" s="7">
        <v>0</v>
      </c>
      <c r="AA941" s="7" t="s">
        <v>800</v>
      </c>
      <c r="AB941" s="7">
        <f>IF(Table2[[#This Row],[15cc]]+Table2[[#This Row],[30cc]]&gt;0,1,0)</f>
        <v>1</v>
      </c>
      <c r="AC941" s="7">
        <f>IF(Table2[[#This Row],[60c]]&gt;0,1,0)</f>
        <v>1</v>
      </c>
      <c r="AD941" s="7">
        <f>IF(Table2[[#This Row],[90c]]&gt;0,1,0)</f>
        <v>0</v>
      </c>
    </row>
    <row r="942" spans="1:30" x14ac:dyDescent="0.2">
      <c r="A942">
        <v>201705</v>
      </c>
      <c r="B942" t="s">
        <v>21</v>
      </c>
      <c r="C942" t="s">
        <v>21</v>
      </c>
      <c r="D942" t="s">
        <v>1486</v>
      </c>
      <c r="E942" t="s">
        <v>7645</v>
      </c>
      <c r="F942" t="s">
        <v>1541</v>
      </c>
      <c r="G942" t="s">
        <v>7646</v>
      </c>
      <c r="I942" t="s">
        <v>1152</v>
      </c>
      <c r="J942" t="s">
        <v>1082</v>
      </c>
      <c r="K942" t="s">
        <v>7646</v>
      </c>
      <c r="L942" t="s">
        <v>3257</v>
      </c>
      <c r="M942" t="s">
        <v>1320</v>
      </c>
      <c r="N942" s="1">
        <v>42871</v>
      </c>
      <c r="O942">
        <v>85</v>
      </c>
      <c r="P942" t="s">
        <v>857</v>
      </c>
      <c r="Q942">
        <v>3</v>
      </c>
      <c r="R942" s="2">
        <v>37.841999999999999</v>
      </c>
      <c r="S942">
        <v>3</v>
      </c>
      <c r="T942">
        <v>37.841999999999999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 t="s">
        <v>800</v>
      </c>
      <c r="AB942" s="7">
        <f>IF(Table2[[#This Row],[15cc]]+Table2[[#This Row],[30cc]]&gt;0,1,0)</f>
        <v>1</v>
      </c>
      <c r="AC942" s="7">
        <f>IF(Table2[[#This Row],[60c]]&gt;0,1,0)</f>
        <v>0</v>
      </c>
      <c r="AD942" s="7">
        <f>IF(Table2[[#This Row],[90c]]&gt;0,1,0)</f>
        <v>0</v>
      </c>
    </row>
    <row r="943" spans="1:30" x14ac:dyDescent="0.2">
      <c r="A943">
        <v>201705</v>
      </c>
      <c r="B943" t="s">
        <v>21</v>
      </c>
      <c r="C943" t="s">
        <v>21</v>
      </c>
      <c r="D943" t="s">
        <v>1486</v>
      </c>
      <c r="E943" t="s">
        <v>7645</v>
      </c>
      <c r="F943" t="s">
        <v>1541</v>
      </c>
      <c r="G943" t="s">
        <v>7646</v>
      </c>
      <c r="I943" t="s">
        <v>1152</v>
      </c>
      <c r="J943" t="s">
        <v>1082</v>
      </c>
      <c r="K943" t="s">
        <v>7646</v>
      </c>
      <c r="L943" t="s">
        <v>3258</v>
      </c>
      <c r="M943" t="s">
        <v>3259</v>
      </c>
      <c r="N943" s="1">
        <v>42871</v>
      </c>
      <c r="O943">
        <v>85</v>
      </c>
      <c r="P943" t="s">
        <v>857</v>
      </c>
      <c r="S943">
        <v>0</v>
      </c>
      <c r="T943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 t="s">
        <v>800</v>
      </c>
      <c r="AB943" s="7">
        <f>IF(Table2[[#This Row],[15cc]]+Table2[[#This Row],[30cc]]&gt;0,1,0)</f>
        <v>0</v>
      </c>
      <c r="AC943" s="7">
        <f>IF(Table2[[#This Row],[60c]]&gt;0,1,0)</f>
        <v>0</v>
      </c>
      <c r="AD943" s="7">
        <f>IF(Table2[[#This Row],[90c]]&gt;0,1,0)</f>
        <v>0</v>
      </c>
    </row>
    <row r="944" spans="1:30" x14ac:dyDescent="0.2">
      <c r="A944">
        <v>201705</v>
      </c>
      <c r="B944" t="s">
        <v>21</v>
      </c>
      <c r="C944" t="s">
        <v>21</v>
      </c>
      <c r="D944" t="s">
        <v>1486</v>
      </c>
      <c r="E944" t="s">
        <v>7645</v>
      </c>
      <c r="F944" t="s">
        <v>1541</v>
      </c>
      <c r="G944" t="s">
        <v>7646</v>
      </c>
      <c r="I944" t="s">
        <v>1152</v>
      </c>
      <c r="J944" t="s">
        <v>1082</v>
      </c>
      <c r="K944" t="s">
        <v>7646</v>
      </c>
      <c r="L944" t="s">
        <v>3260</v>
      </c>
      <c r="M944" t="s">
        <v>3261</v>
      </c>
      <c r="N944" s="1">
        <v>42871</v>
      </c>
      <c r="O944">
        <v>85</v>
      </c>
      <c r="P944" t="s">
        <v>857</v>
      </c>
      <c r="Q944">
        <v>1</v>
      </c>
      <c r="R944">
        <v>12.09</v>
      </c>
      <c r="S944">
        <v>1</v>
      </c>
      <c r="T944">
        <v>12.09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 t="s">
        <v>800</v>
      </c>
      <c r="AB944" s="7">
        <f>IF(Table2[[#This Row],[15cc]]+Table2[[#This Row],[30cc]]&gt;0,1,0)</f>
        <v>1</v>
      </c>
      <c r="AC944" s="7">
        <f>IF(Table2[[#This Row],[60c]]&gt;0,1,0)</f>
        <v>0</v>
      </c>
      <c r="AD944" s="7">
        <f>IF(Table2[[#This Row],[90c]]&gt;0,1,0)</f>
        <v>0</v>
      </c>
    </row>
    <row r="945" spans="1:30" x14ac:dyDescent="0.2">
      <c r="A945">
        <v>201705</v>
      </c>
      <c r="B945" t="s">
        <v>21</v>
      </c>
      <c r="C945" t="s">
        <v>21</v>
      </c>
      <c r="D945" t="s">
        <v>1486</v>
      </c>
      <c r="E945" t="s">
        <v>7645</v>
      </c>
      <c r="F945" t="s">
        <v>1541</v>
      </c>
      <c r="G945" t="s">
        <v>7646</v>
      </c>
      <c r="I945" t="s">
        <v>1152</v>
      </c>
      <c r="J945" t="s">
        <v>1082</v>
      </c>
      <c r="K945" t="s">
        <v>7646</v>
      </c>
      <c r="L945" t="s">
        <v>3262</v>
      </c>
      <c r="M945" t="s">
        <v>3263</v>
      </c>
      <c r="N945" s="1">
        <v>42872</v>
      </c>
      <c r="O945">
        <v>84</v>
      </c>
      <c r="P945" t="s">
        <v>857</v>
      </c>
      <c r="S945">
        <v>0</v>
      </c>
      <c r="T945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 t="s">
        <v>800</v>
      </c>
      <c r="AB945" s="7">
        <f>IF(Table2[[#This Row],[15cc]]+Table2[[#This Row],[30cc]]&gt;0,1,0)</f>
        <v>0</v>
      </c>
      <c r="AC945" s="7">
        <f>IF(Table2[[#This Row],[60c]]&gt;0,1,0)</f>
        <v>0</v>
      </c>
      <c r="AD945" s="7">
        <f>IF(Table2[[#This Row],[90c]]&gt;0,1,0)</f>
        <v>0</v>
      </c>
    </row>
    <row r="946" spans="1:30" x14ac:dyDescent="0.2">
      <c r="A946">
        <v>201705</v>
      </c>
      <c r="B946" t="s">
        <v>21</v>
      </c>
      <c r="C946" t="s">
        <v>21</v>
      </c>
      <c r="D946" t="s">
        <v>1486</v>
      </c>
      <c r="E946" t="s">
        <v>7645</v>
      </c>
      <c r="F946" t="s">
        <v>1541</v>
      </c>
      <c r="G946" t="s">
        <v>7646</v>
      </c>
      <c r="I946" t="s">
        <v>1152</v>
      </c>
      <c r="J946" t="s">
        <v>1082</v>
      </c>
      <c r="K946" t="s">
        <v>7646</v>
      </c>
      <c r="L946" t="s">
        <v>3264</v>
      </c>
      <c r="M946" t="s">
        <v>3265</v>
      </c>
      <c r="N946" s="1">
        <v>42872</v>
      </c>
      <c r="O946">
        <v>84</v>
      </c>
      <c r="P946" t="s">
        <v>857</v>
      </c>
      <c r="Q946">
        <v>10</v>
      </c>
      <c r="R946">
        <v>114.05</v>
      </c>
      <c r="S946">
        <v>4</v>
      </c>
      <c r="T946">
        <v>49.427</v>
      </c>
      <c r="U946" s="7">
        <v>1</v>
      </c>
      <c r="V946" s="7">
        <v>12.503</v>
      </c>
      <c r="W946" s="7">
        <v>4</v>
      </c>
      <c r="X946" s="7">
        <v>40.087000000000003</v>
      </c>
      <c r="Y946" s="7">
        <v>1</v>
      </c>
      <c r="Z946" s="7">
        <v>12.032999999999999</v>
      </c>
      <c r="AA946" s="7" t="s">
        <v>800</v>
      </c>
      <c r="AB946" s="7">
        <f>IF(Table2[[#This Row],[15cc]]+Table2[[#This Row],[30cc]]&gt;0,1,0)</f>
        <v>1</v>
      </c>
      <c r="AC946" s="7">
        <f>IF(Table2[[#This Row],[60c]]&gt;0,1,0)</f>
        <v>1</v>
      </c>
      <c r="AD946" s="7">
        <f>IF(Table2[[#This Row],[90c]]&gt;0,1,0)</f>
        <v>1</v>
      </c>
    </row>
    <row r="947" spans="1:30" x14ac:dyDescent="0.2">
      <c r="A947">
        <v>201705</v>
      </c>
      <c r="B947" t="s">
        <v>21</v>
      </c>
      <c r="C947" t="s">
        <v>21</v>
      </c>
      <c r="D947" t="s">
        <v>1486</v>
      </c>
      <c r="E947" t="s">
        <v>7645</v>
      </c>
      <c r="F947" t="s">
        <v>1541</v>
      </c>
      <c r="G947" t="s">
        <v>7646</v>
      </c>
      <c r="I947" t="s">
        <v>1152</v>
      </c>
      <c r="J947" t="s">
        <v>1082</v>
      </c>
      <c r="K947" t="s">
        <v>7646</v>
      </c>
      <c r="L947" t="s">
        <v>3266</v>
      </c>
      <c r="M947" t="s">
        <v>3267</v>
      </c>
      <c r="N947" s="1">
        <v>42872</v>
      </c>
      <c r="O947">
        <v>84</v>
      </c>
      <c r="P947" t="s">
        <v>857</v>
      </c>
      <c r="Q947">
        <v>2</v>
      </c>
      <c r="R947">
        <v>25.623999999999999</v>
      </c>
      <c r="S947">
        <v>0</v>
      </c>
      <c r="T947">
        <v>0</v>
      </c>
      <c r="U947" s="7">
        <v>0</v>
      </c>
      <c r="V947" s="7">
        <v>0</v>
      </c>
      <c r="W947" s="7">
        <v>2</v>
      </c>
      <c r="X947" s="7">
        <v>25.623999999999999</v>
      </c>
      <c r="Y947" s="7">
        <v>0</v>
      </c>
      <c r="Z947" s="7">
        <v>0</v>
      </c>
      <c r="AA947" s="7" t="s">
        <v>800</v>
      </c>
      <c r="AB947" s="7">
        <f>IF(Table2[[#This Row],[15cc]]+Table2[[#This Row],[30cc]]&gt;0,1,0)</f>
        <v>0</v>
      </c>
      <c r="AC947" s="7">
        <f>IF(Table2[[#This Row],[60c]]&gt;0,1,0)</f>
        <v>1</v>
      </c>
      <c r="AD947" s="7">
        <f>IF(Table2[[#This Row],[90c]]&gt;0,1,0)</f>
        <v>0</v>
      </c>
    </row>
    <row r="948" spans="1:30" x14ac:dyDescent="0.2">
      <c r="A948">
        <v>201705</v>
      </c>
      <c r="B948" t="s">
        <v>21</v>
      </c>
      <c r="C948" t="s">
        <v>21</v>
      </c>
      <c r="D948" t="s">
        <v>1486</v>
      </c>
      <c r="E948" t="s">
        <v>7645</v>
      </c>
      <c r="F948" t="s">
        <v>1541</v>
      </c>
      <c r="G948" t="s">
        <v>7646</v>
      </c>
      <c r="I948" t="s">
        <v>1152</v>
      </c>
      <c r="J948" t="s">
        <v>1082</v>
      </c>
      <c r="K948" t="s">
        <v>7646</v>
      </c>
      <c r="L948" t="s">
        <v>3268</v>
      </c>
      <c r="M948" t="s">
        <v>933</v>
      </c>
      <c r="N948" s="1">
        <v>42872</v>
      </c>
      <c r="O948">
        <v>84</v>
      </c>
      <c r="P948" t="s">
        <v>857</v>
      </c>
      <c r="Q948">
        <v>1</v>
      </c>
      <c r="R948">
        <v>12.994999999999999</v>
      </c>
      <c r="S948">
        <v>1</v>
      </c>
      <c r="T948">
        <v>12.994999999999999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 t="s">
        <v>800</v>
      </c>
      <c r="AB948" s="7">
        <f>IF(Table2[[#This Row],[15cc]]+Table2[[#This Row],[30cc]]&gt;0,1,0)</f>
        <v>1</v>
      </c>
      <c r="AC948" s="7">
        <f>IF(Table2[[#This Row],[60c]]&gt;0,1,0)</f>
        <v>0</v>
      </c>
      <c r="AD948" s="7">
        <f>IF(Table2[[#This Row],[90c]]&gt;0,1,0)</f>
        <v>0</v>
      </c>
    </row>
    <row r="949" spans="1:30" x14ac:dyDescent="0.2">
      <c r="A949">
        <v>201705</v>
      </c>
      <c r="B949" t="s">
        <v>21</v>
      </c>
      <c r="C949" t="s">
        <v>21</v>
      </c>
      <c r="D949" t="s">
        <v>1486</v>
      </c>
      <c r="E949" t="s">
        <v>7645</v>
      </c>
      <c r="F949" t="s">
        <v>1541</v>
      </c>
      <c r="G949" t="s">
        <v>7646</v>
      </c>
      <c r="I949" t="s">
        <v>1152</v>
      </c>
      <c r="J949" t="s">
        <v>1082</v>
      </c>
      <c r="K949" t="s">
        <v>7646</v>
      </c>
      <c r="L949" t="s">
        <v>3269</v>
      </c>
      <c r="M949" t="s">
        <v>2463</v>
      </c>
      <c r="N949" s="1">
        <v>42879</v>
      </c>
      <c r="O949">
        <v>77</v>
      </c>
      <c r="P949" t="s">
        <v>857</v>
      </c>
      <c r="S949">
        <v>0</v>
      </c>
      <c r="T949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 t="s">
        <v>984</v>
      </c>
      <c r="AB949" s="7">
        <f>IF(Table2[[#This Row],[15cc]]+Table2[[#This Row],[30cc]]&gt;0,1,0)</f>
        <v>0</v>
      </c>
      <c r="AC949" s="7">
        <f>IF(Table2[[#This Row],[60c]]&gt;0,1,0)</f>
        <v>0</v>
      </c>
      <c r="AD949" s="7">
        <f>IF(Table2[[#This Row],[90c]]&gt;0,1,0)</f>
        <v>0</v>
      </c>
    </row>
    <row r="950" spans="1:30" x14ac:dyDescent="0.2">
      <c r="A950">
        <v>201705</v>
      </c>
      <c r="B950" t="s">
        <v>21</v>
      </c>
      <c r="C950" t="s">
        <v>21</v>
      </c>
      <c r="D950" t="s">
        <v>1486</v>
      </c>
      <c r="E950" t="s">
        <v>7645</v>
      </c>
      <c r="F950" t="s">
        <v>1541</v>
      </c>
      <c r="G950" t="s">
        <v>7646</v>
      </c>
      <c r="I950" t="s">
        <v>1152</v>
      </c>
      <c r="J950" t="s">
        <v>1082</v>
      </c>
      <c r="K950" t="s">
        <v>7646</v>
      </c>
      <c r="L950" t="s">
        <v>3270</v>
      </c>
      <c r="M950" t="s">
        <v>3271</v>
      </c>
      <c r="N950" s="1">
        <v>42884</v>
      </c>
      <c r="O950">
        <v>72</v>
      </c>
      <c r="P950" t="s">
        <v>857</v>
      </c>
      <c r="S950">
        <v>0</v>
      </c>
      <c r="T950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 t="s">
        <v>800</v>
      </c>
      <c r="AB950" s="7">
        <f>IF(Table2[[#This Row],[15cc]]+Table2[[#This Row],[30cc]]&gt;0,1,0)</f>
        <v>0</v>
      </c>
      <c r="AC950" s="7">
        <f>IF(Table2[[#This Row],[60c]]&gt;0,1,0)</f>
        <v>0</v>
      </c>
      <c r="AD950" s="7">
        <f>IF(Table2[[#This Row],[90c]]&gt;0,1,0)</f>
        <v>0</v>
      </c>
    </row>
    <row r="951" spans="1:30" x14ac:dyDescent="0.2">
      <c r="A951">
        <v>201705</v>
      </c>
      <c r="B951" t="s">
        <v>21</v>
      </c>
      <c r="C951" t="s">
        <v>21</v>
      </c>
      <c r="D951" t="s">
        <v>1486</v>
      </c>
      <c r="E951" t="s">
        <v>7645</v>
      </c>
      <c r="F951" t="s">
        <v>1541</v>
      </c>
      <c r="G951" t="s">
        <v>7646</v>
      </c>
      <c r="I951" t="s">
        <v>4654</v>
      </c>
      <c r="J951" t="s">
        <v>1433</v>
      </c>
      <c r="K951" t="s">
        <v>7646</v>
      </c>
      <c r="L951" t="s">
        <v>3093</v>
      </c>
      <c r="M951" t="s">
        <v>7712</v>
      </c>
      <c r="N951" s="1">
        <v>42871</v>
      </c>
      <c r="O951">
        <v>85</v>
      </c>
      <c r="P951" t="s">
        <v>857</v>
      </c>
      <c r="Q951">
        <v>1</v>
      </c>
      <c r="R951">
        <v>13.016</v>
      </c>
      <c r="S951">
        <v>0</v>
      </c>
      <c r="T951">
        <v>0</v>
      </c>
      <c r="U951" s="7">
        <v>0</v>
      </c>
      <c r="V951" s="7">
        <v>0</v>
      </c>
      <c r="W951" s="7">
        <v>0</v>
      </c>
      <c r="X951" s="7">
        <v>0</v>
      </c>
      <c r="Y951" s="7">
        <v>1</v>
      </c>
      <c r="Z951" s="7">
        <v>13.016</v>
      </c>
      <c r="AA951" s="7" t="s">
        <v>800</v>
      </c>
      <c r="AB951" s="7">
        <f>IF(Table2[[#This Row],[15cc]]+Table2[[#This Row],[30cc]]&gt;0,1,0)</f>
        <v>0</v>
      </c>
      <c r="AC951" s="7">
        <f>IF(Table2[[#This Row],[60c]]&gt;0,1,0)</f>
        <v>0</v>
      </c>
      <c r="AD951" s="7">
        <f>IF(Table2[[#This Row],[90c]]&gt;0,1,0)</f>
        <v>1</v>
      </c>
    </row>
    <row r="952" spans="1:30" x14ac:dyDescent="0.2">
      <c r="A952">
        <v>201705</v>
      </c>
      <c r="B952" t="s">
        <v>21</v>
      </c>
      <c r="C952" t="s">
        <v>21</v>
      </c>
      <c r="D952" t="s">
        <v>1486</v>
      </c>
      <c r="E952" t="s">
        <v>7645</v>
      </c>
      <c r="F952" t="s">
        <v>1541</v>
      </c>
      <c r="G952" t="s">
        <v>7646</v>
      </c>
      <c r="I952" t="s">
        <v>4654</v>
      </c>
      <c r="J952" t="s">
        <v>1433</v>
      </c>
      <c r="K952" t="s">
        <v>7646</v>
      </c>
      <c r="L952" t="s">
        <v>3094</v>
      </c>
      <c r="M952" t="s">
        <v>3095</v>
      </c>
      <c r="N952" s="1">
        <v>42871</v>
      </c>
      <c r="O952">
        <v>85</v>
      </c>
      <c r="P952" t="s">
        <v>857</v>
      </c>
      <c r="Q952">
        <v>1</v>
      </c>
      <c r="R952">
        <v>12.474</v>
      </c>
      <c r="S952">
        <v>0</v>
      </c>
      <c r="T952">
        <v>0</v>
      </c>
      <c r="U952" s="7">
        <v>0</v>
      </c>
      <c r="V952" s="7">
        <v>0</v>
      </c>
      <c r="W952" s="7">
        <v>0</v>
      </c>
      <c r="X952" s="7">
        <v>0</v>
      </c>
      <c r="Y952" s="7">
        <v>1</v>
      </c>
      <c r="Z952" s="7">
        <v>12.474</v>
      </c>
      <c r="AA952" s="7" t="s">
        <v>800</v>
      </c>
      <c r="AB952" s="7">
        <f>IF(Table2[[#This Row],[15cc]]+Table2[[#This Row],[30cc]]&gt;0,1,0)</f>
        <v>0</v>
      </c>
      <c r="AC952" s="7">
        <f>IF(Table2[[#This Row],[60c]]&gt;0,1,0)</f>
        <v>0</v>
      </c>
      <c r="AD952" s="7">
        <f>IF(Table2[[#This Row],[90c]]&gt;0,1,0)</f>
        <v>1</v>
      </c>
    </row>
    <row r="953" spans="1:30" x14ac:dyDescent="0.2">
      <c r="A953">
        <v>201705</v>
      </c>
      <c r="B953" t="s">
        <v>21</v>
      </c>
      <c r="C953" t="s">
        <v>21</v>
      </c>
      <c r="D953" t="s">
        <v>1486</v>
      </c>
      <c r="E953" t="s">
        <v>7645</v>
      </c>
      <c r="F953" t="s">
        <v>1541</v>
      </c>
      <c r="G953" t="s">
        <v>7646</v>
      </c>
      <c r="I953" t="s">
        <v>4654</v>
      </c>
      <c r="J953" t="s">
        <v>1433</v>
      </c>
      <c r="K953" t="s">
        <v>7646</v>
      </c>
      <c r="L953" t="s">
        <v>3096</v>
      </c>
      <c r="M953" t="s">
        <v>888</v>
      </c>
      <c r="N953" s="1">
        <v>42871</v>
      </c>
      <c r="O953">
        <v>85</v>
      </c>
      <c r="P953" t="s">
        <v>857</v>
      </c>
      <c r="S953">
        <v>0</v>
      </c>
      <c r="T953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 t="s">
        <v>984</v>
      </c>
      <c r="AB953" s="7">
        <f>IF(Table2[[#This Row],[15cc]]+Table2[[#This Row],[30cc]]&gt;0,1,0)</f>
        <v>0</v>
      </c>
      <c r="AC953" s="7">
        <f>IF(Table2[[#This Row],[60c]]&gt;0,1,0)</f>
        <v>0</v>
      </c>
      <c r="AD953" s="7">
        <f>IF(Table2[[#This Row],[90c]]&gt;0,1,0)</f>
        <v>0</v>
      </c>
    </row>
    <row r="954" spans="1:30" x14ac:dyDescent="0.2">
      <c r="A954">
        <v>201705</v>
      </c>
      <c r="B954" t="s">
        <v>21</v>
      </c>
      <c r="C954" t="s">
        <v>21</v>
      </c>
      <c r="D954" t="s">
        <v>1486</v>
      </c>
      <c r="E954" t="s">
        <v>7645</v>
      </c>
      <c r="F954" t="s">
        <v>1541</v>
      </c>
      <c r="G954" t="s">
        <v>7646</v>
      </c>
      <c r="I954" t="s">
        <v>4654</v>
      </c>
      <c r="J954" t="s">
        <v>1433</v>
      </c>
      <c r="K954" t="s">
        <v>7646</v>
      </c>
      <c r="L954" t="s">
        <v>3097</v>
      </c>
      <c r="M954" t="s">
        <v>3098</v>
      </c>
      <c r="N954" s="1">
        <v>42871</v>
      </c>
      <c r="O954">
        <v>85</v>
      </c>
      <c r="P954" t="s">
        <v>857</v>
      </c>
      <c r="Q954">
        <v>6</v>
      </c>
      <c r="R954">
        <v>75.590999999999994</v>
      </c>
      <c r="S954">
        <v>4</v>
      </c>
      <c r="T954">
        <v>48.247</v>
      </c>
      <c r="U954" s="7">
        <v>1</v>
      </c>
      <c r="V954" s="7">
        <v>11.977</v>
      </c>
      <c r="W954" s="7">
        <v>1</v>
      </c>
      <c r="X954" s="7">
        <v>15.367000000000001</v>
      </c>
      <c r="Y954" s="7">
        <v>0</v>
      </c>
      <c r="Z954" s="7">
        <v>0</v>
      </c>
      <c r="AA954" s="7" t="s">
        <v>800</v>
      </c>
      <c r="AB954" s="7">
        <f>IF(Table2[[#This Row],[15cc]]+Table2[[#This Row],[30cc]]&gt;0,1,0)</f>
        <v>1</v>
      </c>
      <c r="AC954" s="7">
        <f>IF(Table2[[#This Row],[60c]]&gt;0,1,0)</f>
        <v>1</v>
      </c>
      <c r="AD954" s="7">
        <f>IF(Table2[[#This Row],[90c]]&gt;0,1,0)</f>
        <v>0</v>
      </c>
    </row>
    <row r="955" spans="1:30" x14ac:dyDescent="0.2">
      <c r="A955">
        <v>201705</v>
      </c>
      <c r="B955" t="s">
        <v>21</v>
      </c>
      <c r="C955" t="s">
        <v>21</v>
      </c>
      <c r="D955" t="s">
        <v>1486</v>
      </c>
      <c r="E955" t="s">
        <v>7645</v>
      </c>
      <c r="F955" t="s">
        <v>1541</v>
      </c>
      <c r="G955" t="s">
        <v>7646</v>
      </c>
      <c r="I955" t="s">
        <v>4654</v>
      </c>
      <c r="J955" t="s">
        <v>1433</v>
      </c>
      <c r="K955" t="s">
        <v>7646</v>
      </c>
      <c r="L955" t="s">
        <v>3099</v>
      </c>
      <c r="M955" t="s">
        <v>3100</v>
      </c>
      <c r="N955" s="1">
        <v>42871</v>
      </c>
      <c r="O955">
        <v>85</v>
      </c>
      <c r="P955" t="s">
        <v>857</v>
      </c>
      <c r="S955">
        <v>0</v>
      </c>
      <c r="T955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 t="s">
        <v>800</v>
      </c>
      <c r="AB955" s="7">
        <f>IF(Table2[[#This Row],[15cc]]+Table2[[#This Row],[30cc]]&gt;0,1,0)</f>
        <v>0</v>
      </c>
      <c r="AC955" s="7">
        <f>IF(Table2[[#This Row],[60c]]&gt;0,1,0)</f>
        <v>0</v>
      </c>
      <c r="AD955" s="7">
        <f>IF(Table2[[#This Row],[90c]]&gt;0,1,0)</f>
        <v>0</v>
      </c>
    </row>
    <row r="956" spans="1:30" x14ac:dyDescent="0.2">
      <c r="A956">
        <v>201705</v>
      </c>
      <c r="B956" t="s">
        <v>21</v>
      </c>
      <c r="C956" t="s">
        <v>21</v>
      </c>
      <c r="D956" t="s">
        <v>1486</v>
      </c>
      <c r="E956" t="s">
        <v>7645</v>
      </c>
      <c r="F956" t="s">
        <v>1541</v>
      </c>
      <c r="G956" t="s">
        <v>7646</v>
      </c>
      <c r="I956" t="s">
        <v>4654</v>
      </c>
      <c r="J956" t="s">
        <v>1433</v>
      </c>
      <c r="K956" t="s">
        <v>7646</v>
      </c>
      <c r="L956" t="s">
        <v>3101</v>
      </c>
      <c r="M956" t="s">
        <v>3102</v>
      </c>
      <c r="N956" s="1">
        <v>42871</v>
      </c>
      <c r="O956">
        <v>85</v>
      </c>
      <c r="P956" t="s">
        <v>857</v>
      </c>
      <c r="Q956">
        <v>2</v>
      </c>
      <c r="R956">
        <v>24.26</v>
      </c>
      <c r="S956">
        <v>1</v>
      </c>
      <c r="T956">
        <v>12.207000000000001</v>
      </c>
      <c r="U956" s="7">
        <v>1</v>
      </c>
      <c r="V956" s="7">
        <v>12.053000000000001</v>
      </c>
      <c r="W956" s="7">
        <v>0</v>
      </c>
      <c r="X956" s="7">
        <v>0</v>
      </c>
      <c r="Y956" s="7">
        <v>0</v>
      </c>
      <c r="Z956" s="7">
        <v>0</v>
      </c>
      <c r="AA956" s="7" t="s">
        <v>800</v>
      </c>
      <c r="AB956" s="7">
        <f>IF(Table2[[#This Row],[15cc]]+Table2[[#This Row],[30cc]]&gt;0,1,0)</f>
        <v>1</v>
      </c>
      <c r="AC956" s="7">
        <f>IF(Table2[[#This Row],[60c]]&gt;0,1,0)</f>
        <v>0</v>
      </c>
      <c r="AD956" s="7">
        <f>IF(Table2[[#This Row],[90c]]&gt;0,1,0)</f>
        <v>0</v>
      </c>
    </row>
    <row r="957" spans="1:30" x14ac:dyDescent="0.2">
      <c r="A957">
        <v>201705</v>
      </c>
      <c r="B957" t="s">
        <v>21</v>
      </c>
      <c r="C957" t="s">
        <v>21</v>
      </c>
      <c r="D957" t="s">
        <v>1486</v>
      </c>
      <c r="E957" t="s">
        <v>7645</v>
      </c>
      <c r="F957" t="s">
        <v>1541</v>
      </c>
      <c r="G957" t="s">
        <v>7646</v>
      </c>
      <c r="I957" t="s">
        <v>4654</v>
      </c>
      <c r="J957" t="s">
        <v>1433</v>
      </c>
      <c r="K957" t="s">
        <v>7646</v>
      </c>
      <c r="L957" t="s">
        <v>3103</v>
      </c>
      <c r="M957" t="s">
        <v>3104</v>
      </c>
      <c r="N957" s="1">
        <v>42871</v>
      </c>
      <c r="O957">
        <v>85</v>
      </c>
      <c r="P957" t="s">
        <v>857</v>
      </c>
      <c r="S957">
        <v>0</v>
      </c>
      <c r="T95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 t="s">
        <v>984</v>
      </c>
      <c r="AB957" s="7">
        <f>IF(Table2[[#This Row],[15cc]]+Table2[[#This Row],[30cc]]&gt;0,1,0)</f>
        <v>0</v>
      </c>
      <c r="AC957" s="7">
        <f>IF(Table2[[#This Row],[60c]]&gt;0,1,0)</f>
        <v>0</v>
      </c>
      <c r="AD957" s="7">
        <f>IF(Table2[[#This Row],[90c]]&gt;0,1,0)</f>
        <v>0</v>
      </c>
    </row>
    <row r="958" spans="1:30" x14ac:dyDescent="0.2">
      <c r="A958">
        <v>201705</v>
      </c>
      <c r="B958" t="s">
        <v>21</v>
      </c>
      <c r="C958" t="s">
        <v>21</v>
      </c>
      <c r="D958" t="s">
        <v>1486</v>
      </c>
      <c r="E958" t="s">
        <v>7645</v>
      </c>
      <c r="F958" t="s">
        <v>1541</v>
      </c>
      <c r="G958" t="s">
        <v>7646</v>
      </c>
      <c r="I958" t="s">
        <v>4654</v>
      </c>
      <c r="J958" t="s">
        <v>1433</v>
      </c>
      <c r="K958" t="s">
        <v>7646</v>
      </c>
      <c r="L958" t="s">
        <v>3105</v>
      </c>
      <c r="M958" t="s">
        <v>922</v>
      </c>
      <c r="N958" s="1">
        <v>42871</v>
      </c>
      <c r="O958">
        <v>85</v>
      </c>
      <c r="P958" t="s">
        <v>857</v>
      </c>
      <c r="Q958">
        <v>1</v>
      </c>
      <c r="R958">
        <v>12.093</v>
      </c>
      <c r="S958">
        <v>1</v>
      </c>
      <c r="T958">
        <v>12.093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 t="s">
        <v>800</v>
      </c>
      <c r="AB958" s="7">
        <f>IF(Table2[[#This Row],[15cc]]+Table2[[#This Row],[30cc]]&gt;0,1,0)</f>
        <v>1</v>
      </c>
      <c r="AC958" s="7">
        <f>IF(Table2[[#This Row],[60c]]&gt;0,1,0)</f>
        <v>0</v>
      </c>
      <c r="AD958" s="7">
        <f>IF(Table2[[#This Row],[90c]]&gt;0,1,0)</f>
        <v>0</v>
      </c>
    </row>
    <row r="959" spans="1:30" x14ac:dyDescent="0.2">
      <c r="A959">
        <v>201705</v>
      </c>
      <c r="B959" t="s">
        <v>21</v>
      </c>
      <c r="C959" t="s">
        <v>21</v>
      </c>
      <c r="D959" t="s">
        <v>1486</v>
      </c>
      <c r="E959" t="s">
        <v>7645</v>
      </c>
      <c r="F959" t="s">
        <v>1541</v>
      </c>
      <c r="G959" t="s">
        <v>7646</v>
      </c>
      <c r="I959" t="s">
        <v>4654</v>
      </c>
      <c r="J959" t="s">
        <v>1433</v>
      </c>
      <c r="K959" t="s">
        <v>7646</v>
      </c>
      <c r="L959" t="s">
        <v>3106</v>
      </c>
      <c r="M959" t="s">
        <v>3107</v>
      </c>
      <c r="N959" s="1">
        <v>42871</v>
      </c>
      <c r="O959">
        <v>85</v>
      </c>
      <c r="P959" t="s">
        <v>857</v>
      </c>
      <c r="S959">
        <v>0</v>
      </c>
      <c r="T959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 t="s">
        <v>800</v>
      </c>
      <c r="AB959" s="7">
        <f>IF(Table2[[#This Row],[15cc]]+Table2[[#This Row],[30cc]]&gt;0,1,0)</f>
        <v>0</v>
      </c>
      <c r="AC959" s="7">
        <f>IF(Table2[[#This Row],[60c]]&gt;0,1,0)</f>
        <v>0</v>
      </c>
      <c r="AD959" s="7">
        <f>IF(Table2[[#This Row],[90c]]&gt;0,1,0)</f>
        <v>0</v>
      </c>
    </row>
    <row r="960" spans="1:30" x14ac:dyDescent="0.2">
      <c r="A960">
        <v>201705</v>
      </c>
      <c r="B960" t="s">
        <v>21</v>
      </c>
      <c r="C960" t="s">
        <v>21</v>
      </c>
      <c r="D960" t="s">
        <v>1486</v>
      </c>
      <c r="E960" t="s">
        <v>7645</v>
      </c>
      <c r="F960" t="s">
        <v>1541</v>
      </c>
      <c r="G960" t="s">
        <v>7646</v>
      </c>
      <c r="I960" t="s">
        <v>4654</v>
      </c>
      <c r="J960" t="s">
        <v>1433</v>
      </c>
      <c r="K960" t="s">
        <v>7646</v>
      </c>
      <c r="L960" t="s">
        <v>3108</v>
      </c>
      <c r="M960" t="s">
        <v>3109</v>
      </c>
      <c r="N960" s="1">
        <v>42871</v>
      </c>
      <c r="O960">
        <v>85</v>
      </c>
      <c r="P960" t="s">
        <v>857</v>
      </c>
      <c r="Q960">
        <v>2</v>
      </c>
      <c r="R960">
        <v>22.097999999999999</v>
      </c>
      <c r="S960">
        <v>1</v>
      </c>
      <c r="T960">
        <v>12.032</v>
      </c>
      <c r="U960" s="7">
        <v>0</v>
      </c>
      <c r="V960" s="7">
        <v>0</v>
      </c>
      <c r="W960" s="7">
        <v>1</v>
      </c>
      <c r="X960" s="7">
        <v>10.066000000000001</v>
      </c>
      <c r="Y960" s="7">
        <v>0</v>
      </c>
      <c r="Z960" s="7">
        <v>0</v>
      </c>
      <c r="AA960" s="7" t="s">
        <v>800</v>
      </c>
      <c r="AB960" s="7">
        <f>IF(Table2[[#This Row],[15cc]]+Table2[[#This Row],[30cc]]&gt;0,1,0)</f>
        <v>1</v>
      </c>
      <c r="AC960" s="7">
        <f>IF(Table2[[#This Row],[60c]]&gt;0,1,0)</f>
        <v>1</v>
      </c>
      <c r="AD960" s="7">
        <f>IF(Table2[[#This Row],[90c]]&gt;0,1,0)</f>
        <v>0</v>
      </c>
    </row>
    <row r="961" spans="1:30" x14ac:dyDescent="0.2">
      <c r="A961">
        <v>201705</v>
      </c>
      <c r="B961" t="s">
        <v>21</v>
      </c>
      <c r="C961" t="s">
        <v>21</v>
      </c>
      <c r="D961" t="s">
        <v>1486</v>
      </c>
      <c r="E961" t="s">
        <v>7645</v>
      </c>
      <c r="F961" t="s">
        <v>1541</v>
      </c>
      <c r="G961" t="s">
        <v>7646</v>
      </c>
      <c r="I961" t="s">
        <v>4654</v>
      </c>
      <c r="J961" t="s">
        <v>1433</v>
      </c>
      <c r="K961" t="s">
        <v>7646</v>
      </c>
      <c r="L961" t="s">
        <v>3110</v>
      </c>
      <c r="M961" t="s">
        <v>3111</v>
      </c>
      <c r="N961" s="1">
        <v>42871</v>
      </c>
      <c r="O961">
        <v>85</v>
      </c>
      <c r="P961" t="s">
        <v>857</v>
      </c>
      <c r="Q961">
        <v>5</v>
      </c>
      <c r="R961">
        <v>53.198</v>
      </c>
      <c r="S961">
        <v>3</v>
      </c>
      <c r="T961">
        <v>32.529000000000003</v>
      </c>
      <c r="U961" s="7">
        <v>1</v>
      </c>
      <c r="V961" s="7">
        <v>8.61</v>
      </c>
      <c r="W961" s="7">
        <v>0</v>
      </c>
      <c r="X961" s="7">
        <v>1.59999999999982E-2</v>
      </c>
      <c r="Y961" s="7">
        <v>1</v>
      </c>
      <c r="Z961" s="7">
        <v>12.042999999999999</v>
      </c>
      <c r="AA961" s="7" t="s">
        <v>800</v>
      </c>
      <c r="AB961" s="7">
        <f>IF(Table2[[#This Row],[15cc]]+Table2[[#This Row],[30cc]]&gt;0,1,0)</f>
        <v>1</v>
      </c>
      <c r="AC961" s="7">
        <f>IF(Table2[[#This Row],[60c]]&gt;0,1,0)</f>
        <v>0</v>
      </c>
      <c r="AD961" s="7">
        <f>IF(Table2[[#This Row],[90c]]&gt;0,1,0)</f>
        <v>1</v>
      </c>
    </row>
    <row r="962" spans="1:30" x14ac:dyDescent="0.2">
      <c r="A962">
        <v>201705</v>
      </c>
      <c r="B962" t="s">
        <v>21</v>
      </c>
      <c r="C962" t="s">
        <v>21</v>
      </c>
      <c r="D962" t="s">
        <v>1486</v>
      </c>
      <c r="E962" t="s">
        <v>7645</v>
      </c>
      <c r="F962" t="s">
        <v>1541</v>
      </c>
      <c r="G962" t="s">
        <v>7646</v>
      </c>
      <c r="I962" t="s">
        <v>4654</v>
      </c>
      <c r="J962" t="s">
        <v>1433</v>
      </c>
      <c r="K962" t="s">
        <v>7646</v>
      </c>
      <c r="L962" t="s">
        <v>3112</v>
      </c>
      <c r="M962" t="s">
        <v>3113</v>
      </c>
      <c r="N962" s="1">
        <v>42871</v>
      </c>
      <c r="O962">
        <v>85</v>
      </c>
      <c r="P962" t="s">
        <v>857</v>
      </c>
      <c r="S962">
        <v>0</v>
      </c>
      <c r="T962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 t="s">
        <v>984</v>
      </c>
      <c r="AB962" s="7">
        <f>IF(Table2[[#This Row],[15cc]]+Table2[[#This Row],[30cc]]&gt;0,1,0)</f>
        <v>0</v>
      </c>
      <c r="AC962" s="7">
        <f>IF(Table2[[#This Row],[60c]]&gt;0,1,0)</f>
        <v>0</v>
      </c>
      <c r="AD962" s="7">
        <f>IF(Table2[[#This Row],[90c]]&gt;0,1,0)</f>
        <v>0</v>
      </c>
    </row>
    <row r="963" spans="1:30" x14ac:dyDescent="0.2">
      <c r="A963">
        <v>201705</v>
      </c>
      <c r="B963" t="s">
        <v>21</v>
      </c>
      <c r="C963" t="s">
        <v>21</v>
      </c>
      <c r="D963" t="s">
        <v>1486</v>
      </c>
      <c r="E963" t="s">
        <v>7645</v>
      </c>
      <c r="F963" t="s">
        <v>1541</v>
      </c>
      <c r="G963" t="s">
        <v>7646</v>
      </c>
      <c r="I963" t="s">
        <v>4654</v>
      </c>
      <c r="J963" t="s">
        <v>1433</v>
      </c>
      <c r="K963" t="s">
        <v>7646</v>
      </c>
      <c r="L963" t="s">
        <v>3114</v>
      </c>
      <c r="M963" t="s">
        <v>2154</v>
      </c>
      <c r="N963" s="1">
        <v>42871</v>
      </c>
      <c r="O963">
        <v>85</v>
      </c>
      <c r="P963" t="s">
        <v>857</v>
      </c>
      <c r="Q963">
        <v>2</v>
      </c>
      <c r="R963">
        <v>30.076000000000001</v>
      </c>
      <c r="S963">
        <v>1</v>
      </c>
      <c r="T963">
        <v>15.032999999999999</v>
      </c>
      <c r="U963" s="7">
        <v>1</v>
      </c>
      <c r="V963" s="7">
        <v>15.042999999999999</v>
      </c>
      <c r="W963" s="7">
        <v>0</v>
      </c>
      <c r="X963" s="7">
        <v>0</v>
      </c>
      <c r="Y963" s="7">
        <v>0</v>
      </c>
      <c r="Z963" s="7">
        <v>0</v>
      </c>
      <c r="AA963" s="7" t="s">
        <v>800</v>
      </c>
      <c r="AB963" s="7">
        <f>IF(Table2[[#This Row],[15cc]]+Table2[[#This Row],[30cc]]&gt;0,1,0)</f>
        <v>1</v>
      </c>
      <c r="AC963" s="7">
        <f>IF(Table2[[#This Row],[60c]]&gt;0,1,0)</f>
        <v>0</v>
      </c>
      <c r="AD963" s="7">
        <f>IF(Table2[[#This Row],[90c]]&gt;0,1,0)</f>
        <v>0</v>
      </c>
    </row>
    <row r="964" spans="1:30" x14ac:dyDescent="0.2">
      <c r="A964">
        <v>201705</v>
      </c>
      <c r="B964" t="s">
        <v>21</v>
      </c>
      <c r="C964" t="s">
        <v>21</v>
      </c>
      <c r="D964" t="s">
        <v>1486</v>
      </c>
      <c r="E964" t="s">
        <v>7645</v>
      </c>
      <c r="F964" t="s">
        <v>1541</v>
      </c>
      <c r="G964" t="s">
        <v>7646</v>
      </c>
      <c r="I964" t="s">
        <v>4654</v>
      </c>
      <c r="J964" t="s">
        <v>1433</v>
      </c>
      <c r="K964" t="s">
        <v>7646</v>
      </c>
      <c r="L964" t="s">
        <v>3115</v>
      </c>
      <c r="M964" t="s">
        <v>884</v>
      </c>
      <c r="N964" s="1">
        <v>42871</v>
      </c>
      <c r="O964">
        <v>85</v>
      </c>
      <c r="P964" t="s">
        <v>857</v>
      </c>
      <c r="Q964">
        <v>2</v>
      </c>
      <c r="R964">
        <v>27.814</v>
      </c>
      <c r="S964">
        <v>2</v>
      </c>
      <c r="T964">
        <v>27.814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 t="s">
        <v>800</v>
      </c>
      <c r="AB964" s="7">
        <f>IF(Table2[[#This Row],[15cc]]+Table2[[#This Row],[30cc]]&gt;0,1,0)</f>
        <v>1</v>
      </c>
      <c r="AC964" s="7">
        <f>IF(Table2[[#This Row],[60c]]&gt;0,1,0)</f>
        <v>0</v>
      </c>
      <c r="AD964" s="7">
        <f>IF(Table2[[#This Row],[90c]]&gt;0,1,0)</f>
        <v>0</v>
      </c>
    </row>
    <row r="965" spans="1:30" x14ac:dyDescent="0.2">
      <c r="A965">
        <v>201705</v>
      </c>
      <c r="B965" t="s">
        <v>21</v>
      </c>
      <c r="C965" t="s">
        <v>21</v>
      </c>
      <c r="D965" t="s">
        <v>1486</v>
      </c>
      <c r="E965" t="s">
        <v>7645</v>
      </c>
      <c r="F965" t="s">
        <v>1541</v>
      </c>
      <c r="G965" t="s">
        <v>7646</v>
      </c>
      <c r="I965" t="s">
        <v>4654</v>
      </c>
      <c r="J965" t="s">
        <v>1433</v>
      </c>
      <c r="K965" t="s">
        <v>7646</v>
      </c>
      <c r="L965" t="s">
        <v>3116</v>
      </c>
      <c r="M965" t="s">
        <v>3117</v>
      </c>
      <c r="N965" s="1">
        <v>42879</v>
      </c>
      <c r="O965">
        <v>77</v>
      </c>
      <c r="P965" t="s">
        <v>857</v>
      </c>
      <c r="Q965">
        <v>4</v>
      </c>
      <c r="R965">
        <v>58.249000000000002</v>
      </c>
      <c r="S965">
        <v>3</v>
      </c>
      <c r="T965">
        <v>40.207000000000001</v>
      </c>
      <c r="U965" s="7">
        <v>0</v>
      </c>
      <c r="V965" s="7">
        <v>0</v>
      </c>
      <c r="W965" s="7">
        <v>1</v>
      </c>
      <c r="X965" s="7">
        <v>18.042000000000002</v>
      </c>
      <c r="Y965" s="7">
        <v>0</v>
      </c>
      <c r="Z965" s="7">
        <v>0</v>
      </c>
      <c r="AA965" s="7" t="s">
        <v>800</v>
      </c>
      <c r="AB965" s="7">
        <f>IF(Table2[[#This Row],[15cc]]+Table2[[#This Row],[30cc]]&gt;0,1,0)</f>
        <v>1</v>
      </c>
      <c r="AC965" s="7">
        <f>IF(Table2[[#This Row],[60c]]&gt;0,1,0)</f>
        <v>1</v>
      </c>
      <c r="AD965" s="7">
        <f>IF(Table2[[#This Row],[90c]]&gt;0,1,0)</f>
        <v>0</v>
      </c>
    </row>
    <row r="966" spans="1:30" x14ac:dyDescent="0.2">
      <c r="A966">
        <v>201705</v>
      </c>
      <c r="B966" t="s">
        <v>21</v>
      </c>
      <c r="C966" t="s">
        <v>21</v>
      </c>
      <c r="D966" t="s">
        <v>1486</v>
      </c>
      <c r="E966" t="s">
        <v>7645</v>
      </c>
      <c r="F966" t="s">
        <v>1541</v>
      </c>
      <c r="G966" t="s">
        <v>7646</v>
      </c>
      <c r="I966" t="s">
        <v>768</v>
      </c>
      <c r="J966" t="s">
        <v>409</v>
      </c>
      <c r="K966" t="s">
        <v>7646</v>
      </c>
      <c r="L966" t="s">
        <v>3083</v>
      </c>
      <c r="M966" t="s">
        <v>1393</v>
      </c>
      <c r="N966" s="1">
        <v>42871</v>
      </c>
      <c r="O966">
        <v>85</v>
      </c>
      <c r="P966" t="s">
        <v>857</v>
      </c>
      <c r="S966">
        <v>0</v>
      </c>
      <c r="T966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 t="s">
        <v>800</v>
      </c>
      <c r="AB966" s="7">
        <f>IF(Table2[[#This Row],[15cc]]+Table2[[#This Row],[30cc]]&gt;0,1,0)</f>
        <v>0</v>
      </c>
      <c r="AC966" s="7">
        <f>IF(Table2[[#This Row],[60c]]&gt;0,1,0)</f>
        <v>0</v>
      </c>
      <c r="AD966" s="7">
        <f>IF(Table2[[#This Row],[90c]]&gt;0,1,0)</f>
        <v>0</v>
      </c>
    </row>
    <row r="967" spans="1:30" x14ac:dyDescent="0.2">
      <c r="A967">
        <v>201705</v>
      </c>
      <c r="B967" t="s">
        <v>21</v>
      </c>
      <c r="C967" t="s">
        <v>21</v>
      </c>
      <c r="D967" t="s">
        <v>1486</v>
      </c>
      <c r="E967" t="s">
        <v>7645</v>
      </c>
      <c r="F967" t="s">
        <v>1541</v>
      </c>
      <c r="G967" t="s">
        <v>7646</v>
      </c>
      <c r="I967" t="s">
        <v>768</v>
      </c>
      <c r="J967" t="s">
        <v>409</v>
      </c>
      <c r="K967" t="s">
        <v>7646</v>
      </c>
      <c r="L967" t="s">
        <v>3084</v>
      </c>
      <c r="M967" t="s">
        <v>3085</v>
      </c>
      <c r="N967" s="1">
        <v>42877</v>
      </c>
      <c r="O967">
        <v>79</v>
      </c>
      <c r="P967" t="s">
        <v>857</v>
      </c>
      <c r="S967">
        <v>0</v>
      </c>
      <c r="T96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 t="s">
        <v>800</v>
      </c>
      <c r="AB967" s="7">
        <f>IF(Table2[[#This Row],[15cc]]+Table2[[#This Row],[30cc]]&gt;0,1,0)</f>
        <v>0</v>
      </c>
      <c r="AC967" s="7">
        <f>IF(Table2[[#This Row],[60c]]&gt;0,1,0)</f>
        <v>0</v>
      </c>
      <c r="AD967" s="7">
        <f>IF(Table2[[#This Row],[90c]]&gt;0,1,0)</f>
        <v>0</v>
      </c>
    </row>
    <row r="968" spans="1:30" x14ac:dyDescent="0.2">
      <c r="A968">
        <v>201705</v>
      </c>
      <c r="B968" t="s">
        <v>21</v>
      </c>
      <c r="C968" t="s">
        <v>21</v>
      </c>
      <c r="D968" t="s">
        <v>1486</v>
      </c>
      <c r="E968" t="s">
        <v>7645</v>
      </c>
      <c r="F968" t="s">
        <v>1541</v>
      </c>
      <c r="G968" t="s">
        <v>7646</v>
      </c>
      <c r="I968" t="s">
        <v>768</v>
      </c>
      <c r="J968" t="s">
        <v>409</v>
      </c>
      <c r="K968" t="s">
        <v>7646</v>
      </c>
      <c r="L968" t="s">
        <v>3086</v>
      </c>
      <c r="M968" t="s">
        <v>3087</v>
      </c>
      <c r="N968" s="1">
        <v>42879</v>
      </c>
      <c r="O968">
        <v>77</v>
      </c>
      <c r="P968" t="s">
        <v>857</v>
      </c>
      <c r="Q968">
        <v>1</v>
      </c>
      <c r="R968">
        <v>12.052</v>
      </c>
      <c r="S968">
        <v>1</v>
      </c>
      <c r="T968">
        <v>12.052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 t="s">
        <v>800</v>
      </c>
      <c r="AB968" s="7">
        <f>IF(Table2[[#This Row],[15cc]]+Table2[[#This Row],[30cc]]&gt;0,1,0)</f>
        <v>1</v>
      </c>
      <c r="AC968" s="7">
        <f>IF(Table2[[#This Row],[60c]]&gt;0,1,0)</f>
        <v>0</v>
      </c>
      <c r="AD968" s="7">
        <f>IF(Table2[[#This Row],[90c]]&gt;0,1,0)</f>
        <v>0</v>
      </c>
    </row>
    <row r="969" spans="1:30" x14ac:dyDescent="0.2">
      <c r="A969">
        <v>201705</v>
      </c>
      <c r="B969" t="s">
        <v>21</v>
      </c>
      <c r="C969" t="s">
        <v>21</v>
      </c>
      <c r="D969" t="s">
        <v>1486</v>
      </c>
      <c r="E969" t="s">
        <v>7645</v>
      </c>
      <c r="F969" t="s">
        <v>1541</v>
      </c>
      <c r="G969" t="s">
        <v>7646</v>
      </c>
      <c r="I969" t="s">
        <v>768</v>
      </c>
      <c r="J969" t="s">
        <v>409</v>
      </c>
      <c r="K969" t="s">
        <v>7646</v>
      </c>
      <c r="L969" t="s">
        <v>3088</v>
      </c>
      <c r="M969" t="s">
        <v>860</v>
      </c>
      <c r="N969" s="1">
        <v>42879</v>
      </c>
      <c r="O969">
        <v>77</v>
      </c>
      <c r="P969" t="s">
        <v>857</v>
      </c>
      <c r="Q969">
        <v>5</v>
      </c>
      <c r="R969">
        <v>48.048000000000002</v>
      </c>
      <c r="S969">
        <v>1</v>
      </c>
      <c r="T969">
        <v>8.8420000000000005</v>
      </c>
      <c r="U969" s="7">
        <v>0</v>
      </c>
      <c r="V969" s="7">
        <v>0</v>
      </c>
      <c r="W969" s="7">
        <v>1</v>
      </c>
      <c r="X969" s="7">
        <v>8.7769999999999992</v>
      </c>
      <c r="Y969" s="7">
        <v>3</v>
      </c>
      <c r="Z969" s="7">
        <v>30.428999999999998</v>
      </c>
      <c r="AA969" s="7" t="s">
        <v>800</v>
      </c>
      <c r="AB969" s="7">
        <f>IF(Table2[[#This Row],[15cc]]+Table2[[#This Row],[30cc]]&gt;0,1,0)</f>
        <v>1</v>
      </c>
      <c r="AC969" s="7">
        <f>IF(Table2[[#This Row],[60c]]&gt;0,1,0)</f>
        <v>1</v>
      </c>
      <c r="AD969" s="7">
        <f>IF(Table2[[#This Row],[90c]]&gt;0,1,0)</f>
        <v>1</v>
      </c>
    </row>
    <row r="970" spans="1:30" x14ac:dyDescent="0.2">
      <c r="A970">
        <v>201705</v>
      </c>
      <c r="B970" t="s">
        <v>21</v>
      </c>
      <c r="C970" t="s">
        <v>21</v>
      </c>
      <c r="D970" t="s">
        <v>1486</v>
      </c>
      <c r="E970" t="s">
        <v>7645</v>
      </c>
      <c r="F970" t="s">
        <v>1541</v>
      </c>
      <c r="G970" t="s">
        <v>7646</v>
      </c>
      <c r="I970" t="s">
        <v>768</v>
      </c>
      <c r="J970" t="s">
        <v>409</v>
      </c>
      <c r="K970" t="s">
        <v>7646</v>
      </c>
      <c r="L970" t="s">
        <v>3089</v>
      </c>
      <c r="M970" t="s">
        <v>3090</v>
      </c>
      <c r="N970" s="1">
        <v>42879</v>
      </c>
      <c r="O970">
        <v>77</v>
      </c>
      <c r="P970" t="s">
        <v>857</v>
      </c>
      <c r="S970">
        <v>0</v>
      </c>
      <c r="T970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 t="s">
        <v>984</v>
      </c>
      <c r="AB970" s="7">
        <f>IF(Table2[[#This Row],[15cc]]+Table2[[#This Row],[30cc]]&gt;0,1,0)</f>
        <v>0</v>
      </c>
      <c r="AC970" s="7">
        <f>IF(Table2[[#This Row],[60c]]&gt;0,1,0)</f>
        <v>0</v>
      </c>
      <c r="AD970" s="7">
        <f>IF(Table2[[#This Row],[90c]]&gt;0,1,0)</f>
        <v>0</v>
      </c>
    </row>
    <row r="971" spans="1:30" x14ac:dyDescent="0.2">
      <c r="A971">
        <v>201705</v>
      </c>
      <c r="B971" t="s">
        <v>21</v>
      </c>
      <c r="C971" t="s">
        <v>21</v>
      </c>
      <c r="D971" t="s">
        <v>1486</v>
      </c>
      <c r="E971" t="s">
        <v>7645</v>
      </c>
      <c r="F971" t="s">
        <v>1541</v>
      </c>
      <c r="G971" t="s">
        <v>7646</v>
      </c>
      <c r="I971" t="s">
        <v>768</v>
      </c>
      <c r="J971" t="s">
        <v>409</v>
      </c>
      <c r="K971" t="s">
        <v>7646</v>
      </c>
      <c r="L971" t="s">
        <v>3091</v>
      </c>
      <c r="M971" t="s">
        <v>3092</v>
      </c>
      <c r="N971" s="1">
        <v>42880</v>
      </c>
      <c r="O971">
        <v>76</v>
      </c>
      <c r="P971" t="s">
        <v>857</v>
      </c>
      <c r="S971">
        <v>0</v>
      </c>
      <c r="T971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 t="s">
        <v>800</v>
      </c>
      <c r="AB971" s="7">
        <f>IF(Table2[[#This Row],[15cc]]+Table2[[#This Row],[30cc]]&gt;0,1,0)</f>
        <v>0</v>
      </c>
      <c r="AC971" s="7">
        <f>IF(Table2[[#This Row],[60c]]&gt;0,1,0)</f>
        <v>0</v>
      </c>
      <c r="AD971" s="7">
        <f>IF(Table2[[#This Row],[90c]]&gt;0,1,0)</f>
        <v>0</v>
      </c>
    </row>
    <row r="972" spans="1:30" x14ac:dyDescent="0.2">
      <c r="A972">
        <v>201705</v>
      </c>
      <c r="B972" t="s">
        <v>21</v>
      </c>
      <c r="C972" t="s">
        <v>21</v>
      </c>
      <c r="D972" t="s">
        <v>1486</v>
      </c>
      <c r="E972" t="s">
        <v>7645</v>
      </c>
      <c r="F972" t="s">
        <v>1542</v>
      </c>
      <c r="G972" t="s">
        <v>7648</v>
      </c>
      <c r="I972" t="s">
        <v>996</v>
      </c>
      <c r="J972" t="s">
        <v>387</v>
      </c>
      <c r="K972" t="s">
        <v>2853</v>
      </c>
      <c r="L972" t="s">
        <v>3302</v>
      </c>
      <c r="M972" t="s">
        <v>3303</v>
      </c>
      <c r="N972" s="1">
        <v>42867</v>
      </c>
      <c r="O972">
        <v>89</v>
      </c>
      <c r="P972" t="s">
        <v>857</v>
      </c>
      <c r="Q972">
        <v>1</v>
      </c>
      <c r="R972">
        <v>12.03</v>
      </c>
      <c r="S972">
        <v>1</v>
      </c>
      <c r="T972">
        <v>12.03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 t="s">
        <v>800</v>
      </c>
      <c r="AB972" s="7">
        <f>IF(Table2[[#This Row],[15cc]]+Table2[[#This Row],[30cc]]&gt;0,1,0)</f>
        <v>1</v>
      </c>
      <c r="AC972" s="7">
        <f>IF(Table2[[#This Row],[60c]]&gt;0,1,0)</f>
        <v>0</v>
      </c>
      <c r="AD972" s="7">
        <f>IF(Table2[[#This Row],[90c]]&gt;0,1,0)</f>
        <v>0</v>
      </c>
    </row>
    <row r="973" spans="1:30" x14ac:dyDescent="0.2">
      <c r="A973">
        <v>201705</v>
      </c>
      <c r="B973" t="s">
        <v>21</v>
      </c>
      <c r="C973" t="s">
        <v>21</v>
      </c>
      <c r="D973" t="s">
        <v>1486</v>
      </c>
      <c r="E973" t="s">
        <v>7645</v>
      </c>
      <c r="F973" t="s">
        <v>1542</v>
      </c>
      <c r="G973" t="s">
        <v>7648</v>
      </c>
      <c r="I973" t="s">
        <v>996</v>
      </c>
      <c r="J973" t="s">
        <v>387</v>
      </c>
      <c r="K973" t="s">
        <v>2853</v>
      </c>
      <c r="L973" t="s">
        <v>3304</v>
      </c>
      <c r="M973" t="s">
        <v>3305</v>
      </c>
      <c r="N973" s="1">
        <v>42867</v>
      </c>
      <c r="O973">
        <v>89</v>
      </c>
      <c r="P973" t="s">
        <v>857</v>
      </c>
      <c r="Q973">
        <v>1</v>
      </c>
      <c r="R973" s="2">
        <v>12.05</v>
      </c>
      <c r="S973">
        <v>1</v>
      </c>
      <c r="T973">
        <v>12.05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 t="s">
        <v>800</v>
      </c>
      <c r="AB973" s="7">
        <f>IF(Table2[[#This Row],[15cc]]+Table2[[#This Row],[30cc]]&gt;0,1,0)</f>
        <v>1</v>
      </c>
      <c r="AC973" s="7">
        <f>IF(Table2[[#This Row],[60c]]&gt;0,1,0)</f>
        <v>0</v>
      </c>
      <c r="AD973" s="7">
        <f>IF(Table2[[#This Row],[90c]]&gt;0,1,0)</f>
        <v>0</v>
      </c>
    </row>
    <row r="974" spans="1:30" x14ac:dyDescent="0.2">
      <c r="A974">
        <v>201705</v>
      </c>
      <c r="B974" t="s">
        <v>21</v>
      </c>
      <c r="C974" t="s">
        <v>21</v>
      </c>
      <c r="D974" t="s">
        <v>1486</v>
      </c>
      <c r="E974" t="s">
        <v>7645</v>
      </c>
      <c r="F974" t="s">
        <v>1542</v>
      </c>
      <c r="G974" t="s">
        <v>7648</v>
      </c>
      <c r="I974" t="s">
        <v>996</v>
      </c>
      <c r="J974" t="s">
        <v>387</v>
      </c>
      <c r="K974" t="s">
        <v>2853</v>
      </c>
      <c r="L974" t="s">
        <v>3306</v>
      </c>
      <c r="M974" t="s">
        <v>3307</v>
      </c>
      <c r="N974" s="1">
        <v>42867</v>
      </c>
      <c r="O974">
        <v>89</v>
      </c>
      <c r="P974" t="s">
        <v>857</v>
      </c>
      <c r="Q974">
        <v>3</v>
      </c>
      <c r="R974">
        <v>36.554000000000002</v>
      </c>
      <c r="S974">
        <v>2</v>
      </c>
      <c r="T974">
        <v>25.663</v>
      </c>
      <c r="U974" s="7">
        <v>1</v>
      </c>
      <c r="V974" s="7">
        <v>10.891</v>
      </c>
      <c r="W974" s="7">
        <v>0</v>
      </c>
      <c r="X974" s="7">
        <v>0</v>
      </c>
      <c r="Y974" s="7">
        <v>0</v>
      </c>
      <c r="Z974" s="7">
        <v>0</v>
      </c>
      <c r="AA974" s="7" t="s">
        <v>800</v>
      </c>
      <c r="AB974" s="7">
        <f>IF(Table2[[#This Row],[15cc]]+Table2[[#This Row],[30cc]]&gt;0,1,0)</f>
        <v>1</v>
      </c>
      <c r="AC974" s="7">
        <f>IF(Table2[[#This Row],[60c]]&gt;0,1,0)</f>
        <v>0</v>
      </c>
      <c r="AD974" s="7">
        <f>IF(Table2[[#This Row],[90c]]&gt;0,1,0)</f>
        <v>0</v>
      </c>
    </row>
    <row r="975" spans="1:30" x14ac:dyDescent="0.2">
      <c r="A975">
        <v>201705</v>
      </c>
      <c r="B975" t="s">
        <v>21</v>
      </c>
      <c r="C975" t="s">
        <v>21</v>
      </c>
      <c r="D975" t="s">
        <v>1486</v>
      </c>
      <c r="E975" t="s">
        <v>7645</v>
      </c>
      <c r="F975" t="s">
        <v>1542</v>
      </c>
      <c r="G975" t="s">
        <v>7648</v>
      </c>
      <c r="I975" t="s">
        <v>996</v>
      </c>
      <c r="J975" t="s">
        <v>387</v>
      </c>
      <c r="K975" t="s">
        <v>2853</v>
      </c>
      <c r="L975" t="s">
        <v>3308</v>
      </c>
      <c r="M975" t="s">
        <v>3309</v>
      </c>
      <c r="N975" s="1">
        <v>42867</v>
      </c>
      <c r="O975">
        <v>89</v>
      </c>
      <c r="P975" t="s">
        <v>857</v>
      </c>
      <c r="Q975">
        <v>1</v>
      </c>
      <c r="R975">
        <v>12.175000000000001</v>
      </c>
      <c r="S975">
        <v>1</v>
      </c>
      <c r="T975">
        <v>12.175000000000001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 t="s">
        <v>800</v>
      </c>
      <c r="AB975" s="7">
        <f>IF(Table2[[#This Row],[15cc]]+Table2[[#This Row],[30cc]]&gt;0,1,0)</f>
        <v>1</v>
      </c>
      <c r="AC975" s="7">
        <f>IF(Table2[[#This Row],[60c]]&gt;0,1,0)</f>
        <v>0</v>
      </c>
      <c r="AD975" s="7">
        <f>IF(Table2[[#This Row],[90c]]&gt;0,1,0)</f>
        <v>0</v>
      </c>
    </row>
    <row r="976" spans="1:30" x14ac:dyDescent="0.2">
      <c r="A976">
        <v>201705</v>
      </c>
      <c r="B976" t="s">
        <v>21</v>
      </c>
      <c r="C976" t="s">
        <v>21</v>
      </c>
      <c r="D976" t="s">
        <v>1486</v>
      </c>
      <c r="E976" t="s">
        <v>7645</v>
      </c>
      <c r="F976" t="s">
        <v>1542</v>
      </c>
      <c r="G976" t="s">
        <v>7648</v>
      </c>
      <c r="I976" t="s">
        <v>996</v>
      </c>
      <c r="J976" t="s">
        <v>387</v>
      </c>
      <c r="K976" t="s">
        <v>2853</v>
      </c>
      <c r="L976" t="s">
        <v>3310</v>
      </c>
      <c r="M976" t="s">
        <v>3311</v>
      </c>
      <c r="N976" s="1">
        <v>42867</v>
      </c>
      <c r="O976">
        <v>89</v>
      </c>
      <c r="P976" t="s">
        <v>857</v>
      </c>
      <c r="Q976">
        <v>1</v>
      </c>
      <c r="R976">
        <v>12.14</v>
      </c>
      <c r="S976">
        <v>1</v>
      </c>
      <c r="T976">
        <v>12.14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 t="s">
        <v>800</v>
      </c>
      <c r="AB976" s="7">
        <f>IF(Table2[[#This Row],[15cc]]+Table2[[#This Row],[30cc]]&gt;0,1,0)</f>
        <v>1</v>
      </c>
      <c r="AC976" s="7">
        <f>IF(Table2[[#This Row],[60c]]&gt;0,1,0)</f>
        <v>0</v>
      </c>
      <c r="AD976" s="7">
        <f>IF(Table2[[#This Row],[90c]]&gt;0,1,0)</f>
        <v>0</v>
      </c>
    </row>
    <row r="977" spans="1:30" x14ac:dyDescent="0.2">
      <c r="A977">
        <v>201705</v>
      </c>
      <c r="B977" t="s">
        <v>21</v>
      </c>
      <c r="C977" t="s">
        <v>21</v>
      </c>
      <c r="D977" t="s">
        <v>1486</v>
      </c>
      <c r="E977" t="s">
        <v>7645</v>
      </c>
      <c r="F977" t="s">
        <v>1542</v>
      </c>
      <c r="G977" t="s">
        <v>7648</v>
      </c>
      <c r="I977" t="s">
        <v>996</v>
      </c>
      <c r="J977" t="s">
        <v>387</v>
      </c>
      <c r="K977" t="s">
        <v>2853</v>
      </c>
      <c r="L977" t="s">
        <v>3312</v>
      </c>
      <c r="M977" t="s">
        <v>3313</v>
      </c>
      <c r="N977" s="1">
        <v>42867</v>
      </c>
      <c r="O977">
        <v>89</v>
      </c>
      <c r="P977" t="s">
        <v>857</v>
      </c>
      <c r="Q977">
        <v>1</v>
      </c>
      <c r="R977">
        <v>15.038</v>
      </c>
      <c r="S977">
        <v>1</v>
      </c>
      <c r="T977">
        <v>15.038</v>
      </c>
      <c r="U977" s="7">
        <v>0</v>
      </c>
      <c r="V977" s="7">
        <v>0</v>
      </c>
      <c r="W977" s="7">
        <v>0</v>
      </c>
      <c r="X977" s="7">
        <v>-5.5511151231257802E-17</v>
      </c>
      <c r="Y977" s="7">
        <v>0</v>
      </c>
      <c r="Z977" s="7">
        <v>0</v>
      </c>
      <c r="AA977" s="7" t="s">
        <v>800</v>
      </c>
      <c r="AB977" s="7">
        <f>IF(Table2[[#This Row],[15cc]]+Table2[[#This Row],[30cc]]&gt;0,1,0)</f>
        <v>1</v>
      </c>
      <c r="AC977" s="7">
        <f>IF(Table2[[#This Row],[60c]]&gt;0,1,0)</f>
        <v>0</v>
      </c>
      <c r="AD977" s="7">
        <f>IF(Table2[[#This Row],[90c]]&gt;0,1,0)</f>
        <v>0</v>
      </c>
    </row>
    <row r="978" spans="1:30" x14ac:dyDescent="0.2">
      <c r="A978">
        <v>201705</v>
      </c>
      <c r="B978" t="s">
        <v>21</v>
      </c>
      <c r="C978" t="s">
        <v>21</v>
      </c>
      <c r="D978" t="s">
        <v>1486</v>
      </c>
      <c r="E978" t="s">
        <v>7645</v>
      </c>
      <c r="F978" t="s">
        <v>1542</v>
      </c>
      <c r="G978" t="s">
        <v>7648</v>
      </c>
      <c r="I978" t="s">
        <v>996</v>
      </c>
      <c r="J978" t="s">
        <v>387</v>
      </c>
      <c r="K978" t="s">
        <v>2853</v>
      </c>
      <c r="L978" t="s">
        <v>3314</v>
      </c>
      <c r="M978" t="s">
        <v>3315</v>
      </c>
      <c r="N978" s="1">
        <v>42867</v>
      </c>
      <c r="O978">
        <v>89</v>
      </c>
      <c r="P978" t="s">
        <v>857</v>
      </c>
      <c r="Q978">
        <v>12</v>
      </c>
      <c r="R978">
        <v>177.99100000000001</v>
      </c>
      <c r="S978">
        <v>8</v>
      </c>
      <c r="T978">
        <v>120.59</v>
      </c>
      <c r="U978" s="7">
        <v>1</v>
      </c>
      <c r="V978" s="7">
        <v>15.019</v>
      </c>
      <c r="W978" s="7">
        <v>2</v>
      </c>
      <c r="X978" s="7">
        <v>30.1</v>
      </c>
      <c r="Y978" s="7">
        <v>1</v>
      </c>
      <c r="Z978" s="7">
        <v>12.282</v>
      </c>
      <c r="AA978" s="7" t="s">
        <v>800</v>
      </c>
      <c r="AB978" s="7">
        <f>IF(Table2[[#This Row],[15cc]]+Table2[[#This Row],[30cc]]&gt;0,1,0)</f>
        <v>1</v>
      </c>
      <c r="AC978" s="7">
        <f>IF(Table2[[#This Row],[60c]]&gt;0,1,0)</f>
        <v>1</v>
      </c>
      <c r="AD978" s="7">
        <f>IF(Table2[[#This Row],[90c]]&gt;0,1,0)</f>
        <v>1</v>
      </c>
    </row>
    <row r="979" spans="1:30" x14ac:dyDescent="0.2">
      <c r="A979">
        <v>201705</v>
      </c>
      <c r="B979" t="s">
        <v>21</v>
      </c>
      <c r="C979" t="s">
        <v>21</v>
      </c>
      <c r="D979" t="s">
        <v>1486</v>
      </c>
      <c r="E979" t="s">
        <v>7645</v>
      </c>
      <c r="F979" t="s">
        <v>1542</v>
      </c>
      <c r="G979" t="s">
        <v>7648</v>
      </c>
      <c r="I979" t="s">
        <v>996</v>
      </c>
      <c r="J979" t="s">
        <v>387</v>
      </c>
      <c r="K979" t="s">
        <v>2853</v>
      </c>
      <c r="L979" t="s">
        <v>3316</v>
      </c>
      <c r="M979" t="s">
        <v>1387</v>
      </c>
      <c r="N979" s="1">
        <v>42867</v>
      </c>
      <c r="O979">
        <v>89</v>
      </c>
      <c r="P979" t="s">
        <v>857</v>
      </c>
      <c r="Q979">
        <v>2</v>
      </c>
      <c r="R979">
        <v>24.114999999999998</v>
      </c>
      <c r="S979">
        <v>2</v>
      </c>
      <c r="T979">
        <v>24.114999999999998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 t="s">
        <v>800</v>
      </c>
      <c r="AB979" s="7">
        <f>IF(Table2[[#This Row],[15cc]]+Table2[[#This Row],[30cc]]&gt;0,1,0)</f>
        <v>1</v>
      </c>
      <c r="AC979" s="7">
        <f>IF(Table2[[#This Row],[60c]]&gt;0,1,0)</f>
        <v>0</v>
      </c>
      <c r="AD979" s="7">
        <f>IF(Table2[[#This Row],[90c]]&gt;0,1,0)</f>
        <v>0</v>
      </c>
    </row>
    <row r="980" spans="1:30" x14ac:dyDescent="0.2">
      <c r="A980">
        <v>201705</v>
      </c>
      <c r="B980" t="s">
        <v>21</v>
      </c>
      <c r="C980" t="s">
        <v>21</v>
      </c>
      <c r="D980" t="s">
        <v>1486</v>
      </c>
      <c r="E980" t="s">
        <v>7645</v>
      </c>
      <c r="F980" t="s">
        <v>1542</v>
      </c>
      <c r="G980" t="s">
        <v>7648</v>
      </c>
      <c r="I980" t="s">
        <v>996</v>
      </c>
      <c r="J980" t="s">
        <v>387</v>
      </c>
      <c r="K980" t="s">
        <v>2853</v>
      </c>
      <c r="L980" t="s">
        <v>3317</v>
      </c>
      <c r="M980" t="s">
        <v>3318</v>
      </c>
      <c r="N980" s="1">
        <v>42867</v>
      </c>
      <c r="O980">
        <v>89</v>
      </c>
      <c r="P980" t="s">
        <v>857</v>
      </c>
      <c r="S980">
        <v>0</v>
      </c>
      <c r="T980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 t="s">
        <v>800</v>
      </c>
      <c r="AB980" s="7">
        <f>IF(Table2[[#This Row],[15cc]]+Table2[[#This Row],[30cc]]&gt;0,1,0)</f>
        <v>0</v>
      </c>
      <c r="AC980" s="7">
        <f>IF(Table2[[#This Row],[60c]]&gt;0,1,0)</f>
        <v>0</v>
      </c>
      <c r="AD980" s="7">
        <f>IF(Table2[[#This Row],[90c]]&gt;0,1,0)</f>
        <v>0</v>
      </c>
    </row>
    <row r="981" spans="1:30" x14ac:dyDescent="0.2">
      <c r="A981">
        <v>201705</v>
      </c>
      <c r="B981" t="s">
        <v>21</v>
      </c>
      <c r="C981" t="s">
        <v>21</v>
      </c>
      <c r="D981" t="s">
        <v>1486</v>
      </c>
      <c r="E981" t="s">
        <v>7645</v>
      </c>
      <c r="F981" t="s">
        <v>1542</v>
      </c>
      <c r="G981" t="s">
        <v>7648</v>
      </c>
      <c r="I981" t="s">
        <v>996</v>
      </c>
      <c r="J981" t="s">
        <v>387</v>
      </c>
      <c r="K981" t="s">
        <v>2853</v>
      </c>
      <c r="L981" t="s">
        <v>3319</v>
      </c>
      <c r="M981" t="s">
        <v>3320</v>
      </c>
      <c r="N981" s="1">
        <v>42867</v>
      </c>
      <c r="O981">
        <v>89</v>
      </c>
      <c r="P981" t="s">
        <v>857</v>
      </c>
      <c r="S981">
        <v>0</v>
      </c>
      <c r="T981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 t="s">
        <v>984</v>
      </c>
      <c r="AB981" s="7">
        <f>IF(Table2[[#This Row],[15cc]]+Table2[[#This Row],[30cc]]&gt;0,1,0)</f>
        <v>0</v>
      </c>
      <c r="AC981" s="7">
        <f>IF(Table2[[#This Row],[60c]]&gt;0,1,0)</f>
        <v>0</v>
      </c>
      <c r="AD981" s="7">
        <f>IF(Table2[[#This Row],[90c]]&gt;0,1,0)</f>
        <v>0</v>
      </c>
    </row>
    <row r="982" spans="1:30" x14ac:dyDescent="0.2">
      <c r="A982">
        <v>201705</v>
      </c>
      <c r="B982" t="s">
        <v>21</v>
      </c>
      <c r="C982" t="s">
        <v>21</v>
      </c>
      <c r="D982" t="s">
        <v>1486</v>
      </c>
      <c r="E982" t="s">
        <v>7645</v>
      </c>
      <c r="F982" t="s">
        <v>1542</v>
      </c>
      <c r="G982" t="s">
        <v>7648</v>
      </c>
      <c r="I982" t="s">
        <v>996</v>
      </c>
      <c r="J982" t="s">
        <v>387</v>
      </c>
      <c r="K982" t="s">
        <v>2853</v>
      </c>
      <c r="L982" t="s">
        <v>3321</v>
      </c>
      <c r="M982" t="s">
        <v>3322</v>
      </c>
      <c r="N982" s="1">
        <v>42867</v>
      </c>
      <c r="O982">
        <v>89</v>
      </c>
      <c r="P982" t="s">
        <v>857</v>
      </c>
      <c r="S982">
        <v>0</v>
      </c>
      <c r="T982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 t="s">
        <v>800</v>
      </c>
      <c r="AB982" s="7">
        <f>IF(Table2[[#This Row],[15cc]]+Table2[[#This Row],[30cc]]&gt;0,1,0)</f>
        <v>0</v>
      </c>
      <c r="AC982" s="7">
        <f>IF(Table2[[#This Row],[60c]]&gt;0,1,0)</f>
        <v>0</v>
      </c>
      <c r="AD982" s="7">
        <f>IF(Table2[[#This Row],[90c]]&gt;0,1,0)</f>
        <v>0</v>
      </c>
    </row>
    <row r="983" spans="1:30" x14ac:dyDescent="0.2">
      <c r="A983">
        <v>201705</v>
      </c>
      <c r="B983" t="s">
        <v>21</v>
      </c>
      <c r="C983" t="s">
        <v>21</v>
      </c>
      <c r="D983" t="s">
        <v>1486</v>
      </c>
      <c r="E983" t="s">
        <v>7645</v>
      </c>
      <c r="F983" t="s">
        <v>1542</v>
      </c>
      <c r="G983" t="s">
        <v>7648</v>
      </c>
      <c r="I983" t="s">
        <v>996</v>
      </c>
      <c r="J983" t="s">
        <v>387</v>
      </c>
      <c r="K983" t="s">
        <v>2853</v>
      </c>
      <c r="L983" t="s">
        <v>3323</v>
      </c>
      <c r="M983" t="s">
        <v>3324</v>
      </c>
      <c r="N983" s="1">
        <v>42867</v>
      </c>
      <c r="O983">
        <v>89</v>
      </c>
      <c r="P983" t="s">
        <v>857</v>
      </c>
      <c r="S983">
        <v>0</v>
      </c>
      <c r="T983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 t="s">
        <v>984</v>
      </c>
      <c r="AB983" s="7">
        <f>IF(Table2[[#This Row],[15cc]]+Table2[[#This Row],[30cc]]&gt;0,1,0)</f>
        <v>0</v>
      </c>
      <c r="AC983" s="7">
        <f>IF(Table2[[#This Row],[60c]]&gt;0,1,0)</f>
        <v>0</v>
      </c>
      <c r="AD983" s="7">
        <f>IF(Table2[[#This Row],[90c]]&gt;0,1,0)</f>
        <v>0</v>
      </c>
    </row>
    <row r="984" spans="1:30" x14ac:dyDescent="0.2">
      <c r="A984">
        <v>201705</v>
      </c>
      <c r="B984" t="s">
        <v>21</v>
      </c>
      <c r="C984" t="s">
        <v>21</v>
      </c>
      <c r="D984" t="s">
        <v>1486</v>
      </c>
      <c r="E984" t="s">
        <v>7645</v>
      </c>
      <c r="F984" t="s">
        <v>1542</v>
      </c>
      <c r="G984" t="s">
        <v>7648</v>
      </c>
      <c r="I984" t="s">
        <v>996</v>
      </c>
      <c r="J984" t="s">
        <v>387</v>
      </c>
      <c r="K984" t="s">
        <v>2853</v>
      </c>
      <c r="L984" t="s">
        <v>3325</v>
      </c>
      <c r="M984" t="s">
        <v>1933</v>
      </c>
      <c r="N984" s="1">
        <v>42867</v>
      </c>
      <c r="O984">
        <v>89</v>
      </c>
      <c r="P984" t="s">
        <v>857</v>
      </c>
      <c r="Q984">
        <v>1</v>
      </c>
      <c r="R984">
        <v>12.512</v>
      </c>
      <c r="S984">
        <v>1</v>
      </c>
      <c r="T984">
        <v>12.234999999999999</v>
      </c>
      <c r="U984" s="7">
        <v>0</v>
      </c>
      <c r="V984" s="7">
        <v>0.27700000000000002</v>
      </c>
      <c r="W984" s="7">
        <v>0</v>
      </c>
      <c r="X984" s="7">
        <v>0</v>
      </c>
      <c r="Y984" s="7">
        <v>0</v>
      </c>
      <c r="Z984" s="7">
        <v>0</v>
      </c>
      <c r="AA984" s="7" t="s">
        <v>800</v>
      </c>
      <c r="AB984" s="7">
        <f>IF(Table2[[#This Row],[15cc]]+Table2[[#This Row],[30cc]]&gt;0,1,0)</f>
        <v>1</v>
      </c>
      <c r="AC984" s="7">
        <f>IF(Table2[[#This Row],[60c]]&gt;0,1,0)</f>
        <v>0</v>
      </c>
      <c r="AD984" s="7">
        <f>IF(Table2[[#This Row],[90c]]&gt;0,1,0)</f>
        <v>0</v>
      </c>
    </row>
    <row r="985" spans="1:30" x14ac:dyDescent="0.2">
      <c r="A985">
        <v>201705</v>
      </c>
      <c r="B985" t="s">
        <v>21</v>
      </c>
      <c r="C985" t="s">
        <v>21</v>
      </c>
      <c r="D985" t="s">
        <v>1486</v>
      </c>
      <c r="E985" t="s">
        <v>7645</v>
      </c>
      <c r="F985" t="s">
        <v>1542</v>
      </c>
      <c r="G985" t="s">
        <v>7648</v>
      </c>
      <c r="I985" t="s">
        <v>996</v>
      </c>
      <c r="J985" t="s">
        <v>387</v>
      </c>
      <c r="K985" t="s">
        <v>2853</v>
      </c>
      <c r="L985" t="s">
        <v>3326</v>
      </c>
      <c r="M985" t="s">
        <v>3327</v>
      </c>
      <c r="N985" s="1">
        <v>42867</v>
      </c>
      <c r="O985">
        <v>89</v>
      </c>
      <c r="P985" t="s">
        <v>857</v>
      </c>
      <c r="Q985">
        <v>0</v>
      </c>
      <c r="R985">
        <v>0</v>
      </c>
      <c r="S985">
        <v>1</v>
      </c>
      <c r="T985">
        <v>12.031000000000001</v>
      </c>
      <c r="U985" s="7">
        <v>-1</v>
      </c>
      <c r="V985" s="7">
        <v>-12.031000000000001</v>
      </c>
      <c r="W985" s="7">
        <v>0</v>
      </c>
      <c r="X985" s="7">
        <v>0</v>
      </c>
      <c r="Y985" s="7">
        <v>0</v>
      </c>
      <c r="Z985" s="7">
        <v>0</v>
      </c>
      <c r="AA985" s="7" t="s">
        <v>800</v>
      </c>
      <c r="AB985" s="7">
        <f>IF(Table2[[#This Row],[15cc]]+Table2[[#This Row],[30cc]]&gt;0,1,0)</f>
        <v>0</v>
      </c>
      <c r="AC985" s="7">
        <f>IF(Table2[[#This Row],[60c]]&gt;0,1,0)</f>
        <v>0</v>
      </c>
      <c r="AD985" s="7">
        <f>IF(Table2[[#This Row],[90c]]&gt;0,1,0)</f>
        <v>0</v>
      </c>
    </row>
    <row r="986" spans="1:30" x14ac:dyDescent="0.2">
      <c r="A986">
        <v>201705</v>
      </c>
      <c r="B986" t="s">
        <v>21</v>
      </c>
      <c r="C986" t="s">
        <v>21</v>
      </c>
      <c r="D986" t="s">
        <v>1486</v>
      </c>
      <c r="E986" t="s">
        <v>7645</v>
      </c>
      <c r="F986" t="s">
        <v>1542</v>
      </c>
      <c r="G986" t="s">
        <v>7648</v>
      </c>
      <c r="I986" t="s">
        <v>996</v>
      </c>
      <c r="J986" t="s">
        <v>387</v>
      </c>
      <c r="K986" t="s">
        <v>2853</v>
      </c>
      <c r="L986" t="s">
        <v>3328</v>
      </c>
      <c r="M986" t="s">
        <v>818</v>
      </c>
      <c r="N986" s="1">
        <v>42877</v>
      </c>
      <c r="O986">
        <v>79</v>
      </c>
      <c r="P986" t="s">
        <v>857</v>
      </c>
      <c r="S986">
        <v>0</v>
      </c>
      <c r="T986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 t="s">
        <v>800</v>
      </c>
      <c r="AB986" s="7">
        <f>IF(Table2[[#This Row],[15cc]]+Table2[[#This Row],[30cc]]&gt;0,1,0)</f>
        <v>0</v>
      </c>
      <c r="AC986" s="7">
        <f>IF(Table2[[#This Row],[60c]]&gt;0,1,0)</f>
        <v>0</v>
      </c>
      <c r="AD986" s="7">
        <f>IF(Table2[[#This Row],[90c]]&gt;0,1,0)</f>
        <v>0</v>
      </c>
    </row>
    <row r="987" spans="1:30" x14ac:dyDescent="0.2">
      <c r="A987">
        <v>201705</v>
      </c>
      <c r="B987" t="s">
        <v>21</v>
      </c>
      <c r="C987" t="s">
        <v>21</v>
      </c>
      <c r="D987" t="s">
        <v>1486</v>
      </c>
      <c r="E987" t="s">
        <v>7645</v>
      </c>
      <c r="F987" t="s">
        <v>1542</v>
      </c>
      <c r="G987" t="s">
        <v>7648</v>
      </c>
      <c r="I987" t="s">
        <v>996</v>
      </c>
      <c r="J987" t="s">
        <v>387</v>
      </c>
      <c r="K987" t="s">
        <v>2853</v>
      </c>
      <c r="L987" t="s">
        <v>3329</v>
      </c>
      <c r="M987" t="s">
        <v>3330</v>
      </c>
      <c r="N987" s="1">
        <v>42877</v>
      </c>
      <c r="O987">
        <v>79</v>
      </c>
      <c r="P987" t="s">
        <v>857</v>
      </c>
      <c r="Q987">
        <v>3</v>
      </c>
      <c r="R987">
        <v>37.564</v>
      </c>
      <c r="S987">
        <v>2</v>
      </c>
      <c r="T987">
        <v>25.260999999999999</v>
      </c>
      <c r="U987" s="7">
        <v>0</v>
      </c>
      <c r="V987" s="7">
        <v>0</v>
      </c>
      <c r="W987" s="7">
        <v>1</v>
      </c>
      <c r="X987" s="7">
        <v>12.303000000000001</v>
      </c>
      <c r="Y987" s="7">
        <v>0</v>
      </c>
      <c r="Z987" s="7">
        <v>0</v>
      </c>
      <c r="AA987" s="7" t="s">
        <v>800</v>
      </c>
      <c r="AB987" s="7">
        <f>IF(Table2[[#This Row],[15cc]]+Table2[[#This Row],[30cc]]&gt;0,1,0)</f>
        <v>1</v>
      </c>
      <c r="AC987" s="7">
        <f>IF(Table2[[#This Row],[60c]]&gt;0,1,0)</f>
        <v>1</v>
      </c>
      <c r="AD987" s="7">
        <f>IF(Table2[[#This Row],[90c]]&gt;0,1,0)</f>
        <v>0</v>
      </c>
    </row>
    <row r="988" spans="1:30" x14ac:dyDescent="0.2">
      <c r="A988">
        <v>201705</v>
      </c>
      <c r="B988" t="s">
        <v>21</v>
      </c>
      <c r="C988" t="s">
        <v>21</v>
      </c>
      <c r="D988" t="s">
        <v>1486</v>
      </c>
      <c r="E988" t="s">
        <v>7645</v>
      </c>
      <c r="F988" t="s">
        <v>1542</v>
      </c>
      <c r="G988" t="s">
        <v>7648</v>
      </c>
      <c r="I988" t="s">
        <v>996</v>
      </c>
      <c r="J988" t="s">
        <v>387</v>
      </c>
      <c r="K988" t="s">
        <v>2853</v>
      </c>
      <c r="L988" t="s">
        <v>3331</v>
      </c>
      <c r="M988" t="s">
        <v>3332</v>
      </c>
      <c r="N988" s="1">
        <v>42877</v>
      </c>
      <c r="O988">
        <v>79</v>
      </c>
      <c r="P988" t="s">
        <v>857</v>
      </c>
      <c r="Q988">
        <v>1</v>
      </c>
      <c r="R988">
        <v>12.007</v>
      </c>
      <c r="S988">
        <v>1</v>
      </c>
      <c r="T988">
        <v>12.007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 t="s">
        <v>800</v>
      </c>
      <c r="AB988" s="7">
        <f>IF(Table2[[#This Row],[15cc]]+Table2[[#This Row],[30cc]]&gt;0,1,0)</f>
        <v>1</v>
      </c>
      <c r="AC988" s="7">
        <f>IF(Table2[[#This Row],[60c]]&gt;0,1,0)</f>
        <v>0</v>
      </c>
      <c r="AD988" s="7">
        <f>IF(Table2[[#This Row],[90c]]&gt;0,1,0)</f>
        <v>0</v>
      </c>
    </row>
    <row r="989" spans="1:30" x14ac:dyDescent="0.2">
      <c r="A989">
        <v>201705</v>
      </c>
      <c r="B989" t="s">
        <v>21</v>
      </c>
      <c r="C989" t="s">
        <v>21</v>
      </c>
      <c r="D989" t="s">
        <v>1486</v>
      </c>
      <c r="E989" t="s">
        <v>7645</v>
      </c>
      <c r="F989" t="s">
        <v>1542</v>
      </c>
      <c r="G989" t="s">
        <v>7648</v>
      </c>
      <c r="I989" t="s">
        <v>996</v>
      </c>
      <c r="J989" t="s">
        <v>387</v>
      </c>
      <c r="K989" t="s">
        <v>2853</v>
      </c>
      <c r="L989" t="s">
        <v>3333</v>
      </c>
      <c r="M989" t="s">
        <v>3334</v>
      </c>
      <c r="N989" s="1">
        <v>42877</v>
      </c>
      <c r="O989">
        <v>79</v>
      </c>
      <c r="P989" t="s">
        <v>857</v>
      </c>
      <c r="Q989">
        <v>2</v>
      </c>
      <c r="R989">
        <v>23.183</v>
      </c>
      <c r="S989">
        <v>1</v>
      </c>
      <c r="T989">
        <v>15.018000000000001</v>
      </c>
      <c r="U989" s="7">
        <v>0</v>
      </c>
      <c r="V989" s="7">
        <v>0</v>
      </c>
      <c r="W989" s="7">
        <v>1</v>
      </c>
      <c r="X989" s="7">
        <v>8.1649999999999991</v>
      </c>
      <c r="Y989" s="7">
        <v>0</v>
      </c>
      <c r="Z989" s="7">
        <v>0</v>
      </c>
      <c r="AA989" s="7" t="s">
        <v>800</v>
      </c>
      <c r="AB989" s="7">
        <f>IF(Table2[[#This Row],[15cc]]+Table2[[#This Row],[30cc]]&gt;0,1,0)</f>
        <v>1</v>
      </c>
      <c r="AC989" s="7">
        <f>IF(Table2[[#This Row],[60c]]&gt;0,1,0)</f>
        <v>1</v>
      </c>
      <c r="AD989" s="7">
        <f>IF(Table2[[#This Row],[90c]]&gt;0,1,0)</f>
        <v>0</v>
      </c>
    </row>
    <row r="990" spans="1:30" x14ac:dyDescent="0.2">
      <c r="A990">
        <v>201705</v>
      </c>
      <c r="B990" t="s">
        <v>21</v>
      </c>
      <c r="C990" t="s">
        <v>21</v>
      </c>
      <c r="D990" t="s">
        <v>1486</v>
      </c>
      <c r="E990" t="s">
        <v>7645</v>
      </c>
      <c r="F990" t="s">
        <v>1542</v>
      </c>
      <c r="G990" t="s">
        <v>7648</v>
      </c>
      <c r="I990" t="s">
        <v>996</v>
      </c>
      <c r="J990" t="s">
        <v>387</v>
      </c>
      <c r="K990" t="s">
        <v>2853</v>
      </c>
      <c r="L990" t="s">
        <v>3335</v>
      </c>
      <c r="M990" t="s">
        <v>3336</v>
      </c>
      <c r="N990" s="1">
        <v>42879</v>
      </c>
      <c r="O990">
        <v>77</v>
      </c>
      <c r="P990" t="s">
        <v>857</v>
      </c>
      <c r="Q990">
        <v>1</v>
      </c>
      <c r="R990">
        <v>15.823</v>
      </c>
      <c r="S990">
        <v>1</v>
      </c>
      <c r="T990">
        <v>15.823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 t="s">
        <v>800</v>
      </c>
      <c r="AB990" s="7">
        <f>IF(Table2[[#This Row],[15cc]]+Table2[[#This Row],[30cc]]&gt;0,1,0)</f>
        <v>1</v>
      </c>
      <c r="AC990" s="7">
        <f>IF(Table2[[#This Row],[60c]]&gt;0,1,0)</f>
        <v>0</v>
      </c>
      <c r="AD990" s="7">
        <f>IF(Table2[[#This Row],[90c]]&gt;0,1,0)</f>
        <v>0</v>
      </c>
    </row>
    <row r="991" spans="1:30" x14ac:dyDescent="0.2">
      <c r="A991">
        <v>201705</v>
      </c>
      <c r="B991" t="s">
        <v>21</v>
      </c>
      <c r="C991" t="s">
        <v>21</v>
      </c>
      <c r="D991" t="s">
        <v>1486</v>
      </c>
      <c r="E991" t="s">
        <v>7645</v>
      </c>
      <c r="F991" t="s">
        <v>1542</v>
      </c>
      <c r="G991" t="s">
        <v>7648</v>
      </c>
      <c r="I991" t="s">
        <v>996</v>
      </c>
      <c r="J991" t="s">
        <v>387</v>
      </c>
      <c r="K991" t="s">
        <v>2853</v>
      </c>
      <c r="L991" t="s">
        <v>3337</v>
      </c>
      <c r="M991" t="s">
        <v>3338</v>
      </c>
      <c r="N991" s="1">
        <v>42879</v>
      </c>
      <c r="O991">
        <v>77</v>
      </c>
      <c r="P991" t="s">
        <v>857</v>
      </c>
      <c r="S991">
        <v>0</v>
      </c>
      <c r="T991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 t="s">
        <v>800</v>
      </c>
      <c r="AB991" s="7">
        <f>IF(Table2[[#This Row],[15cc]]+Table2[[#This Row],[30cc]]&gt;0,1,0)</f>
        <v>0</v>
      </c>
      <c r="AC991" s="7">
        <f>IF(Table2[[#This Row],[60c]]&gt;0,1,0)</f>
        <v>0</v>
      </c>
      <c r="AD991" s="7">
        <f>IF(Table2[[#This Row],[90c]]&gt;0,1,0)</f>
        <v>0</v>
      </c>
    </row>
    <row r="992" spans="1:30" x14ac:dyDescent="0.2">
      <c r="A992">
        <v>201705</v>
      </c>
      <c r="B992" t="s">
        <v>21</v>
      </c>
      <c r="C992" t="s">
        <v>21</v>
      </c>
      <c r="D992" t="s">
        <v>1486</v>
      </c>
      <c r="E992" t="s">
        <v>7645</v>
      </c>
      <c r="F992" t="s">
        <v>1542</v>
      </c>
      <c r="G992" t="s">
        <v>7648</v>
      </c>
      <c r="I992" t="s">
        <v>996</v>
      </c>
      <c r="J992" t="s">
        <v>387</v>
      </c>
      <c r="K992" t="s">
        <v>2853</v>
      </c>
      <c r="L992" t="s">
        <v>3339</v>
      </c>
      <c r="M992" t="s">
        <v>3340</v>
      </c>
      <c r="N992" s="1">
        <v>42879</v>
      </c>
      <c r="O992">
        <v>77</v>
      </c>
      <c r="P992" t="s">
        <v>857</v>
      </c>
      <c r="S992">
        <v>0</v>
      </c>
      <c r="T992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 t="s">
        <v>984</v>
      </c>
      <c r="AB992" s="7">
        <f>IF(Table2[[#This Row],[15cc]]+Table2[[#This Row],[30cc]]&gt;0,1,0)</f>
        <v>0</v>
      </c>
      <c r="AC992" s="7">
        <f>IF(Table2[[#This Row],[60c]]&gt;0,1,0)</f>
        <v>0</v>
      </c>
      <c r="AD992" s="7">
        <f>IF(Table2[[#This Row],[90c]]&gt;0,1,0)</f>
        <v>0</v>
      </c>
    </row>
    <row r="993" spans="1:30" x14ac:dyDescent="0.2">
      <c r="A993">
        <v>201705</v>
      </c>
      <c r="B993" t="s">
        <v>21</v>
      </c>
      <c r="C993" t="s">
        <v>21</v>
      </c>
      <c r="D993" t="s">
        <v>1486</v>
      </c>
      <c r="E993" t="s">
        <v>7645</v>
      </c>
      <c r="F993" t="s">
        <v>1542</v>
      </c>
      <c r="G993" t="s">
        <v>7648</v>
      </c>
      <c r="I993" t="s">
        <v>996</v>
      </c>
      <c r="J993" t="s">
        <v>387</v>
      </c>
      <c r="K993" t="s">
        <v>2853</v>
      </c>
      <c r="L993" t="s">
        <v>3341</v>
      </c>
      <c r="M993" t="s">
        <v>1446</v>
      </c>
      <c r="N993" s="1">
        <v>42879</v>
      </c>
      <c r="O993">
        <v>77</v>
      </c>
      <c r="P993" t="s">
        <v>857</v>
      </c>
      <c r="S993">
        <v>0</v>
      </c>
      <c r="T993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 t="s">
        <v>800</v>
      </c>
      <c r="AB993" s="7">
        <f>IF(Table2[[#This Row],[15cc]]+Table2[[#This Row],[30cc]]&gt;0,1,0)</f>
        <v>0</v>
      </c>
      <c r="AC993" s="7">
        <f>IF(Table2[[#This Row],[60c]]&gt;0,1,0)</f>
        <v>0</v>
      </c>
      <c r="AD993" s="7">
        <f>IF(Table2[[#This Row],[90c]]&gt;0,1,0)</f>
        <v>0</v>
      </c>
    </row>
    <row r="994" spans="1:30" x14ac:dyDescent="0.2">
      <c r="A994">
        <v>201705</v>
      </c>
      <c r="B994" t="s">
        <v>21</v>
      </c>
      <c r="C994" t="s">
        <v>21</v>
      </c>
      <c r="D994" t="s">
        <v>1486</v>
      </c>
      <c r="E994" t="s">
        <v>7645</v>
      </c>
      <c r="F994" t="s">
        <v>1542</v>
      </c>
      <c r="G994" t="s">
        <v>7648</v>
      </c>
      <c r="I994" t="s">
        <v>996</v>
      </c>
      <c r="J994" t="s">
        <v>387</v>
      </c>
      <c r="K994" t="s">
        <v>2853</v>
      </c>
      <c r="L994" t="s">
        <v>3342</v>
      </c>
      <c r="M994" t="s">
        <v>3343</v>
      </c>
      <c r="N994" s="1">
        <v>42879</v>
      </c>
      <c r="O994">
        <v>77</v>
      </c>
      <c r="P994" t="s">
        <v>857</v>
      </c>
      <c r="S994">
        <v>0</v>
      </c>
      <c r="T994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 t="s">
        <v>984</v>
      </c>
      <c r="AB994" s="7">
        <f>IF(Table2[[#This Row],[15cc]]+Table2[[#This Row],[30cc]]&gt;0,1,0)</f>
        <v>0</v>
      </c>
      <c r="AC994" s="7">
        <f>IF(Table2[[#This Row],[60c]]&gt;0,1,0)</f>
        <v>0</v>
      </c>
      <c r="AD994" s="7">
        <f>IF(Table2[[#This Row],[90c]]&gt;0,1,0)</f>
        <v>0</v>
      </c>
    </row>
    <row r="995" spans="1:30" x14ac:dyDescent="0.2">
      <c r="A995">
        <v>201705</v>
      </c>
      <c r="B995" t="s">
        <v>21</v>
      </c>
      <c r="C995" t="s">
        <v>21</v>
      </c>
      <c r="D995" t="s">
        <v>1486</v>
      </c>
      <c r="E995" t="s">
        <v>7645</v>
      </c>
      <c r="F995" t="s">
        <v>1542</v>
      </c>
      <c r="G995" t="s">
        <v>7648</v>
      </c>
      <c r="I995" t="s">
        <v>996</v>
      </c>
      <c r="J995" t="s">
        <v>387</v>
      </c>
      <c r="K995" t="s">
        <v>2853</v>
      </c>
      <c r="L995" t="s">
        <v>3344</v>
      </c>
      <c r="M995" t="s">
        <v>3345</v>
      </c>
      <c r="N995" s="1">
        <v>42879</v>
      </c>
      <c r="O995">
        <v>77</v>
      </c>
      <c r="P995" t="s">
        <v>857</v>
      </c>
      <c r="Q995">
        <v>7</v>
      </c>
      <c r="R995">
        <v>88.456999999999994</v>
      </c>
      <c r="S995">
        <v>4</v>
      </c>
      <c r="T995">
        <v>51.512</v>
      </c>
      <c r="U995" s="7">
        <v>0</v>
      </c>
      <c r="V995" s="7">
        <v>0</v>
      </c>
      <c r="W995" s="7">
        <v>2</v>
      </c>
      <c r="X995" s="7">
        <v>24.645</v>
      </c>
      <c r="Y995" s="7">
        <v>1</v>
      </c>
      <c r="Z995" s="7">
        <v>12.3</v>
      </c>
      <c r="AA995" s="7" t="s">
        <v>800</v>
      </c>
      <c r="AB995" s="7">
        <f>IF(Table2[[#This Row],[15cc]]+Table2[[#This Row],[30cc]]&gt;0,1,0)</f>
        <v>1</v>
      </c>
      <c r="AC995" s="7">
        <f>IF(Table2[[#This Row],[60c]]&gt;0,1,0)</f>
        <v>1</v>
      </c>
      <c r="AD995" s="7">
        <f>IF(Table2[[#This Row],[90c]]&gt;0,1,0)</f>
        <v>1</v>
      </c>
    </row>
    <row r="996" spans="1:30" x14ac:dyDescent="0.2">
      <c r="A996">
        <v>201705</v>
      </c>
      <c r="B996" t="s">
        <v>21</v>
      </c>
      <c r="C996" t="s">
        <v>21</v>
      </c>
      <c r="D996" t="s">
        <v>1486</v>
      </c>
      <c r="E996" t="s">
        <v>7645</v>
      </c>
      <c r="F996" t="s">
        <v>1542</v>
      </c>
      <c r="G996" t="s">
        <v>7648</v>
      </c>
      <c r="I996" t="s">
        <v>996</v>
      </c>
      <c r="J996" t="s">
        <v>387</v>
      </c>
      <c r="K996" t="s">
        <v>2853</v>
      </c>
      <c r="L996" t="s">
        <v>3346</v>
      </c>
      <c r="M996" t="s">
        <v>3347</v>
      </c>
      <c r="N996" s="1">
        <v>42879</v>
      </c>
      <c r="O996">
        <v>77</v>
      </c>
      <c r="P996" t="s">
        <v>857</v>
      </c>
      <c r="Q996">
        <v>1</v>
      </c>
      <c r="R996">
        <v>12.039</v>
      </c>
      <c r="S996">
        <v>1</v>
      </c>
      <c r="T996">
        <v>12.039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 t="s">
        <v>800</v>
      </c>
      <c r="AB996" s="7">
        <f>IF(Table2[[#This Row],[15cc]]+Table2[[#This Row],[30cc]]&gt;0,1,0)</f>
        <v>1</v>
      </c>
      <c r="AC996" s="7">
        <f>IF(Table2[[#This Row],[60c]]&gt;0,1,0)</f>
        <v>0</v>
      </c>
      <c r="AD996" s="7">
        <f>IF(Table2[[#This Row],[90c]]&gt;0,1,0)</f>
        <v>0</v>
      </c>
    </row>
    <row r="997" spans="1:30" x14ac:dyDescent="0.2">
      <c r="A997">
        <v>201705</v>
      </c>
      <c r="B997" t="s">
        <v>21</v>
      </c>
      <c r="C997" t="s">
        <v>21</v>
      </c>
      <c r="D997" t="s">
        <v>1486</v>
      </c>
      <c r="E997" t="s">
        <v>7645</v>
      </c>
      <c r="F997" t="s">
        <v>1542</v>
      </c>
      <c r="G997" t="s">
        <v>7648</v>
      </c>
      <c r="I997" t="s">
        <v>996</v>
      </c>
      <c r="J997" t="s">
        <v>387</v>
      </c>
      <c r="K997" t="s">
        <v>2853</v>
      </c>
      <c r="L997" t="s">
        <v>3348</v>
      </c>
      <c r="M997" t="s">
        <v>3349</v>
      </c>
      <c r="N997" s="1">
        <v>42879</v>
      </c>
      <c r="O997">
        <v>77</v>
      </c>
      <c r="P997" t="s">
        <v>857</v>
      </c>
      <c r="Q997">
        <v>1</v>
      </c>
      <c r="R997">
        <v>12.006</v>
      </c>
      <c r="S997">
        <v>1</v>
      </c>
      <c r="T997">
        <v>12.006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 t="s">
        <v>800</v>
      </c>
      <c r="AB997" s="7">
        <f>IF(Table2[[#This Row],[15cc]]+Table2[[#This Row],[30cc]]&gt;0,1,0)</f>
        <v>1</v>
      </c>
      <c r="AC997" s="7">
        <f>IF(Table2[[#This Row],[60c]]&gt;0,1,0)</f>
        <v>0</v>
      </c>
      <c r="AD997" s="7">
        <f>IF(Table2[[#This Row],[90c]]&gt;0,1,0)</f>
        <v>0</v>
      </c>
    </row>
    <row r="998" spans="1:30" x14ac:dyDescent="0.2">
      <c r="A998">
        <v>201705</v>
      </c>
      <c r="B998" t="s">
        <v>21</v>
      </c>
      <c r="C998" t="s">
        <v>21</v>
      </c>
      <c r="D998" t="s">
        <v>1486</v>
      </c>
      <c r="E998" t="s">
        <v>7645</v>
      </c>
      <c r="F998" t="s">
        <v>1542</v>
      </c>
      <c r="G998" t="s">
        <v>7648</v>
      </c>
      <c r="I998" t="s">
        <v>996</v>
      </c>
      <c r="J998" t="s">
        <v>387</v>
      </c>
      <c r="K998" t="s">
        <v>2853</v>
      </c>
      <c r="L998" t="s">
        <v>3350</v>
      </c>
      <c r="M998" t="s">
        <v>3351</v>
      </c>
      <c r="N998" s="1">
        <v>42879</v>
      </c>
      <c r="O998">
        <v>77</v>
      </c>
      <c r="P998" t="s">
        <v>857</v>
      </c>
      <c r="Q998">
        <v>4</v>
      </c>
      <c r="R998">
        <v>48.829000000000001</v>
      </c>
      <c r="S998">
        <v>2</v>
      </c>
      <c r="T998">
        <v>24.82</v>
      </c>
      <c r="U998" s="7">
        <v>0</v>
      </c>
      <c r="V998" s="7">
        <v>0</v>
      </c>
      <c r="W998" s="7">
        <v>1</v>
      </c>
      <c r="X998" s="7">
        <v>12</v>
      </c>
      <c r="Y998" s="7">
        <v>1</v>
      </c>
      <c r="Z998" s="7">
        <v>12.009</v>
      </c>
      <c r="AA998" s="7" t="s">
        <v>800</v>
      </c>
      <c r="AB998" s="7">
        <f>IF(Table2[[#This Row],[15cc]]+Table2[[#This Row],[30cc]]&gt;0,1,0)</f>
        <v>1</v>
      </c>
      <c r="AC998" s="7">
        <f>IF(Table2[[#This Row],[60c]]&gt;0,1,0)</f>
        <v>1</v>
      </c>
      <c r="AD998" s="7">
        <f>IF(Table2[[#This Row],[90c]]&gt;0,1,0)</f>
        <v>1</v>
      </c>
    </row>
    <row r="999" spans="1:30" x14ac:dyDescent="0.2">
      <c r="A999">
        <v>201705</v>
      </c>
      <c r="B999" t="s">
        <v>21</v>
      </c>
      <c r="C999" t="s">
        <v>21</v>
      </c>
      <c r="D999" t="s">
        <v>1486</v>
      </c>
      <c r="E999" t="s">
        <v>7645</v>
      </c>
      <c r="F999" t="s">
        <v>1542</v>
      </c>
      <c r="G999" t="s">
        <v>7648</v>
      </c>
      <c r="I999" t="s">
        <v>996</v>
      </c>
      <c r="J999" t="s">
        <v>387</v>
      </c>
      <c r="K999" t="s">
        <v>2853</v>
      </c>
      <c r="L999" t="s">
        <v>3352</v>
      </c>
      <c r="M999" t="s">
        <v>3353</v>
      </c>
      <c r="N999" s="1">
        <v>42879</v>
      </c>
      <c r="O999">
        <v>77</v>
      </c>
      <c r="P999" t="s">
        <v>857</v>
      </c>
      <c r="Q999">
        <v>1</v>
      </c>
      <c r="R999">
        <v>12.045</v>
      </c>
      <c r="S999">
        <v>1</v>
      </c>
      <c r="T999">
        <v>12.045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 t="s">
        <v>800</v>
      </c>
      <c r="AB999" s="7">
        <f>IF(Table2[[#This Row],[15cc]]+Table2[[#This Row],[30cc]]&gt;0,1,0)</f>
        <v>1</v>
      </c>
      <c r="AC999" s="7">
        <f>IF(Table2[[#This Row],[60c]]&gt;0,1,0)</f>
        <v>0</v>
      </c>
      <c r="AD999" s="7">
        <f>IF(Table2[[#This Row],[90c]]&gt;0,1,0)</f>
        <v>0</v>
      </c>
    </row>
    <row r="1000" spans="1:30" x14ac:dyDescent="0.2">
      <c r="A1000">
        <v>201705</v>
      </c>
      <c r="B1000" t="s">
        <v>21</v>
      </c>
      <c r="C1000" t="s">
        <v>21</v>
      </c>
      <c r="D1000" t="s">
        <v>1486</v>
      </c>
      <c r="E1000" t="s">
        <v>7645</v>
      </c>
      <c r="F1000" t="s">
        <v>1542</v>
      </c>
      <c r="G1000" t="s">
        <v>7648</v>
      </c>
      <c r="I1000" t="s">
        <v>997</v>
      </c>
      <c r="J1000" t="s">
        <v>379</v>
      </c>
      <c r="K1000" t="s">
        <v>7649</v>
      </c>
      <c r="L1000" t="s">
        <v>3272</v>
      </c>
      <c r="M1000" t="s">
        <v>3273</v>
      </c>
      <c r="N1000" s="1">
        <v>42865</v>
      </c>
      <c r="O1000">
        <v>91</v>
      </c>
      <c r="P1000" t="s">
        <v>799</v>
      </c>
      <c r="S1000">
        <v>0</v>
      </c>
      <c r="T1000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 t="s">
        <v>800</v>
      </c>
      <c r="AB1000" s="7">
        <f>IF(Table2[[#This Row],[15cc]]+Table2[[#This Row],[30cc]]&gt;0,1,0)</f>
        <v>0</v>
      </c>
      <c r="AC1000" s="7">
        <f>IF(Table2[[#This Row],[60c]]&gt;0,1,0)</f>
        <v>0</v>
      </c>
      <c r="AD1000" s="7">
        <f>IF(Table2[[#This Row],[90c]]&gt;0,1,0)</f>
        <v>0</v>
      </c>
    </row>
    <row r="1001" spans="1:30" x14ac:dyDescent="0.2">
      <c r="A1001">
        <v>201705</v>
      </c>
      <c r="B1001" t="s">
        <v>21</v>
      </c>
      <c r="C1001" t="s">
        <v>21</v>
      </c>
      <c r="D1001" t="s">
        <v>1486</v>
      </c>
      <c r="E1001" t="s">
        <v>7645</v>
      </c>
      <c r="F1001" t="s">
        <v>1542</v>
      </c>
      <c r="G1001" t="s">
        <v>7648</v>
      </c>
      <c r="I1001" t="s">
        <v>997</v>
      </c>
      <c r="J1001" t="s">
        <v>379</v>
      </c>
      <c r="K1001" t="s">
        <v>7649</v>
      </c>
      <c r="L1001" t="s">
        <v>3274</v>
      </c>
      <c r="M1001" t="s">
        <v>3275</v>
      </c>
      <c r="N1001" s="1">
        <v>42867</v>
      </c>
      <c r="O1001">
        <v>89</v>
      </c>
      <c r="P1001" t="s">
        <v>857</v>
      </c>
      <c r="Q1001">
        <v>1</v>
      </c>
      <c r="R1001">
        <v>8.6549999999999994</v>
      </c>
      <c r="S1001">
        <v>1</v>
      </c>
      <c r="T1001">
        <v>12.651</v>
      </c>
      <c r="U1001" s="7">
        <v>0</v>
      </c>
      <c r="V1001" s="7">
        <v>-3.996</v>
      </c>
      <c r="W1001" s="7">
        <v>0</v>
      </c>
      <c r="X1001" s="7">
        <v>0</v>
      </c>
      <c r="Y1001" s="7">
        <v>0</v>
      </c>
      <c r="Z1001" s="7">
        <v>0</v>
      </c>
      <c r="AA1001" s="7" t="s">
        <v>800</v>
      </c>
      <c r="AB1001" s="7">
        <f>IF(Table2[[#This Row],[15cc]]+Table2[[#This Row],[30cc]]&gt;0,1,0)</f>
        <v>1</v>
      </c>
      <c r="AC1001" s="7">
        <f>IF(Table2[[#This Row],[60c]]&gt;0,1,0)</f>
        <v>0</v>
      </c>
      <c r="AD1001" s="7">
        <f>IF(Table2[[#This Row],[90c]]&gt;0,1,0)</f>
        <v>0</v>
      </c>
    </row>
    <row r="1002" spans="1:30" x14ac:dyDescent="0.2">
      <c r="A1002">
        <v>201705</v>
      </c>
      <c r="B1002" t="s">
        <v>21</v>
      </c>
      <c r="C1002" t="s">
        <v>21</v>
      </c>
      <c r="D1002" t="s">
        <v>1486</v>
      </c>
      <c r="E1002" t="s">
        <v>7645</v>
      </c>
      <c r="F1002" t="s">
        <v>1542</v>
      </c>
      <c r="G1002" t="s">
        <v>7648</v>
      </c>
      <c r="I1002" t="s">
        <v>997</v>
      </c>
      <c r="J1002" t="s">
        <v>379</v>
      </c>
      <c r="K1002" t="s">
        <v>7649</v>
      </c>
      <c r="L1002" t="s">
        <v>3276</v>
      </c>
      <c r="M1002" t="s">
        <v>941</v>
      </c>
      <c r="N1002" s="1">
        <v>42867</v>
      </c>
      <c r="O1002">
        <v>89</v>
      </c>
      <c r="P1002" t="s">
        <v>857</v>
      </c>
      <c r="Q1002">
        <v>1</v>
      </c>
      <c r="R1002">
        <v>12.21</v>
      </c>
      <c r="S1002">
        <v>1</v>
      </c>
      <c r="T1002">
        <v>12.21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 t="s">
        <v>800</v>
      </c>
      <c r="AB1002" s="7">
        <f>IF(Table2[[#This Row],[15cc]]+Table2[[#This Row],[30cc]]&gt;0,1,0)</f>
        <v>1</v>
      </c>
      <c r="AC1002" s="7">
        <f>IF(Table2[[#This Row],[60c]]&gt;0,1,0)</f>
        <v>0</v>
      </c>
      <c r="AD1002" s="7">
        <f>IF(Table2[[#This Row],[90c]]&gt;0,1,0)</f>
        <v>0</v>
      </c>
    </row>
    <row r="1003" spans="1:30" x14ac:dyDescent="0.2">
      <c r="A1003">
        <v>201705</v>
      </c>
      <c r="B1003" t="s">
        <v>21</v>
      </c>
      <c r="C1003" t="s">
        <v>21</v>
      </c>
      <c r="D1003" t="s">
        <v>1486</v>
      </c>
      <c r="E1003" t="s">
        <v>7645</v>
      </c>
      <c r="F1003" t="s">
        <v>1542</v>
      </c>
      <c r="G1003" t="s">
        <v>7648</v>
      </c>
      <c r="I1003" t="s">
        <v>997</v>
      </c>
      <c r="J1003" t="s">
        <v>379</v>
      </c>
      <c r="K1003" t="s">
        <v>7649</v>
      </c>
      <c r="L1003" t="s">
        <v>3277</v>
      </c>
      <c r="M1003" t="s">
        <v>3278</v>
      </c>
      <c r="N1003" s="1">
        <v>42867</v>
      </c>
      <c r="O1003">
        <v>89</v>
      </c>
      <c r="P1003" t="s">
        <v>857</v>
      </c>
      <c r="Q1003">
        <v>1</v>
      </c>
      <c r="R1003">
        <v>12.002000000000001</v>
      </c>
      <c r="S1003">
        <v>1</v>
      </c>
      <c r="T1003">
        <v>12.002000000000001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 t="s">
        <v>800</v>
      </c>
      <c r="AB1003" s="7">
        <f>IF(Table2[[#This Row],[15cc]]+Table2[[#This Row],[30cc]]&gt;0,1,0)</f>
        <v>1</v>
      </c>
      <c r="AC1003" s="7">
        <f>IF(Table2[[#This Row],[60c]]&gt;0,1,0)</f>
        <v>0</v>
      </c>
      <c r="AD1003" s="7">
        <f>IF(Table2[[#This Row],[90c]]&gt;0,1,0)</f>
        <v>0</v>
      </c>
    </row>
    <row r="1004" spans="1:30" x14ac:dyDescent="0.2">
      <c r="A1004">
        <v>201705</v>
      </c>
      <c r="B1004" t="s">
        <v>21</v>
      </c>
      <c r="C1004" t="s">
        <v>21</v>
      </c>
      <c r="D1004" t="s">
        <v>1486</v>
      </c>
      <c r="E1004" t="s">
        <v>7645</v>
      </c>
      <c r="F1004" t="s">
        <v>1542</v>
      </c>
      <c r="G1004" t="s">
        <v>7648</v>
      </c>
      <c r="I1004" t="s">
        <v>997</v>
      </c>
      <c r="J1004" t="s">
        <v>379</v>
      </c>
      <c r="K1004" t="s">
        <v>7649</v>
      </c>
      <c r="L1004" t="s">
        <v>3279</v>
      </c>
      <c r="M1004" t="s">
        <v>3280</v>
      </c>
      <c r="N1004" s="1">
        <v>42867</v>
      </c>
      <c r="O1004">
        <v>89</v>
      </c>
      <c r="P1004" t="s">
        <v>857</v>
      </c>
      <c r="S1004">
        <v>0</v>
      </c>
      <c r="T1004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 t="s">
        <v>800</v>
      </c>
      <c r="AB1004" s="7">
        <f>IF(Table2[[#This Row],[15cc]]+Table2[[#This Row],[30cc]]&gt;0,1,0)</f>
        <v>0</v>
      </c>
      <c r="AC1004" s="7">
        <f>IF(Table2[[#This Row],[60c]]&gt;0,1,0)</f>
        <v>0</v>
      </c>
      <c r="AD1004" s="7">
        <f>IF(Table2[[#This Row],[90c]]&gt;0,1,0)</f>
        <v>0</v>
      </c>
    </row>
    <row r="1005" spans="1:30" x14ac:dyDescent="0.2">
      <c r="A1005">
        <v>201705</v>
      </c>
      <c r="B1005" t="s">
        <v>21</v>
      </c>
      <c r="C1005" t="s">
        <v>21</v>
      </c>
      <c r="D1005" t="s">
        <v>1486</v>
      </c>
      <c r="E1005" t="s">
        <v>7645</v>
      </c>
      <c r="F1005" t="s">
        <v>1542</v>
      </c>
      <c r="G1005" t="s">
        <v>7648</v>
      </c>
      <c r="I1005" t="s">
        <v>997</v>
      </c>
      <c r="J1005" t="s">
        <v>379</v>
      </c>
      <c r="K1005" t="s">
        <v>7649</v>
      </c>
      <c r="L1005" t="s">
        <v>3281</v>
      </c>
      <c r="M1005" t="s">
        <v>3282</v>
      </c>
      <c r="N1005" s="1">
        <v>42867</v>
      </c>
      <c r="O1005">
        <v>89</v>
      </c>
      <c r="P1005" t="s">
        <v>857</v>
      </c>
      <c r="Q1005">
        <v>7</v>
      </c>
      <c r="R1005">
        <v>100.367</v>
      </c>
      <c r="S1005">
        <v>2</v>
      </c>
      <c r="T1005">
        <v>41.841999999999999</v>
      </c>
      <c r="U1005" s="7">
        <v>0</v>
      </c>
      <c r="V1005" s="7">
        <v>0</v>
      </c>
      <c r="W1005" s="7">
        <v>1</v>
      </c>
      <c r="X1005" s="7">
        <v>15.500999999999999</v>
      </c>
      <c r="Y1005" s="7">
        <v>4</v>
      </c>
      <c r="Z1005" s="7">
        <v>43.024000000000001</v>
      </c>
      <c r="AA1005" s="7" t="s">
        <v>800</v>
      </c>
      <c r="AB1005" s="7">
        <f>IF(Table2[[#This Row],[15cc]]+Table2[[#This Row],[30cc]]&gt;0,1,0)</f>
        <v>1</v>
      </c>
      <c r="AC1005" s="7">
        <f>IF(Table2[[#This Row],[60c]]&gt;0,1,0)</f>
        <v>1</v>
      </c>
      <c r="AD1005" s="7">
        <f>IF(Table2[[#This Row],[90c]]&gt;0,1,0)</f>
        <v>1</v>
      </c>
    </row>
    <row r="1006" spans="1:30" x14ac:dyDescent="0.2">
      <c r="A1006">
        <v>201705</v>
      </c>
      <c r="B1006" t="s">
        <v>21</v>
      </c>
      <c r="C1006" t="s">
        <v>21</v>
      </c>
      <c r="D1006" t="s">
        <v>1486</v>
      </c>
      <c r="E1006" t="s">
        <v>7645</v>
      </c>
      <c r="F1006" t="s">
        <v>1542</v>
      </c>
      <c r="G1006" t="s">
        <v>7648</v>
      </c>
      <c r="I1006" t="s">
        <v>997</v>
      </c>
      <c r="J1006" t="s">
        <v>379</v>
      </c>
      <c r="K1006" t="s">
        <v>7649</v>
      </c>
      <c r="L1006" t="s">
        <v>3283</v>
      </c>
      <c r="M1006" t="s">
        <v>3284</v>
      </c>
      <c r="N1006" s="1">
        <v>42867</v>
      </c>
      <c r="O1006">
        <v>89</v>
      </c>
      <c r="P1006" t="s">
        <v>857</v>
      </c>
      <c r="S1006">
        <v>0</v>
      </c>
      <c r="T1006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 t="s">
        <v>800</v>
      </c>
      <c r="AB1006" s="7">
        <f>IF(Table2[[#This Row],[15cc]]+Table2[[#This Row],[30cc]]&gt;0,1,0)</f>
        <v>0</v>
      </c>
      <c r="AC1006" s="7">
        <f>IF(Table2[[#This Row],[60c]]&gt;0,1,0)</f>
        <v>0</v>
      </c>
      <c r="AD1006" s="7">
        <f>IF(Table2[[#This Row],[90c]]&gt;0,1,0)</f>
        <v>0</v>
      </c>
    </row>
    <row r="1007" spans="1:30" x14ac:dyDescent="0.2">
      <c r="A1007">
        <v>201705</v>
      </c>
      <c r="B1007" t="s">
        <v>21</v>
      </c>
      <c r="C1007" t="s">
        <v>21</v>
      </c>
      <c r="D1007" t="s">
        <v>1486</v>
      </c>
      <c r="E1007" t="s">
        <v>7645</v>
      </c>
      <c r="F1007" t="s">
        <v>1542</v>
      </c>
      <c r="G1007" t="s">
        <v>7648</v>
      </c>
      <c r="I1007" t="s">
        <v>997</v>
      </c>
      <c r="J1007" t="s">
        <v>379</v>
      </c>
      <c r="K1007" t="s">
        <v>7649</v>
      </c>
      <c r="L1007" t="s">
        <v>3285</v>
      </c>
      <c r="M1007" t="s">
        <v>3286</v>
      </c>
      <c r="N1007" s="1">
        <v>42867</v>
      </c>
      <c r="O1007">
        <v>89</v>
      </c>
      <c r="P1007" t="s">
        <v>857</v>
      </c>
      <c r="Q1007">
        <v>5</v>
      </c>
      <c r="R1007">
        <v>61.170999999999999</v>
      </c>
      <c r="S1007">
        <v>3</v>
      </c>
      <c r="T1007">
        <v>37.567999999999998</v>
      </c>
      <c r="U1007" s="7">
        <v>1</v>
      </c>
      <c r="V1007" s="7">
        <v>14.353</v>
      </c>
      <c r="W1007" s="7">
        <v>2</v>
      </c>
      <c r="X1007" s="7">
        <v>18.266999999999999</v>
      </c>
      <c r="Y1007" s="7">
        <v>-1</v>
      </c>
      <c r="Z1007" s="7">
        <v>-9.0169999999999995</v>
      </c>
      <c r="AA1007" s="7" t="s">
        <v>800</v>
      </c>
      <c r="AB1007" s="7">
        <f>IF(Table2[[#This Row],[15cc]]+Table2[[#This Row],[30cc]]&gt;0,1,0)</f>
        <v>1</v>
      </c>
      <c r="AC1007" s="7">
        <f>IF(Table2[[#This Row],[60c]]&gt;0,1,0)</f>
        <v>1</v>
      </c>
      <c r="AD1007" s="7">
        <f>IF(Table2[[#This Row],[90c]]&gt;0,1,0)</f>
        <v>0</v>
      </c>
    </row>
    <row r="1008" spans="1:30" x14ac:dyDescent="0.2">
      <c r="A1008">
        <v>201705</v>
      </c>
      <c r="B1008" t="s">
        <v>21</v>
      </c>
      <c r="C1008" t="s">
        <v>21</v>
      </c>
      <c r="D1008" t="s">
        <v>1486</v>
      </c>
      <c r="E1008" t="s">
        <v>7645</v>
      </c>
      <c r="F1008" t="s">
        <v>1542</v>
      </c>
      <c r="G1008" t="s">
        <v>7648</v>
      </c>
      <c r="I1008" t="s">
        <v>997</v>
      </c>
      <c r="J1008" t="s">
        <v>379</v>
      </c>
      <c r="K1008" t="s">
        <v>7649</v>
      </c>
      <c r="L1008" t="s">
        <v>3287</v>
      </c>
      <c r="M1008" t="s">
        <v>3288</v>
      </c>
      <c r="N1008" s="1">
        <v>42867</v>
      </c>
      <c r="O1008">
        <v>89</v>
      </c>
      <c r="P1008" t="s">
        <v>857</v>
      </c>
      <c r="S1008">
        <v>0</v>
      </c>
      <c r="T1008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 t="s">
        <v>800</v>
      </c>
      <c r="AB1008" s="7">
        <f>IF(Table2[[#This Row],[15cc]]+Table2[[#This Row],[30cc]]&gt;0,1,0)</f>
        <v>0</v>
      </c>
      <c r="AC1008" s="7">
        <f>IF(Table2[[#This Row],[60c]]&gt;0,1,0)</f>
        <v>0</v>
      </c>
      <c r="AD1008" s="7">
        <f>IF(Table2[[#This Row],[90c]]&gt;0,1,0)</f>
        <v>0</v>
      </c>
    </row>
    <row r="1009" spans="1:30" x14ac:dyDescent="0.2">
      <c r="A1009">
        <v>201705</v>
      </c>
      <c r="B1009" t="s">
        <v>21</v>
      </c>
      <c r="C1009" t="s">
        <v>21</v>
      </c>
      <c r="D1009" t="s">
        <v>1486</v>
      </c>
      <c r="E1009" t="s">
        <v>7645</v>
      </c>
      <c r="F1009" t="s">
        <v>1542</v>
      </c>
      <c r="G1009" t="s">
        <v>7648</v>
      </c>
      <c r="I1009" t="s">
        <v>997</v>
      </c>
      <c r="J1009" t="s">
        <v>379</v>
      </c>
      <c r="K1009" t="s">
        <v>7649</v>
      </c>
      <c r="L1009" t="s">
        <v>3289</v>
      </c>
      <c r="M1009" t="s">
        <v>919</v>
      </c>
      <c r="N1009" s="1">
        <v>42867</v>
      </c>
      <c r="O1009">
        <v>89</v>
      </c>
      <c r="P1009" t="s">
        <v>857</v>
      </c>
      <c r="S1009">
        <v>0</v>
      </c>
      <c r="T1009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 t="s">
        <v>800</v>
      </c>
      <c r="AB1009" s="7">
        <f>IF(Table2[[#This Row],[15cc]]+Table2[[#This Row],[30cc]]&gt;0,1,0)</f>
        <v>0</v>
      </c>
      <c r="AC1009" s="7">
        <f>IF(Table2[[#This Row],[60c]]&gt;0,1,0)</f>
        <v>0</v>
      </c>
      <c r="AD1009" s="7">
        <f>IF(Table2[[#This Row],[90c]]&gt;0,1,0)</f>
        <v>0</v>
      </c>
    </row>
    <row r="1010" spans="1:30" x14ac:dyDescent="0.2">
      <c r="A1010">
        <v>201705</v>
      </c>
      <c r="B1010" t="s">
        <v>21</v>
      </c>
      <c r="C1010" t="s">
        <v>21</v>
      </c>
      <c r="D1010" t="s">
        <v>1486</v>
      </c>
      <c r="E1010" t="s">
        <v>7645</v>
      </c>
      <c r="F1010" t="s">
        <v>1542</v>
      </c>
      <c r="G1010" t="s">
        <v>7648</v>
      </c>
      <c r="I1010" t="s">
        <v>997</v>
      </c>
      <c r="J1010" t="s">
        <v>379</v>
      </c>
      <c r="K1010" t="s">
        <v>7649</v>
      </c>
      <c r="L1010" t="s">
        <v>3290</v>
      </c>
      <c r="M1010" t="s">
        <v>3291</v>
      </c>
      <c r="N1010" s="1">
        <v>42867</v>
      </c>
      <c r="O1010">
        <v>89</v>
      </c>
      <c r="P1010" t="s">
        <v>857</v>
      </c>
      <c r="Q1010">
        <v>3</v>
      </c>
      <c r="R1010">
        <v>40.235999999999997</v>
      </c>
      <c r="S1010">
        <v>2</v>
      </c>
      <c r="T1010">
        <v>27.367000000000001</v>
      </c>
      <c r="U1010" s="7">
        <v>1</v>
      </c>
      <c r="V1010" s="7">
        <v>12.869</v>
      </c>
      <c r="W1010" s="7">
        <v>0</v>
      </c>
      <c r="X1010" s="7">
        <v>0</v>
      </c>
      <c r="Y1010" s="7">
        <v>0</v>
      </c>
      <c r="Z1010" s="7">
        <v>0</v>
      </c>
      <c r="AA1010" s="7" t="s">
        <v>800</v>
      </c>
      <c r="AB1010" s="7">
        <f>IF(Table2[[#This Row],[15cc]]+Table2[[#This Row],[30cc]]&gt;0,1,0)</f>
        <v>1</v>
      </c>
      <c r="AC1010" s="7">
        <f>IF(Table2[[#This Row],[60c]]&gt;0,1,0)</f>
        <v>0</v>
      </c>
      <c r="AD1010" s="7">
        <f>IF(Table2[[#This Row],[90c]]&gt;0,1,0)</f>
        <v>0</v>
      </c>
    </row>
    <row r="1011" spans="1:30" x14ac:dyDescent="0.2">
      <c r="A1011">
        <v>201705</v>
      </c>
      <c r="B1011" t="s">
        <v>21</v>
      </c>
      <c r="C1011" t="s">
        <v>21</v>
      </c>
      <c r="D1011" t="s">
        <v>1486</v>
      </c>
      <c r="E1011" t="s">
        <v>7645</v>
      </c>
      <c r="F1011" t="s">
        <v>1542</v>
      </c>
      <c r="G1011" t="s">
        <v>7648</v>
      </c>
      <c r="I1011" t="s">
        <v>997</v>
      </c>
      <c r="J1011" t="s">
        <v>379</v>
      </c>
      <c r="K1011" t="s">
        <v>7649</v>
      </c>
      <c r="L1011" t="s">
        <v>3292</v>
      </c>
      <c r="M1011" t="s">
        <v>3293</v>
      </c>
      <c r="N1011" s="1">
        <v>42877</v>
      </c>
      <c r="O1011">
        <v>79</v>
      </c>
      <c r="P1011" t="s">
        <v>857</v>
      </c>
      <c r="Q1011">
        <v>0</v>
      </c>
      <c r="R1011">
        <v>-3.3306690738754701E-16</v>
      </c>
      <c r="S1011">
        <v>1</v>
      </c>
      <c r="T1011">
        <v>13.381</v>
      </c>
      <c r="U1011" s="7">
        <v>0</v>
      </c>
      <c r="V1011" s="7">
        <v>0</v>
      </c>
      <c r="W1011" s="7">
        <v>-1</v>
      </c>
      <c r="X1011" s="7">
        <v>-13.381</v>
      </c>
      <c r="Y1011" s="7">
        <v>0</v>
      </c>
      <c r="Z1011" s="7">
        <v>0</v>
      </c>
      <c r="AA1011" s="7" t="s">
        <v>800</v>
      </c>
      <c r="AB1011" s="7">
        <f>IF(Table2[[#This Row],[15cc]]+Table2[[#This Row],[30cc]]&gt;0,1,0)</f>
        <v>1</v>
      </c>
      <c r="AC1011" s="7">
        <f>IF(Table2[[#This Row],[60c]]&gt;0,1,0)</f>
        <v>0</v>
      </c>
      <c r="AD1011" s="7">
        <f>IF(Table2[[#This Row],[90c]]&gt;0,1,0)</f>
        <v>0</v>
      </c>
    </row>
    <row r="1012" spans="1:30" x14ac:dyDescent="0.2">
      <c r="A1012">
        <v>201705</v>
      </c>
      <c r="B1012" t="s">
        <v>21</v>
      </c>
      <c r="C1012" t="s">
        <v>21</v>
      </c>
      <c r="D1012" t="s">
        <v>1486</v>
      </c>
      <c r="E1012" t="s">
        <v>7645</v>
      </c>
      <c r="F1012" t="s">
        <v>1542</v>
      </c>
      <c r="G1012" t="s">
        <v>7648</v>
      </c>
      <c r="I1012" t="s">
        <v>997</v>
      </c>
      <c r="J1012" t="s">
        <v>379</v>
      </c>
      <c r="K1012" t="s">
        <v>7649</v>
      </c>
      <c r="L1012" t="s">
        <v>3294</v>
      </c>
      <c r="M1012" t="s">
        <v>2666</v>
      </c>
      <c r="N1012" s="1">
        <v>42877</v>
      </c>
      <c r="O1012">
        <v>79</v>
      </c>
      <c r="P1012" t="s">
        <v>857</v>
      </c>
      <c r="Q1012">
        <v>1</v>
      </c>
      <c r="R1012">
        <v>12.375999999999999</v>
      </c>
      <c r="S1012">
        <v>1</v>
      </c>
      <c r="T1012">
        <v>12.375999999999999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 t="s">
        <v>800</v>
      </c>
      <c r="AB1012" s="7">
        <f>IF(Table2[[#This Row],[15cc]]+Table2[[#This Row],[30cc]]&gt;0,1,0)</f>
        <v>1</v>
      </c>
      <c r="AC1012" s="7">
        <f>IF(Table2[[#This Row],[60c]]&gt;0,1,0)</f>
        <v>0</v>
      </c>
      <c r="AD1012" s="7">
        <f>IF(Table2[[#This Row],[90c]]&gt;0,1,0)</f>
        <v>0</v>
      </c>
    </row>
    <row r="1013" spans="1:30" x14ac:dyDescent="0.2">
      <c r="A1013">
        <v>201705</v>
      </c>
      <c r="B1013" t="s">
        <v>21</v>
      </c>
      <c r="C1013" t="s">
        <v>21</v>
      </c>
      <c r="D1013" t="s">
        <v>1486</v>
      </c>
      <c r="E1013" t="s">
        <v>7645</v>
      </c>
      <c r="F1013" t="s">
        <v>1542</v>
      </c>
      <c r="G1013" t="s">
        <v>7648</v>
      </c>
      <c r="I1013" t="s">
        <v>997</v>
      </c>
      <c r="J1013" t="s">
        <v>379</v>
      </c>
      <c r="K1013" t="s">
        <v>7649</v>
      </c>
      <c r="L1013" t="s">
        <v>3295</v>
      </c>
      <c r="M1013" t="s">
        <v>3296</v>
      </c>
      <c r="N1013" s="1">
        <v>42877</v>
      </c>
      <c r="O1013">
        <v>79</v>
      </c>
      <c r="P1013" t="s">
        <v>857</v>
      </c>
      <c r="S1013">
        <v>0</v>
      </c>
      <c r="T1013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 t="s">
        <v>800</v>
      </c>
      <c r="AB1013" s="7">
        <f>IF(Table2[[#This Row],[15cc]]+Table2[[#This Row],[30cc]]&gt;0,1,0)</f>
        <v>0</v>
      </c>
      <c r="AC1013" s="7">
        <f>IF(Table2[[#This Row],[60c]]&gt;0,1,0)</f>
        <v>0</v>
      </c>
      <c r="AD1013" s="7">
        <f>IF(Table2[[#This Row],[90c]]&gt;0,1,0)</f>
        <v>0</v>
      </c>
    </row>
    <row r="1014" spans="1:30" x14ac:dyDescent="0.2">
      <c r="A1014">
        <v>201705</v>
      </c>
      <c r="B1014" t="s">
        <v>21</v>
      </c>
      <c r="C1014" t="s">
        <v>21</v>
      </c>
      <c r="D1014" t="s">
        <v>1486</v>
      </c>
      <c r="E1014" t="s">
        <v>7645</v>
      </c>
      <c r="F1014" t="s">
        <v>1542</v>
      </c>
      <c r="G1014" t="s">
        <v>7648</v>
      </c>
      <c r="I1014" t="s">
        <v>997</v>
      </c>
      <c r="J1014" t="s">
        <v>379</v>
      </c>
      <c r="K1014" t="s">
        <v>7649</v>
      </c>
      <c r="L1014" t="s">
        <v>3297</v>
      </c>
      <c r="M1014" t="s">
        <v>3298</v>
      </c>
      <c r="N1014" s="1">
        <v>42877</v>
      </c>
      <c r="O1014">
        <v>79</v>
      </c>
      <c r="P1014" t="s">
        <v>857</v>
      </c>
      <c r="S1014">
        <v>0</v>
      </c>
      <c r="T1014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 t="s">
        <v>800</v>
      </c>
      <c r="AB1014" s="7">
        <f>IF(Table2[[#This Row],[15cc]]+Table2[[#This Row],[30cc]]&gt;0,1,0)</f>
        <v>0</v>
      </c>
      <c r="AC1014" s="7">
        <f>IF(Table2[[#This Row],[60c]]&gt;0,1,0)</f>
        <v>0</v>
      </c>
      <c r="AD1014" s="7">
        <f>IF(Table2[[#This Row],[90c]]&gt;0,1,0)</f>
        <v>0</v>
      </c>
    </row>
    <row r="1015" spans="1:30" x14ac:dyDescent="0.2">
      <c r="A1015">
        <v>201705</v>
      </c>
      <c r="B1015" t="s">
        <v>21</v>
      </c>
      <c r="C1015" t="s">
        <v>21</v>
      </c>
      <c r="D1015" t="s">
        <v>1486</v>
      </c>
      <c r="E1015" t="s">
        <v>7645</v>
      </c>
      <c r="F1015" t="s">
        <v>1542</v>
      </c>
      <c r="G1015" t="s">
        <v>7648</v>
      </c>
      <c r="I1015" t="s">
        <v>997</v>
      </c>
      <c r="J1015" t="s">
        <v>379</v>
      </c>
      <c r="K1015" t="s">
        <v>7649</v>
      </c>
      <c r="L1015" t="s">
        <v>3299</v>
      </c>
      <c r="M1015" t="s">
        <v>3300</v>
      </c>
      <c r="N1015" s="1">
        <v>42877</v>
      </c>
      <c r="O1015">
        <v>79</v>
      </c>
      <c r="P1015" t="s">
        <v>857</v>
      </c>
      <c r="Q1015">
        <v>6</v>
      </c>
      <c r="R1015">
        <v>59.436</v>
      </c>
      <c r="S1015">
        <v>4</v>
      </c>
      <c r="T1015">
        <v>37.493000000000002</v>
      </c>
      <c r="U1015" s="7">
        <v>1</v>
      </c>
      <c r="V1015" s="7">
        <v>12.894</v>
      </c>
      <c r="W1015" s="7">
        <v>1</v>
      </c>
      <c r="X1015" s="7">
        <v>9.0489999999999995</v>
      </c>
      <c r="Y1015" s="7">
        <v>0</v>
      </c>
      <c r="Z1015" s="7">
        <v>0</v>
      </c>
      <c r="AA1015" s="7" t="s">
        <v>800</v>
      </c>
      <c r="AB1015" s="7">
        <f>IF(Table2[[#This Row],[15cc]]+Table2[[#This Row],[30cc]]&gt;0,1,0)</f>
        <v>1</v>
      </c>
      <c r="AC1015" s="7">
        <f>IF(Table2[[#This Row],[60c]]&gt;0,1,0)</f>
        <v>1</v>
      </c>
      <c r="AD1015" s="7">
        <f>IF(Table2[[#This Row],[90c]]&gt;0,1,0)</f>
        <v>0</v>
      </c>
    </row>
    <row r="1016" spans="1:30" x14ac:dyDescent="0.2">
      <c r="A1016">
        <v>201705</v>
      </c>
      <c r="B1016" t="s">
        <v>21</v>
      </c>
      <c r="C1016" t="s">
        <v>21</v>
      </c>
      <c r="D1016" t="s">
        <v>1486</v>
      </c>
      <c r="E1016" t="s">
        <v>7645</v>
      </c>
      <c r="F1016" t="s">
        <v>1542</v>
      </c>
      <c r="G1016" t="s">
        <v>7648</v>
      </c>
      <c r="I1016" t="s">
        <v>997</v>
      </c>
      <c r="J1016" t="s">
        <v>379</v>
      </c>
      <c r="K1016" t="s">
        <v>7649</v>
      </c>
      <c r="L1016" t="s">
        <v>3301</v>
      </c>
      <c r="M1016" t="s">
        <v>1325</v>
      </c>
      <c r="N1016" s="1">
        <v>42879</v>
      </c>
      <c r="O1016">
        <v>77</v>
      </c>
      <c r="P1016" t="s">
        <v>857</v>
      </c>
      <c r="Q1016">
        <v>5</v>
      </c>
      <c r="R1016">
        <v>65.97</v>
      </c>
      <c r="S1016">
        <v>4</v>
      </c>
      <c r="T1016">
        <v>55.957999999999998</v>
      </c>
      <c r="U1016" s="7">
        <v>0</v>
      </c>
      <c r="V1016" s="7">
        <v>0</v>
      </c>
      <c r="W1016" s="7">
        <v>0</v>
      </c>
      <c r="X1016" s="7">
        <v>0</v>
      </c>
      <c r="Y1016" s="7">
        <v>1</v>
      </c>
      <c r="Z1016" s="7">
        <v>10.012</v>
      </c>
      <c r="AA1016" s="7" t="s">
        <v>800</v>
      </c>
      <c r="AB1016" s="7">
        <f>IF(Table2[[#This Row],[15cc]]+Table2[[#This Row],[30cc]]&gt;0,1,0)</f>
        <v>1</v>
      </c>
      <c r="AC1016" s="7">
        <f>IF(Table2[[#This Row],[60c]]&gt;0,1,0)</f>
        <v>0</v>
      </c>
      <c r="AD1016" s="7">
        <f>IF(Table2[[#This Row],[90c]]&gt;0,1,0)</f>
        <v>1</v>
      </c>
    </row>
    <row r="1017" spans="1:30" x14ac:dyDescent="0.2">
      <c r="A1017">
        <v>201705</v>
      </c>
      <c r="B1017" t="s">
        <v>21</v>
      </c>
      <c r="C1017" t="s">
        <v>21</v>
      </c>
      <c r="D1017" t="s">
        <v>1495</v>
      </c>
      <c r="E1017" t="s">
        <v>7650</v>
      </c>
      <c r="F1017" t="s">
        <v>400</v>
      </c>
      <c r="G1017" t="s">
        <v>7651</v>
      </c>
      <c r="I1017" t="s">
        <v>985</v>
      </c>
      <c r="J1017" t="s">
        <v>1543</v>
      </c>
      <c r="K1017" t="s">
        <v>7652</v>
      </c>
      <c r="L1017" t="s">
        <v>3473</v>
      </c>
      <c r="M1017" t="s">
        <v>3474</v>
      </c>
      <c r="N1017" s="1">
        <v>42871</v>
      </c>
      <c r="O1017">
        <v>85</v>
      </c>
      <c r="P1017" t="s">
        <v>857</v>
      </c>
      <c r="S1017">
        <v>0</v>
      </c>
      <c r="T101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 t="s">
        <v>800</v>
      </c>
      <c r="AB1017" s="7">
        <f>IF(Table2[[#This Row],[15cc]]+Table2[[#This Row],[30cc]]&gt;0,1,0)</f>
        <v>0</v>
      </c>
      <c r="AC1017" s="7">
        <f>IF(Table2[[#This Row],[60c]]&gt;0,1,0)</f>
        <v>0</v>
      </c>
      <c r="AD1017" s="7">
        <f>IF(Table2[[#This Row],[90c]]&gt;0,1,0)</f>
        <v>0</v>
      </c>
    </row>
    <row r="1018" spans="1:30" x14ac:dyDescent="0.2">
      <c r="A1018">
        <v>201705</v>
      </c>
      <c r="B1018" t="s">
        <v>21</v>
      </c>
      <c r="C1018" t="s">
        <v>21</v>
      </c>
      <c r="D1018" t="s">
        <v>1495</v>
      </c>
      <c r="E1018" t="s">
        <v>7650</v>
      </c>
      <c r="F1018" t="s">
        <v>400</v>
      </c>
      <c r="G1018" t="s">
        <v>7651</v>
      </c>
      <c r="I1018" t="s">
        <v>985</v>
      </c>
      <c r="J1018" t="s">
        <v>1543</v>
      </c>
      <c r="K1018" t="s">
        <v>7652</v>
      </c>
      <c r="L1018" t="s">
        <v>3475</v>
      </c>
      <c r="M1018" t="s">
        <v>2015</v>
      </c>
      <c r="N1018" s="1">
        <v>42871</v>
      </c>
      <c r="O1018">
        <v>85</v>
      </c>
      <c r="P1018" t="s">
        <v>857</v>
      </c>
      <c r="Q1018">
        <v>4</v>
      </c>
      <c r="R1018">
        <v>63.258000000000003</v>
      </c>
      <c r="S1018">
        <v>2</v>
      </c>
      <c r="T1018">
        <v>27.800999999999998</v>
      </c>
      <c r="U1018" s="7">
        <v>0</v>
      </c>
      <c r="V1018" s="7">
        <v>0</v>
      </c>
      <c r="W1018" s="7">
        <v>2</v>
      </c>
      <c r="X1018" s="7">
        <v>35.457000000000001</v>
      </c>
      <c r="Y1018" s="7">
        <v>0</v>
      </c>
      <c r="Z1018" s="7">
        <v>0</v>
      </c>
      <c r="AA1018" s="7" t="s">
        <v>800</v>
      </c>
      <c r="AB1018" s="7">
        <f>IF(Table2[[#This Row],[15cc]]+Table2[[#This Row],[30cc]]&gt;0,1,0)</f>
        <v>1</v>
      </c>
      <c r="AC1018" s="7">
        <f>IF(Table2[[#This Row],[60c]]&gt;0,1,0)</f>
        <v>1</v>
      </c>
      <c r="AD1018" s="7">
        <f>IF(Table2[[#This Row],[90c]]&gt;0,1,0)</f>
        <v>0</v>
      </c>
    </row>
    <row r="1019" spans="1:30" x14ac:dyDescent="0.2">
      <c r="A1019">
        <v>201705</v>
      </c>
      <c r="B1019" t="s">
        <v>21</v>
      </c>
      <c r="C1019" t="s">
        <v>21</v>
      </c>
      <c r="D1019" t="s">
        <v>1495</v>
      </c>
      <c r="E1019" t="s">
        <v>7650</v>
      </c>
      <c r="F1019" t="s">
        <v>400</v>
      </c>
      <c r="G1019" t="s">
        <v>7651</v>
      </c>
      <c r="I1019" t="s">
        <v>985</v>
      </c>
      <c r="J1019" t="s">
        <v>1543</v>
      </c>
      <c r="K1019" t="s">
        <v>7652</v>
      </c>
      <c r="L1019" t="s">
        <v>3476</v>
      </c>
      <c r="M1019" t="s">
        <v>3477</v>
      </c>
      <c r="N1019" s="1">
        <v>42871</v>
      </c>
      <c r="O1019">
        <v>85</v>
      </c>
      <c r="P1019" t="s">
        <v>857</v>
      </c>
      <c r="S1019">
        <v>0</v>
      </c>
      <c r="T1019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 t="s">
        <v>800</v>
      </c>
      <c r="AB1019" s="7">
        <f>IF(Table2[[#This Row],[15cc]]+Table2[[#This Row],[30cc]]&gt;0,1,0)</f>
        <v>0</v>
      </c>
      <c r="AC1019" s="7">
        <f>IF(Table2[[#This Row],[60c]]&gt;0,1,0)</f>
        <v>0</v>
      </c>
      <c r="AD1019" s="7">
        <f>IF(Table2[[#This Row],[90c]]&gt;0,1,0)</f>
        <v>0</v>
      </c>
    </row>
    <row r="1020" spans="1:30" x14ac:dyDescent="0.2">
      <c r="A1020">
        <v>201705</v>
      </c>
      <c r="B1020" t="s">
        <v>21</v>
      </c>
      <c r="C1020" t="s">
        <v>21</v>
      </c>
      <c r="D1020" t="s">
        <v>1495</v>
      </c>
      <c r="E1020" t="s">
        <v>7650</v>
      </c>
      <c r="F1020" t="s">
        <v>400</v>
      </c>
      <c r="G1020" t="s">
        <v>7651</v>
      </c>
      <c r="I1020" t="s">
        <v>985</v>
      </c>
      <c r="J1020" t="s">
        <v>1543</v>
      </c>
      <c r="K1020" t="s">
        <v>7652</v>
      </c>
      <c r="L1020" t="s">
        <v>3478</v>
      </c>
      <c r="M1020" t="s">
        <v>3479</v>
      </c>
      <c r="N1020" s="1">
        <v>42871</v>
      </c>
      <c r="O1020">
        <v>85</v>
      </c>
      <c r="P1020" t="s">
        <v>857</v>
      </c>
      <c r="Q1020">
        <v>6</v>
      </c>
      <c r="R1020">
        <v>94.781000000000006</v>
      </c>
      <c r="S1020">
        <v>3</v>
      </c>
      <c r="T1020">
        <v>47.284999999999997</v>
      </c>
      <c r="U1020" s="7">
        <v>1</v>
      </c>
      <c r="V1020" s="7">
        <v>20.18</v>
      </c>
      <c r="W1020" s="7">
        <v>2</v>
      </c>
      <c r="X1020" s="7">
        <v>27.315999999999999</v>
      </c>
      <c r="Y1020" s="7">
        <v>0</v>
      </c>
      <c r="Z1020" s="7">
        <v>0</v>
      </c>
      <c r="AA1020" s="7" t="s">
        <v>800</v>
      </c>
      <c r="AB1020" s="7">
        <f>IF(Table2[[#This Row],[15cc]]+Table2[[#This Row],[30cc]]&gt;0,1,0)</f>
        <v>1</v>
      </c>
      <c r="AC1020" s="7">
        <f>IF(Table2[[#This Row],[60c]]&gt;0,1,0)</f>
        <v>1</v>
      </c>
      <c r="AD1020" s="7">
        <f>IF(Table2[[#This Row],[90c]]&gt;0,1,0)</f>
        <v>0</v>
      </c>
    </row>
    <row r="1021" spans="1:30" x14ac:dyDescent="0.2">
      <c r="A1021">
        <v>201705</v>
      </c>
      <c r="B1021" t="s">
        <v>21</v>
      </c>
      <c r="C1021" t="s">
        <v>21</v>
      </c>
      <c r="D1021" t="s">
        <v>1495</v>
      </c>
      <c r="E1021" t="s">
        <v>7650</v>
      </c>
      <c r="F1021" t="s">
        <v>400</v>
      </c>
      <c r="G1021" t="s">
        <v>7651</v>
      </c>
      <c r="I1021" t="s">
        <v>985</v>
      </c>
      <c r="J1021" t="s">
        <v>1543</v>
      </c>
      <c r="K1021" t="s">
        <v>7652</v>
      </c>
      <c r="L1021" t="s">
        <v>3480</v>
      </c>
      <c r="M1021" t="s">
        <v>3481</v>
      </c>
      <c r="N1021" s="1">
        <v>42871</v>
      </c>
      <c r="O1021">
        <v>85</v>
      </c>
      <c r="P1021" t="s">
        <v>857</v>
      </c>
      <c r="Q1021">
        <v>4</v>
      </c>
      <c r="R1021">
        <v>47.228000000000002</v>
      </c>
      <c r="S1021">
        <v>3</v>
      </c>
      <c r="T1021">
        <v>39.121000000000002</v>
      </c>
      <c r="U1021" s="7">
        <v>0</v>
      </c>
      <c r="V1021" s="7">
        <v>0</v>
      </c>
      <c r="W1021" s="7">
        <v>1</v>
      </c>
      <c r="X1021" s="7">
        <v>8.1069999999999993</v>
      </c>
      <c r="Y1021" s="7">
        <v>0</v>
      </c>
      <c r="Z1021" s="7">
        <v>0</v>
      </c>
      <c r="AA1021" s="7" t="s">
        <v>800</v>
      </c>
      <c r="AB1021" s="7">
        <f>IF(Table2[[#This Row],[15cc]]+Table2[[#This Row],[30cc]]&gt;0,1,0)</f>
        <v>1</v>
      </c>
      <c r="AC1021" s="7">
        <f>IF(Table2[[#This Row],[60c]]&gt;0,1,0)</f>
        <v>1</v>
      </c>
      <c r="AD1021" s="7">
        <f>IF(Table2[[#This Row],[90c]]&gt;0,1,0)</f>
        <v>0</v>
      </c>
    </row>
    <row r="1022" spans="1:30" x14ac:dyDescent="0.2">
      <c r="A1022">
        <v>201705</v>
      </c>
      <c r="B1022" t="s">
        <v>21</v>
      </c>
      <c r="C1022" t="s">
        <v>21</v>
      </c>
      <c r="D1022" t="s">
        <v>1495</v>
      </c>
      <c r="E1022" t="s">
        <v>7650</v>
      </c>
      <c r="F1022" t="s">
        <v>400</v>
      </c>
      <c r="G1022" t="s">
        <v>7651</v>
      </c>
      <c r="I1022" t="s">
        <v>985</v>
      </c>
      <c r="J1022" t="s">
        <v>1543</v>
      </c>
      <c r="K1022" t="s">
        <v>7652</v>
      </c>
      <c r="L1022" t="s">
        <v>3482</v>
      </c>
      <c r="M1022" t="s">
        <v>1438</v>
      </c>
      <c r="N1022" s="1">
        <v>42871</v>
      </c>
      <c r="O1022">
        <v>85</v>
      </c>
      <c r="P1022" t="s">
        <v>857</v>
      </c>
      <c r="Q1022">
        <v>2</v>
      </c>
      <c r="R1022">
        <v>24.32</v>
      </c>
      <c r="S1022">
        <v>2</v>
      </c>
      <c r="T1022">
        <v>24.32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 t="s">
        <v>800</v>
      </c>
      <c r="AB1022" s="7">
        <f>IF(Table2[[#This Row],[15cc]]+Table2[[#This Row],[30cc]]&gt;0,1,0)</f>
        <v>1</v>
      </c>
      <c r="AC1022" s="7">
        <f>IF(Table2[[#This Row],[60c]]&gt;0,1,0)</f>
        <v>0</v>
      </c>
      <c r="AD1022" s="7">
        <f>IF(Table2[[#This Row],[90c]]&gt;0,1,0)</f>
        <v>0</v>
      </c>
    </row>
    <row r="1023" spans="1:30" x14ac:dyDescent="0.2">
      <c r="A1023">
        <v>201705</v>
      </c>
      <c r="B1023" t="s">
        <v>21</v>
      </c>
      <c r="C1023" t="s">
        <v>21</v>
      </c>
      <c r="D1023" t="s">
        <v>1495</v>
      </c>
      <c r="E1023" t="s">
        <v>7650</v>
      </c>
      <c r="F1023" t="s">
        <v>400</v>
      </c>
      <c r="G1023" t="s">
        <v>7651</v>
      </c>
      <c r="I1023" t="s">
        <v>985</v>
      </c>
      <c r="J1023" t="s">
        <v>1543</v>
      </c>
      <c r="K1023" t="s">
        <v>7652</v>
      </c>
      <c r="L1023" t="s">
        <v>3483</v>
      </c>
      <c r="M1023" t="s">
        <v>3484</v>
      </c>
      <c r="N1023" s="1">
        <v>42871</v>
      </c>
      <c r="O1023">
        <v>85</v>
      </c>
      <c r="P1023" t="s">
        <v>857</v>
      </c>
      <c r="Q1023">
        <v>1</v>
      </c>
      <c r="R1023">
        <v>12.225</v>
      </c>
      <c r="S1023">
        <v>1</v>
      </c>
      <c r="T1023">
        <v>12.225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 t="s">
        <v>800</v>
      </c>
      <c r="AB1023" s="7">
        <f>IF(Table2[[#This Row],[15cc]]+Table2[[#This Row],[30cc]]&gt;0,1,0)</f>
        <v>1</v>
      </c>
      <c r="AC1023" s="7">
        <f>IF(Table2[[#This Row],[60c]]&gt;0,1,0)</f>
        <v>0</v>
      </c>
      <c r="AD1023" s="7">
        <f>IF(Table2[[#This Row],[90c]]&gt;0,1,0)</f>
        <v>0</v>
      </c>
    </row>
    <row r="1024" spans="1:30" x14ac:dyDescent="0.2">
      <c r="A1024">
        <v>201705</v>
      </c>
      <c r="B1024" t="s">
        <v>21</v>
      </c>
      <c r="C1024" t="s">
        <v>21</v>
      </c>
      <c r="D1024" t="s">
        <v>1495</v>
      </c>
      <c r="E1024" t="s">
        <v>7650</v>
      </c>
      <c r="F1024" t="s">
        <v>400</v>
      </c>
      <c r="G1024" t="s">
        <v>7651</v>
      </c>
      <c r="I1024" t="s">
        <v>985</v>
      </c>
      <c r="J1024" t="s">
        <v>1543</v>
      </c>
      <c r="K1024" t="s">
        <v>7652</v>
      </c>
      <c r="L1024" t="s">
        <v>3485</v>
      </c>
      <c r="M1024" t="s">
        <v>3117</v>
      </c>
      <c r="N1024" s="1">
        <v>42871</v>
      </c>
      <c r="O1024">
        <v>85</v>
      </c>
      <c r="P1024" t="s">
        <v>857</v>
      </c>
      <c r="Q1024">
        <v>5</v>
      </c>
      <c r="R1024">
        <v>63.677999999999997</v>
      </c>
      <c r="S1024">
        <v>2</v>
      </c>
      <c r="T1024">
        <v>25.617000000000001</v>
      </c>
      <c r="U1024" s="7">
        <v>1</v>
      </c>
      <c r="V1024" s="7">
        <v>13.335000000000001</v>
      </c>
      <c r="W1024" s="7">
        <v>0</v>
      </c>
      <c r="X1024" s="7">
        <v>0</v>
      </c>
      <c r="Y1024" s="7">
        <v>2</v>
      </c>
      <c r="Z1024" s="7">
        <v>24.725999999999999</v>
      </c>
      <c r="AA1024" s="7" t="s">
        <v>800</v>
      </c>
      <c r="AB1024" s="7">
        <f>IF(Table2[[#This Row],[15cc]]+Table2[[#This Row],[30cc]]&gt;0,1,0)</f>
        <v>1</v>
      </c>
      <c r="AC1024" s="7">
        <f>IF(Table2[[#This Row],[60c]]&gt;0,1,0)</f>
        <v>0</v>
      </c>
      <c r="AD1024" s="7">
        <f>IF(Table2[[#This Row],[90c]]&gt;0,1,0)</f>
        <v>1</v>
      </c>
    </row>
    <row r="1025" spans="1:30" x14ac:dyDescent="0.2">
      <c r="A1025">
        <v>201705</v>
      </c>
      <c r="B1025" t="s">
        <v>21</v>
      </c>
      <c r="C1025" t="s">
        <v>21</v>
      </c>
      <c r="D1025" t="s">
        <v>1495</v>
      </c>
      <c r="E1025" t="s">
        <v>7650</v>
      </c>
      <c r="F1025" t="s">
        <v>400</v>
      </c>
      <c r="G1025" t="s">
        <v>7651</v>
      </c>
      <c r="I1025" t="s">
        <v>985</v>
      </c>
      <c r="J1025" t="s">
        <v>1543</v>
      </c>
      <c r="K1025" t="s">
        <v>7652</v>
      </c>
      <c r="L1025" t="s">
        <v>3486</v>
      </c>
      <c r="M1025" t="s">
        <v>873</v>
      </c>
      <c r="N1025" s="1">
        <v>42871</v>
      </c>
      <c r="O1025">
        <v>85</v>
      </c>
      <c r="P1025" t="s">
        <v>857</v>
      </c>
      <c r="Q1025">
        <v>1</v>
      </c>
      <c r="R1025">
        <v>12.173</v>
      </c>
      <c r="S1025">
        <v>0</v>
      </c>
      <c r="T1025">
        <v>0</v>
      </c>
      <c r="U1025" s="7">
        <v>1</v>
      </c>
      <c r="V1025" s="7">
        <v>12.173</v>
      </c>
      <c r="W1025" s="7">
        <v>0</v>
      </c>
      <c r="X1025" s="7">
        <v>0</v>
      </c>
      <c r="Y1025" s="7">
        <v>0</v>
      </c>
      <c r="Z1025" s="7">
        <v>0</v>
      </c>
      <c r="AA1025" s="7" t="s">
        <v>800</v>
      </c>
      <c r="AB1025" s="7">
        <f>IF(Table2[[#This Row],[15cc]]+Table2[[#This Row],[30cc]]&gt;0,1,0)</f>
        <v>1</v>
      </c>
      <c r="AC1025" s="7">
        <f>IF(Table2[[#This Row],[60c]]&gt;0,1,0)</f>
        <v>0</v>
      </c>
      <c r="AD1025" s="7">
        <f>IF(Table2[[#This Row],[90c]]&gt;0,1,0)</f>
        <v>0</v>
      </c>
    </row>
    <row r="1026" spans="1:30" x14ac:dyDescent="0.2">
      <c r="A1026">
        <v>201705</v>
      </c>
      <c r="B1026" t="s">
        <v>21</v>
      </c>
      <c r="C1026" t="s">
        <v>21</v>
      </c>
      <c r="D1026" t="s">
        <v>1495</v>
      </c>
      <c r="E1026" t="s">
        <v>7650</v>
      </c>
      <c r="F1026" t="s">
        <v>400</v>
      </c>
      <c r="G1026" t="s">
        <v>7651</v>
      </c>
      <c r="I1026" t="s">
        <v>985</v>
      </c>
      <c r="J1026" t="s">
        <v>1543</v>
      </c>
      <c r="K1026" t="s">
        <v>7652</v>
      </c>
      <c r="L1026" t="s">
        <v>3487</v>
      </c>
      <c r="M1026" t="s">
        <v>3488</v>
      </c>
      <c r="N1026" s="1">
        <v>42871</v>
      </c>
      <c r="O1026">
        <v>85</v>
      </c>
      <c r="P1026" t="s">
        <v>857</v>
      </c>
      <c r="Q1026">
        <v>2</v>
      </c>
      <c r="R1026">
        <v>25.068000000000001</v>
      </c>
      <c r="S1026">
        <v>2</v>
      </c>
      <c r="T1026">
        <v>25.068000000000001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 t="s">
        <v>800</v>
      </c>
      <c r="AB1026" s="7">
        <f>IF(Table2[[#This Row],[15cc]]+Table2[[#This Row],[30cc]]&gt;0,1,0)</f>
        <v>1</v>
      </c>
      <c r="AC1026" s="7">
        <f>IF(Table2[[#This Row],[60c]]&gt;0,1,0)</f>
        <v>0</v>
      </c>
      <c r="AD1026" s="7">
        <f>IF(Table2[[#This Row],[90c]]&gt;0,1,0)</f>
        <v>0</v>
      </c>
    </row>
    <row r="1027" spans="1:30" x14ac:dyDescent="0.2">
      <c r="A1027">
        <v>201705</v>
      </c>
      <c r="B1027" t="s">
        <v>21</v>
      </c>
      <c r="C1027" t="s">
        <v>21</v>
      </c>
      <c r="D1027" t="s">
        <v>1495</v>
      </c>
      <c r="E1027" t="s">
        <v>7650</v>
      </c>
      <c r="F1027" t="s">
        <v>400</v>
      </c>
      <c r="G1027" t="s">
        <v>7651</v>
      </c>
      <c r="I1027" t="s">
        <v>985</v>
      </c>
      <c r="J1027" t="s">
        <v>1543</v>
      </c>
      <c r="K1027" t="s">
        <v>7652</v>
      </c>
      <c r="L1027" t="s">
        <v>3489</v>
      </c>
      <c r="M1027" t="s">
        <v>3490</v>
      </c>
      <c r="N1027" s="1">
        <v>42872</v>
      </c>
      <c r="O1027">
        <v>84</v>
      </c>
      <c r="P1027" t="s">
        <v>857</v>
      </c>
      <c r="S1027">
        <v>0</v>
      </c>
      <c r="T102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 t="s">
        <v>800</v>
      </c>
      <c r="AB1027" s="7">
        <f>IF(Table2[[#This Row],[15cc]]+Table2[[#This Row],[30cc]]&gt;0,1,0)</f>
        <v>0</v>
      </c>
      <c r="AC1027" s="7">
        <f>IF(Table2[[#This Row],[60c]]&gt;0,1,0)</f>
        <v>0</v>
      </c>
      <c r="AD1027" s="7">
        <f>IF(Table2[[#This Row],[90c]]&gt;0,1,0)</f>
        <v>0</v>
      </c>
    </row>
    <row r="1028" spans="1:30" x14ac:dyDescent="0.2">
      <c r="A1028">
        <v>201705</v>
      </c>
      <c r="B1028" t="s">
        <v>21</v>
      </c>
      <c r="C1028" t="s">
        <v>21</v>
      </c>
      <c r="D1028" t="s">
        <v>1495</v>
      </c>
      <c r="E1028" t="s">
        <v>7650</v>
      </c>
      <c r="F1028" t="s">
        <v>400</v>
      </c>
      <c r="G1028" t="s">
        <v>7651</v>
      </c>
      <c r="I1028" t="s">
        <v>985</v>
      </c>
      <c r="J1028" t="s">
        <v>1543</v>
      </c>
      <c r="K1028" t="s">
        <v>7652</v>
      </c>
      <c r="L1028" t="s">
        <v>3491</v>
      </c>
      <c r="M1028" t="s">
        <v>818</v>
      </c>
      <c r="N1028" s="1">
        <v>42884</v>
      </c>
      <c r="O1028">
        <v>72</v>
      </c>
      <c r="P1028" t="s">
        <v>857</v>
      </c>
      <c r="Q1028">
        <v>6</v>
      </c>
      <c r="R1028">
        <v>77.12</v>
      </c>
      <c r="S1028">
        <v>4</v>
      </c>
      <c r="T1028">
        <v>52.08</v>
      </c>
      <c r="U1028" s="7">
        <v>0</v>
      </c>
      <c r="V1028" s="7">
        <v>0</v>
      </c>
      <c r="W1028" s="7">
        <v>2</v>
      </c>
      <c r="X1028" s="7">
        <v>25.04</v>
      </c>
      <c r="Y1028" s="7">
        <v>0</v>
      </c>
      <c r="Z1028" s="7">
        <v>0</v>
      </c>
      <c r="AA1028" s="7" t="s">
        <v>800</v>
      </c>
      <c r="AB1028" s="7">
        <f>IF(Table2[[#This Row],[15cc]]+Table2[[#This Row],[30cc]]&gt;0,1,0)</f>
        <v>1</v>
      </c>
      <c r="AC1028" s="7">
        <f>IF(Table2[[#This Row],[60c]]&gt;0,1,0)</f>
        <v>1</v>
      </c>
      <c r="AD1028" s="7">
        <f>IF(Table2[[#This Row],[90c]]&gt;0,1,0)</f>
        <v>0</v>
      </c>
    </row>
    <row r="1029" spans="1:30" x14ac:dyDescent="0.2">
      <c r="A1029">
        <v>201705</v>
      </c>
      <c r="B1029" t="s">
        <v>21</v>
      </c>
      <c r="C1029" t="s">
        <v>21</v>
      </c>
      <c r="D1029" t="s">
        <v>1495</v>
      </c>
      <c r="E1029" t="s">
        <v>7650</v>
      </c>
      <c r="F1029" t="s">
        <v>400</v>
      </c>
      <c r="G1029" t="s">
        <v>7651</v>
      </c>
      <c r="I1029" t="s">
        <v>985</v>
      </c>
      <c r="J1029" t="s">
        <v>1543</v>
      </c>
      <c r="K1029" t="s">
        <v>7652</v>
      </c>
      <c r="L1029" t="s">
        <v>3492</v>
      </c>
      <c r="M1029" t="s">
        <v>3493</v>
      </c>
      <c r="N1029" s="1">
        <v>42884</v>
      </c>
      <c r="O1029">
        <v>72</v>
      </c>
      <c r="P1029" t="s">
        <v>857</v>
      </c>
      <c r="Q1029">
        <v>2</v>
      </c>
      <c r="R1029">
        <v>25.021999999999998</v>
      </c>
      <c r="S1029">
        <v>2</v>
      </c>
      <c r="T1029">
        <v>25.021999999999998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 t="s">
        <v>800</v>
      </c>
      <c r="AB1029" s="7">
        <f>IF(Table2[[#This Row],[15cc]]+Table2[[#This Row],[30cc]]&gt;0,1,0)</f>
        <v>1</v>
      </c>
      <c r="AC1029" s="7">
        <f>IF(Table2[[#This Row],[60c]]&gt;0,1,0)</f>
        <v>0</v>
      </c>
      <c r="AD1029" s="7">
        <f>IF(Table2[[#This Row],[90c]]&gt;0,1,0)</f>
        <v>0</v>
      </c>
    </row>
    <row r="1030" spans="1:30" x14ac:dyDescent="0.2">
      <c r="A1030">
        <v>201705</v>
      </c>
      <c r="B1030" t="s">
        <v>21</v>
      </c>
      <c r="C1030" t="s">
        <v>21</v>
      </c>
      <c r="D1030" t="s">
        <v>1495</v>
      </c>
      <c r="E1030" t="s">
        <v>7650</v>
      </c>
      <c r="F1030" t="s">
        <v>400</v>
      </c>
      <c r="G1030" t="s">
        <v>7651</v>
      </c>
      <c r="I1030" t="s">
        <v>985</v>
      </c>
      <c r="J1030" t="s">
        <v>1543</v>
      </c>
      <c r="K1030" t="s">
        <v>7652</v>
      </c>
      <c r="L1030" t="s">
        <v>3494</v>
      </c>
      <c r="M1030" t="s">
        <v>862</v>
      </c>
      <c r="N1030" s="1">
        <v>42884</v>
      </c>
      <c r="O1030">
        <v>72</v>
      </c>
      <c r="P1030" t="s">
        <v>857</v>
      </c>
      <c r="Q1030">
        <v>9</v>
      </c>
      <c r="R1030">
        <v>116.4</v>
      </c>
      <c r="S1030">
        <v>6</v>
      </c>
      <c r="T1030">
        <v>74.841999999999999</v>
      </c>
      <c r="U1030" s="7">
        <v>2</v>
      </c>
      <c r="V1030" s="7">
        <v>25.747</v>
      </c>
      <c r="W1030" s="7">
        <v>1</v>
      </c>
      <c r="X1030" s="7">
        <v>15.811</v>
      </c>
      <c r="Y1030" s="7">
        <v>0</v>
      </c>
      <c r="Z1030" s="7">
        <v>0</v>
      </c>
      <c r="AA1030" s="7" t="s">
        <v>800</v>
      </c>
      <c r="AB1030" s="7">
        <f>IF(Table2[[#This Row],[15cc]]+Table2[[#This Row],[30cc]]&gt;0,1,0)</f>
        <v>1</v>
      </c>
      <c r="AC1030" s="7">
        <f>IF(Table2[[#This Row],[60c]]&gt;0,1,0)</f>
        <v>1</v>
      </c>
      <c r="AD1030" s="7">
        <f>IF(Table2[[#This Row],[90c]]&gt;0,1,0)</f>
        <v>0</v>
      </c>
    </row>
    <row r="1031" spans="1:30" x14ac:dyDescent="0.2">
      <c r="A1031">
        <v>201705</v>
      </c>
      <c r="B1031" t="s">
        <v>21</v>
      </c>
      <c r="C1031" t="s">
        <v>21</v>
      </c>
      <c r="D1031" t="s">
        <v>1495</v>
      </c>
      <c r="E1031" t="s">
        <v>7650</v>
      </c>
      <c r="F1031" t="s">
        <v>400</v>
      </c>
      <c r="G1031" t="s">
        <v>7651</v>
      </c>
      <c r="I1031" t="s">
        <v>985</v>
      </c>
      <c r="J1031" t="s">
        <v>1543</v>
      </c>
      <c r="K1031" t="s">
        <v>7652</v>
      </c>
      <c r="L1031" t="s">
        <v>3495</v>
      </c>
      <c r="M1031" t="s">
        <v>3496</v>
      </c>
      <c r="N1031" s="1">
        <v>42884</v>
      </c>
      <c r="O1031">
        <v>72</v>
      </c>
      <c r="P1031" t="s">
        <v>857</v>
      </c>
      <c r="S1031">
        <v>0</v>
      </c>
      <c r="T1031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 t="s">
        <v>800</v>
      </c>
      <c r="AB1031" s="7">
        <f>IF(Table2[[#This Row],[15cc]]+Table2[[#This Row],[30cc]]&gt;0,1,0)</f>
        <v>0</v>
      </c>
      <c r="AC1031" s="7">
        <f>IF(Table2[[#This Row],[60c]]&gt;0,1,0)</f>
        <v>0</v>
      </c>
      <c r="AD1031" s="7">
        <f>IF(Table2[[#This Row],[90c]]&gt;0,1,0)</f>
        <v>0</v>
      </c>
    </row>
    <row r="1032" spans="1:30" x14ac:dyDescent="0.2">
      <c r="A1032">
        <v>201705</v>
      </c>
      <c r="B1032" t="s">
        <v>21</v>
      </c>
      <c r="C1032" t="s">
        <v>21</v>
      </c>
      <c r="D1032" t="s">
        <v>1495</v>
      </c>
      <c r="E1032" t="s">
        <v>7650</v>
      </c>
      <c r="F1032" t="s">
        <v>400</v>
      </c>
      <c r="G1032" t="s">
        <v>7651</v>
      </c>
      <c r="I1032" t="s">
        <v>985</v>
      </c>
      <c r="J1032" t="s">
        <v>1543</v>
      </c>
      <c r="K1032" t="s">
        <v>7652</v>
      </c>
      <c r="L1032" t="s">
        <v>3497</v>
      </c>
      <c r="M1032" t="s">
        <v>3498</v>
      </c>
      <c r="N1032" s="1">
        <v>42884</v>
      </c>
      <c r="O1032">
        <v>72</v>
      </c>
      <c r="P1032" t="s">
        <v>857</v>
      </c>
      <c r="S1032">
        <v>0</v>
      </c>
      <c r="T1032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 t="s">
        <v>800</v>
      </c>
      <c r="AB1032" s="7">
        <f>IF(Table2[[#This Row],[15cc]]+Table2[[#This Row],[30cc]]&gt;0,1,0)</f>
        <v>0</v>
      </c>
      <c r="AC1032" s="7">
        <f>IF(Table2[[#This Row],[60c]]&gt;0,1,0)</f>
        <v>0</v>
      </c>
      <c r="AD1032" s="7">
        <f>IF(Table2[[#This Row],[90c]]&gt;0,1,0)</f>
        <v>0</v>
      </c>
    </row>
    <row r="1033" spans="1:30" x14ac:dyDescent="0.2">
      <c r="A1033">
        <v>201705</v>
      </c>
      <c r="B1033" t="s">
        <v>21</v>
      </c>
      <c r="C1033" t="s">
        <v>21</v>
      </c>
      <c r="D1033" t="s">
        <v>1495</v>
      </c>
      <c r="E1033" t="s">
        <v>7650</v>
      </c>
      <c r="F1033" t="s">
        <v>400</v>
      </c>
      <c r="G1033" t="s">
        <v>7651</v>
      </c>
      <c r="I1033" t="s">
        <v>985</v>
      </c>
      <c r="J1033" t="s">
        <v>1543</v>
      </c>
      <c r="K1033" t="s">
        <v>7652</v>
      </c>
      <c r="L1033" t="s">
        <v>3499</v>
      </c>
      <c r="M1033" t="s">
        <v>3500</v>
      </c>
      <c r="N1033" s="1">
        <v>42884</v>
      </c>
      <c r="O1033">
        <v>72</v>
      </c>
      <c r="P1033" t="s">
        <v>857</v>
      </c>
      <c r="Q1033">
        <v>1</v>
      </c>
      <c r="R1033">
        <v>12.339</v>
      </c>
      <c r="S1033">
        <v>1</v>
      </c>
      <c r="T1033">
        <v>12.339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 t="s">
        <v>800</v>
      </c>
      <c r="AB1033" s="7">
        <f>IF(Table2[[#This Row],[15cc]]+Table2[[#This Row],[30cc]]&gt;0,1,0)</f>
        <v>1</v>
      </c>
      <c r="AC1033" s="7">
        <f>IF(Table2[[#This Row],[60c]]&gt;0,1,0)</f>
        <v>0</v>
      </c>
      <c r="AD1033" s="7">
        <f>IF(Table2[[#This Row],[90c]]&gt;0,1,0)</f>
        <v>0</v>
      </c>
    </row>
    <row r="1034" spans="1:30" x14ac:dyDescent="0.2">
      <c r="A1034">
        <v>201705</v>
      </c>
      <c r="B1034" t="s">
        <v>21</v>
      </c>
      <c r="C1034" t="s">
        <v>21</v>
      </c>
      <c r="D1034" t="s">
        <v>1495</v>
      </c>
      <c r="E1034" t="s">
        <v>7650</v>
      </c>
      <c r="F1034" t="s">
        <v>400</v>
      </c>
      <c r="G1034" t="s">
        <v>7651</v>
      </c>
      <c r="I1034" t="s">
        <v>985</v>
      </c>
      <c r="J1034" t="s">
        <v>1543</v>
      </c>
      <c r="K1034" t="s">
        <v>7652</v>
      </c>
      <c r="L1034" t="s">
        <v>3501</v>
      </c>
      <c r="M1034" t="s">
        <v>3502</v>
      </c>
      <c r="N1034" s="1">
        <v>42884</v>
      </c>
      <c r="O1034">
        <v>72</v>
      </c>
      <c r="P1034" t="s">
        <v>857</v>
      </c>
      <c r="Q1034">
        <v>1</v>
      </c>
      <c r="R1034">
        <v>12.066000000000001</v>
      </c>
      <c r="S1034">
        <v>1</v>
      </c>
      <c r="T1034">
        <v>12.066000000000001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 t="s">
        <v>800</v>
      </c>
      <c r="AB1034" s="7">
        <f>IF(Table2[[#This Row],[15cc]]+Table2[[#This Row],[30cc]]&gt;0,1,0)</f>
        <v>1</v>
      </c>
      <c r="AC1034" s="7">
        <f>IF(Table2[[#This Row],[60c]]&gt;0,1,0)</f>
        <v>0</v>
      </c>
      <c r="AD1034" s="7">
        <f>IF(Table2[[#This Row],[90c]]&gt;0,1,0)</f>
        <v>0</v>
      </c>
    </row>
    <row r="1035" spans="1:30" x14ac:dyDescent="0.2">
      <c r="A1035">
        <v>201705</v>
      </c>
      <c r="B1035" t="s">
        <v>21</v>
      </c>
      <c r="C1035" t="s">
        <v>21</v>
      </c>
      <c r="D1035" t="s">
        <v>1495</v>
      </c>
      <c r="E1035" t="s">
        <v>7650</v>
      </c>
      <c r="F1035" t="s">
        <v>400</v>
      </c>
      <c r="G1035" t="s">
        <v>7651</v>
      </c>
      <c r="I1035" t="s">
        <v>985</v>
      </c>
      <c r="J1035" t="s">
        <v>1543</v>
      </c>
      <c r="K1035" t="s">
        <v>7652</v>
      </c>
      <c r="L1035" t="s">
        <v>3503</v>
      </c>
      <c r="M1035" t="s">
        <v>3504</v>
      </c>
      <c r="N1035" s="1">
        <v>42884</v>
      </c>
      <c r="O1035">
        <v>72</v>
      </c>
      <c r="P1035" t="s">
        <v>857</v>
      </c>
      <c r="Q1035">
        <v>1</v>
      </c>
      <c r="R1035">
        <v>12.044</v>
      </c>
      <c r="S1035">
        <v>1</v>
      </c>
      <c r="T1035">
        <v>12.044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 t="s">
        <v>800</v>
      </c>
      <c r="AB1035" s="7">
        <f>IF(Table2[[#This Row],[15cc]]+Table2[[#This Row],[30cc]]&gt;0,1,0)</f>
        <v>1</v>
      </c>
      <c r="AC1035" s="7">
        <f>IF(Table2[[#This Row],[60c]]&gt;0,1,0)</f>
        <v>0</v>
      </c>
      <c r="AD1035" s="7">
        <f>IF(Table2[[#This Row],[90c]]&gt;0,1,0)</f>
        <v>0</v>
      </c>
    </row>
    <row r="1036" spans="1:30" x14ac:dyDescent="0.2">
      <c r="A1036">
        <v>201705</v>
      </c>
      <c r="B1036" t="s">
        <v>21</v>
      </c>
      <c r="C1036" t="s">
        <v>21</v>
      </c>
      <c r="D1036" t="s">
        <v>1495</v>
      </c>
      <c r="E1036" t="s">
        <v>7650</v>
      </c>
      <c r="F1036" t="s">
        <v>400</v>
      </c>
      <c r="G1036" t="s">
        <v>7651</v>
      </c>
      <c r="I1036" t="s">
        <v>985</v>
      </c>
      <c r="J1036" t="s">
        <v>1543</v>
      </c>
      <c r="K1036" t="s">
        <v>7652</v>
      </c>
      <c r="L1036" t="s">
        <v>3505</v>
      </c>
      <c r="M1036" t="s">
        <v>3506</v>
      </c>
      <c r="N1036" s="1">
        <v>42884</v>
      </c>
      <c r="O1036">
        <v>72</v>
      </c>
      <c r="P1036" t="s">
        <v>857</v>
      </c>
      <c r="Q1036">
        <v>3</v>
      </c>
      <c r="R1036">
        <v>39.070999999999998</v>
      </c>
      <c r="S1036">
        <v>2</v>
      </c>
      <c r="T1036">
        <v>24.013000000000002</v>
      </c>
      <c r="U1036" s="7">
        <v>1</v>
      </c>
      <c r="V1036" s="7">
        <v>15.058</v>
      </c>
      <c r="W1036" s="7">
        <v>0</v>
      </c>
      <c r="X1036" s="7">
        <v>0</v>
      </c>
      <c r="Y1036" s="7">
        <v>0</v>
      </c>
      <c r="Z1036" s="7">
        <v>0</v>
      </c>
      <c r="AA1036" s="7" t="s">
        <v>800</v>
      </c>
      <c r="AB1036" s="7">
        <f>IF(Table2[[#This Row],[15cc]]+Table2[[#This Row],[30cc]]&gt;0,1,0)</f>
        <v>1</v>
      </c>
      <c r="AC1036" s="7">
        <f>IF(Table2[[#This Row],[60c]]&gt;0,1,0)</f>
        <v>0</v>
      </c>
      <c r="AD1036" s="7">
        <f>IF(Table2[[#This Row],[90c]]&gt;0,1,0)</f>
        <v>0</v>
      </c>
    </row>
    <row r="1037" spans="1:30" x14ac:dyDescent="0.2">
      <c r="A1037">
        <v>201705</v>
      </c>
      <c r="B1037" t="s">
        <v>21</v>
      </c>
      <c r="C1037" t="s">
        <v>21</v>
      </c>
      <c r="D1037" t="s">
        <v>1495</v>
      </c>
      <c r="E1037" t="s">
        <v>7650</v>
      </c>
      <c r="F1037" t="s">
        <v>400</v>
      </c>
      <c r="G1037" t="s">
        <v>7651</v>
      </c>
      <c r="I1037" t="s">
        <v>985</v>
      </c>
      <c r="J1037" t="s">
        <v>1543</v>
      </c>
      <c r="K1037" t="s">
        <v>7652</v>
      </c>
      <c r="L1037" t="s">
        <v>3507</v>
      </c>
      <c r="M1037" t="s">
        <v>3508</v>
      </c>
      <c r="N1037" s="1">
        <v>42884</v>
      </c>
      <c r="O1037">
        <v>72</v>
      </c>
      <c r="P1037" t="s">
        <v>857</v>
      </c>
      <c r="S1037">
        <v>0</v>
      </c>
      <c r="T103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 t="s">
        <v>800</v>
      </c>
      <c r="AB1037" s="7">
        <f>IF(Table2[[#This Row],[15cc]]+Table2[[#This Row],[30cc]]&gt;0,1,0)</f>
        <v>0</v>
      </c>
      <c r="AC1037" s="7">
        <f>IF(Table2[[#This Row],[60c]]&gt;0,1,0)</f>
        <v>0</v>
      </c>
      <c r="AD1037" s="7">
        <f>IF(Table2[[#This Row],[90c]]&gt;0,1,0)</f>
        <v>0</v>
      </c>
    </row>
    <row r="1038" spans="1:30" x14ac:dyDescent="0.2">
      <c r="A1038">
        <v>201705</v>
      </c>
      <c r="B1038" t="s">
        <v>21</v>
      </c>
      <c r="C1038" t="s">
        <v>21</v>
      </c>
      <c r="D1038" t="s">
        <v>1495</v>
      </c>
      <c r="E1038" t="s">
        <v>7650</v>
      </c>
      <c r="F1038" t="s">
        <v>400</v>
      </c>
      <c r="G1038" t="s">
        <v>7651</v>
      </c>
      <c r="I1038" t="s">
        <v>985</v>
      </c>
      <c r="J1038" t="s">
        <v>1543</v>
      </c>
      <c r="K1038" t="s">
        <v>7652</v>
      </c>
      <c r="L1038" t="s">
        <v>3509</v>
      </c>
      <c r="M1038" t="s">
        <v>3510</v>
      </c>
      <c r="N1038" s="1">
        <v>42884</v>
      </c>
      <c r="O1038">
        <v>72</v>
      </c>
      <c r="P1038" t="s">
        <v>857</v>
      </c>
      <c r="Q1038">
        <v>1</v>
      </c>
      <c r="R1038">
        <v>12.37</v>
      </c>
      <c r="S1038">
        <v>1</v>
      </c>
      <c r="T1038">
        <v>14.239000000000001</v>
      </c>
      <c r="U1038" s="7">
        <v>-1</v>
      </c>
      <c r="V1038" s="7">
        <v>-14.239000000000001</v>
      </c>
      <c r="W1038" s="7">
        <v>1</v>
      </c>
      <c r="X1038" s="7">
        <v>12.37</v>
      </c>
      <c r="Y1038" s="7">
        <v>0</v>
      </c>
      <c r="Z1038" s="7">
        <v>0</v>
      </c>
      <c r="AA1038" s="7" t="s">
        <v>800</v>
      </c>
      <c r="AB1038" s="7">
        <f>IF(Table2[[#This Row],[15cc]]+Table2[[#This Row],[30cc]]&gt;0,1,0)</f>
        <v>0</v>
      </c>
      <c r="AC1038" s="7">
        <f>IF(Table2[[#This Row],[60c]]&gt;0,1,0)</f>
        <v>1</v>
      </c>
      <c r="AD1038" s="7">
        <f>IF(Table2[[#This Row],[90c]]&gt;0,1,0)</f>
        <v>0</v>
      </c>
    </row>
    <row r="1039" spans="1:30" x14ac:dyDescent="0.2">
      <c r="A1039">
        <v>201705</v>
      </c>
      <c r="B1039" t="s">
        <v>21</v>
      </c>
      <c r="C1039" t="s">
        <v>21</v>
      </c>
      <c r="D1039" t="s">
        <v>1495</v>
      </c>
      <c r="E1039" t="s">
        <v>7650</v>
      </c>
      <c r="F1039" t="s">
        <v>400</v>
      </c>
      <c r="G1039" t="s">
        <v>7651</v>
      </c>
      <c r="I1039" t="s">
        <v>985</v>
      </c>
      <c r="J1039" t="s">
        <v>1543</v>
      </c>
      <c r="K1039" t="s">
        <v>7652</v>
      </c>
      <c r="L1039" t="s">
        <v>3511</v>
      </c>
      <c r="M1039" t="s">
        <v>3512</v>
      </c>
      <c r="N1039" s="1">
        <v>42884</v>
      </c>
      <c r="O1039">
        <v>72</v>
      </c>
      <c r="P1039" t="s">
        <v>857</v>
      </c>
      <c r="Q1039">
        <v>2</v>
      </c>
      <c r="R1039">
        <v>30.463000000000001</v>
      </c>
      <c r="S1039">
        <v>1</v>
      </c>
      <c r="T1039">
        <v>15.305999999999999</v>
      </c>
      <c r="U1039" s="7">
        <v>0</v>
      </c>
      <c r="V1039" s="7">
        <v>0</v>
      </c>
      <c r="W1039" s="7">
        <v>1</v>
      </c>
      <c r="X1039" s="7">
        <v>15.157</v>
      </c>
      <c r="Y1039" s="7">
        <v>0</v>
      </c>
      <c r="Z1039" s="7">
        <v>0</v>
      </c>
      <c r="AA1039" s="7" t="s">
        <v>800</v>
      </c>
      <c r="AB1039" s="7">
        <f>IF(Table2[[#This Row],[15cc]]+Table2[[#This Row],[30cc]]&gt;0,1,0)</f>
        <v>1</v>
      </c>
      <c r="AC1039" s="7">
        <f>IF(Table2[[#This Row],[60c]]&gt;0,1,0)</f>
        <v>1</v>
      </c>
      <c r="AD1039" s="7">
        <f>IF(Table2[[#This Row],[90c]]&gt;0,1,0)</f>
        <v>0</v>
      </c>
    </row>
    <row r="1040" spans="1:30" x14ac:dyDescent="0.2">
      <c r="A1040">
        <v>201705</v>
      </c>
      <c r="B1040" t="s">
        <v>21</v>
      </c>
      <c r="C1040" t="s">
        <v>21</v>
      </c>
      <c r="D1040" t="s">
        <v>1495</v>
      </c>
      <c r="E1040" t="s">
        <v>7650</v>
      </c>
      <c r="F1040" t="s">
        <v>400</v>
      </c>
      <c r="G1040" t="s">
        <v>7651</v>
      </c>
      <c r="I1040" t="s">
        <v>992</v>
      </c>
      <c r="J1040" t="s">
        <v>1544</v>
      </c>
      <c r="K1040" t="s">
        <v>7653</v>
      </c>
      <c r="L1040" t="s">
        <v>3373</v>
      </c>
      <c r="M1040" t="s">
        <v>3374</v>
      </c>
      <c r="N1040" s="1">
        <v>42871</v>
      </c>
      <c r="O1040">
        <v>85</v>
      </c>
      <c r="P1040" t="s">
        <v>857</v>
      </c>
      <c r="S1040">
        <v>0</v>
      </c>
      <c r="T1040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 t="s">
        <v>800</v>
      </c>
      <c r="AB1040" s="7">
        <f>IF(Table2[[#This Row],[15cc]]+Table2[[#This Row],[30cc]]&gt;0,1,0)</f>
        <v>0</v>
      </c>
      <c r="AC1040" s="7">
        <f>IF(Table2[[#This Row],[60c]]&gt;0,1,0)</f>
        <v>0</v>
      </c>
      <c r="AD1040" s="7">
        <f>IF(Table2[[#This Row],[90c]]&gt;0,1,0)</f>
        <v>0</v>
      </c>
    </row>
    <row r="1041" spans="1:30" x14ac:dyDescent="0.2">
      <c r="A1041">
        <v>201705</v>
      </c>
      <c r="B1041" t="s">
        <v>21</v>
      </c>
      <c r="C1041" t="s">
        <v>21</v>
      </c>
      <c r="D1041" t="s">
        <v>1495</v>
      </c>
      <c r="E1041" t="s">
        <v>7650</v>
      </c>
      <c r="F1041" t="s">
        <v>400</v>
      </c>
      <c r="G1041" t="s">
        <v>7651</v>
      </c>
      <c r="I1041" t="s">
        <v>992</v>
      </c>
      <c r="J1041" t="s">
        <v>1544</v>
      </c>
      <c r="K1041" t="s">
        <v>7653</v>
      </c>
      <c r="L1041" t="s">
        <v>3375</v>
      </c>
      <c r="M1041" t="s">
        <v>3376</v>
      </c>
      <c r="N1041" s="1">
        <v>42871</v>
      </c>
      <c r="O1041">
        <v>85</v>
      </c>
      <c r="P1041" t="s">
        <v>857</v>
      </c>
      <c r="S1041">
        <v>0</v>
      </c>
      <c r="T1041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 t="s">
        <v>800</v>
      </c>
      <c r="AB1041" s="7">
        <f>IF(Table2[[#This Row],[15cc]]+Table2[[#This Row],[30cc]]&gt;0,1,0)</f>
        <v>0</v>
      </c>
      <c r="AC1041" s="7">
        <f>IF(Table2[[#This Row],[60c]]&gt;0,1,0)</f>
        <v>0</v>
      </c>
      <c r="AD1041" s="7">
        <f>IF(Table2[[#This Row],[90c]]&gt;0,1,0)</f>
        <v>0</v>
      </c>
    </row>
    <row r="1042" spans="1:30" x14ac:dyDescent="0.2">
      <c r="A1042">
        <v>201705</v>
      </c>
      <c r="B1042" t="s">
        <v>21</v>
      </c>
      <c r="C1042" t="s">
        <v>21</v>
      </c>
      <c r="D1042" t="s">
        <v>1495</v>
      </c>
      <c r="E1042" t="s">
        <v>7650</v>
      </c>
      <c r="F1042" t="s">
        <v>400</v>
      </c>
      <c r="G1042" t="s">
        <v>7651</v>
      </c>
      <c r="I1042" t="s">
        <v>992</v>
      </c>
      <c r="J1042" t="s">
        <v>1544</v>
      </c>
      <c r="K1042" t="s">
        <v>7653</v>
      </c>
      <c r="L1042" t="s">
        <v>3377</v>
      </c>
      <c r="M1042" t="s">
        <v>3378</v>
      </c>
      <c r="N1042" s="1">
        <v>42871</v>
      </c>
      <c r="O1042">
        <v>85</v>
      </c>
      <c r="P1042" t="s">
        <v>857</v>
      </c>
      <c r="S1042">
        <v>0</v>
      </c>
      <c r="T1042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 t="s">
        <v>800</v>
      </c>
      <c r="AB1042" s="7">
        <f>IF(Table2[[#This Row],[15cc]]+Table2[[#This Row],[30cc]]&gt;0,1,0)</f>
        <v>0</v>
      </c>
      <c r="AC1042" s="7">
        <f>IF(Table2[[#This Row],[60c]]&gt;0,1,0)</f>
        <v>0</v>
      </c>
      <c r="AD1042" s="7">
        <f>IF(Table2[[#This Row],[90c]]&gt;0,1,0)</f>
        <v>0</v>
      </c>
    </row>
    <row r="1043" spans="1:30" x14ac:dyDescent="0.2">
      <c r="A1043">
        <v>201705</v>
      </c>
      <c r="B1043" t="s">
        <v>21</v>
      </c>
      <c r="C1043" t="s">
        <v>21</v>
      </c>
      <c r="D1043" t="s">
        <v>1495</v>
      </c>
      <c r="E1043" t="s">
        <v>7650</v>
      </c>
      <c r="F1043" t="s">
        <v>400</v>
      </c>
      <c r="G1043" t="s">
        <v>7651</v>
      </c>
      <c r="I1043" t="s">
        <v>992</v>
      </c>
      <c r="J1043" t="s">
        <v>1544</v>
      </c>
      <c r="K1043" t="s">
        <v>7653</v>
      </c>
      <c r="L1043" t="s">
        <v>3379</v>
      </c>
      <c r="M1043" t="s">
        <v>916</v>
      </c>
      <c r="N1043" s="1">
        <v>42871</v>
      </c>
      <c r="O1043">
        <v>85</v>
      </c>
      <c r="P1043" t="s">
        <v>857</v>
      </c>
      <c r="S1043">
        <v>0</v>
      </c>
      <c r="T1043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 t="s">
        <v>800</v>
      </c>
      <c r="AB1043" s="7">
        <f>IF(Table2[[#This Row],[15cc]]+Table2[[#This Row],[30cc]]&gt;0,1,0)</f>
        <v>0</v>
      </c>
      <c r="AC1043" s="7">
        <f>IF(Table2[[#This Row],[60c]]&gt;0,1,0)</f>
        <v>0</v>
      </c>
      <c r="AD1043" s="7">
        <f>IF(Table2[[#This Row],[90c]]&gt;0,1,0)</f>
        <v>0</v>
      </c>
    </row>
    <row r="1044" spans="1:30" x14ac:dyDescent="0.2">
      <c r="A1044">
        <v>201705</v>
      </c>
      <c r="B1044" t="s">
        <v>21</v>
      </c>
      <c r="C1044" t="s">
        <v>21</v>
      </c>
      <c r="D1044" t="s">
        <v>1495</v>
      </c>
      <c r="E1044" t="s">
        <v>7650</v>
      </c>
      <c r="F1044" t="s">
        <v>400</v>
      </c>
      <c r="G1044" t="s">
        <v>7651</v>
      </c>
      <c r="I1044" t="s">
        <v>992</v>
      </c>
      <c r="J1044" t="s">
        <v>1544</v>
      </c>
      <c r="K1044" t="s">
        <v>7653</v>
      </c>
      <c r="L1044" t="s">
        <v>3380</v>
      </c>
      <c r="M1044" t="s">
        <v>3381</v>
      </c>
      <c r="N1044" s="1">
        <v>42871</v>
      </c>
      <c r="O1044">
        <v>85</v>
      </c>
      <c r="P1044" t="s">
        <v>857</v>
      </c>
      <c r="Q1044">
        <v>2</v>
      </c>
      <c r="R1044">
        <v>24.356999999999999</v>
      </c>
      <c r="S1044">
        <v>1</v>
      </c>
      <c r="T1044">
        <v>12.221</v>
      </c>
      <c r="U1044" s="7">
        <v>1</v>
      </c>
      <c r="V1044" s="7">
        <v>12.135999999999999</v>
      </c>
      <c r="W1044" s="7">
        <v>0</v>
      </c>
      <c r="X1044" s="7">
        <v>0</v>
      </c>
      <c r="Y1044" s="7">
        <v>0</v>
      </c>
      <c r="Z1044" s="7">
        <v>0</v>
      </c>
      <c r="AA1044" s="7" t="s">
        <v>800</v>
      </c>
      <c r="AB1044" s="7">
        <f>IF(Table2[[#This Row],[15cc]]+Table2[[#This Row],[30cc]]&gt;0,1,0)</f>
        <v>1</v>
      </c>
      <c r="AC1044" s="7">
        <f>IF(Table2[[#This Row],[60c]]&gt;0,1,0)</f>
        <v>0</v>
      </c>
      <c r="AD1044" s="7">
        <f>IF(Table2[[#This Row],[90c]]&gt;0,1,0)</f>
        <v>0</v>
      </c>
    </row>
    <row r="1045" spans="1:30" x14ac:dyDescent="0.2">
      <c r="A1045">
        <v>201705</v>
      </c>
      <c r="B1045" t="s">
        <v>21</v>
      </c>
      <c r="C1045" t="s">
        <v>21</v>
      </c>
      <c r="D1045" t="s">
        <v>1495</v>
      </c>
      <c r="E1045" t="s">
        <v>7650</v>
      </c>
      <c r="F1045" t="s">
        <v>400</v>
      </c>
      <c r="G1045" t="s">
        <v>7651</v>
      </c>
      <c r="I1045" t="s">
        <v>992</v>
      </c>
      <c r="J1045" t="s">
        <v>1544</v>
      </c>
      <c r="K1045" t="s">
        <v>7653</v>
      </c>
      <c r="L1045" t="s">
        <v>3382</v>
      </c>
      <c r="M1045" t="s">
        <v>853</v>
      </c>
      <c r="N1045" s="1">
        <v>42871</v>
      </c>
      <c r="O1045">
        <v>85</v>
      </c>
      <c r="P1045" t="s">
        <v>857</v>
      </c>
      <c r="S1045">
        <v>0</v>
      </c>
      <c r="T1045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 t="s">
        <v>800</v>
      </c>
      <c r="AB1045" s="7">
        <f>IF(Table2[[#This Row],[15cc]]+Table2[[#This Row],[30cc]]&gt;0,1,0)</f>
        <v>0</v>
      </c>
      <c r="AC1045" s="7">
        <f>IF(Table2[[#This Row],[60c]]&gt;0,1,0)</f>
        <v>0</v>
      </c>
      <c r="AD1045" s="7">
        <f>IF(Table2[[#This Row],[90c]]&gt;0,1,0)</f>
        <v>0</v>
      </c>
    </row>
    <row r="1046" spans="1:30" x14ac:dyDescent="0.2">
      <c r="A1046">
        <v>201705</v>
      </c>
      <c r="B1046" t="s">
        <v>21</v>
      </c>
      <c r="C1046" t="s">
        <v>21</v>
      </c>
      <c r="D1046" t="s">
        <v>1495</v>
      </c>
      <c r="E1046" t="s">
        <v>7650</v>
      </c>
      <c r="F1046" t="s">
        <v>400</v>
      </c>
      <c r="G1046" t="s">
        <v>7651</v>
      </c>
      <c r="I1046" t="s">
        <v>992</v>
      </c>
      <c r="J1046" t="s">
        <v>1544</v>
      </c>
      <c r="K1046" t="s">
        <v>7653</v>
      </c>
      <c r="L1046" t="s">
        <v>3383</v>
      </c>
      <c r="M1046" t="s">
        <v>3384</v>
      </c>
      <c r="N1046" s="1">
        <v>42871</v>
      </c>
      <c r="O1046">
        <v>85</v>
      </c>
      <c r="P1046" t="s">
        <v>857</v>
      </c>
      <c r="Q1046">
        <v>1</v>
      </c>
      <c r="R1046">
        <v>12.111000000000001</v>
      </c>
      <c r="S1046">
        <v>1</v>
      </c>
      <c r="T1046">
        <v>12.111000000000001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 t="s">
        <v>800</v>
      </c>
      <c r="AB1046" s="7">
        <f>IF(Table2[[#This Row],[15cc]]+Table2[[#This Row],[30cc]]&gt;0,1,0)</f>
        <v>1</v>
      </c>
      <c r="AC1046" s="7">
        <f>IF(Table2[[#This Row],[60c]]&gt;0,1,0)</f>
        <v>0</v>
      </c>
      <c r="AD1046" s="7">
        <f>IF(Table2[[#This Row],[90c]]&gt;0,1,0)</f>
        <v>0</v>
      </c>
    </row>
    <row r="1047" spans="1:30" x14ac:dyDescent="0.2">
      <c r="A1047">
        <v>201705</v>
      </c>
      <c r="B1047" t="s">
        <v>21</v>
      </c>
      <c r="C1047" t="s">
        <v>21</v>
      </c>
      <c r="D1047" t="s">
        <v>1495</v>
      </c>
      <c r="E1047" t="s">
        <v>7650</v>
      </c>
      <c r="F1047" t="s">
        <v>400</v>
      </c>
      <c r="G1047" t="s">
        <v>7651</v>
      </c>
      <c r="I1047" t="s">
        <v>992</v>
      </c>
      <c r="J1047" t="s">
        <v>1544</v>
      </c>
      <c r="K1047" t="s">
        <v>7653</v>
      </c>
      <c r="L1047" t="s">
        <v>3385</v>
      </c>
      <c r="M1047" t="s">
        <v>3386</v>
      </c>
      <c r="N1047" s="1">
        <v>42871</v>
      </c>
      <c r="O1047">
        <v>85</v>
      </c>
      <c r="P1047" t="s">
        <v>857</v>
      </c>
      <c r="S1047">
        <v>0</v>
      </c>
      <c r="T104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 t="s">
        <v>800</v>
      </c>
      <c r="AB1047" s="7">
        <f>IF(Table2[[#This Row],[15cc]]+Table2[[#This Row],[30cc]]&gt;0,1,0)</f>
        <v>0</v>
      </c>
      <c r="AC1047" s="7">
        <f>IF(Table2[[#This Row],[60c]]&gt;0,1,0)</f>
        <v>0</v>
      </c>
      <c r="AD1047" s="7">
        <f>IF(Table2[[#This Row],[90c]]&gt;0,1,0)</f>
        <v>0</v>
      </c>
    </row>
    <row r="1048" spans="1:30" x14ac:dyDescent="0.2">
      <c r="A1048">
        <v>201705</v>
      </c>
      <c r="B1048" t="s">
        <v>21</v>
      </c>
      <c r="C1048" t="s">
        <v>21</v>
      </c>
      <c r="D1048" t="s">
        <v>1495</v>
      </c>
      <c r="E1048" t="s">
        <v>7650</v>
      </c>
      <c r="F1048" t="s">
        <v>400</v>
      </c>
      <c r="G1048" t="s">
        <v>7651</v>
      </c>
      <c r="I1048" t="s">
        <v>992</v>
      </c>
      <c r="J1048" t="s">
        <v>1544</v>
      </c>
      <c r="K1048" t="s">
        <v>7653</v>
      </c>
      <c r="L1048" t="s">
        <v>3387</v>
      </c>
      <c r="M1048" t="s">
        <v>3388</v>
      </c>
      <c r="N1048" s="1">
        <v>42871</v>
      </c>
      <c r="O1048">
        <v>85</v>
      </c>
      <c r="P1048" t="s">
        <v>857</v>
      </c>
      <c r="S1048">
        <v>0</v>
      </c>
      <c r="T1048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 t="s">
        <v>800</v>
      </c>
      <c r="AB1048" s="7">
        <f>IF(Table2[[#This Row],[15cc]]+Table2[[#This Row],[30cc]]&gt;0,1,0)</f>
        <v>0</v>
      </c>
      <c r="AC1048" s="7">
        <f>IF(Table2[[#This Row],[60c]]&gt;0,1,0)</f>
        <v>0</v>
      </c>
      <c r="AD1048" s="7">
        <f>IF(Table2[[#This Row],[90c]]&gt;0,1,0)</f>
        <v>0</v>
      </c>
    </row>
    <row r="1049" spans="1:30" x14ac:dyDescent="0.2">
      <c r="A1049">
        <v>201705</v>
      </c>
      <c r="B1049" t="s">
        <v>21</v>
      </c>
      <c r="C1049" t="s">
        <v>21</v>
      </c>
      <c r="D1049" t="s">
        <v>1495</v>
      </c>
      <c r="E1049" t="s">
        <v>7650</v>
      </c>
      <c r="F1049" t="s">
        <v>400</v>
      </c>
      <c r="G1049" t="s">
        <v>7651</v>
      </c>
      <c r="I1049" t="s">
        <v>992</v>
      </c>
      <c r="J1049" t="s">
        <v>1544</v>
      </c>
      <c r="K1049" t="s">
        <v>7653</v>
      </c>
      <c r="L1049" t="s">
        <v>3389</v>
      </c>
      <c r="M1049" t="s">
        <v>3390</v>
      </c>
      <c r="N1049" s="1">
        <v>42871</v>
      </c>
      <c r="O1049">
        <v>85</v>
      </c>
      <c r="P1049" t="s">
        <v>857</v>
      </c>
      <c r="S1049">
        <v>0</v>
      </c>
      <c r="T1049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 t="s">
        <v>800</v>
      </c>
      <c r="AB1049" s="7">
        <f>IF(Table2[[#This Row],[15cc]]+Table2[[#This Row],[30cc]]&gt;0,1,0)</f>
        <v>0</v>
      </c>
      <c r="AC1049" s="7">
        <f>IF(Table2[[#This Row],[60c]]&gt;0,1,0)</f>
        <v>0</v>
      </c>
      <c r="AD1049" s="7">
        <f>IF(Table2[[#This Row],[90c]]&gt;0,1,0)</f>
        <v>0</v>
      </c>
    </row>
    <row r="1050" spans="1:30" x14ac:dyDescent="0.2">
      <c r="A1050">
        <v>201705</v>
      </c>
      <c r="B1050" t="s">
        <v>21</v>
      </c>
      <c r="C1050" t="s">
        <v>21</v>
      </c>
      <c r="D1050" t="s">
        <v>1495</v>
      </c>
      <c r="E1050" t="s">
        <v>7650</v>
      </c>
      <c r="F1050" t="s">
        <v>400</v>
      </c>
      <c r="G1050" t="s">
        <v>7651</v>
      </c>
      <c r="I1050" t="s">
        <v>992</v>
      </c>
      <c r="J1050" t="s">
        <v>1544</v>
      </c>
      <c r="K1050" t="s">
        <v>7653</v>
      </c>
      <c r="L1050" t="s">
        <v>3391</v>
      </c>
      <c r="M1050" t="s">
        <v>3392</v>
      </c>
      <c r="N1050" s="1">
        <v>42871</v>
      </c>
      <c r="O1050">
        <v>85</v>
      </c>
      <c r="P1050" t="s">
        <v>857</v>
      </c>
      <c r="Q1050">
        <v>1</v>
      </c>
      <c r="R1050">
        <v>12.035</v>
      </c>
      <c r="S1050">
        <v>0</v>
      </c>
      <c r="T1050">
        <v>0</v>
      </c>
      <c r="U1050" s="7">
        <v>1</v>
      </c>
      <c r="V1050" s="7">
        <v>12.035</v>
      </c>
      <c r="W1050" s="7">
        <v>0</v>
      </c>
      <c r="X1050" s="7">
        <v>0</v>
      </c>
      <c r="Y1050" s="7">
        <v>0</v>
      </c>
      <c r="Z1050" s="7">
        <v>0</v>
      </c>
      <c r="AA1050" s="7" t="s">
        <v>800</v>
      </c>
      <c r="AB1050" s="7">
        <f>IF(Table2[[#This Row],[15cc]]+Table2[[#This Row],[30cc]]&gt;0,1,0)</f>
        <v>1</v>
      </c>
      <c r="AC1050" s="7">
        <f>IF(Table2[[#This Row],[60c]]&gt;0,1,0)</f>
        <v>0</v>
      </c>
      <c r="AD1050" s="7">
        <f>IF(Table2[[#This Row],[90c]]&gt;0,1,0)</f>
        <v>0</v>
      </c>
    </row>
    <row r="1051" spans="1:30" x14ac:dyDescent="0.2">
      <c r="A1051">
        <v>201705</v>
      </c>
      <c r="B1051" t="s">
        <v>21</v>
      </c>
      <c r="C1051" t="s">
        <v>21</v>
      </c>
      <c r="D1051" t="s">
        <v>1495</v>
      </c>
      <c r="E1051" t="s">
        <v>7650</v>
      </c>
      <c r="F1051" t="s">
        <v>400</v>
      </c>
      <c r="G1051" t="s">
        <v>7651</v>
      </c>
      <c r="I1051" t="s">
        <v>992</v>
      </c>
      <c r="J1051" t="s">
        <v>1544</v>
      </c>
      <c r="K1051" t="s">
        <v>7653</v>
      </c>
      <c r="L1051" t="s">
        <v>3393</v>
      </c>
      <c r="M1051" t="s">
        <v>3394</v>
      </c>
      <c r="N1051" s="1">
        <v>42871</v>
      </c>
      <c r="O1051">
        <v>85</v>
      </c>
      <c r="P1051" t="s">
        <v>857</v>
      </c>
      <c r="S1051">
        <v>0</v>
      </c>
      <c r="T1051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 t="s">
        <v>800</v>
      </c>
      <c r="AB1051" s="7">
        <f>IF(Table2[[#This Row],[15cc]]+Table2[[#This Row],[30cc]]&gt;0,1,0)</f>
        <v>0</v>
      </c>
      <c r="AC1051" s="7">
        <f>IF(Table2[[#This Row],[60c]]&gt;0,1,0)</f>
        <v>0</v>
      </c>
      <c r="AD1051" s="7">
        <f>IF(Table2[[#This Row],[90c]]&gt;0,1,0)</f>
        <v>0</v>
      </c>
    </row>
    <row r="1052" spans="1:30" x14ac:dyDescent="0.2">
      <c r="A1052">
        <v>201705</v>
      </c>
      <c r="B1052" t="s">
        <v>21</v>
      </c>
      <c r="C1052" t="s">
        <v>21</v>
      </c>
      <c r="D1052" t="s">
        <v>1495</v>
      </c>
      <c r="E1052" t="s">
        <v>7650</v>
      </c>
      <c r="F1052" t="s">
        <v>400</v>
      </c>
      <c r="G1052" t="s">
        <v>7651</v>
      </c>
      <c r="I1052" t="s">
        <v>992</v>
      </c>
      <c r="J1052" t="s">
        <v>1544</v>
      </c>
      <c r="K1052" t="s">
        <v>7653</v>
      </c>
      <c r="L1052" t="s">
        <v>3395</v>
      </c>
      <c r="M1052" t="s">
        <v>3396</v>
      </c>
      <c r="N1052" s="1">
        <v>42871</v>
      </c>
      <c r="O1052">
        <v>85</v>
      </c>
      <c r="P1052" t="s">
        <v>857</v>
      </c>
      <c r="Q1052">
        <v>3</v>
      </c>
      <c r="R1052">
        <v>36.273000000000003</v>
      </c>
      <c r="S1052">
        <v>2</v>
      </c>
      <c r="T1052">
        <v>24.187000000000001</v>
      </c>
      <c r="U1052" s="7">
        <v>1</v>
      </c>
      <c r="V1052" s="7">
        <v>12.086</v>
      </c>
      <c r="W1052" s="7">
        <v>0</v>
      </c>
      <c r="X1052" s="7">
        <v>0</v>
      </c>
      <c r="Y1052" s="7">
        <v>0</v>
      </c>
      <c r="Z1052" s="7">
        <v>0</v>
      </c>
      <c r="AA1052" s="7" t="s">
        <v>800</v>
      </c>
      <c r="AB1052" s="7">
        <f>IF(Table2[[#This Row],[15cc]]+Table2[[#This Row],[30cc]]&gt;0,1,0)</f>
        <v>1</v>
      </c>
      <c r="AC1052" s="7">
        <f>IF(Table2[[#This Row],[60c]]&gt;0,1,0)</f>
        <v>0</v>
      </c>
      <c r="AD1052" s="7">
        <f>IF(Table2[[#This Row],[90c]]&gt;0,1,0)</f>
        <v>0</v>
      </c>
    </row>
    <row r="1053" spans="1:30" x14ac:dyDescent="0.2">
      <c r="A1053">
        <v>201705</v>
      </c>
      <c r="B1053" t="s">
        <v>21</v>
      </c>
      <c r="C1053" t="s">
        <v>21</v>
      </c>
      <c r="D1053" t="s">
        <v>1495</v>
      </c>
      <c r="E1053" t="s">
        <v>7650</v>
      </c>
      <c r="F1053" t="s">
        <v>400</v>
      </c>
      <c r="G1053" t="s">
        <v>7651</v>
      </c>
      <c r="I1053" t="s">
        <v>992</v>
      </c>
      <c r="J1053" t="s">
        <v>1544</v>
      </c>
      <c r="K1053" t="s">
        <v>7653</v>
      </c>
      <c r="L1053" t="s">
        <v>3397</v>
      </c>
      <c r="M1053" t="s">
        <v>3398</v>
      </c>
      <c r="N1053" s="1">
        <v>42872</v>
      </c>
      <c r="O1053">
        <v>84</v>
      </c>
      <c r="P1053" t="s">
        <v>857</v>
      </c>
      <c r="S1053">
        <v>0</v>
      </c>
      <c r="T1053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 t="s">
        <v>800</v>
      </c>
      <c r="AB1053" s="7">
        <f>IF(Table2[[#This Row],[15cc]]+Table2[[#This Row],[30cc]]&gt;0,1,0)</f>
        <v>0</v>
      </c>
      <c r="AC1053" s="7">
        <f>IF(Table2[[#This Row],[60c]]&gt;0,1,0)</f>
        <v>0</v>
      </c>
      <c r="AD1053" s="7">
        <f>IF(Table2[[#This Row],[90c]]&gt;0,1,0)</f>
        <v>0</v>
      </c>
    </row>
    <row r="1054" spans="1:30" x14ac:dyDescent="0.2">
      <c r="A1054">
        <v>201705</v>
      </c>
      <c r="B1054" t="s">
        <v>21</v>
      </c>
      <c r="C1054" t="s">
        <v>21</v>
      </c>
      <c r="D1054" t="s">
        <v>1495</v>
      </c>
      <c r="E1054" t="s">
        <v>7650</v>
      </c>
      <c r="F1054" t="s">
        <v>400</v>
      </c>
      <c r="G1054" t="s">
        <v>7651</v>
      </c>
      <c r="I1054" t="s">
        <v>992</v>
      </c>
      <c r="J1054" t="s">
        <v>1544</v>
      </c>
      <c r="K1054" t="s">
        <v>7653</v>
      </c>
      <c r="L1054" t="s">
        <v>3399</v>
      </c>
      <c r="M1054" t="s">
        <v>3400</v>
      </c>
      <c r="N1054" s="1">
        <v>42872</v>
      </c>
      <c r="O1054">
        <v>84</v>
      </c>
      <c r="P1054" t="s">
        <v>857</v>
      </c>
      <c r="Q1054">
        <v>1</v>
      </c>
      <c r="R1054">
        <v>12.585000000000001</v>
      </c>
      <c r="S1054">
        <v>0</v>
      </c>
      <c r="T1054">
        <v>0</v>
      </c>
      <c r="U1054" s="7">
        <v>0</v>
      </c>
      <c r="V1054" s="7">
        <v>0</v>
      </c>
      <c r="W1054" s="7">
        <v>1</v>
      </c>
      <c r="X1054" s="7">
        <v>12.585000000000001</v>
      </c>
      <c r="Y1054" s="7">
        <v>0</v>
      </c>
      <c r="Z1054" s="7">
        <v>0</v>
      </c>
      <c r="AA1054" s="7" t="s">
        <v>800</v>
      </c>
      <c r="AB1054" s="7">
        <f>IF(Table2[[#This Row],[15cc]]+Table2[[#This Row],[30cc]]&gt;0,1,0)</f>
        <v>0</v>
      </c>
      <c r="AC1054" s="7">
        <f>IF(Table2[[#This Row],[60c]]&gt;0,1,0)</f>
        <v>1</v>
      </c>
      <c r="AD1054" s="7">
        <f>IF(Table2[[#This Row],[90c]]&gt;0,1,0)</f>
        <v>0</v>
      </c>
    </row>
    <row r="1055" spans="1:30" x14ac:dyDescent="0.2">
      <c r="A1055">
        <v>201705</v>
      </c>
      <c r="B1055" t="s">
        <v>21</v>
      </c>
      <c r="C1055" t="s">
        <v>21</v>
      </c>
      <c r="D1055" t="s">
        <v>1495</v>
      </c>
      <c r="E1055" t="s">
        <v>7650</v>
      </c>
      <c r="F1055" t="s">
        <v>400</v>
      </c>
      <c r="G1055" t="s">
        <v>7651</v>
      </c>
      <c r="I1055" t="s">
        <v>992</v>
      </c>
      <c r="J1055" t="s">
        <v>1544</v>
      </c>
      <c r="K1055" t="s">
        <v>7653</v>
      </c>
      <c r="L1055" t="s">
        <v>3401</v>
      </c>
      <c r="M1055" t="s">
        <v>3402</v>
      </c>
      <c r="N1055" s="1">
        <v>42872</v>
      </c>
      <c r="O1055">
        <v>84</v>
      </c>
      <c r="P1055" t="s">
        <v>857</v>
      </c>
      <c r="Q1055">
        <v>1</v>
      </c>
      <c r="R1055">
        <v>13.523</v>
      </c>
      <c r="S1055">
        <v>0</v>
      </c>
      <c r="T1055">
        <v>0</v>
      </c>
      <c r="U1055" s="7">
        <v>0</v>
      </c>
      <c r="V1055" s="7">
        <v>0</v>
      </c>
      <c r="W1055" s="7">
        <v>1</v>
      </c>
      <c r="X1055" s="7">
        <v>12.023</v>
      </c>
      <c r="Y1055" s="7">
        <v>0</v>
      </c>
      <c r="Z1055" s="7">
        <v>1.5</v>
      </c>
      <c r="AA1055" s="7" t="s">
        <v>800</v>
      </c>
      <c r="AB1055" s="7">
        <f>IF(Table2[[#This Row],[15cc]]+Table2[[#This Row],[30cc]]&gt;0,1,0)</f>
        <v>0</v>
      </c>
      <c r="AC1055" s="7">
        <f>IF(Table2[[#This Row],[60c]]&gt;0,1,0)</f>
        <v>1</v>
      </c>
      <c r="AD1055" s="7">
        <f>IF(Table2[[#This Row],[90c]]&gt;0,1,0)</f>
        <v>0</v>
      </c>
    </row>
    <row r="1056" spans="1:30" x14ac:dyDescent="0.2">
      <c r="A1056">
        <v>201705</v>
      </c>
      <c r="B1056" t="s">
        <v>21</v>
      </c>
      <c r="C1056" t="s">
        <v>21</v>
      </c>
      <c r="D1056" t="s">
        <v>1495</v>
      </c>
      <c r="E1056" t="s">
        <v>7650</v>
      </c>
      <c r="F1056" t="s">
        <v>400</v>
      </c>
      <c r="G1056" t="s">
        <v>7651</v>
      </c>
      <c r="I1056" t="s">
        <v>992</v>
      </c>
      <c r="J1056" t="s">
        <v>1544</v>
      </c>
      <c r="K1056" t="s">
        <v>7653</v>
      </c>
      <c r="L1056" t="s">
        <v>3403</v>
      </c>
      <c r="M1056" t="s">
        <v>844</v>
      </c>
      <c r="N1056" s="1">
        <v>42872</v>
      </c>
      <c r="O1056">
        <v>84</v>
      </c>
      <c r="P1056" t="s">
        <v>857</v>
      </c>
      <c r="Q1056">
        <v>1</v>
      </c>
      <c r="R1056">
        <v>12.952</v>
      </c>
      <c r="S1056">
        <v>0</v>
      </c>
      <c r="T1056">
        <v>0</v>
      </c>
      <c r="U1056" s="7">
        <v>0</v>
      </c>
      <c r="V1056" s="7">
        <v>0</v>
      </c>
      <c r="W1056" s="7">
        <v>1</v>
      </c>
      <c r="X1056" s="7">
        <v>12.952</v>
      </c>
      <c r="Y1056" s="7">
        <v>0</v>
      </c>
      <c r="Z1056" s="7">
        <v>0</v>
      </c>
      <c r="AA1056" s="7" t="s">
        <v>800</v>
      </c>
      <c r="AB1056" s="7">
        <f>IF(Table2[[#This Row],[15cc]]+Table2[[#This Row],[30cc]]&gt;0,1,0)</f>
        <v>0</v>
      </c>
      <c r="AC1056" s="7">
        <f>IF(Table2[[#This Row],[60c]]&gt;0,1,0)</f>
        <v>1</v>
      </c>
      <c r="AD1056" s="7">
        <f>IF(Table2[[#This Row],[90c]]&gt;0,1,0)</f>
        <v>0</v>
      </c>
    </row>
    <row r="1057" spans="1:30" x14ac:dyDescent="0.2">
      <c r="A1057">
        <v>201705</v>
      </c>
      <c r="B1057" t="s">
        <v>21</v>
      </c>
      <c r="C1057" t="s">
        <v>21</v>
      </c>
      <c r="D1057" t="s">
        <v>1495</v>
      </c>
      <c r="E1057" t="s">
        <v>7650</v>
      </c>
      <c r="F1057" t="s">
        <v>400</v>
      </c>
      <c r="G1057" t="s">
        <v>7651</v>
      </c>
      <c r="I1057" t="s">
        <v>992</v>
      </c>
      <c r="J1057" t="s">
        <v>1544</v>
      </c>
      <c r="K1057" t="s">
        <v>7653</v>
      </c>
      <c r="L1057" t="s">
        <v>3404</v>
      </c>
      <c r="M1057" t="s">
        <v>1384</v>
      </c>
      <c r="N1057" s="1">
        <v>42872</v>
      </c>
      <c r="O1057">
        <v>84</v>
      </c>
      <c r="P1057" t="s">
        <v>857</v>
      </c>
      <c r="Q1057">
        <v>1</v>
      </c>
      <c r="R1057">
        <v>12.548999999999999</v>
      </c>
      <c r="S1057">
        <v>0</v>
      </c>
      <c r="T1057">
        <v>0</v>
      </c>
      <c r="U1057" s="7">
        <v>0</v>
      </c>
      <c r="V1057" s="7">
        <v>0</v>
      </c>
      <c r="W1057" s="7">
        <v>1</v>
      </c>
      <c r="X1057" s="7">
        <v>12.548999999999999</v>
      </c>
      <c r="Y1057" s="7">
        <v>0</v>
      </c>
      <c r="Z1057" s="7">
        <v>0</v>
      </c>
      <c r="AA1057" s="7" t="s">
        <v>800</v>
      </c>
      <c r="AB1057" s="7">
        <f>IF(Table2[[#This Row],[15cc]]+Table2[[#This Row],[30cc]]&gt;0,1,0)</f>
        <v>0</v>
      </c>
      <c r="AC1057" s="7">
        <f>IF(Table2[[#This Row],[60c]]&gt;0,1,0)</f>
        <v>1</v>
      </c>
      <c r="AD1057" s="7">
        <f>IF(Table2[[#This Row],[90c]]&gt;0,1,0)</f>
        <v>0</v>
      </c>
    </row>
    <row r="1058" spans="1:30" x14ac:dyDescent="0.2">
      <c r="A1058">
        <v>201705</v>
      </c>
      <c r="B1058" t="s">
        <v>21</v>
      </c>
      <c r="C1058" t="s">
        <v>21</v>
      </c>
      <c r="D1058" t="s">
        <v>1495</v>
      </c>
      <c r="E1058" t="s">
        <v>7650</v>
      </c>
      <c r="F1058" t="s">
        <v>400</v>
      </c>
      <c r="G1058" t="s">
        <v>7651</v>
      </c>
      <c r="I1058" t="s">
        <v>992</v>
      </c>
      <c r="J1058" t="s">
        <v>1544</v>
      </c>
      <c r="K1058" t="s">
        <v>7653</v>
      </c>
      <c r="L1058" t="s">
        <v>3405</v>
      </c>
      <c r="M1058" t="s">
        <v>3406</v>
      </c>
      <c r="N1058" s="1">
        <v>42872</v>
      </c>
      <c r="O1058">
        <v>84</v>
      </c>
      <c r="P1058" t="s">
        <v>857</v>
      </c>
      <c r="S1058">
        <v>0</v>
      </c>
      <c r="T1058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 t="s">
        <v>800</v>
      </c>
      <c r="AB1058" s="7">
        <f>IF(Table2[[#This Row],[15cc]]+Table2[[#This Row],[30cc]]&gt;0,1,0)</f>
        <v>0</v>
      </c>
      <c r="AC1058" s="7">
        <f>IF(Table2[[#This Row],[60c]]&gt;0,1,0)</f>
        <v>0</v>
      </c>
      <c r="AD1058" s="7">
        <f>IF(Table2[[#This Row],[90c]]&gt;0,1,0)</f>
        <v>0</v>
      </c>
    </row>
    <row r="1059" spans="1:30" x14ac:dyDescent="0.2">
      <c r="A1059">
        <v>201705</v>
      </c>
      <c r="B1059" t="s">
        <v>21</v>
      </c>
      <c r="C1059" t="s">
        <v>21</v>
      </c>
      <c r="D1059" t="s">
        <v>1495</v>
      </c>
      <c r="E1059" t="s">
        <v>7650</v>
      </c>
      <c r="F1059" t="s">
        <v>400</v>
      </c>
      <c r="G1059" t="s">
        <v>7651</v>
      </c>
      <c r="I1059" t="s">
        <v>992</v>
      </c>
      <c r="J1059" t="s">
        <v>1544</v>
      </c>
      <c r="K1059" t="s">
        <v>7653</v>
      </c>
      <c r="L1059" t="s">
        <v>3407</v>
      </c>
      <c r="M1059" t="s">
        <v>3408</v>
      </c>
      <c r="N1059" s="1">
        <v>42872</v>
      </c>
      <c r="O1059">
        <v>84</v>
      </c>
      <c r="P1059" t="s">
        <v>857</v>
      </c>
      <c r="Q1059">
        <v>1</v>
      </c>
      <c r="R1059" s="2">
        <v>12.081</v>
      </c>
      <c r="S1059">
        <v>1</v>
      </c>
      <c r="T1059">
        <v>12.081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 t="s">
        <v>800</v>
      </c>
      <c r="AB1059" s="7">
        <f>IF(Table2[[#This Row],[15cc]]+Table2[[#This Row],[30cc]]&gt;0,1,0)</f>
        <v>1</v>
      </c>
      <c r="AC1059" s="7">
        <f>IF(Table2[[#This Row],[60c]]&gt;0,1,0)</f>
        <v>0</v>
      </c>
      <c r="AD1059" s="7">
        <f>IF(Table2[[#This Row],[90c]]&gt;0,1,0)</f>
        <v>0</v>
      </c>
    </row>
    <row r="1060" spans="1:30" x14ac:dyDescent="0.2">
      <c r="A1060">
        <v>201705</v>
      </c>
      <c r="B1060" t="s">
        <v>21</v>
      </c>
      <c r="C1060" t="s">
        <v>21</v>
      </c>
      <c r="D1060" t="s">
        <v>1495</v>
      </c>
      <c r="E1060" t="s">
        <v>7650</v>
      </c>
      <c r="F1060" t="s">
        <v>400</v>
      </c>
      <c r="G1060" t="s">
        <v>7651</v>
      </c>
      <c r="I1060" t="s">
        <v>992</v>
      </c>
      <c r="J1060" t="s">
        <v>1544</v>
      </c>
      <c r="K1060" t="s">
        <v>7653</v>
      </c>
      <c r="L1060" t="s">
        <v>3409</v>
      </c>
      <c r="M1060" t="s">
        <v>3410</v>
      </c>
      <c r="N1060" s="1">
        <v>42872</v>
      </c>
      <c r="O1060">
        <v>84</v>
      </c>
      <c r="P1060" t="s">
        <v>857</v>
      </c>
      <c r="S1060">
        <v>0</v>
      </c>
      <c r="T1060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 t="s">
        <v>800</v>
      </c>
      <c r="AB1060" s="7">
        <f>IF(Table2[[#This Row],[15cc]]+Table2[[#This Row],[30cc]]&gt;0,1,0)</f>
        <v>0</v>
      </c>
      <c r="AC1060" s="7">
        <f>IF(Table2[[#This Row],[60c]]&gt;0,1,0)</f>
        <v>0</v>
      </c>
      <c r="AD1060" s="7">
        <f>IF(Table2[[#This Row],[90c]]&gt;0,1,0)</f>
        <v>0</v>
      </c>
    </row>
    <row r="1061" spans="1:30" x14ac:dyDescent="0.2">
      <c r="A1061">
        <v>201705</v>
      </c>
      <c r="B1061" t="s">
        <v>21</v>
      </c>
      <c r="C1061" t="s">
        <v>21</v>
      </c>
      <c r="D1061" t="s">
        <v>1495</v>
      </c>
      <c r="E1061" t="s">
        <v>7650</v>
      </c>
      <c r="F1061" t="s">
        <v>400</v>
      </c>
      <c r="G1061" t="s">
        <v>7651</v>
      </c>
      <c r="I1061" t="s">
        <v>992</v>
      </c>
      <c r="J1061" t="s">
        <v>1544</v>
      </c>
      <c r="K1061" t="s">
        <v>7653</v>
      </c>
      <c r="L1061" t="s">
        <v>3411</v>
      </c>
      <c r="M1061" t="s">
        <v>3412</v>
      </c>
      <c r="N1061" s="1">
        <v>42872</v>
      </c>
      <c r="O1061">
        <v>84</v>
      </c>
      <c r="P1061" t="s">
        <v>857</v>
      </c>
      <c r="S1061">
        <v>0</v>
      </c>
      <c r="T1061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 t="s">
        <v>800</v>
      </c>
      <c r="AB1061" s="7">
        <f>IF(Table2[[#This Row],[15cc]]+Table2[[#This Row],[30cc]]&gt;0,1,0)</f>
        <v>0</v>
      </c>
      <c r="AC1061" s="7">
        <f>IF(Table2[[#This Row],[60c]]&gt;0,1,0)</f>
        <v>0</v>
      </c>
      <c r="AD1061" s="7">
        <f>IF(Table2[[#This Row],[90c]]&gt;0,1,0)</f>
        <v>0</v>
      </c>
    </row>
    <row r="1062" spans="1:30" x14ac:dyDescent="0.2">
      <c r="A1062">
        <v>201705</v>
      </c>
      <c r="B1062" t="s">
        <v>21</v>
      </c>
      <c r="C1062" t="s">
        <v>21</v>
      </c>
      <c r="D1062" t="s">
        <v>1495</v>
      </c>
      <c r="E1062" t="s">
        <v>7650</v>
      </c>
      <c r="F1062" t="s">
        <v>400</v>
      </c>
      <c r="G1062" t="s">
        <v>7651</v>
      </c>
      <c r="I1062" t="s">
        <v>992</v>
      </c>
      <c r="J1062" t="s">
        <v>1544</v>
      </c>
      <c r="K1062" t="s">
        <v>7653</v>
      </c>
      <c r="L1062" t="s">
        <v>3413</v>
      </c>
      <c r="M1062" t="s">
        <v>3414</v>
      </c>
      <c r="N1062" s="1">
        <v>42872</v>
      </c>
      <c r="O1062">
        <v>84</v>
      </c>
      <c r="P1062" t="s">
        <v>857</v>
      </c>
      <c r="S1062">
        <v>0</v>
      </c>
      <c r="T1062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 t="s">
        <v>800</v>
      </c>
      <c r="AB1062" s="7">
        <f>IF(Table2[[#This Row],[15cc]]+Table2[[#This Row],[30cc]]&gt;0,1,0)</f>
        <v>0</v>
      </c>
      <c r="AC1062" s="7">
        <f>IF(Table2[[#This Row],[60c]]&gt;0,1,0)</f>
        <v>0</v>
      </c>
      <c r="AD1062" s="7">
        <f>IF(Table2[[#This Row],[90c]]&gt;0,1,0)</f>
        <v>0</v>
      </c>
    </row>
    <row r="1063" spans="1:30" x14ac:dyDescent="0.2">
      <c r="A1063">
        <v>201705</v>
      </c>
      <c r="B1063" t="s">
        <v>21</v>
      </c>
      <c r="C1063" t="s">
        <v>21</v>
      </c>
      <c r="D1063" t="s">
        <v>1495</v>
      </c>
      <c r="E1063" t="s">
        <v>7650</v>
      </c>
      <c r="F1063" t="s">
        <v>400</v>
      </c>
      <c r="G1063" t="s">
        <v>7651</v>
      </c>
      <c r="I1063" t="s">
        <v>992</v>
      </c>
      <c r="J1063" t="s">
        <v>1544</v>
      </c>
      <c r="K1063" t="s">
        <v>7653</v>
      </c>
      <c r="L1063" t="s">
        <v>3415</v>
      </c>
      <c r="M1063" t="s">
        <v>3416</v>
      </c>
      <c r="N1063" s="1">
        <v>42872</v>
      </c>
      <c r="O1063">
        <v>84</v>
      </c>
      <c r="P1063" t="s">
        <v>857</v>
      </c>
      <c r="S1063">
        <v>0</v>
      </c>
      <c r="T1063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 t="s">
        <v>800</v>
      </c>
      <c r="AB1063" s="7">
        <f>IF(Table2[[#This Row],[15cc]]+Table2[[#This Row],[30cc]]&gt;0,1,0)</f>
        <v>0</v>
      </c>
      <c r="AC1063" s="7">
        <f>IF(Table2[[#This Row],[60c]]&gt;0,1,0)</f>
        <v>0</v>
      </c>
      <c r="AD1063" s="7">
        <f>IF(Table2[[#This Row],[90c]]&gt;0,1,0)</f>
        <v>0</v>
      </c>
    </row>
    <row r="1064" spans="1:30" x14ac:dyDescent="0.2">
      <c r="A1064">
        <v>201705</v>
      </c>
      <c r="B1064" t="s">
        <v>21</v>
      </c>
      <c r="C1064" t="s">
        <v>21</v>
      </c>
      <c r="D1064" t="s">
        <v>1495</v>
      </c>
      <c r="E1064" t="s">
        <v>7650</v>
      </c>
      <c r="F1064" t="s">
        <v>400</v>
      </c>
      <c r="G1064" t="s">
        <v>7651</v>
      </c>
      <c r="I1064" t="s">
        <v>992</v>
      </c>
      <c r="J1064" t="s">
        <v>1544</v>
      </c>
      <c r="K1064" t="s">
        <v>7653</v>
      </c>
      <c r="L1064" t="s">
        <v>3417</v>
      </c>
      <c r="M1064" t="s">
        <v>3418</v>
      </c>
      <c r="N1064" s="1">
        <v>42873</v>
      </c>
      <c r="O1064">
        <v>83</v>
      </c>
      <c r="P1064" t="s">
        <v>857</v>
      </c>
      <c r="Q1064">
        <v>2</v>
      </c>
      <c r="R1064">
        <v>24.57</v>
      </c>
      <c r="S1064">
        <v>0</v>
      </c>
      <c r="T1064">
        <v>0</v>
      </c>
      <c r="U1064" s="7">
        <v>0</v>
      </c>
      <c r="V1064" s="7">
        <v>0</v>
      </c>
      <c r="W1064" s="7">
        <v>1</v>
      </c>
      <c r="X1064" s="7">
        <v>12.568</v>
      </c>
      <c r="Y1064" s="7">
        <v>1</v>
      </c>
      <c r="Z1064" s="7">
        <v>12.002000000000001</v>
      </c>
      <c r="AA1064" s="7" t="s">
        <v>800</v>
      </c>
      <c r="AB1064" s="7">
        <f>IF(Table2[[#This Row],[15cc]]+Table2[[#This Row],[30cc]]&gt;0,1,0)</f>
        <v>0</v>
      </c>
      <c r="AC1064" s="7">
        <f>IF(Table2[[#This Row],[60c]]&gt;0,1,0)</f>
        <v>1</v>
      </c>
      <c r="AD1064" s="7">
        <f>IF(Table2[[#This Row],[90c]]&gt;0,1,0)</f>
        <v>1</v>
      </c>
    </row>
    <row r="1065" spans="1:30" x14ac:dyDescent="0.2">
      <c r="A1065">
        <v>201705</v>
      </c>
      <c r="B1065" t="s">
        <v>21</v>
      </c>
      <c r="C1065" t="s">
        <v>21</v>
      </c>
      <c r="D1065" t="s">
        <v>1495</v>
      </c>
      <c r="E1065" t="s">
        <v>7650</v>
      </c>
      <c r="F1065" t="s">
        <v>400</v>
      </c>
      <c r="G1065" t="s">
        <v>7651</v>
      </c>
      <c r="I1065" t="s">
        <v>992</v>
      </c>
      <c r="J1065" t="s">
        <v>1544</v>
      </c>
      <c r="K1065" t="s">
        <v>7653</v>
      </c>
      <c r="L1065" t="s">
        <v>3419</v>
      </c>
      <c r="M1065" t="s">
        <v>3420</v>
      </c>
      <c r="N1065" s="1">
        <v>42873</v>
      </c>
      <c r="O1065">
        <v>83</v>
      </c>
      <c r="P1065" t="s">
        <v>857</v>
      </c>
      <c r="S1065">
        <v>0</v>
      </c>
      <c r="T1065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 t="s">
        <v>800</v>
      </c>
      <c r="AB1065" s="7">
        <f>IF(Table2[[#This Row],[15cc]]+Table2[[#This Row],[30cc]]&gt;0,1,0)</f>
        <v>0</v>
      </c>
      <c r="AC1065" s="7">
        <f>IF(Table2[[#This Row],[60c]]&gt;0,1,0)</f>
        <v>0</v>
      </c>
      <c r="AD1065" s="7">
        <f>IF(Table2[[#This Row],[90c]]&gt;0,1,0)</f>
        <v>0</v>
      </c>
    </row>
    <row r="1066" spans="1:30" x14ac:dyDescent="0.2">
      <c r="A1066">
        <v>201705</v>
      </c>
      <c r="B1066" t="s">
        <v>21</v>
      </c>
      <c r="C1066" t="s">
        <v>21</v>
      </c>
      <c r="D1066" t="s">
        <v>1495</v>
      </c>
      <c r="E1066" t="s">
        <v>7650</v>
      </c>
      <c r="F1066" t="s">
        <v>400</v>
      </c>
      <c r="G1066" t="s">
        <v>7651</v>
      </c>
      <c r="I1066" t="s">
        <v>992</v>
      </c>
      <c r="J1066" t="s">
        <v>1544</v>
      </c>
      <c r="K1066" t="s">
        <v>7653</v>
      </c>
      <c r="L1066" t="s">
        <v>3421</v>
      </c>
      <c r="M1066" t="s">
        <v>1007</v>
      </c>
      <c r="N1066" s="1">
        <v>42873</v>
      </c>
      <c r="O1066">
        <v>83</v>
      </c>
      <c r="P1066" t="s">
        <v>857</v>
      </c>
      <c r="Q1066">
        <v>3</v>
      </c>
      <c r="R1066">
        <v>36.612000000000002</v>
      </c>
      <c r="S1066">
        <v>3</v>
      </c>
      <c r="T1066">
        <v>36.612000000000002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 t="s">
        <v>800</v>
      </c>
      <c r="AB1066" s="7">
        <f>IF(Table2[[#This Row],[15cc]]+Table2[[#This Row],[30cc]]&gt;0,1,0)</f>
        <v>1</v>
      </c>
      <c r="AC1066" s="7">
        <f>IF(Table2[[#This Row],[60c]]&gt;0,1,0)</f>
        <v>0</v>
      </c>
      <c r="AD1066" s="7">
        <f>IF(Table2[[#This Row],[90c]]&gt;0,1,0)</f>
        <v>0</v>
      </c>
    </row>
    <row r="1067" spans="1:30" x14ac:dyDescent="0.2">
      <c r="A1067">
        <v>201705</v>
      </c>
      <c r="B1067" t="s">
        <v>21</v>
      </c>
      <c r="C1067" t="s">
        <v>21</v>
      </c>
      <c r="D1067" t="s">
        <v>1495</v>
      </c>
      <c r="E1067" t="s">
        <v>7650</v>
      </c>
      <c r="F1067" t="s">
        <v>400</v>
      </c>
      <c r="G1067" t="s">
        <v>7651</v>
      </c>
      <c r="I1067" t="s">
        <v>992</v>
      </c>
      <c r="J1067" t="s">
        <v>1544</v>
      </c>
      <c r="K1067" t="s">
        <v>7653</v>
      </c>
      <c r="L1067" t="s">
        <v>3422</v>
      </c>
      <c r="M1067" t="s">
        <v>3423</v>
      </c>
      <c r="N1067" s="1">
        <v>42880</v>
      </c>
      <c r="O1067">
        <v>76</v>
      </c>
      <c r="P1067" t="s">
        <v>857</v>
      </c>
      <c r="S1067">
        <v>0</v>
      </c>
      <c r="T106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 t="s">
        <v>800</v>
      </c>
      <c r="AB1067" s="7">
        <f>IF(Table2[[#This Row],[15cc]]+Table2[[#This Row],[30cc]]&gt;0,1,0)</f>
        <v>0</v>
      </c>
      <c r="AC1067" s="7">
        <f>IF(Table2[[#This Row],[60c]]&gt;0,1,0)</f>
        <v>0</v>
      </c>
      <c r="AD1067" s="7">
        <f>IF(Table2[[#This Row],[90c]]&gt;0,1,0)</f>
        <v>0</v>
      </c>
    </row>
    <row r="1068" spans="1:30" x14ac:dyDescent="0.2">
      <c r="A1068">
        <v>201705</v>
      </c>
      <c r="B1068" t="s">
        <v>21</v>
      </c>
      <c r="C1068" t="s">
        <v>21</v>
      </c>
      <c r="D1068" t="s">
        <v>1495</v>
      </c>
      <c r="E1068" t="s">
        <v>7650</v>
      </c>
      <c r="F1068" t="s">
        <v>400</v>
      </c>
      <c r="G1068" t="s">
        <v>7651</v>
      </c>
      <c r="I1068" t="s">
        <v>992</v>
      </c>
      <c r="J1068" t="s">
        <v>1544</v>
      </c>
      <c r="K1068" t="s">
        <v>7653</v>
      </c>
      <c r="L1068" t="s">
        <v>3424</v>
      </c>
      <c r="M1068" t="s">
        <v>3425</v>
      </c>
      <c r="N1068" s="1">
        <v>42880</v>
      </c>
      <c r="O1068">
        <v>76</v>
      </c>
      <c r="P1068" t="s">
        <v>857</v>
      </c>
      <c r="S1068">
        <v>0</v>
      </c>
      <c r="T1068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 t="s">
        <v>800</v>
      </c>
      <c r="AB1068" s="7">
        <f>IF(Table2[[#This Row],[15cc]]+Table2[[#This Row],[30cc]]&gt;0,1,0)</f>
        <v>0</v>
      </c>
      <c r="AC1068" s="7">
        <f>IF(Table2[[#This Row],[60c]]&gt;0,1,0)</f>
        <v>0</v>
      </c>
      <c r="AD1068" s="7">
        <f>IF(Table2[[#This Row],[90c]]&gt;0,1,0)</f>
        <v>0</v>
      </c>
    </row>
    <row r="1069" spans="1:30" x14ac:dyDescent="0.2">
      <c r="A1069">
        <v>201705</v>
      </c>
      <c r="B1069" t="s">
        <v>21</v>
      </c>
      <c r="C1069" t="s">
        <v>21</v>
      </c>
      <c r="D1069" t="s">
        <v>1495</v>
      </c>
      <c r="E1069" t="s">
        <v>7650</v>
      </c>
      <c r="F1069" t="s">
        <v>400</v>
      </c>
      <c r="G1069" t="s">
        <v>7651</v>
      </c>
      <c r="I1069" t="s">
        <v>992</v>
      </c>
      <c r="J1069" t="s">
        <v>1544</v>
      </c>
      <c r="K1069" t="s">
        <v>7653</v>
      </c>
      <c r="L1069" t="s">
        <v>3426</v>
      </c>
      <c r="M1069" t="s">
        <v>3427</v>
      </c>
      <c r="N1069" s="1">
        <v>42880</v>
      </c>
      <c r="O1069">
        <v>76</v>
      </c>
      <c r="P1069" t="s">
        <v>857</v>
      </c>
      <c r="S1069">
        <v>0</v>
      </c>
      <c r="T1069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 t="s">
        <v>800</v>
      </c>
      <c r="AB1069" s="7">
        <f>IF(Table2[[#This Row],[15cc]]+Table2[[#This Row],[30cc]]&gt;0,1,0)</f>
        <v>0</v>
      </c>
      <c r="AC1069" s="7">
        <f>IF(Table2[[#This Row],[60c]]&gt;0,1,0)</f>
        <v>0</v>
      </c>
      <c r="AD1069" s="7">
        <f>IF(Table2[[#This Row],[90c]]&gt;0,1,0)</f>
        <v>0</v>
      </c>
    </row>
    <row r="1070" spans="1:30" x14ac:dyDescent="0.2">
      <c r="A1070">
        <v>201705</v>
      </c>
      <c r="B1070" t="s">
        <v>21</v>
      </c>
      <c r="C1070" t="s">
        <v>21</v>
      </c>
      <c r="D1070" t="s">
        <v>1495</v>
      </c>
      <c r="E1070" t="s">
        <v>7650</v>
      </c>
      <c r="F1070" t="s">
        <v>400</v>
      </c>
      <c r="G1070" t="s">
        <v>7651</v>
      </c>
      <c r="I1070" t="s">
        <v>992</v>
      </c>
      <c r="J1070" t="s">
        <v>1544</v>
      </c>
      <c r="K1070" t="s">
        <v>7653</v>
      </c>
      <c r="L1070" t="s">
        <v>3428</v>
      </c>
      <c r="M1070" t="s">
        <v>838</v>
      </c>
      <c r="N1070" s="1">
        <v>42880</v>
      </c>
      <c r="O1070">
        <v>76</v>
      </c>
      <c r="P1070" t="s">
        <v>857</v>
      </c>
      <c r="S1070">
        <v>0</v>
      </c>
      <c r="T1070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 t="s">
        <v>800</v>
      </c>
      <c r="AB1070" s="7">
        <f>IF(Table2[[#This Row],[15cc]]+Table2[[#This Row],[30cc]]&gt;0,1,0)</f>
        <v>0</v>
      </c>
      <c r="AC1070" s="7">
        <f>IF(Table2[[#This Row],[60c]]&gt;0,1,0)</f>
        <v>0</v>
      </c>
      <c r="AD1070" s="7">
        <f>IF(Table2[[#This Row],[90c]]&gt;0,1,0)</f>
        <v>0</v>
      </c>
    </row>
    <row r="1071" spans="1:30" x14ac:dyDescent="0.2">
      <c r="A1071">
        <v>201705</v>
      </c>
      <c r="B1071" t="s">
        <v>21</v>
      </c>
      <c r="C1071" t="s">
        <v>21</v>
      </c>
      <c r="D1071" t="s">
        <v>1495</v>
      </c>
      <c r="E1071" t="s">
        <v>7650</v>
      </c>
      <c r="F1071" t="s">
        <v>400</v>
      </c>
      <c r="G1071" t="s">
        <v>7651</v>
      </c>
      <c r="I1071" t="s">
        <v>992</v>
      </c>
      <c r="J1071" t="s">
        <v>1544</v>
      </c>
      <c r="K1071" t="s">
        <v>7653</v>
      </c>
      <c r="L1071" t="s">
        <v>3429</v>
      </c>
      <c r="M1071" t="s">
        <v>3430</v>
      </c>
      <c r="N1071" s="1">
        <v>42880</v>
      </c>
      <c r="O1071">
        <v>76</v>
      </c>
      <c r="P1071" t="s">
        <v>857</v>
      </c>
      <c r="S1071">
        <v>0</v>
      </c>
      <c r="T1071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 t="s">
        <v>800</v>
      </c>
      <c r="AB1071" s="7">
        <f>IF(Table2[[#This Row],[15cc]]+Table2[[#This Row],[30cc]]&gt;0,1,0)</f>
        <v>0</v>
      </c>
      <c r="AC1071" s="7">
        <f>IF(Table2[[#This Row],[60c]]&gt;0,1,0)</f>
        <v>0</v>
      </c>
      <c r="AD1071" s="7">
        <f>IF(Table2[[#This Row],[90c]]&gt;0,1,0)</f>
        <v>0</v>
      </c>
    </row>
    <row r="1072" spans="1:30" x14ac:dyDescent="0.2">
      <c r="A1072">
        <v>201705</v>
      </c>
      <c r="B1072" t="s">
        <v>21</v>
      </c>
      <c r="C1072" t="s">
        <v>21</v>
      </c>
      <c r="D1072" t="s">
        <v>1495</v>
      </c>
      <c r="E1072" t="s">
        <v>7650</v>
      </c>
      <c r="F1072" t="s">
        <v>400</v>
      </c>
      <c r="G1072" t="s">
        <v>7651</v>
      </c>
      <c r="I1072" t="s">
        <v>992</v>
      </c>
      <c r="J1072" t="s">
        <v>1544</v>
      </c>
      <c r="K1072" t="s">
        <v>7653</v>
      </c>
      <c r="L1072" t="s">
        <v>3431</v>
      </c>
      <c r="M1072" t="s">
        <v>3432</v>
      </c>
      <c r="N1072" s="1">
        <v>42880</v>
      </c>
      <c r="O1072">
        <v>76</v>
      </c>
      <c r="P1072" t="s">
        <v>857</v>
      </c>
      <c r="Q1072">
        <v>5</v>
      </c>
      <c r="R1072">
        <v>56.064</v>
      </c>
      <c r="S1072">
        <v>3</v>
      </c>
      <c r="T1072">
        <v>36.914999999999999</v>
      </c>
      <c r="U1072" s="7">
        <v>0</v>
      </c>
      <c r="V1072" s="7">
        <v>0</v>
      </c>
      <c r="W1072" s="7">
        <v>2</v>
      </c>
      <c r="X1072" s="7">
        <v>19.149000000000001</v>
      </c>
      <c r="Y1072" s="7">
        <v>0</v>
      </c>
      <c r="Z1072" s="7">
        <v>0</v>
      </c>
      <c r="AA1072" s="7" t="s">
        <v>800</v>
      </c>
      <c r="AB1072" s="7">
        <f>IF(Table2[[#This Row],[15cc]]+Table2[[#This Row],[30cc]]&gt;0,1,0)</f>
        <v>1</v>
      </c>
      <c r="AC1072" s="7">
        <f>IF(Table2[[#This Row],[60c]]&gt;0,1,0)</f>
        <v>1</v>
      </c>
      <c r="AD1072" s="7">
        <f>IF(Table2[[#This Row],[90c]]&gt;0,1,0)</f>
        <v>0</v>
      </c>
    </row>
    <row r="1073" spans="1:30" x14ac:dyDescent="0.2">
      <c r="A1073">
        <v>201705</v>
      </c>
      <c r="B1073" t="s">
        <v>21</v>
      </c>
      <c r="C1073" t="s">
        <v>21</v>
      </c>
      <c r="D1073" t="s">
        <v>1495</v>
      </c>
      <c r="E1073" t="s">
        <v>7650</v>
      </c>
      <c r="F1073" t="s">
        <v>400</v>
      </c>
      <c r="G1073" t="s">
        <v>7651</v>
      </c>
      <c r="I1073" t="s">
        <v>992</v>
      </c>
      <c r="J1073" t="s">
        <v>1544</v>
      </c>
      <c r="K1073" t="s">
        <v>7653</v>
      </c>
      <c r="L1073" t="s">
        <v>3433</v>
      </c>
      <c r="M1073" t="s">
        <v>3434</v>
      </c>
      <c r="N1073" s="1">
        <v>42880</v>
      </c>
      <c r="O1073">
        <v>76</v>
      </c>
      <c r="P1073" t="s">
        <v>857</v>
      </c>
      <c r="S1073">
        <v>0</v>
      </c>
      <c r="T1073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 t="s">
        <v>800</v>
      </c>
      <c r="AB1073" s="7">
        <f>IF(Table2[[#This Row],[15cc]]+Table2[[#This Row],[30cc]]&gt;0,1,0)</f>
        <v>0</v>
      </c>
      <c r="AC1073" s="7">
        <f>IF(Table2[[#This Row],[60c]]&gt;0,1,0)</f>
        <v>0</v>
      </c>
      <c r="AD1073" s="7">
        <f>IF(Table2[[#This Row],[90c]]&gt;0,1,0)</f>
        <v>0</v>
      </c>
    </row>
    <row r="1074" spans="1:30" x14ac:dyDescent="0.2">
      <c r="A1074">
        <v>201705</v>
      </c>
      <c r="B1074" t="s">
        <v>21</v>
      </c>
      <c r="C1074" t="s">
        <v>21</v>
      </c>
      <c r="D1074" t="s">
        <v>1495</v>
      </c>
      <c r="E1074" t="s">
        <v>7650</v>
      </c>
      <c r="F1074" t="s">
        <v>400</v>
      </c>
      <c r="G1074" t="s">
        <v>7651</v>
      </c>
      <c r="I1074" t="s">
        <v>992</v>
      </c>
      <c r="J1074" t="s">
        <v>1544</v>
      </c>
      <c r="K1074" t="s">
        <v>7653</v>
      </c>
      <c r="L1074" t="s">
        <v>3435</v>
      </c>
      <c r="M1074" t="s">
        <v>830</v>
      </c>
      <c r="N1074" s="1">
        <v>42880</v>
      </c>
      <c r="O1074">
        <v>76</v>
      </c>
      <c r="P1074" t="s">
        <v>857</v>
      </c>
      <c r="S1074">
        <v>0</v>
      </c>
      <c r="T1074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 t="s">
        <v>800</v>
      </c>
      <c r="AB1074" s="7">
        <f>IF(Table2[[#This Row],[15cc]]+Table2[[#This Row],[30cc]]&gt;0,1,0)</f>
        <v>0</v>
      </c>
      <c r="AC1074" s="7">
        <f>IF(Table2[[#This Row],[60c]]&gt;0,1,0)</f>
        <v>0</v>
      </c>
      <c r="AD1074" s="7">
        <f>IF(Table2[[#This Row],[90c]]&gt;0,1,0)</f>
        <v>0</v>
      </c>
    </row>
    <row r="1075" spans="1:30" x14ac:dyDescent="0.2">
      <c r="A1075">
        <v>201705</v>
      </c>
      <c r="B1075" t="s">
        <v>21</v>
      </c>
      <c r="C1075" t="s">
        <v>21</v>
      </c>
      <c r="D1075" t="s">
        <v>1495</v>
      </c>
      <c r="E1075" t="s">
        <v>7650</v>
      </c>
      <c r="F1075" t="s">
        <v>400</v>
      </c>
      <c r="G1075" t="s">
        <v>7651</v>
      </c>
      <c r="I1075" t="s">
        <v>992</v>
      </c>
      <c r="J1075" t="s">
        <v>1544</v>
      </c>
      <c r="K1075" t="s">
        <v>7653</v>
      </c>
      <c r="L1075" t="s">
        <v>3436</v>
      </c>
      <c r="M1075" t="s">
        <v>3437</v>
      </c>
      <c r="N1075" s="1">
        <v>42880</v>
      </c>
      <c r="O1075">
        <v>76</v>
      </c>
      <c r="P1075" t="s">
        <v>857</v>
      </c>
      <c r="Q1075">
        <v>2</v>
      </c>
      <c r="R1075">
        <v>27.713000000000001</v>
      </c>
      <c r="S1075">
        <v>2</v>
      </c>
      <c r="T1075">
        <v>27.713000000000001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 t="s">
        <v>800</v>
      </c>
      <c r="AB1075" s="7">
        <f>IF(Table2[[#This Row],[15cc]]+Table2[[#This Row],[30cc]]&gt;0,1,0)</f>
        <v>1</v>
      </c>
      <c r="AC1075" s="7">
        <f>IF(Table2[[#This Row],[60c]]&gt;0,1,0)</f>
        <v>0</v>
      </c>
      <c r="AD1075" s="7">
        <f>IF(Table2[[#This Row],[90c]]&gt;0,1,0)</f>
        <v>0</v>
      </c>
    </row>
    <row r="1076" spans="1:30" x14ac:dyDescent="0.2">
      <c r="A1076">
        <v>201705</v>
      </c>
      <c r="B1076" t="s">
        <v>21</v>
      </c>
      <c r="C1076" t="s">
        <v>21</v>
      </c>
      <c r="D1076" t="s">
        <v>1495</v>
      </c>
      <c r="E1076" t="s">
        <v>7650</v>
      </c>
      <c r="F1076" t="s">
        <v>400</v>
      </c>
      <c r="G1076" t="s">
        <v>7651</v>
      </c>
      <c r="I1076" t="s">
        <v>992</v>
      </c>
      <c r="J1076" t="s">
        <v>1544</v>
      </c>
      <c r="K1076" t="s">
        <v>7653</v>
      </c>
      <c r="L1076" t="s">
        <v>3438</v>
      </c>
      <c r="M1076" t="s">
        <v>864</v>
      </c>
      <c r="N1076" s="1">
        <v>42880</v>
      </c>
      <c r="O1076">
        <v>76</v>
      </c>
      <c r="P1076" t="s">
        <v>857</v>
      </c>
      <c r="Q1076">
        <v>4</v>
      </c>
      <c r="R1076">
        <v>57.795000000000002</v>
      </c>
      <c r="S1076">
        <v>2</v>
      </c>
      <c r="T1076">
        <v>30.821000000000002</v>
      </c>
      <c r="U1076" s="7">
        <v>1</v>
      </c>
      <c r="V1076" s="7">
        <v>12.776999999999999</v>
      </c>
      <c r="W1076" s="7">
        <v>1</v>
      </c>
      <c r="X1076" s="7">
        <v>14.196999999999999</v>
      </c>
      <c r="Y1076" s="7">
        <v>0</v>
      </c>
      <c r="Z1076" s="7">
        <v>0</v>
      </c>
      <c r="AA1076" s="7" t="s">
        <v>800</v>
      </c>
      <c r="AB1076" s="7">
        <f>IF(Table2[[#This Row],[15cc]]+Table2[[#This Row],[30cc]]&gt;0,1,0)</f>
        <v>1</v>
      </c>
      <c r="AC1076" s="7">
        <f>IF(Table2[[#This Row],[60c]]&gt;0,1,0)</f>
        <v>1</v>
      </c>
      <c r="AD1076" s="7">
        <f>IF(Table2[[#This Row],[90c]]&gt;0,1,0)</f>
        <v>0</v>
      </c>
    </row>
    <row r="1077" spans="1:30" x14ac:dyDescent="0.2">
      <c r="A1077">
        <v>201705</v>
      </c>
      <c r="B1077" t="s">
        <v>21</v>
      </c>
      <c r="C1077" t="s">
        <v>21</v>
      </c>
      <c r="D1077" t="s">
        <v>1495</v>
      </c>
      <c r="E1077" t="s">
        <v>7650</v>
      </c>
      <c r="F1077" t="s">
        <v>400</v>
      </c>
      <c r="G1077" t="s">
        <v>7651</v>
      </c>
      <c r="I1077" t="s">
        <v>992</v>
      </c>
      <c r="J1077" t="s">
        <v>1544</v>
      </c>
      <c r="K1077" t="s">
        <v>7653</v>
      </c>
      <c r="L1077" t="s">
        <v>3439</v>
      </c>
      <c r="M1077" t="s">
        <v>3440</v>
      </c>
      <c r="N1077" s="1">
        <v>42880</v>
      </c>
      <c r="O1077">
        <v>76</v>
      </c>
      <c r="P1077" t="s">
        <v>857</v>
      </c>
      <c r="S1077">
        <v>0</v>
      </c>
      <c r="T107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 t="s">
        <v>800</v>
      </c>
      <c r="AB1077" s="7">
        <f>IF(Table2[[#This Row],[15cc]]+Table2[[#This Row],[30cc]]&gt;0,1,0)</f>
        <v>0</v>
      </c>
      <c r="AC1077" s="7">
        <f>IF(Table2[[#This Row],[60c]]&gt;0,1,0)</f>
        <v>0</v>
      </c>
      <c r="AD1077" s="7">
        <f>IF(Table2[[#This Row],[90c]]&gt;0,1,0)</f>
        <v>0</v>
      </c>
    </row>
    <row r="1078" spans="1:30" x14ac:dyDescent="0.2">
      <c r="A1078">
        <v>201705</v>
      </c>
      <c r="B1078" t="s">
        <v>21</v>
      </c>
      <c r="C1078" t="s">
        <v>21</v>
      </c>
      <c r="D1078" t="s">
        <v>1495</v>
      </c>
      <c r="E1078" t="s">
        <v>7650</v>
      </c>
      <c r="F1078" t="s">
        <v>400</v>
      </c>
      <c r="G1078" t="s">
        <v>7651</v>
      </c>
      <c r="I1078" t="s">
        <v>992</v>
      </c>
      <c r="J1078" t="s">
        <v>1544</v>
      </c>
      <c r="K1078" t="s">
        <v>7653</v>
      </c>
      <c r="L1078" t="s">
        <v>3441</v>
      </c>
      <c r="M1078" t="s">
        <v>3442</v>
      </c>
      <c r="N1078" s="1">
        <v>42880</v>
      </c>
      <c r="O1078">
        <v>76</v>
      </c>
      <c r="P1078" t="s">
        <v>857</v>
      </c>
      <c r="Q1078">
        <v>1</v>
      </c>
      <c r="R1078">
        <v>8.8140000000000001</v>
      </c>
      <c r="S1078">
        <v>0</v>
      </c>
      <c r="T1078">
        <v>0</v>
      </c>
      <c r="U1078" s="7">
        <v>0</v>
      </c>
      <c r="V1078" s="7">
        <v>0</v>
      </c>
      <c r="W1078" s="7">
        <v>1</v>
      </c>
      <c r="X1078" s="7">
        <v>8.8140000000000001</v>
      </c>
      <c r="Y1078" s="7">
        <v>0</v>
      </c>
      <c r="Z1078" s="7">
        <v>0</v>
      </c>
      <c r="AA1078" s="7" t="s">
        <v>800</v>
      </c>
      <c r="AB1078" s="7">
        <f>IF(Table2[[#This Row],[15cc]]+Table2[[#This Row],[30cc]]&gt;0,1,0)</f>
        <v>0</v>
      </c>
      <c r="AC1078" s="7">
        <f>IF(Table2[[#This Row],[60c]]&gt;0,1,0)</f>
        <v>1</v>
      </c>
      <c r="AD1078" s="7">
        <f>IF(Table2[[#This Row],[90c]]&gt;0,1,0)</f>
        <v>0</v>
      </c>
    </row>
    <row r="1079" spans="1:30" x14ac:dyDescent="0.2">
      <c r="A1079">
        <v>201705</v>
      </c>
      <c r="B1079" t="s">
        <v>21</v>
      </c>
      <c r="C1079" t="s">
        <v>21</v>
      </c>
      <c r="D1079" t="s">
        <v>1495</v>
      </c>
      <c r="E1079" t="s">
        <v>7650</v>
      </c>
      <c r="F1079" t="s">
        <v>400</v>
      </c>
      <c r="G1079" t="s">
        <v>7651</v>
      </c>
      <c r="I1079" t="s">
        <v>992</v>
      </c>
      <c r="J1079" t="s">
        <v>1544</v>
      </c>
      <c r="K1079" t="s">
        <v>7653</v>
      </c>
      <c r="L1079" t="s">
        <v>3443</v>
      </c>
      <c r="M1079" t="s">
        <v>3046</v>
      </c>
      <c r="N1079" s="1">
        <v>42880</v>
      </c>
      <c r="O1079">
        <v>76</v>
      </c>
      <c r="P1079" t="s">
        <v>857</v>
      </c>
      <c r="Q1079">
        <v>5</v>
      </c>
      <c r="R1079">
        <v>105.13800000000001</v>
      </c>
      <c r="S1079">
        <v>2</v>
      </c>
      <c r="T1079">
        <v>60.298000000000002</v>
      </c>
      <c r="U1079" s="7">
        <v>2</v>
      </c>
      <c r="V1079" s="7">
        <v>36.137999999999998</v>
      </c>
      <c r="W1079" s="7">
        <v>0</v>
      </c>
      <c r="X1079" s="7">
        <v>0</v>
      </c>
      <c r="Y1079" s="7">
        <v>1</v>
      </c>
      <c r="Z1079" s="7">
        <v>8.702</v>
      </c>
      <c r="AA1079" s="7" t="s">
        <v>800</v>
      </c>
      <c r="AB1079" s="7">
        <f>IF(Table2[[#This Row],[15cc]]+Table2[[#This Row],[30cc]]&gt;0,1,0)</f>
        <v>1</v>
      </c>
      <c r="AC1079" s="7">
        <f>IF(Table2[[#This Row],[60c]]&gt;0,1,0)</f>
        <v>0</v>
      </c>
      <c r="AD1079" s="7">
        <f>IF(Table2[[#This Row],[90c]]&gt;0,1,0)</f>
        <v>1</v>
      </c>
    </row>
    <row r="1080" spans="1:30" x14ac:dyDescent="0.2">
      <c r="A1080">
        <v>201705</v>
      </c>
      <c r="B1080" t="s">
        <v>21</v>
      </c>
      <c r="C1080" t="s">
        <v>21</v>
      </c>
      <c r="D1080" t="s">
        <v>1495</v>
      </c>
      <c r="E1080" t="s">
        <v>7650</v>
      </c>
      <c r="F1080" t="s">
        <v>400</v>
      </c>
      <c r="G1080" t="s">
        <v>7651</v>
      </c>
      <c r="I1080" t="s">
        <v>992</v>
      </c>
      <c r="J1080" t="s">
        <v>1544</v>
      </c>
      <c r="K1080" t="s">
        <v>7653</v>
      </c>
      <c r="L1080" t="s">
        <v>3444</v>
      </c>
      <c r="M1080" t="s">
        <v>2045</v>
      </c>
      <c r="N1080" s="1">
        <v>42880</v>
      </c>
      <c r="O1080">
        <v>76</v>
      </c>
      <c r="P1080" t="s">
        <v>857</v>
      </c>
      <c r="Q1080">
        <v>3</v>
      </c>
      <c r="R1080">
        <v>36.222999999999999</v>
      </c>
      <c r="S1080">
        <v>1</v>
      </c>
      <c r="T1080">
        <v>12</v>
      </c>
      <c r="U1080" s="7">
        <v>0</v>
      </c>
      <c r="V1080" s="7">
        <v>0</v>
      </c>
      <c r="W1080" s="7">
        <v>1</v>
      </c>
      <c r="X1080" s="7">
        <v>8.7829999999999995</v>
      </c>
      <c r="Y1080" s="7">
        <v>1</v>
      </c>
      <c r="Z1080" s="7">
        <v>15.44</v>
      </c>
      <c r="AA1080" s="7" t="s">
        <v>800</v>
      </c>
      <c r="AB1080" s="7">
        <f>IF(Table2[[#This Row],[15cc]]+Table2[[#This Row],[30cc]]&gt;0,1,0)</f>
        <v>1</v>
      </c>
      <c r="AC1080" s="7">
        <f>IF(Table2[[#This Row],[60c]]&gt;0,1,0)</f>
        <v>1</v>
      </c>
      <c r="AD1080" s="7">
        <f>IF(Table2[[#This Row],[90c]]&gt;0,1,0)</f>
        <v>1</v>
      </c>
    </row>
    <row r="1081" spans="1:30" x14ac:dyDescent="0.2">
      <c r="A1081">
        <v>201705</v>
      </c>
      <c r="B1081" t="s">
        <v>21</v>
      </c>
      <c r="C1081" t="s">
        <v>21</v>
      </c>
      <c r="D1081" t="s">
        <v>1495</v>
      </c>
      <c r="E1081" t="s">
        <v>7650</v>
      </c>
      <c r="F1081" t="s">
        <v>400</v>
      </c>
      <c r="G1081" t="s">
        <v>7651</v>
      </c>
      <c r="I1081" t="s">
        <v>992</v>
      </c>
      <c r="J1081" t="s">
        <v>1544</v>
      </c>
      <c r="K1081" t="s">
        <v>7653</v>
      </c>
      <c r="L1081" t="s">
        <v>3445</v>
      </c>
      <c r="M1081" t="s">
        <v>3446</v>
      </c>
      <c r="N1081" s="1">
        <v>42880</v>
      </c>
      <c r="O1081">
        <v>76</v>
      </c>
      <c r="P1081" t="s">
        <v>857</v>
      </c>
      <c r="Q1081">
        <v>2</v>
      </c>
      <c r="R1081">
        <v>26.045999999999999</v>
      </c>
      <c r="S1081">
        <v>2</v>
      </c>
      <c r="T1081">
        <v>26.045999999999999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 t="s">
        <v>800</v>
      </c>
      <c r="AB1081" s="7">
        <f>IF(Table2[[#This Row],[15cc]]+Table2[[#This Row],[30cc]]&gt;0,1,0)</f>
        <v>1</v>
      </c>
      <c r="AC1081" s="7">
        <f>IF(Table2[[#This Row],[60c]]&gt;0,1,0)</f>
        <v>0</v>
      </c>
      <c r="AD1081" s="7">
        <f>IF(Table2[[#This Row],[90c]]&gt;0,1,0)</f>
        <v>0</v>
      </c>
    </row>
    <row r="1082" spans="1:30" x14ac:dyDescent="0.2">
      <c r="A1082">
        <v>201705</v>
      </c>
      <c r="B1082" t="s">
        <v>21</v>
      </c>
      <c r="C1082" t="s">
        <v>21</v>
      </c>
      <c r="D1082" t="s">
        <v>1495</v>
      </c>
      <c r="E1082" t="s">
        <v>7650</v>
      </c>
      <c r="F1082" t="s">
        <v>400</v>
      </c>
      <c r="G1082" t="s">
        <v>7651</v>
      </c>
      <c r="I1082" t="s">
        <v>992</v>
      </c>
      <c r="J1082" t="s">
        <v>1544</v>
      </c>
      <c r="K1082" t="s">
        <v>7653</v>
      </c>
      <c r="L1082" t="s">
        <v>3447</v>
      </c>
      <c r="M1082" t="s">
        <v>884</v>
      </c>
      <c r="N1082" s="1">
        <v>42880</v>
      </c>
      <c r="O1082">
        <v>76</v>
      </c>
      <c r="P1082" t="s">
        <v>857</v>
      </c>
      <c r="S1082">
        <v>0</v>
      </c>
      <c r="T1082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 t="s">
        <v>800</v>
      </c>
      <c r="AB1082" s="7">
        <f>IF(Table2[[#This Row],[15cc]]+Table2[[#This Row],[30cc]]&gt;0,1,0)</f>
        <v>0</v>
      </c>
      <c r="AC1082" s="7">
        <f>IF(Table2[[#This Row],[60c]]&gt;0,1,0)</f>
        <v>0</v>
      </c>
      <c r="AD1082" s="7">
        <f>IF(Table2[[#This Row],[90c]]&gt;0,1,0)</f>
        <v>0</v>
      </c>
    </row>
    <row r="1083" spans="1:30" x14ac:dyDescent="0.2">
      <c r="A1083">
        <v>201705</v>
      </c>
      <c r="B1083" t="s">
        <v>21</v>
      </c>
      <c r="C1083" t="s">
        <v>21</v>
      </c>
      <c r="D1083" t="s">
        <v>1495</v>
      </c>
      <c r="E1083" t="s">
        <v>7650</v>
      </c>
      <c r="F1083" t="s">
        <v>400</v>
      </c>
      <c r="G1083" t="s">
        <v>7651</v>
      </c>
      <c r="I1083" t="s">
        <v>992</v>
      </c>
      <c r="J1083" t="s">
        <v>1544</v>
      </c>
      <c r="K1083" t="s">
        <v>7653</v>
      </c>
      <c r="L1083" t="s">
        <v>3448</v>
      </c>
      <c r="M1083" t="s">
        <v>3449</v>
      </c>
      <c r="N1083" s="1">
        <v>42880</v>
      </c>
      <c r="O1083">
        <v>76</v>
      </c>
      <c r="P1083" t="s">
        <v>857</v>
      </c>
      <c r="Q1083">
        <v>1</v>
      </c>
      <c r="R1083" s="2">
        <v>16.542999999999999</v>
      </c>
      <c r="S1083">
        <v>1</v>
      </c>
      <c r="T1083">
        <v>16.542999999999999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 t="s">
        <v>800</v>
      </c>
      <c r="AB1083" s="7">
        <f>IF(Table2[[#This Row],[15cc]]+Table2[[#This Row],[30cc]]&gt;0,1,0)</f>
        <v>1</v>
      </c>
      <c r="AC1083" s="7">
        <f>IF(Table2[[#This Row],[60c]]&gt;0,1,0)</f>
        <v>0</v>
      </c>
      <c r="AD1083" s="7">
        <f>IF(Table2[[#This Row],[90c]]&gt;0,1,0)</f>
        <v>0</v>
      </c>
    </row>
    <row r="1084" spans="1:30" x14ac:dyDescent="0.2">
      <c r="A1084">
        <v>201705</v>
      </c>
      <c r="B1084" t="s">
        <v>21</v>
      </c>
      <c r="C1084" t="s">
        <v>21</v>
      </c>
      <c r="D1084" t="s">
        <v>1495</v>
      </c>
      <c r="E1084" t="s">
        <v>7650</v>
      </c>
      <c r="F1084" t="s">
        <v>400</v>
      </c>
      <c r="G1084" t="s">
        <v>7651</v>
      </c>
      <c r="I1084" t="s">
        <v>992</v>
      </c>
      <c r="J1084" t="s">
        <v>1544</v>
      </c>
      <c r="K1084" t="s">
        <v>7653</v>
      </c>
      <c r="L1084" t="s">
        <v>3450</v>
      </c>
      <c r="M1084" t="s">
        <v>3451</v>
      </c>
      <c r="N1084" s="1">
        <v>42880</v>
      </c>
      <c r="O1084">
        <v>76</v>
      </c>
      <c r="P1084" t="s">
        <v>857</v>
      </c>
      <c r="Q1084">
        <v>3</v>
      </c>
      <c r="R1084">
        <v>33.167999999999999</v>
      </c>
      <c r="S1084">
        <v>2</v>
      </c>
      <c r="T1084">
        <v>22.65</v>
      </c>
      <c r="U1084" s="7">
        <v>1</v>
      </c>
      <c r="V1084" s="7">
        <v>10.518000000000001</v>
      </c>
      <c r="W1084" s="7">
        <v>0</v>
      </c>
      <c r="X1084" s="7">
        <v>0</v>
      </c>
      <c r="Y1084" s="7">
        <v>0</v>
      </c>
      <c r="Z1084" s="7">
        <v>0</v>
      </c>
      <c r="AA1084" s="7" t="s">
        <v>800</v>
      </c>
      <c r="AB1084" s="7">
        <f>IF(Table2[[#This Row],[15cc]]+Table2[[#This Row],[30cc]]&gt;0,1,0)</f>
        <v>1</v>
      </c>
      <c r="AC1084" s="7">
        <f>IF(Table2[[#This Row],[60c]]&gt;0,1,0)</f>
        <v>0</v>
      </c>
      <c r="AD1084" s="7">
        <f>IF(Table2[[#This Row],[90c]]&gt;0,1,0)</f>
        <v>0</v>
      </c>
    </row>
    <row r="1085" spans="1:30" x14ac:dyDescent="0.2">
      <c r="A1085">
        <v>201705</v>
      </c>
      <c r="B1085" t="s">
        <v>21</v>
      </c>
      <c r="C1085" t="s">
        <v>21</v>
      </c>
      <c r="D1085" t="s">
        <v>1495</v>
      </c>
      <c r="E1085" t="s">
        <v>7650</v>
      </c>
      <c r="F1085" t="s">
        <v>400</v>
      </c>
      <c r="G1085" t="s">
        <v>7651</v>
      </c>
      <c r="I1085" t="s">
        <v>992</v>
      </c>
      <c r="J1085" t="s">
        <v>1544</v>
      </c>
      <c r="K1085" t="s">
        <v>7653</v>
      </c>
      <c r="L1085" t="s">
        <v>3452</v>
      </c>
      <c r="M1085" t="s">
        <v>3453</v>
      </c>
      <c r="N1085" s="1">
        <v>42880</v>
      </c>
      <c r="O1085">
        <v>76</v>
      </c>
      <c r="P1085" t="s">
        <v>857</v>
      </c>
      <c r="Q1085">
        <v>2</v>
      </c>
      <c r="R1085">
        <v>24.53</v>
      </c>
      <c r="S1085">
        <v>1</v>
      </c>
      <c r="T1085">
        <v>12.307</v>
      </c>
      <c r="U1085" s="7">
        <v>0</v>
      </c>
      <c r="V1085" s="7">
        <v>0</v>
      </c>
      <c r="W1085" s="7">
        <v>1</v>
      </c>
      <c r="X1085" s="7">
        <v>12.223000000000001</v>
      </c>
      <c r="Y1085" s="7">
        <v>0</v>
      </c>
      <c r="Z1085" s="7">
        <v>0</v>
      </c>
      <c r="AA1085" s="7" t="s">
        <v>800</v>
      </c>
      <c r="AB1085" s="7">
        <f>IF(Table2[[#This Row],[15cc]]+Table2[[#This Row],[30cc]]&gt;0,1,0)</f>
        <v>1</v>
      </c>
      <c r="AC1085" s="7">
        <f>IF(Table2[[#This Row],[60c]]&gt;0,1,0)</f>
        <v>1</v>
      </c>
      <c r="AD1085" s="7">
        <f>IF(Table2[[#This Row],[90c]]&gt;0,1,0)</f>
        <v>0</v>
      </c>
    </row>
    <row r="1086" spans="1:30" x14ac:dyDescent="0.2">
      <c r="A1086">
        <v>201705</v>
      </c>
      <c r="B1086" t="s">
        <v>21</v>
      </c>
      <c r="C1086" t="s">
        <v>21</v>
      </c>
      <c r="D1086" t="s">
        <v>1495</v>
      </c>
      <c r="E1086" t="s">
        <v>7650</v>
      </c>
      <c r="F1086" t="s">
        <v>400</v>
      </c>
      <c r="G1086" t="s">
        <v>7651</v>
      </c>
      <c r="I1086" t="s">
        <v>992</v>
      </c>
      <c r="J1086" t="s">
        <v>1544</v>
      </c>
      <c r="K1086" t="s">
        <v>7653</v>
      </c>
      <c r="L1086" t="s">
        <v>3454</v>
      </c>
      <c r="M1086" t="s">
        <v>3455</v>
      </c>
      <c r="N1086" s="1">
        <v>42880</v>
      </c>
      <c r="O1086">
        <v>76</v>
      </c>
      <c r="P1086" t="s">
        <v>857</v>
      </c>
      <c r="S1086">
        <v>0</v>
      </c>
      <c r="T1086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 t="s">
        <v>800</v>
      </c>
      <c r="AB1086" s="7">
        <f>IF(Table2[[#This Row],[15cc]]+Table2[[#This Row],[30cc]]&gt;0,1,0)</f>
        <v>0</v>
      </c>
      <c r="AC1086" s="7">
        <f>IF(Table2[[#This Row],[60c]]&gt;0,1,0)</f>
        <v>0</v>
      </c>
      <c r="AD1086" s="7">
        <f>IF(Table2[[#This Row],[90c]]&gt;0,1,0)</f>
        <v>0</v>
      </c>
    </row>
    <row r="1087" spans="1:30" x14ac:dyDescent="0.2">
      <c r="A1087">
        <v>201705</v>
      </c>
      <c r="B1087" t="s">
        <v>21</v>
      </c>
      <c r="C1087" t="s">
        <v>21</v>
      </c>
      <c r="D1087" t="s">
        <v>1495</v>
      </c>
      <c r="E1087" t="s">
        <v>7650</v>
      </c>
      <c r="F1087" t="s">
        <v>400</v>
      </c>
      <c r="G1087" t="s">
        <v>7651</v>
      </c>
      <c r="I1087" t="s">
        <v>992</v>
      </c>
      <c r="J1087" t="s">
        <v>1544</v>
      </c>
      <c r="K1087" t="s">
        <v>7653</v>
      </c>
      <c r="L1087" t="s">
        <v>3456</v>
      </c>
      <c r="M1087" t="s">
        <v>3457</v>
      </c>
      <c r="N1087" s="1">
        <v>42880</v>
      </c>
      <c r="O1087">
        <v>76</v>
      </c>
      <c r="P1087" t="s">
        <v>857</v>
      </c>
      <c r="S1087">
        <v>0</v>
      </c>
      <c r="T108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 t="s">
        <v>800</v>
      </c>
      <c r="AB1087" s="7">
        <f>IF(Table2[[#This Row],[15cc]]+Table2[[#This Row],[30cc]]&gt;0,1,0)</f>
        <v>0</v>
      </c>
      <c r="AC1087" s="7">
        <f>IF(Table2[[#This Row],[60c]]&gt;0,1,0)</f>
        <v>0</v>
      </c>
      <c r="AD1087" s="7">
        <f>IF(Table2[[#This Row],[90c]]&gt;0,1,0)</f>
        <v>0</v>
      </c>
    </row>
    <row r="1088" spans="1:30" x14ac:dyDescent="0.2">
      <c r="A1088">
        <v>201705</v>
      </c>
      <c r="B1088" t="s">
        <v>21</v>
      </c>
      <c r="C1088" t="s">
        <v>21</v>
      </c>
      <c r="D1088" t="s">
        <v>1495</v>
      </c>
      <c r="E1088" t="s">
        <v>7650</v>
      </c>
      <c r="F1088" t="s">
        <v>400</v>
      </c>
      <c r="G1088" t="s">
        <v>7651</v>
      </c>
      <c r="I1088" t="s">
        <v>992</v>
      </c>
      <c r="J1088" t="s">
        <v>1544</v>
      </c>
      <c r="K1088" t="s">
        <v>7653</v>
      </c>
      <c r="L1088" t="s">
        <v>3458</v>
      </c>
      <c r="M1088" t="s">
        <v>3459</v>
      </c>
      <c r="N1088" s="1">
        <v>42880</v>
      </c>
      <c r="O1088">
        <v>76</v>
      </c>
      <c r="P1088" t="s">
        <v>857</v>
      </c>
      <c r="Q1088">
        <v>2</v>
      </c>
      <c r="R1088">
        <v>24.074999999999999</v>
      </c>
      <c r="S1088">
        <v>2</v>
      </c>
      <c r="T1088">
        <v>24.074999999999999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 t="s">
        <v>800</v>
      </c>
      <c r="AB1088" s="7">
        <f>IF(Table2[[#This Row],[15cc]]+Table2[[#This Row],[30cc]]&gt;0,1,0)</f>
        <v>1</v>
      </c>
      <c r="AC1088" s="7">
        <f>IF(Table2[[#This Row],[60c]]&gt;0,1,0)</f>
        <v>0</v>
      </c>
      <c r="AD1088" s="7">
        <f>IF(Table2[[#This Row],[90c]]&gt;0,1,0)</f>
        <v>0</v>
      </c>
    </row>
    <row r="1089" spans="1:30" x14ac:dyDescent="0.2">
      <c r="A1089">
        <v>201705</v>
      </c>
      <c r="B1089" t="s">
        <v>21</v>
      </c>
      <c r="C1089" t="s">
        <v>21</v>
      </c>
      <c r="D1089" t="s">
        <v>1495</v>
      </c>
      <c r="E1089" t="s">
        <v>7650</v>
      </c>
      <c r="F1089" t="s">
        <v>400</v>
      </c>
      <c r="G1089" t="s">
        <v>7651</v>
      </c>
      <c r="I1089" t="s">
        <v>992</v>
      </c>
      <c r="J1089" t="s">
        <v>1544</v>
      </c>
      <c r="K1089" t="s">
        <v>7653</v>
      </c>
      <c r="L1089" t="s">
        <v>3460</v>
      </c>
      <c r="M1089" t="s">
        <v>3461</v>
      </c>
      <c r="N1089" s="1">
        <v>42880</v>
      </c>
      <c r="O1089">
        <v>76</v>
      </c>
      <c r="P1089" t="s">
        <v>857</v>
      </c>
      <c r="S1089">
        <v>0</v>
      </c>
      <c r="T1089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 t="s">
        <v>800</v>
      </c>
      <c r="AB1089" s="7">
        <f>IF(Table2[[#This Row],[15cc]]+Table2[[#This Row],[30cc]]&gt;0,1,0)</f>
        <v>0</v>
      </c>
      <c r="AC1089" s="7">
        <f>IF(Table2[[#This Row],[60c]]&gt;0,1,0)</f>
        <v>0</v>
      </c>
      <c r="AD1089" s="7">
        <f>IF(Table2[[#This Row],[90c]]&gt;0,1,0)</f>
        <v>0</v>
      </c>
    </row>
    <row r="1090" spans="1:30" x14ac:dyDescent="0.2">
      <c r="A1090">
        <v>201705</v>
      </c>
      <c r="B1090" t="s">
        <v>21</v>
      </c>
      <c r="C1090" t="s">
        <v>21</v>
      </c>
      <c r="D1090" t="s">
        <v>1495</v>
      </c>
      <c r="E1090" t="s">
        <v>7650</v>
      </c>
      <c r="F1090" t="s">
        <v>400</v>
      </c>
      <c r="G1090" t="s">
        <v>7651</v>
      </c>
      <c r="I1090" t="s">
        <v>992</v>
      </c>
      <c r="J1090" t="s">
        <v>1544</v>
      </c>
      <c r="K1090" t="s">
        <v>7653</v>
      </c>
      <c r="L1090" t="s">
        <v>3462</v>
      </c>
      <c r="M1090" t="s">
        <v>3463</v>
      </c>
      <c r="N1090" s="1">
        <v>42880</v>
      </c>
      <c r="O1090">
        <v>76</v>
      </c>
      <c r="P1090" t="s">
        <v>857</v>
      </c>
      <c r="Q1090">
        <v>1</v>
      </c>
      <c r="R1090">
        <v>12.157</v>
      </c>
      <c r="S1090">
        <v>1</v>
      </c>
      <c r="T1090">
        <v>12.157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 t="s">
        <v>800</v>
      </c>
      <c r="AB1090" s="7">
        <f>IF(Table2[[#This Row],[15cc]]+Table2[[#This Row],[30cc]]&gt;0,1,0)</f>
        <v>1</v>
      </c>
      <c r="AC1090" s="7">
        <f>IF(Table2[[#This Row],[60c]]&gt;0,1,0)</f>
        <v>0</v>
      </c>
      <c r="AD1090" s="7">
        <f>IF(Table2[[#This Row],[90c]]&gt;0,1,0)</f>
        <v>0</v>
      </c>
    </row>
    <row r="1091" spans="1:30" x14ac:dyDescent="0.2">
      <c r="A1091">
        <v>201705</v>
      </c>
      <c r="B1091" t="s">
        <v>21</v>
      </c>
      <c r="C1091" t="s">
        <v>21</v>
      </c>
      <c r="D1091" t="s">
        <v>1495</v>
      </c>
      <c r="E1091" t="s">
        <v>7650</v>
      </c>
      <c r="F1091" t="s">
        <v>400</v>
      </c>
      <c r="G1091" t="s">
        <v>7651</v>
      </c>
      <c r="I1091" t="s">
        <v>992</v>
      </c>
      <c r="J1091" t="s">
        <v>1544</v>
      </c>
      <c r="K1091" t="s">
        <v>7653</v>
      </c>
      <c r="L1091" t="s">
        <v>3464</v>
      </c>
      <c r="M1091" t="s">
        <v>3465</v>
      </c>
      <c r="N1091" s="1">
        <v>42880</v>
      </c>
      <c r="O1091">
        <v>76</v>
      </c>
      <c r="P1091" t="s">
        <v>857</v>
      </c>
      <c r="R1091" s="2"/>
      <c r="S1091">
        <v>0</v>
      </c>
      <c r="T1091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 t="s">
        <v>800</v>
      </c>
      <c r="AB1091" s="7">
        <f>IF(Table2[[#This Row],[15cc]]+Table2[[#This Row],[30cc]]&gt;0,1,0)</f>
        <v>0</v>
      </c>
      <c r="AC1091" s="7">
        <f>IF(Table2[[#This Row],[60c]]&gt;0,1,0)</f>
        <v>0</v>
      </c>
      <c r="AD1091" s="7">
        <f>IF(Table2[[#This Row],[90c]]&gt;0,1,0)</f>
        <v>0</v>
      </c>
    </row>
    <row r="1092" spans="1:30" x14ac:dyDescent="0.2">
      <c r="A1092">
        <v>201705</v>
      </c>
      <c r="B1092" t="s">
        <v>21</v>
      </c>
      <c r="C1092" t="s">
        <v>21</v>
      </c>
      <c r="D1092" t="s">
        <v>1495</v>
      </c>
      <c r="E1092" t="s">
        <v>7650</v>
      </c>
      <c r="F1092" t="s">
        <v>400</v>
      </c>
      <c r="G1092" t="s">
        <v>7651</v>
      </c>
      <c r="I1092" t="s">
        <v>992</v>
      </c>
      <c r="J1092" t="s">
        <v>1544</v>
      </c>
      <c r="K1092" t="s">
        <v>7653</v>
      </c>
      <c r="L1092" t="s">
        <v>3466</v>
      </c>
      <c r="M1092" t="s">
        <v>2004</v>
      </c>
      <c r="N1092" s="1">
        <v>42880</v>
      </c>
      <c r="O1092">
        <v>76</v>
      </c>
      <c r="P1092" t="s">
        <v>857</v>
      </c>
      <c r="S1092">
        <v>0</v>
      </c>
      <c r="T1092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 t="s">
        <v>800</v>
      </c>
      <c r="AB1092" s="7">
        <f>IF(Table2[[#This Row],[15cc]]+Table2[[#This Row],[30cc]]&gt;0,1,0)</f>
        <v>0</v>
      </c>
      <c r="AC1092" s="7">
        <f>IF(Table2[[#This Row],[60c]]&gt;0,1,0)</f>
        <v>0</v>
      </c>
      <c r="AD1092" s="7">
        <f>IF(Table2[[#This Row],[90c]]&gt;0,1,0)</f>
        <v>0</v>
      </c>
    </row>
    <row r="1093" spans="1:30" x14ac:dyDescent="0.2">
      <c r="A1093">
        <v>201705</v>
      </c>
      <c r="B1093" t="s">
        <v>21</v>
      </c>
      <c r="C1093" t="s">
        <v>21</v>
      </c>
      <c r="D1093" t="s">
        <v>1495</v>
      </c>
      <c r="E1093" t="s">
        <v>7650</v>
      </c>
      <c r="F1093" t="s">
        <v>400</v>
      </c>
      <c r="G1093" t="s">
        <v>7651</v>
      </c>
      <c r="I1093" t="s">
        <v>992</v>
      </c>
      <c r="J1093" t="s">
        <v>1544</v>
      </c>
      <c r="K1093" t="s">
        <v>7653</v>
      </c>
      <c r="L1093" t="s">
        <v>3467</v>
      </c>
      <c r="M1093" t="s">
        <v>3468</v>
      </c>
      <c r="N1093" s="1">
        <v>42880</v>
      </c>
      <c r="O1093">
        <v>76</v>
      </c>
      <c r="P1093" t="s">
        <v>857</v>
      </c>
      <c r="Q1093">
        <v>1</v>
      </c>
      <c r="R1093">
        <v>13.05</v>
      </c>
      <c r="S1093">
        <v>1</v>
      </c>
      <c r="T1093">
        <v>12.803000000000001</v>
      </c>
      <c r="U1093" s="7">
        <v>0</v>
      </c>
      <c r="V1093" s="7">
        <v>0.247</v>
      </c>
      <c r="W1093" s="7">
        <v>0</v>
      </c>
      <c r="X1093" s="7">
        <v>0</v>
      </c>
      <c r="Y1093" s="7">
        <v>0</v>
      </c>
      <c r="Z1093" s="7">
        <v>0</v>
      </c>
      <c r="AA1093" s="7" t="s">
        <v>800</v>
      </c>
      <c r="AB1093" s="7">
        <f>IF(Table2[[#This Row],[15cc]]+Table2[[#This Row],[30cc]]&gt;0,1,0)</f>
        <v>1</v>
      </c>
      <c r="AC1093" s="7">
        <f>IF(Table2[[#This Row],[60c]]&gt;0,1,0)</f>
        <v>0</v>
      </c>
      <c r="AD1093" s="7">
        <f>IF(Table2[[#This Row],[90c]]&gt;0,1,0)</f>
        <v>0</v>
      </c>
    </row>
    <row r="1094" spans="1:30" x14ac:dyDescent="0.2">
      <c r="A1094">
        <v>201705</v>
      </c>
      <c r="B1094" t="s">
        <v>21</v>
      </c>
      <c r="C1094" t="s">
        <v>21</v>
      </c>
      <c r="D1094" t="s">
        <v>1495</v>
      </c>
      <c r="E1094" t="s">
        <v>7650</v>
      </c>
      <c r="F1094" t="s">
        <v>400</v>
      </c>
      <c r="G1094" t="s">
        <v>7651</v>
      </c>
      <c r="I1094" t="s">
        <v>992</v>
      </c>
      <c r="J1094" t="s">
        <v>1544</v>
      </c>
      <c r="K1094" t="s">
        <v>7653</v>
      </c>
      <c r="L1094" t="s">
        <v>3469</v>
      </c>
      <c r="M1094" t="s">
        <v>3470</v>
      </c>
      <c r="N1094" s="1">
        <v>42884</v>
      </c>
      <c r="O1094">
        <v>72</v>
      </c>
      <c r="P1094" t="s">
        <v>857</v>
      </c>
      <c r="Q1094">
        <v>1</v>
      </c>
      <c r="R1094">
        <v>12.135999999999999</v>
      </c>
      <c r="S1094">
        <v>1</v>
      </c>
      <c r="T1094">
        <v>12.135999999999999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 t="s">
        <v>800</v>
      </c>
      <c r="AB1094" s="7">
        <f>IF(Table2[[#This Row],[15cc]]+Table2[[#This Row],[30cc]]&gt;0,1,0)</f>
        <v>1</v>
      </c>
      <c r="AC1094" s="7">
        <f>IF(Table2[[#This Row],[60c]]&gt;0,1,0)</f>
        <v>0</v>
      </c>
      <c r="AD1094" s="7">
        <f>IF(Table2[[#This Row],[90c]]&gt;0,1,0)</f>
        <v>0</v>
      </c>
    </row>
    <row r="1095" spans="1:30" x14ac:dyDescent="0.2">
      <c r="A1095">
        <v>201705</v>
      </c>
      <c r="B1095" t="s">
        <v>21</v>
      </c>
      <c r="C1095" t="s">
        <v>21</v>
      </c>
      <c r="D1095" t="s">
        <v>1495</v>
      </c>
      <c r="E1095" t="s">
        <v>7650</v>
      </c>
      <c r="F1095" t="s">
        <v>400</v>
      </c>
      <c r="G1095" t="s">
        <v>7651</v>
      </c>
      <c r="I1095" t="s">
        <v>992</v>
      </c>
      <c r="J1095" t="s">
        <v>1544</v>
      </c>
      <c r="K1095" t="s">
        <v>7653</v>
      </c>
      <c r="L1095" t="s">
        <v>3471</v>
      </c>
      <c r="M1095" t="s">
        <v>3472</v>
      </c>
      <c r="N1095" s="1">
        <v>42884</v>
      </c>
      <c r="O1095">
        <v>72</v>
      </c>
      <c r="P1095" t="s">
        <v>857</v>
      </c>
      <c r="Q1095">
        <v>4</v>
      </c>
      <c r="R1095">
        <v>62.463000000000001</v>
      </c>
      <c r="S1095">
        <v>3</v>
      </c>
      <c r="T1095">
        <v>50.375999999999998</v>
      </c>
      <c r="U1095" s="7">
        <v>0</v>
      </c>
      <c r="V1095" s="7">
        <v>0</v>
      </c>
      <c r="W1095" s="7">
        <v>1</v>
      </c>
      <c r="X1095" s="7">
        <v>12.087</v>
      </c>
      <c r="Y1095" s="7">
        <v>0</v>
      </c>
      <c r="Z1095" s="7">
        <v>0</v>
      </c>
      <c r="AA1095" s="7" t="s">
        <v>800</v>
      </c>
      <c r="AB1095" s="7">
        <f>IF(Table2[[#This Row],[15cc]]+Table2[[#This Row],[30cc]]&gt;0,1,0)</f>
        <v>1</v>
      </c>
      <c r="AC1095" s="7">
        <f>IF(Table2[[#This Row],[60c]]&gt;0,1,0)</f>
        <v>1</v>
      </c>
      <c r="AD1095" s="7">
        <f>IF(Table2[[#This Row],[90c]]&gt;0,1,0)</f>
        <v>0</v>
      </c>
    </row>
    <row r="1096" spans="1:30" x14ac:dyDescent="0.2">
      <c r="A1096">
        <v>201705</v>
      </c>
      <c r="B1096" t="s">
        <v>21</v>
      </c>
      <c r="C1096" t="s">
        <v>21</v>
      </c>
      <c r="D1096" t="s">
        <v>1495</v>
      </c>
      <c r="E1096" t="s">
        <v>7650</v>
      </c>
      <c r="F1096" t="s">
        <v>400</v>
      </c>
      <c r="G1096" t="s">
        <v>7651</v>
      </c>
      <c r="I1096" t="s">
        <v>4655</v>
      </c>
      <c r="J1096" t="s">
        <v>1317</v>
      </c>
      <c r="K1096" t="s">
        <v>7651</v>
      </c>
      <c r="L1096" t="s">
        <v>3371</v>
      </c>
      <c r="M1096" t="s">
        <v>3372</v>
      </c>
      <c r="N1096" s="1">
        <v>42871</v>
      </c>
      <c r="O1096">
        <v>85</v>
      </c>
      <c r="P1096" t="s">
        <v>857</v>
      </c>
      <c r="Q1096">
        <v>0</v>
      </c>
      <c r="R1096">
        <v>4.4408920985006301E-16</v>
      </c>
      <c r="S1096">
        <v>0</v>
      </c>
      <c r="T1096">
        <v>0</v>
      </c>
      <c r="U1096" s="7">
        <v>1</v>
      </c>
      <c r="V1096" s="7">
        <v>12.095000000000001</v>
      </c>
      <c r="W1096" s="7">
        <v>-1</v>
      </c>
      <c r="X1096" s="7">
        <v>-12.095000000000001</v>
      </c>
      <c r="Y1096" s="7">
        <v>0</v>
      </c>
      <c r="Z1096" s="7">
        <v>0</v>
      </c>
      <c r="AA1096" s="7" t="s">
        <v>800</v>
      </c>
      <c r="AB1096" s="7">
        <f>IF(Table2[[#This Row],[15cc]]+Table2[[#This Row],[30cc]]&gt;0,1,0)</f>
        <v>1</v>
      </c>
      <c r="AC1096" s="7">
        <f>IF(Table2[[#This Row],[60c]]&gt;0,1,0)</f>
        <v>0</v>
      </c>
      <c r="AD1096" s="7">
        <f>IF(Table2[[#This Row],[90c]]&gt;0,1,0)</f>
        <v>0</v>
      </c>
    </row>
    <row r="1097" spans="1:30" x14ac:dyDescent="0.2">
      <c r="A1097">
        <v>201705</v>
      </c>
      <c r="B1097" t="s">
        <v>21</v>
      </c>
      <c r="C1097" t="s">
        <v>21</v>
      </c>
      <c r="D1097" t="s">
        <v>1495</v>
      </c>
      <c r="E1097" t="s">
        <v>7650</v>
      </c>
      <c r="F1097" t="s">
        <v>400</v>
      </c>
      <c r="G1097" t="s">
        <v>7651</v>
      </c>
      <c r="I1097" t="s">
        <v>4655</v>
      </c>
      <c r="J1097" t="s">
        <v>1317</v>
      </c>
      <c r="K1097" t="s">
        <v>7651</v>
      </c>
      <c r="L1097" t="s">
        <v>3354</v>
      </c>
      <c r="M1097" t="s">
        <v>3355</v>
      </c>
      <c r="N1097" s="1">
        <v>42880</v>
      </c>
      <c r="O1097">
        <v>76</v>
      </c>
      <c r="P1097" t="s">
        <v>857</v>
      </c>
      <c r="S1097">
        <v>0</v>
      </c>
      <c r="T109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 t="s">
        <v>800</v>
      </c>
      <c r="AB1097" s="7">
        <f>IF(Table2[[#This Row],[15cc]]+Table2[[#This Row],[30cc]]&gt;0,1,0)</f>
        <v>0</v>
      </c>
      <c r="AC1097" s="7">
        <f>IF(Table2[[#This Row],[60c]]&gt;0,1,0)</f>
        <v>0</v>
      </c>
      <c r="AD1097" s="7">
        <f>IF(Table2[[#This Row],[90c]]&gt;0,1,0)</f>
        <v>0</v>
      </c>
    </row>
    <row r="1098" spans="1:30" x14ac:dyDescent="0.2">
      <c r="A1098">
        <v>201705</v>
      </c>
      <c r="B1098" t="s">
        <v>21</v>
      </c>
      <c r="C1098" t="s">
        <v>21</v>
      </c>
      <c r="D1098" t="s">
        <v>1495</v>
      </c>
      <c r="E1098" t="s">
        <v>7650</v>
      </c>
      <c r="F1098" t="s">
        <v>400</v>
      </c>
      <c r="G1098" t="s">
        <v>7651</v>
      </c>
      <c r="I1098" t="s">
        <v>4655</v>
      </c>
      <c r="J1098" t="s">
        <v>1317</v>
      </c>
      <c r="K1098" t="s">
        <v>7651</v>
      </c>
      <c r="L1098" t="s">
        <v>3356</v>
      </c>
      <c r="M1098" t="s">
        <v>3357</v>
      </c>
      <c r="N1098" s="1">
        <v>42880</v>
      </c>
      <c r="O1098">
        <v>76</v>
      </c>
      <c r="P1098" t="s">
        <v>857</v>
      </c>
      <c r="S1098">
        <v>0</v>
      </c>
      <c r="T1098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 t="s">
        <v>800</v>
      </c>
      <c r="AB1098" s="7">
        <f>IF(Table2[[#This Row],[15cc]]+Table2[[#This Row],[30cc]]&gt;0,1,0)</f>
        <v>0</v>
      </c>
      <c r="AC1098" s="7">
        <f>IF(Table2[[#This Row],[60c]]&gt;0,1,0)</f>
        <v>0</v>
      </c>
      <c r="AD1098" s="7">
        <f>IF(Table2[[#This Row],[90c]]&gt;0,1,0)</f>
        <v>0</v>
      </c>
    </row>
    <row r="1099" spans="1:30" x14ac:dyDescent="0.2">
      <c r="A1099">
        <v>201705</v>
      </c>
      <c r="B1099" t="s">
        <v>21</v>
      </c>
      <c r="C1099" t="s">
        <v>21</v>
      </c>
      <c r="D1099" t="s">
        <v>1495</v>
      </c>
      <c r="E1099" t="s">
        <v>7650</v>
      </c>
      <c r="F1099" t="s">
        <v>400</v>
      </c>
      <c r="G1099" t="s">
        <v>7651</v>
      </c>
      <c r="I1099" t="s">
        <v>4655</v>
      </c>
      <c r="J1099" t="s">
        <v>1317</v>
      </c>
      <c r="K1099" t="s">
        <v>7651</v>
      </c>
      <c r="L1099" t="s">
        <v>3358</v>
      </c>
      <c r="M1099" t="s">
        <v>3359</v>
      </c>
      <c r="N1099" s="1">
        <v>42880</v>
      </c>
      <c r="O1099">
        <v>76</v>
      </c>
      <c r="P1099" t="s">
        <v>857</v>
      </c>
      <c r="S1099">
        <v>0</v>
      </c>
      <c r="T1099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 t="s">
        <v>800</v>
      </c>
      <c r="AB1099" s="7">
        <f>IF(Table2[[#This Row],[15cc]]+Table2[[#This Row],[30cc]]&gt;0,1,0)</f>
        <v>0</v>
      </c>
      <c r="AC1099" s="7">
        <f>IF(Table2[[#This Row],[60c]]&gt;0,1,0)</f>
        <v>0</v>
      </c>
      <c r="AD1099" s="7">
        <f>IF(Table2[[#This Row],[90c]]&gt;0,1,0)</f>
        <v>0</v>
      </c>
    </row>
    <row r="1100" spans="1:30" x14ac:dyDescent="0.2">
      <c r="A1100">
        <v>201705</v>
      </c>
      <c r="B1100" t="s">
        <v>21</v>
      </c>
      <c r="C1100" t="s">
        <v>21</v>
      </c>
      <c r="D1100" t="s">
        <v>1495</v>
      </c>
      <c r="E1100" t="s">
        <v>7650</v>
      </c>
      <c r="F1100" t="s">
        <v>400</v>
      </c>
      <c r="G1100" t="s">
        <v>7651</v>
      </c>
      <c r="I1100" t="s">
        <v>4655</v>
      </c>
      <c r="J1100" t="s">
        <v>1317</v>
      </c>
      <c r="K1100" t="s">
        <v>7651</v>
      </c>
      <c r="L1100" t="s">
        <v>3360</v>
      </c>
      <c r="M1100" t="s">
        <v>3361</v>
      </c>
      <c r="N1100" s="1">
        <v>42880</v>
      </c>
      <c r="O1100">
        <v>76</v>
      </c>
      <c r="P1100" t="s">
        <v>857</v>
      </c>
      <c r="Q1100">
        <v>2</v>
      </c>
      <c r="R1100">
        <v>27.065999999999999</v>
      </c>
      <c r="S1100">
        <v>1</v>
      </c>
      <c r="T1100">
        <v>12.013</v>
      </c>
      <c r="U1100" s="7">
        <v>0</v>
      </c>
      <c r="V1100" s="7">
        <v>0</v>
      </c>
      <c r="W1100" s="7">
        <v>1</v>
      </c>
      <c r="X1100" s="7">
        <v>15.053000000000001</v>
      </c>
      <c r="Y1100" s="7">
        <v>0</v>
      </c>
      <c r="Z1100" s="7">
        <v>0</v>
      </c>
      <c r="AA1100" s="7" t="s">
        <v>800</v>
      </c>
      <c r="AB1100" s="7">
        <f>IF(Table2[[#This Row],[15cc]]+Table2[[#This Row],[30cc]]&gt;0,1,0)</f>
        <v>1</v>
      </c>
      <c r="AC1100" s="7">
        <f>IF(Table2[[#This Row],[60c]]&gt;0,1,0)</f>
        <v>1</v>
      </c>
      <c r="AD1100" s="7">
        <f>IF(Table2[[#This Row],[90c]]&gt;0,1,0)</f>
        <v>0</v>
      </c>
    </row>
    <row r="1101" spans="1:30" x14ac:dyDescent="0.2">
      <c r="A1101">
        <v>201705</v>
      </c>
      <c r="B1101" t="s">
        <v>21</v>
      </c>
      <c r="C1101" t="s">
        <v>21</v>
      </c>
      <c r="D1101" t="s">
        <v>1495</v>
      </c>
      <c r="E1101" t="s">
        <v>7650</v>
      </c>
      <c r="F1101" t="s">
        <v>400</v>
      </c>
      <c r="G1101" t="s">
        <v>7651</v>
      </c>
      <c r="I1101" t="s">
        <v>4655</v>
      </c>
      <c r="J1101" t="s">
        <v>1317</v>
      </c>
      <c r="K1101" t="s">
        <v>7651</v>
      </c>
      <c r="L1101" t="s">
        <v>3362</v>
      </c>
      <c r="M1101" t="s">
        <v>3363</v>
      </c>
      <c r="N1101" s="1">
        <v>42880</v>
      </c>
      <c r="O1101">
        <v>76</v>
      </c>
      <c r="P1101" t="s">
        <v>857</v>
      </c>
      <c r="Q1101">
        <v>2</v>
      </c>
      <c r="R1101">
        <v>27.295999999999999</v>
      </c>
      <c r="S1101">
        <v>1</v>
      </c>
      <c r="T1101">
        <v>15.154</v>
      </c>
      <c r="U1101" s="7">
        <v>0</v>
      </c>
      <c r="V1101" s="7">
        <v>0</v>
      </c>
      <c r="W1101" s="7">
        <v>1</v>
      </c>
      <c r="X1101" s="7">
        <v>12.141999999999999</v>
      </c>
      <c r="Y1101" s="7">
        <v>0</v>
      </c>
      <c r="Z1101" s="7">
        <v>0</v>
      </c>
      <c r="AA1101" s="7" t="s">
        <v>800</v>
      </c>
      <c r="AB1101" s="7">
        <f>IF(Table2[[#This Row],[15cc]]+Table2[[#This Row],[30cc]]&gt;0,1,0)</f>
        <v>1</v>
      </c>
      <c r="AC1101" s="7">
        <f>IF(Table2[[#This Row],[60c]]&gt;0,1,0)</f>
        <v>1</v>
      </c>
      <c r="AD1101" s="7">
        <f>IF(Table2[[#This Row],[90c]]&gt;0,1,0)</f>
        <v>0</v>
      </c>
    </row>
    <row r="1102" spans="1:30" x14ac:dyDescent="0.2">
      <c r="A1102">
        <v>201705</v>
      </c>
      <c r="B1102" t="s">
        <v>21</v>
      </c>
      <c r="C1102" t="s">
        <v>21</v>
      </c>
      <c r="D1102" t="s">
        <v>1495</v>
      </c>
      <c r="E1102" t="s">
        <v>7650</v>
      </c>
      <c r="F1102" t="s">
        <v>400</v>
      </c>
      <c r="G1102" t="s">
        <v>7651</v>
      </c>
      <c r="I1102" t="s">
        <v>4655</v>
      </c>
      <c r="J1102" t="s">
        <v>1317</v>
      </c>
      <c r="K1102" t="s">
        <v>7651</v>
      </c>
      <c r="L1102" t="s">
        <v>3364</v>
      </c>
      <c r="M1102" t="s">
        <v>827</v>
      </c>
      <c r="N1102" s="1">
        <v>42880</v>
      </c>
      <c r="O1102">
        <v>76</v>
      </c>
      <c r="P1102" t="s">
        <v>857</v>
      </c>
      <c r="S1102">
        <v>0</v>
      </c>
      <c r="T1102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 t="s">
        <v>800</v>
      </c>
      <c r="AB1102" s="7">
        <f>IF(Table2[[#This Row],[15cc]]+Table2[[#This Row],[30cc]]&gt;0,1,0)</f>
        <v>0</v>
      </c>
      <c r="AC1102" s="7">
        <f>IF(Table2[[#This Row],[60c]]&gt;0,1,0)</f>
        <v>0</v>
      </c>
      <c r="AD1102" s="7">
        <f>IF(Table2[[#This Row],[90c]]&gt;0,1,0)</f>
        <v>0</v>
      </c>
    </row>
    <row r="1103" spans="1:30" x14ac:dyDescent="0.2">
      <c r="A1103">
        <v>201705</v>
      </c>
      <c r="B1103" t="s">
        <v>21</v>
      </c>
      <c r="C1103" t="s">
        <v>21</v>
      </c>
      <c r="D1103" t="s">
        <v>1495</v>
      </c>
      <c r="E1103" t="s">
        <v>7650</v>
      </c>
      <c r="F1103" t="s">
        <v>400</v>
      </c>
      <c r="G1103" t="s">
        <v>7651</v>
      </c>
      <c r="I1103" t="s">
        <v>4655</v>
      </c>
      <c r="J1103" t="s">
        <v>1317</v>
      </c>
      <c r="K1103" t="s">
        <v>7651</v>
      </c>
      <c r="L1103" t="s">
        <v>3365</v>
      </c>
      <c r="M1103" t="s">
        <v>1448</v>
      </c>
      <c r="N1103" s="1">
        <v>42880</v>
      </c>
      <c r="O1103">
        <v>76</v>
      </c>
      <c r="P1103" t="s">
        <v>857</v>
      </c>
      <c r="S1103">
        <v>0</v>
      </c>
      <c r="T1103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 t="s">
        <v>800</v>
      </c>
      <c r="AB1103" s="7">
        <f>IF(Table2[[#This Row],[15cc]]+Table2[[#This Row],[30cc]]&gt;0,1,0)</f>
        <v>0</v>
      </c>
      <c r="AC1103" s="7">
        <f>IF(Table2[[#This Row],[60c]]&gt;0,1,0)</f>
        <v>0</v>
      </c>
      <c r="AD1103" s="7">
        <f>IF(Table2[[#This Row],[90c]]&gt;0,1,0)</f>
        <v>0</v>
      </c>
    </row>
    <row r="1104" spans="1:30" x14ac:dyDescent="0.2">
      <c r="A1104">
        <v>201705</v>
      </c>
      <c r="B1104" t="s">
        <v>21</v>
      </c>
      <c r="C1104" t="s">
        <v>21</v>
      </c>
      <c r="D1104" t="s">
        <v>1495</v>
      </c>
      <c r="E1104" t="s">
        <v>7650</v>
      </c>
      <c r="F1104" t="s">
        <v>400</v>
      </c>
      <c r="G1104" t="s">
        <v>7651</v>
      </c>
      <c r="I1104" t="s">
        <v>4655</v>
      </c>
      <c r="J1104" t="s">
        <v>1317</v>
      </c>
      <c r="K1104" t="s">
        <v>7651</v>
      </c>
      <c r="L1104" t="s">
        <v>3366</v>
      </c>
      <c r="M1104" t="s">
        <v>832</v>
      </c>
      <c r="N1104" s="1">
        <v>42880</v>
      </c>
      <c r="O1104">
        <v>76</v>
      </c>
      <c r="P1104" t="s">
        <v>857</v>
      </c>
      <c r="Q1104">
        <v>1</v>
      </c>
      <c r="R1104">
        <v>12.111000000000001</v>
      </c>
      <c r="S1104">
        <v>1</v>
      </c>
      <c r="T1104">
        <v>12.111000000000001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 t="s">
        <v>800</v>
      </c>
      <c r="AB1104" s="7">
        <f>IF(Table2[[#This Row],[15cc]]+Table2[[#This Row],[30cc]]&gt;0,1,0)</f>
        <v>1</v>
      </c>
      <c r="AC1104" s="7">
        <f>IF(Table2[[#This Row],[60c]]&gt;0,1,0)</f>
        <v>0</v>
      </c>
      <c r="AD1104" s="7">
        <f>IF(Table2[[#This Row],[90c]]&gt;0,1,0)</f>
        <v>0</v>
      </c>
    </row>
    <row r="1105" spans="1:30" x14ac:dyDescent="0.2">
      <c r="A1105">
        <v>201705</v>
      </c>
      <c r="B1105" t="s">
        <v>21</v>
      </c>
      <c r="C1105" t="s">
        <v>21</v>
      </c>
      <c r="D1105" t="s">
        <v>1495</v>
      </c>
      <c r="E1105" t="s">
        <v>7650</v>
      </c>
      <c r="F1105" t="s">
        <v>400</v>
      </c>
      <c r="G1105" t="s">
        <v>7651</v>
      </c>
      <c r="I1105" t="s">
        <v>4655</v>
      </c>
      <c r="J1105" t="s">
        <v>1317</v>
      </c>
      <c r="K1105" t="s">
        <v>7651</v>
      </c>
      <c r="L1105" t="s">
        <v>3367</v>
      </c>
      <c r="M1105" t="s">
        <v>3368</v>
      </c>
      <c r="N1105" s="1">
        <v>42880</v>
      </c>
      <c r="O1105">
        <v>76</v>
      </c>
      <c r="P1105" t="s">
        <v>857</v>
      </c>
      <c r="R1105" s="2"/>
      <c r="S1105">
        <v>0</v>
      </c>
      <c r="T1105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 t="s">
        <v>800</v>
      </c>
      <c r="AB1105" s="7">
        <f>IF(Table2[[#This Row],[15cc]]+Table2[[#This Row],[30cc]]&gt;0,1,0)</f>
        <v>0</v>
      </c>
      <c r="AC1105" s="7">
        <f>IF(Table2[[#This Row],[60c]]&gt;0,1,0)</f>
        <v>0</v>
      </c>
      <c r="AD1105" s="7">
        <f>IF(Table2[[#This Row],[90c]]&gt;0,1,0)</f>
        <v>0</v>
      </c>
    </row>
    <row r="1106" spans="1:30" x14ac:dyDescent="0.2">
      <c r="A1106">
        <v>201705</v>
      </c>
      <c r="B1106" t="s">
        <v>21</v>
      </c>
      <c r="C1106" t="s">
        <v>21</v>
      </c>
      <c r="D1106" t="s">
        <v>1495</v>
      </c>
      <c r="E1106" t="s">
        <v>7650</v>
      </c>
      <c r="F1106" t="s">
        <v>400</v>
      </c>
      <c r="G1106" t="s">
        <v>7651</v>
      </c>
      <c r="I1106" t="s">
        <v>4655</v>
      </c>
      <c r="J1106" t="s">
        <v>1317</v>
      </c>
      <c r="K1106" t="s">
        <v>7651</v>
      </c>
      <c r="L1106" t="s">
        <v>3369</v>
      </c>
      <c r="M1106" t="s">
        <v>3370</v>
      </c>
      <c r="N1106" s="1">
        <v>42880</v>
      </c>
      <c r="O1106">
        <v>76</v>
      </c>
      <c r="P1106" t="s">
        <v>857</v>
      </c>
      <c r="Q1106">
        <v>1</v>
      </c>
      <c r="R1106">
        <v>12.013999999999999</v>
      </c>
      <c r="S1106">
        <v>0</v>
      </c>
      <c r="T1106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1</v>
      </c>
      <c r="Z1106" s="7">
        <v>12.013999999999999</v>
      </c>
      <c r="AA1106" s="7" t="s">
        <v>800</v>
      </c>
      <c r="AB1106" s="7">
        <f>IF(Table2[[#This Row],[15cc]]+Table2[[#This Row],[30cc]]&gt;0,1,0)</f>
        <v>0</v>
      </c>
      <c r="AC1106" s="7">
        <f>IF(Table2[[#This Row],[60c]]&gt;0,1,0)</f>
        <v>0</v>
      </c>
      <c r="AD1106" s="7">
        <f>IF(Table2[[#This Row],[90c]]&gt;0,1,0)</f>
        <v>1</v>
      </c>
    </row>
    <row r="1107" spans="1:30" x14ac:dyDescent="0.2">
      <c r="A1107">
        <v>201705</v>
      </c>
      <c r="B1107" t="s">
        <v>21</v>
      </c>
      <c r="C1107" t="s">
        <v>21</v>
      </c>
      <c r="D1107" t="s">
        <v>1483</v>
      </c>
      <c r="E1107" t="s">
        <v>3488</v>
      </c>
      <c r="F1107" t="s">
        <v>1545</v>
      </c>
      <c r="G1107" t="s">
        <v>7655</v>
      </c>
      <c r="I1107" t="s">
        <v>989</v>
      </c>
      <c r="J1107" t="s">
        <v>1546</v>
      </c>
      <c r="K1107" t="s">
        <v>7655</v>
      </c>
      <c r="L1107" t="s">
        <v>3513</v>
      </c>
      <c r="M1107" t="s">
        <v>911</v>
      </c>
      <c r="N1107" s="1">
        <v>42864</v>
      </c>
      <c r="O1107">
        <v>92</v>
      </c>
      <c r="P1107" t="s">
        <v>799</v>
      </c>
      <c r="S1107">
        <v>0</v>
      </c>
      <c r="T110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 t="s">
        <v>800</v>
      </c>
      <c r="AB1107" s="7">
        <f>IF(Table2[[#This Row],[15cc]]+Table2[[#This Row],[30cc]]&gt;0,1,0)</f>
        <v>0</v>
      </c>
      <c r="AC1107" s="7">
        <f>IF(Table2[[#This Row],[60c]]&gt;0,1,0)</f>
        <v>0</v>
      </c>
      <c r="AD1107" s="7">
        <f>IF(Table2[[#This Row],[90c]]&gt;0,1,0)</f>
        <v>0</v>
      </c>
    </row>
    <row r="1108" spans="1:30" x14ac:dyDescent="0.2">
      <c r="A1108">
        <v>201705</v>
      </c>
      <c r="B1108" t="s">
        <v>21</v>
      </c>
      <c r="C1108" t="s">
        <v>21</v>
      </c>
      <c r="D1108" t="s">
        <v>1483</v>
      </c>
      <c r="E1108" t="s">
        <v>3488</v>
      </c>
      <c r="F1108" t="s">
        <v>1545</v>
      </c>
      <c r="G1108" t="s">
        <v>7655</v>
      </c>
      <c r="I1108" t="s">
        <v>989</v>
      </c>
      <c r="J1108" t="s">
        <v>1546</v>
      </c>
      <c r="K1108" t="s">
        <v>7655</v>
      </c>
      <c r="L1108" t="s">
        <v>3514</v>
      </c>
      <c r="M1108" t="s">
        <v>3515</v>
      </c>
      <c r="N1108" s="1">
        <v>42871</v>
      </c>
      <c r="O1108">
        <v>85</v>
      </c>
      <c r="P1108" t="s">
        <v>857</v>
      </c>
      <c r="S1108">
        <v>0</v>
      </c>
      <c r="T1108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 t="s">
        <v>800</v>
      </c>
      <c r="AB1108" s="7">
        <f>IF(Table2[[#This Row],[15cc]]+Table2[[#This Row],[30cc]]&gt;0,1,0)</f>
        <v>0</v>
      </c>
      <c r="AC1108" s="7">
        <f>IF(Table2[[#This Row],[60c]]&gt;0,1,0)</f>
        <v>0</v>
      </c>
      <c r="AD1108" s="7">
        <f>IF(Table2[[#This Row],[90c]]&gt;0,1,0)</f>
        <v>0</v>
      </c>
    </row>
    <row r="1109" spans="1:30" x14ac:dyDescent="0.2">
      <c r="A1109">
        <v>201705</v>
      </c>
      <c r="B1109" t="s">
        <v>21</v>
      </c>
      <c r="C1109" t="s">
        <v>21</v>
      </c>
      <c r="D1109" t="s">
        <v>1483</v>
      </c>
      <c r="E1109" t="s">
        <v>3488</v>
      </c>
      <c r="F1109" t="s">
        <v>1545</v>
      </c>
      <c r="G1109" t="s">
        <v>7655</v>
      </c>
      <c r="I1109" t="s">
        <v>989</v>
      </c>
      <c r="J1109" t="s">
        <v>1546</v>
      </c>
      <c r="K1109" t="s">
        <v>7655</v>
      </c>
      <c r="L1109" t="s">
        <v>3516</v>
      </c>
      <c r="M1109" t="s">
        <v>3517</v>
      </c>
      <c r="N1109" s="1">
        <v>42877</v>
      </c>
      <c r="O1109">
        <v>79</v>
      </c>
      <c r="P1109" t="s">
        <v>857</v>
      </c>
      <c r="Q1109">
        <v>5</v>
      </c>
      <c r="R1109">
        <v>92.194000000000003</v>
      </c>
      <c r="S1109">
        <v>2</v>
      </c>
      <c r="T1109">
        <v>36.170999999999999</v>
      </c>
      <c r="U1109" s="7">
        <v>1</v>
      </c>
      <c r="V1109" s="7">
        <v>18.648</v>
      </c>
      <c r="W1109" s="7">
        <v>1</v>
      </c>
      <c r="X1109" s="7">
        <v>23.045000000000002</v>
      </c>
      <c r="Y1109" s="7">
        <v>1</v>
      </c>
      <c r="Z1109" s="7">
        <v>14.33</v>
      </c>
      <c r="AA1109" s="7" t="s">
        <v>800</v>
      </c>
      <c r="AB1109" s="7">
        <f>IF(Table2[[#This Row],[15cc]]+Table2[[#This Row],[30cc]]&gt;0,1,0)</f>
        <v>1</v>
      </c>
      <c r="AC1109" s="7">
        <f>IF(Table2[[#This Row],[60c]]&gt;0,1,0)</f>
        <v>1</v>
      </c>
      <c r="AD1109" s="7">
        <f>IF(Table2[[#This Row],[90c]]&gt;0,1,0)</f>
        <v>1</v>
      </c>
    </row>
    <row r="1110" spans="1:30" x14ac:dyDescent="0.2">
      <c r="A1110">
        <v>201705</v>
      </c>
      <c r="B1110" t="s">
        <v>21</v>
      </c>
      <c r="C1110" t="s">
        <v>21</v>
      </c>
      <c r="D1110" t="s">
        <v>1483</v>
      </c>
      <c r="E1110" t="s">
        <v>3488</v>
      </c>
      <c r="F1110" t="s">
        <v>1545</v>
      </c>
      <c r="G1110" t="s">
        <v>7655</v>
      </c>
      <c r="I1110" t="s">
        <v>989</v>
      </c>
      <c r="J1110" t="s">
        <v>1546</v>
      </c>
      <c r="K1110" t="s">
        <v>7655</v>
      </c>
      <c r="L1110" t="s">
        <v>3518</v>
      </c>
      <c r="M1110" t="s">
        <v>3519</v>
      </c>
      <c r="N1110" s="1">
        <v>42877</v>
      </c>
      <c r="O1110">
        <v>79</v>
      </c>
      <c r="P1110" t="s">
        <v>857</v>
      </c>
      <c r="S1110">
        <v>0</v>
      </c>
      <c r="T1110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 t="s">
        <v>984</v>
      </c>
      <c r="AB1110" s="7">
        <f>IF(Table2[[#This Row],[15cc]]+Table2[[#This Row],[30cc]]&gt;0,1,0)</f>
        <v>0</v>
      </c>
      <c r="AC1110" s="7">
        <f>IF(Table2[[#This Row],[60c]]&gt;0,1,0)</f>
        <v>0</v>
      </c>
      <c r="AD1110" s="7">
        <f>IF(Table2[[#This Row],[90c]]&gt;0,1,0)</f>
        <v>0</v>
      </c>
    </row>
    <row r="1111" spans="1:30" x14ac:dyDescent="0.2">
      <c r="A1111">
        <v>201705</v>
      </c>
      <c r="B1111" t="s">
        <v>21</v>
      </c>
      <c r="C1111" t="s">
        <v>21</v>
      </c>
      <c r="D1111" t="s">
        <v>1483</v>
      </c>
      <c r="E1111" t="s">
        <v>3488</v>
      </c>
      <c r="F1111" t="s">
        <v>1545</v>
      </c>
      <c r="G1111" t="s">
        <v>7655</v>
      </c>
      <c r="I1111" t="s">
        <v>989</v>
      </c>
      <c r="J1111" t="s">
        <v>1546</v>
      </c>
      <c r="K1111" t="s">
        <v>7655</v>
      </c>
      <c r="L1111" t="s">
        <v>3520</v>
      </c>
      <c r="M1111" t="s">
        <v>3521</v>
      </c>
      <c r="N1111" s="1">
        <v>42877</v>
      </c>
      <c r="O1111">
        <v>79</v>
      </c>
      <c r="P1111" t="s">
        <v>857</v>
      </c>
      <c r="S1111">
        <v>0</v>
      </c>
      <c r="T1111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 t="s">
        <v>984</v>
      </c>
      <c r="AB1111" s="7">
        <f>IF(Table2[[#This Row],[15cc]]+Table2[[#This Row],[30cc]]&gt;0,1,0)</f>
        <v>0</v>
      </c>
      <c r="AC1111" s="7">
        <f>IF(Table2[[#This Row],[60c]]&gt;0,1,0)</f>
        <v>0</v>
      </c>
      <c r="AD1111" s="7">
        <f>IF(Table2[[#This Row],[90c]]&gt;0,1,0)</f>
        <v>0</v>
      </c>
    </row>
    <row r="1112" spans="1:30" x14ac:dyDescent="0.2">
      <c r="A1112">
        <v>201705</v>
      </c>
      <c r="B1112" t="s">
        <v>21</v>
      </c>
      <c r="C1112" t="s">
        <v>21</v>
      </c>
      <c r="D1112" t="s">
        <v>1483</v>
      </c>
      <c r="E1112" t="s">
        <v>3488</v>
      </c>
      <c r="F1112" t="s">
        <v>1545</v>
      </c>
      <c r="G1112" t="s">
        <v>7655</v>
      </c>
      <c r="I1112" t="s">
        <v>989</v>
      </c>
      <c r="J1112" t="s">
        <v>1546</v>
      </c>
      <c r="K1112" t="s">
        <v>7655</v>
      </c>
      <c r="L1112" t="s">
        <v>3522</v>
      </c>
      <c r="M1112" t="s">
        <v>827</v>
      </c>
      <c r="N1112" s="1">
        <v>42877</v>
      </c>
      <c r="O1112">
        <v>79</v>
      </c>
      <c r="P1112" t="s">
        <v>857</v>
      </c>
      <c r="S1112">
        <v>0</v>
      </c>
      <c r="T1112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 t="s">
        <v>800</v>
      </c>
      <c r="AB1112" s="7">
        <f>IF(Table2[[#This Row],[15cc]]+Table2[[#This Row],[30cc]]&gt;0,1,0)</f>
        <v>0</v>
      </c>
      <c r="AC1112" s="7">
        <f>IF(Table2[[#This Row],[60c]]&gt;0,1,0)</f>
        <v>0</v>
      </c>
      <c r="AD1112" s="7">
        <f>IF(Table2[[#This Row],[90c]]&gt;0,1,0)</f>
        <v>0</v>
      </c>
    </row>
    <row r="1113" spans="1:30" x14ac:dyDescent="0.2">
      <c r="A1113">
        <v>201705</v>
      </c>
      <c r="B1113" t="s">
        <v>21</v>
      </c>
      <c r="C1113" t="s">
        <v>21</v>
      </c>
      <c r="D1113" t="s">
        <v>1483</v>
      </c>
      <c r="E1113" t="s">
        <v>3488</v>
      </c>
      <c r="F1113" t="s">
        <v>1545</v>
      </c>
      <c r="G1113" t="s">
        <v>7655</v>
      </c>
      <c r="I1113" t="s">
        <v>989</v>
      </c>
      <c r="J1113" t="s">
        <v>1546</v>
      </c>
      <c r="K1113" t="s">
        <v>7655</v>
      </c>
      <c r="L1113" t="s">
        <v>3523</v>
      </c>
      <c r="M1113" t="s">
        <v>821</v>
      </c>
      <c r="N1113" s="1">
        <v>42877</v>
      </c>
      <c r="O1113">
        <v>79</v>
      </c>
      <c r="P1113" t="s">
        <v>857</v>
      </c>
      <c r="Q1113">
        <v>1</v>
      </c>
      <c r="R1113">
        <v>15.013</v>
      </c>
      <c r="S1113">
        <v>1</v>
      </c>
      <c r="T1113">
        <v>15.013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 t="s">
        <v>800</v>
      </c>
      <c r="AB1113" s="7">
        <f>IF(Table2[[#This Row],[15cc]]+Table2[[#This Row],[30cc]]&gt;0,1,0)</f>
        <v>1</v>
      </c>
      <c r="AC1113" s="7">
        <f>IF(Table2[[#This Row],[60c]]&gt;0,1,0)</f>
        <v>0</v>
      </c>
      <c r="AD1113" s="7">
        <f>IF(Table2[[#This Row],[90c]]&gt;0,1,0)</f>
        <v>0</v>
      </c>
    </row>
    <row r="1114" spans="1:30" x14ac:dyDescent="0.2">
      <c r="A1114">
        <v>201705</v>
      </c>
      <c r="B1114" t="s">
        <v>21</v>
      </c>
      <c r="C1114" t="s">
        <v>21</v>
      </c>
      <c r="D1114" t="s">
        <v>1483</v>
      </c>
      <c r="E1114" t="s">
        <v>3488</v>
      </c>
      <c r="F1114" t="s">
        <v>1545</v>
      </c>
      <c r="G1114" t="s">
        <v>7655</v>
      </c>
      <c r="I1114" t="s">
        <v>989</v>
      </c>
      <c r="J1114" t="s">
        <v>1546</v>
      </c>
      <c r="K1114" t="s">
        <v>7655</v>
      </c>
      <c r="L1114" t="s">
        <v>3524</v>
      </c>
      <c r="M1114" t="s">
        <v>818</v>
      </c>
      <c r="N1114" s="1">
        <v>42877</v>
      </c>
      <c r="O1114">
        <v>79</v>
      </c>
      <c r="P1114" t="s">
        <v>857</v>
      </c>
      <c r="Q1114">
        <v>5</v>
      </c>
      <c r="R1114">
        <v>75.031000000000006</v>
      </c>
      <c r="S1114">
        <v>4</v>
      </c>
      <c r="T1114">
        <v>59.024999999999999</v>
      </c>
      <c r="U1114" s="7">
        <v>0</v>
      </c>
      <c r="V1114" s="7">
        <v>0</v>
      </c>
      <c r="W1114" s="7">
        <v>1</v>
      </c>
      <c r="X1114" s="7">
        <v>16.006</v>
      </c>
      <c r="Y1114" s="7">
        <v>0</v>
      </c>
      <c r="Z1114" s="7">
        <v>0</v>
      </c>
      <c r="AA1114" s="7" t="s">
        <v>800</v>
      </c>
      <c r="AB1114" s="7">
        <f>IF(Table2[[#This Row],[15cc]]+Table2[[#This Row],[30cc]]&gt;0,1,0)</f>
        <v>1</v>
      </c>
      <c r="AC1114" s="7">
        <f>IF(Table2[[#This Row],[60c]]&gt;0,1,0)</f>
        <v>1</v>
      </c>
      <c r="AD1114" s="7">
        <f>IF(Table2[[#This Row],[90c]]&gt;0,1,0)</f>
        <v>0</v>
      </c>
    </row>
    <row r="1115" spans="1:30" x14ac:dyDescent="0.2">
      <c r="A1115">
        <v>201705</v>
      </c>
      <c r="B1115" t="s">
        <v>21</v>
      </c>
      <c r="C1115" t="s">
        <v>21</v>
      </c>
      <c r="D1115" t="s">
        <v>1483</v>
      </c>
      <c r="E1115" t="s">
        <v>3488</v>
      </c>
      <c r="F1115" t="s">
        <v>1545</v>
      </c>
      <c r="G1115" t="s">
        <v>7655</v>
      </c>
      <c r="I1115" t="s">
        <v>989</v>
      </c>
      <c r="J1115" t="s">
        <v>1546</v>
      </c>
      <c r="K1115" t="s">
        <v>7655</v>
      </c>
      <c r="L1115" t="s">
        <v>3525</v>
      </c>
      <c r="M1115" t="s">
        <v>3526</v>
      </c>
      <c r="N1115" s="1">
        <v>42877</v>
      </c>
      <c r="O1115">
        <v>79</v>
      </c>
      <c r="P1115" t="s">
        <v>857</v>
      </c>
      <c r="Q1115">
        <v>1</v>
      </c>
      <c r="R1115">
        <v>12.351000000000001</v>
      </c>
      <c r="S1115">
        <v>0</v>
      </c>
      <c r="T1115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1</v>
      </c>
      <c r="Z1115" s="7">
        <v>12.351000000000001</v>
      </c>
      <c r="AA1115" s="7" t="s">
        <v>800</v>
      </c>
      <c r="AB1115" s="7">
        <f>IF(Table2[[#This Row],[15cc]]+Table2[[#This Row],[30cc]]&gt;0,1,0)</f>
        <v>0</v>
      </c>
      <c r="AC1115" s="7">
        <f>IF(Table2[[#This Row],[60c]]&gt;0,1,0)</f>
        <v>0</v>
      </c>
      <c r="AD1115" s="7">
        <f>IF(Table2[[#This Row],[90c]]&gt;0,1,0)</f>
        <v>1</v>
      </c>
    </row>
    <row r="1116" spans="1:30" x14ac:dyDescent="0.2">
      <c r="A1116">
        <v>201705</v>
      </c>
      <c r="B1116" t="s">
        <v>21</v>
      </c>
      <c r="C1116" t="s">
        <v>21</v>
      </c>
      <c r="D1116" t="s">
        <v>1483</v>
      </c>
      <c r="E1116" t="s">
        <v>3488</v>
      </c>
      <c r="F1116" t="s">
        <v>1545</v>
      </c>
      <c r="G1116" t="s">
        <v>7655</v>
      </c>
      <c r="I1116" t="s">
        <v>989</v>
      </c>
      <c r="J1116" t="s">
        <v>1546</v>
      </c>
      <c r="K1116" t="s">
        <v>7655</v>
      </c>
      <c r="L1116" t="s">
        <v>3527</v>
      </c>
      <c r="M1116" t="s">
        <v>846</v>
      </c>
      <c r="N1116" s="1">
        <v>42877</v>
      </c>
      <c r="O1116">
        <v>79</v>
      </c>
      <c r="P1116" t="s">
        <v>857</v>
      </c>
      <c r="Q1116">
        <v>1</v>
      </c>
      <c r="R1116">
        <v>15.007</v>
      </c>
      <c r="S1116">
        <v>1</v>
      </c>
      <c r="T1116">
        <v>15.007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 t="s">
        <v>800</v>
      </c>
      <c r="AB1116" s="7">
        <f>IF(Table2[[#This Row],[15cc]]+Table2[[#This Row],[30cc]]&gt;0,1,0)</f>
        <v>1</v>
      </c>
      <c r="AC1116" s="7">
        <f>IF(Table2[[#This Row],[60c]]&gt;0,1,0)</f>
        <v>0</v>
      </c>
      <c r="AD1116" s="7">
        <f>IF(Table2[[#This Row],[90c]]&gt;0,1,0)</f>
        <v>0</v>
      </c>
    </row>
    <row r="1117" spans="1:30" x14ac:dyDescent="0.2">
      <c r="A1117">
        <v>201705</v>
      </c>
      <c r="B1117" t="s">
        <v>21</v>
      </c>
      <c r="C1117" t="s">
        <v>21</v>
      </c>
      <c r="D1117" t="s">
        <v>1483</v>
      </c>
      <c r="E1117" t="s">
        <v>3488</v>
      </c>
      <c r="F1117" t="s">
        <v>1545</v>
      </c>
      <c r="G1117" t="s">
        <v>7655</v>
      </c>
      <c r="I1117" t="s">
        <v>989</v>
      </c>
      <c r="J1117" t="s">
        <v>1546</v>
      </c>
      <c r="K1117" t="s">
        <v>7655</v>
      </c>
      <c r="L1117" t="s">
        <v>3528</v>
      </c>
      <c r="M1117" t="s">
        <v>876</v>
      </c>
      <c r="N1117" s="1">
        <v>42877</v>
      </c>
      <c r="O1117">
        <v>79</v>
      </c>
      <c r="P1117" t="s">
        <v>857</v>
      </c>
      <c r="Q1117">
        <v>1</v>
      </c>
      <c r="R1117">
        <v>15.272</v>
      </c>
      <c r="S1117">
        <v>1</v>
      </c>
      <c r="T1117">
        <v>15.272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 t="s">
        <v>800</v>
      </c>
      <c r="AB1117" s="7">
        <f>IF(Table2[[#This Row],[15cc]]+Table2[[#This Row],[30cc]]&gt;0,1,0)</f>
        <v>1</v>
      </c>
      <c r="AC1117" s="7">
        <f>IF(Table2[[#This Row],[60c]]&gt;0,1,0)</f>
        <v>0</v>
      </c>
      <c r="AD1117" s="7">
        <f>IF(Table2[[#This Row],[90c]]&gt;0,1,0)</f>
        <v>0</v>
      </c>
    </row>
    <row r="1118" spans="1:30" x14ac:dyDescent="0.2">
      <c r="A1118">
        <v>201705</v>
      </c>
      <c r="B1118" t="s">
        <v>21</v>
      </c>
      <c r="C1118" t="s">
        <v>21</v>
      </c>
      <c r="D1118" t="s">
        <v>1483</v>
      </c>
      <c r="E1118" t="s">
        <v>3488</v>
      </c>
      <c r="F1118" t="s">
        <v>1545</v>
      </c>
      <c r="G1118" t="s">
        <v>7655</v>
      </c>
      <c r="I1118" t="s">
        <v>989</v>
      </c>
      <c r="J1118" t="s">
        <v>1546</v>
      </c>
      <c r="K1118" t="s">
        <v>7655</v>
      </c>
      <c r="L1118" t="s">
        <v>3529</v>
      </c>
      <c r="M1118" t="s">
        <v>811</v>
      </c>
      <c r="N1118" s="1">
        <v>42877</v>
      </c>
      <c r="O1118">
        <v>79</v>
      </c>
      <c r="P1118" t="s">
        <v>857</v>
      </c>
      <c r="Q1118">
        <v>2</v>
      </c>
      <c r="R1118">
        <v>25.466000000000001</v>
      </c>
      <c r="S1118">
        <v>1</v>
      </c>
      <c r="T1118">
        <v>12.494999999999999</v>
      </c>
      <c r="U1118" s="7">
        <v>0</v>
      </c>
      <c r="V1118" s="7">
        <v>0</v>
      </c>
      <c r="W1118" s="7">
        <v>1</v>
      </c>
      <c r="X1118" s="7">
        <v>12.971</v>
      </c>
      <c r="Y1118" s="7">
        <v>0</v>
      </c>
      <c r="Z1118" s="7">
        <v>0</v>
      </c>
      <c r="AA1118" s="7" t="s">
        <v>800</v>
      </c>
      <c r="AB1118" s="7">
        <f>IF(Table2[[#This Row],[15cc]]+Table2[[#This Row],[30cc]]&gt;0,1,0)</f>
        <v>1</v>
      </c>
      <c r="AC1118" s="7">
        <f>IF(Table2[[#This Row],[60c]]&gt;0,1,0)</f>
        <v>1</v>
      </c>
      <c r="AD1118" s="7">
        <f>IF(Table2[[#This Row],[90c]]&gt;0,1,0)</f>
        <v>0</v>
      </c>
    </row>
    <row r="1119" spans="1:30" x14ac:dyDescent="0.2">
      <c r="A1119">
        <v>201705</v>
      </c>
      <c r="B1119" t="s">
        <v>21</v>
      </c>
      <c r="C1119" t="s">
        <v>21</v>
      </c>
      <c r="D1119" t="s">
        <v>1483</v>
      </c>
      <c r="E1119" t="s">
        <v>3488</v>
      </c>
      <c r="F1119" t="s">
        <v>1545</v>
      </c>
      <c r="G1119" t="s">
        <v>7655</v>
      </c>
      <c r="I1119" t="s">
        <v>989</v>
      </c>
      <c r="J1119" t="s">
        <v>1546</v>
      </c>
      <c r="K1119" t="s">
        <v>7655</v>
      </c>
      <c r="L1119" t="s">
        <v>3530</v>
      </c>
      <c r="M1119" t="s">
        <v>3531</v>
      </c>
      <c r="N1119" s="1">
        <v>42877</v>
      </c>
      <c r="O1119">
        <v>79</v>
      </c>
      <c r="P1119" t="s">
        <v>857</v>
      </c>
      <c r="Q1119">
        <v>0</v>
      </c>
      <c r="R1119">
        <v>-8.8817841970012504E-16</v>
      </c>
      <c r="S1119">
        <v>1</v>
      </c>
      <c r="T1119">
        <v>12.728</v>
      </c>
      <c r="U1119" s="7">
        <v>-1</v>
      </c>
      <c r="V1119" s="7">
        <v>-12.728</v>
      </c>
      <c r="W1119" s="7">
        <v>0</v>
      </c>
      <c r="X1119" s="7">
        <v>0</v>
      </c>
      <c r="Y1119" s="7">
        <v>0</v>
      </c>
      <c r="Z1119" s="7">
        <v>0</v>
      </c>
      <c r="AA1119" s="7" t="s">
        <v>800</v>
      </c>
      <c r="AB1119" s="7">
        <f>IF(Table2[[#This Row],[15cc]]+Table2[[#This Row],[30cc]]&gt;0,1,0)</f>
        <v>0</v>
      </c>
      <c r="AC1119" s="7">
        <f>IF(Table2[[#This Row],[60c]]&gt;0,1,0)</f>
        <v>0</v>
      </c>
      <c r="AD1119" s="7">
        <f>IF(Table2[[#This Row],[90c]]&gt;0,1,0)</f>
        <v>0</v>
      </c>
    </row>
    <row r="1120" spans="1:30" x14ac:dyDescent="0.2">
      <c r="A1120">
        <v>201705</v>
      </c>
      <c r="B1120" t="s">
        <v>21</v>
      </c>
      <c r="C1120" t="s">
        <v>21</v>
      </c>
      <c r="D1120" t="s">
        <v>1483</v>
      </c>
      <c r="E1120" t="s">
        <v>3488</v>
      </c>
      <c r="F1120" t="s">
        <v>1545</v>
      </c>
      <c r="G1120" t="s">
        <v>7655</v>
      </c>
      <c r="I1120" t="s">
        <v>989</v>
      </c>
      <c r="J1120" t="s">
        <v>1546</v>
      </c>
      <c r="K1120" t="s">
        <v>7655</v>
      </c>
      <c r="L1120" t="s">
        <v>3532</v>
      </c>
      <c r="M1120" t="s">
        <v>868</v>
      </c>
      <c r="N1120" s="1">
        <v>42877</v>
      </c>
      <c r="O1120">
        <v>79</v>
      </c>
      <c r="P1120" t="s">
        <v>857</v>
      </c>
      <c r="Q1120">
        <v>1</v>
      </c>
      <c r="R1120">
        <v>12.327999999999999</v>
      </c>
      <c r="S1120">
        <v>1</v>
      </c>
      <c r="T1120">
        <v>12.327999999999999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 t="s">
        <v>800</v>
      </c>
      <c r="AB1120" s="7">
        <f>IF(Table2[[#This Row],[15cc]]+Table2[[#This Row],[30cc]]&gt;0,1,0)</f>
        <v>1</v>
      </c>
      <c r="AC1120" s="7">
        <f>IF(Table2[[#This Row],[60c]]&gt;0,1,0)</f>
        <v>0</v>
      </c>
      <c r="AD1120" s="7">
        <f>IF(Table2[[#This Row],[90c]]&gt;0,1,0)</f>
        <v>0</v>
      </c>
    </row>
    <row r="1121" spans="1:30" x14ac:dyDescent="0.2">
      <c r="A1121">
        <v>201705</v>
      </c>
      <c r="B1121" t="s">
        <v>21</v>
      </c>
      <c r="C1121" t="s">
        <v>21</v>
      </c>
      <c r="D1121" t="s">
        <v>1483</v>
      </c>
      <c r="E1121" t="s">
        <v>3488</v>
      </c>
      <c r="F1121" t="s">
        <v>1545</v>
      </c>
      <c r="G1121" t="s">
        <v>7655</v>
      </c>
      <c r="I1121" t="s">
        <v>989</v>
      </c>
      <c r="J1121" t="s">
        <v>1546</v>
      </c>
      <c r="K1121" t="s">
        <v>7655</v>
      </c>
      <c r="L1121" t="s">
        <v>3533</v>
      </c>
      <c r="M1121" t="s">
        <v>3534</v>
      </c>
      <c r="N1121" s="1">
        <v>42879</v>
      </c>
      <c r="O1121">
        <v>77</v>
      </c>
      <c r="P1121" t="s">
        <v>857</v>
      </c>
      <c r="S1121">
        <v>0</v>
      </c>
      <c r="T1121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 t="s">
        <v>984</v>
      </c>
      <c r="AB1121" s="7">
        <f>IF(Table2[[#This Row],[15cc]]+Table2[[#This Row],[30cc]]&gt;0,1,0)</f>
        <v>0</v>
      </c>
      <c r="AC1121" s="7">
        <f>IF(Table2[[#This Row],[60c]]&gt;0,1,0)</f>
        <v>0</v>
      </c>
      <c r="AD1121" s="7">
        <f>IF(Table2[[#This Row],[90c]]&gt;0,1,0)</f>
        <v>0</v>
      </c>
    </row>
    <row r="1122" spans="1:30" x14ac:dyDescent="0.2">
      <c r="A1122">
        <v>201705</v>
      </c>
      <c r="B1122" t="s">
        <v>21</v>
      </c>
      <c r="C1122" t="s">
        <v>21</v>
      </c>
      <c r="D1122" t="s">
        <v>1483</v>
      </c>
      <c r="E1122" t="s">
        <v>3488</v>
      </c>
      <c r="F1122" t="s">
        <v>1545</v>
      </c>
      <c r="G1122" t="s">
        <v>7655</v>
      </c>
      <c r="I1122" t="s">
        <v>989</v>
      </c>
      <c r="J1122" t="s">
        <v>1546</v>
      </c>
      <c r="K1122" t="s">
        <v>7655</v>
      </c>
      <c r="L1122" t="s">
        <v>3535</v>
      </c>
      <c r="M1122" t="s">
        <v>3536</v>
      </c>
      <c r="N1122" s="1">
        <v>42884</v>
      </c>
      <c r="O1122">
        <v>72</v>
      </c>
      <c r="P1122" t="s">
        <v>857</v>
      </c>
      <c r="Q1122">
        <v>6</v>
      </c>
      <c r="R1122">
        <v>78.399000000000001</v>
      </c>
      <c r="S1122">
        <v>4</v>
      </c>
      <c r="T1122">
        <v>57.987000000000002</v>
      </c>
      <c r="U1122" s="7">
        <v>1</v>
      </c>
      <c r="V1122" s="7">
        <v>12.266</v>
      </c>
      <c r="W1122" s="7">
        <v>1</v>
      </c>
      <c r="X1122" s="7">
        <v>8.1460000000000008</v>
      </c>
      <c r="Y1122" s="7">
        <v>0</v>
      </c>
      <c r="Z1122" s="7">
        <v>0</v>
      </c>
      <c r="AA1122" s="7" t="s">
        <v>800</v>
      </c>
      <c r="AB1122" s="7">
        <f>IF(Table2[[#This Row],[15cc]]+Table2[[#This Row],[30cc]]&gt;0,1,0)</f>
        <v>1</v>
      </c>
      <c r="AC1122" s="7">
        <f>IF(Table2[[#This Row],[60c]]&gt;0,1,0)</f>
        <v>1</v>
      </c>
      <c r="AD1122" s="7">
        <f>IF(Table2[[#This Row],[90c]]&gt;0,1,0)</f>
        <v>0</v>
      </c>
    </row>
    <row r="1123" spans="1:30" x14ac:dyDescent="0.2">
      <c r="A1123">
        <v>201705</v>
      </c>
      <c r="B1123" t="s">
        <v>21</v>
      </c>
      <c r="C1123" t="s">
        <v>21</v>
      </c>
      <c r="D1123" t="s">
        <v>1483</v>
      </c>
      <c r="E1123" t="s">
        <v>3488</v>
      </c>
      <c r="F1123" t="s">
        <v>1545</v>
      </c>
      <c r="G1123" t="s">
        <v>7655</v>
      </c>
      <c r="I1123" t="s">
        <v>989</v>
      </c>
      <c r="J1123" t="s">
        <v>1546</v>
      </c>
      <c r="K1123" t="s">
        <v>7655</v>
      </c>
      <c r="L1123" t="s">
        <v>3537</v>
      </c>
      <c r="M1123" t="s">
        <v>3538</v>
      </c>
      <c r="N1123" s="1">
        <v>42884</v>
      </c>
      <c r="O1123">
        <v>72</v>
      </c>
      <c r="P1123" t="s">
        <v>857</v>
      </c>
      <c r="S1123">
        <v>0</v>
      </c>
      <c r="T1123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 t="s">
        <v>984</v>
      </c>
      <c r="AB1123" s="7">
        <f>IF(Table2[[#This Row],[15cc]]+Table2[[#This Row],[30cc]]&gt;0,1,0)</f>
        <v>0</v>
      </c>
      <c r="AC1123" s="7">
        <f>IF(Table2[[#This Row],[60c]]&gt;0,1,0)</f>
        <v>0</v>
      </c>
      <c r="AD1123" s="7">
        <f>IF(Table2[[#This Row],[90c]]&gt;0,1,0)</f>
        <v>0</v>
      </c>
    </row>
    <row r="1124" spans="1:30" x14ac:dyDescent="0.2">
      <c r="A1124">
        <v>201705</v>
      </c>
      <c r="B1124" t="s">
        <v>21</v>
      </c>
      <c r="C1124" t="s">
        <v>21</v>
      </c>
      <c r="D1124" t="s">
        <v>1483</v>
      </c>
      <c r="E1124" t="s">
        <v>3488</v>
      </c>
      <c r="F1124" t="s">
        <v>1545</v>
      </c>
      <c r="G1124" t="s">
        <v>7655</v>
      </c>
      <c r="I1124" t="s">
        <v>989</v>
      </c>
      <c r="J1124" t="s">
        <v>1546</v>
      </c>
      <c r="K1124" t="s">
        <v>7655</v>
      </c>
      <c r="L1124" t="s">
        <v>3539</v>
      </c>
      <c r="M1124" t="s">
        <v>3540</v>
      </c>
      <c r="N1124" s="1">
        <v>42885</v>
      </c>
      <c r="O1124">
        <v>71</v>
      </c>
      <c r="P1124" t="s">
        <v>857</v>
      </c>
      <c r="S1124">
        <v>0</v>
      </c>
      <c r="T1124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 t="s">
        <v>800</v>
      </c>
      <c r="AB1124" s="7">
        <f>IF(Table2[[#This Row],[15cc]]+Table2[[#This Row],[30cc]]&gt;0,1,0)</f>
        <v>0</v>
      </c>
      <c r="AC1124" s="7">
        <f>IF(Table2[[#This Row],[60c]]&gt;0,1,0)</f>
        <v>0</v>
      </c>
      <c r="AD1124" s="7">
        <f>IF(Table2[[#This Row],[90c]]&gt;0,1,0)</f>
        <v>0</v>
      </c>
    </row>
    <row r="1125" spans="1:30" x14ac:dyDescent="0.2">
      <c r="A1125">
        <v>201705</v>
      </c>
      <c r="B1125" t="s">
        <v>21</v>
      </c>
      <c r="C1125" t="s">
        <v>21</v>
      </c>
      <c r="D1125" t="s">
        <v>1483</v>
      </c>
      <c r="E1125" t="s">
        <v>3488</v>
      </c>
      <c r="F1125" t="s">
        <v>1545</v>
      </c>
      <c r="G1125" t="s">
        <v>7655</v>
      </c>
      <c r="I1125" t="s">
        <v>1534</v>
      </c>
      <c r="J1125" t="s">
        <v>1005</v>
      </c>
      <c r="K1125" t="s">
        <v>7655</v>
      </c>
      <c r="L1125" t="s">
        <v>3541</v>
      </c>
      <c r="M1125" t="s">
        <v>811</v>
      </c>
      <c r="N1125" s="1">
        <v>42858</v>
      </c>
      <c r="O1125">
        <v>98</v>
      </c>
      <c r="P1125" t="s">
        <v>799</v>
      </c>
      <c r="Q1125">
        <v>2</v>
      </c>
      <c r="R1125">
        <v>27.044</v>
      </c>
      <c r="S1125">
        <v>2</v>
      </c>
      <c r="T1125">
        <v>27.044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 t="s">
        <v>800</v>
      </c>
      <c r="AB1125" s="7">
        <f>IF(Table2[[#This Row],[15cc]]+Table2[[#This Row],[30cc]]&gt;0,1,0)</f>
        <v>1</v>
      </c>
      <c r="AC1125" s="7">
        <f>IF(Table2[[#This Row],[60c]]&gt;0,1,0)</f>
        <v>0</v>
      </c>
      <c r="AD1125" s="7">
        <f>IF(Table2[[#This Row],[90c]]&gt;0,1,0)</f>
        <v>0</v>
      </c>
    </row>
    <row r="1126" spans="1:30" x14ac:dyDescent="0.2">
      <c r="A1126">
        <v>201705</v>
      </c>
      <c r="B1126" t="s">
        <v>21</v>
      </c>
      <c r="C1126" t="s">
        <v>21</v>
      </c>
      <c r="D1126" t="s">
        <v>1483</v>
      </c>
      <c r="E1126" t="s">
        <v>3488</v>
      </c>
      <c r="F1126" t="s">
        <v>1545</v>
      </c>
      <c r="G1126" t="s">
        <v>7655</v>
      </c>
      <c r="I1126" t="s">
        <v>1534</v>
      </c>
      <c r="J1126" t="s">
        <v>1005</v>
      </c>
      <c r="K1126" t="s">
        <v>7655</v>
      </c>
      <c r="L1126" t="s">
        <v>3542</v>
      </c>
      <c r="M1126" t="s">
        <v>3543</v>
      </c>
      <c r="N1126" s="1">
        <v>42859</v>
      </c>
      <c r="O1126">
        <v>97</v>
      </c>
      <c r="P1126" t="s">
        <v>799</v>
      </c>
      <c r="S1126">
        <v>0</v>
      </c>
      <c r="T1126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 t="s">
        <v>800</v>
      </c>
      <c r="AB1126" s="7">
        <f>IF(Table2[[#This Row],[15cc]]+Table2[[#This Row],[30cc]]&gt;0,1,0)</f>
        <v>0</v>
      </c>
      <c r="AC1126" s="7">
        <f>IF(Table2[[#This Row],[60c]]&gt;0,1,0)</f>
        <v>0</v>
      </c>
      <c r="AD1126" s="7">
        <f>IF(Table2[[#This Row],[90c]]&gt;0,1,0)</f>
        <v>0</v>
      </c>
    </row>
    <row r="1127" spans="1:30" x14ac:dyDescent="0.2">
      <c r="A1127">
        <v>201705</v>
      </c>
      <c r="B1127" t="s">
        <v>21</v>
      </c>
      <c r="C1127" t="s">
        <v>21</v>
      </c>
      <c r="D1127" t="s">
        <v>1483</v>
      </c>
      <c r="E1127" t="s">
        <v>3488</v>
      </c>
      <c r="F1127" t="s">
        <v>1545</v>
      </c>
      <c r="G1127" t="s">
        <v>7655</v>
      </c>
      <c r="I1127" t="s">
        <v>1534</v>
      </c>
      <c r="J1127" t="s">
        <v>1005</v>
      </c>
      <c r="K1127" t="s">
        <v>7655</v>
      </c>
      <c r="L1127" t="s">
        <v>3544</v>
      </c>
      <c r="M1127" t="s">
        <v>3545</v>
      </c>
      <c r="N1127" s="1">
        <v>42859</v>
      </c>
      <c r="O1127">
        <v>97</v>
      </c>
      <c r="P1127" t="s">
        <v>799</v>
      </c>
      <c r="Q1127">
        <v>2</v>
      </c>
      <c r="R1127">
        <v>25.46</v>
      </c>
      <c r="S1127">
        <v>1</v>
      </c>
      <c r="T1127">
        <v>12.699</v>
      </c>
      <c r="U1127" s="7">
        <v>0</v>
      </c>
      <c r="V1127" s="7">
        <v>0</v>
      </c>
      <c r="W1127" s="7">
        <v>1</v>
      </c>
      <c r="X1127" s="7">
        <v>12.760999999999999</v>
      </c>
      <c r="Y1127" s="7">
        <v>0</v>
      </c>
      <c r="Z1127" s="7">
        <v>0</v>
      </c>
      <c r="AA1127" s="7" t="s">
        <v>800</v>
      </c>
      <c r="AB1127" s="7">
        <f>IF(Table2[[#This Row],[15cc]]+Table2[[#This Row],[30cc]]&gt;0,1,0)</f>
        <v>1</v>
      </c>
      <c r="AC1127" s="7">
        <f>IF(Table2[[#This Row],[60c]]&gt;0,1,0)</f>
        <v>1</v>
      </c>
      <c r="AD1127" s="7">
        <f>IF(Table2[[#This Row],[90c]]&gt;0,1,0)</f>
        <v>0</v>
      </c>
    </row>
    <row r="1128" spans="1:30" x14ac:dyDescent="0.2">
      <c r="A1128">
        <v>201705</v>
      </c>
      <c r="B1128" t="s">
        <v>21</v>
      </c>
      <c r="C1128" t="s">
        <v>21</v>
      </c>
      <c r="D1128" t="s">
        <v>1483</v>
      </c>
      <c r="E1128" t="s">
        <v>3488</v>
      </c>
      <c r="F1128" t="s">
        <v>1545</v>
      </c>
      <c r="G1128" t="s">
        <v>7655</v>
      </c>
      <c r="I1128" t="s">
        <v>1534</v>
      </c>
      <c r="J1128" t="s">
        <v>1005</v>
      </c>
      <c r="K1128" t="s">
        <v>7655</v>
      </c>
      <c r="L1128" t="s">
        <v>3546</v>
      </c>
      <c r="M1128" t="s">
        <v>3547</v>
      </c>
      <c r="N1128" s="1">
        <v>42859</v>
      </c>
      <c r="O1128">
        <v>97</v>
      </c>
      <c r="P1128" t="s">
        <v>799</v>
      </c>
      <c r="S1128">
        <v>0</v>
      </c>
      <c r="T1128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 t="s">
        <v>800</v>
      </c>
      <c r="AB1128" s="7">
        <f>IF(Table2[[#This Row],[15cc]]+Table2[[#This Row],[30cc]]&gt;0,1,0)</f>
        <v>0</v>
      </c>
      <c r="AC1128" s="7">
        <f>IF(Table2[[#This Row],[60c]]&gt;0,1,0)</f>
        <v>0</v>
      </c>
      <c r="AD1128" s="7">
        <f>IF(Table2[[#This Row],[90c]]&gt;0,1,0)</f>
        <v>0</v>
      </c>
    </row>
    <row r="1129" spans="1:30" x14ac:dyDescent="0.2">
      <c r="A1129">
        <v>201705</v>
      </c>
      <c r="B1129" t="s">
        <v>21</v>
      </c>
      <c r="C1129" t="s">
        <v>21</v>
      </c>
      <c r="D1129" t="s">
        <v>1483</v>
      </c>
      <c r="E1129" t="s">
        <v>3488</v>
      </c>
      <c r="F1129" t="s">
        <v>1545</v>
      </c>
      <c r="G1129" t="s">
        <v>7655</v>
      </c>
      <c r="I1129" t="s">
        <v>1534</v>
      </c>
      <c r="J1129" t="s">
        <v>1005</v>
      </c>
      <c r="K1129" t="s">
        <v>7655</v>
      </c>
      <c r="L1129" t="s">
        <v>3548</v>
      </c>
      <c r="M1129" t="s">
        <v>3549</v>
      </c>
      <c r="N1129" s="1">
        <v>42859</v>
      </c>
      <c r="O1129">
        <v>97</v>
      </c>
      <c r="P1129" t="s">
        <v>799</v>
      </c>
      <c r="S1129">
        <v>0</v>
      </c>
      <c r="T1129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 t="s">
        <v>800</v>
      </c>
      <c r="AB1129" s="7">
        <f>IF(Table2[[#This Row],[15cc]]+Table2[[#This Row],[30cc]]&gt;0,1,0)</f>
        <v>0</v>
      </c>
      <c r="AC1129" s="7">
        <f>IF(Table2[[#This Row],[60c]]&gt;0,1,0)</f>
        <v>0</v>
      </c>
      <c r="AD1129" s="7">
        <f>IF(Table2[[#This Row],[90c]]&gt;0,1,0)</f>
        <v>0</v>
      </c>
    </row>
    <row r="1130" spans="1:30" x14ac:dyDescent="0.2">
      <c r="A1130">
        <v>201705</v>
      </c>
      <c r="B1130" t="s">
        <v>21</v>
      </c>
      <c r="C1130" t="s">
        <v>21</v>
      </c>
      <c r="D1130" t="s">
        <v>1483</v>
      </c>
      <c r="E1130" t="s">
        <v>3488</v>
      </c>
      <c r="F1130" t="s">
        <v>1545</v>
      </c>
      <c r="G1130" t="s">
        <v>7655</v>
      </c>
      <c r="I1130" t="s">
        <v>1534</v>
      </c>
      <c r="J1130" t="s">
        <v>1005</v>
      </c>
      <c r="K1130" t="s">
        <v>7655</v>
      </c>
      <c r="L1130" t="s">
        <v>3550</v>
      </c>
      <c r="M1130" t="s">
        <v>3551</v>
      </c>
      <c r="N1130" s="1">
        <v>42859</v>
      </c>
      <c r="O1130">
        <v>97</v>
      </c>
      <c r="P1130" t="s">
        <v>799</v>
      </c>
      <c r="S1130">
        <v>0</v>
      </c>
      <c r="T1130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 t="s">
        <v>800</v>
      </c>
      <c r="AB1130" s="7">
        <f>IF(Table2[[#This Row],[15cc]]+Table2[[#This Row],[30cc]]&gt;0,1,0)</f>
        <v>0</v>
      </c>
      <c r="AC1130" s="7">
        <f>IF(Table2[[#This Row],[60c]]&gt;0,1,0)</f>
        <v>0</v>
      </c>
      <c r="AD1130" s="7">
        <f>IF(Table2[[#This Row],[90c]]&gt;0,1,0)</f>
        <v>0</v>
      </c>
    </row>
    <row r="1131" spans="1:30" x14ac:dyDescent="0.2">
      <c r="A1131">
        <v>201705</v>
      </c>
      <c r="B1131" t="s">
        <v>21</v>
      </c>
      <c r="C1131" t="s">
        <v>21</v>
      </c>
      <c r="D1131" t="s">
        <v>1483</v>
      </c>
      <c r="E1131" t="s">
        <v>3488</v>
      </c>
      <c r="F1131" t="s">
        <v>1545</v>
      </c>
      <c r="G1131" t="s">
        <v>7655</v>
      </c>
      <c r="I1131" t="s">
        <v>1534</v>
      </c>
      <c r="J1131" t="s">
        <v>1005</v>
      </c>
      <c r="K1131" t="s">
        <v>7655</v>
      </c>
      <c r="L1131" t="s">
        <v>3552</v>
      </c>
      <c r="M1131" t="s">
        <v>3553</v>
      </c>
      <c r="N1131" s="1">
        <v>42859</v>
      </c>
      <c r="O1131">
        <v>97</v>
      </c>
      <c r="P1131" t="s">
        <v>799</v>
      </c>
      <c r="S1131">
        <v>0</v>
      </c>
      <c r="T1131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 t="s">
        <v>800</v>
      </c>
      <c r="AB1131" s="7">
        <f>IF(Table2[[#This Row],[15cc]]+Table2[[#This Row],[30cc]]&gt;0,1,0)</f>
        <v>0</v>
      </c>
      <c r="AC1131" s="7">
        <f>IF(Table2[[#This Row],[60c]]&gt;0,1,0)</f>
        <v>0</v>
      </c>
      <c r="AD1131" s="7">
        <f>IF(Table2[[#This Row],[90c]]&gt;0,1,0)</f>
        <v>0</v>
      </c>
    </row>
    <row r="1132" spans="1:30" x14ac:dyDescent="0.2">
      <c r="A1132">
        <v>201705</v>
      </c>
      <c r="B1132" t="s">
        <v>21</v>
      </c>
      <c r="C1132" t="s">
        <v>21</v>
      </c>
      <c r="D1132" t="s">
        <v>1483</v>
      </c>
      <c r="E1132" t="s">
        <v>3488</v>
      </c>
      <c r="F1132" t="s">
        <v>1545</v>
      </c>
      <c r="G1132" t="s">
        <v>7655</v>
      </c>
      <c r="I1132" t="s">
        <v>1534</v>
      </c>
      <c r="J1132" t="s">
        <v>1005</v>
      </c>
      <c r="K1132" t="s">
        <v>7655</v>
      </c>
      <c r="L1132" t="s">
        <v>3554</v>
      </c>
      <c r="M1132" t="s">
        <v>3555</v>
      </c>
      <c r="N1132" s="1">
        <v>42859</v>
      </c>
      <c r="O1132">
        <v>97</v>
      </c>
      <c r="P1132" t="s">
        <v>799</v>
      </c>
      <c r="S1132">
        <v>0</v>
      </c>
      <c r="T1132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 t="s">
        <v>800</v>
      </c>
      <c r="AB1132" s="7">
        <f>IF(Table2[[#This Row],[15cc]]+Table2[[#This Row],[30cc]]&gt;0,1,0)</f>
        <v>0</v>
      </c>
      <c r="AC1132" s="7">
        <f>IF(Table2[[#This Row],[60c]]&gt;0,1,0)</f>
        <v>0</v>
      </c>
      <c r="AD1132" s="7">
        <f>IF(Table2[[#This Row],[90c]]&gt;0,1,0)</f>
        <v>0</v>
      </c>
    </row>
    <row r="1133" spans="1:30" x14ac:dyDescent="0.2">
      <c r="A1133">
        <v>201705</v>
      </c>
      <c r="B1133" t="s">
        <v>21</v>
      </c>
      <c r="C1133" t="s">
        <v>21</v>
      </c>
      <c r="D1133" t="s">
        <v>1483</v>
      </c>
      <c r="E1133" t="s">
        <v>3488</v>
      </c>
      <c r="F1133" t="s">
        <v>1545</v>
      </c>
      <c r="G1133" t="s">
        <v>7655</v>
      </c>
      <c r="I1133" t="s">
        <v>1534</v>
      </c>
      <c r="J1133" t="s">
        <v>1005</v>
      </c>
      <c r="K1133" t="s">
        <v>7655</v>
      </c>
      <c r="L1133" t="s">
        <v>3556</v>
      </c>
      <c r="M1133" t="s">
        <v>3557</v>
      </c>
      <c r="N1133" s="1">
        <v>42884</v>
      </c>
      <c r="O1133">
        <v>72</v>
      </c>
      <c r="P1133" t="s">
        <v>857</v>
      </c>
      <c r="S1133">
        <v>0</v>
      </c>
      <c r="T1133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 t="s">
        <v>800</v>
      </c>
      <c r="AB1133" s="7">
        <f>IF(Table2[[#This Row],[15cc]]+Table2[[#This Row],[30cc]]&gt;0,1,0)</f>
        <v>0</v>
      </c>
      <c r="AC1133" s="7">
        <f>IF(Table2[[#This Row],[60c]]&gt;0,1,0)</f>
        <v>0</v>
      </c>
      <c r="AD1133" s="7">
        <f>IF(Table2[[#This Row],[90c]]&gt;0,1,0)</f>
        <v>0</v>
      </c>
    </row>
    <row r="1134" spans="1:30" x14ac:dyDescent="0.2">
      <c r="A1134">
        <v>201705</v>
      </c>
      <c r="B1134" t="s">
        <v>21</v>
      </c>
      <c r="C1134" t="s">
        <v>21</v>
      </c>
      <c r="D1134" t="s">
        <v>1483</v>
      </c>
      <c r="E1134" t="s">
        <v>3488</v>
      </c>
      <c r="F1134" t="s">
        <v>1545</v>
      </c>
      <c r="G1134" t="s">
        <v>7655</v>
      </c>
      <c r="I1134" t="s">
        <v>1534</v>
      </c>
      <c r="J1134" t="s">
        <v>1005</v>
      </c>
      <c r="K1134" t="s">
        <v>7655</v>
      </c>
      <c r="L1134" t="s">
        <v>3558</v>
      </c>
      <c r="M1134" t="s">
        <v>3559</v>
      </c>
      <c r="N1134" s="1">
        <v>42884</v>
      </c>
      <c r="O1134">
        <v>72</v>
      </c>
      <c r="P1134" t="s">
        <v>857</v>
      </c>
      <c r="S1134">
        <v>0</v>
      </c>
      <c r="T1134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 t="s">
        <v>800</v>
      </c>
      <c r="AB1134" s="7">
        <f>IF(Table2[[#This Row],[15cc]]+Table2[[#This Row],[30cc]]&gt;0,1,0)</f>
        <v>0</v>
      </c>
      <c r="AC1134" s="7">
        <f>IF(Table2[[#This Row],[60c]]&gt;0,1,0)</f>
        <v>0</v>
      </c>
      <c r="AD1134" s="7">
        <f>IF(Table2[[#This Row],[90c]]&gt;0,1,0)</f>
        <v>0</v>
      </c>
    </row>
    <row r="1135" spans="1:30" x14ac:dyDescent="0.2">
      <c r="A1135">
        <v>201705</v>
      </c>
      <c r="B1135" t="s">
        <v>21</v>
      </c>
      <c r="C1135" t="s">
        <v>21</v>
      </c>
      <c r="D1135" t="s">
        <v>1483</v>
      </c>
      <c r="E1135" t="s">
        <v>3488</v>
      </c>
      <c r="F1135" t="s">
        <v>1545</v>
      </c>
      <c r="G1135" t="s">
        <v>7655</v>
      </c>
      <c r="I1135" t="s">
        <v>1534</v>
      </c>
      <c r="J1135" t="s">
        <v>1005</v>
      </c>
      <c r="K1135" t="s">
        <v>7655</v>
      </c>
      <c r="L1135" t="s">
        <v>3560</v>
      </c>
      <c r="M1135" t="s">
        <v>3561</v>
      </c>
      <c r="N1135" s="1">
        <v>42884</v>
      </c>
      <c r="O1135">
        <v>72</v>
      </c>
      <c r="P1135" t="s">
        <v>857</v>
      </c>
      <c r="S1135">
        <v>0</v>
      </c>
      <c r="T1135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 t="s">
        <v>800</v>
      </c>
      <c r="AB1135" s="7">
        <f>IF(Table2[[#This Row],[15cc]]+Table2[[#This Row],[30cc]]&gt;0,1,0)</f>
        <v>0</v>
      </c>
      <c r="AC1135" s="7">
        <f>IF(Table2[[#This Row],[60c]]&gt;0,1,0)</f>
        <v>0</v>
      </c>
      <c r="AD1135" s="7">
        <f>IF(Table2[[#This Row],[90c]]&gt;0,1,0)</f>
        <v>0</v>
      </c>
    </row>
    <row r="1136" spans="1:30" x14ac:dyDescent="0.2">
      <c r="A1136">
        <v>201705</v>
      </c>
      <c r="B1136" t="s">
        <v>21</v>
      </c>
      <c r="C1136" t="s">
        <v>21</v>
      </c>
      <c r="D1136" t="s">
        <v>1483</v>
      </c>
      <c r="E1136" t="s">
        <v>3488</v>
      </c>
      <c r="F1136" t="s">
        <v>1545</v>
      </c>
      <c r="G1136" t="s">
        <v>7655</v>
      </c>
      <c r="I1136" t="s">
        <v>1534</v>
      </c>
      <c r="J1136" t="s">
        <v>1005</v>
      </c>
      <c r="K1136" t="s">
        <v>7655</v>
      </c>
      <c r="L1136" t="s">
        <v>3562</v>
      </c>
      <c r="M1136" t="s">
        <v>2678</v>
      </c>
      <c r="N1136" s="1">
        <v>42884</v>
      </c>
      <c r="O1136">
        <v>72</v>
      </c>
      <c r="P1136" t="s">
        <v>857</v>
      </c>
      <c r="Q1136">
        <v>1</v>
      </c>
      <c r="R1136">
        <v>12.339</v>
      </c>
      <c r="S1136">
        <v>1</v>
      </c>
      <c r="T1136">
        <v>12.339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 t="s">
        <v>800</v>
      </c>
      <c r="AB1136" s="7">
        <f>IF(Table2[[#This Row],[15cc]]+Table2[[#This Row],[30cc]]&gt;0,1,0)</f>
        <v>1</v>
      </c>
      <c r="AC1136" s="7">
        <f>IF(Table2[[#This Row],[60c]]&gt;0,1,0)</f>
        <v>0</v>
      </c>
      <c r="AD1136" s="7">
        <f>IF(Table2[[#This Row],[90c]]&gt;0,1,0)</f>
        <v>0</v>
      </c>
    </row>
    <row r="1137" spans="1:30" x14ac:dyDescent="0.2">
      <c r="A1137">
        <v>201705</v>
      </c>
      <c r="B1137" t="s">
        <v>21</v>
      </c>
      <c r="C1137" t="s">
        <v>21</v>
      </c>
      <c r="D1137" t="s">
        <v>1483</v>
      </c>
      <c r="E1137" t="s">
        <v>3488</v>
      </c>
      <c r="F1137" t="s">
        <v>1545</v>
      </c>
      <c r="G1137" t="s">
        <v>7655</v>
      </c>
      <c r="I1137" t="s">
        <v>1534</v>
      </c>
      <c r="J1137" t="s">
        <v>1005</v>
      </c>
      <c r="K1137" t="s">
        <v>7655</v>
      </c>
      <c r="L1137" t="s">
        <v>3563</v>
      </c>
      <c r="M1137" t="s">
        <v>3564</v>
      </c>
      <c r="N1137" s="1">
        <v>42884</v>
      </c>
      <c r="O1137">
        <v>72</v>
      </c>
      <c r="P1137" t="s">
        <v>857</v>
      </c>
      <c r="Q1137">
        <v>6</v>
      </c>
      <c r="R1137">
        <v>117.152</v>
      </c>
      <c r="S1137">
        <v>1</v>
      </c>
      <c r="T1137">
        <v>13.218</v>
      </c>
      <c r="U1137" s="7">
        <v>0</v>
      </c>
      <c r="V1137" s="7">
        <v>0</v>
      </c>
      <c r="W1137" s="7">
        <v>5</v>
      </c>
      <c r="X1137" s="7">
        <v>103.934</v>
      </c>
      <c r="Y1137" s="7">
        <v>0</v>
      </c>
      <c r="Z1137" s="7">
        <v>0</v>
      </c>
      <c r="AA1137" s="7" t="s">
        <v>800</v>
      </c>
      <c r="AB1137" s="7">
        <f>IF(Table2[[#This Row],[15cc]]+Table2[[#This Row],[30cc]]&gt;0,1,0)</f>
        <v>1</v>
      </c>
      <c r="AC1137" s="7">
        <f>IF(Table2[[#This Row],[60c]]&gt;0,1,0)</f>
        <v>1</v>
      </c>
      <c r="AD1137" s="7">
        <f>IF(Table2[[#This Row],[90c]]&gt;0,1,0)</f>
        <v>0</v>
      </c>
    </row>
    <row r="1138" spans="1:30" x14ac:dyDescent="0.2">
      <c r="A1138">
        <v>201705</v>
      </c>
      <c r="B1138" t="s">
        <v>21</v>
      </c>
      <c r="C1138" t="s">
        <v>21</v>
      </c>
      <c r="D1138" t="s">
        <v>1483</v>
      </c>
      <c r="E1138" t="s">
        <v>3488</v>
      </c>
      <c r="F1138" t="s">
        <v>1545</v>
      </c>
      <c r="G1138" t="s">
        <v>7655</v>
      </c>
      <c r="I1138" t="s">
        <v>1534</v>
      </c>
      <c r="J1138" t="s">
        <v>1005</v>
      </c>
      <c r="K1138" t="s">
        <v>7655</v>
      </c>
      <c r="L1138" t="s">
        <v>3565</v>
      </c>
      <c r="M1138" t="s">
        <v>3566</v>
      </c>
      <c r="N1138" s="1">
        <v>42884</v>
      </c>
      <c r="O1138">
        <v>72</v>
      </c>
      <c r="P1138" t="s">
        <v>857</v>
      </c>
      <c r="Q1138">
        <v>2</v>
      </c>
      <c r="R1138">
        <v>21.954999999999998</v>
      </c>
      <c r="S1138">
        <v>1</v>
      </c>
      <c r="T1138">
        <v>13.6</v>
      </c>
      <c r="U1138" s="7">
        <v>1</v>
      </c>
      <c r="V1138" s="7">
        <v>8.3550000000000004</v>
      </c>
      <c r="W1138" s="7">
        <v>0</v>
      </c>
      <c r="X1138" s="7">
        <v>0</v>
      </c>
      <c r="Y1138" s="7">
        <v>0</v>
      </c>
      <c r="Z1138" s="7">
        <v>0</v>
      </c>
      <c r="AA1138" s="7" t="s">
        <v>800</v>
      </c>
      <c r="AB1138" s="7">
        <f>IF(Table2[[#This Row],[15cc]]+Table2[[#This Row],[30cc]]&gt;0,1,0)</f>
        <v>1</v>
      </c>
      <c r="AC1138" s="7">
        <f>IF(Table2[[#This Row],[60c]]&gt;0,1,0)</f>
        <v>0</v>
      </c>
      <c r="AD1138" s="7">
        <f>IF(Table2[[#This Row],[90c]]&gt;0,1,0)</f>
        <v>0</v>
      </c>
    </row>
    <row r="1139" spans="1:30" x14ac:dyDescent="0.2">
      <c r="A1139">
        <v>201705</v>
      </c>
      <c r="B1139" t="s">
        <v>21</v>
      </c>
      <c r="C1139" t="s">
        <v>21</v>
      </c>
      <c r="D1139" t="s">
        <v>1483</v>
      </c>
      <c r="E1139" t="s">
        <v>3488</v>
      </c>
      <c r="F1139" t="s">
        <v>1545</v>
      </c>
      <c r="G1139" t="s">
        <v>7655</v>
      </c>
      <c r="I1139" t="s">
        <v>1534</v>
      </c>
      <c r="J1139" t="s">
        <v>1005</v>
      </c>
      <c r="K1139" t="s">
        <v>7655</v>
      </c>
      <c r="L1139" t="s">
        <v>3567</v>
      </c>
      <c r="M1139" t="s">
        <v>3568</v>
      </c>
      <c r="N1139" s="1">
        <v>42884</v>
      </c>
      <c r="O1139">
        <v>72</v>
      </c>
      <c r="P1139" t="s">
        <v>857</v>
      </c>
      <c r="S1139">
        <v>0</v>
      </c>
      <c r="T1139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 t="s">
        <v>800</v>
      </c>
      <c r="AB1139" s="7">
        <f>IF(Table2[[#This Row],[15cc]]+Table2[[#This Row],[30cc]]&gt;0,1,0)</f>
        <v>0</v>
      </c>
      <c r="AC1139" s="7">
        <f>IF(Table2[[#This Row],[60c]]&gt;0,1,0)</f>
        <v>0</v>
      </c>
      <c r="AD1139" s="7">
        <f>IF(Table2[[#This Row],[90c]]&gt;0,1,0)</f>
        <v>0</v>
      </c>
    </row>
    <row r="1140" spans="1:30" x14ac:dyDescent="0.2">
      <c r="A1140">
        <v>201705</v>
      </c>
      <c r="B1140" t="s">
        <v>21</v>
      </c>
      <c r="C1140" t="s">
        <v>21</v>
      </c>
      <c r="D1140" t="s">
        <v>1483</v>
      </c>
      <c r="E1140" t="s">
        <v>3488</v>
      </c>
      <c r="F1140" t="s">
        <v>1547</v>
      </c>
      <c r="G1140" t="s">
        <v>3488</v>
      </c>
      <c r="I1140" t="s">
        <v>990</v>
      </c>
      <c r="J1140" t="s">
        <v>376</v>
      </c>
      <c r="K1140" t="s">
        <v>7656</v>
      </c>
      <c r="L1140" t="s">
        <v>3628</v>
      </c>
      <c r="M1140" t="s">
        <v>2603</v>
      </c>
      <c r="N1140" s="1">
        <v>42865</v>
      </c>
      <c r="O1140">
        <v>91</v>
      </c>
      <c r="P1140" t="s">
        <v>799</v>
      </c>
      <c r="S1140">
        <v>0</v>
      </c>
      <c r="T1140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 t="s">
        <v>984</v>
      </c>
      <c r="AB1140" s="7">
        <f>IF(Table2[[#This Row],[15cc]]+Table2[[#This Row],[30cc]]&gt;0,1,0)</f>
        <v>0</v>
      </c>
      <c r="AC1140" s="7">
        <f>IF(Table2[[#This Row],[60c]]&gt;0,1,0)</f>
        <v>0</v>
      </c>
      <c r="AD1140" s="7">
        <f>IF(Table2[[#This Row],[90c]]&gt;0,1,0)</f>
        <v>0</v>
      </c>
    </row>
    <row r="1141" spans="1:30" x14ac:dyDescent="0.2">
      <c r="A1141">
        <v>201705</v>
      </c>
      <c r="B1141" t="s">
        <v>21</v>
      </c>
      <c r="C1141" t="s">
        <v>21</v>
      </c>
      <c r="D1141" t="s">
        <v>1483</v>
      </c>
      <c r="E1141" t="s">
        <v>3488</v>
      </c>
      <c r="F1141" t="s">
        <v>1547</v>
      </c>
      <c r="G1141" t="s">
        <v>3488</v>
      </c>
      <c r="I1141" t="s">
        <v>990</v>
      </c>
      <c r="J1141" t="s">
        <v>376</v>
      </c>
      <c r="K1141" t="s">
        <v>7656</v>
      </c>
      <c r="L1141" t="s">
        <v>3629</v>
      </c>
      <c r="M1141" t="s">
        <v>3630</v>
      </c>
      <c r="N1141" s="1">
        <v>42871</v>
      </c>
      <c r="O1141">
        <v>85</v>
      </c>
      <c r="P1141" t="s">
        <v>857</v>
      </c>
      <c r="Q1141">
        <v>1</v>
      </c>
      <c r="R1141">
        <v>12.03</v>
      </c>
      <c r="S1141">
        <v>1</v>
      </c>
      <c r="T1141">
        <v>12.03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 t="s">
        <v>800</v>
      </c>
      <c r="AB1141" s="7">
        <f>IF(Table2[[#This Row],[15cc]]+Table2[[#This Row],[30cc]]&gt;0,1,0)</f>
        <v>1</v>
      </c>
      <c r="AC1141" s="7">
        <f>IF(Table2[[#This Row],[60c]]&gt;0,1,0)</f>
        <v>0</v>
      </c>
      <c r="AD1141" s="7">
        <f>IF(Table2[[#This Row],[90c]]&gt;0,1,0)</f>
        <v>0</v>
      </c>
    </row>
    <row r="1142" spans="1:30" x14ac:dyDescent="0.2">
      <c r="A1142">
        <v>201705</v>
      </c>
      <c r="B1142" t="s">
        <v>21</v>
      </c>
      <c r="C1142" t="s">
        <v>21</v>
      </c>
      <c r="D1142" t="s">
        <v>1483</v>
      </c>
      <c r="E1142" t="s">
        <v>3488</v>
      </c>
      <c r="F1142" t="s">
        <v>1547</v>
      </c>
      <c r="G1142" t="s">
        <v>3488</v>
      </c>
      <c r="I1142" t="s">
        <v>990</v>
      </c>
      <c r="J1142" t="s">
        <v>376</v>
      </c>
      <c r="K1142" t="s">
        <v>7656</v>
      </c>
      <c r="L1142" t="s">
        <v>3631</v>
      </c>
      <c r="M1142" t="s">
        <v>845</v>
      </c>
      <c r="N1142" s="1">
        <v>42871</v>
      </c>
      <c r="O1142">
        <v>85</v>
      </c>
      <c r="P1142" t="s">
        <v>857</v>
      </c>
      <c r="S1142">
        <v>0</v>
      </c>
      <c r="T1142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 t="s">
        <v>984</v>
      </c>
      <c r="AB1142" s="7">
        <f>IF(Table2[[#This Row],[15cc]]+Table2[[#This Row],[30cc]]&gt;0,1,0)</f>
        <v>0</v>
      </c>
      <c r="AC1142" s="7">
        <f>IF(Table2[[#This Row],[60c]]&gt;0,1,0)</f>
        <v>0</v>
      </c>
      <c r="AD1142" s="7">
        <f>IF(Table2[[#This Row],[90c]]&gt;0,1,0)</f>
        <v>0</v>
      </c>
    </row>
    <row r="1143" spans="1:30" x14ac:dyDescent="0.2">
      <c r="A1143">
        <v>201705</v>
      </c>
      <c r="B1143" t="s">
        <v>21</v>
      </c>
      <c r="C1143" t="s">
        <v>21</v>
      </c>
      <c r="D1143" t="s">
        <v>1483</v>
      </c>
      <c r="E1143" t="s">
        <v>3488</v>
      </c>
      <c r="F1143" t="s">
        <v>1547</v>
      </c>
      <c r="G1143" t="s">
        <v>3488</v>
      </c>
      <c r="I1143" t="s">
        <v>990</v>
      </c>
      <c r="J1143" t="s">
        <v>376</v>
      </c>
      <c r="K1143" t="s">
        <v>7656</v>
      </c>
      <c r="L1143" t="s">
        <v>3632</v>
      </c>
      <c r="M1143" t="s">
        <v>3633</v>
      </c>
      <c r="N1143" s="1">
        <v>42871</v>
      </c>
      <c r="O1143">
        <v>85</v>
      </c>
      <c r="P1143" t="s">
        <v>857</v>
      </c>
      <c r="S1143">
        <v>0</v>
      </c>
      <c r="T1143">
        <v>0</v>
      </c>
      <c r="U1143" s="7">
        <v>0</v>
      </c>
      <c r="V1143" s="7">
        <v>0</v>
      </c>
      <c r="W1143" s="7">
        <v>0</v>
      </c>
      <c r="X1143" s="2">
        <v>0</v>
      </c>
      <c r="Y1143" s="7">
        <v>0</v>
      </c>
      <c r="Z1143" s="7">
        <v>0</v>
      </c>
      <c r="AA1143" s="7" t="s">
        <v>984</v>
      </c>
      <c r="AB1143" s="7">
        <f>IF(Table2[[#This Row],[15cc]]+Table2[[#This Row],[30cc]]&gt;0,1,0)</f>
        <v>0</v>
      </c>
      <c r="AC1143" s="7">
        <f>IF(Table2[[#This Row],[60c]]&gt;0,1,0)</f>
        <v>0</v>
      </c>
      <c r="AD1143" s="7">
        <f>IF(Table2[[#This Row],[90c]]&gt;0,1,0)</f>
        <v>0</v>
      </c>
    </row>
    <row r="1144" spans="1:30" x14ac:dyDescent="0.2">
      <c r="A1144">
        <v>201705</v>
      </c>
      <c r="B1144" t="s">
        <v>21</v>
      </c>
      <c r="C1144" t="s">
        <v>21</v>
      </c>
      <c r="D1144" t="s">
        <v>1483</v>
      </c>
      <c r="E1144" t="s">
        <v>3488</v>
      </c>
      <c r="F1144" t="s">
        <v>1547</v>
      </c>
      <c r="G1144" t="s">
        <v>3488</v>
      </c>
      <c r="I1144" t="s">
        <v>990</v>
      </c>
      <c r="J1144" t="s">
        <v>376</v>
      </c>
      <c r="K1144" t="s">
        <v>7656</v>
      </c>
      <c r="L1144" t="s">
        <v>3634</v>
      </c>
      <c r="M1144" t="s">
        <v>3635</v>
      </c>
      <c r="N1144" s="1">
        <v>42871</v>
      </c>
      <c r="O1144">
        <v>85</v>
      </c>
      <c r="P1144" t="s">
        <v>857</v>
      </c>
      <c r="Q1144">
        <v>7</v>
      </c>
      <c r="R1144">
        <v>117.90900000000001</v>
      </c>
      <c r="S1144">
        <v>3</v>
      </c>
      <c r="T1144">
        <v>66.334000000000003</v>
      </c>
      <c r="U1144" s="7">
        <v>1</v>
      </c>
      <c r="V1144" s="7">
        <v>16.381</v>
      </c>
      <c r="W1144" s="7">
        <v>2</v>
      </c>
      <c r="X1144" s="7">
        <v>22.414999999999999</v>
      </c>
      <c r="Y1144" s="7">
        <v>1</v>
      </c>
      <c r="Z1144" s="7">
        <v>12.779</v>
      </c>
      <c r="AA1144" s="7" t="s">
        <v>800</v>
      </c>
      <c r="AB1144" s="7">
        <f>IF(Table2[[#This Row],[15cc]]+Table2[[#This Row],[30cc]]&gt;0,1,0)</f>
        <v>1</v>
      </c>
      <c r="AC1144" s="7">
        <f>IF(Table2[[#This Row],[60c]]&gt;0,1,0)</f>
        <v>1</v>
      </c>
      <c r="AD1144" s="7">
        <f>IF(Table2[[#This Row],[90c]]&gt;0,1,0)</f>
        <v>1</v>
      </c>
    </row>
    <row r="1145" spans="1:30" x14ac:dyDescent="0.2">
      <c r="A1145">
        <v>201705</v>
      </c>
      <c r="B1145" t="s">
        <v>21</v>
      </c>
      <c r="C1145" t="s">
        <v>21</v>
      </c>
      <c r="D1145" t="s">
        <v>1483</v>
      </c>
      <c r="E1145" t="s">
        <v>3488</v>
      </c>
      <c r="F1145" t="s">
        <v>1547</v>
      </c>
      <c r="G1145" t="s">
        <v>3488</v>
      </c>
      <c r="I1145" t="s">
        <v>990</v>
      </c>
      <c r="J1145" t="s">
        <v>376</v>
      </c>
      <c r="K1145" t="s">
        <v>7656</v>
      </c>
      <c r="L1145" t="s">
        <v>3636</v>
      </c>
      <c r="M1145" t="s">
        <v>3637</v>
      </c>
      <c r="N1145" s="1">
        <v>42871</v>
      </c>
      <c r="O1145">
        <v>85</v>
      </c>
      <c r="P1145" t="s">
        <v>857</v>
      </c>
      <c r="Q1145">
        <v>10</v>
      </c>
      <c r="R1145">
        <v>196.36</v>
      </c>
      <c r="S1145">
        <v>5</v>
      </c>
      <c r="T1145">
        <v>78.308000000000007</v>
      </c>
      <c r="U1145" s="7">
        <v>1</v>
      </c>
      <c r="V1145" s="7">
        <v>29.789000000000001</v>
      </c>
      <c r="W1145" s="7">
        <v>3</v>
      </c>
      <c r="X1145" s="7">
        <v>74.41</v>
      </c>
      <c r="Y1145" s="7">
        <v>1</v>
      </c>
      <c r="Z1145" s="7">
        <v>13.853</v>
      </c>
      <c r="AA1145" s="7" t="s">
        <v>800</v>
      </c>
      <c r="AB1145" s="7">
        <f>IF(Table2[[#This Row],[15cc]]+Table2[[#This Row],[30cc]]&gt;0,1,0)</f>
        <v>1</v>
      </c>
      <c r="AC1145" s="7">
        <f>IF(Table2[[#This Row],[60c]]&gt;0,1,0)</f>
        <v>1</v>
      </c>
      <c r="AD1145" s="7">
        <f>IF(Table2[[#This Row],[90c]]&gt;0,1,0)</f>
        <v>1</v>
      </c>
    </row>
    <row r="1146" spans="1:30" x14ac:dyDescent="0.2">
      <c r="A1146">
        <v>201705</v>
      </c>
      <c r="B1146" t="s">
        <v>21</v>
      </c>
      <c r="C1146" t="s">
        <v>21</v>
      </c>
      <c r="D1146" t="s">
        <v>1483</v>
      </c>
      <c r="E1146" t="s">
        <v>3488</v>
      </c>
      <c r="F1146" t="s">
        <v>1547</v>
      </c>
      <c r="G1146" t="s">
        <v>3488</v>
      </c>
      <c r="I1146" t="s">
        <v>990</v>
      </c>
      <c r="J1146" t="s">
        <v>376</v>
      </c>
      <c r="K1146" t="s">
        <v>7656</v>
      </c>
      <c r="L1146" t="s">
        <v>3638</v>
      </c>
      <c r="M1146" t="s">
        <v>3639</v>
      </c>
      <c r="N1146" s="1">
        <v>42871</v>
      </c>
      <c r="O1146">
        <v>85</v>
      </c>
      <c r="P1146" t="s">
        <v>857</v>
      </c>
      <c r="S1146">
        <v>0</v>
      </c>
      <c r="T1146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 t="s">
        <v>984</v>
      </c>
      <c r="AB1146" s="7">
        <f>IF(Table2[[#This Row],[15cc]]+Table2[[#This Row],[30cc]]&gt;0,1,0)</f>
        <v>0</v>
      </c>
      <c r="AC1146" s="7">
        <f>IF(Table2[[#This Row],[60c]]&gt;0,1,0)</f>
        <v>0</v>
      </c>
      <c r="AD1146" s="7">
        <f>IF(Table2[[#This Row],[90c]]&gt;0,1,0)</f>
        <v>0</v>
      </c>
    </row>
    <row r="1147" spans="1:30" x14ac:dyDescent="0.2">
      <c r="A1147">
        <v>201705</v>
      </c>
      <c r="B1147" t="s">
        <v>21</v>
      </c>
      <c r="C1147" t="s">
        <v>21</v>
      </c>
      <c r="D1147" t="s">
        <v>1483</v>
      </c>
      <c r="E1147" t="s">
        <v>3488</v>
      </c>
      <c r="F1147" t="s">
        <v>1547</v>
      </c>
      <c r="G1147" t="s">
        <v>3488</v>
      </c>
      <c r="I1147" t="s">
        <v>990</v>
      </c>
      <c r="J1147" t="s">
        <v>376</v>
      </c>
      <c r="K1147" t="s">
        <v>7656</v>
      </c>
      <c r="L1147" t="s">
        <v>3640</v>
      </c>
      <c r="M1147" t="s">
        <v>3641</v>
      </c>
      <c r="N1147" s="1">
        <v>42871</v>
      </c>
      <c r="O1147">
        <v>85</v>
      </c>
      <c r="P1147" t="s">
        <v>857</v>
      </c>
      <c r="S1147">
        <v>0</v>
      </c>
      <c r="T114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 t="s">
        <v>984</v>
      </c>
      <c r="AB1147" s="7">
        <f>IF(Table2[[#This Row],[15cc]]+Table2[[#This Row],[30cc]]&gt;0,1,0)</f>
        <v>0</v>
      </c>
      <c r="AC1147" s="7">
        <f>IF(Table2[[#This Row],[60c]]&gt;0,1,0)</f>
        <v>0</v>
      </c>
      <c r="AD1147" s="7">
        <f>IF(Table2[[#This Row],[90c]]&gt;0,1,0)</f>
        <v>0</v>
      </c>
    </row>
    <row r="1148" spans="1:30" x14ac:dyDescent="0.2">
      <c r="A1148">
        <v>201705</v>
      </c>
      <c r="B1148" t="s">
        <v>21</v>
      </c>
      <c r="C1148" t="s">
        <v>21</v>
      </c>
      <c r="D1148" t="s">
        <v>1483</v>
      </c>
      <c r="E1148" t="s">
        <v>3488</v>
      </c>
      <c r="F1148" t="s">
        <v>1547</v>
      </c>
      <c r="G1148" t="s">
        <v>3488</v>
      </c>
      <c r="I1148" t="s">
        <v>990</v>
      </c>
      <c r="J1148" t="s">
        <v>376</v>
      </c>
      <c r="K1148" t="s">
        <v>7656</v>
      </c>
      <c r="L1148" t="s">
        <v>3642</v>
      </c>
      <c r="M1148" t="s">
        <v>3643</v>
      </c>
      <c r="N1148" s="1">
        <v>42872</v>
      </c>
      <c r="O1148">
        <v>84</v>
      </c>
      <c r="P1148" t="s">
        <v>857</v>
      </c>
      <c r="S1148">
        <v>0</v>
      </c>
      <c r="T1148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 t="s">
        <v>984</v>
      </c>
      <c r="AB1148" s="7">
        <f>IF(Table2[[#This Row],[15cc]]+Table2[[#This Row],[30cc]]&gt;0,1,0)</f>
        <v>0</v>
      </c>
      <c r="AC1148" s="7">
        <f>IF(Table2[[#This Row],[60c]]&gt;0,1,0)</f>
        <v>0</v>
      </c>
      <c r="AD1148" s="7">
        <f>IF(Table2[[#This Row],[90c]]&gt;0,1,0)</f>
        <v>0</v>
      </c>
    </row>
    <row r="1149" spans="1:30" x14ac:dyDescent="0.2">
      <c r="A1149">
        <v>201705</v>
      </c>
      <c r="B1149" t="s">
        <v>21</v>
      </c>
      <c r="C1149" t="s">
        <v>21</v>
      </c>
      <c r="D1149" t="s">
        <v>1483</v>
      </c>
      <c r="E1149" t="s">
        <v>3488</v>
      </c>
      <c r="F1149" t="s">
        <v>1547</v>
      </c>
      <c r="G1149" t="s">
        <v>3488</v>
      </c>
      <c r="I1149" t="s">
        <v>990</v>
      </c>
      <c r="J1149" t="s">
        <v>376</v>
      </c>
      <c r="K1149" t="s">
        <v>7656</v>
      </c>
      <c r="L1149" t="s">
        <v>3644</v>
      </c>
      <c r="M1149" t="s">
        <v>3645</v>
      </c>
      <c r="N1149" s="1">
        <v>42879</v>
      </c>
      <c r="O1149">
        <v>77</v>
      </c>
      <c r="P1149" t="s">
        <v>857</v>
      </c>
      <c r="Q1149">
        <v>5</v>
      </c>
      <c r="R1149">
        <v>50.677999999999997</v>
      </c>
      <c r="S1149">
        <v>3</v>
      </c>
      <c r="T1149">
        <v>37.5</v>
      </c>
      <c r="U1149" s="7">
        <v>-1</v>
      </c>
      <c r="V1149" s="7">
        <v>-12.269</v>
      </c>
      <c r="W1149" s="7">
        <v>1</v>
      </c>
      <c r="X1149" s="7">
        <v>12.236000000000001</v>
      </c>
      <c r="Y1149" s="7">
        <v>2</v>
      </c>
      <c r="Z1149" s="7">
        <v>13.211</v>
      </c>
      <c r="AA1149" s="7" t="s">
        <v>800</v>
      </c>
      <c r="AB1149" s="7">
        <f>IF(Table2[[#This Row],[15cc]]+Table2[[#This Row],[30cc]]&gt;0,1,0)</f>
        <v>1</v>
      </c>
      <c r="AC1149" s="7">
        <f>IF(Table2[[#This Row],[60c]]&gt;0,1,0)</f>
        <v>1</v>
      </c>
      <c r="AD1149" s="7">
        <f>IF(Table2[[#This Row],[90c]]&gt;0,1,0)</f>
        <v>1</v>
      </c>
    </row>
    <row r="1150" spans="1:30" x14ac:dyDescent="0.2">
      <c r="A1150">
        <v>201705</v>
      </c>
      <c r="B1150" t="s">
        <v>21</v>
      </c>
      <c r="C1150" t="s">
        <v>21</v>
      </c>
      <c r="D1150" t="s">
        <v>1483</v>
      </c>
      <c r="E1150" t="s">
        <v>3488</v>
      </c>
      <c r="F1150" t="s">
        <v>1547</v>
      </c>
      <c r="G1150" t="s">
        <v>3488</v>
      </c>
      <c r="I1150" t="s">
        <v>990</v>
      </c>
      <c r="J1150" t="s">
        <v>376</v>
      </c>
      <c r="K1150" t="s">
        <v>7656</v>
      </c>
      <c r="L1150" t="s">
        <v>3646</v>
      </c>
      <c r="M1150" t="s">
        <v>3647</v>
      </c>
      <c r="N1150" s="1">
        <v>42879</v>
      </c>
      <c r="O1150">
        <v>77</v>
      </c>
      <c r="P1150" t="s">
        <v>857</v>
      </c>
      <c r="Q1150">
        <v>1</v>
      </c>
      <c r="R1150">
        <v>12.343</v>
      </c>
      <c r="S1150">
        <v>1</v>
      </c>
      <c r="T1150">
        <v>12.045999999999999</v>
      </c>
      <c r="U1150" s="7">
        <v>0</v>
      </c>
      <c r="V1150" s="7">
        <v>0.29699999999999999</v>
      </c>
      <c r="W1150" s="7">
        <v>0</v>
      </c>
      <c r="X1150" s="7">
        <v>0</v>
      </c>
      <c r="Y1150" s="7">
        <v>0</v>
      </c>
      <c r="Z1150" s="7">
        <v>0</v>
      </c>
      <c r="AA1150" s="7" t="s">
        <v>800</v>
      </c>
      <c r="AB1150" s="7">
        <f>IF(Table2[[#This Row],[15cc]]+Table2[[#This Row],[30cc]]&gt;0,1,0)</f>
        <v>1</v>
      </c>
      <c r="AC1150" s="7">
        <f>IF(Table2[[#This Row],[60c]]&gt;0,1,0)</f>
        <v>0</v>
      </c>
      <c r="AD1150" s="7">
        <f>IF(Table2[[#This Row],[90c]]&gt;0,1,0)</f>
        <v>0</v>
      </c>
    </row>
    <row r="1151" spans="1:30" x14ac:dyDescent="0.2">
      <c r="A1151">
        <v>201705</v>
      </c>
      <c r="B1151" t="s">
        <v>21</v>
      </c>
      <c r="C1151" t="s">
        <v>21</v>
      </c>
      <c r="D1151" t="s">
        <v>1483</v>
      </c>
      <c r="E1151" t="s">
        <v>3488</v>
      </c>
      <c r="F1151" t="s">
        <v>1547</v>
      </c>
      <c r="G1151" t="s">
        <v>3488</v>
      </c>
      <c r="I1151" t="s">
        <v>990</v>
      </c>
      <c r="J1151" t="s">
        <v>376</v>
      </c>
      <c r="K1151" t="s">
        <v>7656</v>
      </c>
      <c r="L1151" t="s">
        <v>3648</v>
      </c>
      <c r="M1151" t="s">
        <v>3649</v>
      </c>
      <c r="N1151" s="1">
        <v>42879</v>
      </c>
      <c r="O1151">
        <v>77</v>
      </c>
      <c r="P1151" t="s">
        <v>857</v>
      </c>
      <c r="Q1151">
        <v>2</v>
      </c>
      <c r="R1151">
        <v>28.617999999999999</v>
      </c>
      <c r="S1151">
        <v>1</v>
      </c>
      <c r="T1151">
        <v>12.51</v>
      </c>
      <c r="U1151" s="7">
        <v>0</v>
      </c>
      <c r="V1151" s="7">
        <v>9.7000000000000003E-2</v>
      </c>
      <c r="W1151" s="7">
        <v>0</v>
      </c>
      <c r="X1151" s="7">
        <v>0</v>
      </c>
      <c r="Y1151" s="7">
        <v>1</v>
      </c>
      <c r="Z1151" s="7">
        <v>16.010999999999999</v>
      </c>
      <c r="AA1151" s="7" t="s">
        <v>800</v>
      </c>
      <c r="AB1151" s="7">
        <f>IF(Table2[[#This Row],[15cc]]+Table2[[#This Row],[30cc]]&gt;0,1,0)</f>
        <v>1</v>
      </c>
      <c r="AC1151" s="7">
        <f>IF(Table2[[#This Row],[60c]]&gt;0,1,0)</f>
        <v>0</v>
      </c>
      <c r="AD1151" s="7">
        <f>IF(Table2[[#This Row],[90c]]&gt;0,1,0)</f>
        <v>1</v>
      </c>
    </row>
    <row r="1152" spans="1:30" x14ac:dyDescent="0.2">
      <c r="A1152">
        <v>201705</v>
      </c>
      <c r="B1152" t="s">
        <v>21</v>
      </c>
      <c r="C1152" t="s">
        <v>21</v>
      </c>
      <c r="D1152" t="s">
        <v>1483</v>
      </c>
      <c r="E1152" t="s">
        <v>3488</v>
      </c>
      <c r="F1152" t="s">
        <v>1547</v>
      </c>
      <c r="G1152" t="s">
        <v>3488</v>
      </c>
      <c r="I1152" t="s">
        <v>990</v>
      </c>
      <c r="J1152" t="s">
        <v>376</v>
      </c>
      <c r="K1152" t="s">
        <v>7656</v>
      </c>
      <c r="L1152" t="s">
        <v>3650</v>
      </c>
      <c r="M1152" t="s">
        <v>3651</v>
      </c>
      <c r="N1152" s="1">
        <v>42879</v>
      </c>
      <c r="O1152">
        <v>77</v>
      </c>
      <c r="P1152" t="s">
        <v>857</v>
      </c>
      <c r="Q1152">
        <v>4</v>
      </c>
      <c r="R1152">
        <v>50.122</v>
      </c>
      <c r="S1152">
        <v>1</v>
      </c>
      <c r="T1152">
        <v>12.606</v>
      </c>
      <c r="U1152" s="7">
        <v>0</v>
      </c>
      <c r="V1152" s="7">
        <v>0</v>
      </c>
      <c r="W1152" s="7">
        <v>1</v>
      </c>
      <c r="X1152" s="7">
        <v>15.055</v>
      </c>
      <c r="Y1152" s="7">
        <v>2</v>
      </c>
      <c r="Z1152" s="7">
        <v>22.460999999999999</v>
      </c>
      <c r="AA1152" s="7" t="s">
        <v>800</v>
      </c>
      <c r="AB1152" s="7">
        <f>IF(Table2[[#This Row],[15cc]]+Table2[[#This Row],[30cc]]&gt;0,1,0)</f>
        <v>1</v>
      </c>
      <c r="AC1152" s="7">
        <f>IF(Table2[[#This Row],[60c]]&gt;0,1,0)</f>
        <v>1</v>
      </c>
      <c r="AD1152" s="7">
        <f>IF(Table2[[#This Row],[90c]]&gt;0,1,0)</f>
        <v>1</v>
      </c>
    </row>
    <row r="1153" spans="1:30" x14ac:dyDescent="0.2">
      <c r="A1153">
        <v>201705</v>
      </c>
      <c r="B1153" t="s">
        <v>21</v>
      </c>
      <c r="C1153" t="s">
        <v>21</v>
      </c>
      <c r="D1153" t="s">
        <v>1483</v>
      </c>
      <c r="E1153" t="s">
        <v>3488</v>
      </c>
      <c r="F1153" t="s">
        <v>1547</v>
      </c>
      <c r="G1153" t="s">
        <v>3488</v>
      </c>
      <c r="I1153" t="s">
        <v>990</v>
      </c>
      <c r="J1153" t="s">
        <v>376</v>
      </c>
      <c r="K1153" t="s">
        <v>7656</v>
      </c>
      <c r="L1153" t="s">
        <v>3652</v>
      </c>
      <c r="M1153" t="s">
        <v>3653</v>
      </c>
      <c r="N1153" s="1">
        <v>42879</v>
      </c>
      <c r="O1153">
        <v>77</v>
      </c>
      <c r="P1153" t="s">
        <v>857</v>
      </c>
      <c r="Q1153">
        <v>3</v>
      </c>
      <c r="R1153">
        <v>38.207999999999998</v>
      </c>
      <c r="S1153">
        <v>3</v>
      </c>
      <c r="T1153">
        <v>35.999000000000002</v>
      </c>
      <c r="U1153" s="7">
        <v>0</v>
      </c>
      <c r="V1153" s="7">
        <v>2.2090000000000001</v>
      </c>
      <c r="W1153" s="7">
        <v>0</v>
      </c>
      <c r="X1153" s="7">
        <v>0</v>
      </c>
      <c r="Y1153" s="7">
        <v>0</v>
      </c>
      <c r="Z1153" s="7">
        <v>0</v>
      </c>
      <c r="AA1153" s="7" t="s">
        <v>800</v>
      </c>
      <c r="AB1153" s="7">
        <f>IF(Table2[[#This Row],[15cc]]+Table2[[#This Row],[30cc]]&gt;0,1,0)</f>
        <v>1</v>
      </c>
      <c r="AC1153" s="7">
        <f>IF(Table2[[#This Row],[60c]]&gt;0,1,0)</f>
        <v>0</v>
      </c>
      <c r="AD1153" s="7">
        <f>IF(Table2[[#This Row],[90c]]&gt;0,1,0)</f>
        <v>0</v>
      </c>
    </row>
    <row r="1154" spans="1:30" x14ac:dyDescent="0.2">
      <c r="A1154">
        <v>201705</v>
      </c>
      <c r="B1154" t="s">
        <v>21</v>
      </c>
      <c r="C1154" t="s">
        <v>21</v>
      </c>
      <c r="D1154" t="s">
        <v>1483</v>
      </c>
      <c r="E1154" t="s">
        <v>3488</v>
      </c>
      <c r="F1154" t="s">
        <v>1547</v>
      </c>
      <c r="G1154" t="s">
        <v>3488</v>
      </c>
      <c r="I1154" t="s">
        <v>990</v>
      </c>
      <c r="J1154" t="s">
        <v>376</v>
      </c>
      <c r="K1154" t="s">
        <v>7656</v>
      </c>
      <c r="L1154" t="s">
        <v>3654</v>
      </c>
      <c r="M1154" t="s">
        <v>3655</v>
      </c>
      <c r="N1154" s="1">
        <v>42879</v>
      </c>
      <c r="O1154">
        <v>77</v>
      </c>
      <c r="P1154" t="s">
        <v>857</v>
      </c>
      <c r="Q1154">
        <v>4</v>
      </c>
      <c r="R1154">
        <v>51.125999999999998</v>
      </c>
      <c r="S1154">
        <v>3</v>
      </c>
      <c r="T1154">
        <v>36.106999999999999</v>
      </c>
      <c r="U1154" s="7">
        <v>1</v>
      </c>
      <c r="V1154" s="7">
        <v>15.019</v>
      </c>
      <c r="W1154" s="7">
        <v>0</v>
      </c>
      <c r="X1154" s="7">
        <v>0</v>
      </c>
      <c r="Y1154" s="7">
        <v>0</v>
      </c>
      <c r="Z1154" s="7">
        <v>0</v>
      </c>
      <c r="AA1154" s="7" t="s">
        <v>800</v>
      </c>
      <c r="AB1154" s="7">
        <f>IF(Table2[[#This Row],[15cc]]+Table2[[#This Row],[30cc]]&gt;0,1,0)</f>
        <v>1</v>
      </c>
      <c r="AC1154" s="7">
        <f>IF(Table2[[#This Row],[60c]]&gt;0,1,0)</f>
        <v>0</v>
      </c>
      <c r="AD1154" s="7">
        <f>IF(Table2[[#This Row],[90c]]&gt;0,1,0)</f>
        <v>0</v>
      </c>
    </row>
    <row r="1155" spans="1:30" x14ac:dyDescent="0.2">
      <c r="A1155">
        <v>201705</v>
      </c>
      <c r="B1155" t="s">
        <v>21</v>
      </c>
      <c r="C1155" t="s">
        <v>21</v>
      </c>
      <c r="D1155" t="s">
        <v>1483</v>
      </c>
      <c r="E1155" t="s">
        <v>3488</v>
      </c>
      <c r="F1155" t="s">
        <v>1547</v>
      </c>
      <c r="G1155" t="s">
        <v>3488</v>
      </c>
      <c r="I1155" t="s">
        <v>990</v>
      </c>
      <c r="J1155" t="s">
        <v>376</v>
      </c>
      <c r="K1155" t="s">
        <v>7656</v>
      </c>
      <c r="L1155" t="s">
        <v>3656</v>
      </c>
      <c r="M1155" t="s">
        <v>3657</v>
      </c>
      <c r="N1155" s="1">
        <v>42879</v>
      </c>
      <c r="O1155">
        <v>77</v>
      </c>
      <c r="P1155" t="s">
        <v>857</v>
      </c>
      <c r="Q1155">
        <v>3</v>
      </c>
      <c r="R1155">
        <v>47.290999999999997</v>
      </c>
      <c r="S1155">
        <v>2</v>
      </c>
      <c r="T1155">
        <v>35.771999999999998</v>
      </c>
      <c r="U1155" s="7">
        <v>1</v>
      </c>
      <c r="V1155" s="7">
        <v>11.519</v>
      </c>
      <c r="W1155" s="7">
        <v>0</v>
      </c>
      <c r="X1155" s="7">
        <v>0</v>
      </c>
      <c r="Y1155" s="7">
        <v>0</v>
      </c>
      <c r="Z1155" s="7">
        <v>0</v>
      </c>
      <c r="AA1155" s="7" t="s">
        <v>800</v>
      </c>
      <c r="AB1155" s="7">
        <f>IF(Table2[[#This Row],[15cc]]+Table2[[#This Row],[30cc]]&gt;0,1,0)</f>
        <v>1</v>
      </c>
      <c r="AC1155" s="7">
        <f>IF(Table2[[#This Row],[60c]]&gt;0,1,0)</f>
        <v>0</v>
      </c>
      <c r="AD1155" s="7">
        <f>IF(Table2[[#This Row],[90c]]&gt;0,1,0)</f>
        <v>0</v>
      </c>
    </row>
    <row r="1156" spans="1:30" x14ac:dyDescent="0.2">
      <c r="A1156">
        <v>201705</v>
      </c>
      <c r="B1156" t="s">
        <v>21</v>
      </c>
      <c r="C1156" t="s">
        <v>21</v>
      </c>
      <c r="D1156" t="s">
        <v>1483</v>
      </c>
      <c r="E1156" t="s">
        <v>3488</v>
      </c>
      <c r="F1156" t="s">
        <v>1547</v>
      </c>
      <c r="G1156" t="s">
        <v>3488</v>
      </c>
      <c r="I1156" t="s">
        <v>990</v>
      </c>
      <c r="J1156" t="s">
        <v>376</v>
      </c>
      <c r="K1156" t="s">
        <v>7656</v>
      </c>
      <c r="L1156" t="s">
        <v>3658</v>
      </c>
      <c r="M1156" t="s">
        <v>902</v>
      </c>
      <c r="N1156" s="1">
        <v>42879</v>
      </c>
      <c r="O1156">
        <v>77</v>
      </c>
      <c r="P1156" t="s">
        <v>857</v>
      </c>
      <c r="S1156">
        <v>0</v>
      </c>
      <c r="T1156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 t="s">
        <v>984</v>
      </c>
      <c r="AB1156" s="7">
        <f>IF(Table2[[#This Row],[15cc]]+Table2[[#This Row],[30cc]]&gt;0,1,0)</f>
        <v>0</v>
      </c>
      <c r="AC1156" s="7">
        <f>IF(Table2[[#This Row],[60c]]&gt;0,1,0)</f>
        <v>0</v>
      </c>
      <c r="AD1156" s="7">
        <f>IF(Table2[[#This Row],[90c]]&gt;0,1,0)</f>
        <v>0</v>
      </c>
    </row>
    <row r="1157" spans="1:30" x14ac:dyDescent="0.2">
      <c r="A1157">
        <v>201705</v>
      </c>
      <c r="B1157" t="s">
        <v>21</v>
      </c>
      <c r="C1157" t="s">
        <v>21</v>
      </c>
      <c r="D1157" t="s">
        <v>1483</v>
      </c>
      <c r="E1157" t="s">
        <v>3488</v>
      </c>
      <c r="F1157" t="s">
        <v>1547</v>
      </c>
      <c r="G1157" t="s">
        <v>3488</v>
      </c>
      <c r="I1157" t="s">
        <v>990</v>
      </c>
      <c r="J1157" t="s">
        <v>376</v>
      </c>
      <c r="K1157" t="s">
        <v>7656</v>
      </c>
      <c r="L1157" t="s">
        <v>3659</v>
      </c>
      <c r="M1157" t="s">
        <v>3660</v>
      </c>
      <c r="N1157" s="1">
        <v>42879</v>
      </c>
      <c r="O1157">
        <v>77</v>
      </c>
      <c r="P1157" t="s">
        <v>857</v>
      </c>
      <c r="Q1157">
        <v>4</v>
      </c>
      <c r="R1157">
        <v>93.259</v>
      </c>
      <c r="S1157">
        <v>2</v>
      </c>
      <c r="T1157">
        <v>35.548000000000002</v>
      </c>
      <c r="U1157" s="7">
        <v>0</v>
      </c>
      <c r="V1157" s="7">
        <v>0</v>
      </c>
      <c r="W1157" s="7">
        <v>0</v>
      </c>
      <c r="X1157" s="7">
        <v>0</v>
      </c>
      <c r="Y1157" s="7">
        <v>2</v>
      </c>
      <c r="Z1157" s="7">
        <v>57.710999999999999</v>
      </c>
      <c r="AA1157" s="7" t="s">
        <v>800</v>
      </c>
      <c r="AB1157" s="7">
        <f>IF(Table2[[#This Row],[15cc]]+Table2[[#This Row],[30cc]]&gt;0,1,0)</f>
        <v>1</v>
      </c>
      <c r="AC1157" s="7">
        <f>IF(Table2[[#This Row],[60c]]&gt;0,1,0)</f>
        <v>0</v>
      </c>
      <c r="AD1157" s="7">
        <f>IF(Table2[[#This Row],[90c]]&gt;0,1,0)</f>
        <v>1</v>
      </c>
    </row>
    <row r="1158" spans="1:30" x14ac:dyDescent="0.2">
      <c r="A1158">
        <v>201705</v>
      </c>
      <c r="B1158" t="s">
        <v>21</v>
      </c>
      <c r="C1158" t="s">
        <v>21</v>
      </c>
      <c r="D1158" t="s">
        <v>1483</v>
      </c>
      <c r="E1158" t="s">
        <v>3488</v>
      </c>
      <c r="F1158" t="s">
        <v>1547</v>
      </c>
      <c r="G1158" t="s">
        <v>3488</v>
      </c>
      <c r="I1158" t="s">
        <v>990</v>
      </c>
      <c r="J1158" t="s">
        <v>376</v>
      </c>
      <c r="K1158" t="s">
        <v>7656</v>
      </c>
      <c r="L1158" t="s">
        <v>3661</v>
      </c>
      <c r="M1158" t="s">
        <v>3662</v>
      </c>
      <c r="N1158" s="1">
        <v>42880</v>
      </c>
      <c r="O1158">
        <v>76</v>
      </c>
      <c r="P1158" t="s">
        <v>857</v>
      </c>
      <c r="Q1158">
        <v>1</v>
      </c>
      <c r="R1158">
        <v>19.931999999999999</v>
      </c>
      <c r="S1158">
        <v>1</v>
      </c>
      <c r="T1158">
        <v>36.061999999999998</v>
      </c>
      <c r="U1158" s="7">
        <v>-1</v>
      </c>
      <c r="V1158" s="7">
        <v>-36.061999999999998</v>
      </c>
      <c r="W1158" s="7">
        <v>0</v>
      </c>
      <c r="X1158" s="7">
        <v>0</v>
      </c>
      <c r="Y1158" s="7">
        <v>1</v>
      </c>
      <c r="Z1158" s="7">
        <v>19.931999999999999</v>
      </c>
      <c r="AA1158" s="7" t="s">
        <v>800</v>
      </c>
      <c r="AB1158" s="7">
        <f>IF(Table2[[#This Row],[15cc]]+Table2[[#This Row],[30cc]]&gt;0,1,0)</f>
        <v>0</v>
      </c>
      <c r="AC1158" s="7">
        <f>IF(Table2[[#This Row],[60c]]&gt;0,1,0)</f>
        <v>0</v>
      </c>
      <c r="AD1158" s="7">
        <f>IF(Table2[[#This Row],[90c]]&gt;0,1,0)</f>
        <v>1</v>
      </c>
    </row>
    <row r="1159" spans="1:30" x14ac:dyDescent="0.2">
      <c r="A1159">
        <v>201705</v>
      </c>
      <c r="B1159" t="s">
        <v>21</v>
      </c>
      <c r="C1159" t="s">
        <v>21</v>
      </c>
      <c r="D1159" t="s">
        <v>1483</v>
      </c>
      <c r="E1159" t="s">
        <v>3488</v>
      </c>
      <c r="F1159" t="s">
        <v>1547</v>
      </c>
      <c r="G1159" t="s">
        <v>3488</v>
      </c>
      <c r="I1159" t="s">
        <v>990</v>
      </c>
      <c r="J1159" t="s">
        <v>376</v>
      </c>
      <c r="K1159" t="s">
        <v>7656</v>
      </c>
      <c r="L1159" t="s">
        <v>3663</v>
      </c>
      <c r="M1159" t="s">
        <v>3664</v>
      </c>
      <c r="N1159" s="1">
        <v>42880</v>
      </c>
      <c r="O1159">
        <v>76</v>
      </c>
      <c r="P1159" t="s">
        <v>857</v>
      </c>
      <c r="S1159">
        <v>0</v>
      </c>
      <c r="T1159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 t="s">
        <v>984</v>
      </c>
      <c r="AB1159" s="7">
        <f>IF(Table2[[#This Row],[15cc]]+Table2[[#This Row],[30cc]]&gt;0,1,0)</f>
        <v>0</v>
      </c>
      <c r="AC1159" s="7">
        <f>IF(Table2[[#This Row],[60c]]&gt;0,1,0)</f>
        <v>0</v>
      </c>
      <c r="AD1159" s="7">
        <f>IF(Table2[[#This Row],[90c]]&gt;0,1,0)</f>
        <v>0</v>
      </c>
    </row>
    <row r="1160" spans="1:30" x14ac:dyDescent="0.2">
      <c r="A1160">
        <v>201705</v>
      </c>
      <c r="B1160" t="s">
        <v>21</v>
      </c>
      <c r="C1160" t="s">
        <v>21</v>
      </c>
      <c r="D1160" t="s">
        <v>1483</v>
      </c>
      <c r="E1160" t="s">
        <v>3488</v>
      </c>
      <c r="F1160" t="s">
        <v>1547</v>
      </c>
      <c r="G1160" t="s">
        <v>3488</v>
      </c>
      <c r="I1160" t="s">
        <v>990</v>
      </c>
      <c r="J1160" t="s">
        <v>376</v>
      </c>
      <c r="K1160" t="s">
        <v>7656</v>
      </c>
      <c r="L1160" t="s">
        <v>3665</v>
      </c>
      <c r="M1160" t="s">
        <v>3666</v>
      </c>
      <c r="N1160" s="1">
        <v>42880</v>
      </c>
      <c r="O1160">
        <v>76</v>
      </c>
      <c r="P1160" t="s">
        <v>857</v>
      </c>
      <c r="Q1160">
        <v>1</v>
      </c>
      <c r="R1160">
        <v>13.413</v>
      </c>
      <c r="S1160">
        <v>1</v>
      </c>
      <c r="T1160">
        <v>13.413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 t="s">
        <v>800</v>
      </c>
      <c r="AB1160" s="7">
        <f>IF(Table2[[#This Row],[15cc]]+Table2[[#This Row],[30cc]]&gt;0,1,0)</f>
        <v>1</v>
      </c>
      <c r="AC1160" s="7">
        <f>IF(Table2[[#This Row],[60c]]&gt;0,1,0)</f>
        <v>0</v>
      </c>
      <c r="AD1160" s="7">
        <f>IF(Table2[[#This Row],[90c]]&gt;0,1,0)</f>
        <v>0</v>
      </c>
    </row>
    <row r="1161" spans="1:30" x14ac:dyDescent="0.2">
      <c r="A1161">
        <v>201705</v>
      </c>
      <c r="B1161" t="s">
        <v>21</v>
      </c>
      <c r="C1161" t="s">
        <v>21</v>
      </c>
      <c r="D1161" t="s">
        <v>1483</v>
      </c>
      <c r="E1161" t="s">
        <v>3488</v>
      </c>
      <c r="F1161" t="s">
        <v>1547</v>
      </c>
      <c r="G1161" t="s">
        <v>3488</v>
      </c>
      <c r="I1161" t="s">
        <v>41</v>
      </c>
      <c r="J1161" t="s">
        <v>1548</v>
      </c>
      <c r="K1161" t="s">
        <v>7656</v>
      </c>
      <c r="L1161" t="s">
        <v>3569</v>
      </c>
      <c r="M1161" t="s">
        <v>3570</v>
      </c>
      <c r="N1161" s="1">
        <v>42879</v>
      </c>
      <c r="O1161">
        <v>77</v>
      </c>
      <c r="P1161" t="s">
        <v>857</v>
      </c>
      <c r="S1161">
        <v>0</v>
      </c>
      <c r="T1161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 t="s">
        <v>800</v>
      </c>
      <c r="AB1161" s="7">
        <f>IF(Table2[[#This Row],[15cc]]+Table2[[#This Row],[30cc]]&gt;0,1,0)</f>
        <v>0</v>
      </c>
      <c r="AC1161" s="7">
        <f>IF(Table2[[#This Row],[60c]]&gt;0,1,0)</f>
        <v>0</v>
      </c>
      <c r="AD1161" s="7">
        <f>IF(Table2[[#This Row],[90c]]&gt;0,1,0)</f>
        <v>0</v>
      </c>
    </row>
    <row r="1162" spans="1:30" x14ac:dyDescent="0.2">
      <c r="A1162">
        <v>201705</v>
      </c>
      <c r="B1162" t="s">
        <v>21</v>
      </c>
      <c r="C1162" t="s">
        <v>21</v>
      </c>
      <c r="D1162" t="s">
        <v>1483</v>
      </c>
      <c r="E1162" t="s">
        <v>3488</v>
      </c>
      <c r="F1162" t="s">
        <v>1547</v>
      </c>
      <c r="G1162" t="s">
        <v>3488</v>
      </c>
      <c r="I1162" t="s">
        <v>41</v>
      </c>
      <c r="J1162" t="s">
        <v>1548</v>
      </c>
      <c r="K1162" t="s">
        <v>7656</v>
      </c>
      <c r="L1162" t="s">
        <v>3571</v>
      </c>
      <c r="M1162" t="s">
        <v>1162</v>
      </c>
      <c r="N1162" s="1">
        <v>42879</v>
      </c>
      <c r="O1162">
        <v>77</v>
      </c>
      <c r="P1162" t="s">
        <v>857</v>
      </c>
      <c r="S1162">
        <v>0</v>
      </c>
      <c r="T1162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 t="s">
        <v>800</v>
      </c>
      <c r="AB1162" s="7">
        <f>IF(Table2[[#This Row],[15cc]]+Table2[[#This Row],[30cc]]&gt;0,1,0)</f>
        <v>0</v>
      </c>
      <c r="AC1162" s="7">
        <f>IF(Table2[[#This Row],[60c]]&gt;0,1,0)</f>
        <v>0</v>
      </c>
      <c r="AD1162" s="7">
        <f>IF(Table2[[#This Row],[90c]]&gt;0,1,0)</f>
        <v>0</v>
      </c>
    </row>
    <row r="1163" spans="1:30" x14ac:dyDescent="0.2">
      <c r="A1163">
        <v>201705</v>
      </c>
      <c r="B1163" t="s">
        <v>21</v>
      </c>
      <c r="C1163" t="s">
        <v>21</v>
      </c>
      <c r="D1163" t="s">
        <v>1483</v>
      </c>
      <c r="E1163" t="s">
        <v>3488</v>
      </c>
      <c r="F1163" t="s">
        <v>1547</v>
      </c>
      <c r="G1163" t="s">
        <v>3488</v>
      </c>
      <c r="I1163" t="s">
        <v>41</v>
      </c>
      <c r="J1163" t="s">
        <v>1548</v>
      </c>
      <c r="K1163" t="s">
        <v>7656</v>
      </c>
      <c r="L1163" t="s">
        <v>3572</v>
      </c>
      <c r="M1163" t="s">
        <v>3573</v>
      </c>
      <c r="N1163" s="1">
        <v>42879</v>
      </c>
      <c r="O1163">
        <v>77</v>
      </c>
      <c r="P1163" t="s">
        <v>857</v>
      </c>
      <c r="Q1163">
        <v>1</v>
      </c>
      <c r="R1163">
        <v>23.234999999999999</v>
      </c>
      <c r="S1163">
        <v>1</v>
      </c>
      <c r="T1163">
        <v>23.234999999999999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 t="s">
        <v>800</v>
      </c>
      <c r="AB1163" s="7">
        <f>IF(Table2[[#This Row],[15cc]]+Table2[[#This Row],[30cc]]&gt;0,1,0)</f>
        <v>1</v>
      </c>
      <c r="AC1163" s="7">
        <f>IF(Table2[[#This Row],[60c]]&gt;0,1,0)</f>
        <v>0</v>
      </c>
      <c r="AD1163" s="7">
        <f>IF(Table2[[#This Row],[90c]]&gt;0,1,0)</f>
        <v>0</v>
      </c>
    </row>
    <row r="1164" spans="1:30" x14ac:dyDescent="0.2">
      <c r="A1164">
        <v>201705</v>
      </c>
      <c r="B1164" t="s">
        <v>21</v>
      </c>
      <c r="C1164" t="s">
        <v>21</v>
      </c>
      <c r="D1164" t="s">
        <v>1483</v>
      </c>
      <c r="E1164" t="s">
        <v>3488</v>
      </c>
      <c r="F1164" t="s">
        <v>1547</v>
      </c>
      <c r="G1164" t="s">
        <v>3488</v>
      </c>
      <c r="I1164" t="s">
        <v>41</v>
      </c>
      <c r="J1164" t="s">
        <v>1548</v>
      </c>
      <c r="K1164" t="s">
        <v>7656</v>
      </c>
      <c r="L1164" t="s">
        <v>3574</v>
      </c>
      <c r="M1164" t="s">
        <v>3575</v>
      </c>
      <c r="N1164" s="1">
        <v>42879</v>
      </c>
      <c r="O1164">
        <v>77</v>
      </c>
      <c r="P1164" t="s">
        <v>857</v>
      </c>
      <c r="Q1164">
        <v>5</v>
      </c>
      <c r="R1164">
        <v>74.866</v>
      </c>
      <c r="S1164">
        <v>1</v>
      </c>
      <c r="T1164">
        <v>15.11</v>
      </c>
      <c r="U1164" s="7">
        <v>1</v>
      </c>
      <c r="V1164" s="7">
        <v>13.009</v>
      </c>
      <c r="W1164" s="7">
        <v>2</v>
      </c>
      <c r="X1164" s="7">
        <v>31.132999999999999</v>
      </c>
      <c r="Y1164" s="7">
        <v>1</v>
      </c>
      <c r="Z1164" s="7">
        <v>15.614000000000001</v>
      </c>
      <c r="AA1164" s="7" t="s">
        <v>800</v>
      </c>
      <c r="AB1164" s="7">
        <f>IF(Table2[[#This Row],[15cc]]+Table2[[#This Row],[30cc]]&gt;0,1,0)</f>
        <v>1</v>
      </c>
      <c r="AC1164" s="7">
        <f>IF(Table2[[#This Row],[60c]]&gt;0,1,0)</f>
        <v>1</v>
      </c>
      <c r="AD1164" s="7">
        <f>IF(Table2[[#This Row],[90c]]&gt;0,1,0)</f>
        <v>1</v>
      </c>
    </row>
    <row r="1165" spans="1:30" x14ac:dyDescent="0.2">
      <c r="A1165">
        <v>201705</v>
      </c>
      <c r="B1165" t="s">
        <v>21</v>
      </c>
      <c r="C1165" t="s">
        <v>21</v>
      </c>
      <c r="D1165" t="s">
        <v>1483</v>
      </c>
      <c r="E1165" t="s">
        <v>3488</v>
      </c>
      <c r="F1165" t="s">
        <v>1547</v>
      </c>
      <c r="G1165" t="s">
        <v>3488</v>
      </c>
      <c r="I1165" t="s">
        <v>41</v>
      </c>
      <c r="J1165" t="s">
        <v>1548</v>
      </c>
      <c r="K1165" t="s">
        <v>7656</v>
      </c>
      <c r="L1165" t="s">
        <v>3576</v>
      </c>
      <c r="M1165" t="s">
        <v>3577</v>
      </c>
      <c r="N1165" s="1">
        <v>42879</v>
      </c>
      <c r="O1165">
        <v>77</v>
      </c>
      <c r="P1165" t="s">
        <v>857</v>
      </c>
      <c r="Q1165">
        <v>1</v>
      </c>
      <c r="R1165">
        <v>12.859</v>
      </c>
      <c r="S1165">
        <v>1</v>
      </c>
      <c r="T1165">
        <v>12.859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 t="s">
        <v>800</v>
      </c>
      <c r="AB1165" s="7">
        <f>IF(Table2[[#This Row],[15cc]]+Table2[[#This Row],[30cc]]&gt;0,1,0)</f>
        <v>1</v>
      </c>
      <c r="AC1165" s="7">
        <f>IF(Table2[[#This Row],[60c]]&gt;0,1,0)</f>
        <v>0</v>
      </c>
      <c r="AD1165" s="7">
        <f>IF(Table2[[#This Row],[90c]]&gt;0,1,0)</f>
        <v>0</v>
      </c>
    </row>
    <row r="1166" spans="1:30" x14ac:dyDescent="0.2">
      <c r="A1166">
        <v>201705</v>
      </c>
      <c r="B1166" t="s">
        <v>21</v>
      </c>
      <c r="C1166" t="s">
        <v>21</v>
      </c>
      <c r="D1166" t="s">
        <v>1483</v>
      </c>
      <c r="E1166" t="s">
        <v>3488</v>
      </c>
      <c r="F1166" t="s">
        <v>1547</v>
      </c>
      <c r="G1166" t="s">
        <v>3488</v>
      </c>
      <c r="I1166" t="s">
        <v>41</v>
      </c>
      <c r="J1166" t="s">
        <v>1548</v>
      </c>
      <c r="K1166" t="s">
        <v>7656</v>
      </c>
      <c r="L1166" t="s">
        <v>3578</v>
      </c>
      <c r="M1166" t="s">
        <v>3579</v>
      </c>
      <c r="N1166" s="1">
        <v>42879</v>
      </c>
      <c r="O1166">
        <v>77</v>
      </c>
      <c r="P1166" t="s">
        <v>857</v>
      </c>
      <c r="S1166">
        <v>0</v>
      </c>
      <c r="T1166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 t="s">
        <v>800</v>
      </c>
      <c r="AB1166" s="7">
        <f>IF(Table2[[#This Row],[15cc]]+Table2[[#This Row],[30cc]]&gt;0,1,0)</f>
        <v>0</v>
      </c>
      <c r="AC1166" s="7">
        <f>IF(Table2[[#This Row],[60c]]&gt;0,1,0)</f>
        <v>0</v>
      </c>
      <c r="AD1166" s="7">
        <f>IF(Table2[[#This Row],[90c]]&gt;0,1,0)</f>
        <v>0</v>
      </c>
    </row>
    <row r="1167" spans="1:30" x14ac:dyDescent="0.2">
      <c r="A1167">
        <v>201705</v>
      </c>
      <c r="B1167" t="s">
        <v>21</v>
      </c>
      <c r="C1167" t="s">
        <v>21</v>
      </c>
      <c r="D1167" t="s">
        <v>1483</v>
      </c>
      <c r="E1167" t="s">
        <v>3488</v>
      </c>
      <c r="F1167" t="s">
        <v>1547</v>
      </c>
      <c r="G1167" t="s">
        <v>3488</v>
      </c>
      <c r="I1167" t="s">
        <v>41</v>
      </c>
      <c r="J1167" t="s">
        <v>1548</v>
      </c>
      <c r="K1167" t="s">
        <v>7656</v>
      </c>
      <c r="L1167" t="s">
        <v>3580</v>
      </c>
      <c r="M1167" t="s">
        <v>3581</v>
      </c>
      <c r="N1167" s="1">
        <v>42879</v>
      </c>
      <c r="O1167">
        <v>77</v>
      </c>
      <c r="P1167" t="s">
        <v>857</v>
      </c>
      <c r="S1167">
        <v>0</v>
      </c>
      <c r="T116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 t="s">
        <v>800</v>
      </c>
      <c r="AB1167" s="7">
        <f>IF(Table2[[#This Row],[15cc]]+Table2[[#This Row],[30cc]]&gt;0,1,0)</f>
        <v>0</v>
      </c>
      <c r="AC1167" s="7">
        <f>IF(Table2[[#This Row],[60c]]&gt;0,1,0)</f>
        <v>0</v>
      </c>
      <c r="AD1167" s="7">
        <f>IF(Table2[[#This Row],[90c]]&gt;0,1,0)</f>
        <v>0</v>
      </c>
    </row>
    <row r="1168" spans="1:30" x14ac:dyDescent="0.2">
      <c r="A1168">
        <v>201705</v>
      </c>
      <c r="B1168" t="s">
        <v>21</v>
      </c>
      <c r="C1168" t="s">
        <v>21</v>
      </c>
      <c r="D1168" t="s">
        <v>1483</v>
      </c>
      <c r="E1168" t="s">
        <v>3488</v>
      </c>
      <c r="F1168" t="s">
        <v>1547</v>
      </c>
      <c r="G1168" t="s">
        <v>3488</v>
      </c>
      <c r="I1168" t="s">
        <v>41</v>
      </c>
      <c r="J1168" t="s">
        <v>1548</v>
      </c>
      <c r="K1168" t="s">
        <v>7656</v>
      </c>
      <c r="L1168" t="s">
        <v>3582</v>
      </c>
      <c r="M1168" t="s">
        <v>3583</v>
      </c>
      <c r="N1168" s="1">
        <v>42879</v>
      </c>
      <c r="O1168">
        <v>77</v>
      </c>
      <c r="P1168" t="s">
        <v>857</v>
      </c>
      <c r="Q1168">
        <v>2</v>
      </c>
      <c r="R1168">
        <v>35.207000000000001</v>
      </c>
      <c r="S1168">
        <v>2</v>
      </c>
      <c r="T1168">
        <v>35.207000000000001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 t="s">
        <v>800</v>
      </c>
      <c r="AB1168" s="7">
        <f>IF(Table2[[#This Row],[15cc]]+Table2[[#This Row],[30cc]]&gt;0,1,0)</f>
        <v>1</v>
      </c>
      <c r="AC1168" s="7">
        <f>IF(Table2[[#This Row],[60c]]&gt;0,1,0)</f>
        <v>0</v>
      </c>
      <c r="AD1168" s="7">
        <f>IF(Table2[[#This Row],[90c]]&gt;0,1,0)</f>
        <v>0</v>
      </c>
    </row>
    <row r="1169" spans="1:30" x14ac:dyDescent="0.2">
      <c r="A1169">
        <v>201705</v>
      </c>
      <c r="B1169" t="s">
        <v>21</v>
      </c>
      <c r="C1169" t="s">
        <v>21</v>
      </c>
      <c r="D1169" t="s">
        <v>1483</v>
      </c>
      <c r="E1169" t="s">
        <v>3488</v>
      </c>
      <c r="F1169" t="s">
        <v>1547</v>
      </c>
      <c r="G1169" t="s">
        <v>3488</v>
      </c>
      <c r="I1169" t="s">
        <v>41</v>
      </c>
      <c r="J1169" t="s">
        <v>1548</v>
      </c>
      <c r="K1169" t="s">
        <v>7656</v>
      </c>
      <c r="L1169" t="s">
        <v>3584</v>
      </c>
      <c r="M1169" t="s">
        <v>3585</v>
      </c>
      <c r="N1169" s="1">
        <v>42879</v>
      </c>
      <c r="O1169">
        <v>77</v>
      </c>
      <c r="P1169" t="s">
        <v>857</v>
      </c>
      <c r="Q1169">
        <v>1</v>
      </c>
      <c r="R1169">
        <v>12.064</v>
      </c>
      <c r="S1169">
        <v>0</v>
      </c>
      <c r="T1169">
        <v>0</v>
      </c>
      <c r="U1169" s="7">
        <v>1</v>
      </c>
      <c r="V1169" s="7">
        <v>12.064</v>
      </c>
      <c r="W1169" s="7">
        <v>0</v>
      </c>
      <c r="X1169" s="7">
        <v>0</v>
      </c>
      <c r="Y1169" s="7">
        <v>0</v>
      </c>
      <c r="Z1169" s="7">
        <v>0</v>
      </c>
      <c r="AA1169" s="7" t="s">
        <v>800</v>
      </c>
      <c r="AB1169" s="7">
        <f>IF(Table2[[#This Row],[15cc]]+Table2[[#This Row],[30cc]]&gt;0,1,0)</f>
        <v>1</v>
      </c>
      <c r="AC1169" s="7">
        <f>IF(Table2[[#This Row],[60c]]&gt;0,1,0)</f>
        <v>0</v>
      </c>
      <c r="AD1169" s="7">
        <f>IF(Table2[[#This Row],[90c]]&gt;0,1,0)</f>
        <v>0</v>
      </c>
    </row>
    <row r="1170" spans="1:30" x14ac:dyDescent="0.2">
      <c r="A1170">
        <v>201705</v>
      </c>
      <c r="B1170" t="s">
        <v>21</v>
      </c>
      <c r="C1170" t="s">
        <v>21</v>
      </c>
      <c r="D1170" t="s">
        <v>1483</v>
      </c>
      <c r="E1170" t="s">
        <v>3488</v>
      </c>
      <c r="F1170" t="s">
        <v>1547</v>
      </c>
      <c r="G1170" t="s">
        <v>3488</v>
      </c>
      <c r="I1170" t="s">
        <v>41</v>
      </c>
      <c r="J1170" t="s">
        <v>389</v>
      </c>
      <c r="K1170" t="s">
        <v>1325</v>
      </c>
      <c r="L1170" t="s">
        <v>3586</v>
      </c>
      <c r="M1170" t="s">
        <v>1439</v>
      </c>
      <c r="N1170" s="1">
        <v>42874</v>
      </c>
      <c r="O1170">
        <v>82</v>
      </c>
      <c r="P1170" t="s">
        <v>857</v>
      </c>
      <c r="Q1170">
        <v>3</v>
      </c>
      <c r="R1170">
        <v>38.558999999999997</v>
      </c>
      <c r="S1170">
        <v>0</v>
      </c>
      <c r="T1170">
        <v>0</v>
      </c>
      <c r="U1170" s="7">
        <v>1</v>
      </c>
      <c r="V1170" s="7">
        <v>9.6690000000000005</v>
      </c>
      <c r="W1170" s="7">
        <v>1</v>
      </c>
      <c r="X1170" s="7">
        <v>12.228999999999999</v>
      </c>
      <c r="Y1170" s="7">
        <v>1</v>
      </c>
      <c r="Z1170" s="7">
        <v>16.661000000000001</v>
      </c>
      <c r="AA1170" s="7" t="s">
        <v>800</v>
      </c>
      <c r="AB1170" s="7">
        <f>IF(Table2[[#This Row],[15cc]]+Table2[[#This Row],[30cc]]&gt;0,1,0)</f>
        <v>1</v>
      </c>
      <c r="AC1170" s="7">
        <f>IF(Table2[[#This Row],[60c]]&gt;0,1,0)</f>
        <v>1</v>
      </c>
      <c r="AD1170" s="7">
        <f>IF(Table2[[#This Row],[90c]]&gt;0,1,0)</f>
        <v>1</v>
      </c>
    </row>
    <row r="1171" spans="1:30" x14ac:dyDescent="0.2">
      <c r="A1171">
        <v>201705</v>
      </c>
      <c r="B1171" t="s">
        <v>21</v>
      </c>
      <c r="C1171" t="s">
        <v>21</v>
      </c>
      <c r="D1171" t="s">
        <v>1483</v>
      </c>
      <c r="E1171" t="s">
        <v>3488</v>
      </c>
      <c r="F1171" t="s">
        <v>1547</v>
      </c>
      <c r="G1171" t="s">
        <v>3488</v>
      </c>
      <c r="I1171" t="s">
        <v>41</v>
      </c>
      <c r="J1171" t="s">
        <v>389</v>
      </c>
      <c r="K1171" t="s">
        <v>1325</v>
      </c>
      <c r="L1171" t="s">
        <v>3587</v>
      </c>
      <c r="M1171" t="s">
        <v>3588</v>
      </c>
      <c r="N1171" s="1">
        <v>42879</v>
      </c>
      <c r="O1171">
        <v>77</v>
      </c>
      <c r="P1171" t="s">
        <v>857</v>
      </c>
      <c r="Q1171">
        <v>1</v>
      </c>
      <c r="R1171">
        <v>12.497</v>
      </c>
      <c r="S1171">
        <v>1</v>
      </c>
      <c r="T1171">
        <v>12.497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 t="s">
        <v>800</v>
      </c>
      <c r="AB1171" s="7">
        <f>IF(Table2[[#This Row],[15cc]]+Table2[[#This Row],[30cc]]&gt;0,1,0)</f>
        <v>1</v>
      </c>
      <c r="AC1171" s="7">
        <f>IF(Table2[[#This Row],[60c]]&gt;0,1,0)</f>
        <v>0</v>
      </c>
      <c r="AD1171" s="7">
        <f>IF(Table2[[#This Row],[90c]]&gt;0,1,0)</f>
        <v>0</v>
      </c>
    </row>
    <row r="1172" spans="1:30" x14ac:dyDescent="0.2">
      <c r="A1172">
        <v>201705</v>
      </c>
      <c r="B1172" t="s">
        <v>21</v>
      </c>
      <c r="C1172" t="s">
        <v>21</v>
      </c>
      <c r="D1172" t="s">
        <v>1483</v>
      </c>
      <c r="E1172" t="s">
        <v>3488</v>
      </c>
      <c r="F1172" t="s">
        <v>1547</v>
      </c>
      <c r="G1172" t="s">
        <v>3488</v>
      </c>
      <c r="I1172" t="s">
        <v>41</v>
      </c>
      <c r="J1172" t="s">
        <v>389</v>
      </c>
      <c r="K1172" t="s">
        <v>1325</v>
      </c>
      <c r="L1172" t="s">
        <v>3589</v>
      </c>
      <c r="M1172" t="s">
        <v>3590</v>
      </c>
      <c r="N1172" s="1">
        <v>42879</v>
      </c>
      <c r="O1172">
        <v>77</v>
      </c>
      <c r="P1172" t="s">
        <v>857</v>
      </c>
      <c r="S1172">
        <v>0</v>
      </c>
      <c r="T1172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 t="s">
        <v>800</v>
      </c>
      <c r="AB1172" s="7">
        <f>IF(Table2[[#This Row],[15cc]]+Table2[[#This Row],[30cc]]&gt;0,1,0)</f>
        <v>0</v>
      </c>
      <c r="AC1172" s="7">
        <f>IF(Table2[[#This Row],[60c]]&gt;0,1,0)</f>
        <v>0</v>
      </c>
      <c r="AD1172" s="7">
        <f>IF(Table2[[#This Row],[90c]]&gt;0,1,0)</f>
        <v>0</v>
      </c>
    </row>
    <row r="1173" spans="1:30" x14ac:dyDescent="0.2">
      <c r="A1173">
        <v>201705</v>
      </c>
      <c r="B1173" t="s">
        <v>21</v>
      </c>
      <c r="C1173" t="s">
        <v>21</v>
      </c>
      <c r="D1173" t="s">
        <v>1483</v>
      </c>
      <c r="E1173" t="s">
        <v>3488</v>
      </c>
      <c r="F1173" t="s">
        <v>1547</v>
      </c>
      <c r="G1173" t="s">
        <v>3488</v>
      </c>
      <c r="I1173" t="s">
        <v>41</v>
      </c>
      <c r="J1173" t="s">
        <v>389</v>
      </c>
      <c r="K1173" t="s">
        <v>1325</v>
      </c>
      <c r="L1173" t="s">
        <v>3591</v>
      </c>
      <c r="M1173" t="s">
        <v>3592</v>
      </c>
      <c r="N1173" s="1">
        <v>42879</v>
      </c>
      <c r="O1173">
        <v>77</v>
      </c>
      <c r="P1173" t="s">
        <v>857</v>
      </c>
      <c r="S1173">
        <v>0</v>
      </c>
      <c r="T1173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 t="s">
        <v>800</v>
      </c>
      <c r="AB1173" s="7">
        <f>IF(Table2[[#This Row],[15cc]]+Table2[[#This Row],[30cc]]&gt;0,1,0)</f>
        <v>0</v>
      </c>
      <c r="AC1173" s="7">
        <f>IF(Table2[[#This Row],[60c]]&gt;0,1,0)</f>
        <v>0</v>
      </c>
      <c r="AD1173" s="7">
        <f>IF(Table2[[#This Row],[90c]]&gt;0,1,0)</f>
        <v>0</v>
      </c>
    </row>
    <row r="1174" spans="1:30" x14ac:dyDescent="0.2">
      <c r="A1174">
        <v>201705</v>
      </c>
      <c r="B1174" t="s">
        <v>21</v>
      </c>
      <c r="C1174" t="s">
        <v>21</v>
      </c>
      <c r="D1174" t="s">
        <v>1483</v>
      </c>
      <c r="E1174" t="s">
        <v>3488</v>
      </c>
      <c r="F1174" t="s">
        <v>1547</v>
      </c>
      <c r="G1174" t="s">
        <v>3488</v>
      </c>
      <c r="I1174" t="s">
        <v>41</v>
      </c>
      <c r="J1174" t="s">
        <v>389</v>
      </c>
      <c r="K1174" t="s">
        <v>1325</v>
      </c>
      <c r="L1174" t="s">
        <v>3593</v>
      </c>
      <c r="M1174" t="s">
        <v>3594</v>
      </c>
      <c r="N1174" s="1">
        <v>42879</v>
      </c>
      <c r="O1174">
        <v>77</v>
      </c>
      <c r="P1174" t="s">
        <v>857</v>
      </c>
      <c r="R1174" s="2"/>
      <c r="S1174">
        <v>0</v>
      </c>
      <c r="T1174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 t="s">
        <v>800</v>
      </c>
      <c r="AB1174" s="7">
        <f>IF(Table2[[#This Row],[15cc]]+Table2[[#This Row],[30cc]]&gt;0,1,0)</f>
        <v>0</v>
      </c>
      <c r="AC1174" s="7">
        <f>IF(Table2[[#This Row],[60c]]&gt;0,1,0)</f>
        <v>0</v>
      </c>
      <c r="AD1174" s="7">
        <f>IF(Table2[[#This Row],[90c]]&gt;0,1,0)</f>
        <v>0</v>
      </c>
    </row>
    <row r="1175" spans="1:30" x14ac:dyDescent="0.2">
      <c r="A1175">
        <v>201705</v>
      </c>
      <c r="B1175" t="s">
        <v>21</v>
      </c>
      <c r="C1175" t="s">
        <v>21</v>
      </c>
      <c r="D1175" t="s">
        <v>1483</v>
      </c>
      <c r="E1175" t="s">
        <v>3488</v>
      </c>
      <c r="F1175" t="s">
        <v>1547</v>
      </c>
      <c r="G1175" t="s">
        <v>3488</v>
      </c>
      <c r="I1175" t="s">
        <v>41</v>
      </c>
      <c r="J1175" t="s">
        <v>389</v>
      </c>
      <c r="K1175" t="s">
        <v>1325</v>
      </c>
      <c r="L1175" t="s">
        <v>3595</v>
      </c>
      <c r="M1175" t="s">
        <v>3596</v>
      </c>
      <c r="N1175" s="1">
        <v>42879</v>
      </c>
      <c r="O1175">
        <v>77</v>
      </c>
      <c r="P1175" t="s">
        <v>857</v>
      </c>
      <c r="Q1175">
        <v>1</v>
      </c>
      <c r="R1175">
        <v>13.266999999999999</v>
      </c>
      <c r="S1175">
        <v>1</v>
      </c>
      <c r="T1175">
        <v>13.266999999999999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 t="s">
        <v>800</v>
      </c>
      <c r="AB1175" s="7">
        <f>IF(Table2[[#This Row],[15cc]]+Table2[[#This Row],[30cc]]&gt;0,1,0)</f>
        <v>1</v>
      </c>
      <c r="AC1175" s="7">
        <f>IF(Table2[[#This Row],[60c]]&gt;0,1,0)</f>
        <v>0</v>
      </c>
      <c r="AD1175" s="7">
        <f>IF(Table2[[#This Row],[90c]]&gt;0,1,0)</f>
        <v>0</v>
      </c>
    </row>
    <row r="1176" spans="1:30" x14ac:dyDescent="0.2">
      <c r="A1176">
        <v>201705</v>
      </c>
      <c r="B1176" t="s">
        <v>21</v>
      </c>
      <c r="C1176" t="s">
        <v>21</v>
      </c>
      <c r="D1176" t="s">
        <v>1483</v>
      </c>
      <c r="E1176" t="s">
        <v>3488</v>
      </c>
      <c r="F1176" t="s">
        <v>1547</v>
      </c>
      <c r="G1176" t="s">
        <v>3488</v>
      </c>
      <c r="I1176" t="s">
        <v>41</v>
      </c>
      <c r="J1176" t="s">
        <v>389</v>
      </c>
      <c r="K1176" t="s">
        <v>1325</v>
      </c>
      <c r="L1176" t="s">
        <v>3597</v>
      </c>
      <c r="M1176" t="s">
        <v>1449</v>
      </c>
      <c r="N1176" s="1">
        <v>42879</v>
      </c>
      <c r="O1176">
        <v>77</v>
      </c>
      <c r="P1176" t="s">
        <v>857</v>
      </c>
      <c r="S1176">
        <v>0</v>
      </c>
      <c r="T1176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 t="s">
        <v>800</v>
      </c>
      <c r="AB1176" s="7">
        <f>IF(Table2[[#This Row],[15cc]]+Table2[[#This Row],[30cc]]&gt;0,1,0)</f>
        <v>0</v>
      </c>
      <c r="AC1176" s="7">
        <f>IF(Table2[[#This Row],[60c]]&gt;0,1,0)</f>
        <v>0</v>
      </c>
      <c r="AD1176" s="7">
        <f>IF(Table2[[#This Row],[90c]]&gt;0,1,0)</f>
        <v>0</v>
      </c>
    </row>
    <row r="1177" spans="1:30" x14ac:dyDescent="0.2">
      <c r="A1177">
        <v>201705</v>
      </c>
      <c r="B1177" t="s">
        <v>21</v>
      </c>
      <c r="C1177" t="s">
        <v>21</v>
      </c>
      <c r="D1177" t="s">
        <v>1483</v>
      </c>
      <c r="E1177" t="s">
        <v>3488</v>
      </c>
      <c r="F1177" t="s">
        <v>1547</v>
      </c>
      <c r="G1177" t="s">
        <v>3488</v>
      </c>
      <c r="I1177" t="s">
        <v>41</v>
      </c>
      <c r="J1177" t="s">
        <v>389</v>
      </c>
      <c r="K1177" t="s">
        <v>1325</v>
      </c>
      <c r="L1177" t="s">
        <v>3598</v>
      </c>
      <c r="M1177" t="s">
        <v>3599</v>
      </c>
      <c r="N1177" s="1">
        <v>42885</v>
      </c>
      <c r="O1177">
        <v>71</v>
      </c>
      <c r="P1177" t="s">
        <v>857</v>
      </c>
      <c r="S1177">
        <v>0</v>
      </c>
      <c r="T117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 t="s">
        <v>800</v>
      </c>
      <c r="AB1177" s="7">
        <f>IF(Table2[[#This Row],[15cc]]+Table2[[#This Row],[30cc]]&gt;0,1,0)</f>
        <v>0</v>
      </c>
      <c r="AC1177" s="7">
        <f>IF(Table2[[#This Row],[60c]]&gt;0,1,0)</f>
        <v>0</v>
      </c>
      <c r="AD1177" s="7">
        <f>IF(Table2[[#This Row],[90c]]&gt;0,1,0)</f>
        <v>0</v>
      </c>
    </row>
    <row r="1178" spans="1:30" x14ac:dyDescent="0.2">
      <c r="A1178">
        <v>201705</v>
      </c>
      <c r="B1178" t="s">
        <v>21</v>
      </c>
      <c r="C1178" t="s">
        <v>21</v>
      </c>
      <c r="D1178" t="s">
        <v>1483</v>
      </c>
      <c r="E1178" t="s">
        <v>3488</v>
      </c>
      <c r="F1178" t="s">
        <v>1547</v>
      </c>
      <c r="G1178" t="s">
        <v>3488</v>
      </c>
      <c r="I1178" t="s">
        <v>41</v>
      </c>
      <c r="J1178" t="s">
        <v>389</v>
      </c>
      <c r="K1178" t="s">
        <v>1325</v>
      </c>
      <c r="L1178" t="s">
        <v>3600</v>
      </c>
      <c r="M1178" t="s">
        <v>3601</v>
      </c>
      <c r="N1178" s="1">
        <v>42885</v>
      </c>
      <c r="O1178">
        <v>71</v>
      </c>
      <c r="P1178" t="s">
        <v>857</v>
      </c>
      <c r="Q1178">
        <v>1</v>
      </c>
      <c r="R1178">
        <v>12.343</v>
      </c>
      <c r="S1178">
        <v>1</v>
      </c>
      <c r="T1178">
        <v>12.343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 t="s">
        <v>800</v>
      </c>
      <c r="AB1178" s="7">
        <f>IF(Table2[[#This Row],[15cc]]+Table2[[#This Row],[30cc]]&gt;0,1,0)</f>
        <v>1</v>
      </c>
      <c r="AC1178" s="7">
        <f>IF(Table2[[#This Row],[60c]]&gt;0,1,0)</f>
        <v>0</v>
      </c>
      <c r="AD1178" s="7">
        <f>IF(Table2[[#This Row],[90c]]&gt;0,1,0)</f>
        <v>0</v>
      </c>
    </row>
    <row r="1179" spans="1:30" x14ac:dyDescent="0.2">
      <c r="A1179">
        <v>201705</v>
      </c>
      <c r="B1179" t="s">
        <v>21</v>
      </c>
      <c r="C1179" t="s">
        <v>21</v>
      </c>
      <c r="D1179" t="s">
        <v>1483</v>
      </c>
      <c r="E1179" t="s">
        <v>3488</v>
      </c>
      <c r="F1179" t="s">
        <v>1547</v>
      </c>
      <c r="G1179" t="s">
        <v>3488</v>
      </c>
      <c r="I1179" t="s">
        <v>41</v>
      </c>
      <c r="J1179" t="s">
        <v>389</v>
      </c>
      <c r="K1179" t="s">
        <v>1325</v>
      </c>
      <c r="L1179" t="s">
        <v>3602</v>
      </c>
      <c r="M1179" t="s">
        <v>3603</v>
      </c>
      <c r="N1179" s="1">
        <v>42885</v>
      </c>
      <c r="O1179">
        <v>71</v>
      </c>
      <c r="P1179" t="s">
        <v>857</v>
      </c>
      <c r="S1179">
        <v>0</v>
      </c>
      <c r="T1179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 t="s">
        <v>800</v>
      </c>
      <c r="AB1179" s="7">
        <f>IF(Table2[[#This Row],[15cc]]+Table2[[#This Row],[30cc]]&gt;0,1,0)</f>
        <v>0</v>
      </c>
      <c r="AC1179" s="7">
        <f>IF(Table2[[#This Row],[60c]]&gt;0,1,0)</f>
        <v>0</v>
      </c>
      <c r="AD1179" s="7">
        <f>IF(Table2[[#This Row],[90c]]&gt;0,1,0)</f>
        <v>0</v>
      </c>
    </row>
    <row r="1180" spans="1:30" x14ac:dyDescent="0.2">
      <c r="A1180">
        <v>201705</v>
      </c>
      <c r="B1180" t="s">
        <v>21</v>
      </c>
      <c r="C1180" t="s">
        <v>21</v>
      </c>
      <c r="D1180" t="s">
        <v>1483</v>
      </c>
      <c r="E1180" t="s">
        <v>3488</v>
      </c>
      <c r="F1180" t="s">
        <v>1547</v>
      </c>
      <c r="G1180" t="s">
        <v>3488</v>
      </c>
      <c r="I1180" t="s">
        <v>41</v>
      </c>
      <c r="J1180" t="s">
        <v>389</v>
      </c>
      <c r="K1180" t="s">
        <v>1325</v>
      </c>
      <c r="L1180" t="s">
        <v>3604</v>
      </c>
      <c r="M1180" t="s">
        <v>1375</v>
      </c>
      <c r="N1180" s="1">
        <v>42885</v>
      </c>
      <c r="O1180">
        <v>71</v>
      </c>
      <c r="P1180" t="s">
        <v>857</v>
      </c>
      <c r="S1180">
        <v>0</v>
      </c>
      <c r="T1180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 t="s">
        <v>800</v>
      </c>
      <c r="AB1180" s="7">
        <f>IF(Table2[[#This Row],[15cc]]+Table2[[#This Row],[30cc]]&gt;0,1,0)</f>
        <v>0</v>
      </c>
      <c r="AC1180" s="7">
        <f>IF(Table2[[#This Row],[60c]]&gt;0,1,0)</f>
        <v>0</v>
      </c>
      <c r="AD1180" s="7">
        <f>IF(Table2[[#This Row],[90c]]&gt;0,1,0)</f>
        <v>0</v>
      </c>
    </row>
    <row r="1181" spans="1:30" x14ac:dyDescent="0.2">
      <c r="A1181">
        <v>201705</v>
      </c>
      <c r="B1181" t="s">
        <v>21</v>
      </c>
      <c r="C1181" t="s">
        <v>21</v>
      </c>
      <c r="D1181" t="s">
        <v>1483</v>
      </c>
      <c r="E1181" t="s">
        <v>3488</v>
      </c>
      <c r="F1181" t="s">
        <v>1547</v>
      </c>
      <c r="G1181" t="s">
        <v>3488</v>
      </c>
      <c r="I1181" t="s">
        <v>41</v>
      </c>
      <c r="J1181" t="s">
        <v>389</v>
      </c>
      <c r="K1181" t="s">
        <v>1325</v>
      </c>
      <c r="L1181" t="s">
        <v>3605</v>
      </c>
      <c r="M1181" t="s">
        <v>3606</v>
      </c>
      <c r="N1181" s="1">
        <v>42885</v>
      </c>
      <c r="O1181">
        <v>71</v>
      </c>
      <c r="P1181" t="s">
        <v>857</v>
      </c>
      <c r="S1181">
        <v>0</v>
      </c>
      <c r="T1181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 t="s">
        <v>800</v>
      </c>
      <c r="AB1181" s="7">
        <f>IF(Table2[[#This Row],[15cc]]+Table2[[#This Row],[30cc]]&gt;0,1,0)</f>
        <v>0</v>
      </c>
      <c r="AC1181" s="7">
        <f>IF(Table2[[#This Row],[60c]]&gt;0,1,0)</f>
        <v>0</v>
      </c>
      <c r="AD1181" s="7">
        <f>IF(Table2[[#This Row],[90c]]&gt;0,1,0)</f>
        <v>0</v>
      </c>
    </row>
    <row r="1182" spans="1:30" x14ac:dyDescent="0.2">
      <c r="A1182">
        <v>201705</v>
      </c>
      <c r="B1182" t="s">
        <v>21</v>
      </c>
      <c r="C1182" t="s">
        <v>21</v>
      </c>
      <c r="D1182" t="s">
        <v>1483</v>
      </c>
      <c r="E1182" t="s">
        <v>3488</v>
      </c>
      <c r="F1182" t="s">
        <v>1547</v>
      </c>
      <c r="G1182" t="s">
        <v>3488</v>
      </c>
      <c r="I1182" t="s">
        <v>41</v>
      </c>
      <c r="J1182" t="s">
        <v>389</v>
      </c>
      <c r="K1182" t="s">
        <v>1325</v>
      </c>
      <c r="L1182" t="s">
        <v>3607</v>
      </c>
      <c r="M1182" t="s">
        <v>3608</v>
      </c>
      <c r="N1182" s="1">
        <v>42885</v>
      </c>
      <c r="O1182">
        <v>71</v>
      </c>
      <c r="P1182" t="s">
        <v>857</v>
      </c>
      <c r="S1182">
        <v>0</v>
      </c>
      <c r="T1182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 t="s">
        <v>800</v>
      </c>
      <c r="AB1182" s="7">
        <f>IF(Table2[[#This Row],[15cc]]+Table2[[#This Row],[30cc]]&gt;0,1,0)</f>
        <v>0</v>
      </c>
      <c r="AC1182" s="7">
        <f>IF(Table2[[#This Row],[60c]]&gt;0,1,0)</f>
        <v>0</v>
      </c>
      <c r="AD1182" s="7">
        <f>IF(Table2[[#This Row],[90c]]&gt;0,1,0)</f>
        <v>0</v>
      </c>
    </row>
    <row r="1183" spans="1:30" x14ac:dyDescent="0.2">
      <c r="A1183">
        <v>201705</v>
      </c>
      <c r="B1183" t="s">
        <v>21</v>
      </c>
      <c r="C1183" t="s">
        <v>21</v>
      </c>
      <c r="D1183" t="s">
        <v>1483</v>
      </c>
      <c r="E1183" t="s">
        <v>3488</v>
      </c>
      <c r="F1183" t="s">
        <v>1547</v>
      </c>
      <c r="G1183" t="s">
        <v>3488</v>
      </c>
      <c r="I1183" t="s">
        <v>41</v>
      </c>
      <c r="J1183" t="s">
        <v>389</v>
      </c>
      <c r="K1183" t="s">
        <v>1325</v>
      </c>
      <c r="L1183" t="s">
        <v>3609</v>
      </c>
      <c r="M1183" t="s">
        <v>3610</v>
      </c>
      <c r="N1183" s="1">
        <v>42885</v>
      </c>
      <c r="O1183">
        <v>71</v>
      </c>
      <c r="P1183" t="s">
        <v>857</v>
      </c>
      <c r="S1183">
        <v>0</v>
      </c>
      <c r="T1183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 t="s">
        <v>800</v>
      </c>
      <c r="AB1183" s="7">
        <f>IF(Table2[[#This Row],[15cc]]+Table2[[#This Row],[30cc]]&gt;0,1,0)</f>
        <v>0</v>
      </c>
      <c r="AC1183" s="7">
        <f>IF(Table2[[#This Row],[60c]]&gt;0,1,0)</f>
        <v>0</v>
      </c>
      <c r="AD1183" s="7">
        <f>IF(Table2[[#This Row],[90c]]&gt;0,1,0)</f>
        <v>0</v>
      </c>
    </row>
    <row r="1184" spans="1:30" x14ac:dyDescent="0.2">
      <c r="A1184">
        <v>201705</v>
      </c>
      <c r="B1184" t="s">
        <v>21</v>
      </c>
      <c r="C1184" t="s">
        <v>21</v>
      </c>
      <c r="D1184" t="s">
        <v>1483</v>
      </c>
      <c r="E1184" t="s">
        <v>3488</v>
      </c>
      <c r="F1184" t="s">
        <v>1547</v>
      </c>
      <c r="G1184" t="s">
        <v>3488</v>
      </c>
      <c r="I1184" t="s">
        <v>41</v>
      </c>
      <c r="J1184" t="s">
        <v>389</v>
      </c>
      <c r="K1184" t="s">
        <v>1325</v>
      </c>
      <c r="L1184" t="s">
        <v>3611</v>
      </c>
      <c r="M1184" t="s">
        <v>1319</v>
      </c>
      <c r="N1184" s="1">
        <v>42885</v>
      </c>
      <c r="O1184">
        <v>71</v>
      </c>
      <c r="P1184" t="s">
        <v>857</v>
      </c>
      <c r="Q1184">
        <v>6</v>
      </c>
      <c r="R1184">
        <v>75.085999999999999</v>
      </c>
      <c r="S1184">
        <v>3</v>
      </c>
      <c r="T1184">
        <v>37.372999999999998</v>
      </c>
      <c r="U1184" s="7">
        <v>0</v>
      </c>
      <c r="V1184" s="7">
        <v>0</v>
      </c>
      <c r="W1184" s="7">
        <v>2</v>
      </c>
      <c r="X1184" s="7">
        <v>24.841000000000001</v>
      </c>
      <c r="Y1184" s="7">
        <v>1</v>
      </c>
      <c r="Z1184" s="7">
        <v>12.872</v>
      </c>
      <c r="AA1184" s="7" t="s">
        <v>800</v>
      </c>
      <c r="AB1184" s="7">
        <f>IF(Table2[[#This Row],[15cc]]+Table2[[#This Row],[30cc]]&gt;0,1,0)</f>
        <v>1</v>
      </c>
      <c r="AC1184" s="7">
        <f>IF(Table2[[#This Row],[60c]]&gt;0,1,0)</f>
        <v>1</v>
      </c>
      <c r="AD1184" s="7">
        <f>IF(Table2[[#This Row],[90c]]&gt;0,1,0)</f>
        <v>1</v>
      </c>
    </row>
    <row r="1185" spans="1:30" x14ac:dyDescent="0.2">
      <c r="A1185">
        <v>201705</v>
      </c>
      <c r="B1185" t="s">
        <v>21</v>
      </c>
      <c r="C1185" t="s">
        <v>21</v>
      </c>
      <c r="D1185" t="s">
        <v>1483</v>
      </c>
      <c r="E1185" t="s">
        <v>3488</v>
      </c>
      <c r="F1185" t="s">
        <v>1547</v>
      </c>
      <c r="G1185" t="s">
        <v>3488</v>
      </c>
      <c r="I1185" t="s">
        <v>41</v>
      </c>
      <c r="J1185" t="s">
        <v>389</v>
      </c>
      <c r="K1185" t="s">
        <v>1325</v>
      </c>
      <c r="L1185" t="s">
        <v>3612</v>
      </c>
      <c r="M1185" t="s">
        <v>3613</v>
      </c>
      <c r="N1185" s="1">
        <v>42885</v>
      </c>
      <c r="O1185">
        <v>71</v>
      </c>
      <c r="P1185" t="s">
        <v>857</v>
      </c>
      <c r="Q1185">
        <v>1</v>
      </c>
      <c r="R1185">
        <v>13.577999999999999</v>
      </c>
      <c r="S1185">
        <v>0</v>
      </c>
      <c r="T1185">
        <v>0</v>
      </c>
      <c r="U1185" s="7">
        <v>0</v>
      </c>
      <c r="V1185" s="7">
        <v>0</v>
      </c>
      <c r="W1185" s="7">
        <v>1</v>
      </c>
      <c r="X1185" s="7">
        <v>13.577999999999999</v>
      </c>
      <c r="Y1185" s="7">
        <v>0</v>
      </c>
      <c r="Z1185" s="7">
        <v>0</v>
      </c>
      <c r="AA1185" s="7" t="s">
        <v>800</v>
      </c>
      <c r="AB1185" s="7">
        <f>IF(Table2[[#This Row],[15cc]]+Table2[[#This Row],[30cc]]&gt;0,1,0)</f>
        <v>0</v>
      </c>
      <c r="AC1185" s="7">
        <f>IF(Table2[[#This Row],[60c]]&gt;0,1,0)</f>
        <v>1</v>
      </c>
      <c r="AD1185" s="7">
        <f>IF(Table2[[#This Row],[90c]]&gt;0,1,0)</f>
        <v>0</v>
      </c>
    </row>
    <row r="1186" spans="1:30" x14ac:dyDescent="0.2">
      <c r="A1186">
        <v>201705</v>
      </c>
      <c r="B1186" t="s">
        <v>21</v>
      </c>
      <c r="C1186" t="s">
        <v>21</v>
      </c>
      <c r="D1186" t="s">
        <v>1483</v>
      </c>
      <c r="E1186" t="s">
        <v>3488</v>
      </c>
      <c r="F1186" t="s">
        <v>1547</v>
      </c>
      <c r="G1186" t="s">
        <v>3488</v>
      </c>
      <c r="I1186" t="s">
        <v>41</v>
      </c>
      <c r="J1186" t="s">
        <v>389</v>
      </c>
      <c r="K1186" t="s">
        <v>1325</v>
      </c>
      <c r="L1186" t="s">
        <v>3614</v>
      </c>
      <c r="M1186" t="s">
        <v>894</v>
      </c>
      <c r="N1186" s="1">
        <v>42885</v>
      </c>
      <c r="O1186">
        <v>71</v>
      </c>
      <c r="P1186" t="s">
        <v>857</v>
      </c>
      <c r="Q1186">
        <v>7</v>
      </c>
      <c r="R1186" s="2">
        <v>90.822999999999993</v>
      </c>
      <c r="S1186">
        <v>5</v>
      </c>
      <c r="T1186">
        <v>66.662999999999997</v>
      </c>
      <c r="U1186" s="7">
        <v>2</v>
      </c>
      <c r="V1186" s="7">
        <v>24.757000000000001</v>
      </c>
      <c r="W1186" s="7">
        <v>0</v>
      </c>
      <c r="X1186" s="7">
        <v>-0.59700000000000097</v>
      </c>
      <c r="Y1186" s="7">
        <v>0</v>
      </c>
      <c r="Z1186" s="7">
        <v>0</v>
      </c>
      <c r="AA1186" s="7" t="s">
        <v>800</v>
      </c>
      <c r="AB1186" s="7">
        <f>IF(Table2[[#This Row],[15cc]]+Table2[[#This Row],[30cc]]&gt;0,1,0)</f>
        <v>1</v>
      </c>
      <c r="AC1186" s="7">
        <f>IF(Table2[[#This Row],[60c]]&gt;0,1,0)</f>
        <v>0</v>
      </c>
      <c r="AD1186" s="7">
        <f>IF(Table2[[#This Row],[90c]]&gt;0,1,0)</f>
        <v>0</v>
      </c>
    </row>
    <row r="1187" spans="1:30" x14ac:dyDescent="0.2">
      <c r="A1187">
        <v>201705</v>
      </c>
      <c r="B1187" t="s">
        <v>21</v>
      </c>
      <c r="C1187" t="s">
        <v>21</v>
      </c>
      <c r="D1187" t="s">
        <v>1483</v>
      </c>
      <c r="E1187" t="s">
        <v>3488</v>
      </c>
      <c r="F1187" t="s">
        <v>1547</v>
      </c>
      <c r="G1187" t="s">
        <v>3488</v>
      </c>
      <c r="I1187" t="s">
        <v>41</v>
      </c>
      <c r="J1187" t="s">
        <v>389</v>
      </c>
      <c r="K1187" t="s">
        <v>1325</v>
      </c>
      <c r="L1187" t="s">
        <v>3615</v>
      </c>
      <c r="M1187" t="s">
        <v>3616</v>
      </c>
      <c r="N1187" s="1">
        <v>42885</v>
      </c>
      <c r="O1187">
        <v>71</v>
      </c>
      <c r="P1187" t="s">
        <v>857</v>
      </c>
      <c r="Q1187">
        <v>1</v>
      </c>
      <c r="R1187">
        <v>12.321999999999999</v>
      </c>
      <c r="S1187">
        <v>0</v>
      </c>
      <c r="T1187">
        <v>0</v>
      </c>
      <c r="U1187" s="7">
        <v>1</v>
      </c>
      <c r="V1187" s="7">
        <v>12.321999999999999</v>
      </c>
      <c r="W1187" s="7">
        <v>0</v>
      </c>
      <c r="X1187" s="7">
        <v>0</v>
      </c>
      <c r="Y1187" s="7">
        <v>0</v>
      </c>
      <c r="Z1187" s="7">
        <v>0</v>
      </c>
      <c r="AA1187" s="7" t="s">
        <v>800</v>
      </c>
      <c r="AB1187" s="7">
        <f>IF(Table2[[#This Row],[15cc]]+Table2[[#This Row],[30cc]]&gt;0,1,0)</f>
        <v>1</v>
      </c>
      <c r="AC1187" s="7">
        <f>IF(Table2[[#This Row],[60c]]&gt;0,1,0)</f>
        <v>0</v>
      </c>
      <c r="AD1187" s="7">
        <f>IF(Table2[[#This Row],[90c]]&gt;0,1,0)</f>
        <v>0</v>
      </c>
    </row>
    <row r="1188" spans="1:30" x14ac:dyDescent="0.2">
      <c r="A1188">
        <v>201705</v>
      </c>
      <c r="B1188" t="s">
        <v>21</v>
      </c>
      <c r="C1188" t="s">
        <v>21</v>
      </c>
      <c r="D1188" t="s">
        <v>1483</v>
      </c>
      <c r="E1188" t="s">
        <v>3488</v>
      </c>
      <c r="F1188" t="s">
        <v>1547</v>
      </c>
      <c r="G1188" t="s">
        <v>3488</v>
      </c>
      <c r="I1188" t="s">
        <v>41</v>
      </c>
      <c r="J1188" t="s">
        <v>389</v>
      </c>
      <c r="K1188" t="s">
        <v>1325</v>
      </c>
      <c r="L1188" t="s">
        <v>3617</v>
      </c>
      <c r="M1188" t="s">
        <v>3618</v>
      </c>
      <c r="N1188" s="1">
        <v>42885</v>
      </c>
      <c r="O1188">
        <v>71</v>
      </c>
      <c r="P1188" t="s">
        <v>857</v>
      </c>
      <c r="Q1188">
        <v>1</v>
      </c>
      <c r="R1188">
        <v>12.814</v>
      </c>
      <c r="S1188">
        <v>1</v>
      </c>
      <c r="T1188">
        <v>12.814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 t="s">
        <v>800</v>
      </c>
      <c r="AB1188" s="7">
        <f>IF(Table2[[#This Row],[15cc]]+Table2[[#This Row],[30cc]]&gt;0,1,0)</f>
        <v>1</v>
      </c>
      <c r="AC1188" s="7">
        <f>IF(Table2[[#This Row],[60c]]&gt;0,1,0)</f>
        <v>0</v>
      </c>
      <c r="AD1188" s="7">
        <f>IF(Table2[[#This Row],[90c]]&gt;0,1,0)</f>
        <v>0</v>
      </c>
    </row>
    <row r="1189" spans="1:30" x14ac:dyDescent="0.2">
      <c r="A1189">
        <v>201705</v>
      </c>
      <c r="B1189" t="s">
        <v>21</v>
      </c>
      <c r="C1189" t="s">
        <v>21</v>
      </c>
      <c r="D1189" t="s">
        <v>1483</v>
      </c>
      <c r="E1189" t="s">
        <v>3488</v>
      </c>
      <c r="F1189" t="s">
        <v>1547</v>
      </c>
      <c r="G1189" t="s">
        <v>3488</v>
      </c>
      <c r="I1189" t="s">
        <v>41</v>
      </c>
      <c r="J1189" t="s">
        <v>389</v>
      </c>
      <c r="K1189" t="s">
        <v>1325</v>
      </c>
      <c r="L1189" t="s">
        <v>3619</v>
      </c>
      <c r="M1189" t="s">
        <v>3620</v>
      </c>
      <c r="N1189" s="1">
        <v>42885</v>
      </c>
      <c r="O1189">
        <v>71</v>
      </c>
      <c r="P1189" t="s">
        <v>857</v>
      </c>
      <c r="S1189">
        <v>0</v>
      </c>
      <c r="T1189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 t="s">
        <v>800</v>
      </c>
      <c r="AB1189" s="7">
        <f>IF(Table2[[#This Row],[15cc]]+Table2[[#This Row],[30cc]]&gt;0,1,0)</f>
        <v>0</v>
      </c>
      <c r="AC1189" s="7">
        <f>IF(Table2[[#This Row],[60c]]&gt;0,1,0)</f>
        <v>0</v>
      </c>
      <c r="AD1189" s="7">
        <f>IF(Table2[[#This Row],[90c]]&gt;0,1,0)</f>
        <v>0</v>
      </c>
    </row>
    <row r="1190" spans="1:30" x14ac:dyDescent="0.2">
      <c r="A1190">
        <v>201705</v>
      </c>
      <c r="B1190" t="s">
        <v>21</v>
      </c>
      <c r="C1190" t="s">
        <v>21</v>
      </c>
      <c r="D1190" t="s">
        <v>1483</v>
      </c>
      <c r="E1190" t="s">
        <v>3488</v>
      </c>
      <c r="F1190" t="s">
        <v>1547</v>
      </c>
      <c r="G1190" t="s">
        <v>3488</v>
      </c>
      <c r="I1190" t="s">
        <v>41</v>
      </c>
      <c r="J1190" t="s">
        <v>389</v>
      </c>
      <c r="K1190" t="s">
        <v>1325</v>
      </c>
      <c r="L1190" t="s">
        <v>3621</v>
      </c>
      <c r="M1190" t="s">
        <v>3622</v>
      </c>
      <c r="N1190" s="1">
        <v>42885</v>
      </c>
      <c r="O1190">
        <v>71</v>
      </c>
      <c r="P1190" t="s">
        <v>857</v>
      </c>
      <c r="Q1190">
        <v>5</v>
      </c>
      <c r="R1190">
        <v>62.502000000000002</v>
      </c>
      <c r="S1190">
        <v>1</v>
      </c>
      <c r="T1190">
        <v>12.763</v>
      </c>
      <c r="U1190" s="7">
        <v>0</v>
      </c>
      <c r="V1190" s="7">
        <v>-0.56899999999999995</v>
      </c>
      <c r="W1190" s="7">
        <v>3</v>
      </c>
      <c r="X1190" s="7">
        <v>38.192999999999998</v>
      </c>
      <c r="Y1190" s="7">
        <v>1</v>
      </c>
      <c r="Z1190" s="7">
        <v>12.115</v>
      </c>
      <c r="AA1190" s="7" t="s">
        <v>800</v>
      </c>
      <c r="AB1190" s="7">
        <f>IF(Table2[[#This Row],[15cc]]+Table2[[#This Row],[30cc]]&gt;0,1,0)</f>
        <v>1</v>
      </c>
      <c r="AC1190" s="7">
        <f>IF(Table2[[#This Row],[60c]]&gt;0,1,0)</f>
        <v>1</v>
      </c>
      <c r="AD1190" s="7">
        <f>IF(Table2[[#This Row],[90c]]&gt;0,1,0)</f>
        <v>1</v>
      </c>
    </row>
    <row r="1191" spans="1:30" x14ac:dyDescent="0.2">
      <c r="A1191">
        <v>201705</v>
      </c>
      <c r="B1191" t="s">
        <v>21</v>
      </c>
      <c r="C1191" t="s">
        <v>21</v>
      </c>
      <c r="D1191" t="s">
        <v>1483</v>
      </c>
      <c r="E1191" t="s">
        <v>3488</v>
      </c>
      <c r="F1191" t="s">
        <v>1547</v>
      </c>
      <c r="G1191" t="s">
        <v>3488</v>
      </c>
      <c r="I1191" t="s">
        <v>41</v>
      </c>
      <c r="J1191" t="s">
        <v>389</v>
      </c>
      <c r="K1191" t="s">
        <v>1325</v>
      </c>
      <c r="L1191" t="s">
        <v>3623</v>
      </c>
      <c r="M1191" t="s">
        <v>863</v>
      </c>
      <c r="N1191" s="1">
        <v>42885</v>
      </c>
      <c r="O1191">
        <v>71</v>
      </c>
      <c r="P1191" t="s">
        <v>857</v>
      </c>
      <c r="S1191">
        <v>0</v>
      </c>
      <c r="T1191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 t="s">
        <v>800</v>
      </c>
      <c r="AB1191" s="7">
        <f>IF(Table2[[#This Row],[15cc]]+Table2[[#This Row],[30cc]]&gt;0,1,0)</f>
        <v>0</v>
      </c>
      <c r="AC1191" s="7">
        <f>IF(Table2[[#This Row],[60c]]&gt;0,1,0)</f>
        <v>0</v>
      </c>
      <c r="AD1191" s="7">
        <f>IF(Table2[[#This Row],[90c]]&gt;0,1,0)</f>
        <v>0</v>
      </c>
    </row>
    <row r="1192" spans="1:30" x14ac:dyDescent="0.2">
      <c r="A1192">
        <v>201705</v>
      </c>
      <c r="B1192" t="s">
        <v>21</v>
      </c>
      <c r="C1192" t="s">
        <v>21</v>
      </c>
      <c r="D1192" t="s">
        <v>1483</v>
      </c>
      <c r="E1192" t="s">
        <v>3488</v>
      </c>
      <c r="F1192" t="s">
        <v>1547</v>
      </c>
      <c r="G1192" t="s">
        <v>3488</v>
      </c>
      <c r="I1192" t="s">
        <v>41</v>
      </c>
      <c r="J1192" t="s">
        <v>389</v>
      </c>
      <c r="K1192" t="s">
        <v>1325</v>
      </c>
      <c r="L1192" t="s">
        <v>3624</v>
      </c>
      <c r="M1192" t="s">
        <v>3625</v>
      </c>
      <c r="N1192" s="1">
        <v>42886</v>
      </c>
      <c r="O1192">
        <v>70</v>
      </c>
      <c r="P1192" t="s">
        <v>857</v>
      </c>
      <c r="Q1192">
        <v>1</v>
      </c>
      <c r="R1192">
        <v>12.157999999999999</v>
      </c>
      <c r="S1192">
        <v>1</v>
      </c>
      <c r="T1192">
        <v>12.157999999999999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 t="s">
        <v>800</v>
      </c>
      <c r="AB1192" s="7">
        <f>IF(Table2[[#This Row],[15cc]]+Table2[[#This Row],[30cc]]&gt;0,1,0)</f>
        <v>1</v>
      </c>
      <c r="AC1192" s="7">
        <f>IF(Table2[[#This Row],[60c]]&gt;0,1,0)</f>
        <v>0</v>
      </c>
      <c r="AD1192" s="7">
        <f>IF(Table2[[#This Row],[90c]]&gt;0,1,0)</f>
        <v>0</v>
      </c>
    </row>
    <row r="1193" spans="1:30" x14ac:dyDescent="0.2">
      <c r="A1193">
        <v>201705</v>
      </c>
      <c r="B1193" t="s">
        <v>21</v>
      </c>
      <c r="C1193" t="s">
        <v>21</v>
      </c>
      <c r="D1193" t="s">
        <v>1483</v>
      </c>
      <c r="E1193" t="s">
        <v>3488</v>
      </c>
      <c r="F1193" t="s">
        <v>1547</v>
      </c>
      <c r="G1193" t="s">
        <v>3488</v>
      </c>
      <c r="I1193" t="s">
        <v>41</v>
      </c>
      <c r="J1193" t="s">
        <v>389</v>
      </c>
      <c r="K1193" t="s">
        <v>1325</v>
      </c>
      <c r="L1193" t="s">
        <v>3626</v>
      </c>
      <c r="M1193" t="s">
        <v>3627</v>
      </c>
      <c r="N1193" s="1">
        <v>42886</v>
      </c>
      <c r="O1193">
        <v>70</v>
      </c>
      <c r="P1193" t="s">
        <v>857</v>
      </c>
      <c r="S1193">
        <v>0</v>
      </c>
      <c r="T1193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 t="s">
        <v>800</v>
      </c>
      <c r="AB1193" s="7">
        <f>IF(Table2[[#This Row],[15cc]]+Table2[[#This Row],[30cc]]&gt;0,1,0)</f>
        <v>0</v>
      </c>
      <c r="AC1193" s="7">
        <f>IF(Table2[[#This Row],[60c]]&gt;0,1,0)</f>
        <v>0</v>
      </c>
      <c r="AD1193" s="7">
        <f>IF(Table2[[#This Row],[90c]]&gt;0,1,0)</f>
        <v>0</v>
      </c>
    </row>
    <row r="1194" spans="1:30" x14ac:dyDescent="0.2">
      <c r="A1194">
        <v>201705</v>
      </c>
      <c r="B1194" t="s">
        <v>21</v>
      </c>
      <c r="C1194" t="s">
        <v>21</v>
      </c>
      <c r="D1194" t="s">
        <v>1536</v>
      </c>
      <c r="E1194" t="s">
        <v>7657</v>
      </c>
      <c r="F1194" t="s">
        <v>1549</v>
      </c>
      <c r="G1194" t="s">
        <v>7657</v>
      </c>
      <c r="I1194" t="s">
        <v>3065</v>
      </c>
      <c r="J1194" t="s">
        <v>1550</v>
      </c>
      <c r="K1194" t="s">
        <v>7658</v>
      </c>
      <c r="L1194" t="s">
        <v>3715</v>
      </c>
      <c r="M1194" t="s">
        <v>3716</v>
      </c>
      <c r="N1194" s="1">
        <v>42859</v>
      </c>
      <c r="O1194">
        <v>97</v>
      </c>
      <c r="P1194" t="s">
        <v>799</v>
      </c>
      <c r="S1194">
        <v>0</v>
      </c>
      <c r="T1194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 t="s">
        <v>800</v>
      </c>
      <c r="AB1194" s="7">
        <f>IF(Table2[[#This Row],[15cc]]+Table2[[#This Row],[30cc]]&gt;0,1,0)</f>
        <v>0</v>
      </c>
      <c r="AC1194" s="7">
        <f>IF(Table2[[#This Row],[60c]]&gt;0,1,0)</f>
        <v>0</v>
      </c>
      <c r="AD1194" s="7">
        <f>IF(Table2[[#This Row],[90c]]&gt;0,1,0)</f>
        <v>0</v>
      </c>
    </row>
    <row r="1195" spans="1:30" x14ac:dyDescent="0.2">
      <c r="A1195">
        <v>201705</v>
      </c>
      <c r="B1195" t="s">
        <v>21</v>
      </c>
      <c r="C1195" t="s">
        <v>21</v>
      </c>
      <c r="D1195" t="s">
        <v>1536</v>
      </c>
      <c r="E1195" t="s">
        <v>7657</v>
      </c>
      <c r="F1195" t="s">
        <v>1549</v>
      </c>
      <c r="G1195" t="s">
        <v>7657</v>
      </c>
      <c r="I1195" t="s">
        <v>3065</v>
      </c>
      <c r="J1195" t="s">
        <v>1550</v>
      </c>
      <c r="K1195" t="s">
        <v>7658</v>
      </c>
      <c r="L1195" t="s">
        <v>3717</v>
      </c>
      <c r="M1195" t="s">
        <v>3718</v>
      </c>
      <c r="N1195" s="1">
        <v>42877</v>
      </c>
      <c r="O1195">
        <v>79</v>
      </c>
      <c r="P1195" t="s">
        <v>857</v>
      </c>
      <c r="Q1195">
        <v>1</v>
      </c>
      <c r="R1195">
        <v>18.219000000000001</v>
      </c>
      <c r="S1195">
        <v>1</v>
      </c>
      <c r="T1195">
        <v>18.219000000000001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 t="s">
        <v>800</v>
      </c>
      <c r="AB1195" s="7">
        <f>IF(Table2[[#This Row],[15cc]]+Table2[[#This Row],[30cc]]&gt;0,1,0)</f>
        <v>1</v>
      </c>
      <c r="AC1195" s="7">
        <f>IF(Table2[[#This Row],[60c]]&gt;0,1,0)</f>
        <v>0</v>
      </c>
      <c r="AD1195" s="7">
        <f>IF(Table2[[#This Row],[90c]]&gt;0,1,0)</f>
        <v>0</v>
      </c>
    </row>
    <row r="1196" spans="1:30" x14ac:dyDescent="0.2">
      <c r="A1196">
        <v>201705</v>
      </c>
      <c r="B1196" t="s">
        <v>21</v>
      </c>
      <c r="C1196" t="s">
        <v>21</v>
      </c>
      <c r="D1196" t="s">
        <v>1536</v>
      </c>
      <c r="E1196" t="s">
        <v>7657</v>
      </c>
      <c r="F1196" t="s">
        <v>1549</v>
      </c>
      <c r="G1196" t="s">
        <v>7657</v>
      </c>
      <c r="I1196" t="s">
        <v>3065</v>
      </c>
      <c r="J1196" t="s">
        <v>1550</v>
      </c>
      <c r="K1196" t="s">
        <v>7658</v>
      </c>
      <c r="L1196" t="s">
        <v>3719</v>
      </c>
      <c r="M1196" t="s">
        <v>825</v>
      </c>
      <c r="N1196" s="1">
        <v>42877</v>
      </c>
      <c r="O1196">
        <v>79</v>
      </c>
      <c r="P1196" t="s">
        <v>857</v>
      </c>
      <c r="Q1196">
        <v>1</v>
      </c>
      <c r="R1196">
        <v>15.215</v>
      </c>
      <c r="S1196">
        <v>1</v>
      </c>
      <c r="T1196">
        <v>15.215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 t="s">
        <v>800</v>
      </c>
      <c r="AB1196" s="7">
        <f>IF(Table2[[#This Row],[15cc]]+Table2[[#This Row],[30cc]]&gt;0,1,0)</f>
        <v>1</v>
      </c>
      <c r="AC1196" s="7">
        <f>IF(Table2[[#This Row],[60c]]&gt;0,1,0)</f>
        <v>0</v>
      </c>
      <c r="AD1196" s="7">
        <f>IF(Table2[[#This Row],[90c]]&gt;0,1,0)</f>
        <v>0</v>
      </c>
    </row>
    <row r="1197" spans="1:30" x14ac:dyDescent="0.2">
      <c r="A1197">
        <v>201705</v>
      </c>
      <c r="B1197" t="s">
        <v>21</v>
      </c>
      <c r="C1197" t="s">
        <v>21</v>
      </c>
      <c r="D1197" t="s">
        <v>1536</v>
      </c>
      <c r="E1197" t="s">
        <v>7657</v>
      </c>
      <c r="F1197" t="s">
        <v>1549</v>
      </c>
      <c r="G1197" t="s">
        <v>7657</v>
      </c>
      <c r="I1197" t="s">
        <v>3065</v>
      </c>
      <c r="J1197" t="s">
        <v>1550</v>
      </c>
      <c r="K1197" t="s">
        <v>7658</v>
      </c>
      <c r="L1197" t="s">
        <v>3720</v>
      </c>
      <c r="M1197" t="s">
        <v>3721</v>
      </c>
      <c r="N1197" s="1">
        <v>42878</v>
      </c>
      <c r="O1197">
        <v>78</v>
      </c>
      <c r="P1197" t="s">
        <v>857</v>
      </c>
      <c r="Q1197">
        <v>1</v>
      </c>
      <c r="R1197">
        <v>12.209</v>
      </c>
      <c r="S1197">
        <v>0</v>
      </c>
      <c r="T1197">
        <v>0</v>
      </c>
      <c r="U1197" s="7">
        <v>1</v>
      </c>
      <c r="V1197" s="7">
        <v>12.209</v>
      </c>
      <c r="W1197" s="7">
        <v>0</v>
      </c>
      <c r="X1197" s="7">
        <v>0</v>
      </c>
      <c r="Y1197" s="7">
        <v>0</v>
      </c>
      <c r="Z1197" s="7">
        <v>0</v>
      </c>
      <c r="AA1197" s="7" t="s">
        <v>800</v>
      </c>
      <c r="AB1197" s="7">
        <f>IF(Table2[[#This Row],[15cc]]+Table2[[#This Row],[30cc]]&gt;0,1,0)</f>
        <v>1</v>
      </c>
      <c r="AC1197" s="7">
        <f>IF(Table2[[#This Row],[60c]]&gt;0,1,0)</f>
        <v>0</v>
      </c>
      <c r="AD1197" s="7">
        <f>IF(Table2[[#This Row],[90c]]&gt;0,1,0)</f>
        <v>0</v>
      </c>
    </row>
    <row r="1198" spans="1:30" x14ac:dyDescent="0.2">
      <c r="A1198">
        <v>201705</v>
      </c>
      <c r="B1198" t="s">
        <v>21</v>
      </c>
      <c r="C1198" t="s">
        <v>21</v>
      </c>
      <c r="D1198" t="s">
        <v>1536</v>
      </c>
      <c r="E1198" t="s">
        <v>7657</v>
      </c>
      <c r="F1198" t="s">
        <v>1549</v>
      </c>
      <c r="G1198" t="s">
        <v>7657</v>
      </c>
      <c r="I1198" t="s">
        <v>50</v>
      </c>
      <c r="J1198" t="s">
        <v>1551</v>
      </c>
      <c r="K1198" t="s">
        <v>7659</v>
      </c>
      <c r="L1198" t="s">
        <v>3667</v>
      </c>
      <c r="M1198" t="s">
        <v>3668</v>
      </c>
      <c r="N1198" s="1">
        <v>42867</v>
      </c>
      <c r="O1198">
        <v>89</v>
      </c>
      <c r="P1198" t="s">
        <v>857</v>
      </c>
      <c r="Q1198">
        <v>1</v>
      </c>
      <c r="R1198">
        <v>12.673</v>
      </c>
      <c r="S1198">
        <v>1</v>
      </c>
      <c r="T1198">
        <v>12.673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 t="s">
        <v>800</v>
      </c>
      <c r="AB1198" s="7">
        <f>IF(Table2[[#This Row],[15cc]]+Table2[[#This Row],[30cc]]&gt;0,1,0)</f>
        <v>1</v>
      </c>
      <c r="AC1198" s="7">
        <f>IF(Table2[[#This Row],[60c]]&gt;0,1,0)</f>
        <v>0</v>
      </c>
      <c r="AD1198" s="7">
        <f>IF(Table2[[#This Row],[90c]]&gt;0,1,0)</f>
        <v>0</v>
      </c>
    </row>
    <row r="1199" spans="1:30" x14ac:dyDescent="0.2">
      <c r="A1199">
        <v>201705</v>
      </c>
      <c r="B1199" t="s">
        <v>21</v>
      </c>
      <c r="C1199" t="s">
        <v>21</v>
      </c>
      <c r="D1199" t="s">
        <v>1536</v>
      </c>
      <c r="E1199" t="s">
        <v>7657</v>
      </c>
      <c r="F1199" t="s">
        <v>1549</v>
      </c>
      <c r="G1199" t="s">
        <v>7657</v>
      </c>
      <c r="I1199" t="s">
        <v>50</v>
      </c>
      <c r="J1199" t="s">
        <v>1551</v>
      </c>
      <c r="K1199" t="s">
        <v>7659</v>
      </c>
      <c r="L1199" t="s">
        <v>3669</v>
      </c>
      <c r="M1199" t="s">
        <v>3670</v>
      </c>
      <c r="N1199" s="1">
        <v>42877</v>
      </c>
      <c r="O1199">
        <v>79</v>
      </c>
      <c r="P1199" t="s">
        <v>857</v>
      </c>
      <c r="S1199">
        <v>0</v>
      </c>
      <c r="T1199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 t="s">
        <v>800</v>
      </c>
      <c r="AB1199" s="7">
        <f>IF(Table2[[#This Row],[15cc]]+Table2[[#This Row],[30cc]]&gt;0,1,0)</f>
        <v>0</v>
      </c>
      <c r="AC1199" s="7">
        <f>IF(Table2[[#This Row],[60c]]&gt;0,1,0)</f>
        <v>0</v>
      </c>
      <c r="AD1199" s="7">
        <f>IF(Table2[[#This Row],[90c]]&gt;0,1,0)</f>
        <v>0</v>
      </c>
    </row>
    <row r="1200" spans="1:30" x14ac:dyDescent="0.2">
      <c r="A1200">
        <v>201705</v>
      </c>
      <c r="B1200" t="s">
        <v>21</v>
      </c>
      <c r="C1200" t="s">
        <v>21</v>
      </c>
      <c r="D1200" t="s">
        <v>1536</v>
      </c>
      <c r="E1200" t="s">
        <v>7657</v>
      </c>
      <c r="F1200" t="s">
        <v>1549</v>
      </c>
      <c r="G1200" t="s">
        <v>7657</v>
      </c>
      <c r="I1200" t="s">
        <v>50</v>
      </c>
      <c r="J1200" t="s">
        <v>1551</v>
      </c>
      <c r="K1200" t="s">
        <v>7659</v>
      </c>
      <c r="L1200" t="s">
        <v>3671</v>
      </c>
      <c r="M1200" t="s">
        <v>3672</v>
      </c>
      <c r="N1200" s="1">
        <v>42879</v>
      </c>
      <c r="O1200">
        <v>77</v>
      </c>
      <c r="P1200" t="s">
        <v>857</v>
      </c>
      <c r="Q1200">
        <v>1</v>
      </c>
      <c r="R1200">
        <v>16.477</v>
      </c>
      <c r="S1200">
        <v>0</v>
      </c>
      <c r="T1200">
        <v>0</v>
      </c>
      <c r="U1200" s="7">
        <v>1</v>
      </c>
      <c r="V1200" s="7">
        <v>16.477</v>
      </c>
      <c r="W1200" s="7">
        <v>0</v>
      </c>
      <c r="X1200" s="7">
        <v>0</v>
      </c>
      <c r="Y1200" s="7">
        <v>0</v>
      </c>
      <c r="Z1200" s="7">
        <v>0</v>
      </c>
      <c r="AA1200" s="7" t="s">
        <v>800</v>
      </c>
      <c r="AB1200" s="7">
        <f>IF(Table2[[#This Row],[15cc]]+Table2[[#This Row],[30cc]]&gt;0,1,0)</f>
        <v>1</v>
      </c>
      <c r="AC1200" s="7">
        <f>IF(Table2[[#This Row],[60c]]&gt;0,1,0)</f>
        <v>0</v>
      </c>
      <c r="AD1200" s="7">
        <f>IF(Table2[[#This Row],[90c]]&gt;0,1,0)</f>
        <v>0</v>
      </c>
    </row>
    <row r="1201" spans="1:30" x14ac:dyDescent="0.2">
      <c r="A1201">
        <v>201705</v>
      </c>
      <c r="B1201" t="s">
        <v>21</v>
      </c>
      <c r="C1201" t="s">
        <v>21</v>
      </c>
      <c r="D1201" t="s">
        <v>1536</v>
      </c>
      <c r="E1201" t="s">
        <v>7657</v>
      </c>
      <c r="F1201" t="s">
        <v>1549</v>
      </c>
      <c r="G1201" t="s">
        <v>7657</v>
      </c>
      <c r="I1201" t="s">
        <v>50</v>
      </c>
      <c r="J1201" t="s">
        <v>1551</v>
      </c>
      <c r="K1201" t="s">
        <v>7659</v>
      </c>
      <c r="L1201" t="s">
        <v>3673</v>
      </c>
      <c r="M1201" t="s">
        <v>3674</v>
      </c>
      <c r="N1201" s="1">
        <v>42879</v>
      </c>
      <c r="O1201">
        <v>77</v>
      </c>
      <c r="P1201" t="s">
        <v>857</v>
      </c>
      <c r="S1201">
        <v>0</v>
      </c>
      <c r="T1201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 t="s">
        <v>800</v>
      </c>
      <c r="AB1201" s="7">
        <f>IF(Table2[[#This Row],[15cc]]+Table2[[#This Row],[30cc]]&gt;0,1,0)</f>
        <v>0</v>
      </c>
      <c r="AC1201" s="7">
        <f>IF(Table2[[#This Row],[60c]]&gt;0,1,0)</f>
        <v>0</v>
      </c>
      <c r="AD1201" s="7">
        <f>IF(Table2[[#This Row],[90c]]&gt;0,1,0)</f>
        <v>0</v>
      </c>
    </row>
    <row r="1202" spans="1:30" x14ac:dyDescent="0.2">
      <c r="A1202">
        <v>201705</v>
      </c>
      <c r="B1202" t="s">
        <v>21</v>
      </c>
      <c r="C1202" t="s">
        <v>21</v>
      </c>
      <c r="D1202" t="s">
        <v>1536</v>
      </c>
      <c r="E1202" t="s">
        <v>7657</v>
      </c>
      <c r="F1202" t="s">
        <v>1549</v>
      </c>
      <c r="G1202" t="s">
        <v>7657</v>
      </c>
      <c r="I1202" t="s">
        <v>50</v>
      </c>
      <c r="J1202" t="s">
        <v>1551</v>
      </c>
      <c r="K1202" t="s">
        <v>7659</v>
      </c>
      <c r="L1202" t="s">
        <v>3675</v>
      </c>
      <c r="M1202" t="s">
        <v>3676</v>
      </c>
      <c r="N1202" s="1">
        <v>42879</v>
      </c>
      <c r="O1202">
        <v>77</v>
      </c>
      <c r="P1202" t="s">
        <v>857</v>
      </c>
      <c r="S1202">
        <v>0</v>
      </c>
      <c r="T1202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 t="s">
        <v>800</v>
      </c>
      <c r="AB1202" s="7">
        <f>IF(Table2[[#This Row],[15cc]]+Table2[[#This Row],[30cc]]&gt;0,1,0)</f>
        <v>0</v>
      </c>
      <c r="AC1202" s="7">
        <f>IF(Table2[[#This Row],[60c]]&gt;0,1,0)</f>
        <v>0</v>
      </c>
      <c r="AD1202" s="7">
        <f>IF(Table2[[#This Row],[90c]]&gt;0,1,0)</f>
        <v>0</v>
      </c>
    </row>
    <row r="1203" spans="1:30" x14ac:dyDescent="0.2">
      <c r="A1203">
        <v>201705</v>
      </c>
      <c r="B1203" t="s">
        <v>21</v>
      </c>
      <c r="C1203" t="s">
        <v>21</v>
      </c>
      <c r="D1203" t="s">
        <v>1536</v>
      </c>
      <c r="E1203" t="s">
        <v>7657</v>
      </c>
      <c r="F1203" t="s">
        <v>1549</v>
      </c>
      <c r="G1203" t="s">
        <v>7657</v>
      </c>
      <c r="I1203" t="s">
        <v>50</v>
      </c>
      <c r="J1203" t="s">
        <v>1551</v>
      </c>
      <c r="K1203" t="s">
        <v>7659</v>
      </c>
      <c r="L1203" t="s">
        <v>3677</v>
      </c>
      <c r="M1203" t="s">
        <v>3678</v>
      </c>
      <c r="N1203" s="1">
        <v>42880</v>
      </c>
      <c r="O1203">
        <v>76</v>
      </c>
      <c r="P1203" t="s">
        <v>857</v>
      </c>
      <c r="Q1203">
        <v>1</v>
      </c>
      <c r="R1203">
        <v>13.347</v>
      </c>
      <c r="S1203">
        <v>1</v>
      </c>
      <c r="T1203">
        <v>13.347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 t="s">
        <v>800</v>
      </c>
      <c r="AB1203" s="7">
        <f>IF(Table2[[#This Row],[15cc]]+Table2[[#This Row],[30cc]]&gt;0,1,0)</f>
        <v>1</v>
      </c>
      <c r="AC1203" s="7">
        <f>IF(Table2[[#This Row],[60c]]&gt;0,1,0)</f>
        <v>0</v>
      </c>
      <c r="AD1203" s="7">
        <f>IF(Table2[[#This Row],[90c]]&gt;0,1,0)</f>
        <v>0</v>
      </c>
    </row>
    <row r="1204" spans="1:30" x14ac:dyDescent="0.2">
      <c r="A1204">
        <v>201705</v>
      </c>
      <c r="B1204" t="s">
        <v>21</v>
      </c>
      <c r="C1204" t="s">
        <v>21</v>
      </c>
      <c r="D1204" t="s">
        <v>1536</v>
      </c>
      <c r="E1204" t="s">
        <v>7657</v>
      </c>
      <c r="F1204" t="s">
        <v>1549</v>
      </c>
      <c r="G1204" t="s">
        <v>7657</v>
      </c>
      <c r="I1204" t="s">
        <v>762</v>
      </c>
      <c r="J1204" t="s">
        <v>1370</v>
      </c>
      <c r="K1204" t="s">
        <v>7660</v>
      </c>
      <c r="L1204" t="s">
        <v>3679</v>
      </c>
      <c r="M1204" t="s">
        <v>3680</v>
      </c>
      <c r="N1204" s="1">
        <v>42865</v>
      </c>
      <c r="O1204">
        <v>91</v>
      </c>
      <c r="P1204" t="s">
        <v>799</v>
      </c>
      <c r="Q1204">
        <v>1</v>
      </c>
      <c r="R1204">
        <v>15.164999999999999</v>
      </c>
      <c r="S1204">
        <v>1</v>
      </c>
      <c r="T1204">
        <v>15.164999999999999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 t="s">
        <v>800</v>
      </c>
      <c r="AB1204" s="7">
        <f>IF(Table2[[#This Row],[15cc]]+Table2[[#This Row],[30cc]]&gt;0,1,0)</f>
        <v>1</v>
      </c>
      <c r="AC1204" s="7">
        <f>IF(Table2[[#This Row],[60c]]&gt;0,1,0)</f>
        <v>0</v>
      </c>
      <c r="AD1204" s="7">
        <f>IF(Table2[[#This Row],[90c]]&gt;0,1,0)</f>
        <v>0</v>
      </c>
    </row>
    <row r="1205" spans="1:30" x14ac:dyDescent="0.2">
      <c r="A1205">
        <v>201705</v>
      </c>
      <c r="B1205" t="s">
        <v>21</v>
      </c>
      <c r="C1205" t="s">
        <v>21</v>
      </c>
      <c r="D1205" t="s">
        <v>1536</v>
      </c>
      <c r="E1205" t="s">
        <v>7657</v>
      </c>
      <c r="F1205" t="s">
        <v>1549</v>
      </c>
      <c r="G1205" t="s">
        <v>7657</v>
      </c>
      <c r="I1205" t="s">
        <v>762</v>
      </c>
      <c r="J1205" t="s">
        <v>1370</v>
      </c>
      <c r="K1205" t="s">
        <v>7660</v>
      </c>
      <c r="L1205" t="s">
        <v>3681</v>
      </c>
      <c r="M1205" t="s">
        <v>3682</v>
      </c>
      <c r="N1205" s="1">
        <v>42865</v>
      </c>
      <c r="O1205">
        <v>91</v>
      </c>
      <c r="P1205" t="s">
        <v>799</v>
      </c>
      <c r="Q1205">
        <v>3</v>
      </c>
      <c r="R1205">
        <v>47.627000000000002</v>
      </c>
      <c r="S1205">
        <v>1</v>
      </c>
      <c r="T1205">
        <v>19.739000000000001</v>
      </c>
      <c r="U1205" s="7">
        <v>2</v>
      </c>
      <c r="V1205" s="7">
        <v>27.888000000000002</v>
      </c>
      <c r="W1205" s="7">
        <v>0</v>
      </c>
      <c r="X1205" s="7">
        <v>0</v>
      </c>
      <c r="Y1205" s="7">
        <v>0</v>
      </c>
      <c r="Z1205" s="7">
        <v>0</v>
      </c>
      <c r="AA1205" s="7" t="s">
        <v>800</v>
      </c>
      <c r="AB1205" s="7">
        <f>IF(Table2[[#This Row],[15cc]]+Table2[[#This Row],[30cc]]&gt;0,1,0)</f>
        <v>1</v>
      </c>
      <c r="AC1205" s="7">
        <f>IF(Table2[[#This Row],[60c]]&gt;0,1,0)</f>
        <v>0</v>
      </c>
      <c r="AD1205" s="7">
        <f>IF(Table2[[#This Row],[90c]]&gt;0,1,0)</f>
        <v>0</v>
      </c>
    </row>
    <row r="1206" spans="1:30" x14ac:dyDescent="0.2">
      <c r="A1206">
        <v>201705</v>
      </c>
      <c r="B1206" t="s">
        <v>21</v>
      </c>
      <c r="C1206" t="s">
        <v>21</v>
      </c>
      <c r="D1206" t="s">
        <v>1536</v>
      </c>
      <c r="E1206" t="s">
        <v>7657</v>
      </c>
      <c r="F1206" t="s">
        <v>1549</v>
      </c>
      <c r="G1206" t="s">
        <v>7657</v>
      </c>
      <c r="I1206" t="s">
        <v>762</v>
      </c>
      <c r="J1206" t="s">
        <v>1370</v>
      </c>
      <c r="K1206" t="s">
        <v>7660</v>
      </c>
      <c r="L1206" t="s">
        <v>3683</v>
      </c>
      <c r="M1206" t="s">
        <v>3684</v>
      </c>
      <c r="N1206" s="1">
        <v>42865</v>
      </c>
      <c r="O1206">
        <v>91</v>
      </c>
      <c r="P1206" t="s">
        <v>799</v>
      </c>
      <c r="Q1206">
        <v>2</v>
      </c>
      <c r="R1206">
        <v>25.518999999999998</v>
      </c>
      <c r="S1206">
        <v>2</v>
      </c>
      <c r="T1206">
        <v>25.518999999999998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 t="s">
        <v>800</v>
      </c>
      <c r="AB1206" s="7">
        <f>IF(Table2[[#This Row],[15cc]]+Table2[[#This Row],[30cc]]&gt;0,1,0)</f>
        <v>1</v>
      </c>
      <c r="AC1206" s="7">
        <f>IF(Table2[[#This Row],[60c]]&gt;0,1,0)</f>
        <v>0</v>
      </c>
      <c r="AD1206" s="7">
        <f>IF(Table2[[#This Row],[90c]]&gt;0,1,0)</f>
        <v>0</v>
      </c>
    </row>
    <row r="1207" spans="1:30" x14ac:dyDescent="0.2">
      <c r="A1207">
        <v>201705</v>
      </c>
      <c r="B1207" t="s">
        <v>21</v>
      </c>
      <c r="C1207" t="s">
        <v>21</v>
      </c>
      <c r="D1207" t="s">
        <v>1536</v>
      </c>
      <c r="E1207" t="s">
        <v>7657</v>
      </c>
      <c r="F1207" t="s">
        <v>1549</v>
      </c>
      <c r="G1207" t="s">
        <v>7657</v>
      </c>
      <c r="I1207" t="s">
        <v>762</v>
      </c>
      <c r="J1207" t="s">
        <v>1370</v>
      </c>
      <c r="K1207" t="s">
        <v>7660</v>
      </c>
      <c r="L1207" t="s">
        <v>3685</v>
      </c>
      <c r="M1207" t="s">
        <v>3686</v>
      </c>
      <c r="N1207" s="1">
        <v>42865</v>
      </c>
      <c r="O1207">
        <v>91</v>
      </c>
      <c r="P1207" t="s">
        <v>799</v>
      </c>
      <c r="Q1207">
        <v>3</v>
      </c>
      <c r="R1207">
        <v>44.887</v>
      </c>
      <c r="S1207">
        <v>2</v>
      </c>
      <c r="T1207">
        <v>31.068999999999999</v>
      </c>
      <c r="U1207" s="7">
        <v>0</v>
      </c>
      <c r="V1207" s="7">
        <v>0</v>
      </c>
      <c r="W1207" s="7">
        <v>0</v>
      </c>
      <c r="X1207" s="7">
        <v>0</v>
      </c>
      <c r="Y1207" s="7">
        <v>1</v>
      </c>
      <c r="Z1207" s="7">
        <v>13.818</v>
      </c>
      <c r="AA1207" s="7" t="s">
        <v>800</v>
      </c>
      <c r="AB1207" s="7">
        <f>IF(Table2[[#This Row],[15cc]]+Table2[[#This Row],[30cc]]&gt;0,1,0)</f>
        <v>1</v>
      </c>
      <c r="AC1207" s="7">
        <f>IF(Table2[[#This Row],[60c]]&gt;0,1,0)</f>
        <v>0</v>
      </c>
      <c r="AD1207" s="7">
        <f>IF(Table2[[#This Row],[90c]]&gt;0,1,0)</f>
        <v>1</v>
      </c>
    </row>
    <row r="1208" spans="1:30" x14ac:dyDescent="0.2">
      <c r="A1208">
        <v>201705</v>
      </c>
      <c r="B1208" t="s">
        <v>21</v>
      </c>
      <c r="C1208" t="s">
        <v>21</v>
      </c>
      <c r="D1208" t="s">
        <v>1536</v>
      </c>
      <c r="E1208" t="s">
        <v>7657</v>
      </c>
      <c r="F1208" t="s">
        <v>1549</v>
      </c>
      <c r="G1208" t="s">
        <v>7657</v>
      </c>
      <c r="I1208" t="s">
        <v>762</v>
      </c>
      <c r="J1208" t="s">
        <v>1370</v>
      </c>
      <c r="K1208" t="s">
        <v>7660</v>
      </c>
      <c r="L1208" t="s">
        <v>3687</v>
      </c>
      <c r="M1208" t="s">
        <v>3688</v>
      </c>
      <c r="N1208" s="1">
        <v>42865</v>
      </c>
      <c r="O1208">
        <v>91</v>
      </c>
      <c r="P1208" t="s">
        <v>799</v>
      </c>
      <c r="Q1208">
        <v>5</v>
      </c>
      <c r="R1208">
        <v>78.930999999999997</v>
      </c>
      <c r="S1208">
        <v>0</v>
      </c>
      <c r="T1208">
        <v>0</v>
      </c>
      <c r="U1208" s="7">
        <v>2</v>
      </c>
      <c r="V1208" s="7">
        <v>30.82</v>
      </c>
      <c r="W1208" s="7">
        <v>2</v>
      </c>
      <c r="X1208" s="7">
        <v>33.691000000000003</v>
      </c>
      <c r="Y1208" s="7">
        <v>1</v>
      </c>
      <c r="Z1208" s="7">
        <v>14.42</v>
      </c>
      <c r="AA1208" s="7" t="s">
        <v>800</v>
      </c>
      <c r="AB1208" s="7">
        <f>IF(Table2[[#This Row],[15cc]]+Table2[[#This Row],[30cc]]&gt;0,1,0)</f>
        <v>1</v>
      </c>
      <c r="AC1208" s="7">
        <f>IF(Table2[[#This Row],[60c]]&gt;0,1,0)</f>
        <v>1</v>
      </c>
      <c r="AD1208" s="7">
        <f>IF(Table2[[#This Row],[90c]]&gt;0,1,0)</f>
        <v>1</v>
      </c>
    </row>
    <row r="1209" spans="1:30" x14ac:dyDescent="0.2">
      <c r="A1209">
        <v>201705</v>
      </c>
      <c r="B1209" t="s">
        <v>21</v>
      </c>
      <c r="C1209" t="s">
        <v>21</v>
      </c>
      <c r="D1209" t="s">
        <v>1536</v>
      </c>
      <c r="E1209" t="s">
        <v>7657</v>
      </c>
      <c r="F1209" t="s">
        <v>1549</v>
      </c>
      <c r="G1209" t="s">
        <v>7657</v>
      </c>
      <c r="I1209" t="s">
        <v>762</v>
      </c>
      <c r="J1209" t="s">
        <v>1370</v>
      </c>
      <c r="K1209" t="s">
        <v>7660</v>
      </c>
      <c r="L1209" t="s">
        <v>3689</v>
      </c>
      <c r="M1209" t="s">
        <v>830</v>
      </c>
      <c r="N1209" s="1">
        <v>42871</v>
      </c>
      <c r="O1209">
        <v>85</v>
      </c>
      <c r="P1209" t="s">
        <v>857</v>
      </c>
      <c r="Q1209">
        <v>3</v>
      </c>
      <c r="R1209">
        <v>39.566000000000003</v>
      </c>
      <c r="S1209">
        <v>3</v>
      </c>
      <c r="T1209">
        <v>39.566000000000003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 t="s">
        <v>800</v>
      </c>
      <c r="AB1209" s="7">
        <f>IF(Table2[[#This Row],[15cc]]+Table2[[#This Row],[30cc]]&gt;0,1,0)</f>
        <v>1</v>
      </c>
      <c r="AC1209" s="7">
        <f>IF(Table2[[#This Row],[60c]]&gt;0,1,0)</f>
        <v>0</v>
      </c>
      <c r="AD1209" s="7">
        <f>IF(Table2[[#This Row],[90c]]&gt;0,1,0)</f>
        <v>0</v>
      </c>
    </row>
    <row r="1210" spans="1:30" x14ac:dyDescent="0.2">
      <c r="A1210">
        <v>201705</v>
      </c>
      <c r="B1210" t="s">
        <v>21</v>
      </c>
      <c r="C1210" t="s">
        <v>21</v>
      </c>
      <c r="D1210" t="s">
        <v>1536</v>
      </c>
      <c r="E1210" t="s">
        <v>7657</v>
      </c>
      <c r="F1210" t="s">
        <v>1549</v>
      </c>
      <c r="G1210" t="s">
        <v>7657</v>
      </c>
      <c r="I1210" t="s">
        <v>762</v>
      </c>
      <c r="J1210" t="s">
        <v>1370</v>
      </c>
      <c r="K1210" t="s">
        <v>7660</v>
      </c>
      <c r="L1210" t="s">
        <v>3690</v>
      </c>
      <c r="M1210" t="s">
        <v>3691</v>
      </c>
      <c r="N1210" s="1">
        <v>42871</v>
      </c>
      <c r="O1210">
        <v>85</v>
      </c>
      <c r="P1210" t="s">
        <v>857</v>
      </c>
      <c r="R1210" s="2"/>
      <c r="S1210">
        <v>0</v>
      </c>
      <c r="T1210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 t="s">
        <v>984</v>
      </c>
      <c r="AB1210" s="7">
        <f>IF(Table2[[#This Row],[15cc]]+Table2[[#This Row],[30cc]]&gt;0,1,0)</f>
        <v>0</v>
      </c>
      <c r="AC1210" s="7">
        <f>IF(Table2[[#This Row],[60c]]&gt;0,1,0)</f>
        <v>0</v>
      </c>
      <c r="AD1210" s="7">
        <f>IF(Table2[[#This Row],[90c]]&gt;0,1,0)</f>
        <v>0</v>
      </c>
    </row>
    <row r="1211" spans="1:30" x14ac:dyDescent="0.2">
      <c r="A1211">
        <v>201705</v>
      </c>
      <c r="B1211" t="s">
        <v>21</v>
      </c>
      <c r="C1211" t="s">
        <v>21</v>
      </c>
      <c r="D1211" t="s">
        <v>1536</v>
      </c>
      <c r="E1211" t="s">
        <v>7657</v>
      </c>
      <c r="F1211" t="s">
        <v>1549</v>
      </c>
      <c r="G1211" t="s">
        <v>7657</v>
      </c>
      <c r="I1211" t="s">
        <v>762</v>
      </c>
      <c r="J1211" t="s">
        <v>1370</v>
      </c>
      <c r="K1211" t="s">
        <v>7660</v>
      </c>
      <c r="L1211" t="s">
        <v>3692</v>
      </c>
      <c r="M1211" t="s">
        <v>806</v>
      </c>
      <c r="N1211" s="1">
        <v>42871</v>
      </c>
      <c r="O1211">
        <v>85</v>
      </c>
      <c r="P1211" t="s">
        <v>857</v>
      </c>
      <c r="S1211">
        <v>0</v>
      </c>
      <c r="T1211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 t="s">
        <v>800</v>
      </c>
      <c r="AB1211" s="7">
        <f>IF(Table2[[#This Row],[15cc]]+Table2[[#This Row],[30cc]]&gt;0,1,0)</f>
        <v>0</v>
      </c>
      <c r="AC1211" s="7">
        <f>IF(Table2[[#This Row],[60c]]&gt;0,1,0)</f>
        <v>0</v>
      </c>
      <c r="AD1211" s="7">
        <f>IF(Table2[[#This Row],[90c]]&gt;0,1,0)</f>
        <v>0</v>
      </c>
    </row>
    <row r="1212" spans="1:30" x14ac:dyDescent="0.2">
      <c r="A1212">
        <v>201705</v>
      </c>
      <c r="B1212" t="s">
        <v>21</v>
      </c>
      <c r="C1212" t="s">
        <v>21</v>
      </c>
      <c r="D1212" t="s">
        <v>1536</v>
      </c>
      <c r="E1212" t="s">
        <v>7657</v>
      </c>
      <c r="F1212" t="s">
        <v>1549</v>
      </c>
      <c r="G1212" t="s">
        <v>7657</v>
      </c>
      <c r="I1212" t="s">
        <v>762</v>
      </c>
      <c r="J1212" t="s">
        <v>1370</v>
      </c>
      <c r="K1212" t="s">
        <v>7660</v>
      </c>
      <c r="L1212" t="s">
        <v>3693</v>
      </c>
      <c r="M1212" t="s">
        <v>3694</v>
      </c>
      <c r="N1212" s="1">
        <v>42871</v>
      </c>
      <c r="O1212">
        <v>85</v>
      </c>
      <c r="P1212" t="s">
        <v>857</v>
      </c>
      <c r="Q1212">
        <v>0</v>
      </c>
      <c r="R1212">
        <v>-8.3266726846886701E-16</v>
      </c>
      <c r="S1212">
        <v>0</v>
      </c>
      <c r="T1212">
        <v>0</v>
      </c>
      <c r="U1212" s="7">
        <v>1</v>
      </c>
      <c r="V1212" s="7">
        <v>17.126999999999999</v>
      </c>
      <c r="W1212" s="7">
        <v>-1</v>
      </c>
      <c r="X1212" s="7">
        <v>-17.126999999999999</v>
      </c>
      <c r="Y1212" s="7">
        <v>0</v>
      </c>
      <c r="Z1212" s="7">
        <v>0</v>
      </c>
      <c r="AA1212" s="7" t="s">
        <v>800</v>
      </c>
      <c r="AB1212" s="7">
        <f>IF(Table2[[#This Row],[15cc]]+Table2[[#This Row],[30cc]]&gt;0,1,0)</f>
        <v>1</v>
      </c>
      <c r="AC1212" s="7">
        <f>IF(Table2[[#This Row],[60c]]&gt;0,1,0)</f>
        <v>0</v>
      </c>
      <c r="AD1212" s="7">
        <f>IF(Table2[[#This Row],[90c]]&gt;0,1,0)</f>
        <v>0</v>
      </c>
    </row>
    <row r="1213" spans="1:30" x14ac:dyDescent="0.2">
      <c r="A1213">
        <v>201705</v>
      </c>
      <c r="B1213" t="s">
        <v>21</v>
      </c>
      <c r="C1213" t="s">
        <v>21</v>
      </c>
      <c r="D1213" t="s">
        <v>1536</v>
      </c>
      <c r="E1213" t="s">
        <v>7657</v>
      </c>
      <c r="F1213" t="s">
        <v>1549</v>
      </c>
      <c r="G1213" t="s">
        <v>7657</v>
      </c>
      <c r="I1213" t="s">
        <v>762</v>
      </c>
      <c r="J1213" t="s">
        <v>1370</v>
      </c>
      <c r="K1213" t="s">
        <v>7660</v>
      </c>
      <c r="L1213" t="s">
        <v>3695</v>
      </c>
      <c r="M1213" t="s">
        <v>3696</v>
      </c>
      <c r="N1213" s="1">
        <v>42871</v>
      </c>
      <c r="O1213">
        <v>85</v>
      </c>
      <c r="P1213" t="s">
        <v>857</v>
      </c>
      <c r="R1213" s="2"/>
      <c r="S1213">
        <v>0</v>
      </c>
      <c r="T1213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 t="s">
        <v>800</v>
      </c>
      <c r="AB1213" s="7">
        <f>IF(Table2[[#This Row],[15cc]]+Table2[[#This Row],[30cc]]&gt;0,1,0)</f>
        <v>0</v>
      </c>
      <c r="AC1213" s="7">
        <f>IF(Table2[[#This Row],[60c]]&gt;0,1,0)</f>
        <v>0</v>
      </c>
      <c r="AD1213" s="7">
        <f>IF(Table2[[#This Row],[90c]]&gt;0,1,0)</f>
        <v>0</v>
      </c>
    </row>
    <row r="1214" spans="1:30" x14ac:dyDescent="0.2">
      <c r="A1214">
        <v>201705</v>
      </c>
      <c r="B1214" t="s">
        <v>21</v>
      </c>
      <c r="C1214" t="s">
        <v>21</v>
      </c>
      <c r="D1214" t="s">
        <v>1536</v>
      </c>
      <c r="E1214" t="s">
        <v>7657</v>
      </c>
      <c r="F1214" t="s">
        <v>1549</v>
      </c>
      <c r="G1214" t="s">
        <v>7657</v>
      </c>
      <c r="I1214" t="s">
        <v>762</v>
      </c>
      <c r="J1214" t="s">
        <v>1370</v>
      </c>
      <c r="K1214" t="s">
        <v>7660</v>
      </c>
      <c r="L1214" t="s">
        <v>3697</v>
      </c>
      <c r="M1214" t="s">
        <v>3698</v>
      </c>
      <c r="N1214" s="1">
        <v>42871</v>
      </c>
      <c r="O1214">
        <v>85</v>
      </c>
      <c r="P1214" t="s">
        <v>857</v>
      </c>
      <c r="S1214">
        <v>0</v>
      </c>
      <c r="T1214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 t="s">
        <v>984</v>
      </c>
      <c r="AB1214" s="7">
        <f>IF(Table2[[#This Row],[15cc]]+Table2[[#This Row],[30cc]]&gt;0,1,0)</f>
        <v>0</v>
      </c>
      <c r="AC1214" s="7">
        <f>IF(Table2[[#This Row],[60c]]&gt;0,1,0)</f>
        <v>0</v>
      </c>
      <c r="AD1214" s="7">
        <f>IF(Table2[[#This Row],[90c]]&gt;0,1,0)</f>
        <v>0</v>
      </c>
    </row>
    <row r="1215" spans="1:30" x14ac:dyDescent="0.2">
      <c r="A1215">
        <v>201705</v>
      </c>
      <c r="B1215" t="s">
        <v>21</v>
      </c>
      <c r="C1215" t="s">
        <v>21</v>
      </c>
      <c r="D1215" t="s">
        <v>1536</v>
      </c>
      <c r="E1215" t="s">
        <v>7657</v>
      </c>
      <c r="F1215" t="s">
        <v>1549</v>
      </c>
      <c r="G1215" t="s">
        <v>7657</v>
      </c>
      <c r="I1215" t="s">
        <v>762</v>
      </c>
      <c r="J1215" t="s">
        <v>1370</v>
      </c>
      <c r="K1215" t="s">
        <v>7660</v>
      </c>
      <c r="L1215" t="s">
        <v>3699</v>
      </c>
      <c r="M1215" t="s">
        <v>1424</v>
      </c>
      <c r="N1215" s="1">
        <v>42871</v>
      </c>
      <c r="O1215">
        <v>85</v>
      </c>
      <c r="P1215" t="s">
        <v>857</v>
      </c>
      <c r="Q1215">
        <v>1</v>
      </c>
      <c r="R1215">
        <v>15.54</v>
      </c>
      <c r="S1215">
        <v>1</v>
      </c>
      <c r="T1215">
        <v>15.54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 t="s">
        <v>800</v>
      </c>
      <c r="AB1215" s="7">
        <f>IF(Table2[[#This Row],[15cc]]+Table2[[#This Row],[30cc]]&gt;0,1,0)</f>
        <v>1</v>
      </c>
      <c r="AC1215" s="7">
        <f>IF(Table2[[#This Row],[60c]]&gt;0,1,0)</f>
        <v>0</v>
      </c>
      <c r="AD1215" s="7">
        <f>IF(Table2[[#This Row],[90c]]&gt;0,1,0)</f>
        <v>0</v>
      </c>
    </row>
    <row r="1216" spans="1:30" x14ac:dyDescent="0.2">
      <c r="A1216">
        <v>201705</v>
      </c>
      <c r="B1216" t="s">
        <v>21</v>
      </c>
      <c r="C1216" t="s">
        <v>21</v>
      </c>
      <c r="D1216" t="s">
        <v>1536</v>
      </c>
      <c r="E1216" t="s">
        <v>7657</v>
      </c>
      <c r="F1216" t="s">
        <v>1549</v>
      </c>
      <c r="G1216" t="s">
        <v>7657</v>
      </c>
      <c r="I1216" t="s">
        <v>762</v>
      </c>
      <c r="J1216" t="s">
        <v>1370</v>
      </c>
      <c r="K1216" t="s">
        <v>7660</v>
      </c>
      <c r="L1216" t="s">
        <v>3700</v>
      </c>
      <c r="M1216" t="s">
        <v>3637</v>
      </c>
      <c r="N1216" s="1">
        <v>42873</v>
      </c>
      <c r="O1216">
        <v>83</v>
      </c>
      <c r="P1216" t="s">
        <v>857</v>
      </c>
      <c r="S1216">
        <v>0</v>
      </c>
      <c r="T1216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 t="s">
        <v>800</v>
      </c>
      <c r="AB1216" s="7">
        <f>IF(Table2[[#This Row],[15cc]]+Table2[[#This Row],[30cc]]&gt;0,1,0)</f>
        <v>0</v>
      </c>
      <c r="AC1216" s="7">
        <f>IF(Table2[[#This Row],[60c]]&gt;0,1,0)</f>
        <v>0</v>
      </c>
      <c r="AD1216" s="7">
        <f>IF(Table2[[#This Row],[90c]]&gt;0,1,0)</f>
        <v>0</v>
      </c>
    </row>
    <row r="1217" spans="1:30" x14ac:dyDescent="0.2">
      <c r="A1217">
        <v>201705</v>
      </c>
      <c r="B1217" t="s">
        <v>21</v>
      </c>
      <c r="C1217" t="s">
        <v>21</v>
      </c>
      <c r="D1217" t="s">
        <v>1536</v>
      </c>
      <c r="E1217" t="s">
        <v>7657</v>
      </c>
      <c r="F1217" t="s">
        <v>1549</v>
      </c>
      <c r="G1217" t="s">
        <v>7657</v>
      </c>
      <c r="I1217" t="s">
        <v>762</v>
      </c>
      <c r="J1217" t="s">
        <v>1370</v>
      </c>
      <c r="K1217" t="s">
        <v>7660</v>
      </c>
      <c r="L1217" t="s">
        <v>3701</v>
      </c>
      <c r="M1217" t="s">
        <v>3702</v>
      </c>
      <c r="N1217" s="1">
        <v>42873</v>
      </c>
      <c r="O1217">
        <v>83</v>
      </c>
      <c r="P1217" t="s">
        <v>857</v>
      </c>
      <c r="S1217">
        <v>0</v>
      </c>
      <c r="T121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 t="s">
        <v>800</v>
      </c>
      <c r="AB1217" s="7">
        <f>IF(Table2[[#This Row],[15cc]]+Table2[[#This Row],[30cc]]&gt;0,1,0)</f>
        <v>0</v>
      </c>
      <c r="AC1217" s="7">
        <f>IF(Table2[[#This Row],[60c]]&gt;0,1,0)</f>
        <v>0</v>
      </c>
      <c r="AD1217" s="7">
        <f>IF(Table2[[#This Row],[90c]]&gt;0,1,0)</f>
        <v>0</v>
      </c>
    </row>
    <row r="1218" spans="1:30" x14ac:dyDescent="0.2">
      <c r="A1218">
        <v>201705</v>
      </c>
      <c r="B1218" t="s">
        <v>21</v>
      </c>
      <c r="C1218" t="s">
        <v>21</v>
      </c>
      <c r="D1218" t="s">
        <v>1536</v>
      </c>
      <c r="E1218" t="s">
        <v>7657</v>
      </c>
      <c r="F1218" t="s">
        <v>1549</v>
      </c>
      <c r="G1218" t="s">
        <v>7657</v>
      </c>
      <c r="I1218" t="s">
        <v>762</v>
      </c>
      <c r="J1218" t="s">
        <v>1370</v>
      </c>
      <c r="K1218" t="s">
        <v>7660</v>
      </c>
      <c r="L1218" t="s">
        <v>3703</v>
      </c>
      <c r="M1218" t="s">
        <v>3704</v>
      </c>
      <c r="N1218" s="1">
        <v>42879</v>
      </c>
      <c r="O1218">
        <v>77</v>
      </c>
      <c r="P1218" t="s">
        <v>857</v>
      </c>
      <c r="Q1218">
        <v>1</v>
      </c>
      <c r="R1218">
        <v>12</v>
      </c>
      <c r="S1218">
        <v>1</v>
      </c>
      <c r="T1218">
        <v>12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 t="s">
        <v>800</v>
      </c>
      <c r="AB1218" s="7">
        <f>IF(Table2[[#This Row],[15cc]]+Table2[[#This Row],[30cc]]&gt;0,1,0)</f>
        <v>1</v>
      </c>
      <c r="AC1218" s="7">
        <f>IF(Table2[[#This Row],[60c]]&gt;0,1,0)</f>
        <v>0</v>
      </c>
      <c r="AD1218" s="7">
        <f>IF(Table2[[#This Row],[90c]]&gt;0,1,0)</f>
        <v>0</v>
      </c>
    </row>
    <row r="1219" spans="1:30" x14ac:dyDescent="0.2">
      <c r="A1219">
        <v>201705</v>
      </c>
      <c r="B1219" t="s">
        <v>21</v>
      </c>
      <c r="C1219" t="s">
        <v>21</v>
      </c>
      <c r="D1219" t="s">
        <v>1536</v>
      </c>
      <c r="E1219" t="s">
        <v>7657</v>
      </c>
      <c r="F1219" t="s">
        <v>1549</v>
      </c>
      <c r="G1219" t="s">
        <v>7657</v>
      </c>
      <c r="I1219" t="s">
        <v>762</v>
      </c>
      <c r="J1219" t="s">
        <v>1370</v>
      </c>
      <c r="K1219" t="s">
        <v>7660</v>
      </c>
      <c r="L1219" t="s">
        <v>3705</v>
      </c>
      <c r="M1219" t="s">
        <v>3706</v>
      </c>
      <c r="N1219" s="1">
        <v>42879</v>
      </c>
      <c r="O1219">
        <v>77</v>
      </c>
      <c r="P1219" t="s">
        <v>857</v>
      </c>
      <c r="S1219">
        <v>0</v>
      </c>
      <c r="T1219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 t="s">
        <v>984</v>
      </c>
      <c r="AB1219" s="7">
        <f>IF(Table2[[#This Row],[15cc]]+Table2[[#This Row],[30cc]]&gt;0,1,0)</f>
        <v>0</v>
      </c>
      <c r="AC1219" s="7">
        <f>IF(Table2[[#This Row],[60c]]&gt;0,1,0)</f>
        <v>0</v>
      </c>
      <c r="AD1219" s="7">
        <f>IF(Table2[[#This Row],[90c]]&gt;0,1,0)</f>
        <v>0</v>
      </c>
    </row>
    <row r="1220" spans="1:30" x14ac:dyDescent="0.2">
      <c r="A1220">
        <v>201705</v>
      </c>
      <c r="B1220" t="s">
        <v>21</v>
      </c>
      <c r="C1220" t="s">
        <v>21</v>
      </c>
      <c r="D1220" t="s">
        <v>1536</v>
      </c>
      <c r="E1220" t="s">
        <v>7657</v>
      </c>
      <c r="F1220" t="s">
        <v>1549</v>
      </c>
      <c r="G1220" t="s">
        <v>7657</v>
      </c>
      <c r="I1220" t="s">
        <v>762</v>
      </c>
      <c r="J1220" t="s">
        <v>1370</v>
      </c>
      <c r="K1220" t="s">
        <v>7660</v>
      </c>
      <c r="L1220" t="s">
        <v>3722</v>
      </c>
      <c r="M1220" t="s">
        <v>3723</v>
      </c>
      <c r="N1220" s="1">
        <v>42879</v>
      </c>
      <c r="O1220">
        <v>77</v>
      </c>
      <c r="P1220" t="s">
        <v>857</v>
      </c>
      <c r="Q1220">
        <v>1</v>
      </c>
      <c r="R1220">
        <v>12.401999999999999</v>
      </c>
      <c r="S1220">
        <v>1</v>
      </c>
      <c r="T1220">
        <v>12.401999999999999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 t="s">
        <v>800</v>
      </c>
      <c r="AB1220" s="7">
        <f>IF(Table2[[#This Row],[15cc]]+Table2[[#This Row],[30cc]]&gt;0,1,0)</f>
        <v>1</v>
      </c>
      <c r="AC1220" s="7">
        <f>IF(Table2[[#This Row],[60c]]&gt;0,1,0)</f>
        <v>0</v>
      </c>
      <c r="AD1220" s="7">
        <f>IF(Table2[[#This Row],[90c]]&gt;0,1,0)</f>
        <v>0</v>
      </c>
    </row>
    <row r="1221" spans="1:30" x14ac:dyDescent="0.2">
      <c r="A1221">
        <v>201705</v>
      </c>
      <c r="B1221" t="s">
        <v>21</v>
      </c>
      <c r="C1221" t="s">
        <v>21</v>
      </c>
      <c r="D1221" t="s">
        <v>1536</v>
      </c>
      <c r="E1221" t="s">
        <v>7657</v>
      </c>
      <c r="F1221" t="s">
        <v>1549</v>
      </c>
      <c r="G1221" t="s">
        <v>7657</v>
      </c>
      <c r="I1221" t="s">
        <v>762</v>
      </c>
      <c r="J1221" t="s">
        <v>1370</v>
      </c>
      <c r="K1221" t="s">
        <v>7660</v>
      </c>
      <c r="L1221" t="s">
        <v>3707</v>
      </c>
      <c r="M1221" t="s">
        <v>3708</v>
      </c>
      <c r="N1221" s="1">
        <v>42880</v>
      </c>
      <c r="O1221">
        <v>76</v>
      </c>
      <c r="P1221" t="s">
        <v>857</v>
      </c>
      <c r="Q1221">
        <v>1</v>
      </c>
      <c r="R1221">
        <v>13.301</v>
      </c>
      <c r="S1221">
        <v>1</v>
      </c>
      <c r="T1221">
        <v>13.301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 t="s">
        <v>800</v>
      </c>
      <c r="AB1221" s="7">
        <f>IF(Table2[[#This Row],[15cc]]+Table2[[#This Row],[30cc]]&gt;0,1,0)</f>
        <v>1</v>
      </c>
      <c r="AC1221" s="7">
        <f>IF(Table2[[#This Row],[60c]]&gt;0,1,0)</f>
        <v>0</v>
      </c>
      <c r="AD1221" s="7">
        <f>IF(Table2[[#This Row],[90c]]&gt;0,1,0)</f>
        <v>0</v>
      </c>
    </row>
    <row r="1222" spans="1:30" x14ac:dyDescent="0.2">
      <c r="A1222">
        <v>201705</v>
      </c>
      <c r="B1222" t="s">
        <v>21</v>
      </c>
      <c r="C1222" t="s">
        <v>21</v>
      </c>
      <c r="D1222" t="s">
        <v>1536</v>
      </c>
      <c r="E1222" t="s">
        <v>7657</v>
      </c>
      <c r="F1222" t="s">
        <v>1549</v>
      </c>
      <c r="G1222" t="s">
        <v>7657</v>
      </c>
      <c r="I1222" t="s">
        <v>762</v>
      </c>
      <c r="J1222" t="s">
        <v>1370</v>
      </c>
      <c r="K1222" t="s">
        <v>7660</v>
      </c>
      <c r="L1222" t="s">
        <v>3709</v>
      </c>
      <c r="M1222" t="s">
        <v>3710</v>
      </c>
      <c r="N1222" s="1">
        <v>42880</v>
      </c>
      <c r="O1222">
        <v>76</v>
      </c>
      <c r="P1222" t="s">
        <v>857</v>
      </c>
      <c r="Q1222">
        <v>5</v>
      </c>
      <c r="R1222">
        <v>82.015000000000001</v>
      </c>
      <c r="S1222">
        <v>1</v>
      </c>
      <c r="T1222">
        <v>15.039</v>
      </c>
      <c r="U1222" s="7">
        <v>0</v>
      </c>
      <c r="V1222" s="7">
        <v>0</v>
      </c>
      <c r="W1222" s="7">
        <v>2</v>
      </c>
      <c r="X1222" s="7">
        <v>26.690999999999999</v>
      </c>
      <c r="Y1222" s="7">
        <v>2</v>
      </c>
      <c r="Z1222" s="7">
        <v>40.284999999999997</v>
      </c>
      <c r="AA1222" s="7" t="s">
        <v>800</v>
      </c>
      <c r="AB1222" s="7">
        <f>IF(Table2[[#This Row],[15cc]]+Table2[[#This Row],[30cc]]&gt;0,1,0)</f>
        <v>1</v>
      </c>
      <c r="AC1222" s="7">
        <f>IF(Table2[[#This Row],[60c]]&gt;0,1,0)</f>
        <v>1</v>
      </c>
      <c r="AD1222" s="7">
        <f>IF(Table2[[#This Row],[90c]]&gt;0,1,0)</f>
        <v>1</v>
      </c>
    </row>
    <row r="1223" spans="1:30" x14ac:dyDescent="0.2">
      <c r="A1223">
        <v>201705</v>
      </c>
      <c r="B1223" t="s">
        <v>21</v>
      </c>
      <c r="C1223" t="s">
        <v>21</v>
      </c>
      <c r="D1223" t="s">
        <v>1536</v>
      </c>
      <c r="E1223" t="s">
        <v>7657</v>
      </c>
      <c r="F1223" t="s">
        <v>1549</v>
      </c>
      <c r="G1223" t="s">
        <v>7657</v>
      </c>
      <c r="I1223" t="s">
        <v>762</v>
      </c>
      <c r="J1223" t="s">
        <v>1370</v>
      </c>
      <c r="K1223" t="s">
        <v>7660</v>
      </c>
      <c r="L1223" t="s">
        <v>3711</v>
      </c>
      <c r="M1223" t="s">
        <v>3712</v>
      </c>
      <c r="N1223" s="1">
        <v>42880</v>
      </c>
      <c r="O1223">
        <v>76</v>
      </c>
      <c r="P1223" t="s">
        <v>857</v>
      </c>
      <c r="S1223">
        <v>0</v>
      </c>
      <c r="T1223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 t="s">
        <v>984</v>
      </c>
      <c r="AB1223" s="7">
        <f>IF(Table2[[#This Row],[15cc]]+Table2[[#This Row],[30cc]]&gt;0,1,0)</f>
        <v>0</v>
      </c>
      <c r="AC1223" s="7">
        <f>IF(Table2[[#This Row],[60c]]&gt;0,1,0)</f>
        <v>0</v>
      </c>
      <c r="AD1223" s="7">
        <f>IF(Table2[[#This Row],[90c]]&gt;0,1,0)</f>
        <v>0</v>
      </c>
    </row>
    <row r="1224" spans="1:30" x14ac:dyDescent="0.2">
      <c r="A1224">
        <v>201705</v>
      </c>
      <c r="B1224" t="s">
        <v>21</v>
      </c>
      <c r="C1224" t="s">
        <v>21</v>
      </c>
      <c r="D1224" t="s">
        <v>1536</v>
      </c>
      <c r="E1224" t="s">
        <v>7657</v>
      </c>
      <c r="F1224" t="s">
        <v>1549</v>
      </c>
      <c r="G1224" t="s">
        <v>7657</v>
      </c>
      <c r="I1224" t="s">
        <v>762</v>
      </c>
      <c r="J1224" t="s">
        <v>1370</v>
      </c>
      <c r="K1224" t="s">
        <v>7660</v>
      </c>
      <c r="L1224" t="s">
        <v>3713</v>
      </c>
      <c r="M1224" t="s">
        <v>3714</v>
      </c>
      <c r="N1224" s="1">
        <v>42880</v>
      </c>
      <c r="O1224">
        <v>76</v>
      </c>
      <c r="P1224" t="s">
        <v>857</v>
      </c>
      <c r="Q1224">
        <v>1</v>
      </c>
      <c r="R1224">
        <v>15.019</v>
      </c>
      <c r="S1224">
        <v>1</v>
      </c>
      <c r="T1224">
        <v>15.019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 t="s">
        <v>800</v>
      </c>
      <c r="AB1224" s="7">
        <f>IF(Table2[[#This Row],[15cc]]+Table2[[#This Row],[30cc]]&gt;0,1,0)</f>
        <v>1</v>
      </c>
      <c r="AC1224" s="7">
        <f>IF(Table2[[#This Row],[60c]]&gt;0,1,0)</f>
        <v>0</v>
      </c>
      <c r="AD1224" s="7">
        <f>IF(Table2[[#This Row],[90c]]&gt;0,1,0)</f>
        <v>0</v>
      </c>
    </row>
    <row r="1225" spans="1:30" x14ac:dyDescent="0.2">
      <c r="A1225">
        <v>201705</v>
      </c>
      <c r="B1225" t="s">
        <v>21</v>
      </c>
      <c r="C1225" t="s">
        <v>21</v>
      </c>
      <c r="D1225" t="s">
        <v>1536</v>
      </c>
      <c r="E1225" t="s">
        <v>7657</v>
      </c>
      <c r="F1225" t="s">
        <v>1552</v>
      </c>
      <c r="G1225" t="s">
        <v>7661</v>
      </c>
      <c r="I1225" t="s">
        <v>1537</v>
      </c>
      <c r="J1225" t="s">
        <v>1372</v>
      </c>
      <c r="K1225" t="s">
        <v>7662</v>
      </c>
      <c r="L1225" t="s">
        <v>3742</v>
      </c>
      <c r="M1225" t="s">
        <v>3743</v>
      </c>
      <c r="N1225" s="1">
        <v>42865</v>
      </c>
      <c r="O1225">
        <v>91</v>
      </c>
      <c r="P1225" t="s">
        <v>799</v>
      </c>
      <c r="S1225">
        <v>0</v>
      </c>
      <c r="T1225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 t="s">
        <v>984</v>
      </c>
      <c r="AB1225" s="7">
        <f>IF(Table2[[#This Row],[15cc]]+Table2[[#This Row],[30cc]]&gt;0,1,0)</f>
        <v>0</v>
      </c>
      <c r="AC1225" s="7">
        <f>IF(Table2[[#This Row],[60c]]&gt;0,1,0)</f>
        <v>0</v>
      </c>
      <c r="AD1225" s="7">
        <f>IF(Table2[[#This Row],[90c]]&gt;0,1,0)</f>
        <v>0</v>
      </c>
    </row>
    <row r="1226" spans="1:30" x14ac:dyDescent="0.2">
      <c r="A1226">
        <v>201705</v>
      </c>
      <c r="B1226" t="s">
        <v>21</v>
      </c>
      <c r="C1226" t="s">
        <v>21</v>
      </c>
      <c r="D1226" t="s">
        <v>1536</v>
      </c>
      <c r="E1226" t="s">
        <v>7657</v>
      </c>
      <c r="F1226" t="s">
        <v>1552</v>
      </c>
      <c r="G1226" t="s">
        <v>7661</v>
      </c>
      <c r="I1226" t="s">
        <v>1537</v>
      </c>
      <c r="J1226" t="s">
        <v>1372</v>
      </c>
      <c r="K1226" t="s">
        <v>7662</v>
      </c>
      <c r="L1226" t="s">
        <v>3744</v>
      </c>
      <c r="M1226" t="s">
        <v>3745</v>
      </c>
      <c r="N1226" s="1">
        <v>42867</v>
      </c>
      <c r="O1226">
        <v>89</v>
      </c>
      <c r="P1226" t="s">
        <v>857</v>
      </c>
      <c r="S1226">
        <v>0</v>
      </c>
      <c r="T1226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 t="s">
        <v>984</v>
      </c>
      <c r="AB1226" s="7">
        <f>IF(Table2[[#This Row],[15cc]]+Table2[[#This Row],[30cc]]&gt;0,1,0)</f>
        <v>0</v>
      </c>
      <c r="AC1226" s="7">
        <f>IF(Table2[[#This Row],[60c]]&gt;0,1,0)</f>
        <v>0</v>
      </c>
      <c r="AD1226" s="7">
        <f>IF(Table2[[#This Row],[90c]]&gt;0,1,0)</f>
        <v>0</v>
      </c>
    </row>
    <row r="1227" spans="1:30" x14ac:dyDescent="0.2">
      <c r="A1227">
        <v>201705</v>
      </c>
      <c r="B1227" t="s">
        <v>21</v>
      </c>
      <c r="C1227" t="s">
        <v>21</v>
      </c>
      <c r="D1227" t="s">
        <v>1536</v>
      </c>
      <c r="E1227" t="s">
        <v>7657</v>
      </c>
      <c r="F1227" t="s">
        <v>1552</v>
      </c>
      <c r="G1227" t="s">
        <v>7661</v>
      </c>
      <c r="I1227" t="s">
        <v>1537</v>
      </c>
      <c r="J1227" t="s">
        <v>1372</v>
      </c>
      <c r="K1227" t="s">
        <v>7662</v>
      </c>
      <c r="L1227" t="s">
        <v>3746</v>
      </c>
      <c r="M1227" t="s">
        <v>3747</v>
      </c>
      <c r="N1227" s="1">
        <v>42871</v>
      </c>
      <c r="O1227">
        <v>85</v>
      </c>
      <c r="P1227" t="s">
        <v>857</v>
      </c>
      <c r="Q1227">
        <v>5</v>
      </c>
      <c r="R1227">
        <v>66.167000000000002</v>
      </c>
      <c r="S1227">
        <v>0</v>
      </c>
      <c r="T1227">
        <v>0</v>
      </c>
      <c r="U1227" s="7">
        <v>2</v>
      </c>
      <c r="V1227" s="7">
        <v>26.745999999999999</v>
      </c>
      <c r="W1227" s="7">
        <v>2</v>
      </c>
      <c r="X1227" s="7">
        <v>24.533000000000001</v>
      </c>
      <c r="Y1227" s="7">
        <v>1</v>
      </c>
      <c r="Z1227" s="7">
        <v>14.888</v>
      </c>
      <c r="AA1227" s="7" t="s">
        <v>800</v>
      </c>
      <c r="AB1227" s="7">
        <f>IF(Table2[[#This Row],[15cc]]+Table2[[#This Row],[30cc]]&gt;0,1,0)</f>
        <v>1</v>
      </c>
      <c r="AC1227" s="7">
        <f>IF(Table2[[#This Row],[60c]]&gt;0,1,0)</f>
        <v>1</v>
      </c>
      <c r="AD1227" s="7">
        <f>IF(Table2[[#This Row],[90c]]&gt;0,1,0)</f>
        <v>1</v>
      </c>
    </row>
    <row r="1228" spans="1:30" x14ac:dyDescent="0.2">
      <c r="A1228">
        <v>201705</v>
      </c>
      <c r="B1228" t="s">
        <v>21</v>
      </c>
      <c r="C1228" t="s">
        <v>21</v>
      </c>
      <c r="D1228" t="s">
        <v>1536</v>
      </c>
      <c r="E1228" t="s">
        <v>7657</v>
      </c>
      <c r="F1228" t="s">
        <v>1552</v>
      </c>
      <c r="G1228" t="s">
        <v>7661</v>
      </c>
      <c r="I1228" t="s">
        <v>1537</v>
      </c>
      <c r="J1228" t="s">
        <v>1372</v>
      </c>
      <c r="K1228" t="s">
        <v>7662</v>
      </c>
      <c r="L1228" t="s">
        <v>3748</v>
      </c>
      <c r="M1228" t="s">
        <v>3749</v>
      </c>
      <c r="N1228" s="1">
        <v>42871</v>
      </c>
      <c r="O1228">
        <v>85</v>
      </c>
      <c r="P1228" t="s">
        <v>857</v>
      </c>
      <c r="S1228">
        <v>0</v>
      </c>
      <c r="T1228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 t="s">
        <v>800</v>
      </c>
      <c r="AB1228" s="7">
        <f>IF(Table2[[#This Row],[15cc]]+Table2[[#This Row],[30cc]]&gt;0,1,0)</f>
        <v>0</v>
      </c>
      <c r="AC1228" s="7">
        <f>IF(Table2[[#This Row],[60c]]&gt;0,1,0)</f>
        <v>0</v>
      </c>
      <c r="AD1228" s="7">
        <f>IF(Table2[[#This Row],[90c]]&gt;0,1,0)</f>
        <v>0</v>
      </c>
    </row>
    <row r="1229" spans="1:30" x14ac:dyDescent="0.2">
      <c r="A1229">
        <v>201705</v>
      </c>
      <c r="B1229" t="s">
        <v>21</v>
      </c>
      <c r="C1229" t="s">
        <v>21</v>
      </c>
      <c r="D1229" t="s">
        <v>1536</v>
      </c>
      <c r="E1229" t="s">
        <v>7657</v>
      </c>
      <c r="F1229" t="s">
        <v>1552</v>
      </c>
      <c r="G1229" t="s">
        <v>7661</v>
      </c>
      <c r="I1229" t="s">
        <v>1537</v>
      </c>
      <c r="J1229" t="s">
        <v>1372</v>
      </c>
      <c r="K1229" t="s">
        <v>7662</v>
      </c>
      <c r="L1229" t="s">
        <v>3750</v>
      </c>
      <c r="M1229" t="s">
        <v>855</v>
      </c>
      <c r="N1229" s="1">
        <v>42871</v>
      </c>
      <c r="O1229">
        <v>85</v>
      </c>
      <c r="P1229" t="s">
        <v>857</v>
      </c>
      <c r="Q1229">
        <v>5</v>
      </c>
      <c r="R1229">
        <v>59.893000000000001</v>
      </c>
      <c r="S1229">
        <v>4</v>
      </c>
      <c r="T1229">
        <v>50.764000000000003</v>
      </c>
      <c r="U1229" s="7">
        <v>0</v>
      </c>
      <c r="V1229" s="7">
        <v>0</v>
      </c>
      <c r="W1229" s="7">
        <v>1</v>
      </c>
      <c r="X1229" s="7">
        <v>9.1289999999999996</v>
      </c>
      <c r="Y1229" s="7">
        <v>0</v>
      </c>
      <c r="Z1229" s="7">
        <v>0</v>
      </c>
      <c r="AA1229" s="7" t="s">
        <v>800</v>
      </c>
      <c r="AB1229" s="7">
        <f>IF(Table2[[#This Row],[15cc]]+Table2[[#This Row],[30cc]]&gt;0,1,0)</f>
        <v>1</v>
      </c>
      <c r="AC1229" s="7">
        <f>IF(Table2[[#This Row],[60c]]&gt;0,1,0)</f>
        <v>1</v>
      </c>
      <c r="AD1229" s="7">
        <f>IF(Table2[[#This Row],[90c]]&gt;0,1,0)</f>
        <v>0</v>
      </c>
    </row>
    <row r="1230" spans="1:30" x14ac:dyDescent="0.2">
      <c r="A1230">
        <v>201705</v>
      </c>
      <c r="B1230" t="s">
        <v>21</v>
      </c>
      <c r="C1230" t="s">
        <v>21</v>
      </c>
      <c r="D1230" t="s">
        <v>1536</v>
      </c>
      <c r="E1230" t="s">
        <v>7657</v>
      </c>
      <c r="F1230" t="s">
        <v>1552</v>
      </c>
      <c r="G1230" t="s">
        <v>7661</v>
      </c>
      <c r="I1230" t="s">
        <v>1537</v>
      </c>
      <c r="J1230" t="s">
        <v>1372</v>
      </c>
      <c r="K1230" t="s">
        <v>7662</v>
      </c>
      <c r="L1230" t="s">
        <v>3751</v>
      </c>
      <c r="M1230" t="s">
        <v>3752</v>
      </c>
      <c r="N1230" s="1">
        <v>42871</v>
      </c>
      <c r="O1230">
        <v>85</v>
      </c>
      <c r="P1230" t="s">
        <v>857</v>
      </c>
      <c r="S1230">
        <v>0</v>
      </c>
      <c r="T1230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 t="s">
        <v>800</v>
      </c>
      <c r="AB1230" s="7">
        <f>IF(Table2[[#This Row],[15cc]]+Table2[[#This Row],[30cc]]&gt;0,1,0)</f>
        <v>0</v>
      </c>
      <c r="AC1230" s="7">
        <f>IF(Table2[[#This Row],[60c]]&gt;0,1,0)</f>
        <v>0</v>
      </c>
      <c r="AD1230" s="7">
        <f>IF(Table2[[#This Row],[90c]]&gt;0,1,0)</f>
        <v>0</v>
      </c>
    </row>
    <row r="1231" spans="1:30" x14ac:dyDescent="0.2">
      <c r="A1231">
        <v>201705</v>
      </c>
      <c r="B1231" t="s">
        <v>21</v>
      </c>
      <c r="C1231" t="s">
        <v>21</v>
      </c>
      <c r="D1231" t="s">
        <v>1536</v>
      </c>
      <c r="E1231" t="s">
        <v>7657</v>
      </c>
      <c r="F1231" t="s">
        <v>1552</v>
      </c>
      <c r="G1231" t="s">
        <v>7661</v>
      </c>
      <c r="I1231" t="s">
        <v>1537</v>
      </c>
      <c r="J1231" t="s">
        <v>1372</v>
      </c>
      <c r="K1231" t="s">
        <v>7662</v>
      </c>
      <c r="L1231" t="s">
        <v>3753</v>
      </c>
      <c r="M1231" t="s">
        <v>3754</v>
      </c>
      <c r="N1231" s="1">
        <v>42871</v>
      </c>
      <c r="O1231">
        <v>85</v>
      </c>
      <c r="P1231" t="s">
        <v>857</v>
      </c>
      <c r="Q1231">
        <v>4</v>
      </c>
      <c r="R1231">
        <v>72.152000000000001</v>
      </c>
      <c r="S1231">
        <v>1</v>
      </c>
      <c r="T1231">
        <v>17.581</v>
      </c>
      <c r="U1231" s="7">
        <v>1</v>
      </c>
      <c r="V1231" s="7">
        <v>20.376999999999999</v>
      </c>
      <c r="W1231" s="7">
        <v>1</v>
      </c>
      <c r="X1231" s="7">
        <v>16.489000000000001</v>
      </c>
      <c r="Y1231" s="7">
        <v>1</v>
      </c>
      <c r="Z1231" s="7">
        <v>17.704999999999998</v>
      </c>
      <c r="AA1231" s="7" t="s">
        <v>800</v>
      </c>
      <c r="AB1231" s="7">
        <f>IF(Table2[[#This Row],[15cc]]+Table2[[#This Row],[30cc]]&gt;0,1,0)</f>
        <v>1</v>
      </c>
      <c r="AC1231" s="7">
        <f>IF(Table2[[#This Row],[60c]]&gt;0,1,0)</f>
        <v>1</v>
      </c>
      <c r="AD1231" s="7">
        <f>IF(Table2[[#This Row],[90c]]&gt;0,1,0)</f>
        <v>1</v>
      </c>
    </row>
    <row r="1232" spans="1:30" x14ac:dyDescent="0.2">
      <c r="A1232">
        <v>201705</v>
      </c>
      <c r="B1232" t="s">
        <v>21</v>
      </c>
      <c r="C1232" t="s">
        <v>21</v>
      </c>
      <c r="D1232" t="s">
        <v>1536</v>
      </c>
      <c r="E1232" t="s">
        <v>7657</v>
      </c>
      <c r="F1232" t="s">
        <v>1552</v>
      </c>
      <c r="G1232" t="s">
        <v>7661</v>
      </c>
      <c r="I1232" t="s">
        <v>1537</v>
      </c>
      <c r="J1232" t="s">
        <v>1372</v>
      </c>
      <c r="K1232" t="s">
        <v>7662</v>
      </c>
      <c r="L1232" t="s">
        <v>3755</v>
      </c>
      <c r="M1232" t="s">
        <v>3756</v>
      </c>
      <c r="N1232" s="1">
        <v>42871</v>
      </c>
      <c r="O1232">
        <v>85</v>
      </c>
      <c r="P1232" t="s">
        <v>857</v>
      </c>
      <c r="Q1232">
        <v>2</v>
      </c>
      <c r="R1232">
        <v>27.106999999999999</v>
      </c>
      <c r="S1232">
        <v>2</v>
      </c>
      <c r="T1232">
        <v>27.106999999999999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 t="s">
        <v>800</v>
      </c>
      <c r="AB1232" s="7">
        <f>IF(Table2[[#This Row],[15cc]]+Table2[[#This Row],[30cc]]&gt;0,1,0)</f>
        <v>1</v>
      </c>
      <c r="AC1232" s="7">
        <f>IF(Table2[[#This Row],[60c]]&gt;0,1,0)</f>
        <v>0</v>
      </c>
      <c r="AD1232" s="7">
        <f>IF(Table2[[#This Row],[90c]]&gt;0,1,0)</f>
        <v>0</v>
      </c>
    </row>
    <row r="1233" spans="1:30" x14ac:dyDescent="0.2">
      <c r="A1233">
        <v>201705</v>
      </c>
      <c r="B1233" t="s">
        <v>21</v>
      </c>
      <c r="C1233" t="s">
        <v>21</v>
      </c>
      <c r="D1233" t="s">
        <v>1536</v>
      </c>
      <c r="E1233" t="s">
        <v>7657</v>
      </c>
      <c r="F1233" t="s">
        <v>1552</v>
      </c>
      <c r="G1233" t="s">
        <v>7661</v>
      </c>
      <c r="I1233" t="s">
        <v>1537</v>
      </c>
      <c r="J1233" t="s">
        <v>1372</v>
      </c>
      <c r="K1233" t="s">
        <v>7662</v>
      </c>
      <c r="L1233" t="s">
        <v>3757</v>
      </c>
      <c r="M1233" t="s">
        <v>3758</v>
      </c>
      <c r="N1233" s="1">
        <v>42871</v>
      </c>
      <c r="O1233">
        <v>85</v>
      </c>
      <c r="P1233" t="s">
        <v>857</v>
      </c>
      <c r="Q1233">
        <v>3</v>
      </c>
      <c r="R1233">
        <v>33.534999999999997</v>
      </c>
      <c r="S1233">
        <v>0</v>
      </c>
      <c r="T1233">
        <v>0</v>
      </c>
      <c r="U1233" s="7">
        <v>0</v>
      </c>
      <c r="V1233" s="7">
        <v>0</v>
      </c>
      <c r="W1233" s="7">
        <v>3</v>
      </c>
      <c r="X1233" s="7">
        <v>33.534999999999997</v>
      </c>
      <c r="Y1233" s="7">
        <v>0</v>
      </c>
      <c r="Z1233" s="7">
        <v>0</v>
      </c>
      <c r="AA1233" s="7" t="s">
        <v>800</v>
      </c>
      <c r="AB1233" s="7">
        <f>IF(Table2[[#This Row],[15cc]]+Table2[[#This Row],[30cc]]&gt;0,1,0)</f>
        <v>0</v>
      </c>
      <c r="AC1233" s="7">
        <f>IF(Table2[[#This Row],[60c]]&gt;0,1,0)</f>
        <v>1</v>
      </c>
      <c r="AD1233" s="7">
        <f>IF(Table2[[#This Row],[90c]]&gt;0,1,0)</f>
        <v>0</v>
      </c>
    </row>
    <row r="1234" spans="1:30" x14ac:dyDescent="0.2">
      <c r="A1234">
        <v>201705</v>
      </c>
      <c r="B1234" t="s">
        <v>21</v>
      </c>
      <c r="C1234" t="s">
        <v>21</v>
      </c>
      <c r="D1234" t="s">
        <v>1536</v>
      </c>
      <c r="E1234" t="s">
        <v>7657</v>
      </c>
      <c r="F1234" t="s">
        <v>1552</v>
      </c>
      <c r="G1234" t="s">
        <v>7661</v>
      </c>
      <c r="I1234" t="s">
        <v>1537</v>
      </c>
      <c r="J1234" t="s">
        <v>1372</v>
      </c>
      <c r="K1234" t="s">
        <v>7662</v>
      </c>
      <c r="L1234" t="s">
        <v>3759</v>
      </c>
      <c r="M1234" t="s">
        <v>1026</v>
      </c>
      <c r="N1234" s="1">
        <v>42871</v>
      </c>
      <c r="O1234">
        <v>85</v>
      </c>
      <c r="P1234" t="s">
        <v>857</v>
      </c>
      <c r="Q1234">
        <v>1</v>
      </c>
      <c r="R1234">
        <v>15.147</v>
      </c>
      <c r="S1234">
        <v>1</v>
      </c>
      <c r="T1234">
        <v>15.147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 t="s">
        <v>800</v>
      </c>
      <c r="AB1234" s="7">
        <f>IF(Table2[[#This Row],[15cc]]+Table2[[#This Row],[30cc]]&gt;0,1,0)</f>
        <v>1</v>
      </c>
      <c r="AC1234" s="7">
        <f>IF(Table2[[#This Row],[60c]]&gt;0,1,0)</f>
        <v>0</v>
      </c>
      <c r="AD1234" s="7">
        <f>IF(Table2[[#This Row],[90c]]&gt;0,1,0)</f>
        <v>0</v>
      </c>
    </row>
    <row r="1235" spans="1:30" x14ac:dyDescent="0.2">
      <c r="A1235">
        <v>201705</v>
      </c>
      <c r="B1235" t="s">
        <v>21</v>
      </c>
      <c r="C1235" t="s">
        <v>21</v>
      </c>
      <c r="D1235" t="s">
        <v>1536</v>
      </c>
      <c r="E1235" t="s">
        <v>7657</v>
      </c>
      <c r="F1235" t="s">
        <v>1552</v>
      </c>
      <c r="G1235" t="s">
        <v>7661</v>
      </c>
      <c r="I1235" t="s">
        <v>1537</v>
      </c>
      <c r="J1235" t="s">
        <v>1372</v>
      </c>
      <c r="K1235" t="s">
        <v>7662</v>
      </c>
      <c r="L1235" t="s">
        <v>3760</v>
      </c>
      <c r="M1235" t="s">
        <v>3761</v>
      </c>
      <c r="N1235" s="1">
        <v>42871</v>
      </c>
      <c r="O1235">
        <v>85</v>
      </c>
      <c r="P1235" t="s">
        <v>857</v>
      </c>
      <c r="S1235">
        <v>0</v>
      </c>
      <c r="T1235">
        <v>0</v>
      </c>
      <c r="U1235" s="7">
        <v>0</v>
      </c>
      <c r="V1235" s="7">
        <v>0</v>
      </c>
      <c r="W1235" s="7">
        <v>0</v>
      </c>
      <c r="X1235" s="2">
        <v>0</v>
      </c>
      <c r="Y1235" s="7">
        <v>0</v>
      </c>
      <c r="Z1235" s="7">
        <v>0</v>
      </c>
      <c r="AA1235" s="7" t="s">
        <v>800</v>
      </c>
      <c r="AB1235" s="7">
        <f>IF(Table2[[#This Row],[15cc]]+Table2[[#This Row],[30cc]]&gt;0,1,0)</f>
        <v>0</v>
      </c>
      <c r="AC1235" s="7">
        <f>IF(Table2[[#This Row],[60c]]&gt;0,1,0)</f>
        <v>0</v>
      </c>
      <c r="AD1235" s="7">
        <f>IF(Table2[[#This Row],[90c]]&gt;0,1,0)</f>
        <v>0</v>
      </c>
    </row>
    <row r="1236" spans="1:30" x14ac:dyDescent="0.2">
      <c r="A1236">
        <v>201705</v>
      </c>
      <c r="B1236" t="s">
        <v>21</v>
      </c>
      <c r="C1236" t="s">
        <v>21</v>
      </c>
      <c r="D1236" t="s">
        <v>1536</v>
      </c>
      <c r="E1236" t="s">
        <v>7657</v>
      </c>
      <c r="F1236" t="s">
        <v>1552</v>
      </c>
      <c r="G1236" t="s">
        <v>7661</v>
      </c>
      <c r="I1236" t="s">
        <v>1537</v>
      </c>
      <c r="J1236" t="s">
        <v>1372</v>
      </c>
      <c r="K1236" t="s">
        <v>7662</v>
      </c>
      <c r="L1236" t="s">
        <v>3762</v>
      </c>
      <c r="M1236" t="s">
        <v>3763</v>
      </c>
      <c r="N1236" s="1">
        <v>42871</v>
      </c>
      <c r="O1236">
        <v>85</v>
      </c>
      <c r="P1236" t="s">
        <v>857</v>
      </c>
      <c r="S1236">
        <v>0</v>
      </c>
      <c r="T1236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 t="s">
        <v>800</v>
      </c>
      <c r="AB1236" s="7">
        <f>IF(Table2[[#This Row],[15cc]]+Table2[[#This Row],[30cc]]&gt;0,1,0)</f>
        <v>0</v>
      </c>
      <c r="AC1236" s="7">
        <f>IF(Table2[[#This Row],[60c]]&gt;0,1,0)</f>
        <v>0</v>
      </c>
      <c r="AD1236" s="7">
        <f>IF(Table2[[#This Row],[90c]]&gt;0,1,0)</f>
        <v>0</v>
      </c>
    </row>
    <row r="1237" spans="1:30" x14ac:dyDescent="0.2">
      <c r="A1237">
        <v>201705</v>
      </c>
      <c r="B1237" t="s">
        <v>21</v>
      </c>
      <c r="C1237" t="s">
        <v>21</v>
      </c>
      <c r="D1237" t="s">
        <v>1536</v>
      </c>
      <c r="E1237" t="s">
        <v>7657</v>
      </c>
      <c r="F1237" t="s">
        <v>1552</v>
      </c>
      <c r="G1237" t="s">
        <v>7661</v>
      </c>
      <c r="I1237" t="s">
        <v>1537</v>
      </c>
      <c r="J1237" t="s">
        <v>1372</v>
      </c>
      <c r="K1237" t="s">
        <v>7662</v>
      </c>
      <c r="L1237" t="s">
        <v>3764</v>
      </c>
      <c r="M1237" t="s">
        <v>3765</v>
      </c>
      <c r="N1237" s="1">
        <v>42871</v>
      </c>
      <c r="O1237">
        <v>85</v>
      </c>
      <c r="P1237" t="s">
        <v>857</v>
      </c>
      <c r="S1237">
        <v>0</v>
      </c>
      <c r="T123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 t="s">
        <v>800</v>
      </c>
      <c r="AB1237" s="7">
        <f>IF(Table2[[#This Row],[15cc]]+Table2[[#This Row],[30cc]]&gt;0,1,0)</f>
        <v>0</v>
      </c>
      <c r="AC1237" s="7">
        <f>IF(Table2[[#This Row],[60c]]&gt;0,1,0)</f>
        <v>0</v>
      </c>
      <c r="AD1237" s="7">
        <f>IF(Table2[[#This Row],[90c]]&gt;0,1,0)</f>
        <v>0</v>
      </c>
    </row>
    <row r="1238" spans="1:30" x14ac:dyDescent="0.2">
      <c r="A1238">
        <v>201705</v>
      </c>
      <c r="B1238" t="s">
        <v>21</v>
      </c>
      <c r="C1238" t="s">
        <v>21</v>
      </c>
      <c r="D1238" t="s">
        <v>1536</v>
      </c>
      <c r="E1238" t="s">
        <v>7657</v>
      </c>
      <c r="F1238" t="s">
        <v>1552</v>
      </c>
      <c r="G1238" t="s">
        <v>7661</v>
      </c>
      <c r="I1238" t="s">
        <v>1537</v>
      </c>
      <c r="J1238" t="s">
        <v>1372</v>
      </c>
      <c r="K1238" t="s">
        <v>7662</v>
      </c>
      <c r="L1238" t="s">
        <v>3766</v>
      </c>
      <c r="M1238" t="s">
        <v>1641</v>
      </c>
      <c r="N1238" s="1">
        <v>42871</v>
      </c>
      <c r="O1238">
        <v>85</v>
      </c>
      <c r="P1238" t="s">
        <v>857</v>
      </c>
      <c r="Q1238">
        <v>1</v>
      </c>
      <c r="R1238">
        <v>12.026999999999999</v>
      </c>
      <c r="S1238">
        <v>1</v>
      </c>
      <c r="T1238">
        <v>12.02</v>
      </c>
      <c r="U1238" s="7">
        <v>0</v>
      </c>
      <c r="V1238" s="7">
        <v>0</v>
      </c>
      <c r="W1238" s="7">
        <v>0</v>
      </c>
      <c r="X1238" s="7">
        <v>6.9999999999988396E-3</v>
      </c>
      <c r="Y1238" s="7">
        <v>0</v>
      </c>
      <c r="Z1238" s="7">
        <v>0</v>
      </c>
      <c r="AA1238" s="7" t="s">
        <v>800</v>
      </c>
      <c r="AB1238" s="7">
        <f>IF(Table2[[#This Row],[15cc]]+Table2[[#This Row],[30cc]]&gt;0,1,0)</f>
        <v>1</v>
      </c>
      <c r="AC1238" s="7">
        <f>IF(Table2[[#This Row],[60c]]&gt;0,1,0)</f>
        <v>0</v>
      </c>
      <c r="AD1238" s="7">
        <f>IF(Table2[[#This Row],[90c]]&gt;0,1,0)</f>
        <v>0</v>
      </c>
    </row>
    <row r="1239" spans="1:30" x14ac:dyDescent="0.2">
      <c r="A1239">
        <v>201705</v>
      </c>
      <c r="B1239" t="s">
        <v>21</v>
      </c>
      <c r="C1239" t="s">
        <v>21</v>
      </c>
      <c r="D1239" t="s">
        <v>1536</v>
      </c>
      <c r="E1239" t="s">
        <v>7657</v>
      </c>
      <c r="F1239" t="s">
        <v>1552</v>
      </c>
      <c r="G1239" t="s">
        <v>7661</v>
      </c>
      <c r="I1239" t="s">
        <v>1537</v>
      </c>
      <c r="J1239" t="s">
        <v>1372</v>
      </c>
      <c r="K1239" t="s">
        <v>7662</v>
      </c>
      <c r="L1239" t="s">
        <v>3767</v>
      </c>
      <c r="M1239" t="s">
        <v>839</v>
      </c>
      <c r="N1239" s="1">
        <v>42871</v>
      </c>
      <c r="O1239">
        <v>85</v>
      </c>
      <c r="P1239" t="s">
        <v>857</v>
      </c>
      <c r="Q1239">
        <v>1</v>
      </c>
      <c r="R1239">
        <v>12.085000000000001</v>
      </c>
      <c r="S1239">
        <v>0</v>
      </c>
      <c r="T1239">
        <v>0</v>
      </c>
      <c r="U1239" s="7">
        <v>1</v>
      </c>
      <c r="V1239" s="7">
        <v>12.085000000000001</v>
      </c>
      <c r="W1239" s="7">
        <v>0</v>
      </c>
      <c r="X1239" s="7">
        <v>0</v>
      </c>
      <c r="Y1239" s="7">
        <v>0</v>
      </c>
      <c r="Z1239" s="7">
        <v>0</v>
      </c>
      <c r="AA1239" s="7" t="s">
        <v>800</v>
      </c>
      <c r="AB1239" s="7">
        <f>IF(Table2[[#This Row],[15cc]]+Table2[[#This Row],[30cc]]&gt;0,1,0)</f>
        <v>1</v>
      </c>
      <c r="AC1239" s="7">
        <f>IF(Table2[[#This Row],[60c]]&gt;0,1,0)</f>
        <v>0</v>
      </c>
      <c r="AD1239" s="7">
        <f>IF(Table2[[#This Row],[90c]]&gt;0,1,0)</f>
        <v>0</v>
      </c>
    </row>
    <row r="1240" spans="1:30" x14ac:dyDescent="0.2">
      <c r="A1240">
        <v>201705</v>
      </c>
      <c r="B1240" t="s">
        <v>21</v>
      </c>
      <c r="C1240" t="s">
        <v>21</v>
      </c>
      <c r="D1240" t="s">
        <v>1536</v>
      </c>
      <c r="E1240" t="s">
        <v>7657</v>
      </c>
      <c r="F1240" t="s">
        <v>1552</v>
      </c>
      <c r="G1240" t="s">
        <v>7661</v>
      </c>
      <c r="I1240" t="s">
        <v>1537</v>
      </c>
      <c r="J1240" t="s">
        <v>1372</v>
      </c>
      <c r="K1240" t="s">
        <v>7662</v>
      </c>
      <c r="L1240" t="s">
        <v>3768</v>
      </c>
      <c r="M1240" t="s">
        <v>3769</v>
      </c>
      <c r="N1240" s="1">
        <v>42871</v>
      </c>
      <c r="O1240">
        <v>85</v>
      </c>
      <c r="P1240" t="s">
        <v>857</v>
      </c>
      <c r="Q1240">
        <v>3</v>
      </c>
      <c r="R1240" s="2">
        <v>46.116</v>
      </c>
      <c r="S1240">
        <v>2</v>
      </c>
      <c r="T1240">
        <v>30.635999999999999</v>
      </c>
      <c r="U1240" s="7">
        <v>0</v>
      </c>
      <c r="V1240" s="7">
        <v>0.40699999999999997</v>
      </c>
      <c r="W1240" s="7">
        <v>1</v>
      </c>
      <c r="X1240" s="7">
        <v>15.073</v>
      </c>
      <c r="Y1240" s="7">
        <v>0</v>
      </c>
      <c r="Z1240" s="7">
        <v>0</v>
      </c>
      <c r="AA1240" s="7" t="s">
        <v>800</v>
      </c>
      <c r="AB1240" s="7">
        <f>IF(Table2[[#This Row],[15cc]]+Table2[[#This Row],[30cc]]&gt;0,1,0)</f>
        <v>1</v>
      </c>
      <c r="AC1240" s="7">
        <f>IF(Table2[[#This Row],[60c]]&gt;0,1,0)</f>
        <v>1</v>
      </c>
      <c r="AD1240" s="7">
        <f>IF(Table2[[#This Row],[90c]]&gt;0,1,0)</f>
        <v>0</v>
      </c>
    </row>
    <row r="1241" spans="1:30" x14ac:dyDescent="0.2">
      <c r="A1241">
        <v>201705</v>
      </c>
      <c r="B1241" t="s">
        <v>21</v>
      </c>
      <c r="C1241" t="s">
        <v>21</v>
      </c>
      <c r="D1241" t="s">
        <v>1536</v>
      </c>
      <c r="E1241" t="s">
        <v>7657</v>
      </c>
      <c r="F1241" t="s">
        <v>1552</v>
      </c>
      <c r="G1241" t="s">
        <v>7661</v>
      </c>
      <c r="I1241" t="s">
        <v>1537</v>
      </c>
      <c r="J1241" t="s">
        <v>1372</v>
      </c>
      <c r="K1241" t="s">
        <v>7662</v>
      </c>
      <c r="L1241" t="s">
        <v>3770</v>
      </c>
      <c r="M1241" t="s">
        <v>3771</v>
      </c>
      <c r="N1241" s="1">
        <v>42877</v>
      </c>
      <c r="O1241">
        <v>79</v>
      </c>
      <c r="P1241" t="s">
        <v>857</v>
      </c>
      <c r="Q1241">
        <v>0</v>
      </c>
      <c r="R1241">
        <v>0</v>
      </c>
      <c r="S1241">
        <v>1</v>
      </c>
      <c r="T1241">
        <v>12.000999999999999</v>
      </c>
      <c r="U1241" s="7">
        <v>-1</v>
      </c>
      <c r="V1241" s="7">
        <v>-12.000999999999999</v>
      </c>
      <c r="W1241" s="7">
        <v>0</v>
      </c>
      <c r="X1241" s="7">
        <v>0</v>
      </c>
      <c r="Y1241" s="7">
        <v>0</v>
      </c>
      <c r="Z1241" s="7">
        <v>0</v>
      </c>
      <c r="AA1241" s="7" t="s">
        <v>800</v>
      </c>
      <c r="AB1241" s="7">
        <f>IF(Table2[[#This Row],[15cc]]+Table2[[#This Row],[30cc]]&gt;0,1,0)</f>
        <v>0</v>
      </c>
      <c r="AC1241" s="7">
        <f>IF(Table2[[#This Row],[60c]]&gt;0,1,0)</f>
        <v>0</v>
      </c>
      <c r="AD1241" s="7">
        <f>IF(Table2[[#This Row],[90c]]&gt;0,1,0)</f>
        <v>0</v>
      </c>
    </row>
    <row r="1242" spans="1:30" x14ac:dyDescent="0.2">
      <c r="A1242">
        <v>201705</v>
      </c>
      <c r="B1242" t="s">
        <v>21</v>
      </c>
      <c r="C1242" t="s">
        <v>21</v>
      </c>
      <c r="D1242" t="s">
        <v>1536</v>
      </c>
      <c r="E1242" t="s">
        <v>7657</v>
      </c>
      <c r="F1242" t="s">
        <v>1552</v>
      </c>
      <c r="G1242" t="s">
        <v>7661</v>
      </c>
      <c r="I1242" t="s">
        <v>1537</v>
      </c>
      <c r="J1242" t="s">
        <v>1372</v>
      </c>
      <c r="K1242" t="s">
        <v>7662</v>
      </c>
      <c r="L1242" t="s">
        <v>3772</v>
      </c>
      <c r="M1242" t="s">
        <v>3773</v>
      </c>
      <c r="N1242" s="1">
        <v>42878</v>
      </c>
      <c r="O1242">
        <v>78</v>
      </c>
      <c r="P1242" t="s">
        <v>857</v>
      </c>
      <c r="Q1242">
        <v>1</v>
      </c>
      <c r="R1242">
        <v>14.002000000000001</v>
      </c>
      <c r="S1242">
        <v>1</v>
      </c>
      <c r="T1242">
        <v>14.002000000000001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 t="s">
        <v>800</v>
      </c>
      <c r="AB1242" s="7">
        <f>IF(Table2[[#This Row],[15cc]]+Table2[[#This Row],[30cc]]&gt;0,1,0)</f>
        <v>1</v>
      </c>
      <c r="AC1242" s="7">
        <f>IF(Table2[[#This Row],[60c]]&gt;0,1,0)</f>
        <v>0</v>
      </c>
      <c r="AD1242" s="7">
        <f>IF(Table2[[#This Row],[90c]]&gt;0,1,0)</f>
        <v>0</v>
      </c>
    </row>
    <row r="1243" spans="1:30" x14ac:dyDescent="0.2">
      <c r="A1243">
        <v>201705</v>
      </c>
      <c r="B1243" t="s">
        <v>21</v>
      </c>
      <c r="C1243" t="s">
        <v>21</v>
      </c>
      <c r="D1243" t="s">
        <v>1536</v>
      </c>
      <c r="E1243" t="s">
        <v>7657</v>
      </c>
      <c r="F1243" t="s">
        <v>1552</v>
      </c>
      <c r="G1243" t="s">
        <v>7661</v>
      </c>
      <c r="I1243" t="s">
        <v>1537</v>
      </c>
      <c r="J1243" t="s">
        <v>1372</v>
      </c>
      <c r="K1243" t="s">
        <v>7662</v>
      </c>
      <c r="L1243" t="s">
        <v>3774</v>
      </c>
      <c r="M1243" t="s">
        <v>1430</v>
      </c>
      <c r="N1243" s="1">
        <v>42879</v>
      </c>
      <c r="O1243">
        <v>77</v>
      </c>
      <c r="P1243" t="s">
        <v>857</v>
      </c>
      <c r="S1243">
        <v>0</v>
      </c>
      <c r="T1243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 t="s">
        <v>800</v>
      </c>
      <c r="AB1243" s="7">
        <f>IF(Table2[[#This Row],[15cc]]+Table2[[#This Row],[30cc]]&gt;0,1,0)</f>
        <v>0</v>
      </c>
      <c r="AC1243" s="7">
        <f>IF(Table2[[#This Row],[60c]]&gt;0,1,0)</f>
        <v>0</v>
      </c>
      <c r="AD1243" s="7">
        <f>IF(Table2[[#This Row],[90c]]&gt;0,1,0)</f>
        <v>0</v>
      </c>
    </row>
    <row r="1244" spans="1:30" x14ac:dyDescent="0.2">
      <c r="A1244">
        <v>201705</v>
      </c>
      <c r="B1244" t="s">
        <v>21</v>
      </c>
      <c r="C1244" t="s">
        <v>21</v>
      </c>
      <c r="D1244" t="s">
        <v>1536</v>
      </c>
      <c r="E1244" t="s">
        <v>7657</v>
      </c>
      <c r="F1244" t="s">
        <v>1552</v>
      </c>
      <c r="G1244" t="s">
        <v>7661</v>
      </c>
      <c r="I1244" t="s">
        <v>1537</v>
      </c>
      <c r="J1244" t="s">
        <v>1372</v>
      </c>
      <c r="K1244" t="s">
        <v>7662</v>
      </c>
      <c r="L1244" t="s">
        <v>3775</v>
      </c>
      <c r="M1244" t="s">
        <v>827</v>
      </c>
      <c r="N1244" s="1">
        <v>42879</v>
      </c>
      <c r="O1244">
        <v>77</v>
      </c>
      <c r="P1244" t="s">
        <v>857</v>
      </c>
      <c r="Q1244">
        <v>2</v>
      </c>
      <c r="R1244">
        <v>27.792000000000002</v>
      </c>
      <c r="S1244">
        <v>1</v>
      </c>
      <c r="T1244">
        <v>14.994</v>
      </c>
      <c r="U1244" s="7">
        <v>0</v>
      </c>
      <c r="V1244" s="7">
        <v>0</v>
      </c>
      <c r="W1244" s="7">
        <v>0</v>
      </c>
      <c r="X1244" s="7">
        <v>0</v>
      </c>
      <c r="Y1244" s="7">
        <v>1</v>
      </c>
      <c r="Z1244" s="7">
        <v>12.798</v>
      </c>
      <c r="AA1244" s="7" t="s">
        <v>800</v>
      </c>
      <c r="AB1244" s="7">
        <f>IF(Table2[[#This Row],[15cc]]+Table2[[#This Row],[30cc]]&gt;0,1,0)</f>
        <v>1</v>
      </c>
      <c r="AC1244" s="7">
        <f>IF(Table2[[#This Row],[60c]]&gt;0,1,0)</f>
        <v>0</v>
      </c>
      <c r="AD1244" s="7">
        <f>IF(Table2[[#This Row],[90c]]&gt;0,1,0)</f>
        <v>1</v>
      </c>
    </row>
    <row r="1245" spans="1:30" x14ac:dyDescent="0.2">
      <c r="A1245">
        <v>201705</v>
      </c>
      <c r="B1245" t="s">
        <v>21</v>
      </c>
      <c r="C1245" t="s">
        <v>21</v>
      </c>
      <c r="D1245" t="s">
        <v>1536</v>
      </c>
      <c r="E1245" t="s">
        <v>7657</v>
      </c>
      <c r="F1245" t="s">
        <v>1552</v>
      </c>
      <c r="G1245" t="s">
        <v>7661</v>
      </c>
      <c r="I1245" t="s">
        <v>1537</v>
      </c>
      <c r="J1245" t="s">
        <v>1372</v>
      </c>
      <c r="K1245" t="s">
        <v>7662</v>
      </c>
      <c r="L1245" t="s">
        <v>3776</v>
      </c>
      <c r="M1245" t="s">
        <v>2357</v>
      </c>
      <c r="N1245" s="1">
        <v>42879</v>
      </c>
      <c r="O1245">
        <v>77</v>
      </c>
      <c r="P1245" t="s">
        <v>857</v>
      </c>
      <c r="S1245">
        <v>0</v>
      </c>
      <c r="T1245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 t="s">
        <v>800</v>
      </c>
      <c r="AB1245" s="7">
        <f>IF(Table2[[#This Row],[15cc]]+Table2[[#This Row],[30cc]]&gt;0,1,0)</f>
        <v>0</v>
      </c>
      <c r="AC1245" s="7">
        <f>IF(Table2[[#This Row],[60c]]&gt;0,1,0)</f>
        <v>0</v>
      </c>
      <c r="AD1245" s="7">
        <f>IF(Table2[[#This Row],[90c]]&gt;0,1,0)</f>
        <v>0</v>
      </c>
    </row>
    <row r="1246" spans="1:30" x14ac:dyDescent="0.2">
      <c r="A1246">
        <v>201705</v>
      </c>
      <c r="B1246" t="s">
        <v>21</v>
      </c>
      <c r="C1246" t="s">
        <v>21</v>
      </c>
      <c r="D1246" t="s">
        <v>1536</v>
      </c>
      <c r="E1246" t="s">
        <v>7657</v>
      </c>
      <c r="F1246" t="s">
        <v>1552</v>
      </c>
      <c r="G1246" t="s">
        <v>7661</v>
      </c>
      <c r="I1246" t="s">
        <v>1537</v>
      </c>
      <c r="J1246" t="s">
        <v>1372</v>
      </c>
      <c r="K1246" t="s">
        <v>7662</v>
      </c>
      <c r="L1246" t="s">
        <v>3777</v>
      </c>
      <c r="M1246" t="s">
        <v>1339</v>
      </c>
      <c r="N1246" s="1">
        <v>42879</v>
      </c>
      <c r="O1246">
        <v>77</v>
      </c>
      <c r="P1246" t="s">
        <v>857</v>
      </c>
      <c r="S1246">
        <v>0</v>
      </c>
      <c r="T1246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 t="s">
        <v>800</v>
      </c>
      <c r="AB1246" s="7">
        <f>IF(Table2[[#This Row],[15cc]]+Table2[[#This Row],[30cc]]&gt;0,1,0)</f>
        <v>0</v>
      </c>
      <c r="AC1246" s="7">
        <f>IF(Table2[[#This Row],[60c]]&gt;0,1,0)</f>
        <v>0</v>
      </c>
      <c r="AD1246" s="7">
        <f>IF(Table2[[#This Row],[90c]]&gt;0,1,0)</f>
        <v>0</v>
      </c>
    </row>
    <row r="1247" spans="1:30" x14ac:dyDescent="0.2">
      <c r="A1247">
        <v>201705</v>
      </c>
      <c r="B1247" t="s">
        <v>21</v>
      </c>
      <c r="C1247" t="s">
        <v>21</v>
      </c>
      <c r="D1247" t="s">
        <v>1536</v>
      </c>
      <c r="E1247" t="s">
        <v>7657</v>
      </c>
      <c r="F1247" t="s">
        <v>1552</v>
      </c>
      <c r="G1247" t="s">
        <v>7661</v>
      </c>
      <c r="I1247" t="s">
        <v>1537</v>
      </c>
      <c r="J1247" t="s">
        <v>1372</v>
      </c>
      <c r="K1247" t="s">
        <v>7662</v>
      </c>
      <c r="L1247" t="s">
        <v>3778</v>
      </c>
      <c r="M1247" t="s">
        <v>863</v>
      </c>
      <c r="N1247" s="1">
        <v>42879</v>
      </c>
      <c r="O1247">
        <v>77</v>
      </c>
      <c r="P1247" t="s">
        <v>857</v>
      </c>
      <c r="Q1247">
        <v>1</v>
      </c>
      <c r="R1247">
        <v>15.545999999999999</v>
      </c>
      <c r="S1247">
        <v>1</v>
      </c>
      <c r="T1247">
        <v>15.545999999999999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 t="s">
        <v>800</v>
      </c>
      <c r="AB1247" s="7">
        <f>IF(Table2[[#This Row],[15cc]]+Table2[[#This Row],[30cc]]&gt;0,1,0)</f>
        <v>1</v>
      </c>
      <c r="AC1247" s="7">
        <f>IF(Table2[[#This Row],[60c]]&gt;0,1,0)</f>
        <v>0</v>
      </c>
      <c r="AD1247" s="7">
        <f>IF(Table2[[#This Row],[90c]]&gt;0,1,0)</f>
        <v>0</v>
      </c>
    </row>
    <row r="1248" spans="1:30" x14ac:dyDescent="0.2">
      <c r="A1248">
        <v>201705</v>
      </c>
      <c r="B1248" t="s">
        <v>21</v>
      </c>
      <c r="C1248" t="s">
        <v>21</v>
      </c>
      <c r="D1248" t="s">
        <v>1536</v>
      </c>
      <c r="E1248" t="s">
        <v>7657</v>
      </c>
      <c r="F1248" t="s">
        <v>1552</v>
      </c>
      <c r="G1248" t="s">
        <v>7661</v>
      </c>
      <c r="I1248" t="s">
        <v>1537</v>
      </c>
      <c r="J1248" t="s">
        <v>1372</v>
      </c>
      <c r="K1248" t="s">
        <v>7662</v>
      </c>
      <c r="L1248" t="s">
        <v>3779</v>
      </c>
      <c r="M1248" t="s">
        <v>3780</v>
      </c>
      <c r="N1248" s="1">
        <v>42879</v>
      </c>
      <c r="O1248">
        <v>77</v>
      </c>
      <c r="P1248" t="s">
        <v>857</v>
      </c>
      <c r="Q1248">
        <v>2</v>
      </c>
      <c r="R1248">
        <v>29.358000000000001</v>
      </c>
      <c r="S1248">
        <v>0</v>
      </c>
      <c r="T1248">
        <v>0</v>
      </c>
      <c r="U1248" s="7">
        <v>0</v>
      </c>
      <c r="V1248" s="7">
        <v>0</v>
      </c>
      <c r="W1248" s="7">
        <v>2</v>
      </c>
      <c r="X1248" s="7">
        <v>29.358000000000001</v>
      </c>
      <c r="Y1248" s="7">
        <v>0</v>
      </c>
      <c r="Z1248" s="7">
        <v>0</v>
      </c>
      <c r="AA1248" s="7" t="s">
        <v>800</v>
      </c>
      <c r="AB1248" s="7">
        <f>IF(Table2[[#This Row],[15cc]]+Table2[[#This Row],[30cc]]&gt;0,1,0)</f>
        <v>0</v>
      </c>
      <c r="AC1248" s="7">
        <f>IF(Table2[[#This Row],[60c]]&gt;0,1,0)</f>
        <v>1</v>
      </c>
      <c r="AD1248" s="7">
        <f>IF(Table2[[#This Row],[90c]]&gt;0,1,0)</f>
        <v>0</v>
      </c>
    </row>
    <row r="1249" spans="1:30" x14ac:dyDescent="0.2">
      <c r="A1249">
        <v>201705</v>
      </c>
      <c r="B1249" t="s">
        <v>21</v>
      </c>
      <c r="C1249" t="s">
        <v>21</v>
      </c>
      <c r="D1249" t="s">
        <v>1536</v>
      </c>
      <c r="E1249" t="s">
        <v>7657</v>
      </c>
      <c r="F1249" t="s">
        <v>1552</v>
      </c>
      <c r="G1249" t="s">
        <v>7661</v>
      </c>
      <c r="I1249" t="s">
        <v>1537</v>
      </c>
      <c r="J1249" t="s">
        <v>1372</v>
      </c>
      <c r="K1249" t="s">
        <v>7662</v>
      </c>
      <c r="L1249" t="s">
        <v>3781</v>
      </c>
      <c r="M1249" t="s">
        <v>3782</v>
      </c>
      <c r="N1249" s="1">
        <v>42879</v>
      </c>
      <c r="O1249">
        <v>77</v>
      </c>
      <c r="P1249" t="s">
        <v>857</v>
      </c>
      <c r="Q1249">
        <v>1</v>
      </c>
      <c r="R1249">
        <v>25.19</v>
      </c>
      <c r="S1249">
        <v>1</v>
      </c>
      <c r="T1249">
        <v>25.19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 t="s">
        <v>800</v>
      </c>
      <c r="AB1249" s="7">
        <f>IF(Table2[[#This Row],[15cc]]+Table2[[#This Row],[30cc]]&gt;0,1,0)</f>
        <v>1</v>
      </c>
      <c r="AC1249" s="7">
        <f>IF(Table2[[#This Row],[60c]]&gt;0,1,0)</f>
        <v>0</v>
      </c>
      <c r="AD1249" s="7">
        <f>IF(Table2[[#This Row],[90c]]&gt;0,1,0)</f>
        <v>0</v>
      </c>
    </row>
    <row r="1250" spans="1:30" x14ac:dyDescent="0.2">
      <c r="A1250">
        <v>201705</v>
      </c>
      <c r="B1250" t="s">
        <v>21</v>
      </c>
      <c r="C1250" t="s">
        <v>21</v>
      </c>
      <c r="D1250" t="s">
        <v>1536</v>
      </c>
      <c r="E1250" t="s">
        <v>7657</v>
      </c>
      <c r="F1250" t="s">
        <v>1552</v>
      </c>
      <c r="G1250" t="s">
        <v>7661</v>
      </c>
      <c r="I1250" t="s">
        <v>1537</v>
      </c>
      <c r="J1250" t="s">
        <v>1372</v>
      </c>
      <c r="K1250" t="s">
        <v>7662</v>
      </c>
      <c r="L1250" t="s">
        <v>3783</v>
      </c>
      <c r="M1250" t="s">
        <v>3784</v>
      </c>
      <c r="N1250" s="1">
        <v>42879</v>
      </c>
      <c r="O1250">
        <v>77</v>
      </c>
      <c r="P1250" t="s">
        <v>857</v>
      </c>
      <c r="Q1250">
        <v>2</v>
      </c>
      <c r="R1250">
        <v>35.128</v>
      </c>
      <c r="S1250">
        <v>2</v>
      </c>
      <c r="T1250">
        <v>35.128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 t="s">
        <v>800</v>
      </c>
      <c r="AB1250" s="7">
        <f>IF(Table2[[#This Row],[15cc]]+Table2[[#This Row],[30cc]]&gt;0,1,0)</f>
        <v>1</v>
      </c>
      <c r="AC1250" s="7">
        <f>IF(Table2[[#This Row],[60c]]&gt;0,1,0)</f>
        <v>0</v>
      </c>
      <c r="AD1250" s="7">
        <f>IF(Table2[[#This Row],[90c]]&gt;0,1,0)</f>
        <v>0</v>
      </c>
    </row>
    <row r="1251" spans="1:30" x14ac:dyDescent="0.2">
      <c r="A1251">
        <v>201705</v>
      </c>
      <c r="B1251" t="s">
        <v>21</v>
      </c>
      <c r="C1251" t="s">
        <v>21</v>
      </c>
      <c r="D1251" t="s">
        <v>1536</v>
      </c>
      <c r="E1251" t="s">
        <v>7657</v>
      </c>
      <c r="F1251" t="s">
        <v>1552</v>
      </c>
      <c r="G1251" t="s">
        <v>7661</v>
      </c>
      <c r="I1251" t="s">
        <v>1537</v>
      </c>
      <c r="J1251" t="s">
        <v>1372</v>
      </c>
      <c r="K1251" t="s">
        <v>7662</v>
      </c>
      <c r="L1251" t="s">
        <v>3785</v>
      </c>
      <c r="M1251" t="s">
        <v>867</v>
      </c>
      <c r="N1251" s="1">
        <v>42879</v>
      </c>
      <c r="O1251">
        <v>77</v>
      </c>
      <c r="P1251" t="s">
        <v>857</v>
      </c>
      <c r="Q1251">
        <v>3</v>
      </c>
      <c r="R1251">
        <v>41.734000000000002</v>
      </c>
      <c r="S1251">
        <v>3</v>
      </c>
      <c r="T1251">
        <v>41.734000000000002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 t="s">
        <v>800</v>
      </c>
      <c r="AB1251" s="7">
        <f>IF(Table2[[#This Row],[15cc]]+Table2[[#This Row],[30cc]]&gt;0,1,0)</f>
        <v>1</v>
      </c>
      <c r="AC1251" s="7">
        <f>IF(Table2[[#This Row],[60c]]&gt;0,1,0)</f>
        <v>0</v>
      </c>
      <c r="AD1251" s="7">
        <f>IF(Table2[[#This Row],[90c]]&gt;0,1,0)</f>
        <v>0</v>
      </c>
    </row>
    <row r="1252" spans="1:30" x14ac:dyDescent="0.2">
      <c r="A1252">
        <v>201705</v>
      </c>
      <c r="B1252" t="s">
        <v>21</v>
      </c>
      <c r="C1252" t="s">
        <v>21</v>
      </c>
      <c r="D1252" t="s">
        <v>1536</v>
      </c>
      <c r="E1252" t="s">
        <v>7657</v>
      </c>
      <c r="F1252" t="s">
        <v>1552</v>
      </c>
      <c r="G1252" t="s">
        <v>7661</v>
      </c>
      <c r="I1252" t="s">
        <v>1537</v>
      </c>
      <c r="J1252" t="s">
        <v>1372</v>
      </c>
      <c r="K1252" t="s">
        <v>7662</v>
      </c>
      <c r="L1252" t="s">
        <v>3786</v>
      </c>
      <c r="M1252" t="s">
        <v>914</v>
      </c>
      <c r="N1252" s="1">
        <v>42879</v>
      </c>
      <c r="O1252">
        <v>77</v>
      </c>
      <c r="P1252" t="s">
        <v>857</v>
      </c>
      <c r="Q1252">
        <v>3</v>
      </c>
      <c r="R1252">
        <v>36.093000000000004</v>
      </c>
      <c r="S1252">
        <v>3</v>
      </c>
      <c r="T1252">
        <v>36.093000000000004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 t="s">
        <v>800</v>
      </c>
      <c r="AB1252" s="7">
        <f>IF(Table2[[#This Row],[15cc]]+Table2[[#This Row],[30cc]]&gt;0,1,0)</f>
        <v>1</v>
      </c>
      <c r="AC1252" s="7">
        <f>IF(Table2[[#This Row],[60c]]&gt;0,1,0)</f>
        <v>0</v>
      </c>
      <c r="AD1252" s="7">
        <f>IF(Table2[[#This Row],[90c]]&gt;0,1,0)</f>
        <v>0</v>
      </c>
    </row>
    <row r="1253" spans="1:30" x14ac:dyDescent="0.2">
      <c r="A1253">
        <v>201705</v>
      </c>
      <c r="B1253" t="s">
        <v>21</v>
      </c>
      <c r="C1253" t="s">
        <v>21</v>
      </c>
      <c r="D1253" t="s">
        <v>1536</v>
      </c>
      <c r="E1253" t="s">
        <v>7657</v>
      </c>
      <c r="F1253" t="s">
        <v>1552</v>
      </c>
      <c r="G1253" t="s">
        <v>7661</v>
      </c>
      <c r="I1253" t="s">
        <v>1537</v>
      </c>
      <c r="J1253" t="s">
        <v>1372</v>
      </c>
      <c r="K1253" t="s">
        <v>7662</v>
      </c>
      <c r="L1253" t="s">
        <v>3787</v>
      </c>
      <c r="M1253" t="s">
        <v>3788</v>
      </c>
      <c r="N1253" s="1">
        <v>42880</v>
      </c>
      <c r="O1253">
        <v>76</v>
      </c>
      <c r="P1253" t="s">
        <v>857</v>
      </c>
      <c r="Q1253">
        <v>2</v>
      </c>
      <c r="R1253">
        <v>25.33</v>
      </c>
      <c r="S1253">
        <v>1</v>
      </c>
      <c r="T1253">
        <v>12.002000000000001</v>
      </c>
      <c r="U1253" s="7">
        <v>0</v>
      </c>
      <c r="V1253" s="7">
        <v>0</v>
      </c>
      <c r="W1253" s="7">
        <v>0</v>
      </c>
      <c r="X1253" s="7">
        <v>0</v>
      </c>
      <c r="Y1253" s="7">
        <v>1</v>
      </c>
      <c r="Z1253" s="7">
        <v>13.327999999999999</v>
      </c>
      <c r="AA1253" s="7" t="s">
        <v>800</v>
      </c>
      <c r="AB1253" s="7">
        <f>IF(Table2[[#This Row],[15cc]]+Table2[[#This Row],[30cc]]&gt;0,1,0)</f>
        <v>1</v>
      </c>
      <c r="AC1253" s="7">
        <f>IF(Table2[[#This Row],[60c]]&gt;0,1,0)</f>
        <v>0</v>
      </c>
      <c r="AD1253" s="7">
        <f>IF(Table2[[#This Row],[90c]]&gt;0,1,0)</f>
        <v>1</v>
      </c>
    </row>
    <row r="1254" spans="1:30" x14ac:dyDescent="0.2">
      <c r="A1254">
        <v>201705</v>
      </c>
      <c r="B1254" t="s">
        <v>21</v>
      </c>
      <c r="C1254" t="s">
        <v>21</v>
      </c>
      <c r="D1254" t="s">
        <v>1536</v>
      </c>
      <c r="E1254" t="s">
        <v>7657</v>
      </c>
      <c r="F1254" t="s">
        <v>1552</v>
      </c>
      <c r="G1254" t="s">
        <v>7661</v>
      </c>
      <c r="I1254" t="s">
        <v>1537</v>
      </c>
      <c r="J1254" t="s">
        <v>1372</v>
      </c>
      <c r="K1254" t="s">
        <v>7662</v>
      </c>
      <c r="L1254" t="s">
        <v>3789</v>
      </c>
      <c r="M1254" t="s">
        <v>3790</v>
      </c>
      <c r="N1254" s="1">
        <v>42884</v>
      </c>
      <c r="O1254">
        <v>72</v>
      </c>
      <c r="P1254" t="s">
        <v>857</v>
      </c>
      <c r="S1254">
        <v>0</v>
      </c>
      <c r="T1254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 t="s">
        <v>800</v>
      </c>
      <c r="AB1254" s="7">
        <f>IF(Table2[[#This Row],[15cc]]+Table2[[#This Row],[30cc]]&gt;0,1,0)</f>
        <v>0</v>
      </c>
      <c r="AC1254" s="7">
        <f>IF(Table2[[#This Row],[60c]]&gt;0,1,0)</f>
        <v>0</v>
      </c>
      <c r="AD1254" s="7">
        <f>IF(Table2[[#This Row],[90c]]&gt;0,1,0)</f>
        <v>0</v>
      </c>
    </row>
    <row r="1255" spans="1:30" x14ac:dyDescent="0.2">
      <c r="A1255">
        <v>201705</v>
      </c>
      <c r="B1255" t="s">
        <v>21</v>
      </c>
      <c r="C1255" t="s">
        <v>21</v>
      </c>
      <c r="D1255" t="s">
        <v>1536</v>
      </c>
      <c r="E1255" t="s">
        <v>7657</v>
      </c>
      <c r="F1255" t="s">
        <v>1552</v>
      </c>
      <c r="G1255" t="s">
        <v>7661</v>
      </c>
      <c r="I1255" t="s">
        <v>70</v>
      </c>
      <c r="J1255" t="s">
        <v>1373</v>
      </c>
      <c r="K1255" t="s">
        <v>7661</v>
      </c>
      <c r="L1255" t="s">
        <v>3724</v>
      </c>
      <c r="M1255" t="s">
        <v>3725</v>
      </c>
      <c r="N1255" s="1">
        <v>42873</v>
      </c>
      <c r="O1255">
        <v>83</v>
      </c>
      <c r="P1255" t="s">
        <v>857</v>
      </c>
      <c r="Q1255">
        <v>4</v>
      </c>
      <c r="R1255">
        <v>118.923</v>
      </c>
      <c r="S1255">
        <v>0</v>
      </c>
      <c r="T1255">
        <v>0</v>
      </c>
      <c r="U1255" s="7">
        <v>0</v>
      </c>
      <c r="V1255" s="7">
        <v>0</v>
      </c>
      <c r="W1255" s="7">
        <v>1</v>
      </c>
      <c r="X1255" s="7">
        <v>35.475000000000001</v>
      </c>
      <c r="Y1255" s="7">
        <v>3</v>
      </c>
      <c r="Z1255" s="7">
        <v>83.447999999999993</v>
      </c>
      <c r="AA1255" s="7" t="s">
        <v>800</v>
      </c>
      <c r="AB1255" s="7">
        <f>IF(Table2[[#This Row],[15cc]]+Table2[[#This Row],[30cc]]&gt;0,1,0)</f>
        <v>0</v>
      </c>
      <c r="AC1255" s="7">
        <f>IF(Table2[[#This Row],[60c]]&gt;0,1,0)</f>
        <v>1</v>
      </c>
      <c r="AD1255" s="7">
        <f>IF(Table2[[#This Row],[90c]]&gt;0,1,0)</f>
        <v>1</v>
      </c>
    </row>
    <row r="1256" spans="1:30" x14ac:dyDescent="0.2">
      <c r="A1256">
        <v>201705</v>
      </c>
      <c r="B1256" t="s">
        <v>21</v>
      </c>
      <c r="C1256" t="s">
        <v>21</v>
      </c>
      <c r="D1256" t="s">
        <v>1536</v>
      </c>
      <c r="E1256" t="s">
        <v>7657</v>
      </c>
      <c r="F1256" t="s">
        <v>1552</v>
      </c>
      <c r="G1256" t="s">
        <v>7661</v>
      </c>
      <c r="I1256" t="s">
        <v>70</v>
      </c>
      <c r="J1256" t="s">
        <v>1373</v>
      </c>
      <c r="K1256" t="s">
        <v>7661</v>
      </c>
      <c r="L1256" t="s">
        <v>3726</v>
      </c>
      <c r="M1256" t="s">
        <v>3727</v>
      </c>
      <c r="N1256" s="1">
        <v>42879</v>
      </c>
      <c r="O1256">
        <v>77</v>
      </c>
      <c r="P1256" t="s">
        <v>857</v>
      </c>
      <c r="S1256">
        <v>0</v>
      </c>
      <c r="T1256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 t="s">
        <v>984</v>
      </c>
      <c r="AB1256" s="7">
        <f>IF(Table2[[#This Row],[15cc]]+Table2[[#This Row],[30cc]]&gt;0,1,0)</f>
        <v>0</v>
      </c>
      <c r="AC1256" s="7">
        <f>IF(Table2[[#This Row],[60c]]&gt;0,1,0)</f>
        <v>0</v>
      </c>
      <c r="AD1256" s="7">
        <f>IF(Table2[[#This Row],[90c]]&gt;0,1,0)</f>
        <v>0</v>
      </c>
    </row>
    <row r="1257" spans="1:30" x14ac:dyDescent="0.2">
      <c r="A1257">
        <v>201705</v>
      </c>
      <c r="B1257" t="s">
        <v>21</v>
      </c>
      <c r="C1257" t="s">
        <v>21</v>
      </c>
      <c r="D1257" t="s">
        <v>1536</v>
      </c>
      <c r="E1257" t="s">
        <v>7657</v>
      </c>
      <c r="F1257" t="s">
        <v>1552</v>
      </c>
      <c r="G1257" t="s">
        <v>7661</v>
      </c>
      <c r="I1257" t="s">
        <v>70</v>
      </c>
      <c r="J1257" t="s">
        <v>1373</v>
      </c>
      <c r="K1257" t="s">
        <v>7661</v>
      </c>
      <c r="L1257" t="s">
        <v>3728</v>
      </c>
      <c r="M1257" t="s">
        <v>3729</v>
      </c>
      <c r="N1257" s="1">
        <v>42879</v>
      </c>
      <c r="O1257">
        <v>77</v>
      </c>
      <c r="P1257" t="s">
        <v>857</v>
      </c>
      <c r="S1257">
        <v>0</v>
      </c>
      <c r="T125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 t="s">
        <v>984</v>
      </c>
      <c r="AB1257" s="7">
        <f>IF(Table2[[#This Row],[15cc]]+Table2[[#This Row],[30cc]]&gt;0,1,0)</f>
        <v>0</v>
      </c>
      <c r="AC1257" s="7">
        <f>IF(Table2[[#This Row],[60c]]&gt;0,1,0)</f>
        <v>0</v>
      </c>
      <c r="AD1257" s="7">
        <f>IF(Table2[[#This Row],[90c]]&gt;0,1,0)</f>
        <v>0</v>
      </c>
    </row>
    <row r="1258" spans="1:30" x14ac:dyDescent="0.2">
      <c r="A1258">
        <v>201705</v>
      </c>
      <c r="B1258" t="s">
        <v>21</v>
      </c>
      <c r="C1258" t="s">
        <v>21</v>
      </c>
      <c r="D1258" t="s">
        <v>1536</v>
      </c>
      <c r="E1258" t="s">
        <v>7657</v>
      </c>
      <c r="F1258" t="s">
        <v>1552</v>
      </c>
      <c r="G1258" t="s">
        <v>7661</v>
      </c>
      <c r="I1258" t="s">
        <v>70</v>
      </c>
      <c r="J1258" t="s">
        <v>1373</v>
      </c>
      <c r="K1258" t="s">
        <v>7661</v>
      </c>
      <c r="L1258" t="s">
        <v>3730</v>
      </c>
      <c r="M1258" t="s">
        <v>3731</v>
      </c>
      <c r="N1258" s="1">
        <v>42879</v>
      </c>
      <c r="O1258">
        <v>77</v>
      </c>
      <c r="P1258" t="s">
        <v>857</v>
      </c>
      <c r="S1258">
        <v>0</v>
      </c>
      <c r="T1258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 t="s">
        <v>800</v>
      </c>
      <c r="AB1258" s="7">
        <f>IF(Table2[[#This Row],[15cc]]+Table2[[#This Row],[30cc]]&gt;0,1,0)</f>
        <v>0</v>
      </c>
      <c r="AC1258" s="7">
        <f>IF(Table2[[#This Row],[60c]]&gt;0,1,0)</f>
        <v>0</v>
      </c>
      <c r="AD1258" s="7">
        <f>IF(Table2[[#This Row],[90c]]&gt;0,1,0)</f>
        <v>0</v>
      </c>
    </row>
    <row r="1259" spans="1:30" x14ac:dyDescent="0.2">
      <c r="A1259">
        <v>201705</v>
      </c>
      <c r="B1259" t="s">
        <v>21</v>
      </c>
      <c r="C1259" t="s">
        <v>21</v>
      </c>
      <c r="D1259" t="s">
        <v>1536</v>
      </c>
      <c r="E1259" t="s">
        <v>7657</v>
      </c>
      <c r="F1259" t="s">
        <v>1552</v>
      </c>
      <c r="G1259" t="s">
        <v>7661</v>
      </c>
      <c r="I1259" t="s">
        <v>70</v>
      </c>
      <c r="J1259" t="s">
        <v>1374</v>
      </c>
      <c r="K1259" t="s">
        <v>7663</v>
      </c>
      <c r="L1259" t="s">
        <v>3732</v>
      </c>
      <c r="M1259" t="s">
        <v>3733</v>
      </c>
      <c r="N1259" s="1">
        <v>42864</v>
      </c>
      <c r="O1259">
        <v>92</v>
      </c>
      <c r="P1259" t="s">
        <v>799</v>
      </c>
      <c r="Q1259">
        <v>2</v>
      </c>
      <c r="R1259">
        <v>24.821000000000002</v>
      </c>
      <c r="S1259">
        <v>2</v>
      </c>
      <c r="T1259">
        <v>24.550999999999998</v>
      </c>
      <c r="U1259" s="7">
        <v>0</v>
      </c>
      <c r="V1259" s="7">
        <v>0.27</v>
      </c>
      <c r="W1259" s="7">
        <v>0</v>
      </c>
      <c r="X1259" s="7">
        <v>0</v>
      </c>
      <c r="Y1259" s="7">
        <v>0</v>
      </c>
      <c r="Z1259" s="7">
        <v>0</v>
      </c>
      <c r="AA1259" s="7" t="s">
        <v>800</v>
      </c>
      <c r="AB1259" s="7">
        <f>IF(Table2[[#This Row],[15cc]]+Table2[[#This Row],[30cc]]&gt;0,1,0)</f>
        <v>1</v>
      </c>
      <c r="AC1259" s="7">
        <f>IF(Table2[[#This Row],[60c]]&gt;0,1,0)</f>
        <v>0</v>
      </c>
      <c r="AD1259" s="7">
        <f>IF(Table2[[#This Row],[90c]]&gt;0,1,0)</f>
        <v>0</v>
      </c>
    </row>
    <row r="1260" spans="1:30" x14ac:dyDescent="0.2">
      <c r="A1260">
        <v>201705</v>
      </c>
      <c r="B1260" t="s">
        <v>21</v>
      </c>
      <c r="C1260" t="s">
        <v>21</v>
      </c>
      <c r="D1260" t="s">
        <v>1536</v>
      </c>
      <c r="E1260" t="s">
        <v>7657</v>
      </c>
      <c r="F1260" t="s">
        <v>1552</v>
      </c>
      <c r="G1260" t="s">
        <v>7661</v>
      </c>
      <c r="I1260" t="s">
        <v>70</v>
      </c>
      <c r="J1260" t="s">
        <v>1374</v>
      </c>
      <c r="K1260" t="s">
        <v>7663</v>
      </c>
      <c r="L1260" t="s">
        <v>3734</v>
      </c>
      <c r="M1260" t="s">
        <v>3735</v>
      </c>
      <c r="N1260" s="1">
        <v>42877</v>
      </c>
      <c r="O1260">
        <v>79</v>
      </c>
      <c r="P1260" t="s">
        <v>857</v>
      </c>
      <c r="Q1260">
        <v>4</v>
      </c>
      <c r="R1260">
        <v>107.261</v>
      </c>
      <c r="S1260">
        <v>0</v>
      </c>
      <c r="T1260">
        <v>0</v>
      </c>
      <c r="U1260" s="7">
        <v>0</v>
      </c>
      <c r="V1260" s="7">
        <v>0</v>
      </c>
      <c r="W1260" s="7">
        <v>1</v>
      </c>
      <c r="X1260" s="2">
        <v>15.484999999999999</v>
      </c>
      <c r="Y1260" s="7">
        <v>3</v>
      </c>
      <c r="Z1260" s="7">
        <v>91.775999999999996</v>
      </c>
      <c r="AA1260" s="7" t="s">
        <v>800</v>
      </c>
      <c r="AB1260" s="7">
        <f>IF(Table2[[#This Row],[15cc]]+Table2[[#This Row],[30cc]]&gt;0,1,0)</f>
        <v>0</v>
      </c>
      <c r="AC1260" s="7">
        <f>IF(Table2[[#This Row],[60c]]&gt;0,1,0)</f>
        <v>1</v>
      </c>
      <c r="AD1260" s="7">
        <f>IF(Table2[[#This Row],[90c]]&gt;0,1,0)</f>
        <v>1</v>
      </c>
    </row>
    <row r="1261" spans="1:30" x14ac:dyDescent="0.2">
      <c r="A1261">
        <v>201705</v>
      </c>
      <c r="B1261" t="s">
        <v>21</v>
      </c>
      <c r="C1261" t="s">
        <v>21</v>
      </c>
      <c r="D1261" t="s">
        <v>1536</v>
      </c>
      <c r="E1261" t="s">
        <v>7657</v>
      </c>
      <c r="F1261" t="s">
        <v>1552</v>
      </c>
      <c r="G1261" t="s">
        <v>7661</v>
      </c>
      <c r="I1261" t="s">
        <v>70</v>
      </c>
      <c r="J1261" t="s">
        <v>1374</v>
      </c>
      <c r="K1261" t="s">
        <v>7663</v>
      </c>
      <c r="L1261" t="s">
        <v>3736</v>
      </c>
      <c r="M1261" t="s">
        <v>3737</v>
      </c>
      <c r="N1261" s="1">
        <v>42880</v>
      </c>
      <c r="O1261">
        <v>76</v>
      </c>
      <c r="P1261" t="s">
        <v>857</v>
      </c>
      <c r="S1261">
        <v>0</v>
      </c>
      <c r="T1261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 t="s">
        <v>800</v>
      </c>
      <c r="AB1261" s="7">
        <f>IF(Table2[[#This Row],[15cc]]+Table2[[#This Row],[30cc]]&gt;0,1,0)</f>
        <v>0</v>
      </c>
      <c r="AC1261" s="7">
        <f>IF(Table2[[#This Row],[60c]]&gt;0,1,0)</f>
        <v>0</v>
      </c>
      <c r="AD1261" s="7">
        <f>IF(Table2[[#This Row],[90c]]&gt;0,1,0)</f>
        <v>0</v>
      </c>
    </row>
    <row r="1262" spans="1:30" x14ac:dyDescent="0.2">
      <c r="A1262">
        <v>201705</v>
      </c>
      <c r="B1262" t="s">
        <v>21</v>
      </c>
      <c r="C1262" t="s">
        <v>21</v>
      </c>
      <c r="D1262" t="s">
        <v>1536</v>
      </c>
      <c r="E1262" t="s">
        <v>7657</v>
      </c>
      <c r="F1262" t="s">
        <v>1552</v>
      </c>
      <c r="G1262" t="s">
        <v>7661</v>
      </c>
      <c r="I1262" t="s">
        <v>70</v>
      </c>
      <c r="J1262" t="s">
        <v>1374</v>
      </c>
      <c r="K1262" t="s">
        <v>7663</v>
      </c>
      <c r="L1262" t="s">
        <v>3738</v>
      </c>
      <c r="M1262" t="s">
        <v>3739</v>
      </c>
      <c r="N1262" s="1">
        <v>42880</v>
      </c>
      <c r="O1262">
        <v>76</v>
      </c>
      <c r="P1262" t="s">
        <v>857</v>
      </c>
      <c r="S1262">
        <v>0</v>
      </c>
      <c r="T1262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 t="s">
        <v>800</v>
      </c>
      <c r="AB1262" s="7">
        <f>IF(Table2[[#This Row],[15cc]]+Table2[[#This Row],[30cc]]&gt;0,1,0)</f>
        <v>0</v>
      </c>
      <c r="AC1262" s="7">
        <f>IF(Table2[[#This Row],[60c]]&gt;0,1,0)</f>
        <v>0</v>
      </c>
      <c r="AD1262" s="7">
        <f>IF(Table2[[#This Row],[90c]]&gt;0,1,0)</f>
        <v>0</v>
      </c>
    </row>
    <row r="1263" spans="1:30" x14ac:dyDescent="0.2">
      <c r="A1263">
        <v>201705</v>
      </c>
      <c r="B1263" t="s">
        <v>21</v>
      </c>
      <c r="C1263" t="s">
        <v>21</v>
      </c>
      <c r="D1263" t="s">
        <v>1536</v>
      </c>
      <c r="E1263" t="s">
        <v>7657</v>
      </c>
      <c r="F1263" t="s">
        <v>1552</v>
      </c>
      <c r="G1263" t="s">
        <v>7661</v>
      </c>
      <c r="I1263" t="s">
        <v>70</v>
      </c>
      <c r="J1263" t="s">
        <v>1374</v>
      </c>
      <c r="K1263" t="s">
        <v>7663</v>
      </c>
      <c r="L1263" t="s">
        <v>3740</v>
      </c>
      <c r="M1263" t="s">
        <v>3741</v>
      </c>
      <c r="N1263" s="1">
        <v>42884</v>
      </c>
      <c r="O1263">
        <v>72</v>
      </c>
      <c r="P1263" t="s">
        <v>857</v>
      </c>
      <c r="Q1263">
        <v>1</v>
      </c>
      <c r="R1263">
        <v>15.794</v>
      </c>
      <c r="S1263">
        <v>1</v>
      </c>
      <c r="T1263">
        <v>15.794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 t="s">
        <v>800</v>
      </c>
      <c r="AB1263" s="7">
        <f>IF(Table2[[#This Row],[15cc]]+Table2[[#This Row],[30cc]]&gt;0,1,0)</f>
        <v>1</v>
      </c>
      <c r="AC1263" s="7">
        <f>IF(Table2[[#This Row],[60c]]&gt;0,1,0)</f>
        <v>0</v>
      </c>
      <c r="AD1263" s="7">
        <f>IF(Table2[[#This Row],[90c]]&gt;0,1,0)</f>
        <v>0</v>
      </c>
    </row>
    <row r="1264" spans="1:30" x14ac:dyDescent="0.2">
      <c r="A1264">
        <v>201705</v>
      </c>
      <c r="B1264" t="s">
        <v>21</v>
      </c>
      <c r="C1264" t="s">
        <v>21</v>
      </c>
      <c r="D1264" t="s">
        <v>1499</v>
      </c>
      <c r="E1264" t="s">
        <v>7664</v>
      </c>
      <c r="F1264" t="s">
        <v>1553</v>
      </c>
      <c r="G1264" t="s">
        <v>7665</v>
      </c>
      <c r="I1264" t="s">
        <v>986</v>
      </c>
      <c r="J1264" t="s">
        <v>987</v>
      </c>
      <c r="K1264" t="s">
        <v>7665</v>
      </c>
      <c r="L1264" t="s">
        <v>3808</v>
      </c>
      <c r="M1264" t="s">
        <v>3809</v>
      </c>
      <c r="N1264" s="1">
        <v>42864</v>
      </c>
      <c r="O1264">
        <v>92</v>
      </c>
      <c r="P1264" t="s">
        <v>799</v>
      </c>
      <c r="Q1264">
        <v>6</v>
      </c>
      <c r="R1264">
        <v>90.206000000000003</v>
      </c>
      <c r="S1264">
        <v>3</v>
      </c>
      <c r="T1264">
        <v>45.082999999999998</v>
      </c>
      <c r="U1264" s="7">
        <v>0</v>
      </c>
      <c r="V1264" s="7">
        <v>0</v>
      </c>
      <c r="W1264" s="7">
        <v>3</v>
      </c>
      <c r="X1264" s="7">
        <v>45.122999999999998</v>
      </c>
      <c r="Y1264" s="7">
        <v>0</v>
      </c>
      <c r="Z1264" s="7">
        <v>0</v>
      </c>
      <c r="AA1264" s="7" t="s">
        <v>800</v>
      </c>
      <c r="AB1264" s="7">
        <f>IF(Table2[[#This Row],[15cc]]+Table2[[#This Row],[30cc]]&gt;0,1,0)</f>
        <v>1</v>
      </c>
      <c r="AC1264" s="7">
        <f>IF(Table2[[#This Row],[60c]]&gt;0,1,0)</f>
        <v>1</v>
      </c>
      <c r="AD1264" s="7">
        <f>IF(Table2[[#This Row],[90c]]&gt;0,1,0)</f>
        <v>0</v>
      </c>
    </row>
    <row r="1265" spans="1:30" x14ac:dyDescent="0.2">
      <c r="A1265">
        <v>201705</v>
      </c>
      <c r="B1265" t="s">
        <v>21</v>
      </c>
      <c r="C1265" t="s">
        <v>21</v>
      </c>
      <c r="D1265" t="s">
        <v>1499</v>
      </c>
      <c r="E1265" t="s">
        <v>7664</v>
      </c>
      <c r="F1265" t="s">
        <v>1553</v>
      </c>
      <c r="G1265" t="s">
        <v>7665</v>
      </c>
      <c r="I1265" t="s">
        <v>986</v>
      </c>
      <c r="J1265" t="s">
        <v>987</v>
      </c>
      <c r="K1265" t="s">
        <v>7665</v>
      </c>
      <c r="L1265" t="s">
        <v>3810</v>
      </c>
      <c r="M1265" t="s">
        <v>826</v>
      </c>
      <c r="N1265" s="1">
        <v>42871</v>
      </c>
      <c r="O1265">
        <v>85</v>
      </c>
      <c r="P1265" t="s">
        <v>857</v>
      </c>
      <c r="Q1265">
        <v>1</v>
      </c>
      <c r="R1265" s="2">
        <v>12.055</v>
      </c>
      <c r="S1265">
        <v>1</v>
      </c>
      <c r="T1265">
        <v>12.055</v>
      </c>
      <c r="U1265" s="7">
        <v>0</v>
      </c>
      <c r="V1265" s="7">
        <v>0</v>
      </c>
      <c r="W1265" s="7">
        <v>0</v>
      </c>
      <c r="X1265" s="2">
        <v>0</v>
      </c>
      <c r="Y1265" s="7">
        <v>0</v>
      </c>
      <c r="Z1265" s="7">
        <v>0</v>
      </c>
      <c r="AA1265" s="7" t="s">
        <v>800</v>
      </c>
      <c r="AB1265" s="7">
        <f>IF(Table2[[#This Row],[15cc]]+Table2[[#This Row],[30cc]]&gt;0,1,0)</f>
        <v>1</v>
      </c>
      <c r="AC1265" s="7">
        <f>IF(Table2[[#This Row],[60c]]&gt;0,1,0)</f>
        <v>0</v>
      </c>
      <c r="AD1265" s="7">
        <f>IF(Table2[[#This Row],[90c]]&gt;0,1,0)</f>
        <v>0</v>
      </c>
    </row>
    <row r="1266" spans="1:30" x14ac:dyDescent="0.2">
      <c r="A1266">
        <v>201705</v>
      </c>
      <c r="B1266" t="s">
        <v>21</v>
      </c>
      <c r="C1266" t="s">
        <v>21</v>
      </c>
      <c r="D1266" t="s">
        <v>1499</v>
      </c>
      <c r="E1266" t="s">
        <v>7664</v>
      </c>
      <c r="F1266" t="s">
        <v>1553</v>
      </c>
      <c r="G1266" t="s">
        <v>7665</v>
      </c>
      <c r="I1266" t="s">
        <v>986</v>
      </c>
      <c r="J1266" t="s">
        <v>987</v>
      </c>
      <c r="K1266" t="s">
        <v>7665</v>
      </c>
      <c r="L1266" t="s">
        <v>3811</v>
      </c>
      <c r="M1266" t="s">
        <v>829</v>
      </c>
      <c r="N1266" s="1">
        <v>42871</v>
      </c>
      <c r="O1266">
        <v>85</v>
      </c>
      <c r="P1266" t="s">
        <v>857</v>
      </c>
      <c r="Q1266">
        <v>3</v>
      </c>
      <c r="R1266">
        <v>32.582999999999998</v>
      </c>
      <c r="S1266">
        <v>2</v>
      </c>
      <c r="T1266">
        <v>24.483000000000001</v>
      </c>
      <c r="U1266" s="7">
        <v>0</v>
      </c>
      <c r="V1266" s="7">
        <v>0</v>
      </c>
      <c r="W1266" s="7">
        <v>1</v>
      </c>
      <c r="X1266" s="7">
        <v>8.1</v>
      </c>
      <c r="Y1266" s="7">
        <v>0</v>
      </c>
      <c r="Z1266" s="7">
        <v>0</v>
      </c>
      <c r="AA1266" s="7" t="s">
        <v>800</v>
      </c>
      <c r="AB1266" s="7">
        <f>IF(Table2[[#This Row],[15cc]]+Table2[[#This Row],[30cc]]&gt;0,1,0)</f>
        <v>1</v>
      </c>
      <c r="AC1266" s="7">
        <f>IF(Table2[[#This Row],[60c]]&gt;0,1,0)</f>
        <v>1</v>
      </c>
      <c r="AD1266" s="7">
        <f>IF(Table2[[#This Row],[90c]]&gt;0,1,0)</f>
        <v>0</v>
      </c>
    </row>
    <row r="1267" spans="1:30" x14ac:dyDescent="0.2">
      <c r="A1267">
        <v>201705</v>
      </c>
      <c r="B1267" t="s">
        <v>21</v>
      </c>
      <c r="C1267" t="s">
        <v>21</v>
      </c>
      <c r="D1267" t="s">
        <v>1499</v>
      </c>
      <c r="E1267" t="s">
        <v>7664</v>
      </c>
      <c r="F1267" t="s">
        <v>1553</v>
      </c>
      <c r="G1267" t="s">
        <v>7665</v>
      </c>
      <c r="I1267" t="s">
        <v>986</v>
      </c>
      <c r="J1267" t="s">
        <v>987</v>
      </c>
      <c r="K1267" t="s">
        <v>7665</v>
      </c>
      <c r="L1267" t="s">
        <v>3812</v>
      </c>
      <c r="M1267" t="s">
        <v>840</v>
      </c>
      <c r="N1267" s="1">
        <v>42871</v>
      </c>
      <c r="O1267">
        <v>85</v>
      </c>
      <c r="P1267" t="s">
        <v>857</v>
      </c>
      <c r="S1267">
        <v>0</v>
      </c>
      <c r="T126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 t="s">
        <v>800</v>
      </c>
      <c r="AB1267" s="7">
        <f>IF(Table2[[#This Row],[15cc]]+Table2[[#This Row],[30cc]]&gt;0,1,0)</f>
        <v>0</v>
      </c>
      <c r="AC1267" s="7">
        <f>IF(Table2[[#This Row],[60c]]&gt;0,1,0)</f>
        <v>0</v>
      </c>
      <c r="AD1267" s="7">
        <f>IF(Table2[[#This Row],[90c]]&gt;0,1,0)</f>
        <v>0</v>
      </c>
    </row>
    <row r="1268" spans="1:30" x14ac:dyDescent="0.2">
      <c r="A1268">
        <v>201705</v>
      </c>
      <c r="B1268" t="s">
        <v>21</v>
      </c>
      <c r="C1268" t="s">
        <v>21</v>
      </c>
      <c r="D1268" t="s">
        <v>1499</v>
      </c>
      <c r="E1268" t="s">
        <v>7664</v>
      </c>
      <c r="F1268" t="s">
        <v>1553</v>
      </c>
      <c r="G1268" t="s">
        <v>7665</v>
      </c>
      <c r="I1268" t="s">
        <v>986</v>
      </c>
      <c r="J1268" t="s">
        <v>987</v>
      </c>
      <c r="K1268" t="s">
        <v>7665</v>
      </c>
      <c r="L1268" t="s">
        <v>3813</v>
      </c>
      <c r="M1268" t="s">
        <v>3814</v>
      </c>
      <c r="N1268" s="1">
        <v>42871</v>
      </c>
      <c r="O1268">
        <v>85</v>
      </c>
      <c r="P1268" t="s">
        <v>857</v>
      </c>
      <c r="Q1268">
        <v>2</v>
      </c>
      <c r="R1268">
        <v>30.253</v>
      </c>
      <c r="S1268">
        <v>2</v>
      </c>
      <c r="T1268">
        <v>28.114000000000001</v>
      </c>
      <c r="U1268" s="7">
        <v>0</v>
      </c>
      <c r="V1268" s="7">
        <v>0</v>
      </c>
      <c r="W1268" s="7">
        <v>0</v>
      </c>
      <c r="X1268" s="7">
        <v>2.1389999999999998</v>
      </c>
      <c r="Y1268" s="7">
        <v>0</v>
      </c>
      <c r="Z1268" s="7">
        <v>0</v>
      </c>
      <c r="AA1268" s="7" t="s">
        <v>800</v>
      </c>
      <c r="AB1268" s="7">
        <f>IF(Table2[[#This Row],[15cc]]+Table2[[#This Row],[30cc]]&gt;0,1,0)</f>
        <v>1</v>
      </c>
      <c r="AC1268" s="7">
        <f>IF(Table2[[#This Row],[60c]]&gt;0,1,0)</f>
        <v>0</v>
      </c>
      <c r="AD1268" s="7">
        <f>IF(Table2[[#This Row],[90c]]&gt;0,1,0)</f>
        <v>0</v>
      </c>
    </row>
    <row r="1269" spans="1:30" x14ac:dyDescent="0.2">
      <c r="A1269">
        <v>201705</v>
      </c>
      <c r="B1269" t="s">
        <v>21</v>
      </c>
      <c r="C1269" t="s">
        <v>21</v>
      </c>
      <c r="D1269" t="s">
        <v>1499</v>
      </c>
      <c r="E1269" t="s">
        <v>7664</v>
      </c>
      <c r="F1269" t="s">
        <v>1553</v>
      </c>
      <c r="G1269" t="s">
        <v>7665</v>
      </c>
      <c r="I1269" t="s">
        <v>986</v>
      </c>
      <c r="J1269" t="s">
        <v>987</v>
      </c>
      <c r="K1269" t="s">
        <v>7665</v>
      </c>
      <c r="L1269" t="s">
        <v>3815</v>
      </c>
      <c r="M1269" t="s">
        <v>907</v>
      </c>
      <c r="N1269" s="1">
        <v>42871</v>
      </c>
      <c r="O1269">
        <v>85</v>
      </c>
      <c r="P1269" t="s">
        <v>857</v>
      </c>
      <c r="Q1269">
        <v>1</v>
      </c>
      <c r="R1269">
        <v>12.651999999999999</v>
      </c>
      <c r="S1269">
        <v>1</v>
      </c>
      <c r="T1269">
        <v>12.651999999999999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 t="s">
        <v>800</v>
      </c>
      <c r="AB1269" s="7">
        <f>IF(Table2[[#This Row],[15cc]]+Table2[[#This Row],[30cc]]&gt;0,1,0)</f>
        <v>1</v>
      </c>
      <c r="AC1269" s="7">
        <f>IF(Table2[[#This Row],[60c]]&gt;0,1,0)</f>
        <v>0</v>
      </c>
      <c r="AD1269" s="7">
        <f>IF(Table2[[#This Row],[90c]]&gt;0,1,0)</f>
        <v>0</v>
      </c>
    </row>
    <row r="1270" spans="1:30" x14ac:dyDescent="0.2">
      <c r="A1270">
        <v>201705</v>
      </c>
      <c r="B1270" t="s">
        <v>21</v>
      </c>
      <c r="C1270" t="s">
        <v>21</v>
      </c>
      <c r="D1270" t="s">
        <v>1499</v>
      </c>
      <c r="E1270" t="s">
        <v>7664</v>
      </c>
      <c r="F1270" t="s">
        <v>1553</v>
      </c>
      <c r="G1270" t="s">
        <v>7665</v>
      </c>
      <c r="I1270" t="s">
        <v>986</v>
      </c>
      <c r="J1270" t="s">
        <v>987</v>
      </c>
      <c r="K1270" t="s">
        <v>7665</v>
      </c>
      <c r="L1270" t="s">
        <v>3816</v>
      </c>
      <c r="M1270" t="s">
        <v>3817</v>
      </c>
      <c r="N1270" s="1">
        <v>42872</v>
      </c>
      <c r="O1270">
        <v>84</v>
      </c>
      <c r="P1270" t="s">
        <v>857</v>
      </c>
      <c r="Q1270">
        <v>1</v>
      </c>
      <c r="R1270">
        <v>12.371</v>
      </c>
      <c r="S1270">
        <v>1</v>
      </c>
      <c r="T1270">
        <v>12.371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 t="s">
        <v>800</v>
      </c>
      <c r="AB1270" s="7">
        <f>IF(Table2[[#This Row],[15cc]]+Table2[[#This Row],[30cc]]&gt;0,1,0)</f>
        <v>1</v>
      </c>
      <c r="AC1270" s="7">
        <f>IF(Table2[[#This Row],[60c]]&gt;0,1,0)</f>
        <v>0</v>
      </c>
      <c r="AD1270" s="7">
        <f>IF(Table2[[#This Row],[90c]]&gt;0,1,0)</f>
        <v>0</v>
      </c>
    </row>
    <row r="1271" spans="1:30" x14ac:dyDescent="0.2">
      <c r="A1271">
        <v>201705</v>
      </c>
      <c r="B1271" t="s">
        <v>21</v>
      </c>
      <c r="C1271" t="s">
        <v>21</v>
      </c>
      <c r="D1271" t="s">
        <v>1499</v>
      </c>
      <c r="E1271" t="s">
        <v>7664</v>
      </c>
      <c r="F1271" t="s">
        <v>1553</v>
      </c>
      <c r="G1271" t="s">
        <v>7665</v>
      </c>
      <c r="I1271" t="s">
        <v>986</v>
      </c>
      <c r="J1271" t="s">
        <v>987</v>
      </c>
      <c r="K1271" t="s">
        <v>7665</v>
      </c>
      <c r="L1271" t="s">
        <v>3818</v>
      </c>
      <c r="M1271" t="s">
        <v>3819</v>
      </c>
      <c r="N1271" s="1">
        <v>42877</v>
      </c>
      <c r="O1271">
        <v>79</v>
      </c>
      <c r="P1271" t="s">
        <v>857</v>
      </c>
      <c r="Q1271">
        <v>2</v>
      </c>
      <c r="R1271">
        <v>36.228000000000002</v>
      </c>
      <c r="S1271">
        <v>2</v>
      </c>
      <c r="T1271">
        <v>36.228000000000002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 t="s">
        <v>800</v>
      </c>
      <c r="AB1271" s="7">
        <f>IF(Table2[[#This Row],[15cc]]+Table2[[#This Row],[30cc]]&gt;0,1,0)</f>
        <v>1</v>
      </c>
      <c r="AC1271" s="7">
        <f>IF(Table2[[#This Row],[60c]]&gt;0,1,0)</f>
        <v>0</v>
      </c>
      <c r="AD1271" s="7">
        <f>IF(Table2[[#This Row],[90c]]&gt;0,1,0)</f>
        <v>0</v>
      </c>
    </row>
    <row r="1272" spans="1:30" x14ac:dyDescent="0.2">
      <c r="A1272">
        <v>201705</v>
      </c>
      <c r="B1272" t="s">
        <v>21</v>
      </c>
      <c r="C1272" t="s">
        <v>21</v>
      </c>
      <c r="D1272" t="s">
        <v>1499</v>
      </c>
      <c r="E1272" t="s">
        <v>7664</v>
      </c>
      <c r="F1272" t="s">
        <v>1553</v>
      </c>
      <c r="G1272" t="s">
        <v>7665</v>
      </c>
      <c r="I1272" t="s">
        <v>986</v>
      </c>
      <c r="J1272" t="s">
        <v>987</v>
      </c>
      <c r="K1272" t="s">
        <v>7665</v>
      </c>
      <c r="L1272" t="s">
        <v>3820</v>
      </c>
      <c r="M1272" t="s">
        <v>3821</v>
      </c>
      <c r="N1272" s="1">
        <v>42877</v>
      </c>
      <c r="O1272">
        <v>79</v>
      </c>
      <c r="P1272" t="s">
        <v>857</v>
      </c>
      <c r="S1272">
        <v>0</v>
      </c>
      <c r="T1272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 t="s">
        <v>800</v>
      </c>
      <c r="AB1272" s="7">
        <f>IF(Table2[[#This Row],[15cc]]+Table2[[#This Row],[30cc]]&gt;0,1,0)</f>
        <v>0</v>
      </c>
      <c r="AC1272" s="7">
        <f>IF(Table2[[#This Row],[60c]]&gt;0,1,0)</f>
        <v>0</v>
      </c>
      <c r="AD1272" s="7">
        <f>IF(Table2[[#This Row],[90c]]&gt;0,1,0)</f>
        <v>0</v>
      </c>
    </row>
    <row r="1273" spans="1:30" x14ac:dyDescent="0.2">
      <c r="A1273">
        <v>201705</v>
      </c>
      <c r="B1273" t="s">
        <v>21</v>
      </c>
      <c r="C1273" t="s">
        <v>21</v>
      </c>
      <c r="D1273" t="s">
        <v>1499</v>
      </c>
      <c r="E1273" t="s">
        <v>7664</v>
      </c>
      <c r="F1273" t="s">
        <v>1553</v>
      </c>
      <c r="G1273" t="s">
        <v>7665</v>
      </c>
      <c r="I1273" t="s">
        <v>986</v>
      </c>
      <c r="J1273" t="s">
        <v>987</v>
      </c>
      <c r="K1273" t="s">
        <v>7665</v>
      </c>
      <c r="L1273" t="s">
        <v>3822</v>
      </c>
      <c r="M1273" t="s">
        <v>3823</v>
      </c>
      <c r="N1273" s="1">
        <v>42877</v>
      </c>
      <c r="O1273">
        <v>79</v>
      </c>
      <c r="P1273" t="s">
        <v>857</v>
      </c>
      <c r="Q1273">
        <v>1</v>
      </c>
      <c r="R1273">
        <v>15.087</v>
      </c>
      <c r="S1273">
        <v>1</v>
      </c>
      <c r="T1273">
        <v>15.087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 t="s">
        <v>800</v>
      </c>
      <c r="AB1273" s="7">
        <f>IF(Table2[[#This Row],[15cc]]+Table2[[#This Row],[30cc]]&gt;0,1,0)</f>
        <v>1</v>
      </c>
      <c r="AC1273" s="7">
        <f>IF(Table2[[#This Row],[60c]]&gt;0,1,0)</f>
        <v>0</v>
      </c>
      <c r="AD1273" s="7">
        <f>IF(Table2[[#This Row],[90c]]&gt;0,1,0)</f>
        <v>0</v>
      </c>
    </row>
    <row r="1274" spans="1:30" x14ac:dyDescent="0.2">
      <c r="A1274">
        <v>201705</v>
      </c>
      <c r="B1274" t="s">
        <v>21</v>
      </c>
      <c r="C1274" t="s">
        <v>21</v>
      </c>
      <c r="D1274" t="s">
        <v>1499</v>
      </c>
      <c r="E1274" t="s">
        <v>7664</v>
      </c>
      <c r="F1274" t="s">
        <v>1553</v>
      </c>
      <c r="G1274" t="s">
        <v>7665</v>
      </c>
      <c r="I1274" t="s">
        <v>986</v>
      </c>
      <c r="J1274" t="s">
        <v>987</v>
      </c>
      <c r="K1274" t="s">
        <v>7665</v>
      </c>
      <c r="L1274" t="s">
        <v>3824</v>
      </c>
      <c r="M1274" t="s">
        <v>3825</v>
      </c>
      <c r="N1274" s="1">
        <v>42877</v>
      </c>
      <c r="O1274">
        <v>79</v>
      </c>
      <c r="P1274" t="s">
        <v>857</v>
      </c>
      <c r="Q1274">
        <v>1</v>
      </c>
      <c r="R1274">
        <v>15.000999999999999</v>
      </c>
      <c r="S1274">
        <v>1</v>
      </c>
      <c r="T1274">
        <v>15.000999999999999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 t="s">
        <v>800</v>
      </c>
      <c r="AB1274" s="7">
        <f>IF(Table2[[#This Row],[15cc]]+Table2[[#This Row],[30cc]]&gt;0,1,0)</f>
        <v>1</v>
      </c>
      <c r="AC1274" s="7">
        <f>IF(Table2[[#This Row],[60c]]&gt;0,1,0)</f>
        <v>0</v>
      </c>
      <c r="AD1274" s="7">
        <f>IF(Table2[[#This Row],[90c]]&gt;0,1,0)</f>
        <v>0</v>
      </c>
    </row>
    <row r="1275" spans="1:30" x14ac:dyDescent="0.2">
      <c r="A1275">
        <v>201705</v>
      </c>
      <c r="B1275" t="s">
        <v>21</v>
      </c>
      <c r="C1275" t="s">
        <v>21</v>
      </c>
      <c r="D1275" t="s">
        <v>1499</v>
      </c>
      <c r="E1275" t="s">
        <v>7664</v>
      </c>
      <c r="F1275" t="s">
        <v>1553</v>
      </c>
      <c r="G1275" t="s">
        <v>7665</v>
      </c>
      <c r="I1275" t="s">
        <v>986</v>
      </c>
      <c r="J1275" t="s">
        <v>987</v>
      </c>
      <c r="K1275" t="s">
        <v>7665</v>
      </c>
      <c r="L1275" t="s">
        <v>3826</v>
      </c>
      <c r="M1275" t="s">
        <v>1353</v>
      </c>
      <c r="N1275" s="1">
        <v>42877</v>
      </c>
      <c r="O1275">
        <v>79</v>
      </c>
      <c r="P1275" t="s">
        <v>857</v>
      </c>
      <c r="Q1275">
        <v>1</v>
      </c>
      <c r="R1275" s="2">
        <v>12.015000000000001</v>
      </c>
      <c r="S1275">
        <v>1</v>
      </c>
      <c r="T1275">
        <v>12.015000000000001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 t="s">
        <v>800</v>
      </c>
      <c r="AB1275" s="7">
        <f>IF(Table2[[#This Row],[15cc]]+Table2[[#This Row],[30cc]]&gt;0,1,0)</f>
        <v>1</v>
      </c>
      <c r="AC1275" s="7">
        <f>IF(Table2[[#This Row],[60c]]&gt;0,1,0)</f>
        <v>0</v>
      </c>
      <c r="AD1275" s="7">
        <f>IF(Table2[[#This Row],[90c]]&gt;0,1,0)</f>
        <v>0</v>
      </c>
    </row>
    <row r="1276" spans="1:30" x14ac:dyDescent="0.2">
      <c r="A1276">
        <v>201705</v>
      </c>
      <c r="B1276" t="s">
        <v>21</v>
      </c>
      <c r="C1276" t="s">
        <v>21</v>
      </c>
      <c r="D1276" t="s">
        <v>1499</v>
      </c>
      <c r="E1276" t="s">
        <v>7664</v>
      </c>
      <c r="F1276" t="s">
        <v>1553</v>
      </c>
      <c r="G1276" t="s">
        <v>7665</v>
      </c>
      <c r="I1276" t="s">
        <v>986</v>
      </c>
      <c r="J1276" t="s">
        <v>987</v>
      </c>
      <c r="K1276" t="s">
        <v>7665</v>
      </c>
      <c r="L1276" t="s">
        <v>3827</v>
      </c>
      <c r="M1276" t="s">
        <v>3828</v>
      </c>
      <c r="N1276" s="1">
        <v>42877</v>
      </c>
      <c r="O1276">
        <v>79</v>
      </c>
      <c r="P1276" t="s">
        <v>857</v>
      </c>
      <c r="Q1276">
        <v>1</v>
      </c>
      <c r="R1276">
        <v>15.048</v>
      </c>
      <c r="S1276">
        <v>1</v>
      </c>
      <c r="T1276">
        <v>15.048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 t="s">
        <v>800</v>
      </c>
      <c r="AB1276" s="7">
        <f>IF(Table2[[#This Row],[15cc]]+Table2[[#This Row],[30cc]]&gt;0,1,0)</f>
        <v>1</v>
      </c>
      <c r="AC1276" s="7">
        <f>IF(Table2[[#This Row],[60c]]&gt;0,1,0)</f>
        <v>0</v>
      </c>
      <c r="AD1276" s="7">
        <f>IF(Table2[[#This Row],[90c]]&gt;0,1,0)</f>
        <v>0</v>
      </c>
    </row>
    <row r="1277" spans="1:30" x14ac:dyDescent="0.2">
      <c r="A1277">
        <v>201705</v>
      </c>
      <c r="B1277" t="s">
        <v>21</v>
      </c>
      <c r="C1277" t="s">
        <v>21</v>
      </c>
      <c r="D1277" t="s">
        <v>1499</v>
      </c>
      <c r="E1277" t="s">
        <v>7664</v>
      </c>
      <c r="F1277" t="s">
        <v>1553</v>
      </c>
      <c r="G1277" t="s">
        <v>7665</v>
      </c>
      <c r="I1277" t="s">
        <v>986</v>
      </c>
      <c r="J1277" t="s">
        <v>987</v>
      </c>
      <c r="K1277" t="s">
        <v>7665</v>
      </c>
      <c r="L1277" t="s">
        <v>3829</v>
      </c>
      <c r="M1277" t="s">
        <v>3830</v>
      </c>
      <c r="N1277" s="1">
        <v>42877</v>
      </c>
      <c r="O1277">
        <v>79</v>
      </c>
      <c r="P1277" t="s">
        <v>857</v>
      </c>
      <c r="Q1277">
        <v>1</v>
      </c>
      <c r="R1277">
        <v>15.021000000000001</v>
      </c>
      <c r="S1277">
        <v>1</v>
      </c>
      <c r="T1277">
        <v>15.021000000000001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 t="s">
        <v>800</v>
      </c>
      <c r="AB1277" s="7">
        <f>IF(Table2[[#This Row],[15cc]]+Table2[[#This Row],[30cc]]&gt;0,1,0)</f>
        <v>1</v>
      </c>
      <c r="AC1277" s="7">
        <f>IF(Table2[[#This Row],[60c]]&gt;0,1,0)</f>
        <v>0</v>
      </c>
      <c r="AD1277" s="7">
        <f>IF(Table2[[#This Row],[90c]]&gt;0,1,0)</f>
        <v>0</v>
      </c>
    </row>
    <row r="1278" spans="1:30" x14ac:dyDescent="0.2">
      <c r="A1278">
        <v>201705</v>
      </c>
      <c r="B1278" t="s">
        <v>21</v>
      </c>
      <c r="C1278" t="s">
        <v>21</v>
      </c>
      <c r="D1278" t="s">
        <v>1499</v>
      </c>
      <c r="E1278" t="s">
        <v>7664</v>
      </c>
      <c r="F1278" t="s">
        <v>1553</v>
      </c>
      <c r="G1278" t="s">
        <v>7665</v>
      </c>
      <c r="I1278" t="s">
        <v>986</v>
      </c>
      <c r="J1278" t="s">
        <v>987</v>
      </c>
      <c r="K1278" t="s">
        <v>7665</v>
      </c>
      <c r="L1278" t="s">
        <v>3831</v>
      </c>
      <c r="M1278" t="s">
        <v>3832</v>
      </c>
      <c r="N1278" s="1">
        <v>42877</v>
      </c>
      <c r="O1278">
        <v>79</v>
      </c>
      <c r="P1278" t="s">
        <v>857</v>
      </c>
      <c r="Q1278">
        <v>1</v>
      </c>
      <c r="R1278">
        <v>15.086</v>
      </c>
      <c r="S1278">
        <v>1</v>
      </c>
      <c r="T1278">
        <v>15.086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 t="s">
        <v>800</v>
      </c>
      <c r="AB1278" s="7">
        <f>IF(Table2[[#This Row],[15cc]]+Table2[[#This Row],[30cc]]&gt;0,1,0)</f>
        <v>1</v>
      </c>
      <c r="AC1278" s="7">
        <f>IF(Table2[[#This Row],[60c]]&gt;0,1,0)</f>
        <v>0</v>
      </c>
      <c r="AD1278" s="7">
        <f>IF(Table2[[#This Row],[90c]]&gt;0,1,0)</f>
        <v>0</v>
      </c>
    </row>
    <row r="1279" spans="1:30" x14ac:dyDescent="0.2">
      <c r="A1279">
        <v>201705</v>
      </c>
      <c r="B1279" t="s">
        <v>21</v>
      </c>
      <c r="C1279" t="s">
        <v>21</v>
      </c>
      <c r="D1279" t="s">
        <v>1499</v>
      </c>
      <c r="E1279" t="s">
        <v>7664</v>
      </c>
      <c r="F1279" t="s">
        <v>1553</v>
      </c>
      <c r="G1279" t="s">
        <v>7665</v>
      </c>
      <c r="I1279" t="s">
        <v>986</v>
      </c>
      <c r="J1279" t="s">
        <v>987</v>
      </c>
      <c r="K1279" t="s">
        <v>7665</v>
      </c>
      <c r="L1279" t="s">
        <v>3833</v>
      </c>
      <c r="M1279" t="s">
        <v>3834</v>
      </c>
      <c r="N1279" s="1">
        <v>42877</v>
      </c>
      <c r="O1279">
        <v>79</v>
      </c>
      <c r="P1279" t="s">
        <v>857</v>
      </c>
      <c r="Q1279">
        <v>1</v>
      </c>
      <c r="R1279">
        <v>15.052</v>
      </c>
      <c r="S1279">
        <v>1</v>
      </c>
      <c r="T1279">
        <v>15.052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 t="s">
        <v>800</v>
      </c>
      <c r="AB1279" s="7">
        <f>IF(Table2[[#This Row],[15cc]]+Table2[[#This Row],[30cc]]&gt;0,1,0)</f>
        <v>1</v>
      </c>
      <c r="AC1279" s="7">
        <f>IF(Table2[[#This Row],[60c]]&gt;0,1,0)</f>
        <v>0</v>
      </c>
      <c r="AD1279" s="7">
        <f>IF(Table2[[#This Row],[90c]]&gt;0,1,0)</f>
        <v>0</v>
      </c>
    </row>
    <row r="1280" spans="1:30" x14ac:dyDescent="0.2">
      <c r="A1280">
        <v>201705</v>
      </c>
      <c r="B1280" t="s">
        <v>21</v>
      </c>
      <c r="C1280" t="s">
        <v>21</v>
      </c>
      <c r="D1280" t="s">
        <v>1499</v>
      </c>
      <c r="E1280" t="s">
        <v>7664</v>
      </c>
      <c r="F1280" t="s">
        <v>1553</v>
      </c>
      <c r="G1280" t="s">
        <v>7665</v>
      </c>
      <c r="I1280" t="s">
        <v>986</v>
      </c>
      <c r="J1280" t="s">
        <v>987</v>
      </c>
      <c r="K1280" t="s">
        <v>7665</v>
      </c>
      <c r="L1280" t="s">
        <v>3835</v>
      </c>
      <c r="M1280" t="s">
        <v>3836</v>
      </c>
      <c r="N1280" s="1">
        <v>42877</v>
      </c>
      <c r="O1280">
        <v>79</v>
      </c>
      <c r="P1280" t="s">
        <v>857</v>
      </c>
      <c r="Q1280">
        <v>1</v>
      </c>
      <c r="R1280">
        <v>15.064</v>
      </c>
      <c r="S1280">
        <v>1</v>
      </c>
      <c r="T1280">
        <v>15.064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 t="s">
        <v>800</v>
      </c>
      <c r="AB1280" s="7">
        <f>IF(Table2[[#This Row],[15cc]]+Table2[[#This Row],[30cc]]&gt;0,1,0)</f>
        <v>1</v>
      </c>
      <c r="AC1280" s="7">
        <f>IF(Table2[[#This Row],[60c]]&gt;0,1,0)</f>
        <v>0</v>
      </c>
      <c r="AD1280" s="7">
        <f>IF(Table2[[#This Row],[90c]]&gt;0,1,0)</f>
        <v>0</v>
      </c>
    </row>
    <row r="1281" spans="1:30" x14ac:dyDescent="0.2">
      <c r="A1281">
        <v>201705</v>
      </c>
      <c r="B1281" t="s">
        <v>21</v>
      </c>
      <c r="C1281" t="s">
        <v>21</v>
      </c>
      <c r="D1281" t="s">
        <v>1499</v>
      </c>
      <c r="E1281" t="s">
        <v>7664</v>
      </c>
      <c r="F1281" t="s">
        <v>1553</v>
      </c>
      <c r="G1281" t="s">
        <v>7665</v>
      </c>
      <c r="I1281" t="s">
        <v>986</v>
      </c>
      <c r="J1281" t="s">
        <v>987</v>
      </c>
      <c r="K1281" t="s">
        <v>7665</v>
      </c>
      <c r="L1281" t="s">
        <v>3837</v>
      </c>
      <c r="M1281" t="s">
        <v>3838</v>
      </c>
      <c r="N1281" s="1">
        <v>42877</v>
      </c>
      <c r="O1281">
        <v>79</v>
      </c>
      <c r="P1281" t="s">
        <v>857</v>
      </c>
      <c r="Q1281">
        <v>1</v>
      </c>
      <c r="R1281">
        <v>15.025</v>
      </c>
      <c r="S1281">
        <v>1</v>
      </c>
      <c r="T1281">
        <v>15.025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 t="s">
        <v>800</v>
      </c>
      <c r="AB1281" s="7">
        <f>IF(Table2[[#This Row],[15cc]]+Table2[[#This Row],[30cc]]&gt;0,1,0)</f>
        <v>1</v>
      </c>
      <c r="AC1281" s="7">
        <f>IF(Table2[[#This Row],[60c]]&gt;0,1,0)</f>
        <v>0</v>
      </c>
      <c r="AD1281" s="7">
        <f>IF(Table2[[#This Row],[90c]]&gt;0,1,0)</f>
        <v>0</v>
      </c>
    </row>
    <row r="1282" spans="1:30" x14ac:dyDescent="0.2">
      <c r="A1282">
        <v>201705</v>
      </c>
      <c r="B1282" t="s">
        <v>21</v>
      </c>
      <c r="C1282" t="s">
        <v>21</v>
      </c>
      <c r="D1282" t="s">
        <v>1499</v>
      </c>
      <c r="E1282" t="s">
        <v>7664</v>
      </c>
      <c r="F1282" t="s">
        <v>1553</v>
      </c>
      <c r="G1282" t="s">
        <v>7665</v>
      </c>
      <c r="I1282" t="s">
        <v>986</v>
      </c>
      <c r="J1282" t="s">
        <v>987</v>
      </c>
      <c r="K1282" t="s">
        <v>7665</v>
      </c>
      <c r="L1282" t="s">
        <v>3839</v>
      </c>
      <c r="M1282" t="s">
        <v>811</v>
      </c>
      <c r="N1282" s="1">
        <v>42877</v>
      </c>
      <c r="O1282">
        <v>79</v>
      </c>
      <c r="P1282" t="s">
        <v>857</v>
      </c>
      <c r="Q1282">
        <v>1</v>
      </c>
      <c r="R1282">
        <v>15.000999999999999</v>
      </c>
      <c r="S1282">
        <v>1</v>
      </c>
      <c r="T1282">
        <v>15.000999999999999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 t="s">
        <v>800</v>
      </c>
      <c r="AB1282" s="7">
        <f>IF(Table2[[#This Row],[15cc]]+Table2[[#This Row],[30cc]]&gt;0,1,0)</f>
        <v>1</v>
      </c>
      <c r="AC1282" s="7">
        <f>IF(Table2[[#This Row],[60c]]&gt;0,1,0)</f>
        <v>0</v>
      </c>
      <c r="AD1282" s="7">
        <f>IF(Table2[[#This Row],[90c]]&gt;0,1,0)</f>
        <v>0</v>
      </c>
    </row>
    <row r="1283" spans="1:30" x14ac:dyDescent="0.2">
      <c r="A1283">
        <v>201705</v>
      </c>
      <c r="B1283" t="s">
        <v>21</v>
      </c>
      <c r="C1283" t="s">
        <v>21</v>
      </c>
      <c r="D1283" t="s">
        <v>1499</v>
      </c>
      <c r="E1283" t="s">
        <v>7664</v>
      </c>
      <c r="F1283" t="s">
        <v>1553</v>
      </c>
      <c r="G1283" t="s">
        <v>7665</v>
      </c>
      <c r="I1283" t="s">
        <v>986</v>
      </c>
      <c r="J1283" t="s">
        <v>987</v>
      </c>
      <c r="K1283" t="s">
        <v>7665</v>
      </c>
      <c r="L1283" t="s">
        <v>3840</v>
      </c>
      <c r="M1283" t="s">
        <v>2207</v>
      </c>
      <c r="N1283" s="1">
        <v>42877</v>
      </c>
      <c r="O1283">
        <v>79</v>
      </c>
      <c r="P1283" t="s">
        <v>857</v>
      </c>
      <c r="Q1283">
        <v>1</v>
      </c>
      <c r="R1283">
        <v>15.048</v>
      </c>
      <c r="S1283">
        <v>1</v>
      </c>
      <c r="T1283">
        <v>15.048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 t="s">
        <v>800</v>
      </c>
      <c r="AB1283" s="7">
        <f>IF(Table2[[#This Row],[15cc]]+Table2[[#This Row],[30cc]]&gt;0,1,0)</f>
        <v>1</v>
      </c>
      <c r="AC1283" s="7">
        <f>IF(Table2[[#This Row],[60c]]&gt;0,1,0)</f>
        <v>0</v>
      </c>
      <c r="AD1283" s="7">
        <f>IF(Table2[[#This Row],[90c]]&gt;0,1,0)</f>
        <v>0</v>
      </c>
    </row>
    <row r="1284" spans="1:30" x14ac:dyDescent="0.2">
      <c r="A1284">
        <v>201705</v>
      </c>
      <c r="B1284" t="s">
        <v>21</v>
      </c>
      <c r="C1284" t="s">
        <v>21</v>
      </c>
      <c r="D1284" t="s">
        <v>1499</v>
      </c>
      <c r="E1284" t="s">
        <v>7664</v>
      </c>
      <c r="F1284" t="s">
        <v>1553</v>
      </c>
      <c r="G1284" t="s">
        <v>7665</v>
      </c>
      <c r="I1284" t="s">
        <v>986</v>
      </c>
      <c r="J1284" t="s">
        <v>987</v>
      </c>
      <c r="K1284" t="s">
        <v>7665</v>
      </c>
      <c r="L1284" t="s">
        <v>3841</v>
      </c>
      <c r="M1284" t="s">
        <v>3842</v>
      </c>
      <c r="N1284" s="1">
        <v>42880</v>
      </c>
      <c r="O1284">
        <v>76</v>
      </c>
      <c r="P1284" t="s">
        <v>857</v>
      </c>
      <c r="Q1284">
        <v>1</v>
      </c>
      <c r="R1284">
        <v>15.016</v>
      </c>
      <c r="S1284">
        <v>1</v>
      </c>
      <c r="T1284">
        <v>15.016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 t="s">
        <v>800</v>
      </c>
      <c r="AB1284" s="7">
        <f>IF(Table2[[#This Row],[15cc]]+Table2[[#This Row],[30cc]]&gt;0,1,0)</f>
        <v>1</v>
      </c>
      <c r="AC1284" s="7">
        <f>IF(Table2[[#This Row],[60c]]&gt;0,1,0)</f>
        <v>0</v>
      </c>
      <c r="AD1284" s="7">
        <f>IF(Table2[[#This Row],[90c]]&gt;0,1,0)</f>
        <v>0</v>
      </c>
    </row>
    <row r="1285" spans="1:30" x14ac:dyDescent="0.2">
      <c r="A1285">
        <v>201705</v>
      </c>
      <c r="B1285" t="s">
        <v>21</v>
      </c>
      <c r="C1285" t="s">
        <v>21</v>
      </c>
      <c r="D1285" t="s">
        <v>1499</v>
      </c>
      <c r="E1285" t="s">
        <v>7664</v>
      </c>
      <c r="F1285" t="s">
        <v>1553</v>
      </c>
      <c r="G1285" t="s">
        <v>7665</v>
      </c>
      <c r="I1285" t="s">
        <v>36</v>
      </c>
      <c r="J1285" t="s">
        <v>38</v>
      </c>
      <c r="K1285" t="s">
        <v>7666</v>
      </c>
      <c r="L1285" t="s">
        <v>3791</v>
      </c>
      <c r="M1285" t="s">
        <v>3792</v>
      </c>
      <c r="N1285" s="1">
        <v>42871</v>
      </c>
      <c r="O1285">
        <v>85</v>
      </c>
      <c r="P1285" t="s">
        <v>857</v>
      </c>
      <c r="S1285">
        <v>0</v>
      </c>
      <c r="T1285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 t="s">
        <v>800</v>
      </c>
      <c r="AB1285" s="7">
        <f>IF(Table2[[#This Row],[15cc]]+Table2[[#This Row],[30cc]]&gt;0,1,0)</f>
        <v>0</v>
      </c>
      <c r="AC1285" s="7">
        <f>IF(Table2[[#This Row],[60c]]&gt;0,1,0)</f>
        <v>0</v>
      </c>
      <c r="AD1285" s="7">
        <f>IF(Table2[[#This Row],[90c]]&gt;0,1,0)</f>
        <v>0</v>
      </c>
    </row>
    <row r="1286" spans="1:30" x14ac:dyDescent="0.2">
      <c r="A1286">
        <v>201705</v>
      </c>
      <c r="B1286" t="s">
        <v>21</v>
      </c>
      <c r="C1286" t="s">
        <v>21</v>
      </c>
      <c r="D1286" t="s">
        <v>1499</v>
      </c>
      <c r="E1286" t="s">
        <v>7664</v>
      </c>
      <c r="F1286" t="s">
        <v>1553</v>
      </c>
      <c r="G1286" t="s">
        <v>7665</v>
      </c>
      <c r="I1286" t="s">
        <v>36</v>
      </c>
      <c r="J1286" t="s">
        <v>38</v>
      </c>
      <c r="K1286" t="s">
        <v>7666</v>
      </c>
      <c r="L1286" t="s">
        <v>3793</v>
      </c>
      <c r="M1286" t="s">
        <v>3794</v>
      </c>
      <c r="N1286" s="1">
        <v>42871</v>
      </c>
      <c r="O1286">
        <v>85</v>
      </c>
      <c r="P1286" t="s">
        <v>857</v>
      </c>
      <c r="Q1286">
        <v>5</v>
      </c>
      <c r="R1286">
        <v>153.87700000000001</v>
      </c>
      <c r="S1286">
        <v>2</v>
      </c>
      <c r="T1286">
        <v>37.021000000000001</v>
      </c>
      <c r="U1286" s="7">
        <v>0</v>
      </c>
      <c r="V1286" s="7">
        <v>0</v>
      </c>
      <c r="W1286" s="7">
        <v>1</v>
      </c>
      <c r="X1286" s="7">
        <v>35.457000000000001</v>
      </c>
      <c r="Y1286" s="7">
        <v>2</v>
      </c>
      <c r="Z1286" s="7">
        <v>81.399000000000001</v>
      </c>
      <c r="AA1286" s="7" t="s">
        <v>800</v>
      </c>
      <c r="AB1286" s="7">
        <f>IF(Table2[[#This Row],[15cc]]+Table2[[#This Row],[30cc]]&gt;0,1,0)</f>
        <v>1</v>
      </c>
      <c r="AC1286" s="7">
        <f>IF(Table2[[#This Row],[60c]]&gt;0,1,0)</f>
        <v>1</v>
      </c>
      <c r="AD1286" s="7">
        <f>IF(Table2[[#This Row],[90c]]&gt;0,1,0)</f>
        <v>1</v>
      </c>
    </row>
    <row r="1287" spans="1:30" x14ac:dyDescent="0.2">
      <c r="A1287">
        <v>201705</v>
      </c>
      <c r="B1287" t="s">
        <v>21</v>
      </c>
      <c r="C1287" t="s">
        <v>21</v>
      </c>
      <c r="D1287" t="s">
        <v>1499</v>
      </c>
      <c r="E1287" t="s">
        <v>7664</v>
      </c>
      <c r="F1287" t="s">
        <v>1553</v>
      </c>
      <c r="G1287" t="s">
        <v>7665</v>
      </c>
      <c r="I1287" t="s">
        <v>36</v>
      </c>
      <c r="J1287" t="s">
        <v>38</v>
      </c>
      <c r="K1287" t="s">
        <v>7666</v>
      </c>
      <c r="L1287" t="s">
        <v>3795</v>
      </c>
      <c r="M1287" t="s">
        <v>3796</v>
      </c>
      <c r="N1287" s="1">
        <v>42871</v>
      </c>
      <c r="O1287">
        <v>85</v>
      </c>
      <c r="P1287" t="s">
        <v>857</v>
      </c>
      <c r="Q1287">
        <v>2.5</v>
      </c>
      <c r="R1287">
        <v>55.743000000000002</v>
      </c>
      <c r="S1287">
        <v>2</v>
      </c>
      <c r="T1287">
        <v>49.555</v>
      </c>
      <c r="U1287" s="7">
        <v>0</v>
      </c>
      <c r="V1287" s="7">
        <v>0</v>
      </c>
      <c r="W1287" s="7">
        <v>0.5</v>
      </c>
      <c r="X1287" s="7">
        <v>6.1879999999999997</v>
      </c>
      <c r="Y1287" s="7">
        <v>0</v>
      </c>
      <c r="Z1287" s="7">
        <v>0</v>
      </c>
      <c r="AA1287" s="7" t="s">
        <v>800</v>
      </c>
      <c r="AB1287" s="7">
        <f>IF(Table2[[#This Row],[15cc]]+Table2[[#This Row],[30cc]]&gt;0,1,0)</f>
        <v>1</v>
      </c>
      <c r="AC1287" s="7">
        <f>IF(Table2[[#This Row],[60c]]&gt;0,1,0)</f>
        <v>1</v>
      </c>
      <c r="AD1287" s="7">
        <f>IF(Table2[[#This Row],[90c]]&gt;0,1,0)</f>
        <v>0</v>
      </c>
    </row>
    <row r="1288" spans="1:30" x14ac:dyDescent="0.2">
      <c r="A1288">
        <v>201705</v>
      </c>
      <c r="B1288" t="s">
        <v>21</v>
      </c>
      <c r="C1288" t="s">
        <v>21</v>
      </c>
      <c r="D1288" t="s">
        <v>1499</v>
      </c>
      <c r="E1288" t="s">
        <v>7664</v>
      </c>
      <c r="F1288" t="s">
        <v>1553</v>
      </c>
      <c r="G1288" t="s">
        <v>7665</v>
      </c>
      <c r="I1288" t="s">
        <v>36</v>
      </c>
      <c r="J1288" t="s">
        <v>38</v>
      </c>
      <c r="K1288" t="s">
        <v>7666</v>
      </c>
      <c r="L1288" t="s">
        <v>3797</v>
      </c>
      <c r="M1288" t="s">
        <v>3798</v>
      </c>
      <c r="N1288" s="1">
        <v>42871</v>
      </c>
      <c r="O1288">
        <v>85</v>
      </c>
      <c r="P1288" t="s">
        <v>857</v>
      </c>
      <c r="S1288">
        <v>0</v>
      </c>
      <c r="T1288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 t="s">
        <v>800</v>
      </c>
      <c r="AB1288" s="7">
        <f>IF(Table2[[#This Row],[15cc]]+Table2[[#This Row],[30cc]]&gt;0,1,0)</f>
        <v>0</v>
      </c>
      <c r="AC1288" s="7">
        <f>IF(Table2[[#This Row],[60c]]&gt;0,1,0)</f>
        <v>0</v>
      </c>
      <c r="AD1288" s="7">
        <f>IF(Table2[[#This Row],[90c]]&gt;0,1,0)</f>
        <v>0</v>
      </c>
    </row>
    <row r="1289" spans="1:30" x14ac:dyDescent="0.2">
      <c r="A1289">
        <v>201705</v>
      </c>
      <c r="B1289" t="s">
        <v>21</v>
      </c>
      <c r="C1289" t="s">
        <v>21</v>
      </c>
      <c r="D1289" t="s">
        <v>1499</v>
      </c>
      <c r="E1289" t="s">
        <v>7664</v>
      </c>
      <c r="F1289" t="s">
        <v>1553</v>
      </c>
      <c r="G1289" t="s">
        <v>7665</v>
      </c>
      <c r="I1289" t="s">
        <v>36</v>
      </c>
      <c r="J1289" t="s">
        <v>38</v>
      </c>
      <c r="K1289" t="s">
        <v>7666</v>
      </c>
      <c r="L1289" t="s">
        <v>3799</v>
      </c>
      <c r="M1289" t="s">
        <v>3800</v>
      </c>
      <c r="N1289" s="1">
        <v>42871</v>
      </c>
      <c r="O1289">
        <v>85</v>
      </c>
      <c r="P1289" t="s">
        <v>857</v>
      </c>
      <c r="S1289">
        <v>0</v>
      </c>
      <c r="T1289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 t="s">
        <v>800</v>
      </c>
      <c r="AB1289" s="7">
        <f>IF(Table2[[#This Row],[15cc]]+Table2[[#This Row],[30cc]]&gt;0,1,0)</f>
        <v>0</v>
      </c>
      <c r="AC1289" s="7">
        <f>IF(Table2[[#This Row],[60c]]&gt;0,1,0)</f>
        <v>0</v>
      </c>
      <c r="AD1289" s="7">
        <f>IF(Table2[[#This Row],[90c]]&gt;0,1,0)</f>
        <v>0</v>
      </c>
    </row>
    <row r="1290" spans="1:30" x14ac:dyDescent="0.2">
      <c r="A1290">
        <v>201705</v>
      </c>
      <c r="B1290" t="s">
        <v>21</v>
      </c>
      <c r="C1290" t="s">
        <v>21</v>
      </c>
      <c r="D1290" t="s">
        <v>1499</v>
      </c>
      <c r="E1290" t="s">
        <v>7664</v>
      </c>
      <c r="F1290" t="s">
        <v>1553</v>
      </c>
      <c r="G1290" t="s">
        <v>7665</v>
      </c>
      <c r="I1290" t="s">
        <v>36</v>
      </c>
      <c r="J1290" t="s">
        <v>38</v>
      </c>
      <c r="K1290" t="s">
        <v>7666</v>
      </c>
      <c r="L1290" t="s">
        <v>3801</v>
      </c>
      <c r="M1290" t="s">
        <v>3718</v>
      </c>
      <c r="N1290" s="1">
        <v>42873</v>
      </c>
      <c r="O1290">
        <v>83</v>
      </c>
      <c r="P1290" t="s">
        <v>857</v>
      </c>
      <c r="Q1290">
        <v>3</v>
      </c>
      <c r="R1290">
        <v>35.343000000000004</v>
      </c>
      <c r="S1290">
        <v>1</v>
      </c>
      <c r="T1290">
        <v>16.591999999999999</v>
      </c>
      <c r="U1290" s="7">
        <v>0</v>
      </c>
      <c r="V1290" s="7">
        <v>0</v>
      </c>
      <c r="W1290" s="7">
        <v>1</v>
      </c>
      <c r="X1290" s="7">
        <v>9.3879999999999999</v>
      </c>
      <c r="Y1290" s="7">
        <v>1</v>
      </c>
      <c r="Z1290" s="7">
        <v>9.3629999999999995</v>
      </c>
      <c r="AA1290" s="7" t="s">
        <v>800</v>
      </c>
      <c r="AB1290" s="7">
        <f>IF(Table2[[#This Row],[15cc]]+Table2[[#This Row],[30cc]]&gt;0,1,0)</f>
        <v>1</v>
      </c>
      <c r="AC1290" s="7">
        <f>IF(Table2[[#This Row],[60c]]&gt;0,1,0)</f>
        <v>1</v>
      </c>
      <c r="AD1290" s="7">
        <f>IF(Table2[[#This Row],[90c]]&gt;0,1,0)</f>
        <v>1</v>
      </c>
    </row>
    <row r="1291" spans="1:30" x14ac:dyDescent="0.2">
      <c r="A1291">
        <v>201705</v>
      </c>
      <c r="B1291" t="s">
        <v>21</v>
      </c>
      <c r="C1291" t="s">
        <v>21</v>
      </c>
      <c r="D1291" t="s">
        <v>1499</v>
      </c>
      <c r="E1291" t="s">
        <v>7664</v>
      </c>
      <c r="F1291" t="s">
        <v>1553</v>
      </c>
      <c r="G1291" t="s">
        <v>7665</v>
      </c>
      <c r="I1291" t="s">
        <v>36</v>
      </c>
      <c r="J1291" t="s">
        <v>38</v>
      </c>
      <c r="K1291" t="s">
        <v>7666</v>
      </c>
      <c r="L1291" t="s">
        <v>3802</v>
      </c>
      <c r="M1291" t="s">
        <v>3803</v>
      </c>
      <c r="N1291" s="1">
        <v>42873</v>
      </c>
      <c r="O1291">
        <v>83</v>
      </c>
      <c r="P1291" t="s">
        <v>857</v>
      </c>
      <c r="Q1291">
        <v>1</v>
      </c>
      <c r="R1291">
        <v>13.196999999999999</v>
      </c>
      <c r="S1291">
        <v>1</v>
      </c>
      <c r="T1291">
        <v>13.196999999999999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 t="s">
        <v>800</v>
      </c>
      <c r="AB1291" s="7">
        <f>IF(Table2[[#This Row],[15cc]]+Table2[[#This Row],[30cc]]&gt;0,1,0)</f>
        <v>1</v>
      </c>
      <c r="AC1291" s="7">
        <f>IF(Table2[[#This Row],[60c]]&gt;0,1,0)</f>
        <v>0</v>
      </c>
      <c r="AD1291" s="7">
        <f>IF(Table2[[#This Row],[90c]]&gt;0,1,0)</f>
        <v>0</v>
      </c>
    </row>
    <row r="1292" spans="1:30" x14ac:dyDescent="0.2">
      <c r="A1292">
        <v>201705</v>
      </c>
      <c r="B1292" t="s">
        <v>21</v>
      </c>
      <c r="C1292" t="s">
        <v>21</v>
      </c>
      <c r="D1292" t="s">
        <v>1499</v>
      </c>
      <c r="E1292" t="s">
        <v>7664</v>
      </c>
      <c r="F1292" t="s">
        <v>1553</v>
      </c>
      <c r="G1292" t="s">
        <v>7665</v>
      </c>
      <c r="I1292" t="s">
        <v>36</v>
      </c>
      <c r="J1292" t="s">
        <v>38</v>
      </c>
      <c r="K1292" t="s">
        <v>7666</v>
      </c>
      <c r="L1292" t="s">
        <v>3804</v>
      </c>
      <c r="M1292" t="s">
        <v>3805</v>
      </c>
      <c r="N1292" s="1">
        <v>42879</v>
      </c>
      <c r="O1292">
        <v>77</v>
      </c>
      <c r="P1292" t="s">
        <v>857</v>
      </c>
      <c r="S1292">
        <v>0</v>
      </c>
      <c r="T1292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 t="s">
        <v>800</v>
      </c>
      <c r="AB1292" s="7">
        <f>IF(Table2[[#This Row],[15cc]]+Table2[[#This Row],[30cc]]&gt;0,1,0)</f>
        <v>0</v>
      </c>
      <c r="AC1292" s="7">
        <f>IF(Table2[[#This Row],[60c]]&gt;0,1,0)</f>
        <v>0</v>
      </c>
      <c r="AD1292" s="7">
        <f>IF(Table2[[#This Row],[90c]]&gt;0,1,0)</f>
        <v>0</v>
      </c>
    </row>
    <row r="1293" spans="1:30" x14ac:dyDescent="0.2">
      <c r="A1293">
        <v>201705</v>
      </c>
      <c r="B1293" t="s">
        <v>21</v>
      </c>
      <c r="C1293" t="s">
        <v>21</v>
      </c>
      <c r="D1293" t="s">
        <v>1499</v>
      </c>
      <c r="E1293" t="s">
        <v>7664</v>
      </c>
      <c r="F1293" t="s">
        <v>1553</v>
      </c>
      <c r="G1293" t="s">
        <v>7665</v>
      </c>
      <c r="I1293" t="s">
        <v>36</v>
      </c>
      <c r="J1293" t="s">
        <v>38</v>
      </c>
      <c r="K1293" t="s">
        <v>7666</v>
      </c>
      <c r="L1293" t="s">
        <v>3806</v>
      </c>
      <c r="M1293" t="s">
        <v>3807</v>
      </c>
      <c r="N1293" s="1">
        <v>42885</v>
      </c>
      <c r="O1293">
        <v>71</v>
      </c>
      <c r="P1293" t="s">
        <v>857</v>
      </c>
      <c r="Q1293">
        <v>1</v>
      </c>
      <c r="R1293">
        <v>22.835000000000001</v>
      </c>
      <c r="S1293">
        <v>1</v>
      </c>
      <c r="T1293">
        <v>22.835000000000001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 t="s">
        <v>800</v>
      </c>
      <c r="AB1293" s="7">
        <f>IF(Table2[[#This Row],[15cc]]+Table2[[#This Row],[30cc]]&gt;0,1,0)</f>
        <v>1</v>
      </c>
      <c r="AC1293" s="7">
        <f>IF(Table2[[#This Row],[60c]]&gt;0,1,0)</f>
        <v>0</v>
      </c>
      <c r="AD1293" s="7">
        <f>IF(Table2[[#This Row],[90c]]&gt;0,1,0)</f>
        <v>0</v>
      </c>
    </row>
    <row r="1294" spans="1:30" x14ac:dyDescent="0.2">
      <c r="A1294">
        <v>201705</v>
      </c>
      <c r="B1294" t="s">
        <v>21</v>
      </c>
      <c r="C1294" t="s">
        <v>21</v>
      </c>
      <c r="D1294" t="s">
        <v>1499</v>
      </c>
      <c r="E1294" t="s">
        <v>7664</v>
      </c>
      <c r="F1294" t="s">
        <v>1554</v>
      </c>
      <c r="G1294" t="s">
        <v>950</v>
      </c>
      <c r="I1294" t="s">
        <v>1130</v>
      </c>
      <c r="J1294" t="s">
        <v>1565</v>
      </c>
      <c r="K1294" t="s">
        <v>5350</v>
      </c>
      <c r="L1294" t="s">
        <v>3866</v>
      </c>
      <c r="M1294" t="s">
        <v>3867</v>
      </c>
      <c r="N1294" s="1">
        <v>42884</v>
      </c>
      <c r="O1294">
        <v>72</v>
      </c>
      <c r="P1294" t="s">
        <v>857</v>
      </c>
      <c r="S1294">
        <v>0</v>
      </c>
      <c r="T1294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 t="s">
        <v>800</v>
      </c>
      <c r="AB1294" s="7">
        <f>IF(Table2[[#This Row],[15cc]]+Table2[[#This Row],[30cc]]&gt;0,1,0)</f>
        <v>0</v>
      </c>
      <c r="AC1294" s="7">
        <f>IF(Table2[[#This Row],[60c]]&gt;0,1,0)</f>
        <v>0</v>
      </c>
      <c r="AD1294" s="7">
        <f>IF(Table2[[#This Row],[90c]]&gt;0,1,0)</f>
        <v>0</v>
      </c>
    </row>
    <row r="1295" spans="1:30" x14ac:dyDescent="0.2">
      <c r="A1295">
        <v>201705</v>
      </c>
      <c r="B1295" t="s">
        <v>21</v>
      </c>
      <c r="C1295" t="s">
        <v>21</v>
      </c>
      <c r="D1295" t="s">
        <v>1499</v>
      </c>
      <c r="E1295" t="s">
        <v>7664</v>
      </c>
      <c r="F1295" t="s">
        <v>1554</v>
      </c>
      <c r="G1295" t="s">
        <v>950</v>
      </c>
      <c r="I1295" t="s">
        <v>1130</v>
      </c>
      <c r="J1295" t="s">
        <v>1565</v>
      </c>
      <c r="K1295" t="s">
        <v>5350</v>
      </c>
      <c r="L1295" t="s">
        <v>3868</v>
      </c>
      <c r="M1295" t="s">
        <v>821</v>
      </c>
      <c r="N1295" s="1">
        <v>42884</v>
      </c>
      <c r="O1295">
        <v>72</v>
      </c>
      <c r="P1295" t="s">
        <v>857</v>
      </c>
      <c r="S1295">
        <v>0</v>
      </c>
      <c r="T1295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 t="s">
        <v>800</v>
      </c>
      <c r="AB1295" s="7">
        <f>IF(Table2[[#This Row],[15cc]]+Table2[[#This Row],[30cc]]&gt;0,1,0)</f>
        <v>0</v>
      </c>
      <c r="AC1295" s="7">
        <f>IF(Table2[[#This Row],[60c]]&gt;0,1,0)</f>
        <v>0</v>
      </c>
      <c r="AD1295" s="7">
        <f>IF(Table2[[#This Row],[90c]]&gt;0,1,0)</f>
        <v>0</v>
      </c>
    </row>
    <row r="1296" spans="1:30" x14ac:dyDescent="0.2">
      <c r="A1296">
        <v>201705</v>
      </c>
      <c r="B1296" t="s">
        <v>21</v>
      </c>
      <c r="C1296" t="s">
        <v>21</v>
      </c>
      <c r="D1296" t="s">
        <v>1499</v>
      </c>
      <c r="E1296" t="s">
        <v>7664</v>
      </c>
      <c r="F1296" t="s">
        <v>1554</v>
      </c>
      <c r="G1296" t="s">
        <v>950</v>
      </c>
      <c r="I1296" t="s">
        <v>1130</v>
      </c>
      <c r="J1296" t="s">
        <v>1565</v>
      </c>
      <c r="K1296" t="s">
        <v>5350</v>
      </c>
      <c r="L1296" t="s">
        <v>3869</v>
      </c>
      <c r="M1296" t="s">
        <v>3870</v>
      </c>
      <c r="N1296" s="1">
        <v>42884</v>
      </c>
      <c r="O1296">
        <v>72</v>
      </c>
      <c r="P1296" t="s">
        <v>857</v>
      </c>
      <c r="S1296">
        <v>0</v>
      </c>
      <c r="T1296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 t="s">
        <v>984</v>
      </c>
      <c r="AB1296" s="7">
        <f>IF(Table2[[#This Row],[15cc]]+Table2[[#This Row],[30cc]]&gt;0,1,0)</f>
        <v>0</v>
      </c>
      <c r="AC1296" s="7">
        <f>IF(Table2[[#This Row],[60c]]&gt;0,1,0)</f>
        <v>0</v>
      </c>
      <c r="AD1296" s="7">
        <f>IF(Table2[[#This Row],[90c]]&gt;0,1,0)</f>
        <v>0</v>
      </c>
    </row>
    <row r="1297" spans="1:30" x14ac:dyDescent="0.2">
      <c r="A1297">
        <v>201705</v>
      </c>
      <c r="B1297" t="s">
        <v>21</v>
      </c>
      <c r="C1297" t="s">
        <v>21</v>
      </c>
      <c r="D1297" t="s">
        <v>1499</v>
      </c>
      <c r="E1297" t="s">
        <v>7664</v>
      </c>
      <c r="F1297" t="s">
        <v>1554</v>
      </c>
      <c r="G1297" t="s">
        <v>950</v>
      </c>
      <c r="I1297" t="s">
        <v>1130</v>
      </c>
      <c r="J1297" t="s">
        <v>1565</v>
      </c>
      <c r="K1297" t="s">
        <v>5350</v>
      </c>
      <c r="L1297" t="s">
        <v>3871</v>
      </c>
      <c r="M1297" t="s">
        <v>3872</v>
      </c>
      <c r="N1297" s="1">
        <v>42884</v>
      </c>
      <c r="O1297">
        <v>72</v>
      </c>
      <c r="P1297" t="s">
        <v>857</v>
      </c>
      <c r="S1297">
        <v>0</v>
      </c>
      <c r="T129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 t="s">
        <v>984</v>
      </c>
      <c r="AB1297" s="7">
        <f>IF(Table2[[#This Row],[15cc]]+Table2[[#This Row],[30cc]]&gt;0,1,0)</f>
        <v>0</v>
      </c>
      <c r="AC1297" s="7">
        <f>IF(Table2[[#This Row],[60c]]&gt;0,1,0)</f>
        <v>0</v>
      </c>
      <c r="AD1297" s="7">
        <f>IF(Table2[[#This Row],[90c]]&gt;0,1,0)</f>
        <v>0</v>
      </c>
    </row>
    <row r="1298" spans="1:30" x14ac:dyDescent="0.2">
      <c r="A1298">
        <v>201705</v>
      </c>
      <c r="B1298" t="s">
        <v>21</v>
      </c>
      <c r="C1298" t="s">
        <v>21</v>
      </c>
      <c r="D1298" t="s">
        <v>1499</v>
      </c>
      <c r="E1298" t="s">
        <v>7664</v>
      </c>
      <c r="F1298" t="s">
        <v>1554</v>
      </c>
      <c r="G1298" t="s">
        <v>950</v>
      </c>
      <c r="I1298" t="s">
        <v>1130</v>
      </c>
      <c r="J1298" t="s">
        <v>1565</v>
      </c>
      <c r="K1298" t="s">
        <v>5350</v>
      </c>
      <c r="L1298" t="s">
        <v>3873</v>
      </c>
      <c r="M1298" t="s">
        <v>3874</v>
      </c>
      <c r="N1298" s="1">
        <v>42884</v>
      </c>
      <c r="O1298">
        <v>72</v>
      </c>
      <c r="P1298" t="s">
        <v>857</v>
      </c>
      <c r="S1298">
        <v>0</v>
      </c>
      <c r="T1298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 t="s">
        <v>984</v>
      </c>
      <c r="AB1298" s="7">
        <f>IF(Table2[[#This Row],[15cc]]+Table2[[#This Row],[30cc]]&gt;0,1,0)</f>
        <v>0</v>
      </c>
      <c r="AC1298" s="7">
        <f>IF(Table2[[#This Row],[60c]]&gt;0,1,0)</f>
        <v>0</v>
      </c>
      <c r="AD1298" s="7">
        <f>IF(Table2[[#This Row],[90c]]&gt;0,1,0)</f>
        <v>0</v>
      </c>
    </row>
    <row r="1299" spans="1:30" x14ac:dyDescent="0.2">
      <c r="A1299">
        <v>201705</v>
      </c>
      <c r="B1299" t="s">
        <v>21</v>
      </c>
      <c r="C1299" t="s">
        <v>21</v>
      </c>
      <c r="D1299" t="s">
        <v>1499</v>
      </c>
      <c r="E1299" t="s">
        <v>7664</v>
      </c>
      <c r="F1299" t="s">
        <v>1554</v>
      </c>
      <c r="G1299" t="s">
        <v>950</v>
      </c>
      <c r="I1299" t="s">
        <v>1130</v>
      </c>
      <c r="J1299" t="s">
        <v>1565</v>
      </c>
      <c r="K1299" t="s">
        <v>5350</v>
      </c>
      <c r="L1299" t="s">
        <v>3875</v>
      </c>
      <c r="M1299" t="s">
        <v>814</v>
      </c>
      <c r="N1299" s="1">
        <v>42884</v>
      </c>
      <c r="O1299">
        <v>72</v>
      </c>
      <c r="P1299" t="s">
        <v>857</v>
      </c>
      <c r="Q1299">
        <v>1</v>
      </c>
      <c r="R1299">
        <v>15.003</v>
      </c>
      <c r="S1299">
        <v>1</v>
      </c>
      <c r="T1299">
        <v>15.003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 t="s">
        <v>800</v>
      </c>
      <c r="AB1299" s="7">
        <f>IF(Table2[[#This Row],[15cc]]+Table2[[#This Row],[30cc]]&gt;0,1,0)</f>
        <v>1</v>
      </c>
      <c r="AC1299" s="7">
        <f>IF(Table2[[#This Row],[60c]]&gt;0,1,0)</f>
        <v>0</v>
      </c>
      <c r="AD1299" s="7">
        <f>IF(Table2[[#This Row],[90c]]&gt;0,1,0)</f>
        <v>0</v>
      </c>
    </row>
    <row r="1300" spans="1:30" x14ac:dyDescent="0.2">
      <c r="A1300">
        <v>201705</v>
      </c>
      <c r="B1300" t="s">
        <v>21</v>
      </c>
      <c r="C1300" t="s">
        <v>21</v>
      </c>
      <c r="D1300" t="s">
        <v>1499</v>
      </c>
      <c r="E1300" t="s">
        <v>7664</v>
      </c>
      <c r="F1300" t="s">
        <v>1554</v>
      </c>
      <c r="G1300" t="s">
        <v>950</v>
      </c>
      <c r="I1300" t="s">
        <v>1130</v>
      </c>
      <c r="J1300" t="s">
        <v>1565</v>
      </c>
      <c r="K1300" t="s">
        <v>5350</v>
      </c>
      <c r="L1300" t="s">
        <v>3876</v>
      </c>
      <c r="M1300" t="s">
        <v>3877</v>
      </c>
      <c r="N1300" s="1">
        <v>42885</v>
      </c>
      <c r="O1300">
        <v>71</v>
      </c>
      <c r="P1300" t="s">
        <v>857</v>
      </c>
      <c r="S1300">
        <v>0</v>
      </c>
      <c r="T1300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 t="s">
        <v>800</v>
      </c>
      <c r="AB1300" s="7">
        <f>IF(Table2[[#This Row],[15cc]]+Table2[[#This Row],[30cc]]&gt;0,1,0)</f>
        <v>0</v>
      </c>
      <c r="AC1300" s="7">
        <f>IF(Table2[[#This Row],[60c]]&gt;0,1,0)</f>
        <v>0</v>
      </c>
      <c r="AD1300" s="7">
        <f>IF(Table2[[#This Row],[90c]]&gt;0,1,0)</f>
        <v>0</v>
      </c>
    </row>
    <row r="1301" spans="1:30" x14ac:dyDescent="0.2">
      <c r="A1301">
        <v>201705</v>
      </c>
      <c r="B1301" t="s">
        <v>21</v>
      </c>
      <c r="C1301" t="s">
        <v>21</v>
      </c>
      <c r="D1301" t="s">
        <v>1499</v>
      </c>
      <c r="E1301" t="s">
        <v>7664</v>
      </c>
      <c r="F1301" t="s">
        <v>1554</v>
      </c>
      <c r="G1301" t="s">
        <v>950</v>
      </c>
      <c r="I1301" t="s">
        <v>7603</v>
      </c>
      <c r="J1301" t="s">
        <v>7667</v>
      </c>
      <c r="K1301" t="s">
        <v>950</v>
      </c>
      <c r="L1301" t="s">
        <v>3862</v>
      </c>
      <c r="M1301" t="s">
        <v>3863</v>
      </c>
      <c r="N1301" s="1">
        <v>42871</v>
      </c>
      <c r="O1301">
        <v>85</v>
      </c>
      <c r="P1301" t="s">
        <v>857</v>
      </c>
      <c r="S1301">
        <v>0</v>
      </c>
      <c r="T1301">
        <v>0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 t="s">
        <v>800</v>
      </c>
      <c r="AB1301" s="7">
        <f>IF(Table2[[#This Row],[15cc]]+Table2[[#This Row],[30cc]]&gt;0,1,0)</f>
        <v>0</v>
      </c>
      <c r="AC1301" s="7">
        <f>IF(Table2[[#This Row],[60c]]&gt;0,1,0)</f>
        <v>0</v>
      </c>
      <c r="AD1301" s="7">
        <f>IF(Table2[[#This Row],[90c]]&gt;0,1,0)</f>
        <v>0</v>
      </c>
    </row>
    <row r="1302" spans="1:30" x14ac:dyDescent="0.2">
      <c r="A1302">
        <v>201705</v>
      </c>
      <c r="B1302" t="s">
        <v>21</v>
      </c>
      <c r="C1302" t="s">
        <v>21</v>
      </c>
      <c r="D1302" t="s">
        <v>1499</v>
      </c>
      <c r="E1302" t="s">
        <v>7664</v>
      </c>
      <c r="F1302" t="s">
        <v>1554</v>
      </c>
      <c r="G1302" t="s">
        <v>950</v>
      </c>
      <c r="I1302" t="s">
        <v>7603</v>
      </c>
      <c r="J1302" t="s">
        <v>7667</v>
      </c>
      <c r="K1302" t="s">
        <v>950</v>
      </c>
      <c r="L1302" t="s">
        <v>3864</v>
      </c>
      <c r="M1302" t="s">
        <v>937</v>
      </c>
      <c r="N1302" s="1">
        <v>42879</v>
      </c>
      <c r="O1302">
        <v>77</v>
      </c>
      <c r="P1302" t="s">
        <v>857</v>
      </c>
      <c r="Q1302">
        <v>3</v>
      </c>
      <c r="R1302">
        <v>36.418999999999997</v>
      </c>
      <c r="S1302">
        <v>4</v>
      </c>
      <c r="T1302">
        <v>50.509</v>
      </c>
      <c r="U1302" s="7">
        <v>-1</v>
      </c>
      <c r="V1302" s="7">
        <v>-11.021000000000001</v>
      </c>
      <c r="W1302" s="7">
        <v>0</v>
      </c>
      <c r="X1302" s="7">
        <v>-3.069</v>
      </c>
      <c r="Y1302" s="7">
        <v>0</v>
      </c>
      <c r="Z1302" s="7">
        <v>0</v>
      </c>
      <c r="AA1302" s="7" t="s">
        <v>800</v>
      </c>
      <c r="AB1302" s="7">
        <f>IF(Table2[[#This Row],[15cc]]+Table2[[#This Row],[30cc]]&gt;0,1,0)</f>
        <v>1</v>
      </c>
      <c r="AC1302" s="7">
        <f>IF(Table2[[#This Row],[60c]]&gt;0,1,0)</f>
        <v>0</v>
      </c>
      <c r="AD1302" s="7">
        <f>IF(Table2[[#This Row],[90c]]&gt;0,1,0)</f>
        <v>0</v>
      </c>
    </row>
    <row r="1303" spans="1:30" x14ac:dyDescent="0.2">
      <c r="A1303">
        <v>201705</v>
      </c>
      <c r="B1303" t="s">
        <v>21</v>
      </c>
      <c r="C1303" t="s">
        <v>21</v>
      </c>
      <c r="D1303" t="s">
        <v>1499</v>
      </c>
      <c r="E1303" t="s">
        <v>7664</v>
      </c>
      <c r="F1303" t="s">
        <v>1554</v>
      </c>
      <c r="G1303" t="s">
        <v>950</v>
      </c>
      <c r="I1303" t="s">
        <v>7603</v>
      </c>
      <c r="J1303" t="s">
        <v>7667</v>
      </c>
      <c r="K1303" t="s">
        <v>950</v>
      </c>
      <c r="L1303" t="s">
        <v>3865</v>
      </c>
      <c r="M1303" t="s">
        <v>3461</v>
      </c>
      <c r="N1303" s="1">
        <v>42885</v>
      </c>
      <c r="O1303">
        <v>71</v>
      </c>
      <c r="P1303" t="s">
        <v>857</v>
      </c>
      <c r="S1303">
        <v>0</v>
      </c>
      <c r="T1303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 t="s">
        <v>984</v>
      </c>
      <c r="AB1303" s="7">
        <f>IF(Table2[[#This Row],[15cc]]+Table2[[#This Row],[30cc]]&gt;0,1,0)</f>
        <v>0</v>
      </c>
      <c r="AC1303" s="7">
        <f>IF(Table2[[#This Row],[60c]]&gt;0,1,0)</f>
        <v>0</v>
      </c>
      <c r="AD1303" s="7">
        <f>IF(Table2[[#This Row],[90c]]&gt;0,1,0)</f>
        <v>0</v>
      </c>
    </row>
    <row r="1304" spans="1:30" x14ac:dyDescent="0.2">
      <c r="A1304">
        <v>201705</v>
      </c>
      <c r="B1304" t="s">
        <v>21</v>
      </c>
      <c r="C1304" t="s">
        <v>21</v>
      </c>
      <c r="D1304" t="s">
        <v>1499</v>
      </c>
      <c r="E1304" t="s">
        <v>7664</v>
      </c>
      <c r="F1304" t="s">
        <v>1554</v>
      </c>
      <c r="G1304" t="s">
        <v>950</v>
      </c>
      <c r="I1304" t="s">
        <v>26</v>
      </c>
      <c r="J1304" t="s">
        <v>29</v>
      </c>
      <c r="K1304" t="s">
        <v>7668</v>
      </c>
      <c r="L1304" t="s">
        <v>3843</v>
      </c>
      <c r="M1304" t="s">
        <v>3844</v>
      </c>
      <c r="N1304" s="1">
        <v>42871</v>
      </c>
      <c r="O1304">
        <v>85</v>
      </c>
      <c r="P1304" t="s">
        <v>857</v>
      </c>
      <c r="Q1304">
        <v>1</v>
      </c>
      <c r="R1304">
        <v>8.15</v>
      </c>
      <c r="S1304">
        <v>0</v>
      </c>
      <c r="T1304">
        <v>0</v>
      </c>
      <c r="U1304" s="7">
        <v>1</v>
      </c>
      <c r="V1304" s="7">
        <v>8.15</v>
      </c>
      <c r="W1304" s="7">
        <v>0</v>
      </c>
      <c r="X1304" s="7">
        <v>0</v>
      </c>
      <c r="Y1304" s="7">
        <v>0</v>
      </c>
      <c r="Z1304" s="7">
        <v>0</v>
      </c>
      <c r="AA1304" s="7" t="s">
        <v>800</v>
      </c>
      <c r="AB1304" s="7">
        <f>IF(Table2[[#This Row],[15cc]]+Table2[[#This Row],[30cc]]&gt;0,1,0)</f>
        <v>1</v>
      </c>
      <c r="AC1304" s="7">
        <f>IF(Table2[[#This Row],[60c]]&gt;0,1,0)</f>
        <v>0</v>
      </c>
      <c r="AD1304" s="7">
        <f>IF(Table2[[#This Row],[90c]]&gt;0,1,0)</f>
        <v>0</v>
      </c>
    </row>
    <row r="1305" spans="1:30" x14ac:dyDescent="0.2">
      <c r="A1305">
        <v>201705</v>
      </c>
      <c r="B1305" t="s">
        <v>21</v>
      </c>
      <c r="C1305" t="s">
        <v>21</v>
      </c>
      <c r="D1305" t="s">
        <v>1499</v>
      </c>
      <c r="E1305" t="s">
        <v>7664</v>
      </c>
      <c r="F1305" t="s">
        <v>1554</v>
      </c>
      <c r="G1305" t="s">
        <v>950</v>
      </c>
      <c r="I1305" t="s">
        <v>26</v>
      </c>
      <c r="J1305" t="s">
        <v>29</v>
      </c>
      <c r="K1305" t="s">
        <v>7668</v>
      </c>
      <c r="L1305" t="s">
        <v>3845</v>
      </c>
      <c r="M1305" t="s">
        <v>3846</v>
      </c>
      <c r="N1305" s="1">
        <v>42871</v>
      </c>
      <c r="O1305">
        <v>85</v>
      </c>
      <c r="P1305" t="s">
        <v>857</v>
      </c>
      <c r="S1305">
        <v>0</v>
      </c>
      <c r="T1305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 t="s">
        <v>800</v>
      </c>
      <c r="AB1305" s="7">
        <f>IF(Table2[[#This Row],[15cc]]+Table2[[#This Row],[30cc]]&gt;0,1,0)</f>
        <v>0</v>
      </c>
      <c r="AC1305" s="7">
        <f>IF(Table2[[#This Row],[60c]]&gt;0,1,0)</f>
        <v>0</v>
      </c>
      <c r="AD1305" s="7">
        <f>IF(Table2[[#This Row],[90c]]&gt;0,1,0)</f>
        <v>0</v>
      </c>
    </row>
    <row r="1306" spans="1:30" x14ac:dyDescent="0.2">
      <c r="A1306">
        <v>201705</v>
      </c>
      <c r="B1306" t="s">
        <v>21</v>
      </c>
      <c r="C1306" t="s">
        <v>21</v>
      </c>
      <c r="D1306" t="s">
        <v>1499</v>
      </c>
      <c r="E1306" t="s">
        <v>7664</v>
      </c>
      <c r="F1306" t="s">
        <v>1554</v>
      </c>
      <c r="G1306" t="s">
        <v>950</v>
      </c>
      <c r="I1306" t="s">
        <v>26</v>
      </c>
      <c r="J1306" t="s">
        <v>29</v>
      </c>
      <c r="K1306" t="s">
        <v>7668</v>
      </c>
      <c r="L1306" t="s">
        <v>3847</v>
      </c>
      <c r="M1306" t="s">
        <v>3848</v>
      </c>
      <c r="N1306" s="1">
        <v>42879</v>
      </c>
      <c r="O1306">
        <v>77</v>
      </c>
      <c r="P1306" t="s">
        <v>857</v>
      </c>
      <c r="Q1306">
        <v>2</v>
      </c>
      <c r="R1306">
        <v>36.323999999999998</v>
      </c>
      <c r="S1306">
        <v>2</v>
      </c>
      <c r="T1306">
        <v>36.323999999999998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 t="s">
        <v>800</v>
      </c>
      <c r="AB1306" s="7">
        <f>IF(Table2[[#This Row],[15cc]]+Table2[[#This Row],[30cc]]&gt;0,1,0)</f>
        <v>1</v>
      </c>
      <c r="AC1306" s="7">
        <f>IF(Table2[[#This Row],[60c]]&gt;0,1,0)</f>
        <v>0</v>
      </c>
      <c r="AD1306" s="7">
        <f>IF(Table2[[#This Row],[90c]]&gt;0,1,0)</f>
        <v>0</v>
      </c>
    </row>
    <row r="1307" spans="1:30" x14ac:dyDescent="0.2">
      <c r="A1307">
        <v>201705</v>
      </c>
      <c r="B1307" t="s">
        <v>21</v>
      </c>
      <c r="C1307" t="s">
        <v>21</v>
      </c>
      <c r="D1307" t="s">
        <v>1499</v>
      </c>
      <c r="E1307" t="s">
        <v>7664</v>
      </c>
      <c r="F1307" t="s">
        <v>1554</v>
      </c>
      <c r="G1307" t="s">
        <v>950</v>
      </c>
      <c r="I1307" t="s">
        <v>26</v>
      </c>
      <c r="J1307" t="s">
        <v>29</v>
      </c>
      <c r="K1307" t="s">
        <v>7668</v>
      </c>
      <c r="L1307" t="s">
        <v>3849</v>
      </c>
      <c r="M1307" t="s">
        <v>861</v>
      </c>
      <c r="N1307" s="1">
        <v>42879</v>
      </c>
      <c r="O1307">
        <v>77</v>
      </c>
      <c r="P1307" t="s">
        <v>857</v>
      </c>
      <c r="Q1307">
        <v>7</v>
      </c>
      <c r="R1307">
        <v>70.460999999999999</v>
      </c>
      <c r="S1307">
        <v>6</v>
      </c>
      <c r="T1307">
        <v>51.886000000000003</v>
      </c>
      <c r="U1307" s="7">
        <v>0</v>
      </c>
      <c r="V1307" s="7">
        <v>0</v>
      </c>
      <c r="W1307" s="7">
        <v>0</v>
      </c>
      <c r="X1307" s="7">
        <v>0</v>
      </c>
      <c r="Y1307" s="7">
        <v>1</v>
      </c>
      <c r="Z1307" s="7">
        <v>18.574999999999999</v>
      </c>
      <c r="AA1307" s="7" t="s">
        <v>800</v>
      </c>
      <c r="AB1307" s="7">
        <f>IF(Table2[[#This Row],[15cc]]+Table2[[#This Row],[30cc]]&gt;0,1,0)</f>
        <v>1</v>
      </c>
      <c r="AC1307" s="7">
        <f>IF(Table2[[#This Row],[60c]]&gt;0,1,0)</f>
        <v>0</v>
      </c>
      <c r="AD1307" s="7">
        <f>IF(Table2[[#This Row],[90c]]&gt;0,1,0)</f>
        <v>1</v>
      </c>
    </row>
    <row r="1308" spans="1:30" x14ac:dyDescent="0.2">
      <c r="A1308">
        <v>201705</v>
      </c>
      <c r="B1308" t="s">
        <v>21</v>
      </c>
      <c r="C1308" t="s">
        <v>21</v>
      </c>
      <c r="D1308" t="s">
        <v>1499</v>
      </c>
      <c r="E1308" t="s">
        <v>7664</v>
      </c>
      <c r="F1308" t="s">
        <v>1554</v>
      </c>
      <c r="G1308" t="s">
        <v>950</v>
      </c>
      <c r="I1308" t="s">
        <v>26</v>
      </c>
      <c r="J1308" t="s">
        <v>29</v>
      </c>
      <c r="K1308" t="s">
        <v>7668</v>
      </c>
      <c r="L1308" t="s">
        <v>3850</v>
      </c>
      <c r="M1308" t="s">
        <v>3851</v>
      </c>
      <c r="N1308" s="1">
        <v>42879</v>
      </c>
      <c r="O1308">
        <v>77</v>
      </c>
      <c r="P1308" t="s">
        <v>857</v>
      </c>
      <c r="S1308">
        <v>0</v>
      </c>
      <c r="T1308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 t="s">
        <v>800</v>
      </c>
      <c r="AB1308" s="7">
        <f>IF(Table2[[#This Row],[15cc]]+Table2[[#This Row],[30cc]]&gt;0,1,0)</f>
        <v>0</v>
      </c>
      <c r="AC1308" s="7">
        <f>IF(Table2[[#This Row],[60c]]&gt;0,1,0)</f>
        <v>0</v>
      </c>
      <c r="AD1308" s="7">
        <f>IF(Table2[[#This Row],[90c]]&gt;0,1,0)</f>
        <v>0</v>
      </c>
    </row>
    <row r="1309" spans="1:30" x14ac:dyDescent="0.2">
      <c r="A1309">
        <v>201705</v>
      </c>
      <c r="B1309" t="s">
        <v>21</v>
      </c>
      <c r="C1309" t="s">
        <v>21</v>
      </c>
      <c r="D1309" t="s">
        <v>1499</v>
      </c>
      <c r="E1309" t="s">
        <v>7664</v>
      </c>
      <c r="F1309" t="s">
        <v>1554</v>
      </c>
      <c r="G1309" t="s">
        <v>950</v>
      </c>
      <c r="I1309" t="s">
        <v>26</v>
      </c>
      <c r="J1309" t="s">
        <v>29</v>
      </c>
      <c r="K1309" t="s">
        <v>7668</v>
      </c>
      <c r="L1309" t="s">
        <v>3852</v>
      </c>
      <c r="M1309" t="s">
        <v>3853</v>
      </c>
      <c r="N1309" s="1">
        <v>42879</v>
      </c>
      <c r="O1309">
        <v>77</v>
      </c>
      <c r="P1309" t="s">
        <v>857</v>
      </c>
      <c r="Q1309">
        <v>3</v>
      </c>
      <c r="R1309">
        <v>45.83</v>
      </c>
      <c r="S1309">
        <v>1</v>
      </c>
      <c r="T1309">
        <v>15.613</v>
      </c>
      <c r="U1309" s="7">
        <v>0</v>
      </c>
      <c r="V1309" s="7">
        <v>0</v>
      </c>
      <c r="W1309" s="7">
        <v>2</v>
      </c>
      <c r="X1309" s="2">
        <v>30.216999999999999</v>
      </c>
      <c r="Y1309" s="7">
        <v>0</v>
      </c>
      <c r="Z1309" s="7">
        <v>0</v>
      </c>
      <c r="AA1309" s="7" t="s">
        <v>800</v>
      </c>
      <c r="AB1309" s="7">
        <f>IF(Table2[[#This Row],[15cc]]+Table2[[#This Row],[30cc]]&gt;0,1,0)</f>
        <v>1</v>
      </c>
      <c r="AC1309" s="7">
        <f>IF(Table2[[#This Row],[60c]]&gt;0,1,0)</f>
        <v>1</v>
      </c>
      <c r="AD1309" s="7">
        <f>IF(Table2[[#This Row],[90c]]&gt;0,1,0)</f>
        <v>0</v>
      </c>
    </row>
    <row r="1310" spans="1:30" x14ac:dyDescent="0.2">
      <c r="A1310">
        <v>201705</v>
      </c>
      <c r="B1310" t="s">
        <v>21</v>
      </c>
      <c r="C1310" t="s">
        <v>21</v>
      </c>
      <c r="D1310" t="s">
        <v>1499</v>
      </c>
      <c r="E1310" t="s">
        <v>7664</v>
      </c>
      <c r="F1310" t="s">
        <v>1554</v>
      </c>
      <c r="G1310" t="s">
        <v>950</v>
      </c>
      <c r="I1310" t="s">
        <v>26</v>
      </c>
      <c r="J1310" t="s">
        <v>29</v>
      </c>
      <c r="K1310" t="s">
        <v>7668</v>
      </c>
      <c r="L1310" t="s">
        <v>3854</v>
      </c>
      <c r="M1310" t="s">
        <v>3855</v>
      </c>
      <c r="N1310" s="1">
        <v>42879</v>
      </c>
      <c r="O1310">
        <v>77</v>
      </c>
      <c r="P1310" t="s">
        <v>857</v>
      </c>
      <c r="Q1310">
        <v>1</v>
      </c>
      <c r="R1310">
        <v>12.157999999999999</v>
      </c>
      <c r="S1310">
        <v>1</v>
      </c>
      <c r="T1310">
        <v>12.157999999999999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 t="s">
        <v>800</v>
      </c>
      <c r="AB1310" s="7">
        <f>IF(Table2[[#This Row],[15cc]]+Table2[[#This Row],[30cc]]&gt;0,1,0)</f>
        <v>1</v>
      </c>
      <c r="AC1310" s="7">
        <f>IF(Table2[[#This Row],[60c]]&gt;0,1,0)</f>
        <v>0</v>
      </c>
      <c r="AD1310" s="7">
        <f>IF(Table2[[#This Row],[90c]]&gt;0,1,0)</f>
        <v>0</v>
      </c>
    </row>
    <row r="1311" spans="1:30" x14ac:dyDescent="0.2">
      <c r="A1311">
        <v>201705</v>
      </c>
      <c r="B1311" t="s">
        <v>21</v>
      </c>
      <c r="C1311" t="s">
        <v>21</v>
      </c>
      <c r="D1311" t="s">
        <v>1499</v>
      </c>
      <c r="E1311" t="s">
        <v>7664</v>
      </c>
      <c r="F1311" t="s">
        <v>1554</v>
      </c>
      <c r="G1311" t="s">
        <v>950</v>
      </c>
      <c r="I1311" t="s">
        <v>26</v>
      </c>
      <c r="J1311" t="s">
        <v>29</v>
      </c>
      <c r="K1311" t="s">
        <v>7668</v>
      </c>
      <c r="L1311" t="s">
        <v>3856</v>
      </c>
      <c r="M1311" t="s">
        <v>3857</v>
      </c>
      <c r="N1311" s="1">
        <v>42879</v>
      </c>
      <c r="O1311">
        <v>77</v>
      </c>
      <c r="P1311" t="s">
        <v>857</v>
      </c>
      <c r="S1311">
        <v>0</v>
      </c>
      <c r="T1311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 t="s">
        <v>800</v>
      </c>
      <c r="AB1311" s="7">
        <f>IF(Table2[[#This Row],[15cc]]+Table2[[#This Row],[30cc]]&gt;0,1,0)</f>
        <v>0</v>
      </c>
      <c r="AC1311" s="7">
        <f>IF(Table2[[#This Row],[60c]]&gt;0,1,0)</f>
        <v>0</v>
      </c>
      <c r="AD1311" s="7">
        <f>IF(Table2[[#This Row],[90c]]&gt;0,1,0)</f>
        <v>0</v>
      </c>
    </row>
    <row r="1312" spans="1:30" x14ac:dyDescent="0.2">
      <c r="A1312">
        <v>201705</v>
      </c>
      <c r="B1312" t="s">
        <v>21</v>
      </c>
      <c r="C1312" t="s">
        <v>21</v>
      </c>
      <c r="D1312" t="s">
        <v>1499</v>
      </c>
      <c r="E1312" t="s">
        <v>7664</v>
      </c>
      <c r="F1312" t="s">
        <v>1554</v>
      </c>
      <c r="G1312" t="s">
        <v>950</v>
      </c>
      <c r="I1312" t="s">
        <v>26</v>
      </c>
      <c r="J1312" t="s">
        <v>29</v>
      </c>
      <c r="K1312" t="s">
        <v>7668</v>
      </c>
      <c r="L1312" t="s">
        <v>3858</v>
      </c>
      <c r="M1312" t="s">
        <v>3859</v>
      </c>
      <c r="N1312" s="1">
        <v>42879</v>
      </c>
      <c r="O1312">
        <v>77</v>
      </c>
      <c r="P1312" t="s">
        <v>857</v>
      </c>
      <c r="Q1312">
        <v>1</v>
      </c>
      <c r="R1312" s="2">
        <v>15.898</v>
      </c>
      <c r="S1312">
        <v>1</v>
      </c>
      <c r="T1312">
        <v>15.898</v>
      </c>
      <c r="U1312" s="7">
        <v>0</v>
      </c>
      <c r="V1312" s="7">
        <v>0</v>
      </c>
      <c r="W1312" s="7">
        <v>0</v>
      </c>
      <c r="X1312" s="2">
        <v>0</v>
      </c>
      <c r="Y1312" s="7">
        <v>0</v>
      </c>
      <c r="Z1312" s="7">
        <v>0</v>
      </c>
      <c r="AA1312" s="7" t="s">
        <v>800</v>
      </c>
      <c r="AB1312" s="7">
        <f>IF(Table2[[#This Row],[15cc]]+Table2[[#This Row],[30cc]]&gt;0,1,0)</f>
        <v>1</v>
      </c>
      <c r="AC1312" s="7">
        <f>IF(Table2[[#This Row],[60c]]&gt;0,1,0)</f>
        <v>0</v>
      </c>
      <c r="AD1312" s="7">
        <f>IF(Table2[[#This Row],[90c]]&gt;0,1,0)</f>
        <v>0</v>
      </c>
    </row>
    <row r="1313" spans="1:30" x14ac:dyDescent="0.2">
      <c r="A1313">
        <v>201705</v>
      </c>
      <c r="B1313" t="s">
        <v>21</v>
      </c>
      <c r="C1313" t="s">
        <v>21</v>
      </c>
      <c r="D1313" t="s">
        <v>1499</v>
      </c>
      <c r="E1313" t="s">
        <v>7664</v>
      </c>
      <c r="F1313" t="s">
        <v>1554</v>
      </c>
      <c r="G1313" t="s">
        <v>950</v>
      </c>
      <c r="I1313" t="s">
        <v>26</v>
      </c>
      <c r="J1313" t="s">
        <v>29</v>
      </c>
      <c r="K1313" t="s">
        <v>7668</v>
      </c>
      <c r="L1313" t="s">
        <v>3860</v>
      </c>
      <c r="M1313" t="s">
        <v>3861</v>
      </c>
      <c r="N1313" s="1">
        <v>42885</v>
      </c>
      <c r="O1313">
        <v>71</v>
      </c>
      <c r="P1313" t="s">
        <v>857</v>
      </c>
      <c r="S1313">
        <v>0</v>
      </c>
      <c r="T1313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 t="s">
        <v>800</v>
      </c>
      <c r="AB1313" s="7">
        <f>IF(Table2[[#This Row],[15cc]]+Table2[[#This Row],[30cc]]&gt;0,1,0)</f>
        <v>0</v>
      </c>
      <c r="AC1313" s="7">
        <f>IF(Table2[[#This Row],[60c]]&gt;0,1,0)</f>
        <v>0</v>
      </c>
      <c r="AD1313" s="7">
        <f>IF(Table2[[#This Row],[90c]]&gt;0,1,0)</f>
        <v>0</v>
      </c>
    </row>
    <row r="1314" spans="1:30" x14ac:dyDescent="0.2">
      <c r="A1314">
        <v>201705</v>
      </c>
      <c r="B1314" t="s">
        <v>21</v>
      </c>
      <c r="C1314" t="s">
        <v>21</v>
      </c>
      <c r="D1314" t="s">
        <v>1499</v>
      </c>
      <c r="E1314" t="s">
        <v>7664</v>
      </c>
      <c r="F1314" t="s">
        <v>1556</v>
      </c>
      <c r="G1314" t="s">
        <v>7669</v>
      </c>
      <c r="I1314" t="s">
        <v>994</v>
      </c>
      <c r="J1314" t="s">
        <v>752</v>
      </c>
      <c r="K1314" t="s">
        <v>7670</v>
      </c>
      <c r="L1314" t="s">
        <v>3930</v>
      </c>
      <c r="M1314" t="s">
        <v>882</v>
      </c>
      <c r="N1314" s="1">
        <v>42880</v>
      </c>
      <c r="O1314">
        <v>76</v>
      </c>
      <c r="P1314" t="s">
        <v>857</v>
      </c>
      <c r="Q1314">
        <v>1</v>
      </c>
      <c r="R1314">
        <v>12.012</v>
      </c>
      <c r="S1314">
        <v>1</v>
      </c>
      <c r="T1314">
        <v>12.012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 t="s">
        <v>800</v>
      </c>
      <c r="AB1314" s="7">
        <f>IF(Table2[[#This Row],[15cc]]+Table2[[#This Row],[30cc]]&gt;0,1,0)</f>
        <v>1</v>
      </c>
      <c r="AC1314" s="7">
        <f>IF(Table2[[#This Row],[60c]]&gt;0,1,0)</f>
        <v>0</v>
      </c>
      <c r="AD1314" s="7">
        <f>IF(Table2[[#This Row],[90c]]&gt;0,1,0)</f>
        <v>0</v>
      </c>
    </row>
    <row r="1315" spans="1:30" x14ac:dyDescent="0.2">
      <c r="A1315">
        <v>201705</v>
      </c>
      <c r="B1315" t="s">
        <v>21</v>
      </c>
      <c r="C1315" t="s">
        <v>21</v>
      </c>
      <c r="D1315" t="s">
        <v>1499</v>
      </c>
      <c r="E1315" t="s">
        <v>7664</v>
      </c>
      <c r="F1315" t="s">
        <v>1556</v>
      </c>
      <c r="G1315" t="s">
        <v>7669</v>
      </c>
      <c r="I1315" t="s">
        <v>994</v>
      </c>
      <c r="J1315" t="s">
        <v>752</v>
      </c>
      <c r="K1315" t="s">
        <v>7670</v>
      </c>
      <c r="L1315" t="s">
        <v>3931</v>
      </c>
      <c r="M1315" t="s">
        <v>3932</v>
      </c>
      <c r="N1315" s="1">
        <v>42880</v>
      </c>
      <c r="O1315">
        <v>76</v>
      </c>
      <c r="P1315" t="s">
        <v>857</v>
      </c>
      <c r="Q1315">
        <v>1</v>
      </c>
      <c r="R1315">
        <v>13.156000000000001</v>
      </c>
      <c r="S1315">
        <v>1</v>
      </c>
      <c r="T1315">
        <v>13.156000000000001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 t="s">
        <v>800</v>
      </c>
      <c r="AB1315" s="7">
        <f>IF(Table2[[#This Row],[15cc]]+Table2[[#This Row],[30cc]]&gt;0,1,0)</f>
        <v>1</v>
      </c>
      <c r="AC1315" s="7">
        <f>IF(Table2[[#This Row],[60c]]&gt;0,1,0)</f>
        <v>0</v>
      </c>
      <c r="AD1315" s="7">
        <f>IF(Table2[[#This Row],[90c]]&gt;0,1,0)</f>
        <v>0</v>
      </c>
    </row>
    <row r="1316" spans="1:30" x14ac:dyDescent="0.2">
      <c r="A1316">
        <v>201705</v>
      </c>
      <c r="B1316" t="s">
        <v>21</v>
      </c>
      <c r="C1316" t="s">
        <v>21</v>
      </c>
      <c r="D1316" t="s">
        <v>1499</v>
      </c>
      <c r="E1316" t="s">
        <v>7664</v>
      </c>
      <c r="F1316" t="s">
        <v>1556</v>
      </c>
      <c r="G1316" t="s">
        <v>7669</v>
      </c>
      <c r="I1316" t="s">
        <v>994</v>
      </c>
      <c r="J1316" t="s">
        <v>752</v>
      </c>
      <c r="K1316" t="s">
        <v>7670</v>
      </c>
      <c r="L1316" t="s">
        <v>3933</v>
      </c>
      <c r="M1316" t="s">
        <v>874</v>
      </c>
      <c r="N1316" s="1">
        <v>42885</v>
      </c>
      <c r="O1316">
        <v>71</v>
      </c>
      <c r="P1316" t="s">
        <v>857</v>
      </c>
      <c r="Q1316">
        <v>1</v>
      </c>
      <c r="R1316">
        <v>8.327</v>
      </c>
      <c r="S1316">
        <v>1</v>
      </c>
      <c r="T1316">
        <v>8.327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 t="s">
        <v>800</v>
      </c>
      <c r="AB1316" s="7">
        <f>IF(Table2[[#This Row],[15cc]]+Table2[[#This Row],[30cc]]&gt;0,1,0)</f>
        <v>1</v>
      </c>
      <c r="AC1316" s="7">
        <f>IF(Table2[[#This Row],[60c]]&gt;0,1,0)</f>
        <v>0</v>
      </c>
      <c r="AD1316" s="7">
        <f>IF(Table2[[#This Row],[90c]]&gt;0,1,0)</f>
        <v>0</v>
      </c>
    </row>
    <row r="1317" spans="1:30" x14ac:dyDescent="0.2">
      <c r="A1317">
        <v>201705</v>
      </c>
      <c r="B1317" t="s">
        <v>21</v>
      </c>
      <c r="C1317" t="s">
        <v>21</v>
      </c>
      <c r="D1317" t="s">
        <v>1499</v>
      </c>
      <c r="E1317" t="s">
        <v>7664</v>
      </c>
      <c r="F1317" t="s">
        <v>1556</v>
      </c>
      <c r="G1317" t="s">
        <v>7669</v>
      </c>
      <c r="I1317" t="s">
        <v>994</v>
      </c>
      <c r="J1317" t="s">
        <v>752</v>
      </c>
      <c r="K1317" t="s">
        <v>7670</v>
      </c>
      <c r="L1317" t="s">
        <v>3934</v>
      </c>
      <c r="M1317" t="s">
        <v>3935</v>
      </c>
      <c r="N1317" s="1">
        <v>42885</v>
      </c>
      <c r="O1317">
        <v>71</v>
      </c>
      <c r="P1317" t="s">
        <v>857</v>
      </c>
      <c r="Q1317">
        <v>1</v>
      </c>
      <c r="R1317">
        <v>15.007</v>
      </c>
      <c r="S1317">
        <v>1</v>
      </c>
      <c r="T1317">
        <v>15.007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 t="s">
        <v>800</v>
      </c>
      <c r="AB1317" s="7">
        <f>IF(Table2[[#This Row],[15cc]]+Table2[[#This Row],[30cc]]&gt;0,1,0)</f>
        <v>1</v>
      </c>
      <c r="AC1317" s="7">
        <f>IF(Table2[[#This Row],[60c]]&gt;0,1,0)</f>
        <v>0</v>
      </c>
      <c r="AD1317" s="7">
        <f>IF(Table2[[#This Row],[90c]]&gt;0,1,0)</f>
        <v>0</v>
      </c>
    </row>
    <row r="1318" spans="1:30" x14ac:dyDescent="0.2">
      <c r="A1318">
        <v>201705</v>
      </c>
      <c r="B1318" t="s">
        <v>21</v>
      </c>
      <c r="C1318" t="s">
        <v>21</v>
      </c>
      <c r="D1318" t="s">
        <v>1499</v>
      </c>
      <c r="E1318" t="s">
        <v>7664</v>
      </c>
      <c r="F1318" t="s">
        <v>1556</v>
      </c>
      <c r="G1318" t="s">
        <v>7669</v>
      </c>
      <c r="I1318" t="s">
        <v>1364</v>
      </c>
      <c r="J1318" t="s">
        <v>1365</v>
      </c>
      <c r="K1318" t="s">
        <v>7671</v>
      </c>
      <c r="L1318" t="s">
        <v>3898</v>
      </c>
      <c r="M1318" t="s">
        <v>3899</v>
      </c>
      <c r="N1318" s="1">
        <v>42864</v>
      </c>
      <c r="O1318">
        <v>92</v>
      </c>
      <c r="P1318" t="s">
        <v>799</v>
      </c>
      <c r="S1318">
        <v>0</v>
      </c>
      <c r="T1318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 t="s">
        <v>800</v>
      </c>
      <c r="AB1318" s="7">
        <f>IF(Table2[[#This Row],[15cc]]+Table2[[#This Row],[30cc]]&gt;0,1,0)</f>
        <v>0</v>
      </c>
      <c r="AC1318" s="7">
        <f>IF(Table2[[#This Row],[60c]]&gt;0,1,0)</f>
        <v>0</v>
      </c>
      <c r="AD1318" s="7">
        <f>IF(Table2[[#This Row],[90c]]&gt;0,1,0)</f>
        <v>0</v>
      </c>
    </row>
    <row r="1319" spans="1:30" x14ac:dyDescent="0.2">
      <c r="A1319">
        <v>201705</v>
      </c>
      <c r="B1319" t="s">
        <v>21</v>
      </c>
      <c r="C1319" t="s">
        <v>21</v>
      </c>
      <c r="D1319" t="s">
        <v>1499</v>
      </c>
      <c r="E1319" t="s">
        <v>7664</v>
      </c>
      <c r="F1319" t="s">
        <v>1556</v>
      </c>
      <c r="G1319" t="s">
        <v>7669</v>
      </c>
      <c r="I1319" t="s">
        <v>1364</v>
      </c>
      <c r="J1319" t="s">
        <v>1365</v>
      </c>
      <c r="K1319" t="s">
        <v>7671</v>
      </c>
      <c r="L1319" t="s">
        <v>3900</v>
      </c>
      <c r="M1319" t="s">
        <v>3901</v>
      </c>
      <c r="N1319" s="1">
        <v>42866</v>
      </c>
      <c r="O1319">
        <v>90</v>
      </c>
      <c r="P1319" t="s">
        <v>857</v>
      </c>
      <c r="S1319">
        <v>0</v>
      </c>
      <c r="T1319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 t="s">
        <v>800</v>
      </c>
      <c r="AB1319" s="7">
        <f>IF(Table2[[#This Row],[15cc]]+Table2[[#This Row],[30cc]]&gt;0,1,0)</f>
        <v>0</v>
      </c>
      <c r="AC1319" s="7">
        <f>IF(Table2[[#This Row],[60c]]&gt;0,1,0)</f>
        <v>0</v>
      </c>
      <c r="AD1319" s="7">
        <f>IF(Table2[[#This Row],[90c]]&gt;0,1,0)</f>
        <v>0</v>
      </c>
    </row>
    <row r="1320" spans="1:30" x14ac:dyDescent="0.2">
      <c r="A1320">
        <v>201705</v>
      </c>
      <c r="B1320" t="s">
        <v>21</v>
      </c>
      <c r="C1320" t="s">
        <v>21</v>
      </c>
      <c r="D1320" t="s">
        <v>1499</v>
      </c>
      <c r="E1320" t="s">
        <v>7664</v>
      </c>
      <c r="F1320" t="s">
        <v>1556</v>
      </c>
      <c r="G1320" t="s">
        <v>7669</v>
      </c>
      <c r="I1320" t="s">
        <v>1364</v>
      </c>
      <c r="J1320" t="s">
        <v>1365</v>
      </c>
      <c r="K1320" t="s">
        <v>7671</v>
      </c>
      <c r="L1320" t="s">
        <v>3902</v>
      </c>
      <c r="M1320" t="s">
        <v>3903</v>
      </c>
      <c r="N1320" s="1">
        <v>42873</v>
      </c>
      <c r="O1320">
        <v>83</v>
      </c>
      <c r="P1320" t="s">
        <v>857</v>
      </c>
      <c r="Q1320">
        <v>3</v>
      </c>
      <c r="R1320">
        <v>35.322000000000003</v>
      </c>
      <c r="S1320">
        <v>3</v>
      </c>
      <c r="T1320">
        <v>35.322000000000003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 t="s">
        <v>800</v>
      </c>
      <c r="AB1320" s="7">
        <f>IF(Table2[[#This Row],[15cc]]+Table2[[#This Row],[30cc]]&gt;0,1,0)</f>
        <v>1</v>
      </c>
      <c r="AC1320" s="7">
        <f>IF(Table2[[#This Row],[60c]]&gt;0,1,0)</f>
        <v>0</v>
      </c>
      <c r="AD1320" s="7">
        <f>IF(Table2[[#This Row],[90c]]&gt;0,1,0)</f>
        <v>0</v>
      </c>
    </row>
    <row r="1321" spans="1:30" x14ac:dyDescent="0.2">
      <c r="A1321">
        <v>201705</v>
      </c>
      <c r="B1321" t="s">
        <v>21</v>
      </c>
      <c r="C1321" t="s">
        <v>21</v>
      </c>
      <c r="D1321" t="s">
        <v>1499</v>
      </c>
      <c r="E1321" t="s">
        <v>7664</v>
      </c>
      <c r="F1321" t="s">
        <v>1556</v>
      </c>
      <c r="G1321" t="s">
        <v>7669</v>
      </c>
      <c r="I1321" t="s">
        <v>1364</v>
      </c>
      <c r="J1321" t="s">
        <v>1365</v>
      </c>
      <c r="K1321" t="s">
        <v>7671</v>
      </c>
      <c r="L1321" t="s">
        <v>3904</v>
      </c>
      <c r="M1321" t="s">
        <v>3905</v>
      </c>
      <c r="N1321" s="1">
        <v>42877</v>
      </c>
      <c r="O1321">
        <v>79</v>
      </c>
      <c r="P1321" t="s">
        <v>857</v>
      </c>
      <c r="Q1321">
        <v>1</v>
      </c>
      <c r="R1321">
        <v>26.782</v>
      </c>
      <c r="S1321">
        <v>1</v>
      </c>
      <c r="T1321">
        <v>26.782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 t="s">
        <v>800</v>
      </c>
      <c r="AB1321" s="7">
        <f>IF(Table2[[#This Row],[15cc]]+Table2[[#This Row],[30cc]]&gt;0,1,0)</f>
        <v>1</v>
      </c>
      <c r="AC1321" s="7">
        <f>IF(Table2[[#This Row],[60c]]&gt;0,1,0)</f>
        <v>0</v>
      </c>
      <c r="AD1321" s="7">
        <f>IF(Table2[[#This Row],[90c]]&gt;0,1,0)</f>
        <v>0</v>
      </c>
    </row>
    <row r="1322" spans="1:30" x14ac:dyDescent="0.2">
      <c r="A1322">
        <v>201705</v>
      </c>
      <c r="B1322" t="s">
        <v>21</v>
      </c>
      <c r="C1322" t="s">
        <v>21</v>
      </c>
      <c r="D1322" t="s">
        <v>1499</v>
      </c>
      <c r="E1322" t="s">
        <v>7664</v>
      </c>
      <c r="F1322" t="s">
        <v>1556</v>
      </c>
      <c r="G1322" t="s">
        <v>7669</v>
      </c>
      <c r="I1322" t="s">
        <v>1364</v>
      </c>
      <c r="J1322" t="s">
        <v>1365</v>
      </c>
      <c r="K1322" t="s">
        <v>7671</v>
      </c>
      <c r="L1322" t="s">
        <v>3906</v>
      </c>
      <c r="M1322" t="s">
        <v>3907</v>
      </c>
      <c r="N1322" s="1">
        <v>42877</v>
      </c>
      <c r="O1322">
        <v>79</v>
      </c>
      <c r="P1322" t="s">
        <v>857</v>
      </c>
      <c r="Q1322">
        <v>1</v>
      </c>
      <c r="R1322">
        <v>12.922000000000001</v>
      </c>
      <c r="S1322">
        <v>1</v>
      </c>
      <c r="T1322">
        <v>12.922000000000001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 t="s">
        <v>800</v>
      </c>
      <c r="AB1322" s="7">
        <f>IF(Table2[[#This Row],[15cc]]+Table2[[#This Row],[30cc]]&gt;0,1,0)</f>
        <v>1</v>
      </c>
      <c r="AC1322" s="7">
        <f>IF(Table2[[#This Row],[60c]]&gt;0,1,0)</f>
        <v>0</v>
      </c>
      <c r="AD1322" s="7">
        <f>IF(Table2[[#This Row],[90c]]&gt;0,1,0)</f>
        <v>0</v>
      </c>
    </row>
    <row r="1323" spans="1:30" x14ac:dyDescent="0.2">
      <c r="A1323">
        <v>201705</v>
      </c>
      <c r="B1323" t="s">
        <v>21</v>
      </c>
      <c r="C1323" t="s">
        <v>21</v>
      </c>
      <c r="D1323" t="s">
        <v>1499</v>
      </c>
      <c r="E1323" t="s">
        <v>7664</v>
      </c>
      <c r="F1323" t="s">
        <v>1556</v>
      </c>
      <c r="G1323" t="s">
        <v>7669</v>
      </c>
      <c r="I1323" t="s">
        <v>1364</v>
      </c>
      <c r="J1323" t="s">
        <v>1365</v>
      </c>
      <c r="K1323" t="s">
        <v>7671</v>
      </c>
      <c r="L1323" t="s">
        <v>3908</v>
      </c>
      <c r="M1323" t="s">
        <v>3909</v>
      </c>
      <c r="N1323" s="1">
        <v>42877</v>
      </c>
      <c r="O1323">
        <v>79</v>
      </c>
      <c r="P1323" t="s">
        <v>857</v>
      </c>
      <c r="Q1323">
        <v>1</v>
      </c>
      <c r="R1323" s="2">
        <v>17.741</v>
      </c>
      <c r="S1323">
        <v>1</v>
      </c>
      <c r="T1323">
        <v>17.741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 t="s">
        <v>800</v>
      </c>
      <c r="AB1323" s="7">
        <f>IF(Table2[[#This Row],[15cc]]+Table2[[#This Row],[30cc]]&gt;0,1,0)</f>
        <v>1</v>
      </c>
      <c r="AC1323" s="7">
        <f>IF(Table2[[#This Row],[60c]]&gt;0,1,0)</f>
        <v>0</v>
      </c>
      <c r="AD1323" s="7">
        <f>IF(Table2[[#This Row],[90c]]&gt;0,1,0)</f>
        <v>0</v>
      </c>
    </row>
    <row r="1324" spans="1:30" x14ac:dyDescent="0.2">
      <c r="A1324">
        <v>201705</v>
      </c>
      <c r="B1324" t="s">
        <v>21</v>
      </c>
      <c r="C1324" t="s">
        <v>21</v>
      </c>
      <c r="D1324" t="s">
        <v>1499</v>
      </c>
      <c r="E1324" t="s">
        <v>7664</v>
      </c>
      <c r="F1324" t="s">
        <v>1556</v>
      </c>
      <c r="G1324" t="s">
        <v>7669</v>
      </c>
      <c r="I1324" t="s">
        <v>1364</v>
      </c>
      <c r="J1324" t="s">
        <v>1365</v>
      </c>
      <c r="K1324" t="s">
        <v>7671</v>
      </c>
      <c r="L1324" t="s">
        <v>3910</v>
      </c>
      <c r="M1324" t="s">
        <v>2311</v>
      </c>
      <c r="N1324" s="1">
        <v>42877</v>
      </c>
      <c r="O1324">
        <v>79</v>
      </c>
      <c r="P1324" t="s">
        <v>857</v>
      </c>
      <c r="Q1324">
        <v>2</v>
      </c>
      <c r="R1324">
        <v>35.689</v>
      </c>
      <c r="S1324">
        <v>2</v>
      </c>
      <c r="T1324">
        <v>35.689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 t="s">
        <v>800</v>
      </c>
      <c r="AB1324" s="7">
        <f>IF(Table2[[#This Row],[15cc]]+Table2[[#This Row],[30cc]]&gt;0,1,0)</f>
        <v>1</v>
      </c>
      <c r="AC1324" s="7">
        <f>IF(Table2[[#This Row],[60c]]&gt;0,1,0)</f>
        <v>0</v>
      </c>
      <c r="AD1324" s="7">
        <f>IF(Table2[[#This Row],[90c]]&gt;0,1,0)</f>
        <v>0</v>
      </c>
    </row>
    <row r="1325" spans="1:30" x14ac:dyDescent="0.2">
      <c r="A1325">
        <v>201705</v>
      </c>
      <c r="B1325" t="s">
        <v>21</v>
      </c>
      <c r="C1325" t="s">
        <v>21</v>
      </c>
      <c r="D1325" t="s">
        <v>1499</v>
      </c>
      <c r="E1325" t="s">
        <v>7664</v>
      </c>
      <c r="F1325" t="s">
        <v>1556</v>
      </c>
      <c r="G1325" t="s">
        <v>7669</v>
      </c>
      <c r="I1325" t="s">
        <v>1364</v>
      </c>
      <c r="J1325" t="s">
        <v>1365</v>
      </c>
      <c r="K1325" t="s">
        <v>7671</v>
      </c>
      <c r="L1325" t="s">
        <v>3911</v>
      </c>
      <c r="M1325" t="s">
        <v>3912</v>
      </c>
      <c r="N1325" s="1">
        <v>42877</v>
      </c>
      <c r="O1325">
        <v>79</v>
      </c>
      <c r="P1325" t="s">
        <v>857</v>
      </c>
      <c r="Q1325">
        <v>1</v>
      </c>
      <c r="R1325">
        <v>16.831</v>
      </c>
      <c r="S1325">
        <v>1</v>
      </c>
      <c r="T1325">
        <v>16.831</v>
      </c>
      <c r="U1325" s="7">
        <v>0</v>
      </c>
      <c r="V1325" s="7">
        <v>0</v>
      </c>
      <c r="W1325" s="7">
        <v>1</v>
      </c>
      <c r="X1325" s="7">
        <v>8.94</v>
      </c>
      <c r="Y1325" s="7">
        <v>-1</v>
      </c>
      <c r="Z1325" s="7">
        <v>-8.94</v>
      </c>
      <c r="AA1325" s="7" t="s">
        <v>800</v>
      </c>
      <c r="AB1325" s="7">
        <f>IF(Table2[[#This Row],[15cc]]+Table2[[#This Row],[30cc]]&gt;0,1,0)</f>
        <v>1</v>
      </c>
      <c r="AC1325" s="7">
        <f>IF(Table2[[#This Row],[60c]]&gt;0,1,0)</f>
        <v>1</v>
      </c>
      <c r="AD1325" s="7">
        <f>IF(Table2[[#This Row],[90c]]&gt;0,1,0)</f>
        <v>0</v>
      </c>
    </row>
    <row r="1326" spans="1:30" x14ac:dyDescent="0.2">
      <c r="A1326">
        <v>201705</v>
      </c>
      <c r="B1326" t="s">
        <v>21</v>
      </c>
      <c r="C1326" t="s">
        <v>21</v>
      </c>
      <c r="D1326" t="s">
        <v>1499</v>
      </c>
      <c r="E1326" t="s">
        <v>7664</v>
      </c>
      <c r="F1326" t="s">
        <v>1556</v>
      </c>
      <c r="G1326" t="s">
        <v>7669</v>
      </c>
      <c r="I1326" t="s">
        <v>1364</v>
      </c>
      <c r="J1326" t="s">
        <v>1365</v>
      </c>
      <c r="K1326" t="s">
        <v>7671</v>
      </c>
      <c r="L1326" t="s">
        <v>3913</v>
      </c>
      <c r="M1326" t="s">
        <v>3914</v>
      </c>
      <c r="N1326" s="1">
        <v>42879</v>
      </c>
      <c r="O1326">
        <v>77</v>
      </c>
      <c r="P1326" t="s">
        <v>857</v>
      </c>
      <c r="Q1326">
        <v>1</v>
      </c>
      <c r="R1326">
        <v>15.734</v>
      </c>
      <c r="S1326">
        <v>1</v>
      </c>
      <c r="T1326">
        <v>15.734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 t="s">
        <v>800</v>
      </c>
      <c r="AB1326" s="7">
        <f>IF(Table2[[#This Row],[15cc]]+Table2[[#This Row],[30cc]]&gt;0,1,0)</f>
        <v>1</v>
      </c>
      <c r="AC1326" s="7">
        <f>IF(Table2[[#This Row],[60c]]&gt;0,1,0)</f>
        <v>0</v>
      </c>
      <c r="AD1326" s="7">
        <f>IF(Table2[[#This Row],[90c]]&gt;0,1,0)</f>
        <v>0</v>
      </c>
    </row>
    <row r="1327" spans="1:30" x14ac:dyDescent="0.2">
      <c r="A1327">
        <v>201705</v>
      </c>
      <c r="B1327" t="s">
        <v>21</v>
      </c>
      <c r="C1327" t="s">
        <v>21</v>
      </c>
      <c r="D1327" t="s">
        <v>1499</v>
      </c>
      <c r="E1327" t="s">
        <v>7664</v>
      </c>
      <c r="F1327" t="s">
        <v>1556</v>
      </c>
      <c r="G1327" t="s">
        <v>7669</v>
      </c>
      <c r="I1327" t="s">
        <v>1364</v>
      </c>
      <c r="J1327" t="s">
        <v>1365</v>
      </c>
      <c r="K1327" t="s">
        <v>7671</v>
      </c>
      <c r="L1327" t="s">
        <v>3915</v>
      </c>
      <c r="M1327" t="s">
        <v>3916</v>
      </c>
      <c r="N1327" s="1">
        <v>42880</v>
      </c>
      <c r="O1327">
        <v>76</v>
      </c>
      <c r="P1327" t="s">
        <v>857</v>
      </c>
      <c r="Q1327">
        <v>1</v>
      </c>
      <c r="R1327">
        <v>12.095000000000001</v>
      </c>
      <c r="S1327">
        <v>1</v>
      </c>
      <c r="T1327">
        <v>12.095000000000001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 t="s">
        <v>800</v>
      </c>
      <c r="AB1327" s="7">
        <f>IF(Table2[[#This Row],[15cc]]+Table2[[#This Row],[30cc]]&gt;0,1,0)</f>
        <v>1</v>
      </c>
      <c r="AC1327" s="7">
        <f>IF(Table2[[#This Row],[60c]]&gt;0,1,0)</f>
        <v>0</v>
      </c>
      <c r="AD1327" s="7">
        <f>IF(Table2[[#This Row],[90c]]&gt;0,1,0)</f>
        <v>0</v>
      </c>
    </row>
    <row r="1328" spans="1:30" x14ac:dyDescent="0.2">
      <c r="A1328">
        <v>201705</v>
      </c>
      <c r="B1328" t="s">
        <v>21</v>
      </c>
      <c r="C1328" t="s">
        <v>21</v>
      </c>
      <c r="D1328" t="s">
        <v>1499</v>
      </c>
      <c r="E1328" t="s">
        <v>7664</v>
      </c>
      <c r="F1328" t="s">
        <v>1556</v>
      </c>
      <c r="G1328" t="s">
        <v>7669</v>
      </c>
      <c r="I1328" t="s">
        <v>1364</v>
      </c>
      <c r="J1328" t="s">
        <v>1365</v>
      </c>
      <c r="K1328" t="s">
        <v>7671</v>
      </c>
      <c r="L1328" t="s">
        <v>3917</v>
      </c>
      <c r="M1328" t="s">
        <v>3918</v>
      </c>
      <c r="N1328" s="1">
        <v>42884</v>
      </c>
      <c r="O1328">
        <v>72</v>
      </c>
      <c r="P1328" t="s">
        <v>857</v>
      </c>
      <c r="Q1328">
        <v>5</v>
      </c>
      <c r="R1328">
        <v>86.218000000000004</v>
      </c>
      <c r="S1328">
        <v>1</v>
      </c>
      <c r="T1328">
        <v>20.645</v>
      </c>
      <c r="U1328" s="7">
        <v>1</v>
      </c>
      <c r="V1328" s="7">
        <v>15.653</v>
      </c>
      <c r="W1328" s="7">
        <v>3</v>
      </c>
      <c r="X1328" s="7">
        <v>49.92</v>
      </c>
      <c r="Y1328" s="7">
        <v>0</v>
      </c>
      <c r="Z1328" s="7">
        <v>0</v>
      </c>
      <c r="AA1328" s="7" t="s">
        <v>800</v>
      </c>
      <c r="AB1328" s="7">
        <f>IF(Table2[[#This Row],[15cc]]+Table2[[#This Row],[30cc]]&gt;0,1,0)</f>
        <v>1</v>
      </c>
      <c r="AC1328" s="7">
        <f>IF(Table2[[#This Row],[60c]]&gt;0,1,0)</f>
        <v>1</v>
      </c>
      <c r="AD1328" s="7">
        <f>IF(Table2[[#This Row],[90c]]&gt;0,1,0)</f>
        <v>0</v>
      </c>
    </row>
    <row r="1329" spans="1:30" x14ac:dyDescent="0.2">
      <c r="A1329">
        <v>201705</v>
      </c>
      <c r="B1329" t="s">
        <v>21</v>
      </c>
      <c r="C1329" t="s">
        <v>21</v>
      </c>
      <c r="D1329" t="s">
        <v>1499</v>
      </c>
      <c r="E1329" t="s">
        <v>7664</v>
      </c>
      <c r="F1329" t="s">
        <v>1556</v>
      </c>
      <c r="G1329" t="s">
        <v>7669</v>
      </c>
      <c r="I1329" t="s">
        <v>1364</v>
      </c>
      <c r="J1329" t="s">
        <v>1365</v>
      </c>
      <c r="K1329" t="s">
        <v>7671</v>
      </c>
      <c r="L1329" t="s">
        <v>3919</v>
      </c>
      <c r="M1329" t="s">
        <v>1406</v>
      </c>
      <c r="N1329" s="1">
        <v>42885</v>
      </c>
      <c r="O1329">
        <v>71</v>
      </c>
      <c r="P1329" t="s">
        <v>857</v>
      </c>
      <c r="S1329">
        <v>0</v>
      </c>
      <c r="T1329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 t="s">
        <v>800</v>
      </c>
      <c r="AB1329" s="7">
        <f>IF(Table2[[#This Row],[15cc]]+Table2[[#This Row],[30cc]]&gt;0,1,0)</f>
        <v>0</v>
      </c>
      <c r="AC1329" s="7">
        <f>IF(Table2[[#This Row],[60c]]&gt;0,1,0)</f>
        <v>0</v>
      </c>
      <c r="AD1329" s="7">
        <f>IF(Table2[[#This Row],[90c]]&gt;0,1,0)</f>
        <v>0</v>
      </c>
    </row>
    <row r="1330" spans="1:30" x14ac:dyDescent="0.2">
      <c r="A1330">
        <v>201705</v>
      </c>
      <c r="B1330" t="s">
        <v>21</v>
      </c>
      <c r="C1330" t="s">
        <v>21</v>
      </c>
      <c r="D1330" t="s">
        <v>1499</v>
      </c>
      <c r="E1330" t="s">
        <v>7664</v>
      </c>
      <c r="F1330" t="s">
        <v>1556</v>
      </c>
      <c r="G1330" t="s">
        <v>7669</v>
      </c>
      <c r="I1330" t="s">
        <v>1364</v>
      </c>
      <c r="J1330" t="s">
        <v>1365</v>
      </c>
      <c r="K1330" t="s">
        <v>7671</v>
      </c>
      <c r="L1330" t="s">
        <v>3920</v>
      </c>
      <c r="M1330" t="s">
        <v>3921</v>
      </c>
      <c r="N1330" s="1">
        <v>42885</v>
      </c>
      <c r="O1330">
        <v>71</v>
      </c>
      <c r="P1330" t="s">
        <v>857</v>
      </c>
      <c r="S1330">
        <v>0</v>
      </c>
      <c r="T1330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 t="s">
        <v>800</v>
      </c>
      <c r="AB1330" s="7">
        <f>IF(Table2[[#This Row],[15cc]]+Table2[[#This Row],[30cc]]&gt;0,1,0)</f>
        <v>0</v>
      </c>
      <c r="AC1330" s="7">
        <f>IF(Table2[[#This Row],[60c]]&gt;0,1,0)</f>
        <v>0</v>
      </c>
      <c r="AD1330" s="7">
        <f>IF(Table2[[#This Row],[90c]]&gt;0,1,0)</f>
        <v>0</v>
      </c>
    </row>
    <row r="1331" spans="1:30" x14ac:dyDescent="0.2">
      <c r="A1331">
        <v>201705</v>
      </c>
      <c r="B1331" t="s">
        <v>21</v>
      </c>
      <c r="C1331" t="s">
        <v>21</v>
      </c>
      <c r="D1331" t="s">
        <v>1499</v>
      </c>
      <c r="E1331" t="s">
        <v>7664</v>
      </c>
      <c r="F1331" t="s">
        <v>1556</v>
      </c>
      <c r="G1331" t="s">
        <v>7669</v>
      </c>
      <c r="I1331" t="s">
        <v>1364</v>
      </c>
      <c r="J1331" t="s">
        <v>1365</v>
      </c>
      <c r="K1331" t="s">
        <v>7671</v>
      </c>
      <c r="L1331" t="s">
        <v>3922</v>
      </c>
      <c r="M1331" t="s">
        <v>3923</v>
      </c>
      <c r="N1331" s="1">
        <v>42885</v>
      </c>
      <c r="O1331">
        <v>71</v>
      </c>
      <c r="P1331" t="s">
        <v>857</v>
      </c>
      <c r="S1331">
        <v>0</v>
      </c>
      <c r="T1331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 t="s">
        <v>800</v>
      </c>
      <c r="AB1331" s="7">
        <f>IF(Table2[[#This Row],[15cc]]+Table2[[#This Row],[30cc]]&gt;0,1,0)</f>
        <v>0</v>
      </c>
      <c r="AC1331" s="7">
        <f>IF(Table2[[#This Row],[60c]]&gt;0,1,0)</f>
        <v>0</v>
      </c>
      <c r="AD1331" s="7">
        <f>IF(Table2[[#This Row],[90c]]&gt;0,1,0)</f>
        <v>0</v>
      </c>
    </row>
    <row r="1332" spans="1:30" x14ac:dyDescent="0.2">
      <c r="A1332">
        <v>201705</v>
      </c>
      <c r="B1332" t="s">
        <v>21</v>
      </c>
      <c r="C1332" t="s">
        <v>21</v>
      </c>
      <c r="D1332" t="s">
        <v>1499</v>
      </c>
      <c r="E1332" t="s">
        <v>7664</v>
      </c>
      <c r="F1332" t="s">
        <v>1556</v>
      </c>
      <c r="G1332" t="s">
        <v>7669</v>
      </c>
      <c r="I1332" t="s">
        <v>1364</v>
      </c>
      <c r="J1332" t="s">
        <v>1365</v>
      </c>
      <c r="K1332" t="s">
        <v>7671</v>
      </c>
      <c r="L1332" t="s">
        <v>3924</v>
      </c>
      <c r="M1332" t="s">
        <v>3307</v>
      </c>
      <c r="N1332" s="1">
        <v>42885</v>
      </c>
      <c r="O1332">
        <v>71</v>
      </c>
      <c r="P1332" t="s">
        <v>857</v>
      </c>
      <c r="S1332">
        <v>0</v>
      </c>
      <c r="T1332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 t="s">
        <v>800</v>
      </c>
      <c r="AB1332" s="7">
        <f>IF(Table2[[#This Row],[15cc]]+Table2[[#This Row],[30cc]]&gt;0,1,0)</f>
        <v>0</v>
      </c>
      <c r="AC1332" s="7">
        <f>IF(Table2[[#This Row],[60c]]&gt;0,1,0)</f>
        <v>0</v>
      </c>
      <c r="AD1332" s="7">
        <f>IF(Table2[[#This Row],[90c]]&gt;0,1,0)</f>
        <v>0</v>
      </c>
    </row>
    <row r="1333" spans="1:30" x14ac:dyDescent="0.2">
      <c r="A1333">
        <v>201705</v>
      </c>
      <c r="B1333" t="s">
        <v>21</v>
      </c>
      <c r="C1333" t="s">
        <v>21</v>
      </c>
      <c r="D1333" t="s">
        <v>1499</v>
      </c>
      <c r="E1333" t="s">
        <v>7664</v>
      </c>
      <c r="F1333" t="s">
        <v>1556</v>
      </c>
      <c r="G1333" t="s">
        <v>7669</v>
      </c>
      <c r="I1333" t="s">
        <v>1364</v>
      </c>
      <c r="J1333" t="s">
        <v>1365</v>
      </c>
      <c r="K1333" t="s">
        <v>7671</v>
      </c>
      <c r="L1333" t="s">
        <v>3925</v>
      </c>
      <c r="M1333" t="s">
        <v>3926</v>
      </c>
      <c r="N1333" s="1">
        <v>42885</v>
      </c>
      <c r="O1333">
        <v>71</v>
      </c>
      <c r="P1333" t="s">
        <v>857</v>
      </c>
      <c r="S1333">
        <v>0</v>
      </c>
      <c r="T1333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 t="s">
        <v>800</v>
      </c>
      <c r="AB1333" s="7">
        <f>IF(Table2[[#This Row],[15cc]]+Table2[[#This Row],[30cc]]&gt;0,1,0)</f>
        <v>0</v>
      </c>
      <c r="AC1333" s="7">
        <f>IF(Table2[[#This Row],[60c]]&gt;0,1,0)</f>
        <v>0</v>
      </c>
      <c r="AD1333" s="7">
        <f>IF(Table2[[#This Row],[90c]]&gt;0,1,0)</f>
        <v>0</v>
      </c>
    </row>
    <row r="1334" spans="1:30" x14ac:dyDescent="0.2">
      <c r="A1334">
        <v>201705</v>
      </c>
      <c r="B1334" t="s">
        <v>21</v>
      </c>
      <c r="C1334" t="s">
        <v>21</v>
      </c>
      <c r="D1334" t="s">
        <v>1499</v>
      </c>
      <c r="E1334" t="s">
        <v>7664</v>
      </c>
      <c r="F1334" t="s">
        <v>1556</v>
      </c>
      <c r="G1334" t="s">
        <v>7669</v>
      </c>
      <c r="I1334" t="s">
        <v>1364</v>
      </c>
      <c r="J1334" t="s">
        <v>1365</v>
      </c>
      <c r="K1334" t="s">
        <v>7671</v>
      </c>
      <c r="L1334" t="s">
        <v>3927</v>
      </c>
      <c r="M1334" t="s">
        <v>1297</v>
      </c>
      <c r="N1334" s="1">
        <v>42885</v>
      </c>
      <c r="O1334">
        <v>71</v>
      </c>
      <c r="P1334" t="s">
        <v>857</v>
      </c>
      <c r="Q1334">
        <v>1</v>
      </c>
      <c r="R1334">
        <v>15.057</v>
      </c>
      <c r="S1334">
        <v>1</v>
      </c>
      <c r="T1334">
        <v>15.256</v>
      </c>
      <c r="U1334" s="7">
        <v>0</v>
      </c>
      <c r="V1334" s="7">
        <v>-0.19900000000000001</v>
      </c>
      <c r="W1334" s="7">
        <v>0</v>
      </c>
      <c r="X1334" s="7">
        <v>0</v>
      </c>
      <c r="Y1334" s="7">
        <v>0</v>
      </c>
      <c r="Z1334" s="7">
        <v>0</v>
      </c>
      <c r="AA1334" s="7" t="s">
        <v>800</v>
      </c>
      <c r="AB1334" s="7">
        <f>IF(Table2[[#This Row],[15cc]]+Table2[[#This Row],[30cc]]&gt;0,1,0)</f>
        <v>1</v>
      </c>
      <c r="AC1334" s="7">
        <f>IF(Table2[[#This Row],[60c]]&gt;0,1,0)</f>
        <v>0</v>
      </c>
      <c r="AD1334" s="7">
        <f>IF(Table2[[#This Row],[90c]]&gt;0,1,0)</f>
        <v>0</v>
      </c>
    </row>
    <row r="1335" spans="1:30" x14ac:dyDescent="0.2">
      <c r="A1335">
        <v>201705</v>
      </c>
      <c r="B1335" t="s">
        <v>21</v>
      </c>
      <c r="C1335" t="s">
        <v>21</v>
      </c>
      <c r="D1335" t="s">
        <v>1499</v>
      </c>
      <c r="E1335" t="s">
        <v>7664</v>
      </c>
      <c r="F1335" t="s">
        <v>1556</v>
      </c>
      <c r="G1335" t="s">
        <v>7669</v>
      </c>
      <c r="I1335" t="s">
        <v>1364</v>
      </c>
      <c r="J1335" t="s">
        <v>1365</v>
      </c>
      <c r="K1335" t="s">
        <v>7671</v>
      </c>
      <c r="L1335" t="s">
        <v>3928</v>
      </c>
      <c r="M1335" t="s">
        <v>3929</v>
      </c>
      <c r="N1335" s="1">
        <v>42886</v>
      </c>
      <c r="O1335">
        <v>70</v>
      </c>
      <c r="P1335" t="s">
        <v>857</v>
      </c>
      <c r="Q1335">
        <v>1</v>
      </c>
      <c r="R1335">
        <v>15.975</v>
      </c>
      <c r="S1335">
        <v>0</v>
      </c>
      <c r="T1335">
        <v>0</v>
      </c>
      <c r="U1335" s="7">
        <v>1</v>
      </c>
      <c r="V1335" s="7">
        <v>15.975</v>
      </c>
      <c r="W1335" s="7">
        <v>0</v>
      </c>
      <c r="X1335" s="7">
        <v>0</v>
      </c>
      <c r="Y1335" s="7">
        <v>0</v>
      </c>
      <c r="Z1335" s="7">
        <v>0</v>
      </c>
      <c r="AA1335" s="7" t="s">
        <v>800</v>
      </c>
      <c r="AB1335" s="7">
        <f>IF(Table2[[#This Row],[15cc]]+Table2[[#This Row],[30cc]]&gt;0,1,0)</f>
        <v>1</v>
      </c>
      <c r="AC1335" s="7">
        <f>IF(Table2[[#This Row],[60c]]&gt;0,1,0)</f>
        <v>0</v>
      </c>
      <c r="AD1335" s="7">
        <f>IF(Table2[[#This Row],[90c]]&gt;0,1,0)</f>
        <v>0</v>
      </c>
    </row>
    <row r="1336" spans="1:30" x14ac:dyDescent="0.2">
      <c r="A1336">
        <v>201705</v>
      </c>
      <c r="B1336" t="s">
        <v>21</v>
      </c>
      <c r="C1336" t="s">
        <v>21</v>
      </c>
      <c r="D1336" t="s">
        <v>1499</v>
      </c>
      <c r="E1336" t="s">
        <v>7664</v>
      </c>
      <c r="F1336" t="s">
        <v>1556</v>
      </c>
      <c r="G1336" t="s">
        <v>7669</v>
      </c>
      <c r="I1336" t="s">
        <v>755</v>
      </c>
      <c r="J1336" t="s">
        <v>1557</v>
      </c>
      <c r="K1336" t="s">
        <v>7669</v>
      </c>
      <c r="L1336" t="s">
        <v>3878</v>
      </c>
      <c r="M1336" t="s">
        <v>3879</v>
      </c>
      <c r="N1336" s="1">
        <v>42871</v>
      </c>
      <c r="O1336">
        <v>85</v>
      </c>
      <c r="P1336" t="s">
        <v>857</v>
      </c>
      <c r="Q1336">
        <v>1</v>
      </c>
      <c r="R1336">
        <v>22.635000000000002</v>
      </c>
      <c r="S1336">
        <v>1</v>
      </c>
      <c r="T1336">
        <v>22.635000000000002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 t="s">
        <v>800</v>
      </c>
      <c r="AB1336" s="7">
        <f>IF(Table2[[#This Row],[15cc]]+Table2[[#This Row],[30cc]]&gt;0,1,0)</f>
        <v>1</v>
      </c>
      <c r="AC1336" s="7">
        <f>IF(Table2[[#This Row],[60c]]&gt;0,1,0)</f>
        <v>0</v>
      </c>
      <c r="AD1336" s="7">
        <f>IF(Table2[[#This Row],[90c]]&gt;0,1,0)</f>
        <v>0</v>
      </c>
    </row>
    <row r="1337" spans="1:30" x14ac:dyDescent="0.2">
      <c r="A1337">
        <v>201705</v>
      </c>
      <c r="B1337" t="s">
        <v>21</v>
      </c>
      <c r="C1337" t="s">
        <v>21</v>
      </c>
      <c r="D1337" t="s">
        <v>1499</v>
      </c>
      <c r="E1337" t="s">
        <v>7664</v>
      </c>
      <c r="F1337" t="s">
        <v>1556</v>
      </c>
      <c r="G1337" t="s">
        <v>7669</v>
      </c>
      <c r="I1337" t="s">
        <v>755</v>
      </c>
      <c r="J1337" t="s">
        <v>1557</v>
      </c>
      <c r="K1337" t="s">
        <v>7669</v>
      </c>
      <c r="L1337" t="s">
        <v>3880</v>
      </c>
      <c r="M1337" t="s">
        <v>908</v>
      </c>
      <c r="N1337" s="1">
        <v>42871</v>
      </c>
      <c r="O1337">
        <v>85</v>
      </c>
      <c r="P1337" t="s">
        <v>857</v>
      </c>
      <c r="Q1337">
        <v>1</v>
      </c>
      <c r="R1337">
        <v>13.351000000000001</v>
      </c>
      <c r="S1337">
        <v>1</v>
      </c>
      <c r="T1337">
        <v>13.351000000000001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 t="s">
        <v>800</v>
      </c>
      <c r="AB1337" s="7">
        <f>IF(Table2[[#This Row],[15cc]]+Table2[[#This Row],[30cc]]&gt;0,1,0)</f>
        <v>1</v>
      </c>
      <c r="AC1337" s="7">
        <f>IF(Table2[[#This Row],[60c]]&gt;0,1,0)</f>
        <v>0</v>
      </c>
      <c r="AD1337" s="7">
        <f>IF(Table2[[#This Row],[90c]]&gt;0,1,0)</f>
        <v>0</v>
      </c>
    </row>
    <row r="1338" spans="1:30" x14ac:dyDescent="0.2">
      <c r="A1338">
        <v>201705</v>
      </c>
      <c r="B1338" t="s">
        <v>21</v>
      </c>
      <c r="C1338" t="s">
        <v>21</v>
      </c>
      <c r="D1338" t="s">
        <v>1499</v>
      </c>
      <c r="E1338" t="s">
        <v>7664</v>
      </c>
      <c r="F1338" t="s">
        <v>1556</v>
      </c>
      <c r="G1338" t="s">
        <v>7669</v>
      </c>
      <c r="I1338" t="s">
        <v>755</v>
      </c>
      <c r="J1338" t="s">
        <v>1557</v>
      </c>
      <c r="K1338" t="s">
        <v>7669</v>
      </c>
      <c r="L1338" t="s">
        <v>3881</v>
      </c>
      <c r="M1338" t="s">
        <v>3882</v>
      </c>
      <c r="N1338" s="1">
        <v>42871</v>
      </c>
      <c r="O1338">
        <v>85</v>
      </c>
      <c r="P1338" t="s">
        <v>857</v>
      </c>
      <c r="Q1338">
        <v>1</v>
      </c>
      <c r="R1338">
        <v>15.581</v>
      </c>
      <c r="S1338">
        <v>1</v>
      </c>
      <c r="T1338">
        <v>15.581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 t="s">
        <v>800</v>
      </c>
      <c r="AB1338" s="7">
        <f>IF(Table2[[#This Row],[15cc]]+Table2[[#This Row],[30cc]]&gt;0,1,0)</f>
        <v>1</v>
      </c>
      <c r="AC1338" s="7">
        <f>IF(Table2[[#This Row],[60c]]&gt;0,1,0)</f>
        <v>0</v>
      </c>
      <c r="AD1338" s="7">
        <f>IF(Table2[[#This Row],[90c]]&gt;0,1,0)</f>
        <v>0</v>
      </c>
    </row>
    <row r="1339" spans="1:30" x14ac:dyDescent="0.2">
      <c r="A1339">
        <v>201705</v>
      </c>
      <c r="B1339" t="s">
        <v>21</v>
      </c>
      <c r="C1339" t="s">
        <v>21</v>
      </c>
      <c r="D1339" t="s">
        <v>1499</v>
      </c>
      <c r="E1339" t="s">
        <v>7664</v>
      </c>
      <c r="F1339" t="s">
        <v>1556</v>
      </c>
      <c r="G1339" t="s">
        <v>7669</v>
      </c>
      <c r="I1339" t="s">
        <v>755</v>
      </c>
      <c r="J1339" t="s">
        <v>1557</v>
      </c>
      <c r="K1339" t="s">
        <v>7669</v>
      </c>
      <c r="L1339" t="s">
        <v>3883</v>
      </c>
      <c r="M1339" t="s">
        <v>3884</v>
      </c>
      <c r="N1339" s="1">
        <v>42871</v>
      </c>
      <c r="O1339">
        <v>85</v>
      </c>
      <c r="P1339" t="s">
        <v>857</v>
      </c>
      <c r="Q1339">
        <v>1</v>
      </c>
      <c r="R1339">
        <v>17.11</v>
      </c>
      <c r="S1339">
        <v>1</v>
      </c>
      <c r="T1339">
        <v>17.11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 t="s">
        <v>800</v>
      </c>
      <c r="AB1339" s="7">
        <f>IF(Table2[[#This Row],[15cc]]+Table2[[#This Row],[30cc]]&gt;0,1,0)</f>
        <v>1</v>
      </c>
      <c r="AC1339" s="7">
        <f>IF(Table2[[#This Row],[60c]]&gt;0,1,0)</f>
        <v>0</v>
      </c>
      <c r="AD1339" s="7">
        <f>IF(Table2[[#This Row],[90c]]&gt;0,1,0)</f>
        <v>0</v>
      </c>
    </row>
    <row r="1340" spans="1:30" x14ac:dyDescent="0.2">
      <c r="A1340">
        <v>201705</v>
      </c>
      <c r="B1340" t="s">
        <v>21</v>
      </c>
      <c r="C1340" t="s">
        <v>21</v>
      </c>
      <c r="D1340" t="s">
        <v>1499</v>
      </c>
      <c r="E1340" t="s">
        <v>7664</v>
      </c>
      <c r="F1340" t="s">
        <v>1556</v>
      </c>
      <c r="G1340" t="s">
        <v>7669</v>
      </c>
      <c r="I1340" t="s">
        <v>755</v>
      </c>
      <c r="J1340" t="s">
        <v>1557</v>
      </c>
      <c r="K1340" t="s">
        <v>7669</v>
      </c>
      <c r="L1340" t="s">
        <v>3885</v>
      </c>
      <c r="M1340" t="s">
        <v>3886</v>
      </c>
      <c r="N1340" s="1">
        <v>42879</v>
      </c>
      <c r="O1340">
        <v>77</v>
      </c>
      <c r="P1340" t="s">
        <v>857</v>
      </c>
      <c r="Q1340">
        <v>1</v>
      </c>
      <c r="R1340">
        <v>13.678000000000001</v>
      </c>
      <c r="S1340">
        <v>0</v>
      </c>
      <c r="T1340">
        <v>0</v>
      </c>
      <c r="U1340" s="7">
        <v>1</v>
      </c>
      <c r="V1340" s="7">
        <v>13.678000000000001</v>
      </c>
      <c r="W1340" s="7">
        <v>0</v>
      </c>
      <c r="X1340" s="7">
        <v>0</v>
      </c>
      <c r="Y1340" s="7">
        <v>0</v>
      </c>
      <c r="Z1340" s="7">
        <v>0</v>
      </c>
      <c r="AA1340" s="7" t="s">
        <v>800</v>
      </c>
      <c r="AB1340" s="7">
        <f>IF(Table2[[#This Row],[15cc]]+Table2[[#This Row],[30cc]]&gt;0,1,0)</f>
        <v>1</v>
      </c>
      <c r="AC1340" s="7">
        <f>IF(Table2[[#This Row],[60c]]&gt;0,1,0)</f>
        <v>0</v>
      </c>
      <c r="AD1340" s="7">
        <f>IF(Table2[[#This Row],[90c]]&gt;0,1,0)</f>
        <v>0</v>
      </c>
    </row>
    <row r="1341" spans="1:30" x14ac:dyDescent="0.2">
      <c r="A1341">
        <v>201705</v>
      </c>
      <c r="B1341" t="s">
        <v>21</v>
      </c>
      <c r="C1341" t="s">
        <v>21</v>
      </c>
      <c r="D1341" t="s">
        <v>1499</v>
      </c>
      <c r="E1341" t="s">
        <v>7664</v>
      </c>
      <c r="F1341" t="s">
        <v>1556</v>
      </c>
      <c r="G1341" t="s">
        <v>7669</v>
      </c>
      <c r="I1341" t="s">
        <v>755</v>
      </c>
      <c r="J1341" t="s">
        <v>1557</v>
      </c>
      <c r="K1341" t="s">
        <v>7669</v>
      </c>
      <c r="L1341" t="s">
        <v>3887</v>
      </c>
      <c r="M1341" t="s">
        <v>3888</v>
      </c>
      <c r="N1341" s="1">
        <v>42879</v>
      </c>
      <c r="O1341">
        <v>77</v>
      </c>
      <c r="P1341" t="s">
        <v>857</v>
      </c>
      <c r="Q1341">
        <v>1</v>
      </c>
      <c r="R1341">
        <v>15.153</v>
      </c>
      <c r="S1341">
        <v>1</v>
      </c>
      <c r="T1341">
        <v>15.153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 t="s">
        <v>800</v>
      </c>
      <c r="AB1341" s="7">
        <f>IF(Table2[[#This Row],[15cc]]+Table2[[#This Row],[30cc]]&gt;0,1,0)</f>
        <v>1</v>
      </c>
      <c r="AC1341" s="7">
        <f>IF(Table2[[#This Row],[60c]]&gt;0,1,0)</f>
        <v>0</v>
      </c>
      <c r="AD1341" s="7">
        <f>IF(Table2[[#This Row],[90c]]&gt;0,1,0)</f>
        <v>0</v>
      </c>
    </row>
    <row r="1342" spans="1:30" x14ac:dyDescent="0.2">
      <c r="A1342">
        <v>201705</v>
      </c>
      <c r="B1342" t="s">
        <v>21</v>
      </c>
      <c r="C1342" t="s">
        <v>21</v>
      </c>
      <c r="D1342" t="s">
        <v>1499</v>
      </c>
      <c r="E1342" t="s">
        <v>7664</v>
      </c>
      <c r="F1342" t="s">
        <v>1556</v>
      </c>
      <c r="G1342" t="s">
        <v>7669</v>
      </c>
      <c r="I1342" t="s">
        <v>755</v>
      </c>
      <c r="J1342" t="s">
        <v>1557</v>
      </c>
      <c r="K1342" t="s">
        <v>7669</v>
      </c>
      <c r="L1342" t="s">
        <v>3889</v>
      </c>
      <c r="M1342" t="s">
        <v>3890</v>
      </c>
      <c r="N1342" s="1">
        <v>42879</v>
      </c>
      <c r="O1342">
        <v>77</v>
      </c>
      <c r="P1342" t="s">
        <v>857</v>
      </c>
      <c r="Q1342">
        <v>1</v>
      </c>
      <c r="R1342">
        <v>15.076000000000001</v>
      </c>
      <c r="S1342">
        <v>0</v>
      </c>
      <c r="T1342">
        <v>0</v>
      </c>
      <c r="U1342" s="7">
        <v>1</v>
      </c>
      <c r="V1342" s="7">
        <v>15.076000000000001</v>
      </c>
      <c r="W1342" s="7">
        <v>0</v>
      </c>
      <c r="X1342" s="7">
        <v>0</v>
      </c>
      <c r="Y1342" s="7">
        <v>0</v>
      </c>
      <c r="Z1342" s="7">
        <v>0</v>
      </c>
      <c r="AA1342" s="7" t="s">
        <v>800</v>
      </c>
      <c r="AB1342" s="7">
        <f>IF(Table2[[#This Row],[15cc]]+Table2[[#This Row],[30cc]]&gt;0,1,0)</f>
        <v>1</v>
      </c>
      <c r="AC1342" s="7">
        <f>IF(Table2[[#This Row],[60c]]&gt;0,1,0)</f>
        <v>0</v>
      </c>
      <c r="AD1342" s="7">
        <f>IF(Table2[[#This Row],[90c]]&gt;0,1,0)</f>
        <v>0</v>
      </c>
    </row>
    <row r="1343" spans="1:30" x14ac:dyDescent="0.2">
      <c r="A1343">
        <v>201705</v>
      </c>
      <c r="B1343" t="s">
        <v>21</v>
      </c>
      <c r="C1343" t="s">
        <v>21</v>
      </c>
      <c r="D1343" t="s">
        <v>1499</v>
      </c>
      <c r="E1343" t="s">
        <v>7664</v>
      </c>
      <c r="F1343" t="s">
        <v>1556</v>
      </c>
      <c r="G1343" t="s">
        <v>7669</v>
      </c>
      <c r="I1343" t="s">
        <v>755</v>
      </c>
      <c r="J1343" t="s">
        <v>1557</v>
      </c>
      <c r="K1343" t="s">
        <v>7669</v>
      </c>
      <c r="L1343" t="s">
        <v>3891</v>
      </c>
      <c r="M1343" t="s">
        <v>3892</v>
      </c>
      <c r="N1343" s="1">
        <v>42884</v>
      </c>
      <c r="O1343">
        <v>72</v>
      </c>
      <c r="P1343" t="s">
        <v>857</v>
      </c>
      <c r="S1343">
        <v>0</v>
      </c>
      <c r="T1343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 t="s">
        <v>800</v>
      </c>
      <c r="AB1343" s="7">
        <f>IF(Table2[[#This Row],[15cc]]+Table2[[#This Row],[30cc]]&gt;0,1,0)</f>
        <v>0</v>
      </c>
      <c r="AC1343" s="7">
        <f>IF(Table2[[#This Row],[60c]]&gt;0,1,0)</f>
        <v>0</v>
      </c>
      <c r="AD1343" s="7">
        <f>IF(Table2[[#This Row],[90c]]&gt;0,1,0)</f>
        <v>0</v>
      </c>
    </row>
    <row r="1344" spans="1:30" x14ac:dyDescent="0.2">
      <c r="A1344">
        <v>201705</v>
      </c>
      <c r="B1344" t="s">
        <v>21</v>
      </c>
      <c r="C1344" t="s">
        <v>21</v>
      </c>
      <c r="D1344" t="s">
        <v>1499</v>
      </c>
      <c r="E1344" t="s">
        <v>7664</v>
      </c>
      <c r="F1344" t="s">
        <v>1556</v>
      </c>
      <c r="G1344" t="s">
        <v>7669</v>
      </c>
      <c r="I1344" t="s">
        <v>755</v>
      </c>
      <c r="J1344" t="s">
        <v>1557</v>
      </c>
      <c r="K1344" t="s">
        <v>7669</v>
      </c>
      <c r="L1344" t="s">
        <v>3893</v>
      </c>
      <c r="M1344" t="s">
        <v>1346</v>
      </c>
      <c r="N1344" s="1">
        <v>42885</v>
      </c>
      <c r="O1344">
        <v>71</v>
      </c>
      <c r="P1344" t="s">
        <v>857</v>
      </c>
      <c r="S1344">
        <v>0</v>
      </c>
      <c r="T1344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 t="s">
        <v>984</v>
      </c>
      <c r="AB1344" s="7">
        <f>IF(Table2[[#This Row],[15cc]]+Table2[[#This Row],[30cc]]&gt;0,1,0)</f>
        <v>0</v>
      </c>
      <c r="AC1344" s="7">
        <f>IF(Table2[[#This Row],[60c]]&gt;0,1,0)</f>
        <v>0</v>
      </c>
      <c r="AD1344" s="7">
        <f>IF(Table2[[#This Row],[90c]]&gt;0,1,0)</f>
        <v>0</v>
      </c>
    </row>
    <row r="1345" spans="1:30" x14ac:dyDescent="0.2">
      <c r="A1345">
        <v>201705</v>
      </c>
      <c r="B1345" t="s">
        <v>21</v>
      </c>
      <c r="C1345" t="s">
        <v>21</v>
      </c>
      <c r="D1345" t="s">
        <v>1499</v>
      </c>
      <c r="E1345" t="s">
        <v>7664</v>
      </c>
      <c r="F1345" t="s">
        <v>1556</v>
      </c>
      <c r="G1345" t="s">
        <v>7669</v>
      </c>
      <c r="I1345" t="s">
        <v>755</v>
      </c>
      <c r="J1345" t="s">
        <v>1557</v>
      </c>
      <c r="K1345" t="s">
        <v>7669</v>
      </c>
      <c r="L1345" t="s">
        <v>3894</v>
      </c>
      <c r="M1345" t="s">
        <v>3895</v>
      </c>
      <c r="N1345" s="1">
        <v>42885</v>
      </c>
      <c r="O1345">
        <v>71</v>
      </c>
      <c r="P1345" t="s">
        <v>857</v>
      </c>
      <c r="Q1345">
        <v>1</v>
      </c>
      <c r="R1345">
        <v>12.347</v>
      </c>
      <c r="S1345">
        <v>1</v>
      </c>
      <c r="T1345">
        <v>12.347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 t="s">
        <v>800</v>
      </c>
      <c r="AB1345" s="7">
        <f>IF(Table2[[#This Row],[15cc]]+Table2[[#This Row],[30cc]]&gt;0,1,0)</f>
        <v>1</v>
      </c>
      <c r="AC1345" s="7">
        <f>IF(Table2[[#This Row],[60c]]&gt;0,1,0)</f>
        <v>0</v>
      </c>
      <c r="AD1345" s="7">
        <f>IF(Table2[[#This Row],[90c]]&gt;0,1,0)</f>
        <v>0</v>
      </c>
    </row>
    <row r="1346" spans="1:30" x14ac:dyDescent="0.2">
      <c r="A1346">
        <v>201705</v>
      </c>
      <c r="B1346" t="s">
        <v>21</v>
      </c>
      <c r="C1346" t="s">
        <v>21</v>
      </c>
      <c r="D1346" t="s">
        <v>1499</v>
      </c>
      <c r="E1346" t="s">
        <v>7664</v>
      </c>
      <c r="F1346" t="s">
        <v>1556</v>
      </c>
      <c r="G1346" t="s">
        <v>7669</v>
      </c>
      <c r="I1346" t="s">
        <v>755</v>
      </c>
      <c r="J1346" t="s">
        <v>1557</v>
      </c>
      <c r="K1346" t="s">
        <v>7669</v>
      </c>
      <c r="L1346" t="s">
        <v>3896</v>
      </c>
      <c r="M1346" t="s">
        <v>3897</v>
      </c>
      <c r="N1346" s="1">
        <v>42885</v>
      </c>
      <c r="O1346">
        <v>71</v>
      </c>
      <c r="P1346" t="s">
        <v>857</v>
      </c>
      <c r="Q1346">
        <v>3</v>
      </c>
      <c r="R1346">
        <v>40.753999999999998</v>
      </c>
      <c r="S1346">
        <v>1</v>
      </c>
      <c r="T1346">
        <v>14.282</v>
      </c>
      <c r="U1346" s="7">
        <v>0</v>
      </c>
      <c r="V1346" s="7">
        <v>0</v>
      </c>
      <c r="W1346" s="7">
        <v>1</v>
      </c>
      <c r="X1346" s="7">
        <v>12.211</v>
      </c>
      <c r="Y1346" s="7">
        <v>1</v>
      </c>
      <c r="Z1346" s="7">
        <v>14.260999999999999</v>
      </c>
      <c r="AA1346" s="7" t="s">
        <v>800</v>
      </c>
      <c r="AB1346" s="7">
        <f>IF(Table2[[#This Row],[15cc]]+Table2[[#This Row],[30cc]]&gt;0,1,0)</f>
        <v>1</v>
      </c>
      <c r="AC1346" s="7">
        <f>IF(Table2[[#This Row],[60c]]&gt;0,1,0)</f>
        <v>1</v>
      </c>
      <c r="AD1346" s="7">
        <f>IF(Table2[[#This Row],[90c]]&gt;0,1,0)</f>
        <v>1</v>
      </c>
    </row>
    <row r="1347" spans="1:30" x14ac:dyDescent="0.2">
      <c r="A1347">
        <v>201705</v>
      </c>
      <c r="B1347" t="s">
        <v>21</v>
      </c>
      <c r="C1347" t="s">
        <v>21</v>
      </c>
      <c r="D1347" t="s">
        <v>1510</v>
      </c>
      <c r="E1347" t="s">
        <v>1018</v>
      </c>
      <c r="F1347" t="s">
        <v>1558</v>
      </c>
      <c r="G1347" t="s">
        <v>1018</v>
      </c>
      <c r="I1347" t="s">
        <v>995</v>
      </c>
      <c r="J1347" t="s">
        <v>390</v>
      </c>
      <c r="K1347" t="s">
        <v>7672</v>
      </c>
      <c r="L1347" t="s">
        <v>3967</v>
      </c>
      <c r="M1347" t="s">
        <v>3968</v>
      </c>
      <c r="N1347" s="1">
        <v>42864</v>
      </c>
      <c r="O1347">
        <v>92</v>
      </c>
      <c r="P1347" t="s">
        <v>799</v>
      </c>
      <c r="S1347">
        <v>0</v>
      </c>
      <c r="T1347">
        <v>0</v>
      </c>
      <c r="U1347" s="7">
        <v>0</v>
      </c>
      <c r="V1347" s="7">
        <v>0</v>
      </c>
      <c r="W1347" s="7">
        <v>0</v>
      </c>
      <c r="X1347" s="2">
        <v>0</v>
      </c>
      <c r="Y1347" s="7">
        <v>0</v>
      </c>
      <c r="Z1347" s="7">
        <v>0</v>
      </c>
      <c r="AA1347" s="7" t="s">
        <v>800</v>
      </c>
      <c r="AB1347" s="7">
        <f>IF(Table2[[#This Row],[15cc]]+Table2[[#This Row],[30cc]]&gt;0,1,0)</f>
        <v>0</v>
      </c>
      <c r="AC1347" s="7">
        <f>IF(Table2[[#This Row],[60c]]&gt;0,1,0)</f>
        <v>0</v>
      </c>
      <c r="AD1347" s="7">
        <f>IF(Table2[[#This Row],[90c]]&gt;0,1,0)</f>
        <v>0</v>
      </c>
    </row>
    <row r="1348" spans="1:30" x14ac:dyDescent="0.2">
      <c r="A1348">
        <v>201705</v>
      </c>
      <c r="B1348" t="s">
        <v>21</v>
      </c>
      <c r="C1348" t="s">
        <v>21</v>
      </c>
      <c r="D1348" t="s">
        <v>1510</v>
      </c>
      <c r="E1348" t="s">
        <v>1018</v>
      </c>
      <c r="F1348" t="s">
        <v>1558</v>
      </c>
      <c r="G1348" t="s">
        <v>1018</v>
      </c>
      <c r="I1348" t="s">
        <v>995</v>
      </c>
      <c r="J1348" t="s">
        <v>390</v>
      </c>
      <c r="K1348" t="s">
        <v>7672</v>
      </c>
      <c r="L1348" t="s">
        <v>3969</v>
      </c>
      <c r="M1348" t="s">
        <v>3970</v>
      </c>
      <c r="N1348" s="1">
        <v>42864</v>
      </c>
      <c r="O1348">
        <v>92</v>
      </c>
      <c r="P1348" t="s">
        <v>799</v>
      </c>
      <c r="S1348">
        <v>0</v>
      </c>
      <c r="T1348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 t="s">
        <v>800</v>
      </c>
      <c r="AB1348" s="7">
        <f>IF(Table2[[#This Row],[15cc]]+Table2[[#This Row],[30cc]]&gt;0,1,0)</f>
        <v>0</v>
      </c>
      <c r="AC1348" s="7">
        <f>IF(Table2[[#This Row],[60c]]&gt;0,1,0)</f>
        <v>0</v>
      </c>
      <c r="AD1348" s="7">
        <f>IF(Table2[[#This Row],[90c]]&gt;0,1,0)</f>
        <v>0</v>
      </c>
    </row>
    <row r="1349" spans="1:30" x14ac:dyDescent="0.2">
      <c r="A1349">
        <v>201705</v>
      </c>
      <c r="B1349" t="s">
        <v>21</v>
      </c>
      <c r="C1349" t="s">
        <v>21</v>
      </c>
      <c r="D1349" t="s">
        <v>1510</v>
      </c>
      <c r="E1349" t="s">
        <v>1018</v>
      </c>
      <c r="F1349" t="s">
        <v>1558</v>
      </c>
      <c r="G1349" t="s">
        <v>1018</v>
      </c>
      <c r="I1349" t="s">
        <v>995</v>
      </c>
      <c r="J1349" t="s">
        <v>390</v>
      </c>
      <c r="K1349" t="s">
        <v>7672</v>
      </c>
      <c r="L1349" t="s">
        <v>3971</v>
      </c>
      <c r="M1349" t="s">
        <v>860</v>
      </c>
      <c r="N1349" s="1">
        <v>42865</v>
      </c>
      <c r="O1349">
        <v>91</v>
      </c>
      <c r="P1349" t="s">
        <v>799</v>
      </c>
      <c r="Q1349">
        <v>1</v>
      </c>
      <c r="R1349">
        <v>12.002000000000001</v>
      </c>
      <c r="S1349">
        <v>1</v>
      </c>
      <c r="T1349">
        <v>12.002000000000001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 t="s">
        <v>800</v>
      </c>
      <c r="AB1349" s="7">
        <f>IF(Table2[[#This Row],[15cc]]+Table2[[#This Row],[30cc]]&gt;0,1,0)</f>
        <v>1</v>
      </c>
      <c r="AC1349" s="7">
        <f>IF(Table2[[#This Row],[60c]]&gt;0,1,0)</f>
        <v>0</v>
      </c>
      <c r="AD1349" s="7">
        <f>IF(Table2[[#This Row],[90c]]&gt;0,1,0)</f>
        <v>0</v>
      </c>
    </row>
    <row r="1350" spans="1:30" x14ac:dyDescent="0.2">
      <c r="A1350">
        <v>201705</v>
      </c>
      <c r="B1350" t="s">
        <v>21</v>
      </c>
      <c r="C1350" t="s">
        <v>21</v>
      </c>
      <c r="D1350" t="s">
        <v>1510</v>
      </c>
      <c r="E1350" t="s">
        <v>1018</v>
      </c>
      <c r="F1350" t="s">
        <v>1558</v>
      </c>
      <c r="G1350" t="s">
        <v>1018</v>
      </c>
      <c r="I1350" t="s">
        <v>995</v>
      </c>
      <c r="J1350" t="s">
        <v>390</v>
      </c>
      <c r="K1350" t="s">
        <v>7672</v>
      </c>
      <c r="L1350" t="s">
        <v>3972</v>
      </c>
      <c r="M1350" t="s">
        <v>2629</v>
      </c>
      <c r="N1350" s="1">
        <v>42871</v>
      </c>
      <c r="O1350">
        <v>85</v>
      </c>
      <c r="P1350" t="s">
        <v>857</v>
      </c>
      <c r="Q1350">
        <v>2</v>
      </c>
      <c r="R1350">
        <v>25.821000000000002</v>
      </c>
      <c r="S1350">
        <v>1</v>
      </c>
      <c r="T1350">
        <v>13.813000000000001</v>
      </c>
      <c r="U1350" s="7">
        <v>0</v>
      </c>
      <c r="V1350" s="7">
        <v>0</v>
      </c>
      <c r="W1350" s="7">
        <v>0</v>
      </c>
      <c r="X1350" s="7">
        <v>0</v>
      </c>
      <c r="Y1350" s="7">
        <v>1</v>
      </c>
      <c r="Z1350" s="7">
        <v>12.007999999999999</v>
      </c>
      <c r="AA1350" s="7" t="s">
        <v>800</v>
      </c>
      <c r="AB1350" s="7">
        <f>IF(Table2[[#This Row],[15cc]]+Table2[[#This Row],[30cc]]&gt;0,1,0)</f>
        <v>1</v>
      </c>
      <c r="AC1350" s="7">
        <f>IF(Table2[[#This Row],[60c]]&gt;0,1,0)</f>
        <v>0</v>
      </c>
      <c r="AD1350" s="7">
        <f>IF(Table2[[#This Row],[90c]]&gt;0,1,0)</f>
        <v>1</v>
      </c>
    </row>
    <row r="1351" spans="1:30" x14ac:dyDescent="0.2">
      <c r="A1351">
        <v>201705</v>
      </c>
      <c r="B1351" t="s">
        <v>21</v>
      </c>
      <c r="C1351" t="s">
        <v>21</v>
      </c>
      <c r="D1351" t="s">
        <v>1510</v>
      </c>
      <c r="E1351" t="s">
        <v>1018</v>
      </c>
      <c r="F1351" t="s">
        <v>1558</v>
      </c>
      <c r="G1351" t="s">
        <v>1018</v>
      </c>
      <c r="I1351" t="s">
        <v>995</v>
      </c>
      <c r="J1351" t="s">
        <v>390</v>
      </c>
      <c r="K1351" t="s">
        <v>7672</v>
      </c>
      <c r="L1351" t="s">
        <v>3973</v>
      </c>
      <c r="M1351" t="s">
        <v>3974</v>
      </c>
      <c r="N1351" s="1">
        <v>42871</v>
      </c>
      <c r="O1351">
        <v>85</v>
      </c>
      <c r="P1351" t="s">
        <v>857</v>
      </c>
      <c r="S1351">
        <v>0</v>
      </c>
      <c r="T1351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 t="s">
        <v>800</v>
      </c>
      <c r="AB1351" s="7">
        <f>IF(Table2[[#This Row],[15cc]]+Table2[[#This Row],[30cc]]&gt;0,1,0)</f>
        <v>0</v>
      </c>
      <c r="AC1351" s="7">
        <f>IF(Table2[[#This Row],[60c]]&gt;0,1,0)</f>
        <v>0</v>
      </c>
      <c r="AD1351" s="7">
        <f>IF(Table2[[#This Row],[90c]]&gt;0,1,0)</f>
        <v>0</v>
      </c>
    </row>
    <row r="1352" spans="1:30" x14ac:dyDescent="0.2">
      <c r="A1352">
        <v>201705</v>
      </c>
      <c r="B1352" t="s">
        <v>21</v>
      </c>
      <c r="C1352" t="s">
        <v>21</v>
      </c>
      <c r="D1352" t="s">
        <v>1510</v>
      </c>
      <c r="E1352" t="s">
        <v>1018</v>
      </c>
      <c r="F1352" t="s">
        <v>1558</v>
      </c>
      <c r="G1352" t="s">
        <v>1018</v>
      </c>
      <c r="I1352" t="s">
        <v>995</v>
      </c>
      <c r="J1352" t="s">
        <v>390</v>
      </c>
      <c r="K1352" t="s">
        <v>7672</v>
      </c>
      <c r="L1352" t="s">
        <v>3975</v>
      </c>
      <c r="M1352" t="s">
        <v>3976</v>
      </c>
      <c r="N1352" s="1">
        <v>42871</v>
      </c>
      <c r="O1352">
        <v>85</v>
      </c>
      <c r="P1352" t="s">
        <v>857</v>
      </c>
      <c r="S1352">
        <v>0</v>
      </c>
      <c r="T1352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 t="s">
        <v>800</v>
      </c>
      <c r="AB1352" s="7">
        <f>IF(Table2[[#This Row],[15cc]]+Table2[[#This Row],[30cc]]&gt;0,1,0)</f>
        <v>0</v>
      </c>
      <c r="AC1352" s="7">
        <f>IF(Table2[[#This Row],[60c]]&gt;0,1,0)</f>
        <v>0</v>
      </c>
      <c r="AD1352" s="7">
        <f>IF(Table2[[#This Row],[90c]]&gt;0,1,0)</f>
        <v>0</v>
      </c>
    </row>
    <row r="1353" spans="1:30" x14ac:dyDescent="0.2">
      <c r="A1353">
        <v>201705</v>
      </c>
      <c r="B1353" t="s">
        <v>21</v>
      </c>
      <c r="C1353" t="s">
        <v>21</v>
      </c>
      <c r="D1353" t="s">
        <v>1510</v>
      </c>
      <c r="E1353" t="s">
        <v>1018</v>
      </c>
      <c r="F1353" t="s">
        <v>1558</v>
      </c>
      <c r="G1353" t="s">
        <v>1018</v>
      </c>
      <c r="I1353" t="s">
        <v>995</v>
      </c>
      <c r="J1353" t="s">
        <v>390</v>
      </c>
      <c r="K1353" t="s">
        <v>7672</v>
      </c>
      <c r="L1353" t="s">
        <v>3977</v>
      </c>
      <c r="M1353" t="s">
        <v>3978</v>
      </c>
      <c r="N1353" s="1">
        <v>42871</v>
      </c>
      <c r="O1353">
        <v>85</v>
      </c>
      <c r="P1353" t="s">
        <v>857</v>
      </c>
      <c r="S1353">
        <v>0</v>
      </c>
      <c r="T1353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 t="s">
        <v>800</v>
      </c>
      <c r="AB1353" s="7">
        <f>IF(Table2[[#This Row],[15cc]]+Table2[[#This Row],[30cc]]&gt;0,1,0)</f>
        <v>0</v>
      </c>
      <c r="AC1353" s="7">
        <f>IF(Table2[[#This Row],[60c]]&gt;0,1,0)</f>
        <v>0</v>
      </c>
      <c r="AD1353" s="7">
        <f>IF(Table2[[#This Row],[90c]]&gt;0,1,0)</f>
        <v>0</v>
      </c>
    </row>
    <row r="1354" spans="1:30" x14ac:dyDescent="0.2">
      <c r="A1354">
        <v>201705</v>
      </c>
      <c r="B1354" t="s">
        <v>21</v>
      </c>
      <c r="C1354" t="s">
        <v>21</v>
      </c>
      <c r="D1354" t="s">
        <v>1510</v>
      </c>
      <c r="E1354" t="s">
        <v>1018</v>
      </c>
      <c r="F1354" t="s">
        <v>1558</v>
      </c>
      <c r="G1354" t="s">
        <v>1018</v>
      </c>
      <c r="I1354" t="s">
        <v>995</v>
      </c>
      <c r="J1354" t="s">
        <v>390</v>
      </c>
      <c r="K1354" t="s">
        <v>7672</v>
      </c>
      <c r="L1354" t="s">
        <v>3979</v>
      </c>
      <c r="M1354" t="s">
        <v>3980</v>
      </c>
      <c r="N1354" s="1">
        <v>42872</v>
      </c>
      <c r="O1354">
        <v>84</v>
      </c>
      <c r="P1354" t="s">
        <v>857</v>
      </c>
      <c r="S1354">
        <v>0</v>
      </c>
      <c r="T1354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 t="s">
        <v>800</v>
      </c>
      <c r="AB1354" s="7">
        <f>IF(Table2[[#This Row],[15cc]]+Table2[[#This Row],[30cc]]&gt;0,1,0)</f>
        <v>0</v>
      </c>
      <c r="AC1354" s="7">
        <f>IF(Table2[[#This Row],[60c]]&gt;0,1,0)</f>
        <v>0</v>
      </c>
      <c r="AD1354" s="7">
        <f>IF(Table2[[#This Row],[90c]]&gt;0,1,0)</f>
        <v>0</v>
      </c>
    </row>
    <row r="1355" spans="1:30" x14ac:dyDescent="0.2">
      <c r="A1355">
        <v>201705</v>
      </c>
      <c r="B1355" t="s">
        <v>21</v>
      </c>
      <c r="C1355" t="s">
        <v>21</v>
      </c>
      <c r="D1355" t="s">
        <v>1510</v>
      </c>
      <c r="E1355" t="s">
        <v>1018</v>
      </c>
      <c r="F1355" t="s">
        <v>1558</v>
      </c>
      <c r="G1355" t="s">
        <v>1018</v>
      </c>
      <c r="I1355" t="s">
        <v>995</v>
      </c>
      <c r="J1355" t="s">
        <v>390</v>
      </c>
      <c r="K1355" t="s">
        <v>7672</v>
      </c>
      <c r="L1355" t="s">
        <v>3981</v>
      </c>
      <c r="M1355" t="s">
        <v>3982</v>
      </c>
      <c r="N1355" s="1">
        <v>42873</v>
      </c>
      <c r="O1355">
        <v>83</v>
      </c>
      <c r="P1355" t="s">
        <v>857</v>
      </c>
      <c r="Q1355">
        <v>1</v>
      </c>
      <c r="R1355">
        <v>12.288</v>
      </c>
      <c r="S1355">
        <v>1</v>
      </c>
      <c r="T1355">
        <v>12.288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 t="s">
        <v>800</v>
      </c>
      <c r="AB1355" s="7">
        <f>IF(Table2[[#This Row],[15cc]]+Table2[[#This Row],[30cc]]&gt;0,1,0)</f>
        <v>1</v>
      </c>
      <c r="AC1355" s="7">
        <f>IF(Table2[[#This Row],[60c]]&gt;0,1,0)</f>
        <v>0</v>
      </c>
      <c r="AD1355" s="7">
        <f>IF(Table2[[#This Row],[90c]]&gt;0,1,0)</f>
        <v>0</v>
      </c>
    </row>
    <row r="1356" spans="1:30" x14ac:dyDescent="0.2">
      <c r="A1356">
        <v>201705</v>
      </c>
      <c r="B1356" t="s">
        <v>21</v>
      </c>
      <c r="C1356" t="s">
        <v>21</v>
      </c>
      <c r="D1356" t="s">
        <v>1510</v>
      </c>
      <c r="E1356" t="s">
        <v>1018</v>
      </c>
      <c r="F1356" t="s">
        <v>1558</v>
      </c>
      <c r="G1356" t="s">
        <v>1018</v>
      </c>
      <c r="I1356" t="s">
        <v>995</v>
      </c>
      <c r="J1356" t="s">
        <v>390</v>
      </c>
      <c r="K1356" t="s">
        <v>7672</v>
      </c>
      <c r="L1356" t="s">
        <v>3983</v>
      </c>
      <c r="M1356" t="s">
        <v>3984</v>
      </c>
      <c r="N1356" s="1">
        <v>42880</v>
      </c>
      <c r="O1356">
        <v>76</v>
      </c>
      <c r="P1356" t="s">
        <v>857</v>
      </c>
      <c r="S1356">
        <v>0</v>
      </c>
      <c r="T1356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 t="s">
        <v>800</v>
      </c>
      <c r="AB1356" s="7">
        <f>IF(Table2[[#This Row],[15cc]]+Table2[[#This Row],[30cc]]&gt;0,1,0)</f>
        <v>0</v>
      </c>
      <c r="AC1356" s="7">
        <f>IF(Table2[[#This Row],[60c]]&gt;0,1,0)</f>
        <v>0</v>
      </c>
      <c r="AD1356" s="7">
        <f>IF(Table2[[#This Row],[90c]]&gt;0,1,0)</f>
        <v>0</v>
      </c>
    </row>
    <row r="1357" spans="1:30" x14ac:dyDescent="0.2">
      <c r="A1357">
        <v>201705</v>
      </c>
      <c r="B1357" t="s">
        <v>21</v>
      </c>
      <c r="C1357" t="s">
        <v>21</v>
      </c>
      <c r="D1357" t="s">
        <v>1510</v>
      </c>
      <c r="E1357" t="s">
        <v>1018</v>
      </c>
      <c r="F1357" t="s">
        <v>1558</v>
      </c>
      <c r="G1357" t="s">
        <v>1018</v>
      </c>
      <c r="I1357" t="s">
        <v>995</v>
      </c>
      <c r="J1357" t="s">
        <v>390</v>
      </c>
      <c r="K1357" t="s">
        <v>7672</v>
      </c>
      <c r="L1357" t="s">
        <v>3985</v>
      </c>
      <c r="M1357" t="s">
        <v>3986</v>
      </c>
      <c r="N1357" s="1">
        <v>42880</v>
      </c>
      <c r="O1357">
        <v>76</v>
      </c>
      <c r="P1357" t="s">
        <v>857</v>
      </c>
      <c r="Q1357">
        <v>1</v>
      </c>
      <c r="R1357">
        <v>15.066000000000001</v>
      </c>
      <c r="S1357">
        <v>1</v>
      </c>
      <c r="T1357">
        <v>15.066000000000001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 t="s">
        <v>800</v>
      </c>
      <c r="AB1357" s="7">
        <f>IF(Table2[[#This Row],[15cc]]+Table2[[#This Row],[30cc]]&gt;0,1,0)</f>
        <v>1</v>
      </c>
      <c r="AC1357" s="7">
        <f>IF(Table2[[#This Row],[60c]]&gt;0,1,0)</f>
        <v>0</v>
      </c>
      <c r="AD1357" s="7">
        <f>IF(Table2[[#This Row],[90c]]&gt;0,1,0)</f>
        <v>0</v>
      </c>
    </row>
    <row r="1358" spans="1:30" x14ac:dyDescent="0.2">
      <c r="A1358">
        <v>201705</v>
      </c>
      <c r="B1358" t="s">
        <v>21</v>
      </c>
      <c r="C1358" t="s">
        <v>21</v>
      </c>
      <c r="D1358" t="s">
        <v>1510</v>
      </c>
      <c r="E1358" t="s">
        <v>1018</v>
      </c>
      <c r="F1358" t="s">
        <v>1558</v>
      </c>
      <c r="G1358" t="s">
        <v>1018</v>
      </c>
      <c r="I1358" t="s">
        <v>995</v>
      </c>
      <c r="J1358" t="s">
        <v>390</v>
      </c>
      <c r="K1358" t="s">
        <v>7672</v>
      </c>
      <c r="L1358" t="s">
        <v>3987</v>
      </c>
      <c r="M1358" t="s">
        <v>3988</v>
      </c>
      <c r="N1358" s="1">
        <v>42880</v>
      </c>
      <c r="O1358">
        <v>76</v>
      </c>
      <c r="P1358" t="s">
        <v>857</v>
      </c>
      <c r="Q1358">
        <v>1</v>
      </c>
      <c r="R1358">
        <v>12.005000000000001</v>
      </c>
      <c r="S1358">
        <v>1</v>
      </c>
      <c r="T1358">
        <v>12.005000000000001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 t="s">
        <v>800</v>
      </c>
      <c r="AB1358" s="7">
        <f>IF(Table2[[#This Row],[15cc]]+Table2[[#This Row],[30cc]]&gt;0,1,0)</f>
        <v>1</v>
      </c>
      <c r="AC1358" s="7">
        <f>IF(Table2[[#This Row],[60c]]&gt;0,1,0)</f>
        <v>0</v>
      </c>
      <c r="AD1358" s="7">
        <f>IF(Table2[[#This Row],[90c]]&gt;0,1,0)</f>
        <v>0</v>
      </c>
    </row>
    <row r="1359" spans="1:30" x14ac:dyDescent="0.2">
      <c r="A1359">
        <v>201705</v>
      </c>
      <c r="B1359" t="s">
        <v>21</v>
      </c>
      <c r="C1359" t="s">
        <v>21</v>
      </c>
      <c r="D1359" t="s">
        <v>1510</v>
      </c>
      <c r="E1359" t="s">
        <v>1018</v>
      </c>
      <c r="F1359" t="s">
        <v>1558</v>
      </c>
      <c r="G1359" t="s">
        <v>1018</v>
      </c>
      <c r="I1359" t="s">
        <v>995</v>
      </c>
      <c r="J1359" t="s">
        <v>390</v>
      </c>
      <c r="K1359" t="s">
        <v>7672</v>
      </c>
      <c r="L1359" t="s">
        <v>3989</v>
      </c>
      <c r="M1359" t="s">
        <v>3990</v>
      </c>
      <c r="N1359" s="1">
        <v>42880</v>
      </c>
      <c r="O1359">
        <v>76</v>
      </c>
      <c r="P1359" t="s">
        <v>857</v>
      </c>
      <c r="Q1359">
        <v>2</v>
      </c>
      <c r="R1359">
        <v>27.001999999999999</v>
      </c>
      <c r="S1359">
        <v>1</v>
      </c>
      <c r="T1359">
        <v>15</v>
      </c>
      <c r="U1359" s="7">
        <v>0</v>
      </c>
      <c r="V1359" s="7">
        <v>0</v>
      </c>
      <c r="W1359" s="7">
        <v>1</v>
      </c>
      <c r="X1359" s="7">
        <v>12.002000000000001</v>
      </c>
      <c r="Y1359" s="7">
        <v>0</v>
      </c>
      <c r="Z1359" s="7">
        <v>0</v>
      </c>
      <c r="AA1359" s="7" t="s">
        <v>800</v>
      </c>
      <c r="AB1359" s="7">
        <f>IF(Table2[[#This Row],[15cc]]+Table2[[#This Row],[30cc]]&gt;0,1,0)</f>
        <v>1</v>
      </c>
      <c r="AC1359" s="7">
        <f>IF(Table2[[#This Row],[60c]]&gt;0,1,0)</f>
        <v>1</v>
      </c>
      <c r="AD1359" s="7">
        <f>IF(Table2[[#This Row],[90c]]&gt;0,1,0)</f>
        <v>0</v>
      </c>
    </row>
    <row r="1360" spans="1:30" x14ac:dyDescent="0.2">
      <c r="A1360">
        <v>201705</v>
      </c>
      <c r="B1360" t="s">
        <v>21</v>
      </c>
      <c r="C1360" t="s">
        <v>21</v>
      </c>
      <c r="D1360" t="s">
        <v>1510</v>
      </c>
      <c r="E1360" t="s">
        <v>1018</v>
      </c>
      <c r="F1360" t="s">
        <v>1558</v>
      </c>
      <c r="G1360" t="s">
        <v>1018</v>
      </c>
      <c r="I1360" t="s">
        <v>995</v>
      </c>
      <c r="J1360" t="s">
        <v>390</v>
      </c>
      <c r="K1360" t="s">
        <v>7672</v>
      </c>
      <c r="L1360" t="s">
        <v>3991</v>
      </c>
      <c r="M1360" t="s">
        <v>3992</v>
      </c>
      <c r="N1360" s="1">
        <v>42880</v>
      </c>
      <c r="O1360">
        <v>76</v>
      </c>
      <c r="P1360" t="s">
        <v>857</v>
      </c>
      <c r="S1360">
        <v>0</v>
      </c>
      <c r="T1360">
        <v>0</v>
      </c>
      <c r="U1360" s="7">
        <v>0</v>
      </c>
      <c r="V1360" s="7">
        <v>0</v>
      </c>
      <c r="W1360" s="7">
        <v>0</v>
      </c>
      <c r="X1360" s="2">
        <v>0</v>
      </c>
      <c r="Y1360" s="7">
        <v>0</v>
      </c>
      <c r="Z1360" s="7">
        <v>0</v>
      </c>
      <c r="AA1360" s="7" t="s">
        <v>800</v>
      </c>
      <c r="AB1360" s="7">
        <f>IF(Table2[[#This Row],[15cc]]+Table2[[#This Row],[30cc]]&gt;0,1,0)</f>
        <v>0</v>
      </c>
      <c r="AC1360" s="7">
        <f>IF(Table2[[#This Row],[60c]]&gt;0,1,0)</f>
        <v>0</v>
      </c>
      <c r="AD1360" s="7">
        <f>IF(Table2[[#This Row],[90c]]&gt;0,1,0)</f>
        <v>0</v>
      </c>
    </row>
    <row r="1361" spans="1:30" x14ac:dyDescent="0.2">
      <c r="A1361">
        <v>201705</v>
      </c>
      <c r="B1361" t="s">
        <v>21</v>
      </c>
      <c r="C1361" t="s">
        <v>21</v>
      </c>
      <c r="D1361" t="s">
        <v>1510</v>
      </c>
      <c r="E1361" t="s">
        <v>1018</v>
      </c>
      <c r="F1361" t="s">
        <v>1558</v>
      </c>
      <c r="G1361" t="s">
        <v>1018</v>
      </c>
      <c r="I1361" t="s">
        <v>995</v>
      </c>
      <c r="J1361" t="s">
        <v>390</v>
      </c>
      <c r="K1361" t="s">
        <v>7672</v>
      </c>
      <c r="L1361" t="s">
        <v>3993</v>
      </c>
      <c r="M1361" t="s">
        <v>3994</v>
      </c>
      <c r="N1361" s="1">
        <v>42880</v>
      </c>
      <c r="O1361">
        <v>76</v>
      </c>
      <c r="P1361" t="s">
        <v>857</v>
      </c>
      <c r="Q1361">
        <v>4</v>
      </c>
      <c r="R1361">
        <v>51.003999999999998</v>
      </c>
      <c r="S1361">
        <v>2</v>
      </c>
      <c r="T1361">
        <v>24.001999999999999</v>
      </c>
      <c r="U1361" s="7">
        <v>0</v>
      </c>
      <c r="V1361" s="7">
        <v>0</v>
      </c>
      <c r="W1361" s="7">
        <v>1</v>
      </c>
      <c r="X1361" s="7">
        <v>12.002000000000001</v>
      </c>
      <c r="Y1361" s="7">
        <v>1</v>
      </c>
      <c r="Z1361" s="7">
        <v>15</v>
      </c>
      <c r="AA1361" s="7" t="s">
        <v>800</v>
      </c>
      <c r="AB1361" s="7">
        <f>IF(Table2[[#This Row],[15cc]]+Table2[[#This Row],[30cc]]&gt;0,1,0)</f>
        <v>1</v>
      </c>
      <c r="AC1361" s="7">
        <f>IF(Table2[[#This Row],[60c]]&gt;0,1,0)</f>
        <v>1</v>
      </c>
      <c r="AD1361" s="7">
        <f>IF(Table2[[#This Row],[90c]]&gt;0,1,0)</f>
        <v>1</v>
      </c>
    </row>
    <row r="1362" spans="1:30" x14ac:dyDescent="0.2">
      <c r="A1362">
        <v>201705</v>
      </c>
      <c r="B1362" t="s">
        <v>21</v>
      </c>
      <c r="C1362" t="s">
        <v>21</v>
      </c>
      <c r="D1362" t="s">
        <v>1510</v>
      </c>
      <c r="E1362" t="s">
        <v>1018</v>
      </c>
      <c r="F1362" t="s">
        <v>1558</v>
      </c>
      <c r="G1362" t="s">
        <v>1018</v>
      </c>
      <c r="I1362" t="s">
        <v>995</v>
      </c>
      <c r="J1362" t="s">
        <v>390</v>
      </c>
      <c r="K1362" t="s">
        <v>7672</v>
      </c>
      <c r="L1362" t="s">
        <v>3995</v>
      </c>
      <c r="M1362" t="s">
        <v>3996</v>
      </c>
      <c r="N1362" s="1">
        <v>42880</v>
      </c>
      <c r="O1362">
        <v>76</v>
      </c>
      <c r="P1362" t="s">
        <v>857</v>
      </c>
      <c r="S1362">
        <v>0</v>
      </c>
      <c r="T1362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 t="s">
        <v>800</v>
      </c>
      <c r="AB1362" s="7">
        <f>IF(Table2[[#This Row],[15cc]]+Table2[[#This Row],[30cc]]&gt;0,1,0)</f>
        <v>0</v>
      </c>
      <c r="AC1362" s="7">
        <f>IF(Table2[[#This Row],[60c]]&gt;0,1,0)</f>
        <v>0</v>
      </c>
      <c r="AD1362" s="7">
        <f>IF(Table2[[#This Row],[90c]]&gt;0,1,0)</f>
        <v>0</v>
      </c>
    </row>
    <row r="1363" spans="1:30" x14ac:dyDescent="0.2">
      <c r="A1363">
        <v>201705</v>
      </c>
      <c r="B1363" t="s">
        <v>21</v>
      </c>
      <c r="C1363" t="s">
        <v>21</v>
      </c>
      <c r="D1363" t="s">
        <v>1510</v>
      </c>
      <c r="E1363" t="s">
        <v>1018</v>
      </c>
      <c r="F1363" t="s">
        <v>1558</v>
      </c>
      <c r="G1363" t="s">
        <v>1018</v>
      </c>
      <c r="I1363" t="s">
        <v>995</v>
      </c>
      <c r="J1363" t="s">
        <v>390</v>
      </c>
      <c r="K1363" t="s">
        <v>7672</v>
      </c>
      <c r="L1363" t="s">
        <v>3997</v>
      </c>
      <c r="M1363" t="s">
        <v>3998</v>
      </c>
      <c r="N1363" s="1">
        <v>42880</v>
      </c>
      <c r="O1363">
        <v>76</v>
      </c>
      <c r="P1363" t="s">
        <v>857</v>
      </c>
      <c r="Q1363">
        <v>8</v>
      </c>
      <c r="R1363">
        <v>126.01</v>
      </c>
      <c r="S1363">
        <v>3</v>
      </c>
      <c r="T1363">
        <v>36.005000000000003</v>
      </c>
      <c r="U1363" s="7">
        <v>0</v>
      </c>
      <c r="V1363" s="7">
        <v>0</v>
      </c>
      <c r="W1363" s="7">
        <v>0</v>
      </c>
      <c r="X1363" s="7">
        <v>0</v>
      </c>
      <c r="Y1363" s="7">
        <v>5</v>
      </c>
      <c r="Z1363" s="7">
        <v>90.004999999999995</v>
      </c>
      <c r="AA1363" s="7" t="s">
        <v>800</v>
      </c>
      <c r="AB1363" s="7">
        <f>IF(Table2[[#This Row],[15cc]]+Table2[[#This Row],[30cc]]&gt;0,1,0)</f>
        <v>1</v>
      </c>
      <c r="AC1363" s="7">
        <f>IF(Table2[[#This Row],[60c]]&gt;0,1,0)</f>
        <v>0</v>
      </c>
      <c r="AD1363" s="7">
        <f>IF(Table2[[#This Row],[90c]]&gt;0,1,0)</f>
        <v>1</v>
      </c>
    </row>
    <row r="1364" spans="1:30" x14ac:dyDescent="0.2">
      <c r="A1364">
        <v>201705</v>
      </c>
      <c r="B1364" t="s">
        <v>21</v>
      </c>
      <c r="C1364" t="s">
        <v>21</v>
      </c>
      <c r="D1364" t="s">
        <v>1510</v>
      </c>
      <c r="E1364" t="s">
        <v>1018</v>
      </c>
      <c r="F1364" t="s">
        <v>1558</v>
      </c>
      <c r="G1364" t="s">
        <v>1018</v>
      </c>
      <c r="I1364" t="s">
        <v>995</v>
      </c>
      <c r="J1364" t="s">
        <v>390</v>
      </c>
      <c r="K1364" t="s">
        <v>7672</v>
      </c>
      <c r="L1364" t="s">
        <v>3999</v>
      </c>
      <c r="M1364" t="s">
        <v>4000</v>
      </c>
      <c r="N1364" s="1">
        <v>42884</v>
      </c>
      <c r="O1364">
        <v>72</v>
      </c>
      <c r="P1364" t="s">
        <v>857</v>
      </c>
      <c r="S1364">
        <v>0</v>
      </c>
      <c r="T1364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 t="s">
        <v>800</v>
      </c>
      <c r="AB1364" s="7">
        <f>IF(Table2[[#This Row],[15cc]]+Table2[[#This Row],[30cc]]&gt;0,1,0)</f>
        <v>0</v>
      </c>
      <c r="AC1364" s="7">
        <f>IF(Table2[[#This Row],[60c]]&gt;0,1,0)</f>
        <v>0</v>
      </c>
      <c r="AD1364" s="7">
        <f>IF(Table2[[#This Row],[90c]]&gt;0,1,0)</f>
        <v>0</v>
      </c>
    </row>
    <row r="1365" spans="1:30" x14ac:dyDescent="0.2">
      <c r="A1365">
        <v>201705</v>
      </c>
      <c r="B1365" t="s">
        <v>21</v>
      </c>
      <c r="C1365" t="s">
        <v>21</v>
      </c>
      <c r="D1365" t="s">
        <v>1510</v>
      </c>
      <c r="E1365" t="s">
        <v>1018</v>
      </c>
      <c r="F1365" t="s">
        <v>1558</v>
      </c>
      <c r="G1365" t="s">
        <v>1018</v>
      </c>
      <c r="I1365" t="s">
        <v>995</v>
      </c>
      <c r="J1365" t="s">
        <v>390</v>
      </c>
      <c r="K1365" t="s">
        <v>7672</v>
      </c>
      <c r="L1365" t="s">
        <v>4001</v>
      </c>
      <c r="M1365" t="s">
        <v>4002</v>
      </c>
      <c r="N1365" s="1">
        <v>42884</v>
      </c>
      <c r="O1365">
        <v>72</v>
      </c>
      <c r="P1365" t="s">
        <v>857</v>
      </c>
      <c r="Q1365">
        <v>1</v>
      </c>
      <c r="R1365">
        <v>12.000999999999999</v>
      </c>
      <c r="S1365">
        <v>1</v>
      </c>
      <c r="T1365">
        <v>12.000999999999999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 t="s">
        <v>800</v>
      </c>
      <c r="AB1365" s="7">
        <f>IF(Table2[[#This Row],[15cc]]+Table2[[#This Row],[30cc]]&gt;0,1,0)</f>
        <v>1</v>
      </c>
      <c r="AC1365" s="7">
        <f>IF(Table2[[#This Row],[60c]]&gt;0,1,0)</f>
        <v>0</v>
      </c>
      <c r="AD1365" s="7">
        <f>IF(Table2[[#This Row],[90c]]&gt;0,1,0)</f>
        <v>0</v>
      </c>
    </row>
    <row r="1366" spans="1:30" x14ac:dyDescent="0.2">
      <c r="A1366">
        <v>201705</v>
      </c>
      <c r="B1366" t="s">
        <v>21</v>
      </c>
      <c r="C1366" t="s">
        <v>21</v>
      </c>
      <c r="D1366" t="s">
        <v>1510</v>
      </c>
      <c r="E1366" t="s">
        <v>1018</v>
      </c>
      <c r="F1366" t="s">
        <v>1558</v>
      </c>
      <c r="G1366" t="s">
        <v>1018</v>
      </c>
      <c r="I1366" t="s">
        <v>995</v>
      </c>
      <c r="J1366" t="s">
        <v>390</v>
      </c>
      <c r="K1366" t="s">
        <v>7672</v>
      </c>
      <c r="L1366" t="s">
        <v>4003</v>
      </c>
      <c r="M1366" t="s">
        <v>4004</v>
      </c>
      <c r="N1366" s="1">
        <v>42885</v>
      </c>
      <c r="O1366">
        <v>71</v>
      </c>
      <c r="P1366" t="s">
        <v>857</v>
      </c>
      <c r="R1366" s="2"/>
      <c r="S1366">
        <v>0</v>
      </c>
      <c r="T1366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 t="s">
        <v>800</v>
      </c>
      <c r="AB1366" s="7">
        <f>IF(Table2[[#This Row],[15cc]]+Table2[[#This Row],[30cc]]&gt;0,1,0)</f>
        <v>0</v>
      </c>
      <c r="AC1366" s="7">
        <f>IF(Table2[[#This Row],[60c]]&gt;0,1,0)</f>
        <v>0</v>
      </c>
      <c r="AD1366" s="7">
        <f>IF(Table2[[#This Row],[90c]]&gt;0,1,0)</f>
        <v>0</v>
      </c>
    </row>
    <row r="1367" spans="1:30" x14ac:dyDescent="0.2">
      <c r="A1367">
        <v>201705</v>
      </c>
      <c r="B1367" t="s">
        <v>21</v>
      </c>
      <c r="C1367" t="s">
        <v>21</v>
      </c>
      <c r="D1367" t="s">
        <v>1510</v>
      </c>
      <c r="E1367" t="s">
        <v>1018</v>
      </c>
      <c r="F1367" t="s">
        <v>1558</v>
      </c>
      <c r="G1367" t="s">
        <v>1018</v>
      </c>
      <c r="I1367" t="s">
        <v>78</v>
      </c>
      <c r="J1367" t="s">
        <v>3066</v>
      </c>
      <c r="K1367" t="s">
        <v>1018</v>
      </c>
      <c r="L1367" t="s">
        <v>3936</v>
      </c>
      <c r="M1367" t="s">
        <v>3937</v>
      </c>
      <c r="N1367" s="1">
        <v>42858</v>
      </c>
      <c r="O1367">
        <v>98</v>
      </c>
      <c r="P1367" t="s">
        <v>799</v>
      </c>
      <c r="S1367">
        <v>0</v>
      </c>
      <c r="T136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 t="s">
        <v>800</v>
      </c>
      <c r="AB1367" s="7">
        <f>IF(Table2[[#This Row],[15cc]]+Table2[[#This Row],[30cc]]&gt;0,1,0)</f>
        <v>0</v>
      </c>
      <c r="AC1367" s="7">
        <f>IF(Table2[[#This Row],[60c]]&gt;0,1,0)</f>
        <v>0</v>
      </c>
      <c r="AD1367" s="7">
        <f>IF(Table2[[#This Row],[90c]]&gt;0,1,0)</f>
        <v>0</v>
      </c>
    </row>
    <row r="1368" spans="1:30" x14ac:dyDescent="0.2">
      <c r="A1368">
        <v>201705</v>
      </c>
      <c r="B1368" t="s">
        <v>21</v>
      </c>
      <c r="C1368" t="s">
        <v>21</v>
      </c>
      <c r="D1368" t="s">
        <v>1510</v>
      </c>
      <c r="E1368" t="s">
        <v>1018</v>
      </c>
      <c r="F1368" t="s">
        <v>1558</v>
      </c>
      <c r="G1368" t="s">
        <v>1018</v>
      </c>
      <c r="I1368" t="s">
        <v>78</v>
      </c>
      <c r="J1368" t="s">
        <v>3066</v>
      </c>
      <c r="K1368" t="s">
        <v>1018</v>
      </c>
      <c r="L1368" t="s">
        <v>3938</v>
      </c>
      <c r="M1368" t="s">
        <v>3939</v>
      </c>
      <c r="N1368" s="1">
        <v>42858</v>
      </c>
      <c r="O1368">
        <v>98</v>
      </c>
      <c r="P1368" t="s">
        <v>799</v>
      </c>
      <c r="Q1368">
        <v>0</v>
      </c>
      <c r="R1368">
        <v>8.8817841970012504E-16</v>
      </c>
      <c r="S1368">
        <v>1</v>
      </c>
      <c r="T1368">
        <v>15.291</v>
      </c>
      <c r="U1368" s="7">
        <v>-1</v>
      </c>
      <c r="V1368" s="7">
        <v>-15.291</v>
      </c>
      <c r="W1368" s="7">
        <v>0</v>
      </c>
      <c r="X1368" s="7">
        <v>0</v>
      </c>
      <c r="Y1368" s="7">
        <v>0</v>
      </c>
      <c r="Z1368" s="7">
        <v>0</v>
      </c>
      <c r="AA1368" s="7" t="s">
        <v>800</v>
      </c>
      <c r="AB1368" s="7">
        <f>IF(Table2[[#This Row],[15cc]]+Table2[[#This Row],[30cc]]&gt;0,1,0)</f>
        <v>0</v>
      </c>
      <c r="AC1368" s="7">
        <f>IF(Table2[[#This Row],[60c]]&gt;0,1,0)</f>
        <v>0</v>
      </c>
      <c r="AD1368" s="7">
        <f>IF(Table2[[#This Row],[90c]]&gt;0,1,0)</f>
        <v>0</v>
      </c>
    </row>
    <row r="1369" spans="1:30" x14ac:dyDescent="0.2">
      <c r="A1369">
        <v>201705</v>
      </c>
      <c r="B1369" t="s">
        <v>21</v>
      </c>
      <c r="C1369" t="s">
        <v>21</v>
      </c>
      <c r="D1369" t="s">
        <v>1510</v>
      </c>
      <c r="E1369" t="s">
        <v>1018</v>
      </c>
      <c r="F1369" t="s">
        <v>1558</v>
      </c>
      <c r="G1369" t="s">
        <v>1018</v>
      </c>
      <c r="I1369" t="s">
        <v>78</v>
      </c>
      <c r="J1369" t="s">
        <v>3066</v>
      </c>
      <c r="K1369" t="s">
        <v>1018</v>
      </c>
      <c r="L1369" t="s">
        <v>3940</v>
      </c>
      <c r="M1369" t="s">
        <v>1013</v>
      </c>
      <c r="N1369" s="1">
        <v>42858</v>
      </c>
      <c r="O1369">
        <v>98</v>
      </c>
      <c r="P1369" t="s">
        <v>799</v>
      </c>
      <c r="Q1369">
        <v>1</v>
      </c>
      <c r="R1369">
        <v>16.259</v>
      </c>
      <c r="S1369">
        <v>1</v>
      </c>
      <c r="T1369">
        <v>16.259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 t="s">
        <v>800</v>
      </c>
      <c r="AB1369" s="7">
        <f>IF(Table2[[#This Row],[15cc]]+Table2[[#This Row],[30cc]]&gt;0,1,0)</f>
        <v>1</v>
      </c>
      <c r="AC1369" s="7">
        <f>IF(Table2[[#This Row],[60c]]&gt;0,1,0)</f>
        <v>0</v>
      </c>
      <c r="AD1369" s="7">
        <f>IF(Table2[[#This Row],[90c]]&gt;0,1,0)</f>
        <v>0</v>
      </c>
    </row>
    <row r="1370" spans="1:30" x14ac:dyDescent="0.2">
      <c r="A1370">
        <v>201705</v>
      </c>
      <c r="B1370" t="s">
        <v>21</v>
      </c>
      <c r="C1370" t="s">
        <v>21</v>
      </c>
      <c r="D1370" t="s">
        <v>1510</v>
      </c>
      <c r="E1370" t="s">
        <v>1018</v>
      </c>
      <c r="F1370" t="s">
        <v>1558</v>
      </c>
      <c r="G1370" t="s">
        <v>1018</v>
      </c>
      <c r="I1370" t="s">
        <v>78</v>
      </c>
      <c r="J1370" t="s">
        <v>3066</v>
      </c>
      <c r="K1370" t="s">
        <v>1018</v>
      </c>
      <c r="L1370" t="s">
        <v>3941</v>
      </c>
      <c r="M1370" t="s">
        <v>3942</v>
      </c>
      <c r="N1370" s="1">
        <v>42858</v>
      </c>
      <c r="O1370">
        <v>98</v>
      </c>
      <c r="P1370" t="s">
        <v>799</v>
      </c>
      <c r="Q1370">
        <v>2</v>
      </c>
      <c r="R1370">
        <v>26.527000000000001</v>
      </c>
      <c r="S1370">
        <v>1</v>
      </c>
      <c r="T1370">
        <v>12.834</v>
      </c>
      <c r="U1370" s="7">
        <v>1</v>
      </c>
      <c r="V1370" s="7">
        <v>13.693</v>
      </c>
      <c r="W1370" s="7">
        <v>0</v>
      </c>
      <c r="X1370" s="7">
        <v>0</v>
      </c>
      <c r="Y1370" s="7">
        <v>0</v>
      </c>
      <c r="Z1370" s="7">
        <v>0</v>
      </c>
      <c r="AA1370" s="7" t="s">
        <v>800</v>
      </c>
      <c r="AB1370" s="7">
        <f>IF(Table2[[#This Row],[15cc]]+Table2[[#This Row],[30cc]]&gt;0,1,0)</f>
        <v>1</v>
      </c>
      <c r="AC1370" s="7">
        <f>IF(Table2[[#This Row],[60c]]&gt;0,1,0)</f>
        <v>0</v>
      </c>
      <c r="AD1370" s="7">
        <f>IF(Table2[[#This Row],[90c]]&gt;0,1,0)</f>
        <v>0</v>
      </c>
    </row>
    <row r="1371" spans="1:30" x14ac:dyDescent="0.2">
      <c r="A1371">
        <v>201705</v>
      </c>
      <c r="B1371" t="s">
        <v>21</v>
      </c>
      <c r="C1371" t="s">
        <v>21</v>
      </c>
      <c r="D1371" t="s">
        <v>1510</v>
      </c>
      <c r="E1371" t="s">
        <v>1018</v>
      </c>
      <c r="F1371" t="s">
        <v>1558</v>
      </c>
      <c r="G1371" t="s">
        <v>1018</v>
      </c>
      <c r="I1371" t="s">
        <v>78</v>
      </c>
      <c r="J1371" t="s">
        <v>3066</v>
      </c>
      <c r="K1371" t="s">
        <v>1018</v>
      </c>
      <c r="L1371" t="s">
        <v>3943</v>
      </c>
      <c r="M1371" t="s">
        <v>922</v>
      </c>
      <c r="N1371" s="1">
        <v>42860</v>
      </c>
      <c r="O1371">
        <v>96</v>
      </c>
      <c r="P1371" t="s">
        <v>799</v>
      </c>
      <c r="Q1371">
        <v>2</v>
      </c>
      <c r="R1371">
        <v>29.992000000000001</v>
      </c>
      <c r="S1371">
        <v>0</v>
      </c>
      <c r="T1371">
        <v>0</v>
      </c>
      <c r="U1371" s="7">
        <v>1</v>
      </c>
      <c r="V1371" s="7">
        <v>14.311999999999999</v>
      </c>
      <c r="W1371" s="7">
        <v>1</v>
      </c>
      <c r="X1371" s="7">
        <v>15.68</v>
      </c>
      <c r="Y1371" s="7">
        <v>0</v>
      </c>
      <c r="Z1371" s="7">
        <v>0</v>
      </c>
      <c r="AA1371" s="7" t="s">
        <v>800</v>
      </c>
      <c r="AB1371" s="7">
        <f>IF(Table2[[#This Row],[15cc]]+Table2[[#This Row],[30cc]]&gt;0,1,0)</f>
        <v>1</v>
      </c>
      <c r="AC1371" s="7">
        <f>IF(Table2[[#This Row],[60c]]&gt;0,1,0)</f>
        <v>1</v>
      </c>
      <c r="AD1371" s="7">
        <f>IF(Table2[[#This Row],[90c]]&gt;0,1,0)</f>
        <v>0</v>
      </c>
    </row>
    <row r="1372" spans="1:30" x14ac:dyDescent="0.2">
      <c r="A1372">
        <v>201705</v>
      </c>
      <c r="B1372" t="s">
        <v>21</v>
      </c>
      <c r="C1372" t="s">
        <v>21</v>
      </c>
      <c r="D1372" t="s">
        <v>1510</v>
      </c>
      <c r="E1372" t="s">
        <v>1018</v>
      </c>
      <c r="F1372" t="s">
        <v>1558</v>
      </c>
      <c r="G1372" t="s">
        <v>1018</v>
      </c>
      <c r="I1372" t="s">
        <v>78</v>
      </c>
      <c r="J1372" t="s">
        <v>3066</v>
      </c>
      <c r="K1372" t="s">
        <v>1018</v>
      </c>
      <c r="L1372" t="s">
        <v>3944</v>
      </c>
      <c r="M1372" t="s">
        <v>3945</v>
      </c>
      <c r="N1372" s="1">
        <v>42860</v>
      </c>
      <c r="O1372">
        <v>96</v>
      </c>
      <c r="P1372" t="s">
        <v>799</v>
      </c>
      <c r="Q1372">
        <v>1</v>
      </c>
      <c r="R1372">
        <v>12.805</v>
      </c>
      <c r="S1372">
        <v>1</v>
      </c>
      <c r="T1372">
        <v>12.805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 t="s">
        <v>800</v>
      </c>
      <c r="AB1372" s="7">
        <f>IF(Table2[[#This Row],[15cc]]+Table2[[#This Row],[30cc]]&gt;0,1,0)</f>
        <v>1</v>
      </c>
      <c r="AC1372" s="7">
        <f>IF(Table2[[#This Row],[60c]]&gt;0,1,0)</f>
        <v>0</v>
      </c>
      <c r="AD1372" s="7">
        <f>IF(Table2[[#This Row],[90c]]&gt;0,1,0)</f>
        <v>0</v>
      </c>
    </row>
    <row r="1373" spans="1:30" x14ac:dyDescent="0.2">
      <c r="A1373">
        <v>201705</v>
      </c>
      <c r="B1373" t="s">
        <v>21</v>
      </c>
      <c r="C1373" t="s">
        <v>21</v>
      </c>
      <c r="D1373" t="s">
        <v>1510</v>
      </c>
      <c r="E1373" t="s">
        <v>1018</v>
      </c>
      <c r="F1373" t="s">
        <v>1558</v>
      </c>
      <c r="G1373" t="s">
        <v>1018</v>
      </c>
      <c r="I1373" t="s">
        <v>78</v>
      </c>
      <c r="J1373" t="s">
        <v>3066</v>
      </c>
      <c r="K1373" t="s">
        <v>1018</v>
      </c>
      <c r="L1373" t="s">
        <v>3946</v>
      </c>
      <c r="M1373" t="s">
        <v>3947</v>
      </c>
      <c r="N1373" s="1">
        <v>42863</v>
      </c>
      <c r="O1373">
        <v>93</v>
      </c>
      <c r="P1373" t="s">
        <v>799</v>
      </c>
      <c r="Q1373">
        <v>1</v>
      </c>
      <c r="R1373">
        <v>10.433999999999999</v>
      </c>
      <c r="S1373">
        <v>1</v>
      </c>
      <c r="T1373">
        <v>10.433999999999999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 t="s">
        <v>800</v>
      </c>
      <c r="AB1373" s="7">
        <f>IF(Table2[[#This Row],[15cc]]+Table2[[#This Row],[30cc]]&gt;0,1,0)</f>
        <v>1</v>
      </c>
      <c r="AC1373" s="7">
        <f>IF(Table2[[#This Row],[60c]]&gt;0,1,0)</f>
        <v>0</v>
      </c>
      <c r="AD1373" s="7">
        <f>IF(Table2[[#This Row],[90c]]&gt;0,1,0)</f>
        <v>0</v>
      </c>
    </row>
    <row r="1374" spans="1:30" x14ac:dyDescent="0.2">
      <c r="A1374">
        <v>201705</v>
      </c>
      <c r="B1374" t="s">
        <v>21</v>
      </c>
      <c r="C1374" t="s">
        <v>21</v>
      </c>
      <c r="D1374" t="s">
        <v>1510</v>
      </c>
      <c r="E1374" t="s">
        <v>1018</v>
      </c>
      <c r="F1374" t="s">
        <v>1558</v>
      </c>
      <c r="G1374" t="s">
        <v>1018</v>
      </c>
      <c r="I1374" t="s">
        <v>78</v>
      </c>
      <c r="J1374" t="s">
        <v>3066</v>
      </c>
      <c r="K1374" t="s">
        <v>1018</v>
      </c>
      <c r="L1374" t="s">
        <v>3948</v>
      </c>
      <c r="M1374" t="s">
        <v>3949</v>
      </c>
      <c r="N1374" s="1">
        <v>42880</v>
      </c>
      <c r="O1374">
        <v>76</v>
      </c>
      <c r="P1374" t="s">
        <v>857</v>
      </c>
      <c r="Q1374">
        <v>1</v>
      </c>
      <c r="R1374">
        <v>15.228</v>
      </c>
      <c r="S1374">
        <v>1</v>
      </c>
      <c r="T1374">
        <v>15.228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 t="s">
        <v>800</v>
      </c>
      <c r="AB1374" s="7">
        <f>IF(Table2[[#This Row],[15cc]]+Table2[[#This Row],[30cc]]&gt;0,1,0)</f>
        <v>1</v>
      </c>
      <c r="AC1374" s="7">
        <f>IF(Table2[[#This Row],[60c]]&gt;0,1,0)</f>
        <v>0</v>
      </c>
      <c r="AD1374" s="7">
        <f>IF(Table2[[#This Row],[90c]]&gt;0,1,0)</f>
        <v>0</v>
      </c>
    </row>
    <row r="1375" spans="1:30" x14ac:dyDescent="0.2">
      <c r="A1375">
        <v>201705</v>
      </c>
      <c r="B1375" t="s">
        <v>21</v>
      </c>
      <c r="C1375" t="s">
        <v>21</v>
      </c>
      <c r="D1375" t="s">
        <v>1510</v>
      </c>
      <c r="E1375" t="s">
        <v>1018</v>
      </c>
      <c r="F1375" t="s">
        <v>1558</v>
      </c>
      <c r="G1375" t="s">
        <v>1018</v>
      </c>
      <c r="I1375" t="s">
        <v>78</v>
      </c>
      <c r="J1375" t="s">
        <v>3066</v>
      </c>
      <c r="K1375" t="s">
        <v>1018</v>
      </c>
      <c r="L1375" t="s">
        <v>3950</v>
      </c>
      <c r="M1375" t="s">
        <v>931</v>
      </c>
      <c r="N1375" s="1">
        <v>42880</v>
      </c>
      <c r="O1375">
        <v>76</v>
      </c>
      <c r="P1375" t="s">
        <v>857</v>
      </c>
      <c r="Q1375">
        <v>3</v>
      </c>
      <c r="R1375">
        <v>39.969000000000001</v>
      </c>
      <c r="S1375">
        <v>2</v>
      </c>
      <c r="T1375">
        <v>26.393000000000001</v>
      </c>
      <c r="U1375" s="7">
        <v>1</v>
      </c>
      <c r="V1375" s="7">
        <v>13.576000000000001</v>
      </c>
      <c r="W1375" s="7">
        <v>0</v>
      </c>
      <c r="X1375" s="7">
        <v>0</v>
      </c>
      <c r="Y1375" s="7">
        <v>0</v>
      </c>
      <c r="Z1375" s="7">
        <v>0</v>
      </c>
      <c r="AA1375" s="7" t="s">
        <v>800</v>
      </c>
      <c r="AB1375" s="7">
        <f>IF(Table2[[#This Row],[15cc]]+Table2[[#This Row],[30cc]]&gt;0,1,0)</f>
        <v>1</v>
      </c>
      <c r="AC1375" s="7">
        <f>IF(Table2[[#This Row],[60c]]&gt;0,1,0)</f>
        <v>0</v>
      </c>
      <c r="AD1375" s="7">
        <f>IF(Table2[[#This Row],[90c]]&gt;0,1,0)</f>
        <v>0</v>
      </c>
    </row>
    <row r="1376" spans="1:30" x14ac:dyDescent="0.2">
      <c r="A1376">
        <v>201705</v>
      </c>
      <c r="B1376" t="s">
        <v>21</v>
      </c>
      <c r="C1376" t="s">
        <v>21</v>
      </c>
      <c r="D1376" t="s">
        <v>1510</v>
      </c>
      <c r="E1376" t="s">
        <v>1018</v>
      </c>
      <c r="F1376" t="s">
        <v>1558</v>
      </c>
      <c r="G1376" t="s">
        <v>1018</v>
      </c>
      <c r="I1376" t="s">
        <v>78</v>
      </c>
      <c r="J1376" t="s">
        <v>3066</v>
      </c>
      <c r="K1376" t="s">
        <v>1018</v>
      </c>
      <c r="L1376" t="s">
        <v>3951</v>
      </c>
      <c r="M1376" t="s">
        <v>3952</v>
      </c>
      <c r="N1376" s="1">
        <v>42880</v>
      </c>
      <c r="O1376">
        <v>76</v>
      </c>
      <c r="P1376" t="s">
        <v>857</v>
      </c>
      <c r="Q1376">
        <v>6</v>
      </c>
      <c r="R1376">
        <v>84.019000000000005</v>
      </c>
      <c r="S1376">
        <v>2</v>
      </c>
      <c r="T1376">
        <v>35.639000000000003</v>
      </c>
      <c r="U1376" s="7">
        <v>-1</v>
      </c>
      <c r="V1376" s="7">
        <v>-26.058</v>
      </c>
      <c r="W1376" s="7">
        <v>3</v>
      </c>
      <c r="X1376" s="7">
        <v>50.12</v>
      </c>
      <c r="Y1376" s="7">
        <v>2</v>
      </c>
      <c r="Z1376" s="7">
        <v>24.318000000000001</v>
      </c>
      <c r="AA1376" s="7" t="s">
        <v>800</v>
      </c>
      <c r="AB1376" s="7">
        <f>IF(Table2[[#This Row],[15cc]]+Table2[[#This Row],[30cc]]&gt;0,1,0)</f>
        <v>1</v>
      </c>
      <c r="AC1376" s="7">
        <f>IF(Table2[[#This Row],[60c]]&gt;0,1,0)</f>
        <v>1</v>
      </c>
      <c r="AD1376" s="7">
        <f>IF(Table2[[#This Row],[90c]]&gt;0,1,0)</f>
        <v>1</v>
      </c>
    </row>
    <row r="1377" spans="1:30" x14ac:dyDescent="0.2">
      <c r="A1377">
        <v>201705</v>
      </c>
      <c r="B1377" t="s">
        <v>21</v>
      </c>
      <c r="C1377" t="s">
        <v>21</v>
      </c>
      <c r="D1377" t="s">
        <v>1510</v>
      </c>
      <c r="E1377" t="s">
        <v>1018</v>
      </c>
      <c r="F1377" t="s">
        <v>1558</v>
      </c>
      <c r="G1377" t="s">
        <v>1018</v>
      </c>
      <c r="I1377" t="s">
        <v>78</v>
      </c>
      <c r="J1377" t="s">
        <v>3066</v>
      </c>
      <c r="K1377" t="s">
        <v>1018</v>
      </c>
      <c r="L1377" t="s">
        <v>3953</v>
      </c>
      <c r="M1377" t="s">
        <v>3954</v>
      </c>
      <c r="N1377" s="1">
        <v>42880</v>
      </c>
      <c r="O1377">
        <v>76</v>
      </c>
      <c r="P1377" t="s">
        <v>857</v>
      </c>
      <c r="Q1377">
        <v>1</v>
      </c>
      <c r="R1377">
        <v>13.141999999999999</v>
      </c>
      <c r="S1377">
        <v>1</v>
      </c>
      <c r="T1377">
        <v>13.141999999999999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 t="s">
        <v>800</v>
      </c>
      <c r="AB1377" s="7">
        <f>IF(Table2[[#This Row],[15cc]]+Table2[[#This Row],[30cc]]&gt;0,1,0)</f>
        <v>1</v>
      </c>
      <c r="AC1377" s="7">
        <f>IF(Table2[[#This Row],[60c]]&gt;0,1,0)</f>
        <v>0</v>
      </c>
      <c r="AD1377" s="7">
        <f>IF(Table2[[#This Row],[90c]]&gt;0,1,0)</f>
        <v>0</v>
      </c>
    </row>
    <row r="1378" spans="1:30" x14ac:dyDescent="0.2">
      <c r="A1378">
        <v>201705</v>
      </c>
      <c r="B1378" t="s">
        <v>21</v>
      </c>
      <c r="C1378" t="s">
        <v>21</v>
      </c>
      <c r="D1378" t="s">
        <v>1510</v>
      </c>
      <c r="E1378" t="s">
        <v>1018</v>
      </c>
      <c r="F1378" t="s">
        <v>1558</v>
      </c>
      <c r="G1378" t="s">
        <v>1018</v>
      </c>
      <c r="I1378" t="s">
        <v>78</v>
      </c>
      <c r="J1378" t="s">
        <v>3066</v>
      </c>
      <c r="K1378" t="s">
        <v>1018</v>
      </c>
      <c r="L1378" t="s">
        <v>3955</v>
      </c>
      <c r="M1378" t="s">
        <v>805</v>
      </c>
      <c r="N1378" s="1">
        <v>42880</v>
      </c>
      <c r="O1378">
        <v>76</v>
      </c>
      <c r="P1378" t="s">
        <v>857</v>
      </c>
      <c r="Q1378">
        <v>1</v>
      </c>
      <c r="R1378">
        <v>9.0190000000000001</v>
      </c>
      <c r="S1378">
        <v>1</v>
      </c>
      <c r="T1378">
        <v>9.0190000000000001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 t="s">
        <v>800</v>
      </c>
      <c r="AB1378" s="7">
        <f>IF(Table2[[#This Row],[15cc]]+Table2[[#This Row],[30cc]]&gt;0,1,0)</f>
        <v>1</v>
      </c>
      <c r="AC1378" s="7">
        <f>IF(Table2[[#This Row],[60c]]&gt;0,1,0)</f>
        <v>0</v>
      </c>
      <c r="AD1378" s="7">
        <f>IF(Table2[[#This Row],[90c]]&gt;0,1,0)</f>
        <v>0</v>
      </c>
    </row>
    <row r="1379" spans="1:30" x14ac:dyDescent="0.2">
      <c r="A1379">
        <v>201705</v>
      </c>
      <c r="B1379" t="s">
        <v>21</v>
      </c>
      <c r="C1379" t="s">
        <v>21</v>
      </c>
      <c r="D1379" t="s">
        <v>1510</v>
      </c>
      <c r="E1379" t="s">
        <v>1018</v>
      </c>
      <c r="F1379" t="s">
        <v>1558</v>
      </c>
      <c r="G1379" t="s">
        <v>1018</v>
      </c>
      <c r="I1379" t="s">
        <v>78</v>
      </c>
      <c r="J1379" t="s">
        <v>3066</v>
      </c>
      <c r="K1379" t="s">
        <v>1018</v>
      </c>
      <c r="L1379" t="s">
        <v>3956</v>
      </c>
      <c r="M1379" t="s">
        <v>846</v>
      </c>
      <c r="N1379" s="1">
        <v>42880</v>
      </c>
      <c r="O1379">
        <v>76</v>
      </c>
      <c r="P1379" t="s">
        <v>857</v>
      </c>
      <c r="Q1379">
        <v>1</v>
      </c>
      <c r="R1379">
        <v>13.609</v>
      </c>
      <c r="S1379">
        <v>1</v>
      </c>
      <c r="T1379">
        <v>13.609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 t="s">
        <v>800</v>
      </c>
      <c r="AB1379" s="7">
        <f>IF(Table2[[#This Row],[15cc]]+Table2[[#This Row],[30cc]]&gt;0,1,0)</f>
        <v>1</v>
      </c>
      <c r="AC1379" s="7">
        <f>IF(Table2[[#This Row],[60c]]&gt;0,1,0)</f>
        <v>0</v>
      </c>
      <c r="AD1379" s="7">
        <f>IF(Table2[[#This Row],[90c]]&gt;0,1,0)</f>
        <v>0</v>
      </c>
    </row>
    <row r="1380" spans="1:30" x14ac:dyDescent="0.2">
      <c r="A1380">
        <v>201705</v>
      </c>
      <c r="B1380" t="s">
        <v>21</v>
      </c>
      <c r="C1380" t="s">
        <v>21</v>
      </c>
      <c r="D1380" t="s">
        <v>1510</v>
      </c>
      <c r="E1380" t="s">
        <v>1018</v>
      </c>
      <c r="F1380" t="s">
        <v>1558</v>
      </c>
      <c r="G1380" t="s">
        <v>1018</v>
      </c>
      <c r="I1380" t="s">
        <v>78</v>
      </c>
      <c r="J1380" t="s">
        <v>3066</v>
      </c>
      <c r="K1380" t="s">
        <v>1018</v>
      </c>
      <c r="L1380" t="s">
        <v>3957</v>
      </c>
      <c r="M1380" t="s">
        <v>3958</v>
      </c>
      <c r="N1380" s="1">
        <v>42880</v>
      </c>
      <c r="O1380">
        <v>76</v>
      </c>
      <c r="P1380" t="s">
        <v>857</v>
      </c>
      <c r="S1380">
        <v>0</v>
      </c>
      <c r="T1380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 t="s">
        <v>800</v>
      </c>
      <c r="AB1380" s="7">
        <f>IF(Table2[[#This Row],[15cc]]+Table2[[#This Row],[30cc]]&gt;0,1,0)</f>
        <v>0</v>
      </c>
      <c r="AC1380" s="7">
        <f>IF(Table2[[#This Row],[60c]]&gt;0,1,0)</f>
        <v>0</v>
      </c>
      <c r="AD1380" s="7">
        <f>IF(Table2[[#This Row],[90c]]&gt;0,1,0)</f>
        <v>0</v>
      </c>
    </row>
    <row r="1381" spans="1:30" x14ac:dyDescent="0.2">
      <c r="A1381">
        <v>201705</v>
      </c>
      <c r="B1381" t="s">
        <v>21</v>
      </c>
      <c r="C1381" t="s">
        <v>21</v>
      </c>
      <c r="D1381" t="s">
        <v>1510</v>
      </c>
      <c r="E1381" t="s">
        <v>1018</v>
      </c>
      <c r="F1381" t="s">
        <v>1558</v>
      </c>
      <c r="G1381" t="s">
        <v>1018</v>
      </c>
      <c r="I1381" t="s">
        <v>78</v>
      </c>
      <c r="J1381" t="s">
        <v>3066</v>
      </c>
      <c r="K1381" t="s">
        <v>1018</v>
      </c>
      <c r="L1381" t="s">
        <v>3959</v>
      </c>
      <c r="M1381" t="s">
        <v>3960</v>
      </c>
      <c r="N1381" s="1">
        <v>42880</v>
      </c>
      <c r="O1381">
        <v>76</v>
      </c>
      <c r="P1381" t="s">
        <v>857</v>
      </c>
      <c r="Q1381">
        <v>1</v>
      </c>
      <c r="R1381">
        <v>7.3159999999999998</v>
      </c>
      <c r="S1381">
        <v>1</v>
      </c>
      <c r="T1381">
        <v>7.3159999999999998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 t="s">
        <v>800</v>
      </c>
      <c r="AB1381" s="7">
        <f>IF(Table2[[#This Row],[15cc]]+Table2[[#This Row],[30cc]]&gt;0,1,0)</f>
        <v>1</v>
      </c>
      <c r="AC1381" s="7">
        <f>IF(Table2[[#This Row],[60c]]&gt;0,1,0)</f>
        <v>0</v>
      </c>
      <c r="AD1381" s="7">
        <f>IF(Table2[[#This Row],[90c]]&gt;0,1,0)</f>
        <v>0</v>
      </c>
    </row>
    <row r="1382" spans="1:30" x14ac:dyDescent="0.2">
      <c r="A1382">
        <v>201705</v>
      </c>
      <c r="B1382" t="s">
        <v>21</v>
      </c>
      <c r="C1382" t="s">
        <v>21</v>
      </c>
      <c r="D1382" t="s">
        <v>1510</v>
      </c>
      <c r="E1382" t="s">
        <v>1018</v>
      </c>
      <c r="F1382" t="s">
        <v>1558</v>
      </c>
      <c r="G1382" t="s">
        <v>1018</v>
      </c>
      <c r="I1382" t="s">
        <v>78</v>
      </c>
      <c r="J1382" t="s">
        <v>3066</v>
      </c>
      <c r="K1382" t="s">
        <v>1018</v>
      </c>
      <c r="L1382" t="s">
        <v>3961</v>
      </c>
      <c r="M1382" t="s">
        <v>3962</v>
      </c>
      <c r="N1382" s="1">
        <v>42880</v>
      </c>
      <c r="O1382">
        <v>76</v>
      </c>
      <c r="P1382" t="s">
        <v>857</v>
      </c>
      <c r="Q1382">
        <v>1</v>
      </c>
      <c r="R1382">
        <v>16.045999999999999</v>
      </c>
      <c r="S1382">
        <v>1</v>
      </c>
      <c r="T1382">
        <v>16.045999999999999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 t="s">
        <v>800</v>
      </c>
      <c r="AB1382" s="7">
        <f>IF(Table2[[#This Row],[15cc]]+Table2[[#This Row],[30cc]]&gt;0,1,0)</f>
        <v>1</v>
      </c>
      <c r="AC1382" s="7">
        <f>IF(Table2[[#This Row],[60c]]&gt;0,1,0)</f>
        <v>0</v>
      </c>
      <c r="AD1382" s="7">
        <f>IF(Table2[[#This Row],[90c]]&gt;0,1,0)</f>
        <v>0</v>
      </c>
    </row>
    <row r="1383" spans="1:30" x14ac:dyDescent="0.2">
      <c r="A1383">
        <v>201705</v>
      </c>
      <c r="B1383" t="s">
        <v>21</v>
      </c>
      <c r="C1383" t="s">
        <v>21</v>
      </c>
      <c r="D1383" t="s">
        <v>1510</v>
      </c>
      <c r="E1383" t="s">
        <v>1018</v>
      </c>
      <c r="F1383" t="s">
        <v>1558</v>
      </c>
      <c r="G1383" t="s">
        <v>1018</v>
      </c>
      <c r="I1383" t="s">
        <v>78</v>
      </c>
      <c r="J1383" t="s">
        <v>3066</v>
      </c>
      <c r="K1383" t="s">
        <v>1018</v>
      </c>
      <c r="L1383" t="s">
        <v>3963</v>
      </c>
      <c r="M1383" t="s">
        <v>3964</v>
      </c>
      <c r="N1383" s="1">
        <v>42880</v>
      </c>
      <c r="O1383">
        <v>76</v>
      </c>
      <c r="P1383" t="s">
        <v>857</v>
      </c>
      <c r="Q1383">
        <v>2</v>
      </c>
      <c r="R1383">
        <v>26.34</v>
      </c>
      <c r="S1383">
        <v>1</v>
      </c>
      <c r="T1383">
        <v>11.105</v>
      </c>
      <c r="U1383" s="7">
        <v>1</v>
      </c>
      <c r="V1383" s="7">
        <v>15.234999999999999</v>
      </c>
      <c r="W1383" s="7">
        <v>0</v>
      </c>
      <c r="X1383" s="7">
        <v>0</v>
      </c>
      <c r="Y1383" s="7">
        <v>0</v>
      </c>
      <c r="Z1383" s="7">
        <v>0</v>
      </c>
      <c r="AA1383" s="7" t="s">
        <v>800</v>
      </c>
      <c r="AB1383" s="7">
        <f>IF(Table2[[#This Row],[15cc]]+Table2[[#This Row],[30cc]]&gt;0,1,0)</f>
        <v>1</v>
      </c>
      <c r="AC1383" s="7">
        <f>IF(Table2[[#This Row],[60c]]&gt;0,1,0)</f>
        <v>0</v>
      </c>
      <c r="AD1383" s="7">
        <f>IF(Table2[[#This Row],[90c]]&gt;0,1,0)</f>
        <v>0</v>
      </c>
    </row>
    <row r="1384" spans="1:30" x14ac:dyDescent="0.2">
      <c r="A1384">
        <v>201705</v>
      </c>
      <c r="B1384" t="s">
        <v>21</v>
      </c>
      <c r="C1384" t="s">
        <v>21</v>
      </c>
      <c r="D1384" t="s">
        <v>1510</v>
      </c>
      <c r="E1384" t="s">
        <v>1018</v>
      </c>
      <c r="F1384" t="s">
        <v>1558</v>
      </c>
      <c r="G1384" t="s">
        <v>1018</v>
      </c>
      <c r="I1384" t="s">
        <v>78</v>
      </c>
      <c r="J1384" t="s">
        <v>3066</v>
      </c>
      <c r="K1384" t="s">
        <v>1018</v>
      </c>
      <c r="L1384" t="s">
        <v>3965</v>
      </c>
      <c r="M1384" t="s">
        <v>3966</v>
      </c>
      <c r="N1384" s="1">
        <v>42880</v>
      </c>
      <c r="O1384">
        <v>76</v>
      </c>
      <c r="P1384" t="s">
        <v>857</v>
      </c>
      <c r="Q1384">
        <v>5</v>
      </c>
      <c r="R1384">
        <v>66.168000000000006</v>
      </c>
      <c r="S1384">
        <v>3</v>
      </c>
      <c r="T1384">
        <v>40.747</v>
      </c>
      <c r="U1384" s="7">
        <v>0</v>
      </c>
      <c r="V1384" s="7">
        <v>0</v>
      </c>
      <c r="W1384" s="7">
        <v>1</v>
      </c>
      <c r="X1384" s="2">
        <v>12.903</v>
      </c>
      <c r="Y1384" s="7">
        <v>1</v>
      </c>
      <c r="Z1384" s="7">
        <v>12.518000000000001</v>
      </c>
      <c r="AA1384" s="7" t="s">
        <v>800</v>
      </c>
      <c r="AB1384" s="7">
        <f>IF(Table2[[#This Row],[15cc]]+Table2[[#This Row],[30cc]]&gt;0,1,0)</f>
        <v>1</v>
      </c>
      <c r="AC1384" s="7">
        <f>IF(Table2[[#This Row],[60c]]&gt;0,1,0)</f>
        <v>1</v>
      </c>
      <c r="AD1384" s="7">
        <f>IF(Table2[[#This Row],[90c]]&gt;0,1,0)</f>
        <v>1</v>
      </c>
    </row>
    <row r="1385" spans="1:30" x14ac:dyDescent="0.2">
      <c r="A1385">
        <v>201705</v>
      </c>
      <c r="B1385" t="s">
        <v>21</v>
      </c>
      <c r="C1385" t="s">
        <v>21</v>
      </c>
      <c r="D1385" t="s">
        <v>1510</v>
      </c>
      <c r="E1385" t="s">
        <v>1018</v>
      </c>
      <c r="F1385" t="s">
        <v>1560</v>
      </c>
      <c r="G1385" t="s">
        <v>7674</v>
      </c>
      <c r="I1385" t="s">
        <v>47</v>
      </c>
      <c r="J1385" t="s">
        <v>567</v>
      </c>
      <c r="K1385" t="s">
        <v>7674</v>
      </c>
      <c r="L1385" t="s">
        <v>4005</v>
      </c>
      <c r="M1385" t="s">
        <v>4006</v>
      </c>
      <c r="N1385" s="1">
        <v>42871</v>
      </c>
      <c r="O1385">
        <v>85</v>
      </c>
      <c r="P1385" t="s">
        <v>857</v>
      </c>
      <c r="R1385" s="2"/>
      <c r="S1385">
        <v>0</v>
      </c>
      <c r="T1385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 t="s">
        <v>800</v>
      </c>
      <c r="AB1385" s="7">
        <f>IF(Table2[[#This Row],[15cc]]+Table2[[#This Row],[30cc]]&gt;0,1,0)</f>
        <v>0</v>
      </c>
      <c r="AC1385" s="7">
        <f>IF(Table2[[#This Row],[60c]]&gt;0,1,0)</f>
        <v>0</v>
      </c>
      <c r="AD1385" s="7">
        <f>IF(Table2[[#This Row],[90c]]&gt;0,1,0)</f>
        <v>0</v>
      </c>
    </row>
    <row r="1386" spans="1:30" x14ac:dyDescent="0.2">
      <c r="A1386">
        <v>201705</v>
      </c>
      <c r="B1386" t="s">
        <v>21</v>
      </c>
      <c r="C1386" t="s">
        <v>21</v>
      </c>
      <c r="D1386" t="s">
        <v>1510</v>
      </c>
      <c r="E1386" t="s">
        <v>1018</v>
      </c>
      <c r="F1386" t="s">
        <v>1560</v>
      </c>
      <c r="G1386" t="s">
        <v>7674</v>
      </c>
      <c r="I1386" t="s">
        <v>47</v>
      </c>
      <c r="J1386" t="s">
        <v>567</v>
      </c>
      <c r="K1386" t="s">
        <v>7674</v>
      </c>
      <c r="L1386" t="s">
        <v>4007</v>
      </c>
      <c r="M1386" t="s">
        <v>4008</v>
      </c>
      <c r="N1386" s="1">
        <v>42871</v>
      </c>
      <c r="O1386">
        <v>85</v>
      </c>
      <c r="P1386" t="s">
        <v>857</v>
      </c>
      <c r="Q1386">
        <v>0</v>
      </c>
      <c r="R1386">
        <v>6.10622663543836E-16</v>
      </c>
      <c r="S1386">
        <v>1</v>
      </c>
      <c r="T1386">
        <v>12.045</v>
      </c>
      <c r="U1386" s="7">
        <v>-1</v>
      </c>
      <c r="V1386" s="7">
        <v>-12.045</v>
      </c>
      <c r="W1386" s="7">
        <v>0</v>
      </c>
      <c r="X1386" s="7">
        <v>0</v>
      </c>
      <c r="Y1386" s="7">
        <v>0</v>
      </c>
      <c r="Z1386" s="7">
        <v>0</v>
      </c>
      <c r="AA1386" s="7" t="s">
        <v>800</v>
      </c>
      <c r="AB1386" s="7">
        <f>IF(Table2[[#This Row],[15cc]]+Table2[[#This Row],[30cc]]&gt;0,1,0)</f>
        <v>0</v>
      </c>
      <c r="AC1386" s="7">
        <f>IF(Table2[[#This Row],[60c]]&gt;0,1,0)</f>
        <v>0</v>
      </c>
      <c r="AD1386" s="7">
        <f>IF(Table2[[#This Row],[90c]]&gt;0,1,0)</f>
        <v>0</v>
      </c>
    </row>
    <row r="1387" spans="1:30" x14ac:dyDescent="0.2">
      <c r="A1387">
        <v>201705</v>
      </c>
      <c r="B1387" t="s">
        <v>21</v>
      </c>
      <c r="C1387" t="s">
        <v>21</v>
      </c>
      <c r="D1387" t="s">
        <v>1510</v>
      </c>
      <c r="E1387" t="s">
        <v>1018</v>
      </c>
      <c r="F1387" t="s">
        <v>1560</v>
      </c>
      <c r="G1387" t="s">
        <v>7674</v>
      </c>
      <c r="I1387" t="s">
        <v>47</v>
      </c>
      <c r="J1387" t="s">
        <v>567</v>
      </c>
      <c r="K1387" t="s">
        <v>7674</v>
      </c>
      <c r="L1387" t="s">
        <v>4009</v>
      </c>
      <c r="M1387" t="s">
        <v>4010</v>
      </c>
      <c r="N1387" s="1">
        <v>42871</v>
      </c>
      <c r="O1387">
        <v>85</v>
      </c>
      <c r="P1387" t="s">
        <v>857</v>
      </c>
      <c r="Q1387">
        <v>1</v>
      </c>
      <c r="R1387">
        <v>12.000999999999999</v>
      </c>
      <c r="S1387">
        <v>0</v>
      </c>
      <c r="T1387">
        <v>0</v>
      </c>
      <c r="U1387" s="7">
        <v>1</v>
      </c>
      <c r="V1387" s="7">
        <v>12.000999999999999</v>
      </c>
      <c r="W1387" s="7">
        <v>0</v>
      </c>
      <c r="X1387" s="7">
        <v>0</v>
      </c>
      <c r="Y1387" s="7">
        <v>0</v>
      </c>
      <c r="Z1387" s="7">
        <v>0</v>
      </c>
      <c r="AA1387" s="7" t="s">
        <v>800</v>
      </c>
      <c r="AB1387" s="7">
        <f>IF(Table2[[#This Row],[15cc]]+Table2[[#This Row],[30cc]]&gt;0,1,0)</f>
        <v>1</v>
      </c>
      <c r="AC1387" s="7">
        <f>IF(Table2[[#This Row],[60c]]&gt;0,1,0)</f>
        <v>0</v>
      </c>
      <c r="AD1387" s="7">
        <f>IF(Table2[[#This Row],[90c]]&gt;0,1,0)</f>
        <v>0</v>
      </c>
    </row>
    <row r="1388" spans="1:30" x14ac:dyDescent="0.2">
      <c r="A1388">
        <v>201705</v>
      </c>
      <c r="B1388" t="s">
        <v>21</v>
      </c>
      <c r="C1388" t="s">
        <v>21</v>
      </c>
      <c r="D1388" t="s">
        <v>1510</v>
      </c>
      <c r="E1388" t="s">
        <v>1018</v>
      </c>
      <c r="F1388" t="s">
        <v>1560</v>
      </c>
      <c r="G1388" t="s">
        <v>7674</v>
      </c>
      <c r="I1388" t="s">
        <v>47</v>
      </c>
      <c r="J1388" t="s">
        <v>567</v>
      </c>
      <c r="K1388" t="s">
        <v>7674</v>
      </c>
      <c r="L1388" t="s">
        <v>4011</v>
      </c>
      <c r="M1388" t="s">
        <v>4012</v>
      </c>
      <c r="N1388" s="1">
        <v>42871</v>
      </c>
      <c r="O1388">
        <v>85</v>
      </c>
      <c r="P1388" t="s">
        <v>857</v>
      </c>
      <c r="Q1388">
        <v>1</v>
      </c>
      <c r="R1388">
        <v>12.209</v>
      </c>
      <c r="S1388">
        <v>0</v>
      </c>
      <c r="T1388">
        <v>0</v>
      </c>
      <c r="U1388" s="7">
        <v>1</v>
      </c>
      <c r="V1388" s="7">
        <v>12.209</v>
      </c>
      <c r="W1388" s="7">
        <v>0</v>
      </c>
      <c r="X1388" s="7">
        <v>0</v>
      </c>
      <c r="Y1388" s="7">
        <v>0</v>
      </c>
      <c r="Z1388" s="7">
        <v>0</v>
      </c>
      <c r="AA1388" s="7" t="s">
        <v>800</v>
      </c>
      <c r="AB1388" s="7">
        <f>IF(Table2[[#This Row],[15cc]]+Table2[[#This Row],[30cc]]&gt;0,1,0)</f>
        <v>1</v>
      </c>
      <c r="AC1388" s="7">
        <f>IF(Table2[[#This Row],[60c]]&gt;0,1,0)</f>
        <v>0</v>
      </c>
      <c r="AD1388" s="7">
        <f>IF(Table2[[#This Row],[90c]]&gt;0,1,0)</f>
        <v>0</v>
      </c>
    </row>
    <row r="1389" spans="1:30" x14ac:dyDescent="0.2">
      <c r="A1389">
        <v>201705</v>
      </c>
      <c r="B1389" t="s">
        <v>21</v>
      </c>
      <c r="C1389" t="s">
        <v>21</v>
      </c>
      <c r="D1389" t="s">
        <v>1510</v>
      </c>
      <c r="E1389" t="s">
        <v>1018</v>
      </c>
      <c r="F1389" t="s">
        <v>1560</v>
      </c>
      <c r="G1389" t="s">
        <v>7674</v>
      </c>
      <c r="I1389" t="s">
        <v>47</v>
      </c>
      <c r="J1389" t="s">
        <v>567</v>
      </c>
      <c r="K1389" t="s">
        <v>7674</v>
      </c>
      <c r="L1389" t="s">
        <v>4013</v>
      </c>
      <c r="M1389" t="s">
        <v>4014</v>
      </c>
      <c r="N1389" s="1">
        <v>42871</v>
      </c>
      <c r="O1389">
        <v>85</v>
      </c>
      <c r="P1389" t="s">
        <v>857</v>
      </c>
      <c r="S1389">
        <v>0</v>
      </c>
      <c r="T1389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 t="s">
        <v>800</v>
      </c>
      <c r="AB1389" s="7">
        <f>IF(Table2[[#This Row],[15cc]]+Table2[[#This Row],[30cc]]&gt;0,1,0)</f>
        <v>0</v>
      </c>
      <c r="AC1389" s="7">
        <f>IF(Table2[[#This Row],[60c]]&gt;0,1,0)</f>
        <v>0</v>
      </c>
      <c r="AD1389" s="7">
        <f>IF(Table2[[#This Row],[90c]]&gt;0,1,0)</f>
        <v>0</v>
      </c>
    </row>
    <row r="1390" spans="1:30" x14ac:dyDescent="0.2">
      <c r="A1390">
        <v>201705</v>
      </c>
      <c r="B1390" t="s">
        <v>21</v>
      </c>
      <c r="C1390" t="s">
        <v>21</v>
      </c>
      <c r="D1390" t="s">
        <v>1510</v>
      </c>
      <c r="E1390" t="s">
        <v>1018</v>
      </c>
      <c r="F1390" t="s">
        <v>1560</v>
      </c>
      <c r="G1390" t="s">
        <v>7674</v>
      </c>
      <c r="I1390" t="s">
        <v>47</v>
      </c>
      <c r="J1390" t="s">
        <v>567</v>
      </c>
      <c r="K1390" t="s">
        <v>7674</v>
      </c>
      <c r="L1390" t="s">
        <v>4015</v>
      </c>
      <c r="M1390" t="s">
        <v>4016</v>
      </c>
      <c r="N1390" s="1">
        <v>42871</v>
      </c>
      <c r="O1390">
        <v>85</v>
      </c>
      <c r="P1390" t="s">
        <v>857</v>
      </c>
      <c r="S1390">
        <v>0</v>
      </c>
      <c r="T1390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 t="s">
        <v>800</v>
      </c>
      <c r="AB1390" s="7">
        <f>IF(Table2[[#This Row],[15cc]]+Table2[[#This Row],[30cc]]&gt;0,1,0)</f>
        <v>0</v>
      </c>
      <c r="AC1390" s="7">
        <f>IF(Table2[[#This Row],[60c]]&gt;0,1,0)</f>
        <v>0</v>
      </c>
      <c r="AD1390" s="7">
        <f>IF(Table2[[#This Row],[90c]]&gt;0,1,0)</f>
        <v>0</v>
      </c>
    </row>
    <row r="1391" spans="1:30" x14ac:dyDescent="0.2">
      <c r="A1391">
        <v>201705</v>
      </c>
      <c r="B1391" t="s">
        <v>21</v>
      </c>
      <c r="C1391" t="s">
        <v>21</v>
      </c>
      <c r="D1391" t="s">
        <v>1510</v>
      </c>
      <c r="E1391" t="s">
        <v>1018</v>
      </c>
      <c r="F1391" t="s">
        <v>1560</v>
      </c>
      <c r="G1391" t="s">
        <v>7674</v>
      </c>
      <c r="I1391" t="s">
        <v>47</v>
      </c>
      <c r="J1391" t="s">
        <v>567</v>
      </c>
      <c r="K1391" t="s">
        <v>7674</v>
      </c>
      <c r="L1391" t="s">
        <v>4017</v>
      </c>
      <c r="M1391" t="s">
        <v>4018</v>
      </c>
      <c r="N1391" s="1">
        <v>42871</v>
      </c>
      <c r="O1391">
        <v>85</v>
      </c>
      <c r="P1391" t="s">
        <v>857</v>
      </c>
      <c r="S1391">
        <v>0</v>
      </c>
      <c r="T1391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 t="s">
        <v>800</v>
      </c>
      <c r="AB1391" s="7">
        <f>IF(Table2[[#This Row],[15cc]]+Table2[[#This Row],[30cc]]&gt;0,1,0)</f>
        <v>0</v>
      </c>
      <c r="AC1391" s="7">
        <f>IF(Table2[[#This Row],[60c]]&gt;0,1,0)</f>
        <v>0</v>
      </c>
      <c r="AD1391" s="7">
        <f>IF(Table2[[#This Row],[90c]]&gt;0,1,0)</f>
        <v>0</v>
      </c>
    </row>
    <row r="1392" spans="1:30" x14ac:dyDescent="0.2">
      <c r="A1392">
        <v>201705</v>
      </c>
      <c r="B1392" t="s">
        <v>21</v>
      </c>
      <c r="C1392" t="s">
        <v>21</v>
      </c>
      <c r="D1392" t="s">
        <v>1510</v>
      </c>
      <c r="E1392" t="s">
        <v>1018</v>
      </c>
      <c r="F1392" t="s">
        <v>1560</v>
      </c>
      <c r="G1392" t="s">
        <v>7674</v>
      </c>
      <c r="I1392" t="s">
        <v>47</v>
      </c>
      <c r="J1392" t="s">
        <v>567</v>
      </c>
      <c r="K1392" t="s">
        <v>7674</v>
      </c>
      <c r="L1392" t="s">
        <v>4019</v>
      </c>
      <c r="M1392" t="s">
        <v>4020</v>
      </c>
      <c r="N1392" s="1">
        <v>42871</v>
      </c>
      <c r="O1392">
        <v>85</v>
      </c>
      <c r="P1392" t="s">
        <v>857</v>
      </c>
      <c r="S1392">
        <v>0</v>
      </c>
      <c r="T1392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 t="s">
        <v>800</v>
      </c>
      <c r="AB1392" s="7">
        <f>IF(Table2[[#This Row],[15cc]]+Table2[[#This Row],[30cc]]&gt;0,1,0)</f>
        <v>0</v>
      </c>
      <c r="AC1392" s="7">
        <f>IF(Table2[[#This Row],[60c]]&gt;0,1,0)</f>
        <v>0</v>
      </c>
      <c r="AD1392" s="7">
        <f>IF(Table2[[#This Row],[90c]]&gt;0,1,0)</f>
        <v>0</v>
      </c>
    </row>
    <row r="1393" spans="1:30" x14ac:dyDescent="0.2">
      <c r="A1393">
        <v>201705</v>
      </c>
      <c r="B1393" t="s">
        <v>21</v>
      </c>
      <c r="C1393" t="s">
        <v>21</v>
      </c>
      <c r="D1393" t="s">
        <v>1510</v>
      </c>
      <c r="E1393" t="s">
        <v>1018</v>
      </c>
      <c r="F1393" t="s">
        <v>1560</v>
      </c>
      <c r="G1393" t="s">
        <v>7674</v>
      </c>
      <c r="I1393" t="s">
        <v>47</v>
      </c>
      <c r="J1393" t="s">
        <v>567</v>
      </c>
      <c r="K1393" t="s">
        <v>7674</v>
      </c>
      <c r="L1393" t="s">
        <v>4021</v>
      </c>
      <c r="M1393" t="s">
        <v>4022</v>
      </c>
      <c r="N1393" s="1">
        <v>42871</v>
      </c>
      <c r="O1393">
        <v>85</v>
      </c>
      <c r="P1393" t="s">
        <v>857</v>
      </c>
      <c r="S1393">
        <v>0</v>
      </c>
      <c r="T1393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 t="s">
        <v>800</v>
      </c>
      <c r="AB1393" s="7">
        <f>IF(Table2[[#This Row],[15cc]]+Table2[[#This Row],[30cc]]&gt;0,1,0)</f>
        <v>0</v>
      </c>
      <c r="AC1393" s="7">
        <f>IF(Table2[[#This Row],[60c]]&gt;0,1,0)</f>
        <v>0</v>
      </c>
      <c r="AD1393" s="7">
        <f>IF(Table2[[#This Row],[90c]]&gt;0,1,0)</f>
        <v>0</v>
      </c>
    </row>
    <row r="1394" spans="1:30" x14ac:dyDescent="0.2">
      <c r="A1394">
        <v>201705</v>
      </c>
      <c r="B1394" t="s">
        <v>21</v>
      </c>
      <c r="C1394" t="s">
        <v>21</v>
      </c>
      <c r="D1394" t="s">
        <v>1510</v>
      </c>
      <c r="E1394" t="s">
        <v>1018</v>
      </c>
      <c r="F1394" t="s">
        <v>1560</v>
      </c>
      <c r="G1394" t="s">
        <v>7674</v>
      </c>
      <c r="I1394" t="s">
        <v>47</v>
      </c>
      <c r="J1394" t="s">
        <v>567</v>
      </c>
      <c r="K1394" t="s">
        <v>7674</v>
      </c>
      <c r="L1394" t="s">
        <v>4023</v>
      </c>
      <c r="M1394" t="s">
        <v>861</v>
      </c>
      <c r="N1394" s="1">
        <v>42872</v>
      </c>
      <c r="O1394">
        <v>84</v>
      </c>
      <c r="P1394" t="s">
        <v>857</v>
      </c>
      <c r="S1394">
        <v>0</v>
      </c>
      <c r="T1394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 t="s">
        <v>800</v>
      </c>
      <c r="AB1394" s="7">
        <f>IF(Table2[[#This Row],[15cc]]+Table2[[#This Row],[30cc]]&gt;0,1,0)</f>
        <v>0</v>
      </c>
      <c r="AC1394" s="7">
        <f>IF(Table2[[#This Row],[60c]]&gt;0,1,0)</f>
        <v>0</v>
      </c>
      <c r="AD1394" s="7">
        <f>IF(Table2[[#This Row],[90c]]&gt;0,1,0)</f>
        <v>0</v>
      </c>
    </row>
    <row r="1395" spans="1:30" x14ac:dyDescent="0.2">
      <c r="A1395">
        <v>201705</v>
      </c>
      <c r="B1395" t="s">
        <v>21</v>
      </c>
      <c r="C1395" t="s">
        <v>21</v>
      </c>
      <c r="D1395" t="s">
        <v>1510</v>
      </c>
      <c r="E1395" t="s">
        <v>1018</v>
      </c>
      <c r="F1395" t="s">
        <v>1560</v>
      </c>
      <c r="G1395" t="s">
        <v>7674</v>
      </c>
      <c r="I1395" t="s">
        <v>47</v>
      </c>
      <c r="J1395" t="s">
        <v>567</v>
      </c>
      <c r="K1395" t="s">
        <v>7674</v>
      </c>
      <c r="L1395" t="s">
        <v>4024</v>
      </c>
      <c r="M1395" t="s">
        <v>4025</v>
      </c>
      <c r="N1395" s="1">
        <v>42873</v>
      </c>
      <c r="O1395">
        <v>83</v>
      </c>
      <c r="P1395" t="s">
        <v>857</v>
      </c>
      <c r="S1395">
        <v>0</v>
      </c>
      <c r="T1395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 t="s">
        <v>800</v>
      </c>
      <c r="AB1395" s="7">
        <f>IF(Table2[[#This Row],[15cc]]+Table2[[#This Row],[30cc]]&gt;0,1,0)</f>
        <v>0</v>
      </c>
      <c r="AC1395" s="7">
        <f>IF(Table2[[#This Row],[60c]]&gt;0,1,0)</f>
        <v>0</v>
      </c>
      <c r="AD1395" s="7">
        <f>IF(Table2[[#This Row],[90c]]&gt;0,1,0)</f>
        <v>0</v>
      </c>
    </row>
    <row r="1396" spans="1:30" x14ac:dyDescent="0.2">
      <c r="A1396">
        <v>201705</v>
      </c>
      <c r="B1396" t="s">
        <v>21</v>
      </c>
      <c r="C1396" t="s">
        <v>21</v>
      </c>
      <c r="D1396" t="s">
        <v>1510</v>
      </c>
      <c r="E1396" t="s">
        <v>1018</v>
      </c>
      <c r="F1396" t="s">
        <v>1560</v>
      </c>
      <c r="G1396" t="s">
        <v>7674</v>
      </c>
      <c r="I1396" t="s">
        <v>47</v>
      </c>
      <c r="J1396" t="s">
        <v>567</v>
      </c>
      <c r="K1396" t="s">
        <v>7674</v>
      </c>
      <c r="L1396" t="s">
        <v>4026</v>
      </c>
      <c r="M1396" t="s">
        <v>1426</v>
      </c>
      <c r="N1396" s="1">
        <v>42873</v>
      </c>
      <c r="O1396">
        <v>83</v>
      </c>
      <c r="P1396" t="s">
        <v>857</v>
      </c>
      <c r="S1396">
        <v>0</v>
      </c>
      <c r="T1396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 t="s">
        <v>984</v>
      </c>
      <c r="AB1396" s="7">
        <f>IF(Table2[[#This Row],[15cc]]+Table2[[#This Row],[30cc]]&gt;0,1,0)</f>
        <v>0</v>
      </c>
      <c r="AC1396" s="7">
        <f>IF(Table2[[#This Row],[60c]]&gt;0,1,0)</f>
        <v>0</v>
      </c>
      <c r="AD1396" s="7">
        <f>IF(Table2[[#This Row],[90c]]&gt;0,1,0)</f>
        <v>0</v>
      </c>
    </row>
    <row r="1397" spans="1:30" x14ac:dyDescent="0.2">
      <c r="A1397">
        <v>201705</v>
      </c>
      <c r="B1397" t="s">
        <v>21</v>
      </c>
      <c r="C1397" t="s">
        <v>21</v>
      </c>
      <c r="D1397" t="s">
        <v>1510</v>
      </c>
      <c r="E1397" t="s">
        <v>1018</v>
      </c>
      <c r="F1397" t="s">
        <v>1560</v>
      </c>
      <c r="G1397" t="s">
        <v>7674</v>
      </c>
      <c r="I1397" t="s">
        <v>47</v>
      </c>
      <c r="J1397" t="s">
        <v>567</v>
      </c>
      <c r="K1397" t="s">
        <v>7674</v>
      </c>
      <c r="L1397" t="s">
        <v>4027</v>
      </c>
      <c r="M1397" t="s">
        <v>4028</v>
      </c>
      <c r="N1397" s="1">
        <v>42873</v>
      </c>
      <c r="O1397">
        <v>83</v>
      </c>
      <c r="P1397" t="s">
        <v>857</v>
      </c>
      <c r="R1397" s="2"/>
      <c r="S1397">
        <v>0</v>
      </c>
      <c r="T139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 t="s">
        <v>800</v>
      </c>
      <c r="AB1397" s="7">
        <f>IF(Table2[[#This Row],[15cc]]+Table2[[#This Row],[30cc]]&gt;0,1,0)</f>
        <v>0</v>
      </c>
      <c r="AC1397" s="7">
        <f>IF(Table2[[#This Row],[60c]]&gt;0,1,0)</f>
        <v>0</v>
      </c>
      <c r="AD1397" s="7">
        <f>IF(Table2[[#This Row],[90c]]&gt;0,1,0)</f>
        <v>0</v>
      </c>
    </row>
    <row r="1398" spans="1:30" x14ac:dyDescent="0.2">
      <c r="A1398">
        <v>201705</v>
      </c>
      <c r="B1398" t="s">
        <v>21</v>
      </c>
      <c r="C1398" t="s">
        <v>21</v>
      </c>
      <c r="D1398" t="s">
        <v>1510</v>
      </c>
      <c r="E1398" t="s">
        <v>1018</v>
      </c>
      <c r="F1398" t="s">
        <v>1560</v>
      </c>
      <c r="G1398" t="s">
        <v>7674</v>
      </c>
      <c r="I1398" t="s">
        <v>47</v>
      </c>
      <c r="J1398" t="s">
        <v>567</v>
      </c>
      <c r="K1398" t="s">
        <v>7674</v>
      </c>
      <c r="L1398" t="s">
        <v>4029</v>
      </c>
      <c r="M1398" t="s">
        <v>4030</v>
      </c>
      <c r="N1398" s="1">
        <v>42873</v>
      </c>
      <c r="O1398">
        <v>83</v>
      </c>
      <c r="P1398" t="s">
        <v>857</v>
      </c>
      <c r="S1398">
        <v>0</v>
      </c>
      <c r="T1398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 t="s">
        <v>800</v>
      </c>
      <c r="AB1398" s="7">
        <f>IF(Table2[[#This Row],[15cc]]+Table2[[#This Row],[30cc]]&gt;0,1,0)</f>
        <v>0</v>
      </c>
      <c r="AC1398" s="7">
        <f>IF(Table2[[#This Row],[60c]]&gt;0,1,0)</f>
        <v>0</v>
      </c>
      <c r="AD1398" s="7">
        <f>IF(Table2[[#This Row],[90c]]&gt;0,1,0)</f>
        <v>0</v>
      </c>
    </row>
    <row r="1399" spans="1:30" x14ac:dyDescent="0.2">
      <c r="A1399">
        <v>201705</v>
      </c>
      <c r="B1399" t="s">
        <v>21</v>
      </c>
      <c r="C1399" t="s">
        <v>21</v>
      </c>
      <c r="D1399" t="s">
        <v>1510</v>
      </c>
      <c r="E1399" t="s">
        <v>1018</v>
      </c>
      <c r="F1399" t="s">
        <v>1560</v>
      </c>
      <c r="G1399" t="s">
        <v>7674</v>
      </c>
      <c r="I1399" t="s">
        <v>47</v>
      </c>
      <c r="J1399" t="s">
        <v>567</v>
      </c>
      <c r="K1399" t="s">
        <v>7674</v>
      </c>
      <c r="L1399" t="s">
        <v>4031</v>
      </c>
      <c r="M1399" t="s">
        <v>4032</v>
      </c>
      <c r="N1399" s="1">
        <v>42873</v>
      </c>
      <c r="O1399">
        <v>83</v>
      </c>
      <c r="P1399" t="s">
        <v>857</v>
      </c>
      <c r="S1399">
        <v>0</v>
      </c>
      <c r="T1399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 t="s">
        <v>800</v>
      </c>
      <c r="AB1399" s="7">
        <f>IF(Table2[[#This Row],[15cc]]+Table2[[#This Row],[30cc]]&gt;0,1,0)</f>
        <v>0</v>
      </c>
      <c r="AC1399" s="7">
        <f>IF(Table2[[#This Row],[60c]]&gt;0,1,0)</f>
        <v>0</v>
      </c>
      <c r="AD1399" s="7">
        <f>IF(Table2[[#This Row],[90c]]&gt;0,1,0)</f>
        <v>0</v>
      </c>
    </row>
    <row r="1400" spans="1:30" x14ac:dyDescent="0.2">
      <c r="A1400">
        <v>201705</v>
      </c>
      <c r="B1400" t="s">
        <v>21</v>
      </c>
      <c r="C1400" t="s">
        <v>21</v>
      </c>
      <c r="D1400" t="s">
        <v>1510</v>
      </c>
      <c r="E1400" t="s">
        <v>1018</v>
      </c>
      <c r="F1400" t="s">
        <v>1560</v>
      </c>
      <c r="G1400" t="s">
        <v>7674</v>
      </c>
      <c r="I1400" t="s">
        <v>47</v>
      </c>
      <c r="J1400" t="s">
        <v>567</v>
      </c>
      <c r="K1400" t="s">
        <v>7674</v>
      </c>
      <c r="L1400" t="s">
        <v>4033</v>
      </c>
      <c r="M1400" t="s">
        <v>1321</v>
      </c>
      <c r="N1400" s="1">
        <v>42873</v>
      </c>
      <c r="O1400">
        <v>83</v>
      </c>
      <c r="P1400" t="s">
        <v>857</v>
      </c>
      <c r="S1400">
        <v>0</v>
      </c>
      <c r="T1400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 t="s">
        <v>800</v>
      </c>
      <c r="AB1400" s="7">
        <f>IF(Table2[[#This Row],[15cc]]+Table2[[#This Row],[30cc]]&gt;0,1,0)</f>
        <v>0</v>
      </c>
      <c r="AC1400" s="7">
        <f>IF(Table2[[#This Row],[60c]]&gt;0,1,0)</f>
        <v>0</v>
      </c>
      <c r="AD1400" s="7">
        <f>IF(Table2[[#This Row],[90c]]&gt;0,1,0)</f>
        <v>0</v>
      </c>
    </row>
    <row r="1401" spans="1:30" x14ac:dyDescent="0.2">
      <c r="A1401">
        <v>201705</v>
      </c>
      <c r="B1401" t="s">
        <v>21</v>
      </c>
      <c r="C1401" t="s">
        <v>21</v>
      </c>
      <c r="D1401" t="s">
        <v>1510</v>
      </c>
      <c r="E1401" t="s">
        <v>1018</v>
      </c>
      <c r="F1401" t="s">
        <v>1560</v>
      </c>
      <c r="G1401" t="s">
        <v>7674</v>
      </c>
      <c r="I1401" t="s">
        <v>52</v>
      </c>
      <c r="J1401" t="s">
        <v>1561</v>
      </c>
      <c r="K1401" t="s">
        <v>2186</v>
      </c>
      <c r="L1401" t="s">
        <v>4034</v>
      </c>
      <c r="M1401" t="s">
        <v>4035</v>
      </c>
      <c r="N1401" s="1">
        <v>42871</v>
      </c>
      <c r="O1401">
        <v>85</v>
      </c>
      <c r="P1401" t="s">
        <v>857</v>
      </c>
      <c r="S1401">
        <v>0</v>
      </c>
      <c r="T1401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 t="s">
        <v>800</v>
      </c>
      <c r="AB1401" s="7">
        <f>IF(Table2[[#This Row],[15cc]]+Table2[[#This Row],[30cc]]&gt;0,1,0)</f>
        <v>0</v>
      </c>
      <c r="AC1401" s="7">
        <f>IF(Table2[[#This Row],[60c]]&gt;0,1,0)</f>
        <v>0</v>
      </c>
      <c r="AD1401" s="7">
        <f>IF(Table2[[#This Row],[90c]]&gt;0,1,0)</f>
        <v>0</v>
      </c>
    </row>
    <row r="1402" spans="1:30" x14ac:dyDescent="0.2">
      <c r="A1402">
        <v>201705</v>
      </c>
      <c r="B1402" t="s">
        <v>21</v>
      </c>
      <c r="C1402" t="s">
        <v>21</v>
      </c>
      <c r="D1402" t="s">
        <v>1510</v>
      </c>
      <c r="E1402" t="s">
        <v>1018</v>
      </c>
      <c r="F1402" t="s">
        <v>1560</v>
      </c>
      <c r="G1402" t="s">
        <v>7674</v>
      </c>
      <c r="I1402" t="s">
        <v>52</v>
      </c>
      <c r="J1402" t="s">
        <v>1561</v>
      </c>
      <c r="K1402" t="s">
        <v>2186</v>
      </c>
      <c r="L1402" t="s">
        <v>4036</v>
      </c>
      <c r="M1402" t="s">
        <v>4037</v>
      </c>
      <c r="N1402" s="1">
        <v>42871</v>
      </c>
      <c r="O1402">
        <v>85</v>
      </c>
      <c r="P1402" t="s">
        <v>857</v>
      </c>
      <c r="S1402">
        <v>0</v>
      </c>
      <c r="T1402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 t="s">
        <v>800</v>
      </c>
      <c r="AB1402" s="7">
        <f>IF(Table2[[#This Row],[15cc]]+Table2[[#This Row],[30cc]]&gt;0,1,0)</f>
        <v>0</v>
      </c>
      <c r="AC1402" s="7">
        <f>IF(Table2[[#This Row],[60c]]&gt;0,1,0)</f>
        <v>0</v>
      </c>
      <c r="AD1402" s="7">
        <f>IF(Table2[[#This Row],[90c]]&gt;0,1,0)</f>
        <v>0</v>
      </c>
    </row>
    <row r="1403" spans="1:30" x14ac:dyDescent="0.2">
      <c r="A1403">
        <v>201705</v>
      </c>
      <c r="B1403" t="s">
        <v>21</v>
      </c>
      <c r="C1403" t="s">
        <v>21</v>
      </c>
      <c r="D1403" t="s">
        <v>1510</v>
      </c>
      <c r="E1403" t="s">
        <v>1018</v>
      </c>
      <c r="F1403" t="s">
        <v>1560</v>
      </c>
      <c r="G1403" t="s">
        <v>7674</v>
      </c>
      <c r="I1403" t="s">
        <v>82</v>
      </c>
      <c r="J1403" t="s">
        <v>83</v>
      </c>
      <c r="K1403" t="s">
        <v>7675</v>
      </c>
      <c r="L1403" t="s">
        <v>4038</v>
      </c>
      <c r="M1403" t="s">
        <v>1155</v>
      </c>
      <c r="N1403" s="1">
        <v>42879</v>
      </c>
      <c r="O1403">
        <v>77</v>
      </c>
      <c r="P1403" t="s">
        <v>857</v>
      </c>
      <c r="Q1403">
        <v>3</v>
      </c>
      <c r="R1403">
        <v>43.731000000000002</v>
      </c>
      <c r="S1403">
        <v>3</v>
      </c>
      <c r="T1403">
        <v>43.326999999999998</v>
      </c>
      <c r="U1403" s="7">
        <v>0</v>
      </c>
      <c r="V1403" s="7">
        <v>0.40400000000000003</v>
      </c>
      <c r="W1403" s="7">
        <v>0</v>
      </c>
      <c r="X1403" s="7">
        <v>0</v>
      </c>
      <c r="Y1403" s="7">
        <v>0</v>
      </c>
      <c r="Z1403" s="7">
        <v>0</v>
      </c>
      <c r="AA1403" s="7" t="s">
        <v>800</v>
      </c>
      <c r="AB1403" s="7">
        <f>IF(Table2[[#This Row],[15cc]]+Table2[[#This Row],[30cc]]&gt;0,1,0)</f>
        <v>1</v>
      </c>
      <c r="AC1403" s="7">
        <f>IF(Table2[[#This Row],[60c]]&gt;0,1,0)</f>
        <v>0</v>
      </c>
      <c r="AD1403" s="7">
        <f>IF(Table2[[#This Row],[90c]]&gt;0,1,0)</f>
        <v>0</v>
      </c>
    </row>
    <row r="1404" spans="1:30" x14ac:dyDescent="0.2">
      <c r="A1404">
        <v>201705</v>
      </c>
      <c r="B1404" t="s">
        <v>21</v>
      </c>
      <c r="C1404" t="s">
        <v>21</v>
      </c>
      <c r="D1404" t="s">
        <v>1510</v>
      </c>
      <c r="E1404" t="s">
        <v>1018</v>
      </c>
      <c r="F1404" t="s">
        <v>1560</v>
      </c>
      <c r="G1404" t="s">
        <v>7674</v>
      </c>
      <c r="I1404" t="s">
        <v>82</v>
      </c>
      <c r="J1404" t="s">
        <v>83</v>
      </c>
      <c r="K1404" t="s">
        <v>7675</v>
      </c>
      <c r="L1404" t="s">
        <v>4039</v>
      </c>
      <c r="M1404" t="s">
        <v>889</v>
      </c>
      <c r="N1404" s="1">
        <v>42879</v>
      </c>
      <c r="O1404">
        <v>77</v>
      </c>
      <c r="P1404" t="s">
        <v>857</v>
      </c>
      <c r="S1404">
        <v>0</v>
      </c>
      <c r="T1404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 t="s">
        <v>800</v>
      </c>
      <c r="AB1404" s="7">
        <f>IF(Table2[[#This Row],[15cc]]+Table2[[#This Row],[30cc]]&gt;0,1,0)</f>
        <v>0</v>
      </c>
      <c r="AC1404" s="7">
        <f>IF(Table2[[#This Row],[60c]]&gt;0,1,0)</f>
        <v>0</v>
      </c>
      <c r="AD1404" s="7">
        <f>IF(Table2[[#This Row],[90c]]&gt;0,1,0)</f>
        <v>0</v>
      </c>
    </row>
    <row r="1405" spans="1:30" x14ac:dyDescent="0.2">
      <c r="A1405">
        <v>201705</v>
      </c>
      <c r="B1405" t="s">
        <v>21</v>
      </c>
      <c r="C1405" t="s">
        <v>21</v>
      </c>
      <c r="D1405" t="s">
        <v>1510</v>
      </c>
      <c r="E1405" t="s">
        <v>1018</v>
      </c>
      <c r="F1405" t="s">
        <v>1560</v>
      </c>
      <c r="G1405" t="s">
        <v>7674</v>
      </c>
      <c r="I1405" t="s">
        <v>82</v>
      </c>
      <c r="J1405" t="s">
        <v>83</v>
      </c>
      <c r="K1405" t="s">
        <v>7675</v>
      </c>
      <c r="L1405" t="s">
        <v>4040</v>
      </c>
      <c r="M1405" t="s">
        <v>4041</v>
      </c>
      <c r="N1405" s="1">
        <v>42879</v>
      </c>
      <c r="O1405">
        <v>77</v>
      </c>
      <c r="P1405" t="s">
        <v>857</v>
      </c>
      <c r="S1405">
        <v>0</v>
      </c>
      <c r="T1405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 t="s">
        <v>800</v>
      </c>
      <c r="AB1405" s="7">
        <f>IF(Table2[[#This Row],[15cc]]+Table2[[#This Row],[30cc]]&gt;0,1,0)</f>
        <v>0</v>
      </c>
      <c r="AC1405" s="7">
        <f>IF(Table2[[#This Row],[60c]]&gt;0,1,0)</f>
        <v>0</v>
      </c>
      <c r="AD1405" s="7">
        <f>IF(Table2[[#This Row],[90c]]&gt;0,1,0)</f>
        <v>0</v>
      </c>
    </row>
    <row r="1406" spans="1:30" x14ac:dyDescent="0.2">
      <c r="A1406">
        <v>201705</v>
      </c>
      <c r="B1406" t="s">
        <v>21</v>
      </c>
      <c r="C1406" t="s">
        <v>21</v>
      </c>
      <c r="D1406" t="s">
        <v>1510</v>
      </c>
      <c r="E1406" t="s">
        <v>1018</v>
      </c>
      <c r="F1406" t="s">
        <v>1560</v>
      </c>
      <c r="G1406" t="s">
        <v>7674</v>
      </c>
      <c r="I1406" t="s">
        <v>82</v>
      </c>
      <c r="J1406" t="s">
        <v>83</v>
      </c>
      <c r="K1406" t="s">
        <v>7675</v>
      </c>
      <c r="L1406" t="s">
        <v>4042</v>
      </c>
      <c r="M1406" t="s">
        <v>952</v>
      </c>
      <c r="N1406" s="1">
        <v>42879</v>
      </c>
      <c r="O1406">
        <v>77</v>
      </c>
      <c r="P1406" t="s">
        <v>857</v>
      </c>
      <c r="Q1406">
        <v>0</v>
      </c>
      <c r="R1406">
        <v>0</v>
      </c>
      <c r="S1406">
        <v>1</v>
      </c>
      <c r="T1406">
        <v>8.1240000000000006</v>
      </c>
      <c r="U1406" s="7">
        <v>-1</v>
      </c>
      <c r="V1406" s="7">
        <v>-8.1240000000000006</v>
      </c>
      <c r="W1406" s="7">
        <v>0</v>
      </c>
      <c r="X1406" s="7">
        <v>0</v>
      </c>
      <c r="Y1406" s="7">
        <v>0</v>
      </c>
      <c r="Z1406" s="7">
        <v>0</v>
      </c>
      <c r="AA1406" s="7" t="s">
        <v>800</v>
      </c>
      <c r="AB1406" s="7">
        <f>IF(Table2[[#This Row],[15cc]]+Table2[[#This Row],[30cc]]&gt;0,1,0)</f>
        <v>0</v>
      </c>
      <c r="AC1406" s="7">
        <f>IF(Table2[[#This Row],[60c]]&gt;0,1,0)</f>
        <v>0</v>
      </c>
      <c r="AD1406" s="7">
        <f>IF(Table2[[#This Row],[90c]]&gt;0,1,0)</f>
        <v>0</v>
      </c>
    </row>
    <row r="1407" spans="1:30" x14ac:dyDescent="0.2">
      <c r="A1407">
        <v>201705</v>
      </c>
      <c r="B1407" t="s">
        <v>21</v>
      </c>
      <c r="C1407" t="s">
        <v>21</v>
      </c>
      <c r="D1407" t="s">
        <v>1510</v>
      </c>
      <c r="E1407" t="s">
        <v>1018</v>
      </c>
      <c r="F1407" t="s">
        <v>1560</v>
      </c>
      <c r="G1407" t="s">
        <v>7674</v>
      </c>
      <c r="I1407" t="s">
        <v>82</v>
      </c>
      <c r="J1407" t="s">
        <v>83</v>
      </c>
      <c r="K1407" t="s">
        <v>7675</v>
      </c>
      <c r="L1407" t="s">
        <v>4043</v>
      </c>
      <c r="M1407" t="s">
        <v>2153</v>
      </c>
      <c r="N1407" s="1">
        <v>42879</v>
      </c>
      <c r="O1407">
        <v>77</v>
      </c>
      <c r="P1407" t="s">
        <v>857</v>
      </c>
      <c r="Q1407">
        <v>2</v>
      </c>
      <c r="R1407">
        <v>27.225999999999999</v>
      </c>
      <c r="S1407">
        <v>1</v>
      </c>
      <c r="T1407">
        <v>15.481999999999999</v>
      </c>
      <c r="U1407" s="7">
        <v>1</v>
      </c>
      <c r="V1407" s="7">
        <v>11.744</v>
      </c>
      <c r="W1407" s="7">
        <v>0</v>
      </c>
      <c r="X1407" s="7">
        <v>0</v>
      </c>
      <c r="Y1407" s="7">
        <v>0</v>
      </c>
      <c r="Z1407" s="7">
        <v>0</v>
      </c>
      <c r="AA1407" s="7" t="s">
        <v>800</v>
      </c>
      <c r="AB1407" s="7">
        <f>IF(Table2[[#This Row],[15cc]]+Table2[[#This Row],[30cc]]&gt;0,1,0)</f>
        <v>1</v>
      </c>
      <c r="AC1407" s="7">
        <f>IF(Table2[[#This Row],[60c]]&gt;0,1,0)</f>
        <v>0</v>
      </c>
      <c r="AD1407" s="7">
        <f>IF(Table2[[#This Row],[90c]]&gt;0,1,0)</f>
        <v>0</v>
      </c>
    </row>
    <row r="1408" spans="1:30" x14ac:dyDescent="0.2">
      <c r="A1408">
        <v>201705</v>
      </c>
      <c r="B1408" t="s">
        <v>21</v>
      </c>
      <c r="C1408" t="s">
        <v>21</v>
      </c>
      <c r="D1408" t="s">
        <v>1510</v>
      </c>
      <c r="E1408" t="s">
        <v>1018</v>
      </c>
      <c r="F1408" t="s">
        <v>1560</v>
      </c>
      <c r="G1408" t="s">
        <v>7674</v>
      </c>
      <c r="I1408" t="s">
        <v>82</v>
      </c>
      <c r="J1408" t="s">
        <v>83</v>
      </c>
      <c r="K1408" t="s">
        <v>7675</v>
      </c>
      <c r="L1408" t="s">
        <v>4044</v>
      </c>
      <c r="M1408" t="s">
        <v>4045</v>
      </c>
      <c r="N1408" s="1">
        <v>42879</v>
      </c>
      <c r="O1408">
        <v>77</v>
      </c>
      <c r="P1408" t="s">
        <v>857</v>
      </c>
      <c r="S1408">
        <v>0</v>
      </c>
      <c r="T1408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 t="s">
        <v>800</v>
      </c>
      <c r="AB1408" s="7">
        <f>IF(Table2[[#This Row],[15cc]]+Table2[[#This Row],[30cc]]&gt;0,1,0)</f>
        <v>0</v>
      </c>
      <c r="AC1408" s="7">
        <f>IF(Table2[[#This Row],[60c]]&gt;0,1,0)</f>
        <v>0</v>
      </c>
      <c r="AD1408" s="7">
        <f>IF(Table2[[#This Row],[90c]]&gt;0,1,0)</f>
        <v>0</v>
      </c>
    </row>
    <row r="1409" spans="1:30" x14ac:dyDescent="0.2">
      <c r="A1409">
        <v>201705</v>
      </c>
      <c r="B1409" t="s">
        <v>21</v>
      </c>
      <c r="C1409" t="s">
        <v>21</v>
      </c>
      <c r="D1409" t="s">
        <v>1510</v>
      </c>
      <c r="E1409" t="s">
        <v>1018</v>
      </c>
      <c r="F1409" t="s">
        <v>1560</v>
      </c>
      <c r="G1409" t="s">
        <v>7674</v>
      </c>
      <c r="I1409" t="s">
        <v>82</v>
      </c>
      <c r="J1409" t="s">
        <v>83</v>
      </c>
      <c r="K1409" t="s">
        <v>7675</v>
      </c>
      <c r="L1409" t="s">
        <v>4046</v>
      </c>
      <c r="M1409" t="s">
        <v>4047</v>
      </c>
      <c r="N1409" s="1">
        <v>42879</v>
      </c>
      <c r="O1409">
        <v>77</v>
      </c>
      <c r="P1409" t="s">
        <v>857</v>
      </c>
      <c r="S1409">
        <v>0</v>
      </c>
      <c r="T1409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 t="s">
        <v>800</v>
      </c>
      <c r="AB1409" s="7">
        <f>IF(Table2[[#This Row],[15cc]]+Table2[[#This Row],[30cc]]&gt;0,1,0)</f>
        <v>0</v>
      </c>
      <c r="AC1409" s="7">
        <f>IF(Table2[[#This Row],[60c]]&gt;0,1,0)</f>
        <v>0</v>
      </c>
      <c r="AD1409" s="7">
        <f>IF(Table2[[#This Row],[90c]]&gt;0,1,0)</f>
        <v>0</v>
      </c>
    </row>
    <row r="1410" spans="1:30" x14ac:dyDescent="0.2">
      <c r="A1410">
        <v>201705</v>
      </c>
      <c r="B1410" t="s">
        <v>21</v>
      </c>
      <c r="C1410" t="s">
        <v>21</v>
      </c>
      <c r="D1410" t="s">
        <v>1510</v>
      </c>
      <c r="E1410" t="s">
        <v>1018</v>
      </c>
      <c r="F1410" t="s">
        <v>1560</v>
      </c>
      <c r="G1410" t="s">
        <v>7674</v>
      </c>
      <c r="I1410" t="s">
        <v>82</v>
      </c>
      <c r="J1410" t="s">
        <v>83</v>
      </c>
      <c r="K1410" t="s">
        <v>7675</v>
      </c>
      <c r="L1410" t="s">
        <v>4048</v>
      </c>
      <c r="M1410" t="s">
        <v>4049</v>
      </c>
      <c r="N1410" s="1">
        <v>42880</v>
      </c>
      <c r="O1410">
        <v>76</v>
      </c>
      <c r="P1410" t="s">
        <v>857</v>
      </c>
      <c r="Q1410">
        <v>4</v>
      </c>
      <c r="R1410">
        <v>51.616</v>
      </c>
      <c r="S1410">
        <v>3</v>
      </c>
      <c r="T1410">
        <v>37.887999999999998</v>
      </c>
      <c r="U1410" s="7">
        <v>0</v>
      </c>
      <c r="V1410" s="7">
        <v>0</v>
      </c>
      <c r="W1410" s="7">
        <v>0</v>
      </c>
      <c r="X1410" s="7">
        <v>0</v>
      </c>
      <c r="Y1410" s="7">
        <v>1</v>
      </c>
      <c r="Z1410" s="7">
        <v>13.728</v>
      </c>
      <c r="AA1410" s="7" t="s">
        <v>800</v>
      </c>
      <c r="AB1410" s="7">
        <f>IF(Table2[[#This Row],[15cc]]+Table2[[#This Row],[30cc]]&gt;0,1,0)</f>
        <v>1</v>
      </c>
      <c r="AC1410" s="7">
        <f>IF(Table2[[#This Row],[60c]]&gt;0,1,0)</f>
        <v>0</v>
      </c>
      <c r="AD1410" s="7">
        <f>IF(Table2[[#This Row],[90c]]&gt;0,1,0)</f>
        <v>1</v>
      </c>
    </row>
    <row r="1411" spans="1:30" x14ac:dyDescent="0.2">
      <c r="A1411">
        <v>201705</v>
      </c>
      <c r="B1411" t="s">
        <v>84</v>
      </c>
      <c r="C1411" t="s">
        <v>3064</v>
      </c>
      <c r="D1411" t="s">
        <v>3067</v>
      </c>
      <c r="E1411" t="s">
        <v>7676</v>
      </c>
      <c r="F1411" t="s">
        <v>3068</v>
      </c>
      <c r="G1411" t="s">
        <v>7677</v>
      </c>
      <c r="I1411" t="s">
        <v>1133</v>
      </c>
      <c r="J1411" t="s">
        <v>1115</v>
      </c>
      <c r="K1411" t="s">
        <v>7678</v>
      </c>
      <c r="L1411" t="s">
        <v>4110</v>
      </c>
      <c r="M1411" t="s">
        <v>4111</v>
      </c>
      <c r="N1411" s="1">
        <v>42871</v>
      </c>
      <c r="O1411">
        <v>85</v>
      </c>
      <c r="P1411" t="s">
        <v>857</v>
      </c>
      <c r="S1411">
        <v>0</v>
      </c>
      <c r="T1411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 t="s">
        <v>984</v>
      </c>
      <c r="AB1411" s="7">
        <f>IF(Table2[[#This Row],[15cc]]+Table2[[#This Row],[30cc]]&gt;0,1,0)</f>
        <v>0</v>
      </c>
      <c r="AC1411" s="7">
        <f>IF(Table2[[#This Row],[60c]]&gt;0,1,0)</f>
        <v>0</v>
      </c>
      <c r="AD1411" s="7">
        <f>IF(Table2[[#This Row],[90c]]&gt;0,1,0)</f>
        <v>0</v>
      </c>
    </row>
    <row r="1412" spans="1:30" x14ac:dyDescent="0.2">
      <c r="A1412">
        <v>201705</v>
      </c>
      <c r="B1412" t="s">
        <v>84</v>
      </c>
      <c r="C1412" t="s">
        <v>3064</v>
      </c>
      <c r="D1412" t="s">
        <v>3067</v>
      </c>
      <c r="E1412" t="s">
        <v>7676</v>
      </c>
      <c r="F1412" t="s">
        <v>3068</v>
      </c>
      <c r="G1412" t="s">
        <v>7677</v>
      </c>
      <c r="I1412" t="s">
        <v>1133</v>
      </c>
      <c r="J1412" t="s">
        <v>1115</v>
      </c>
      <c r="K1412" t="s">
        <v>7678</v>
      </c>
      <c r="L1412" t="s">
        <v>4112</v>
      </c>
      <c r="M1412" t="s">
        <v>4113</v>
      </c>
      <c r="N1412" s="1">
        <v>42871</v>
      </c>
      <c r="O1412">
        <v>85</v>
      </c>
      <c r="P1412" t="s">
        <v>857</v>
      </c>
      <c r="Q1412">
        <v>4.5</v>
      </c>
      <c r="R1412">
        <v>48.252499999999998</v>
      </c>
      <c r="S1412">
        <v>3.5</v>
      </c>
      <c r="T1412">
        <v>35.506500000000003</v>
      </c>
      <c r="U1412" s="7">
        <v>0</v>
      </c>
      <c r="V1412" s="7">
        <v>0</v>
      </c>
      <c r="W1412" s="7">
        <v>0</v>
      </c>
      <c r="X1412" s="7">
        <v>0</v>
      </c>
      <c r="Y1412" s="7">
        <v>1</v>
      </c>
      <c r="Z1412" s="7">
        <v>12.746</v>
      </c>
      <c r="AA1412" s="7" t="s">
        <v>800</v>
      </c>
      <c r="AB1412" s="7">
        <f>IF(Table2[[#This Row],[15cc]]+Table2[[#This Row],[30cc]]&gt;0,1,0)</f>
        <v>1</v>
      </c>
      <c r="AC1412" s="7">
        <f>IF(Table2[[#This Row],[60c]]&gt;0,1,0)</f>
        <v>0</v>
      </c>
      <c r="AD1412" s="7">
        <f>IF(Table2[[#This Row],[90c]]&gt;0,1,0)</f>
        <v>1</v>
      </c>
    </row>
    <row r="1413" spans="1:30" x14ac:dyDescent="0.2">
      <c r="A1413">
        <v>201705</v>
      </c>
      <c r="B1413" t="s">
        <v>84</v>
      </c>
      <c r="C1413" t="s">
        <v>3064</v>
      </c>
      <c r="D1413" t="s">
        <v>3067</v>
      </c>
      <c r="E1413" t="s">
        <v>7676</v>
      </c>
      <c r="F1413" t="s">
        <v>3068</v>
      </c>
      <c r="G1413" t="s">
        <v>7677</v>
      </c>
      <c r="I1413" t="s">
        <v>1133</v>
      </c>
      <c r="J1413" t="s">
        <v>1115</v>
      </c>
      <c r="K1413" t="s">
        <v>7678</v>
      </c>
      <c r="L1413" t="s">
        <v>4114</v>
      </c>
      <c r="M1413" t="s">
        <v>4115</v>
      </c>
      <c r="N1413" s="1">
        <v>42871</v>
      </c>
      <c r="O1413">
        <v>85</v>
      </c>
      <c r="P1413" t="s">
        <v>857</v>
      </c>
      <c r="S1413">
        <v>0</v>
      </c>
      <c r="T1413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 t="s">
        <v>984</v>
      </c>
      <c r="AB1413" s="7">
        <f>IF(Table2[[#This Row],[15cc]]+Table2[[#This Row],[30cc]]&gt;0,1,0)</f>
        <v>0</v>
      </c>
      <c r="AC1413" s="7">
        <f>IF(Table2[[#This Row],[60c]]&gt;0,1,0)</f>
        <v>0</v>
      </c>
      <c r="AD1413" s="7">
        <f>IF(Table2[[#This Row],[90c]]&gt;0,1,0)</f>
        <v>0</v>
      </c>
    </row>
    <row r="1414" spans="1:30" x14ac:dyDescent="0.2">
      <c r="A1414">
        <v>201705</v>
      </c>
      <c r="B1414" t="s">
        <v>84</v>
      </c>
      <c r="C1414" t="s">
        <v>3064</v>
      </c>
      <c r="D1414" t="s">
        <v>3067</v>
      </c>
      <c r="E1414" t="s">
        <v>7676</v>
      </c>
      <c r="F1414" t="s">
        <v>3068</v>
      </c>
      <c r="G1414" t="s">
        <v>7677</v>
      </c>
      <c r="I1414" t="s">
        <v>1133</v>
      </c>
      <c r="J1414" t="s">
        <v>1115</v>
      </c>
      <c r="K1414" t="s">
        <v>7678</v>
      </c>
      <c r="L1414" t="s">
        <v>4116</v>
      </c>
      <c r="M1414" t="s">
        <v>4117</v>
      </c>
      <c r="N1414" s="1">
        <v>42871</v>
      </c>
      <c r="O1414">
        <v>85</v>
      </c>
      <c r="P1414" t="s">
        <v>857</v>
      </c>
      <c r="Q1414">
        <v>4</v>
      </c>
      <c r="R1414">
        <v>51.179000000000002</v>
      </c>
      <c r="S1414">
        <v>0</v>
      </c>
      <c r="T1414">
        <v>0</v>
      </c>
      <c r="U1414" s="7">
        <v>1</v>
      </c>
      <c r="V1414" s="7">
        <v>12.099</v>
      </c>
      <c r="W1414" s="7">
        <v>1</v>
      </c>
      <c r="X1414" s="7">
        <v>10.141</v>
      </c>
      <c r="Y1414" s="7">
        <v>2</v>
      </c>
      <c r="Z1414" s="7">
        <v>28.939</v>
      </c>
      <c r="AA1414" s="7" t="s">
        <v>800</v>
      </c>
      <c r="AB1414" s="7">
        <f>IF(Table2[[#This Row],[15cc]]+Table2[[#This Row],[30cc]]&gt;0,1,0)</f>
        <v>1</v>
      </c>
      <c r="AC1414" s="7">
        <f>IF(Table2[[#This Row],[60c]]&gt;0,1,0)</f>
        <v>1</v>
      </c>
      <c r="AD1414" s="7">
        <f>IF(Table2[[#This Row],[90c]]&gt;0,1,0)</f>
        <v>1</v>
      </c>
    </row>
    <row r="1415" spans="1:30" x14ac:dyDescent="0.2">
      <c r="A1415">
        <v>201705</v>
      </c>
      <c r="B1415" t="s">
        <v>84</v>
      </c>
      <c r="C1415" t="s">
        <v>3064</v>
      </c>
      <c r="D1415" t="s">
        <v>3067</v>
      </c>
      <c r="E1415" t="s">
        <v>7676</v>
      </c>
      <c r="F1415" t="s">
        <v>3068</v>
      </c>
      <c r="G1415" t="s">
        <v>7677</v>
      </c>
      <c r="I1415" t="s">
        <v>1133</v>
      </c>
      <c r="J1415" t="s">
        <v>1115</v>
      </c>
      <c r="K1415" t="s">
        <v>7678</v>
      </c>
      <c r="L1415" t="s">
        <v>4118</v>
      </c>
      <c r="M1415" t="s">
        <v>4119</v>
      </c>
      <c r="N1415" s="1">
        <v>42871</v>
      </c>
      <c r="O1415">
        <v>85</v>
      </c>
      <c r="P1415" t="s">
        <v>857</v>
      </c>
      <c r="S1415">
        <v>0</v>
      </c>
      <c r="T1415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 t="s">
        <v>984</v>
      </c>
      <c r="AB1415" s="7">
        <f>IF(Table2[[#This Row],[15cc]]+Table2[[#This Row],[30cc]]&gt;0,1,0)</f>
        <v>0</v>
      </c>
      <c r="AC1415" s="7">
        <f>IF(Table2[[#This Row],[60c]]&gt;0,1,0)</f>
        <v>0</v>
      </c>
      <c r="AD1415" s="7">
        <f>IF(Table2[[#This Row],[90c]]&gt;0,1,0)</f>
        <v>0</v>
      </c>
    </row>
    <row r="1416" spans="1:30" x14ac:dyDescent="0.2">
      <c r="A1416">
        <v>201705</v>
      </c>
      <c r="B1416" t="s">
        <v>84</v>
      </c>
      <c r="C1416" t="s">
        <v>3064</v>
      </c>
      <c r="D1416" t="s">
        <v>3067</v>
      </c>
      <c r="E1416" t="s">
        <v>7676</v>
      </c>
      <c r="F1416" t="s">
        <v>3068</v>
      </c>
      <c r="G1416" t="s">
        <v>7677</v>
      </c>
      <c r="I1416" t="s">
        <v>1133</v>
      </c>
      <c r="J1416" t="s">
        <v>1115</v>
      </c>
      <c r="K1416" t="s">
        <v>7678</v>
      </c>
      <c r="L1416" t="s">
        <v>4120</v>
      </c>
      <c r="M1416" t="s">
        <v>4121</v>
      </c>
      <c r="N1416" s="1">
        <v>42871</v>
      </c>
      <c r="O1416">
        <v>85</v>
      </c>
      <c r="P1416" t="s">
        <v>857</v>
      </c>
      <c r="S1416">
        <v>0</v>
      </c>
      <c r="T1416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 t="s">
        <v>984</v>
      </c>
      <c r="AB1416" s="7">
        <f>IF(Table2[[#This Row],[15cc]]+Table2[[#This Row],[30cc]]&gt;0,1,0)</f>
        <v>0</v>
      </c>
      <c r="AC1416" s="7">
        <f>IF(Table2[[#This Row],[60c]]&gt;0,1,0)</f>
        <v>0</v>
      </c>
      <c r="AD1416" s="7">
        <f>IF(Table2[[#This Row],[90c]]&gt;0,1,0)</f>
        <v>0</v>
      </c>
    </row>
    <row r="1417" spans="1:30" x14ac:dyDescent="0.2">
      <c r="A1417">
        <v>201705</v>
      </c>
      <c r="B1417" t="s">
        <v>84</v>
      </c>
      <c r="C1417" t="s">
        <v>3064</v>
      </c>
      <c r="D1417" t="s">
        <v>3067</v>
      </c>
      <c r="E1417" t="s">
        <v>7676</v>
      </c>
      <c r="F1417" t="s">
        <v>3068</v>
      </c>
      <c r="G1417" t="s">
        <v>7677</v>
      </c>
      <c r="I1417" t="s">
        <v>1133</v>
      </c>
      <c r="J1417" t="s">
        <v>1115</v>
      </c>
      <c r="K1417" t="s">
        <v>7678</v>
      </c>
      <c r="L1417" t="s">
        <v>4122</v>
      </c>
      <c r="M1417" t="s">
        <v>1393</v>
      </c>
      <c r="N1417" s="1">
        <v>42873</v>
      </c>
      <c r="O1417">
        <v>83</v>
      </c>
      <c r="P1417" t="s">
        <v>857</v>
      </c>
      <c r="Q1417">
        <v>2</v>
      </c>
      <c r="R1417">
        <v>26.068000000000001</v>
      </c>
      <c r="S1417">
        <v>1</v>
      </c>
      <c r="T1417">
        <v>15.404999999999999</v>
      </c>
      <c r="U1417" s="7">
        <v>-1</v>
      </c>
      <c r="V1417" s="7">
        <v>-15.404999999999999</v>
      </c>
      <c r="W1417" s="7">
        <v>1</v>
      </c>
      <c r="X1417" s="7">
        <v>14.005000000000001</v>
      </c>
      <c r="Y1417" s="7">
        <v>1</v>
      </c>
      <c r="Z1417" s="7">
        <v>12.063000000000001</v>
      </c>
      <c r="AA1417" s="7" t="s">
        <v>800</v>
      </c>
      <c r="AB1417" s="7">
        <f>IF(Table2[[#This Row],[15cc]]+Table2[[#This Row],[30cc]]&gt;0,1,0)</f>
        <v>0</v>
      </c>
      <c r="AC1417" s="7">
        <f>IF(Table2[[#This Row],[60c]]&gt;0,1,0)</f>
        <v>1</v>
      </c>
      <c r="AD1417" s="7">
        <f>IF(Table2[[#This Row],[90c]]&gt;0,1,0)</f>
        <v>1</v>
      </c>
    </row>
    <row r="1418" spans="1:30" x14ac:dyDescent="0.2">
      <c r="A1418">
        <v>201705</v>
      </c>
      <c r="B1418" t="s">
        <v>84</v>
      </c>
      <c r="C1418" t="s">
        <v>3064</v>
      </c>
      <c r="D1418" t="s">
        <v>3067</v>
      </c>
      <c r="E1418" t="s">
        <v>7676</v>
      </c>
      <c r="F1418" t="s">
        <v>3068</v>
      </c>
      <c r="G1418" t="s">
        <v>7677</v>
      </c>
      <c r="I1418" t="s">
        <v>1133</v>
      </c>
      <c r="J1418" t="s">
        <v>1115</v>
      </c>
      <c r="K1418" t="s">
        <v>7678</v>
      </c>
      <c r="L1418" t="s">
        <v>4123</v>
      </c>
      <c r="M1418" t="s">
        <v>4124</v>
      </c>
      <c r="N1418" s="1">
        <v>42873</v>
      </c>
      <c r="O1418">
        <v>83</v>
      </c>
      <c r="P1418" t="s">
        <v>857</v>
      </c>
      <c r="S1418">
        <v>0</v>
      </c>
      <c r="T1418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 t="s">
        <v>984</v>
      </c>
      <c r="AB1418" s="7">
        <f>IF(Table2[[#This Row],[15cc]]+Table2[[#This Row],[30cc]]&gt;0,1,0)</f>
        <v>0</v>
      </c>
      <c r="AC1418" s="7">
        <f>IF(Table2[[#This Row],[60c]]&gt;0,1,0)</f>
        <v>0</v>
      </c>
      <c r="AD1418" s="7">
        <f>IF(Table2[[#This Row],[90c]]&gt;0,1,0)</f>
        <v>0</v>
      </c>
    </row>
    <row r="1419" spans="1:30" x14ac:dyDescent="0.2">
      <c r="A1419">
        <v>201705</v>
      </c>
      <c r="B1419" t="s">
        <v>84</v>
      </c>
      <c r="C1419" t="s">
        <v>3064</v>
      </c>
      <c r="D1419" t="s">
        <v>3067</v>
      </c>
      <c r="E1419" t="s">
        <v>7676</v>
      </c>
      <c r="F1419" t="s">
        <v>3068</v>
      </c>
      <c r="G1419" t="s">
        <v>7677</v>
      </c>
      <c r="I1419" t="s">
        <v>1133</v>
      </c>
      <c r="J1419" t="s">
        <v>1115</v>
      </c>
      <c r="K1419" t="s">
        <v>7678</v>
      </c>
      <c r="L1419" t="s">
        <v>4125</v>
      </c>
      <c r="M1419" t="s">
        <v>3164</v>
      </c>
      <c r="N1419" s="1">
        <v>42873</v>
      </c>
      <c r="O1419">
        <v>83</v>
      </c>
      <c r="P1419" t="s">
        <v>857</v>
      </c>
      <c r="Q1419">
        <v>3</v>
      </c>
      <c r="R1419">
        <v>55.92</v>
      </c>
      <c r="S1419">
        <v>2</v>
      </c>
      <c r="T1419">
        <v>37.543999999999997</v>
      </c>
      <c r="U1419" s="7">
        <v>0</v>
      </c>
      <c r="V1419" s="7">
        <v>0</v>
      </c>
      <c r="W1419" s="7">
        <v>0</v>
      </c>
      <c r="X1419" s="7">
        <v>-6.76</v>
      </c>
      <c r="Y1419" s="7">
        <v>1</v>
      </c>
      <c r="Z1419" s="7">
        <v>25.135999999999999</v>
      </c>
      <c r="AA1419" s="7" t="s">
        <v>800</v>
      </c>
      <c r="AB1419" s="7">
        <f>IF(Table2[[#This Row],[15cc]]+Table2[[#This Row],[30cc]]&gt;0,1,0)</f>
        <v>1</v>
      </c>
      <c r="AC1419" s="7">
        <f>IF(Table2[[#This Row],[60c]]&gt;0,1,0)</f>
        <v>0</v>
      </c>
      <c r="AD1419" s="7">
        <f>IF(Table2[[#This Row],[90c]]&gt;0,1,0)</f>
        <v>1</v>
      </c>
    </row>
    <row r="1420" spans="1:30" x14ac:dyDescent="0.2">
      <c r="A1420">
        <v>201705</v>
      </c>
      <c r="B1420" t="s">
        <v>84</v>
      </c>
      <c r="C1420" t="s">
        <v>3064</v>
      </c>
      <c r="D1420" t="s">
        <v>3067</v>
      </c>
      <c r="E1420" t="s">
        <v>7676</v>
      </c>
      <c r="F1420" t="s">
        <v>3068</v>
      </c>
      <c r="G1420" t="s">
        <v>7677</v>
      </c>
      <c r="I1420" t="s">
        <v>1133</v>
      </c>
      <c r="J1420" t="s">
        <v>1115</v>
      </c>
      <c r="K1420" t="s">
        <v>7678</v>
      </c>
      <c r="L1420" t="s">
        <v>4126</v>
      </c>
      <c r="M1420" t="s">
        <v>4127</v>
      </c>
      <c r="N1420" s="1">
        <v>42873</v>
      </c>
      <c r="O1420">
        <v>83</v>
      </c>
      <c r="P1420" t="s">
        <v>857</v>
      </c>
      <c r="Q1420">
        <v>1</v>
      </c>
      <c r="R1420">
        <v>15.273999999999999</v>
      </c>
      <c r="S1420">
        <v>1</v>
      </c>
      <c r="T1420">
        <v>12.535</v>
      </c>
      <c r="U1420" s="7">
        <v>0</v>
      </c>
      <c r="V1420" s="7">
        <v>2.7389999999999999</v>
      </c>
      <c r="W1420" s="7">
        <v>0</v>
      </c>
      <c r="X1420" s="7">
        <v>0</v>
      </c>
      <c r="Y1420" s="7">
        <v>0</v>
      </c>
      <c r="Z1420" s="7">
        <v>0</v>
      </c>
      <c r="AA1420" s="7" t="s">
        <v>800</v>
      </c>
      <c r="AB1420" s="7">
        <f>IF(Table2[[#This Row],[15cc]]+Table2[[#This Row],[30cc]]&gt;0,1,0)</f>
        <v>1</v>
      </c>
      <c r="AC1420" s="7">
        <f>IF(Table2[[#This Row],[60c]]&gt;0,1,0)</f>
        <v>0</v>
      </c>
      <c r="AD1420" s="7">
        <f>IF(Table2[[#This Row],[90c]]&gt;0,1,0)</f>
        <v>0</v>
      </c>
    </row>
    <row r="1421" spans="1:30" x14ac:dyDescent="0.2">
      <c r="A1421">
        <v>201705</v>
      </c>
      <c r="B1421" t="s">
        <v>84</v>
      </c>
      <c r="C1421" t="s">
        <v>3064</v>
      </c>
      <c r="D1421" t="s">
        <v>3067</v>
      </c>
      <c r="E1421" t="s">
        <v>7676</v>
      </c>
      <c r="F1421" t="s">
        <v>3068</v>
      </c>
      <c r="G1421" t="s">
        <v>7677</v>
      </c>
      <c r="I1421" t="s">
        <v>1133</v>
      </c>
      <c r="J1421" t="s">
        <v>1115</v>
      </c>
      <c r="K1421" t="s">
        <v>7678</v>
      </c>
      <c r="L1421" t="s">
        <v>4128</v>
      </c>
      <c r="M1421" t="s">
        <v>4129</v>
      </c>
      <c r="N1421" s="1">
        <v>42873</v>
      </c>
      <c r="O1421">
        <v>83</v>
      </c>
      <c r="P1421" t="s">
        <v>857</v>
      </c>
      <c r="S1421">
        <v>0</v>
      </c>
      <c r="T1421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 t="s">
        <v>984</v>
      </c>
      <c r="AB1421" s="7">
        <f>IF(Table2[[#This Row],[15cc]]+Table2[[#This Row],[30cc]]&gt;0,1,0)</f>
        <v>0</v>
      </c>
      <c r="AC1421" s="7">
        <f>IF(Table2[[#This Row],[60c]]&gt;0,1,0)</f>
        <v>0</v>
      </c>
      <c r="AD1421" s="7">
        <f>IF(Table2[[#This Row],[90c]]&gt;0,1,0)</f>
        <v>0</v>
      </c>
    </row>
    <row r="1422" spans="1:30" x14ac:dyDescent="0.2">
      <c r="A1422">
        <v>201705</v>
      </c>
      <c r="B1422" t="s">
        <v>84</v>
      </c>
      <c r="C1422" t="s">
        <v>3064</v>
      </c>
      <c r="D1422" t="s">
        <v>3067</v>
      </c>
      <c r="E1422" t="s">
        <v>7676</v>
      </c>
      <c r="F1422" t="s">
        <v>3068</v>
      </c>
      <c r="G1422" t="s">
        <v>7677</v>
      </c>
      <c r="I1422" t="s">
        <v>1133</v>
      </c>
      <c r="J1422" t="s">
        <v>1115</v>
      </c>
      <c r="K1422" t="s">
        <v>7678</v>
      </c>
      <c r="L1422" t="s">
        <v>4130</v>
      </c>
      <c r="M1422" t="s">
        <v>4131</v>
      </c>
      <c r="N1422" s="1">
        <v>42873</v>
      </c>
      <c r="O1422">
        <v>83</v>
      </c>
      <c r="P1422" t="s">
        <v>857</v>
      </c>
      <c r="Q1422">
        <v>1</v>
      </c>
      <c r="R1422">
        <v>10.766</v>
      </c>
      <c r="S1422">
        <v>0</v>
      </c>
      <c r="T1422">
        <v>0</v>
      </c>
      <c r="U1422" s="7">
        <v>0</v>
      </c>
      <c r="V1422" s="7">
        <v>0</v>
      </c>
      <c r="W1422" s="7">
        <v>1</v>
      </c>
      <c r="X1422" s="7">
        <v>10.766</v>
      </c>
      <c r="Y1422" s="7">
        <v>0</v>
      </c>
      <c r="Z1422" s="7">
        <v>0</v>
      </c>
      <c r="AA1422" s="7" t="s">
        <v>800</v>
      </c>
      <c r="AB1422" s="7">
        <f>IF(Table2[[#This Row],[15cc]]+Table2[[#This Row],[30cc]]&gt;0,1,0)</f>
        <v>0</v>
      </c>
      <c r="AC1422" s="7">
        <f>IF(Table2[[#This Row],[60c]]&gt;0,1,0)</f>
        <v>1</v>
      </c>
      <c r="AD1422" s="7">
        <f>IF(Table2[[#This Row],[90c]]&gt;0,1,0)</f>
        <v>0</v>
      </c>
    </row>
    <row r="1423" spans="1:30" x14ac:dyDescent="0.2">
      <c r="A1423">
        <v>201705</v>
      </c>
      <c r="B1423" t="s">
        <v>84</v>
      </c>
      <c r="C1423" t="s">
        <v>3064</v>
      </c>
      <c r="D1423" t="s">
        <v>3067</v>
      </c>
      <c r="E1423" t="s">
        <v>7676</v>
      </c>
      <c r="F1423" t="s">
        <v>3068</v>
      </c>
      <c r="G1423" t="s">
        <v>7677</v>
      </c>
      <c r="I1423" t="s">
        <v>1133</v>
      </c>
      <c r="J1423" t="s">
        <v>1115</v>
      </c>
      <c r="K1423" t="s">
        <v>7678</v>
      </c>
      <c r="L1423" t="s">
        <v>4132</v>
      </c>
      <c r="M1423" t="s">
        <v>4133</v>
      </c>
      <c r="N1423" s="1">
        <v>42873</v>
      </c>
      <c r="O1423">
        <v>83</v>
      </c>
      <c r="P1423" t="s">
        <v>857</v>
      </c>
      <c r="Q1423">
        <v>7</v>
      </c>
      <c r="R1423">
        <v>93.210999999999999</v>
      </c>
      <c r="S1423">
        <v>3</v>
      </c>
      <c r="T1423">
        <v>41.914999999999999</v>
      </c>
      <c r="U1423" s="7">
        <v>0</v>
      </c>
      <c r="V1423" s="7">
        <v>0</v>
      </c>
      <c r="W1423" s="7">
        <v>3</v>
      </c>
      <c r="X1423" s="7">
        <v>43.168999999999997</v>
      </c>
      <c r="Y1423" s="7">
        <v>1</v>
      </c>
      <c r="Z1423" s="7">
        <v>8.1270000000000007</v>
      </c>
      <c r="AA1423" s="7" t="s">
        <v>800</v>
      </c>
      <c r="AB1423" s="7">
        <f>IF(Table2[[#This Row],[15cc]]+Table2[[#This Row],[30cc]]&gt;0,1,0)</f>
        <v>1</v>
      </c>
      <c r="AC1423" s="7">
        <f>IF(Table2[[#This Row],[60c]]&gt;0,1,0)</f>
        <v>1</v>
      </c>
      <c r="AD1423" s="7">
        <f>IF(Table2[[#This Row],[90c]]&gt;0,1,0)</f>
        <v>1</v>
      </c>
    </row>
    <row r="1424" spans="1:30" x14ac:dyDescent="0.2">
      <c r="A1424">
        <v>201705</v>
      </c>
      <c r="B1424" t="s">
        <v>84</v>
      </c>
      <c r="C1424" t="s">
        <v>3064</v>
      </c>
      <c r="D1424" t="s">
        <v>3067</v>
      </c>
      <c r="E1424" t="s">
        <v>7676</v>
      </c>
      <c r="F1424" t="s">
        <v>3068</v>
      </c>
      <c r="G1424" t="s">
        <v>7677</v>
      </c>
      <c r="I1424" t="s">
        <v>1133</v>
      </c>
      <c r="J1424" t="s">
        <v>1115</v>
      </c>
      <c r="K1424" t="s">
        <v>7678</v>
      </c>
      <c r="L1424" t="s">
        <v>4134</v>
      </c>
      <c r="M1424" t="s">
        <v>4135</v>
      </c>
      <c r="N1424" s="1">
        <v>42873</v>
      </c>
      <c r="O1424">
        <v>83</v>
      </c>
      <c r="P1424" t="s">
        <v>857</v>
      </c>
      <c r="S1424">
        <v>0</v>
      </c>
      <c r="T1424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 t="s">
        <v>800</v>
      </c>
      <c r="AB1424" s="7">
        <f>IF(Table2[[#This Row],[15cc]]+Table2[[#This Row],[30cc]]&gt;0,1,0)</f>
        <v>0</v>
      </c>
      <c r="AC1424" s="7">
        <f>IF(Table2[[#This Row],[60c]]&gt;0,1,0)</f>
        <v>0</v>
      </c>
      <c r="AD1424" s="7">
        <f>IF(Table2[[#This Row],[90c]]&gt;0,1,0)</f>
        <v>0</v>
      </c>
    </row>
    <row r="1425" spans="1:30" x14ac:dyDescent="0.2">
      <c r="A1425">
        <v>201705</v>
      </c>
      <c r="B1425" t="s">
        <v>84</v>
      </c>
      <c r="C1425" t="s">
        <v>3064</v>
      </c>
      <c r="D1425" t="s">
        <v>3067</v>
      </c>
      <c r="E1425" t="s">
        <v>7676</v>
      </c>
      <c r="F1425" t="s">
        <v>3068</v>
      </c>
      <c r="G1425" t="s">
        <v>7677</v>
      </c>
      <c r="I1425" t="s">
        <v>1133</v>
      </c>
      <c r="J1425" t="s">
        <v>1115</v>
      </c>
      <c r="K1425" t="s">
        <v>7678</v>
      </c>
      <c r="L1425" t="s">
        <v>4136</v>
      </c>
      <c r="M1425" t="s">
        <v>4137</v>
      </c>
      <c r="N1425" s="1">
        <v>42873</v>
      </c>
      <c r="O1425">
        <v>83</v>
      </c>
      <c r="P1425" t="s">
        <v>857</v>
      </c>
      <c r="Q1425">
        <v>1</v>
      </c>
      <c r="R1425">
        <v>15.023999999999999</v>
      </c>
      <c r="S1425">
        <v>1</v>
      </c>
      <c r="T1425">
        <v>15.023999999999999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 t="s">
        <v>800</v>
      </c>
      <c r="AB1425" s="7">
        <f>IF(Table2[[#This Row],[15cc]]+Table2[[#This Row],[30cc]]&gt;0,1,0)</f>
        <v>1</v>
      </c>
      <c r="AC1425" s="7">
        <f>IF(Table2[[#This Row],[60c]]&gt;0,1,0)</f>
        <v>0</v>
      </c>
      <c r="AD1425" s="7">
        <f>IF(Table2[[#This Row],[90c]]&gt;0,1,0)</f>
        <v>0</v>
      </c>
    </row>
    <row r="1426" spans="1:30" x14ac:dyDescent="0.2">
      <c r="A1426">
        <v>201705</v>
      </c>
      <c r="B1426" t="s">
        <v>84</v>
      </c>
      <c r="C1426" t="s">
        <v>3064</v>
      </c>
      <c r="D1426" t="s">
        <v>3067</v>
      </c>
      <c r="E1426" t="s">
        <v>7676</v>
      </c>
      <c r="F1426" t="s">
        <v>3068</v>
      </c>
      <c r="G1426" t="s">
        <v>7677</v>
      </c>
      <c r="I1426" t="s">
        <v>1133</v>
      </c>
      <c r="J1426" t="s">
        <v>1115</v>
      </c>
      <c r="K1426" t="s">
        <v>7678</v>
      </c>
      <c r="L1426" t="s">
        <v>4138</v>
      </c>
      <c r="M1426" t="s">
        <v>4139</v>
      </c>
      <c r="N1426" s="1">
        <v>42874</v>
      </c>
      <c r="O1426">
        <v>82</v>
      </c>
      <c r="P1426" t="s">
        <v>857</v>
      </c>
      <c r="S1426">
        <v>0</v>
      </c>
      <c r="T1426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 t="s">
        <v>984</v>
      </c>
      <c r="AB1426" s="7">
        <f>IF(Table2[[#This Row],[15cc]]+Table2[[#This Row],[30cc]]&gt;0,1,0)</f>
        <v>0</v>
      </c>
      <c r="AC1426" s="7">
        <f>IF(Table2[[#This Row],[60c]]&gt;0,1,0)</f>
        <v>0</v>
      </c>
      <c r="AD1426" s="7">
        <f>IF(Table2[[#This Row],[90c]]&gt;0,1,0)</f>
        <v>0</v>
      </c>
    </row>
    <row r="1427" spans="1:30" x14ac:dyDescent="0.2">
      <c r="A1427">
        <v>201705</v>
      </c>
      <c r="B1427" t="s">
        <v>84</v>
      </c>
      <c r="C1427" t="s">
        <v>3064</v>
      </c>
      <c r="D1427" t="s">
        <v>3067</v>
      </c>
      <c r="E1427" t="s">
        <v>7676</v>
      </c>
      <c r="F1427" t="s">
        <v>3068</v>
      </c>
      <c r="G1427" t="s">
        <v>7677</v>
      </c>
      <c r="I1427" t="s">
        <v>1133</v>
      </c>
      <c r="J1427" t="s">
        <v>1115</v>
      </c>
      <c r="K1427" t="s">
        <v>7678</v>
      </c>
      <c r="L1427" t="s">
        <v>4140</v>
      </c>
      <c r="M1427" t="s">
        <v>4141</v>
      </c>
      <c r="N1427" s="1">
        <v>42874</v>
      </c>
      <c r="O1427">
        <v>82</v>
      </c>
      <c r="P1427" t="s">
        <v>857</v>
      </c>
      <c r="S1427">
        <v>0</v>
      </c>
      <c r="T142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 t="s">
        <v>984</v>
      </c>
      <c r="AB1427" s="7">
        <f>IF(Table2[[#This Row],[15cc]]+Table2[[#This Row],[30cc]]&gt;0,1,0)</f>
        <v>0</v>
      </c>
      <c r="AC1427" s="7">
        <f>IF(Table2[[#This Row],[60c]]&gt;0,1,0)</f>
        <v>0</v>
      </c>
      <c r="AD1427" s="7">
        <f>IF(Table2[[#This Row],[90c]]&gt;0,1,0)</f>
        <v>0</v>
      </c>
    </row>
    <row r="1428" spans="1:30" x14ac:dyDescent="0.2">
      <c r="A1428">
        <v>201705</v>
      </c>
      <c r="B1428" t="s">
        <v>84</v>
      </c>
      <c r="C1428" t="s">
        <v>3064</v>
      </c>
      <c r="D1428" t="s">
        <v>3067</v>
      </c>
      <c r="E1428" t="s">
        <v>7676</v>
      </c>
      <c r="F1428" t="s">
        <v>3068</v>
      </c>
      <c r="G1428" t="s">
        <v>7677</v>
      </c>
      <c r="I1428" t="s">
        <v>1133</v>
      </c>
      <c r="J1428" t="s">
        <v>1115</v>
      </c>
      <c r="K1428" t="s">
        <v>7678</v>
      </c>
      <c r="L1428" t="s">
        <v>4142</v>
      </c>
      <c r="M1428" t="s">
        <v>4143</v>
      </c>
      <c r="N1428" s="1">
        <v>42874</v>
      </c>
      <c r="O1428">
        <v>82</v>
      </c>
      <c r="P1428" t="s">
        <v>857</v>
      </c>
      <c r="Q1428">
        <v>1</v>
      </c>
      <c r="R1428">
        <v>12.538</v>
      </c>
      <c r="S1428">
        <v>1</v>
      </c>
      <c r="T1428">
        <v>12.538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 t="s">
        <v>800</v>
      </c>
      <c r="AB1428" s="7">
        <f>IF(Table2[[#This Row],[15cc]]+Table2[[#This Row],[30cc]]&gt;0,1,0)</f>
        <v>1</v>
      </c>
      <c r="AC1428" s="7">
        <f>IF(Table2[[#This Row],[60c]]&gt;0,1,0)</f>
        <v>0</v>
      </c>
      <c r="AD1428" s="7">
        <f>IF(Table2[[#This Row],[90c]]&gt;0,1,0)</f>
        <v>0</v>
      </c>
    </row>
    <row r="1429" spans="1:30" x14ac:dyDescent="0.2">
      <c r="A1429">
        <v>201705</v>
      </c>
      <c r="B1429" t="s">
        <v>84</v>
      </c>
      <c r="C1429" t="s">
        <v>3064</v>
      </c>
      <c r="D1429" t="s">
        <v>3067</v>
      </c>
      <c r="E1429" t="s">
        <v>7676</v>
      </c>
      <c r="F1429" t="s">
        <v>3068</v>
      </c>
      <c r="G1429" t="s">
        <v>7677</v>
      </c>
      <c r="I1429" t="s">
        <v>1133</v>
      </c>
      <c r="J1429" t="s">
        <v>1115</v>
      </c>
      <c r="K1429" t="s">
        <v>7678</v>
      </c>
      <c r="L1429" t="s">
        <v>4144</v>
      </c>
      <c r="M1429" t="s">
        <v>4145</v>
      </c>
      <c r="N1429" s="1">
        <v>42874</v>
      </c>
      <c r="O1429">
        <v>82</v>
      </c>
      <c r="P1429" t="s">
        <v>857</v>
      </c>
      <c r="Q1429">
        <v>2</v>
      </c>
      <c r="R1429">
        <v>27.603999999999999</v>
      </c>
      <c r="S1429">
        <v>0</v>
      </c>
      <c r="T1429">
        <v>0</v>
      </c>
      <c r="U1429" s="7">
        <v>0</v>
      </c>
      <c r="V1429" s="7">
        <v>0</v>
      </c>
      <c r="W1429" s="7">
        <v>1</v>
      </c>
      <c r="X1429" s="7">
        <v>15.526</v>
      </c>
      <c r="Y1429" s="7">
        <v>1</v>
      </c>
      <c r="Z1429" s="7">
        <v>12.077999999999999</v>
      </c>
      <c r="AA1429" s="7" t="s">
        <v>800</v>
      </c>
      <c r="AB1429" s="7">
        <f>IF(Table2[[#This Row],[15cc]]+Table2[[#This Row],[30cc]]&gt;0,1,0)</f>
        <v>0</v>
      </c>
      <c r="AC1429" s="7">
        <f>IF(Table2[[#This Row],[60c]]&gt;0,1,0)</f>
        <v>1</v>
      </c>
      <c r="AD1429" s="7">
        <f>IF(Table2[[#This Row],[90c]]&gt;0,1,0)</f>
        <v>1</v>
      </c>
    </row>
    <row r="1430" spans="1:30" x14ac:dyDescent="0.2">
      <c r="A1430">
        <v>201705</v>
      </c>
      <c r="B1430" t="s">
        <v>84</v>
      </c>
      <c r="C1430" t="s">
        <v>3064</v>
      </c>
      <c r="D1430" t="s">
        <v>3067</v>
      </c>
      <c r="E1430" t="s">
        <v>7676</v>
      </c>
      <c r="F1430" t="s">
        <v>3068</v>
      </c>
      <c r="G1430" t="s">
        <v>7677</v>
      </c>
      <c r="I1430" t="s">
        <v>1133</v>
      </c>
      <c r="J1430" t="s">
        <v>1115</v>
      </c>
      <c r="K1430" t="s">
        <v>7678</v>
      </c>
      <c r="L1430" t="s">
        <v>4146</v>
      </c>
      <c r="M1430" t="s">
        <v>4147</v>
      </c>
      <c r="N1430" s="1">
        <v>42874</v>
      </c>
      <c r="O1430">
        <v>82</v>
      </c>
      <c r="P1430" t="s">
        <v>857</v>
      </c>
      <c r="S1430">
        <v>0</v>
      </c>
      <c r="T1430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 t="s">
        <v>800</v>
      </c>
      <c r="AB1430" s="7">
        <f>IF(Table2[[#This Row],[15cc]]+Table2[[#This Row],[30cc]]&gt;0,1,0)</f>
        <v>0</v>
      </c>
      <c r="AC1430" s="7">
        <f>IF(Table2[[#This Row],[60c]]&gt;0,1,0)</f>
        <v>0</v>
      </c>
      <c r="AD1430" s="7">
        <f>IF(Table2[[#This Row],[90c]]&gt;0,1,0)</f>
        <v>0</v>
      </c>
    </row>
    <row r="1431" spans="1:30" x14ac:dyDescent="0.2">
      <c r="A1431">
        <v>201705</v>
      </c>
      <c r="B1431" t="s">
        <v>84</v>
      </c>
      <c r="C1431" t="s">
        <v>3064</v>
      </c>
      <c r="D1431" t="s">
        <v>3067</v>
      </c>
      <c r="E1431" t="s">
        <v>7676</v>
      </c>
      <c r="F1431" t="s">
        <v>3068</v>
      </c>
      <c r="G1431" t="s">
        <v>7677</v>
      </c>
      <c r="I1431" t="s">
        <v>1133</v>
      </c>
      <c r="J1431" t="s">
        <v>1115</v>
      </c>
      <c r="K1431" t="s">
        <v>7678</v>
      </c>
      <c r="L1431" t="s">
        <v>4148</v>
      </c>
      <c r="M1431" t="s">
        <v>1355</v>
      </c>
      <c r="N1431" s="1">
        <v>42874</v>
      </c>
      <c r="O1431">
        <v>82</v>
      </c>
      <c r="P1431" t="s">
        <v>857</v>
      </c>
      <c r="Q1431">
        <v>2</v>
      </c>
      <c r="R1431">
        <v>21.27</v>
      </c>
      <c r="S1431">
        <v>1</v>
      </c>
      <c r="T1431">
        <v>13.215</v>
      </c>
      <c r="U1431" s="7">
        <v>0</v>
      </c>
      <c r="V1431" s="7">
        <v>0</v>
      </c>
      <c r="W1431" s="7">
        <v>0</v>
      </c>
      <c r="X1431" s="7">
        <v>0</v>
      </c>
      <c r="Y1431" s="7">
        <v>1</v>
      </c>
      <c r="Z1431" s="7">
        <v>8.0549999999999997</v>
      </c>
      <c r="AA1431" s="7" t="s">
        <v>800</v>
      </c>
      <c r="AB1431" s="7">
        <f>IF(Table2[[#This Row],[15cc]]+Table2[[#This Row],[30cc]]&gt;0,1,0)</f>
        <v>1</v>
      </c>
      <c r="AC1431" s="7">
        <f>IF(Table2[[#This Row],[60c]]&gt;0,1,0)</f>
        <v>0</v>
      </c>
      <c r="AD1431" s="7">
        <f>IF(Table2[[#This Row],[90c]]&gt;0,1,0)</f>
        <v>1</v>
      </c>
    </row>
    <row r="1432" spans="1:30" x14ac:dyDescent="0.2">
      <c r="A1432">
        <v>201705</v>
      </c>
      <c r="B1432" t="s">
        <v>84</v>
      </c>
      <c r="C1432" t="s">
        <v>3064</v>
      </c>
      <c r="D1432" t="s">
        <v>3067</v>
      </c>
      <c r="E1432" t="s">
        <v>7676</v>
      </c>
      <c r="F1432" t="s">
        <v>3068</v>
      </c>
      <c r="G1432" t="s">
        <v>7677</v>
      </c>
      <c r="I1432" t="s">
        <v>1133</v>
      </c>
      <c r="J1432" t="s">
        <v>1115</v>
      </c>
      <c r="K1432" t="s">
        <v>7678</v>
      </c>
      <c r="L1432" t="s">
        <v>4149</v>
      </c>
      <c r="M1432" t="s">
        <v>4150</v>
      </c>
      <c r="N1432" s="1">
        <v>42877</v>
      </c>
      <c r="O1432">
        <v>79</v>
      </c>
      <c r="P1432" t="s">
        <v>857</v>
      </c>
      <c r="Q1432">
        <v>2</v>
      </c>
      <c r="R1432">
        <v>29.314</v>
      </c>
      <c r="S1432">
        <v>1</v>
      </c>
      <c r="T1432">
        <v>12.87</v>
      </c>
      <c r="U1432" s="7">
        <v>0</v>
      </c>
      <c r="V1432" s="7">
        <v>0</v>
      </c>
      <c r="W1432" s="7">
        <v>1</v>
      </c>
      <c r="X1432" s="7">
        <v>16.443999999999999</v>
      </c>
      <c r="Y1432" s="7">
        <v>0</v>
      </c>
      <c r="Z1432" s="7">
        <v>0</v>
      </c>
      <c r="AA1432" s="7" t="s">
        <v>800</v>
      </c>
      <c r="AB1432" s="7">
        <f>IF(Table2[[#This Row],[15cc]]+Table2[[#This Row],[30cc]]&gt;0,1,0)</f>
        <v>1</v>
      </c>
      <c r="AC1432" s="7">
        <f>IF(Table2[[#This Row],[60c]]&gt;0,1,0)</f>
        <v>1</v>
      </c>
      <c r="AD1432" s="7">
        <f>IF(Table2[[#This Row],[90c]]&gt;0,1,0)</f>
        <v>0</v>
      </c>
    </row>
    <row r="1433" spans="1:30" x14ac:dyDescent="0.2">
      <c r="A1433">
        <v>201705</v>
      </c>
      <c r="B1433" t="s">
        <v>84</v>
      </c>
      <c r="C1433" t="s">
        <v>3064</v>
      </c>
      <c r="D1433" t="s">
        <v>3067</v>
      </c>
      <c r="E1433" t="s">
        <v>7676</v>
      </c>
      <c r="F1433" t="s">
        <v>3068</v>
      </c>
      <c r="G1433" t="s">
        <v>7677</v>
      </c>
      <c r="I1433" t="s">
        <v>1133</v>
      </c>
      <c r="J1433" t="s">
        <v>1115</v>
      </c>
      <c r="K1433" t="s">
        <v>7678</v>
      </c>
      <c r="L1433" t="s">
        <v>4151</v>
      </c>
      <c r="M1433" t="s">
        <v>4152</v>
      </c>
      <c r="N1433" s="1">
        <v>42877</v>
      </c>
      <c r="O1433">
        <v>79</v>
      </c>
      <c r="P1433" t="s">
        <v>857</v>
      </c>
      <c r="S1433">
        <v>0</v>
      </c>
      <c r="T1433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 t="s">
        <v>800</v>
      </c>
      <c r="AB1433" s="7">
        <f>IF(Table2[[#This Row],[15cc]]+Table2[[#This Row],[30cc]]&gt;0,1,0)</f>
        <v>0</v>
      </c>
      <c r="AC1433" s="7">
        <f>IF(Table2[[#This Row],[60c]]&gt;0,1,0)</f>
        <v>0</v>
      </c>
      <c r="AD1433" s="7">
        <f>IF(Table2[[#This Row],[90c]]&gt;0,1,0)</f>
        <v>0</v>
      </c>
    </row>
    <row r="1434" spans="1:30" x14ac:dyDescent="0.2">
      <c r="A1434">
        <v>201705</v>
      </c>
      <c r="B1434" t="s">
        <v>84</v>
      </c>
      <c r="C1434" t="s">
        <v>3064</v>
      </c>
      <c r="D1434" t="s">
        <v>3067</v>
      </c>
      <c r="E1434" t="s">
        <v>7676</v>
      </c>
      <c r="F1434" t="s">
        <v>3068</v>
      </c>
      <c r="G1434" t="s">
        <v>7677</v>
      </c>
      <c r="I1434" t="s">
        <v>1133</v>
      </c>
      <c r="J1434" t="s">
        <v>1115</v>
      </c>
      <c r="K1434" t="s">
        <v>7678</v>
      </c>
      <c r="L1434" t="s">
        <v>4153</v>
      </c>
      <c r="M1434" t="s">
        <v>860</v>
      </c>
      <c r="N1434" s="1">
        <v>42877</v>
      </c>
      <c r="O1434">
        <v>79</v>
      </c>
      <c r="P1434" t="s">
        <v>857</v>
      </c>
      <c r="S1434">
        <v>0</v>
      </c>
      <c r="T1434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 t="s">
        <v>800</v>
      </c>
      <c r="AB1434" s="7">
        <f>IF(Table2[[#This Row],[15cc]]+Table2[[#This Row],[30cc]]&gt;0,1,0)</f>
        <v>0</v>
      </c>
      <c r="AC1434" s="7">
        <f>IF(Table2[[#This Row],[60c]]&gt;0,1,0)</f>
        <v>0</v>
      </c>
      <c r="AD1434" s="7">
        <f>IF(Table2[[#This Row],[90c]]&gt;0,1,0)</f>
        <v>0</v>
      </c>
    </row>
    <row r="1435" spans="1:30" x14ac:dyDescent="0.2">
      <c r="A1435">
        <v>201705</v>
      </c>
      <c r="B1435" t="s">
        <v>84</v>
      </c>
      <c r="C1435" t="s">
        <v>3064</v>
      </c>
      <c r="D1435" t="s">
        <v>3067</v>
      </c>
      <c r="E1435" t="s">
        <v>7676</v>
      </c>
      <c r="F1435" t="s">
        <v>3068</v>
      </c>
      <c r="G1435" t="s">
        <v>7677</v>
      </c>
      <c r="I1435" t="s">
        <v>1133</v>
      </c>
      <c r="J1435" t="s">
        <v>1115</v>
      </c>
      <c r="K1435" t="s">
        <v>7678</v>
      </c>
      <c r="L1435" t="s">
        <v>4154</v>
      </c>
      <c r="M1435" t="s">
        <v>4155</v>
      </c>
      <c r="N1435" s="1">
        <v>42878</v>
      </c>
      <c r="O1435">
        <v>78</v>
      </c>
      <c r="P1435" t="s">
        <v>857</v>
      </c>
      <c r="S1435">
        <v>0</v>
      </c>
      <c r="T1435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 t="s">
        <v>984</v>
      </c>
      <c r="AB1435" s="7">
        <f>IF(Table2[[#This Row],[15cc]]+Table2[[#This Row],[30cc]]&gt;0,1,0)</f>
        <v>0</v>
      </c>
      <c r="AC1435" s="7">
        <f>IF(Table2[[#This Row],[60c]]&gt;0,1,0)</f>
        <v>0</v>
      </c>
      <c r="AD1435" s="7">
        <f>IF(Table2[[#This Row],[90c]]&gt;0,1,0)</f>
        <v>0</v>
      </c>
    </row>
    <row r="1436" spans="1:30" x14ac:dyDescent="0.2">
      <c r="A1436">
        <v>201705</v>
      </c>
      <c r="B1436" t="s">
        <v>84</v>
      </c>
      <c r="C1436" t="s">
        <v>3064</v>
      </c>
      <c r="D1436" t="s">
        <v>3067</v>
      </c>
      <c r="E1436" t="s">
        <v>7676</v>
      </c>
      <c r="F1436" t="s">
        <v>3068</v>
      </c>
      <c r="G1436" t="s">
        <v>7677</v>
      </c>
      <c r="I1436" t="s">
        <v>1133</v>
      </c>
      <c r="J1436" t="s">
        <v>1115</v>
      </c>
      <c r="K1436" t="s">
        <v>7678</v>
      </c>
      <c r="L1436" t="s">
        <v>4156</v>
      </c>
      <c r="M1436" t="s">
        <v>4157</v>
      </c>
      <c r="N1436" s="1">
        <v>42878</v>
      </c>
      <c r="O1436">
        <v>78</v>
      </c>
      <c r="P1436" t="s">
        <v>857</v>
      </c>
      <c r="Q1436">
        <v>8</v>
      </c>
      <c r="R1436">
        <v>115.09399999999999</v>
      </c>
      <c r="S1436">
        <v>1</v>
      </c>
      <c r="T1436">
        <v>15.016</v>
      </c>
      <c r="U1436" s="7">
        <v>1</v>
      </c>
      <c r="V1436" s="7">
        <v>32.652000000000001</v>
      </c>
      <c r="W1436" s="7">
        <v>3</v>
      </c>
      <c r="X1436" s="7">
        <v>30.297000000000001</v>
      </c>
      <c r="Y1436" s="7">
        <v>3</v>
      </c>
      <c r="Z1436" s="7">
        <v>37.128999999999998</v>
      </c>
      <c r="AA1436" s="7" t="s">
        <v>800</v>
      </c>
      <c r="AB1436" s="7">
        <f>IF(Table2[[#This Row],[15cc]]+Table2[[#This Row],[30cc]]&gt;0,1,0)</f>
        <v>1</v>
      </c>
      <c r="AC1436" s="7">
        <f>IF(Table2[[#This Row],[60c]]&gt;0,1,0)</f>
        <v>1</v>
      </c>
      <c r="AD1436" s="7">
        <f>IF(Table2[[#This Row],[90c]]&gt;0,1,0)</f>
        <v>1</v>
      </c>
    </row>
    <row r="1437" spans="1:30" x14ac:dyDescent="0.2">
      <c r="A1437">
        <v>201705</v>
      </c>
      <c r="B1437" t="s">
        <v>84</v>
      </c>
      <c r="C1437" t="s">
        <v>3064</v>
      </c>
      <c r="D1437" t="s">
        <v>3067</v>
      </c>
      <c r="E1437" t="s">
        <v>7676</v>
      </c>
      <c r="F1437" t="s">
        <v>3068</v>
      </c>
      <c r="G1437" t="s">
        <v>7677</v>
      </c>
      <c r="I1437" t="s">
        <v>1133</v>
      </c>
      <c r="J1437" t="s">
        <v>1115</v>
      </c>
      <c r="K1437" t="s">
        <v>7678</v>
      </c>
      <c r="L1437" t="s">
        <v>4158</v>
      </c>
      <c r="M1437" t="s">
        <v>1020</v>
      </c>
      <c r="N1437" s="1">
        <v>42878</v>
      </c>
      <c r="O1437">
        <v>78</v>
      </c>
      <c r="P1437" t="s">
        <v>857</v>
      </c>
      <c r="S1437">
        <v>0</v>
      </c>
      <c r="T143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 t="s">
        <v>800</v>
      </c>
      <c r="AB1437" s="7">
        <f>IF(Table2[[#This Row],[15cc]]+Table2[[#This Row],[30cc]]&gt;0,1,0)</f>
        <v>0</v>
      </c>
      <c r="AC1437" s="7">
        <f>IF(Table2[[#This Row],[60c]]&gt;0,1,0)</f>
        <v>0</v>
      </c>
      <c r="AD1437" s="7">
        <f>IF(Table2[[#This Row],[90c]]&gt;0,1,0)</f>
        <v>0</v>
      </c>
    </row>
    <row r="1438" spans="1:30" x14ac:dyDescent="0.2">
      <c r="A1438">
        <v>201705</v>
      </c>
      <c r="B1438" t="s">
        <v>84</v>
      </c>
      <c r="C1438" t="s">
        <v>3064</v>
      </c>
      <c r="D1438" t="s">
        <v>3067</v>
      </c>
      <c r="E1438" t="s">
        <v>7676</v>
      </c>
      <c r="F1438" t="s">
        <v>3068</v>
      </c>
      <c r="G1438" t="s">
        <v>7677</v>
      </c>
      <c r="I1438" t="s">
        <v>1133</v>
      </c>
      <c r="J1438" t="s">
        <v>1115</v>
      </c>
      <c r="K1438" t="s">
        <v>7678</v>
      </c>
      <c r="L1438" t="s">
        <v>4159</v>
      </c>
      <c r="M1438" t="s">
        <v>4160</v>
      </c>
      <c r="N1438" s="1">
        <v>42878</v>
      </c>
      <c r="O1438">
        <v>78</v>
      </c>
      <c r="P1438" t="s">
        <v>857</v>
      </c>
      <c r="S1438">
        <v>0</v>
      </c>
      <c r="T1438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 t="s">
        <v>984</v>
      </c>
      <c r="AB1438" s="7">
        <f>IF(Table2[[#This Row],[15cc]]+Table2[[#This Row],[30cc]]&gt;0,1,0)</f>
        <v>0</v>
      </c>
      <c r="AC1438" s="7">
        <f>IF(Table2[[#This Row],[60c]]&gt;0,1,0)</f>
        <v>0</v>
      </c>
      <c r="AD1438" s="7">
        <f>IF(Table2[[#This Row],[90c]]&gt;0,1,0)</f>
        <v>0</v>
      </c>
    </row>
    <row r="1439" spans="1:30" x14ac:dyDescent="0.2">
      <c r="A1439">
        <v>201705</v>
      </c>
      <c r="B1439" t="s">
        <v>84</v>
      </c>
      <c r="C1439" t="s">
        <v>3064</v>
      </c>
      <c r="D1439" t="s">
        <v>3067</v>
      </c>
      <c r="E1439" t="s">
        <v>7676</v>
      </c>
      <c r="F1439" t="s">
        <v>3068</v>
      </c>
      <c r="G1439" t="s">
        <v>7677</v>
      </c>
      <c r="I1439" t="s">
        <v>1133</v>
      </c>
      <c r="J1439" t="s">
        <v>1115</v>
      </c>
      <c r="K1439" t="s">
        <v>7678</v>
      </c>
      <c r="L1439" t="s">
        <v>4161</v>
      </c>
      <c r="M1439" t="s">
        <v>7713</v>
      </c>
      <c r="N1439" s="1">
        <v>42878</v>
      </c>
      <c r="O1439">
        <v>78</v>
      </c>
      <c r="P1439" t="s">
        <v>857</v>
      </c>
      <c r="Q1439">
        <v>0</v>
      </c>
      <c r="R1439">
        <v>1.7763568394002501E-15</v>
      </c>
      <c r="S1439">
        <v>1</v>
      </c>
      <c r="T1439">
        <v>16.152000000000001</v>
      </c>
      <c r="U1439" s="7">
        <v>0</v>
      </c>
      <c r="V1439" s="7">
        <v>0</v>
      </c>
      <c r="W1439" s="7">
        <v>-1</v>
      </c>
      <c r="X1439" s="7">
        <v>-16.152000000000001</v>
      </c>
      <c r="Y1439" s="7">
        <v>0</v>
      </c>
      <c r="Z1439" s="7">
        <v>0</v>
      </c>
      <c r="AA1439" s="7" t="s">
        <v>800</v>
      </c>
      <c r="AB1439" s="7">
        <f>IF(Table2[[#This Row],[15cc]]+Table2[[#This Row],[30cc]]&gt;0,1,0)</f>
        <v>1</v>
      </c>
      <c r="AC1439" s="7">
        <f>IF(Table2[[#This Row],[60c]]&gt;0,1,0)</f>
        <v>0</v>
      </c>
      <c r="AD1439" s="7">
        <f>IF(Table2[[#This Row],[90c]]&gt;0,1,0)</f>
        <v>0</v>
      </c>
    </row>
    <row r="1440" spans="1:30" x14ac:dyDescent="0.2">
      <c r="A1440">
        <v>201705</v>
      </c>
      <c r="B1440" t="s">
        <v>84</v>
      </c>
      <c r="C1440" t="s">
        <v>3064</v>
      </c>
      <c r="D1440" t="s">
        <v>3067</v>
      </c>
      <c r="E1440" t="s">
        <v>7676</v>
      </c>
      <c r="F1440" t="s">
        <v>3068</v>
      </c>
      <c r="G1440" t="s">
        <v>7677</v>
      </c>
      <c r="I1440" t="s">
        <v>1133</v>
      </c>
      <c r="J1440" t="s">
        <v>1115</v>
      </c>
      <c r="K1440" t="s">
        <v>7678</v>
      </c>
      <c r="L1440" t="s">
        <v>4162</v>
      </c>
      <c r="M1440" t="s">
        <v>4163</v>
      </c>
      <c r="N1440" s="1">
        <v>42878</v>
      </c>
      <c r="O1440">
        <v>78</v>
      </c>
      <c r="P1440" t="s">
        <v>857</v>
      </c>
      <c r="Q1440">
        <v>5</v>
      </c>
      <c r="R1440">
        <v>60.991</v>
      </c>
      <c r="S1440">
        <v>2</v>
      </c>
      <c r="T1440">
        <v>24.052</v>
      </c>
      <c r="U1440" s="7">
        <v>0</v>
      </c>
      <c r="V1440" s="7">
        <v>0</v>
      </c>
      <c r="W1440" s="7">
        <v>1</v>
      </c>
      <c r="X1440" s="2">
        <v>10.051</v>
      </c>
      <c r="Y1440" s="7">
        <v>2</v>
      </c>
      <c r="Z1440" s="7">
        <v>26.888000000000002</v>
      </c>
      <c r="AA1440" s="7" t="s">
        <v>800</v>
      </c>
      <c r="AB1440" s="7">
        <f>IF(Table2[[#This Row],[15cc]]+Table2[[#This Row],[30cc]]&gt;0,1,0)</f>
        <v>1</v>
      </c>
      <c r="AC1440" s="7">
        <f>IF(Table2[[#This Row],[60c]]&gt;0,1,0)</f>
        <v>1</v>
      </c>
      <c r="AD1440" s="7">
        <f>IF(Table2[[#This Row],[90c]]&gt;0,1,0)</f>
        <v>1</v>
      </c>
    </row>
    <row r="1441" spans="1:30" x14ac:dyDescent="0.2">
      <c r="A1441">
        <v>201705</v>
      </c>
      <c r="B1441" t="s">
        <v>84</v>
      </c>
      <c r="C1441" t="s">
        <v>3064</v>
      </c>
      <c r="D1441" t="s">
        <v>3067</v>
      </c>
      <c r="E1441" t="s">
        <v>7676</v>
      </c>
      <c r="F1441" t="s">
        <v>3068</v>
      </c>
      <c r="G1441" t="s">
        <v>7677</v>
      </c>
      <c r="I1441" t="s">
        <v>1133</v>
      </c>
      <c r="J1441" t="s">
        <v>1115</v>
      </c>
      <c r="K1441" t="s">
        <v>7678</v>
      </c>
      <c r="L1441" t="s">
        <v>4164</v>
      </c>
      <c r="M1441" t="s">
        <v>4165</v>
      </c>
      <c r="N1441" s="1">
        <v>42878</v>
      </c>
      <c r="O1441">
        <v>78</v>
      </c>
      <c r="P1441" t="s">
        <v>857</v>
      </c>
      <c r="S1441">
        <v>0</v>
      </c>
      <c r="T1441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 t="s">
        <v>800</v>
      </c>
      <c r="AB1441" s="7">
        <f>IF(Table2[[#This Row],[15cc]]+Table2[[#This Row],[30cc]]&gt;0,1,0)</f>
        <v>0</v>
      </c>
      <c r="AC1441" s="7">
        <f>IF(Table2[[#This Row],[60c]]&gt;0,1,0)</f>
        <v>0</v>
      </c>
      <c r="AD1441" s="7">
        <f>IF(Table2[[#This Row],[90c]]&gt;0,1,0)</f>
        <v>0</v>
      </c>
    </row>
    <row r="1442" spans="1:30" x14ac:dyDescent="0.2">
      <c r="A1442">
        <v>201705</v>
      </c>
      <c r="B1442" t="s">
        <v>84</v>
      </c>
      <c r="C1442" t="s">
        <v>3064</v>
      </c>
      <c r="D1442" t="s">
        <v>3067</v>
      </c>
      <c r="E1442" t="s">
        <v>7676</v>
      </c>
      <c r="F1442" t="s">
        <v>3068</v>
      </c>
      <c r="G1442" t="s">
        <v>7677</v>
      </c>
      <c r="I1442" t="s">
        <v>1133</v>
      </c>
      <c r="J1442" t="s">
        <v>1115</v>
      </c>
      <c r="K1442" t="s">
        <v>7678</v>
      </c>
      <c r="L1442" t="s">
        <v>4166</v>
      </c>
      <c r="M1442" t="s">
        <v>4167</v>
      </c>
      <c r="N1442" s="1">
        <v>42880</v>
      </c>
      <c r="O1442">
        <v>76</v>
      </c>
      <c r="P1442" t="s">
        <v>857</v>
      </c>
      <c r="Q1442">
        <v>6</v>
      </c>
      <c r="R1442">
        <v>79.524000000000001</v>
      </c>
      <c r="S1442">
        <v>3</v>
      </c>
      <c r="T1442">
        <v>36.634999999999998</v>
      </c>
      <c r="U1442" s="7">
        <v>0</v>
      </c>
      <c r="V1442" s="7">
        <v>0</v>
      </c>
      <c r="W1442" s="7">
        <v>2</v>
      </c>
      <c r="X1442" s="7">
        <v>28.463999999999999</v>
      </c>
      <c r="Y1442" s="7">
        <v>1</v>
      </c>
      <c r="Z1442" s="7">
        <v>14.425000000000001</v>
      </c>
      <c r="AA1442" s="7" t="s">
        <v>800</v>
      </c>
      <c r="AB1442" s="7">
        <f>IF(Table2[[#This Row],[15cc]]+Table2[[#This Row],[30cc]]&gt;0,1,0)</f>
        <v>1</v>
      </c>
      <c r="AC1442" s="7">
        <f>IF(Table2[[#This Row],[60c]]&gt;0,1,0)</f>
        <v>1</v>
      </c>
      <c r="AD1442" s="7">
        <f>IF(Table2[[#This Row],[90c]]&gt;0,1,0)</f>
        <v>1</v>
      </c>
    </row>
    <row r="1443" spans="1:30" x14ac:dyDescent="0.2">
      <c r="A1443">
        <v>201705</v>
      </c>
      <c r="B1443" t="s">
        <v>84</v>
      </c>
      <c r="C1443" t="s">
        <v>3064</v>
      </c>
      <c r="D1443" t="s">
        <v>3067</v>
      </c>
      <c r="E1443" t="s">
        <v>7676</v>
      </c>
      <c r="F1443" t="s">
        <v>3068</v>
      </c>
      <c r="G1443" t="s">
        <v>7677</v>
      </c>
      <c r="I1443" t="s">
        <v>1133</v>
      </c>
      <c r="J1443" t="s">
        <v>1115</v>
      </c>
      <c r="K1443" t="s">
        <v>7678</v>
      </c>
      <c r="L1443" t="s">
        <v>4168</v>
      </c>
      <c r="M1443" t="s">
        <v>1322</v>
      </c>
      <c r="N1443" s="1">
        <v>42884</v>
      </c>
      <c r="O1443">
        <v>72</v>
      </c>
      <c r="P1443" t="s">
        <v>857</v>
      </c>
      <c r="Q1443">
        <v>1</v>
      </c>
      <c r="R1443">
        <v>12.099</v>
      </c>
      <c r="S1443">
        <v>1</v>
      </c>
      <c r="T1443">
        <v>12.099</v>
      </c>
      <c r="U1443" s="7">
        <v>0</v>
      </c>
      <c r="V1443" s="7">
        <v>0</v>
      </c>
      <c r="W1443" s="7">
        <v>0</v>
      </c>
      <c r="X1443" s="7">
        <v>-6.6613381477509402E-16</v>
      </c>
      <c r="Y1443" s="7">
        <v>0</v>
      </c>
      <c r="Z1443" s="7">
        <v>0</v>
      </c>
      <c r="AA1443" s="7" t="s">
        <v>800</v>
      </c>
      <c r="AB1443" s="7">
        <f>IF(Table2[[#This Row],[15cc]]+Table2[[#This Row],[30cc]]&gt;0,1,0)</f>
        <v>1</v>
      </c>
      <c r="AC1443" s="7">
        <f>IF(Table2[[#This Row],[60c]]&gt;0,1,0)</f>
        <v>0</v>
      </c>
      <c r="AD1443" s="7">
        <f>IF(Table2[[#This Row],[90c]]&gt;0,1,0)</f>
        <v>0</v>
      </c>
    </row>
    <row r="1444" spans="1:30" x14ac:dyDescent="0.2">
      <c r="A1444">
        <v>201705</v>
      </c>
      <c r="B1444" t="s">
        <v>84</v>
      </c>
      <c r="C1444" t="s">
        <v>3064</v>
      </c>
      <c r="D1444" t="s">
        <v>3067</v>
      </c>
      <c r="E1444" t="s">
        <v>7676</v>
      </c>
      <c r="F1444" t="s">
        <v>3068</v>
      </c>
      <c r="G1444" t="s">
        <v>7677</v>
      </c>
      <c r="I1444" t="s">
        <v>1148</v>
      </c>
      <c r="J1444" t="s">
        <v>1116</v>
      </c>
      <c r="K1444" t="s">
        <v>7680</v>
      </c>
      <c r="L1444" t="s">
        <v>4169</v>
      </c>
      <c r="M1444" t="s">
        <v>4170</v>
      </c>
      <c r="N1444" s="1">
        <v>42859</v>
      </c>
      <c r="O1444">
        <v>97</v>
      </c>
      <c r="P1444" t="s">
        <v>799</v>
      </c>
      <c r="Q1444">
        <v>1</v>
      </c>
      <c r="R1444">
        <v>12.071</v>
      </c>
      <c r="S1444">
        <v>0</v>
      </c>
      <c r="T1444">
        <v>0</v>
      </c>
      <c r="U1444" s="7">
        <v>0</v>
      </c>
      <c r="V1444" s="7">
        <v>0</v>
      </c>
      <c r="W1444" s="7">
        <v>1</v>
      </c>
      <c r="X1444" s="7">
        <v>12.071</v>
      </c>
      <c r="Y1444" s="7">
        <v>0</v>
      </c>
      <c r="Z1444" s="7">
        <v>0</v>
      </c>
      <c r="AA1444" s="7" t="s">
        <v>800</v>
      </c>
      <c r="AB1444" s="7">
        <f>IF(Table2[[#This Row],[15cc]]+Table2[[#This Row],[30cc]]&gt;0,1,0)</f>
        <v>0</v>
      </c>
      <c r="AC1444" s="7">
        <f>IF(Table2[[#This Row],[60c]]&gt;0,1,0)</f>
        <v>1</v>
      </c>
      <c r="AD1444" s="7">
        <f>IF(Table2[[#This Row],[90c]]&gt;0,1,0)</f>
        <v>0</v>
      </c>
    </row>
    <row r="1445" spans="1:30" x14ac:dyDescent="0.2">
      <c r="A1445">
        <v>201705</v>
      </c>
      <c r="B1445" t="s">
        <v>84</v>
      </c>
      <c r="C1445" t="s">
        <v>3064</v>
      </c>
      <c r="D1445" t="s">
        <v>3067</v>
      </c>
      <c r="E1445" t="s">
        <v>7676</v>
      </c>
      <c r="F1445" t="s">
        <v>3068</v>
      </c>
      <c r="G1445" t="s">
        <v>7677</v>
      </c>
      <c r="I1445" t="s">
        <v>1148</v>
      </c>
      <c r="J1445" t="s">
        <v>1116</v>
      </c>
      <c r="K1445" t="s">
        <v>7680</v>
      </c>
      <c r="L1445" t="s">
        <v>4171</v>
      </c>
      <c r="M1445" t="s">
        <v>4172</v>
      </c>
      <c r="N1445" s="1">
        <v>42870</v>
      </c>
      <c r="O1445">
        <v>86</v>
      </c>
      <c r="P1445" t="s">
        <v>857</v>
      </c>
      <c r="S1445">
        <v>0</v>
      </c>
      <c r="T1445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 t="s">
        <v>800</v>
      </c>
      <c r="AB1445" s="7">
        <f>IF(Table2[[#This Row],[15cc]]+Table2[[#This Row],[30cc]]&gt;0,1,0)</f>
        <v>0</v>
      </c>
      <c r="AC1445" s="7">
        <f>IF(Table2[[#This Row],[60c]]&gt;0,1,0)</f>
        <v>0</v>
      </c>
      <c r="AD1445" s="7">
        <f>IF(Table2[[#This Row],[90c]]&gt;0,1,0)</f>
        <v>0</v>
      </c>
    </row>
    <row r="1446" spans="1:30" x14ac:dyDescent="0.2">
      <c r="A1446">
        <v>201705</v>
      </c>
      <c r="B1446" t="s">
        <v>84</v>
      </c>
      <c r="C1446" t="s">
        <v>3064</v>
      </c>
      <c r="D1446" t="s">
        <v>3067</v>
      </c>
      <c r="E1446" t="s">
        <v>7676</v>
      </c>
      <c r="F1446" t="s">
        <v>3068</v>
      </c>
      <c r="G1446" t="s">
        <v>7677</v>
      </c>
      <c r="I1446" t="s">
        <v>1148</v>
      </c>
      <c r="J1446" t="s">
        <v>1116</v>
      </c>
      <c r="K1446" t="s">
        <v>7680</v>
      </c>
      <c r="L1446" t="s">
        <v>4173</v>
      </c>
      <c r="M1446" t="s">
        <v>1352</v>
      </c>
      <c r="N1446" s="1">
        <v>42870</v>
      </c>
      <c r="O1446">
        <v>86</v>
      </c>
      <c r="P1446" t="s">
        <v>857</v>
      </c>
      <c r="Q1446">
        <v>4</v>
      </c>
      <c r="R1446">
        <v>65.087000000000003</v>
      </c>
      <c r="S1446">
        <v>2</v>
      </c>
      <c r="T1446">
        <v>35.034999999999997</v>
      </c>
      <c r="U1446" s="7">
        <v>1</v>
      </c>
      <c r="V1446" s="7">
        <v>19.347999999999999</v>
      </c>
      <c r="W1446" s="7">
        <v>1</v>
      </c>
      <c r="X1446" s="7">
        <v>10.704000000000001</v>
      </c>
      <c r="Y1446" s="7">
        <v>0</v>
      </c>
      <c r="Z1446" s="7">
        <v>0</v>
      </c>
      <c r="AA1446" s="7" t="s">
        <v>800</v>
      </c>
      <c r="AB1446" s="7">
        <f>IF(Table2[[#This Row],[15cc]]+Table2[[#This Row],[30cc]]&gt;0,1,0)</f>
        <v>1</v>
      </c>
      <c r="AC1446" s="7">
        <f>IF(Table2[[#This Row],[60c]]&gt;0,1,0)</f>
        <v>1</v>
      </c>
      <c r="AD1446" s="7">
        <f>IF(Table2[[#This Row],[90c]]&gt;0,1,0)</f>
        <v>0</v>
      </c>
    </row>
    <row r="1447" spans="1:30" x14ac:dyDescent="0.2">
      <c r="A1447">
        <v>201705</v>
      </c>
      <c r="B1447" t="s">
        <v>84</v>
      </c>
      <c r="C1447" t="s">
        <v>3064</v>
      </c>
      <c r="D1447" t="s">
        <v>3067</v>
      </c>
      <c r="E1447" t="s">
        <v>7676</v>
      </c>
      <c r="F1447" t="s">
        <v>3068</v>
      </c>
      <c r="G1447" t="s">
        <v>7677</v>
      </c>
      <c r="I1447" t="s">
        <v>1148</v>
      </c>
      <c r="J1447" t="s">
        <v>1116</v>
      </c>
      <c r="K1447" t="s">
        <v>7680</v>
      </c>
      <c r="L1447" t="s">
        <v>4174</v>
      </c>
      <c r="M1447" t="s">
        <v>4175</v>
      </c>
      <c r="N1447" s="1">
        <v>42870</v>
      </c>
      <c r="O1447">
        <v>86</v>
      </c>
      <c r="P1447" t="s">
        <v>857</v>
      </c>
      <c r="Q1447">
        <v>1</v>
      </c>
      <c r="R1447">
        <v>8.3780000000000001</v>
      </c>
      <c r="S1447">
        <v>0</v>
      </c>
      <c r="T1447">
        <v>0</v>
      </c>
      <c r="U1447" s="7">
        <v>0</v>
      </c>
      <c r="V1447" s="7">
        <v>0</v>
      </c>
      <c r="W1447" s="7">
        <v>1</v>
      </c>
      <c r="X1447" s="7">
        <v>8.3780000000000001</v>
      </c>
      <c r="Y1447" s="7">
        <v>0</v>
      </c>
      <c r="Z1447" s="7">
        <v>0</v>
      </c>
      <c r="AA1447" s="7" t="s">
        <v>800</v>
      </c>
      <c r="AB1447" s="7">
        <f>IF(Table2[[#This Row],[15cc]]+Table2[[#This Row],[30cc]]&gt;0,1,0)</f>
        <v>0</v>
      </c>
      <c r="AC1447" s="7">
        <f>IF(Table2[[#This Row],[60c]]&gt;0,1,0)</f>
        <v>1</v>
      </c>
      <c r="AD1447" s="7">
        <f>IF(Table2[[#This Row],[90c]]&gt;0,1,0)</f>
        <v>0</v>
      </c>
    </row>
    <row r="1448" spans="1:30" x14ac:dyDescent="0.2">
      <c r="A1448">
        <v>201705</v>
      </c>
      <c r="B1448" t="s">
        <v>84</v>
      </c>
      <c r="C1448" t="s">
        <v>3064</v>
      </c>
      <c r="D1448" t="s">
        <v>3067</v>
      </c>
      <c r="E1448" t="s">
        <v>7676</v>
      </c>
      <c r="F1448" t="s">
        <v>3068</v>
      </c>
      <c r="G1448" t="s">
        <v>7677</v>
      </c>
      <c r="I1448" t="s">
        <v>1148</v>
      </c>
      <c r="J1448" t="s">
        <v>1116</v>
      </c>
      <c r="K1448" t="s">
        <v>7680</v>
      </c>
      <c r="L1448" t="s">
        <v>4176</v>
      </c>
      <c r="M1448" t="s">
        <v>4177</v>
      </c>
      <c r="N1448" s="1">
        <v>42870</v>
      </c>
      <c r="O1448">
        <v>86</v>
      </c>
      <c r="P1448" t="s">
        <v>857</v>
      </c>
      <c r="Q1448">
        <v>1</v>
      </c>
      <c r="R1448">
        <v>12.526999999999999</v>
      </c>
      <c r="S1448">
        <v>1</v>
      </c>
      <c r="T1448">
        <v>12.526999999999999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 t="s">
        <v>800</v>
      </c>
      <c r="AB1448" s="7">
        <f>IF(Table2[[#This Row],[15cc]]+Table2[[#This Row],[30cc]]&gt;0,1,0)</f>
        <v>1</v>
      </c>
      <c r="AC1448" s="7">
        <f>IF(Table2[[#This Row],[60c]]&gt;0,1,0)</f>
        <v>0</v>
      </c>
      <c r="AD1448" s="7">
        <f>IF(Table2[[#This Row],[90c]]&gt;0,1,0)</f>
        <v>0</v>
      </c>
    </row>
    <row r="1449" spans="1:30" x14ac:dyDescent="0.2">
      <c r="A1449">
        <v>201705</v>
      </c>
      <c r="B1449" t="s">
        <v>84</v>
      </c>
      <c r="C1449" t="s">
        <v>3064</v>
      </c>
      <c r="D1449" t="s">
        <v>3067</v>
      </c>
      <c r="E1449" t="s">
        <v>7676</v>
      </c>
      <c r="F1449" t="s">
        <v>3068</v>
      </c>
      <c r="G1449" t="s">
        <v>7677</v>
      </c>
      <c r="I1449" t="s">
        <v>1148</v>
      </c>
      <c r="J1449" t="s">
        <v>1116</v>
      </c>
      <c r="K1449" t="s">
        <v>7680</v>
      </c>
      <c r="L1449" t="s">
        <v>4178</v>
      </c>
      <c r="M1449" t="s">
        <v>4179</v>
      </c>
      <c r="N1449" s="1">
        <v>42870</v>
      </c>
      <c r="O1449">
        <v>86</v>
      </c>
      <c r="P1449" t="s">
        <v>857</v>
      </c>
      <c r="Q1449">
        <v>1</v>
      </c>
      <c r="R1449">
        <v>12.115</v>
      </c>
      <c r="S1449">
        <v>0</v>
      </c>
      <c r="T1449">
        <v>0</v>
      </c>
      <c r="U1449" s="7">
        <v>0</v>
      </c>
      <c r="V1449" s="7">
        <v>0</v>
      </c>
      <c r="W1449" s="7">
        <v>1</v>
      </c>
      <c r="X1449" s="7">
        <v>12.115</v>
      </c>
      <c r="Y1449" s="7">
        <v>0</v>
      </c>
      <c r="Z1449" s="7">
        <v>0</v>
      </c>
      <c r="AA1449" s="7" t="s">
        <v>800</v>
      </c>
      <c r="AB1449" s="7">
        <f>IF(Table2[[#This Row],[15cc]]+Table2[[#This Row],[30cc]]&gt;0,1,0)</f>
        <v>0</v>
      </c>
      <c r="AC1449" s="7">
        <f>IF(Table2[[#This Row],[60c]]&gt;0,1,0)</f>
        <v>1</v>
      </c>
      <c r="AD1449" s="7">
        <f>IF(Table2[[#This Row],[90c]]&gt;0,1,0)</f>
        <v>0</v>
      </c>
    </row>
    <row r="1450" spans="1:30" x14ac:dyDescent="0.2">
      <c r="A1450">
        <v>201705</v>
      </c>
      <c r="B1450" t="s">
        <v>84</v>
      </c>
      <c r="C1450" t="s">
        <v>3064</v>
      </c>
      <c r="D1450" t="s">
        <v>3067</v>
      </c>
      <c r="E1450" t="s">
        <v>7676</v>
      </c>
      <c r="F1450" t="s">
        <v>3068</v>
      </c>
      <c r="G1450" t="s">
        <v>7677</v>
      </c>
      <c r="I1450" t="s">
        <v>1148</v>
      </c>
      <c r="J1450" t="s">
        <v>1116</v>
      </c>
      <c r="K1450" t="s">
        <v>7680</v>
      </c>
      <c r="L1450" t="s">
        <v>4180</v>
      </c>
      <c r="M1450" t="s">
        <v>4181</v>
      </c>
      <c r="N1450" s="1">
        <v>42871</v>
      </c>
      <c r="O1450">
        <v>85</v>
      </c>
      <c r="P1450" t="s">
        <v>857</v>
      </c>
      <c r="Q1450">
        <v>1</v>
      </c>
      <c r="R1450">
        <v>13.16</v>
      </c>
      <c r="S1450">
        <v>0</v>
      </c>
      <c r="T1450">
        <v>0</v>
      </c>
      <c r="U1450" s="7">
        <v>1</v>
      </c>
      <c r="V1450" s="7">
        <v>13.16</v>
      </c>
      <c r="W1450" s="7">
        <v>0</v>
      </c>
      <c r="X1450" s="7">
        <v>0</v>
      </c>
      <c r="Y1450" s="7">
        <v>0</v>
      </c>
      <c r="Z1450" s="7">
        <v>0</v>
      </c>
      <c r="AA1450" s="7" t="s">
        <v>800</v>
      </c>
      <c r="AB1450" s="7">
        <f>IF(Table2[[#This Row],[15cc]]+Table2[[#This Row],[30cc]]&gt;0,1,0)</f>
        <v>1</v>
      </c>
      <c r="AC1450" s="7">
        <f>IF(Table2[[#This Row],[60c]]&gt;0,1,0)</f>
        <v>0</v>
      </c>
      <c r="AD1450" s="7">
        <f>IF(Table2[[#This Row],[90c]]&gt;0,1,0)</f>
        <v>0</v>
      </c>
    </row>
    <row r="1451" spans="1:30" x14ac:dyDescent="0.2">
      <c r="A1451">
        <v>201705</v>
      </c>
      <c r="B1451" t="s">
        <v>84</v>
      </c>
      <c r="C1451" t="s">
        <v>3064</v>
      </c>
      <c r="D1451" t="s">
        <v>3067</v>
      </c>
      <c r="E1451" t="s">
        <v>7676</v>
      </c>
      <c r="F1451" t="s">
        <v>3068</v>
      </c>
      <c r="G1451" t="s">
        <v>7677</v>
      </c>
      <c r="I1451" t="s">
        <v>1148</v>
      </c>
      <c r="J1451" t="s">
        <v>1116</v>
      </c>
      <c r="K1451" t="s">
        <v>7680</v>
      </c>
      <c r="L1451" t="s">
        <v>4182</v>
      </c>
      <c r="M1451" t="s">
        <v>4183</v>
      </c>
      <c r="N1451" s="1">
        <v>42871</v>
      </c>
      <c r="O1451">
        <v>85</v>
      </c>
      <c r="P1451" t="s">
        <v>857</v>
      </c>
      <c r="Q1451">
        <v>5</v>
      </c>
      <c r="R1451">
        <v>65.012</v>
      </c>
      <c r="S1451">
        <v>3</v>
      </c>
      <c r="T1451">
        <v>36.637</v>
      </c>
      <c r="U1451" s="7">
        <v>0</v>
      </c>
      <c r="V1451" s="7">
        <v>1.2250000000000001</v>
      </c>
      <c r="W1451" s="7">
        <v>2</v>
      </c>
      <c r="X1451" s="7">
        <v>27.15</v>
      </c>
      <c r="Y1451" s="7">
        <v>0</v>
      </c>
      <c r="Z1451" s="7">
        <v>0</v>
      </c>
      <c r="AA1451" s="7" t="s">
        <v>800</v>
      </c>
      <c r="AB1451" s="7">
        <f>IF(Table2[[#This Row],[15cc]]+Table2[[#This Row],[30cc]]&gt;0,1,0)</f>
        <v>1</v>
      </c>
      <c r="AC1451" s="7">
        <f>IF(Table2[[#This Row],[60c]]&gt;0,1,0)</f>
        <v>1</v>
      </c>
      <c r="AD1451" s="7">
        <f>IF(Table2[[#This Row],[90c]]&gt;0,1,0)</f>
        <v>0</v>
      </c>
    </row>
    <row r="1452" spans="1:30" x14ac:dyDescent="0.2">
      <c r="A1452">
        <v>201705</v>
      </c>
      <c r="B1452" t="s">
        <v>84</v>
      </c>
      <c r="C1452" t="s">
        <v>3064</v>
      </c>
      <c r="D1452" t="s">
        <v>3067</v>
      </c>
      <c r="E1452" t="s">
        <v>7676</v>
      </c>
      <c r="F1452" t="s">
        <v>3068</v>
      </c>
      <c r="G1452" t="s">
        <v>7677</v>
      </c>
      <c r="I1452" t="s">
        <v>1148</v>
      </c>
      <c r="J1452" t="s">
        <v>1116</v>
      </c>
      <c r="K1452" t="s">
        <v>7680</v>
      </c>
      <c r="L1452" t="s">
        <v>4184</v>
      </c>
      <c r="M1452" t="s">
        <v>4185</v>
      </c>
      <c r="N1452" s="1">
        <v>42871</v>
      </c>
      <c r="O1452">
        <v>85</v>
      </c>
      <c r="P1452" t="s">
        <v>857</v>
      </c>
      <c r="Q1452">
        <v>1</v>
      </c>
      <c r="R1452">
        <v>13.151</v>
      </c>
      <c r="S1452">
        <v>1</v>
      </c>
      <c r="T1452">
        <v>13.151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 t="s">
        <v>800</v>
      </c>
      <c r="AB1452" s="7">
        <f>IF(Table2[[#This Row],[15cc]]+Table2[[#This Row],[30cc]]&gt;0,1,0)</f>
        <v>1</v>
      </c>
      <c r="AC1452" s="7">
        <f>IF(Table2[[#This Row],[60c]]&gt;0,1,0)</f>
        <v>0</v>
      </c>
      <c r="AD1452" s="7">
        <f>IF(Table2[[#This Row],[90c]]&gt;0,1,0)</f>
        <v>0</v>
      </c>
    </row>
    <row r="1453" spans="1:30" x14ac:dyDescent="0.2">
      <c r="A1453">
        <v>201705</v>
      </c>
      <c r="B1453" t="s">
        <v>84</v>
      </c>
      <c r="C1453" t="s">
        <v>3064</v>
      </c>
      <c r="D1453" t="s">
        <v>3067</v>
      </c>
      <c r="E1453" t="s">
        <v>7676</v>
      </c>
      <c r="F1453" t="s">
        <v>3068</v>
      </c>
      <c r="G1453" t="s">
        <v>7677</v>
      </c>
      <c r="I1453" t="s">
        <v>1148</v>
      </c>
      <c r="J1453" t="s">
        <v>1116</v>
      </c>
      <c r="K1453" t="s">
        <v>7680</v>
      </c>
      <c r="L1453" t="s">
        <v>4186</v>
      </c>
      <c r="M1453" t="s">
        <v>4187</v>
      </c>
      <c r="N1453" s="1">
        <v>42871</v>
      </c>
      <c r="O1453">
        <v>85</v>
      </c>
      <c r="P1453" t="s">
        <v>857</v>
      </c>
      <c r="Q1453">
        <v>5</v>
      </c>
      <c r="R1453">
        <v>75.009</v>
      </c>
      <c r="S1453">
        <v>2</v>
      </c>
      <c r="T1453">
        <v>25.347000000000001</v>
      </c>
      <c r="U1453" s="7">
        <v>1</v>
      </c>
      <c r="V1453" s="7">
        <v>12.163</v>
      </c>
      <c r="W1453" s="7">
        <v>1</v>
      </c>
      <c r="X1453" s="7">
        <v>12.382</v>
      </c>
      <c r="Y1453" s="7">
        <v>1</v>
      </c>
      <c r="Z1453" s="7">
        <v>25.117000000000001</v>
      </c>
      <c r="AA1453" s="7" t="s">
        <v>800</v>
      </c>
      <c r="AB1453" s="7">
        <f>IF(Table2[[#This Row],[15cc]]+Table2[[#This Row],[30cc]]&gt;0,1,0)</f>
        <v>1</v>
      </c>
      <c r="AC1453" s="7">
        <f>IF(Table2[[#This Row],[60c]]&gt;0,1,0)</f>
        <v>1</v>
      </c>
      <c r="AD1453" s="7">
        <f>IF(Table2[[#This Row],[90c]]&gt;0,1,0)</f>
        <v>1</v>
      </c>
    </row>
    <row r="1454" spans="1:30" x14ac:dyDescent="0.2">
      <c r="A1454">
        <v>201705</v>
      </c>
      <c r="B1454" t="s">
        <v>84</v>
      </c>
      <c r="C1454" t="s">
        <v>3064</v>
      </c>
      <c r="D1454" t="s">
        <v>3067</v>
      </c>
      <c r="E1454" t="s">
        <v>7676</v>
      </c>
      <c r="F1454" t="s">
        <v>3068</v>
      </c>
      <c r="G1454" t="s">
        <v>7677</v>
      </c>
      <c r="I1454" t="s">
        <v>1148</v>
      </c>
      <c r="J1454" t="s">
        <v>1116</v>
      </c>
      <c r="K1454" t="s">
        <v>7680</v>
      </c>
      <c r="L1454" t="s">
        <v>4188</v>
      </c>
      <c r="M1454" t="s">
        <v>855</v>
      </c>
      <c r="N1454" s="1">
        <v>42871</v>
      </c>
      <c r="O1454">
        <v>85</v>
      </c>
      <c r="P1454" t="s">
        <v>857</v>
      </c>
      <c r="Q1454">
        <v>2</v>
      </c>
      <c r="R1454">
        <v>24.03</v>
      </c>
      <c r="S1454">
        <v>1</v>
      </c>
      <c r="T1454">
        <v>12.005000000000001</v>
      </c>
      <c r="U1454" s="7">
        <v>0</v>
      </c>
      <c r="V1454" s="7">
        <v>0</v>
      </c>
      <c r="W1454" s="7">
        <v>1</v>
      </c>
      <c r="X1454" s="7">
        <v>12.025</v>
      </c>
      <c r="Y1454" s="7">
        <v>0</v>
      </c>
      <c r="Z1454" s="7">
        <v>0</v>
      </c>
      <c r="AA1454" s="7" t="s">
        <v>800</v>
      </c>
      <c r="AB1454" s="7">
        <f>IF(Table2[[#This Row],[15cc]]+Table2[[#This Row],[30cc]]&gt;0,1,0)</f>
        <v>1</v>
      </c>
      <c r="AC1454" s="7">
        <f>IF(Table2[[#This Row],[60c]]&gt;0,1,0)</f>
        <v>1</v>
      </c>
      <c r="AD1454" s="7">
        <f>IF(Table2[[#This Row],[90c]]&gt;0,1,0)</f>
        <v>0</v>
      </c>
    </row>
    <row r="1455" spans="1:30" x14ac:dyDescent="0.2">
      <c r="A1455">
        <v>201705</v>
      </c>
      <c r="B1455" t="s">
        <v>84</v>
      </c>
      <c r="C1455" t="s">
        <v>3064</v>
      </c>
      <c r="D1455" t="s">
        <v>3067</v>
      </c>
      <c r="E1455" t="s">
        <v>7676</v>
      </c>
      <c r="F1455" t="s">
        <v>3068</v>
      </c>
      <c r="G1455" t="s">
        <v>7677</v>
      </c>
      <c r="I1455" t="s">
        <v>1148</v>
      </c>
      <c r="J1455" t="s">
        <v>1116</v>
      </c>
      <c r="K1455" t="s">
        <v>7680</v>
      </c>
      <c r="L1455" t="s">
        <v>4189</v>
      </c>
      <c r="M1455" t="s">
        <v>4190</v>
      </c>
      <c r="N1455" s="1">
        <v>42871</v>
      </c>
      <c r="O1455">
        <v>85</v>
      </c>
      <c r="P1455" t="s">
        <v>857</v>
      </c>
      <c r="Q1455">
        <v>8</v>
      </c>
      <c r="R1455">
        <v>130.577</v>
      </c>
      <c r="S1455">
        <v>5</v>
      </c>
      <c r="T1455">
        <v>87.36</v>
      </c>
      <c r="U1455" s="7">
        <v>0</v>
      </c>
      <c r="V1455" s="7">
        <v>0</v>
      </c>
      <c r="W1455" s="7">
        <v>3</v>
      </c>
      <c r="X1455" s="7">
        <v>43.216999999999999</v>
      </c>
      <c r="Y1455" s="7">
        <v>0</v>
      </c>
      <c r="Z1455" s="7">
        <v>0</v>
      </c>
      <c r="AA1455" s="7" t="s">
        <v>800</v>
      </c>
      <c r="AB1455" s="7">
        <f>IF(Table2[[#This Row],[15cc]]+Table2[[#This Row],[30cc]]&gt;0,1,0)</f>
        <v>1</v>
      </c>
      <c r="AC1455" s="7">
        <f>IF(Table2[[#This Row],[60c]]&gt;0,1,0)</f>
        <v>1</v>
      </c>
      <c r="AD1455" s="7">
        <f>IF(Table2[[#This Row],[90c]]&gt;0,1,0)</f>
        <v>0</v>
      </c>
    </row>
    <row r="1456" spans="1:30" x14ac:dyDescent="0.2">
      <c r="A1456">
        <v>201705</v>
      </c>
      <c r="B1456" t="s">
        <v>84</v>
      </c>
      <c r="C1456" t="s">
        <v>3064</v>
      </c>
      <c r="D1456" t="s">
        <v>3067</v>
      </c>
      <c r="E1456" t="s">
        <v>7676</v>
      </c>
      <c r="F1456" t="s">
        <v>3068</v>
      </c>
      <c r="G1456" t="s">
        <v>7677</v>
      </c>
      <c r="I1456" t="s">
        <v>1148</v>
      </c>
      <c r="J1456" t="s">
        <v>1116</v>
      </c>
      <c r="K1456" t="s">
        <v>7680</v>
      </c>
      <c r="L1456" t="s">
        <v>4191</v>
      </c>
      <c r="M1456" t="s">
        <v>4192</v>
      </c>
      <c r="N1456" s="1">
        <v>42871</v>
      </c>
      <c r="O1456">
        <v>85</v>
      </c>
      <c r="P1456" t="s">
        <v>857</v>
      </c>
      <c r="Q1456">
        <v>2</v>
      </c>
      <c r="R1456">
        <v>34.68</v>
      </c>
      <c r="S1456">
        <v>1</v>
      </c>
      <c r="T1456">
        <v>20.244</v>
      </c>
      <c r="U1456" s="7">
        <v>0</v>
      </c>
      <c r="V1456" s="7">
        <v>0</v>
      </c>
      <c r="W1456" s="7">
        <v>0</v>
      </c>
      <c r="X1456" s="7">
        <v>0</v>
      </c>
      <c r="Y1456" s="7">
        <v>1</v>
      </c>
      <c r="Z1456" s="7">
        <v>14.436</v>
      </c>
      <c r="AA1456" s="7" t="s">
        <v>800</v>
      </c>
      <c r="AB1456" s="7">
        <f>IF(Table2[[#This Row],[15cc]]+Table2[[#This Row],[30cc]]&gt;0,1,0)</f>
        <v>1</v>
      </c>
      <c r="AC1456" s="7">
        <f>IF(Table2[[#This Row],[60c]]&gt;0,1,0)</f>
        <v>0</v>
      </c>
      <c r="AD1456" s="7">
        <f>IF(Table2[[#This Row],[90c]]&gt;0,1,0)</f>
        <v>1</v>
      </c>
    </row>
    <row r="1457" spans="1:30" x14ac:dyDescent="0.2">
      <c r="A1457">
        <v>201705</v>
      </c>
      <c r="B1457" t="s">
        <v>84</v>
      </c>
      <c r="C1457" t="s">
        <v>3064</v>
      </c>
      <c r="D1457" t="s">
        <v>3067</v>
      </c>
      <c r="E1457" t="s">
        <v>7676</v>
      </c>
      <c r="F1457" t="s">
        <v>3068</v>
      </c>
      <c r="G1457" t="s">
        <v>7677</v>
      </c>
      <c r="I1457" t="s">
        <v>1148</v>
      </c>
      <c r="J1457" t="s">
        <v>1116</v>
      </c>
      <c r="K1457" t="s">
        <v>7680</v>
      </c>
      <c r="L1457" t="s">
        <v>4193</v>
      </c>
      <c r="M1457" t="s">
        <v>4194</v>
      </c>
      <c r="N1457" s="1">
        <v>42872</v>
      </c>
      <c r="O1457">
        <v>84</v>
      </c>
      <c r="P1457" t="s">
        <v>857</v>
      </c>
      <c r="Q1457">
        <v>1</v>
      </c>
      <c r="R1457">
        <v>12.821</v>
      </c>
      <c r="S1457">
        <v>1</v>
      </c>
      <c r="T1457">
        <v>12.821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 t="s">
        <v>800</v>
      </c>
      <c r="AB1457" s="7">
        <f>IF(Table2[[#This Row],[15cc]]+Table2[[#This Row],[30cc]]&gt;0,1,0)</f>
        <v>1</v>
      </c>
      <c r="AC1457" s="7">
        <f>IF(Table2[[#This Row],[60c]]&gt;0,1,0)</f>
        <v>0</v>
      </c>
      <c r="AD1457" s="7">
        <f>IF(Table2[[#This Row],[90c]]&gt;0,1,0)</f>
        <v>0</v>
      </c>
    </row>
    <row r="1458" spans="1:30" x14ac:dyDescent="0.2">
      <c r="A1458">
        <v>201705</v>
      </c>
      <c r="B1458" t="s">
        <v>84</v>
      </c>
      <c r="C1458" t="s">
        <v>3064</v>
      </c>
      <c r="D1458" t="s">
        <v>3067</v>
      </c>
      <c r="E1458" t="s">
        <v>7676</v>
      </c>
      <c r="F1458" t="s">
        <v>3068</v>
      </c>
      <c r="G1458" t="s">
        <v>7677</v>
      </c>
      <c r="I1458" t="s">
        <v>1148</v>
      </c>
      <c r="J1458" t="s">
        <v>1116</v>
      </c>
      <c r="K1458" t="s">
        <v>7680</v>
      </c>
      <c r="L1458" t="s">
        <v>4195</v>
      </c>
      <c r="M1458" t="s">
        <v>4196</v>
      </c>
      <c r="N1458" s="1">
        <v>42873</v>
      </c>
      <c r="O1458">
        <v>83</v>
      </c>
      <c r="P1458" t="s">
        <v>857</v>
      </c>
      <c r="S1458">
        <v>0</v>
      </c>
      <c r="T1458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 t="s">
        <v>800</v>
      </c>
      <c r="AB1458" s="7">
        <f>IF(Table2[[#This Row],[15cc]]+Table2[[#This Row],[30cc]]&gt;0,1,0)</f>
        <v>0</v>
      </c>
      <c r="AC1458" s="7">
        <f>IF(Table2[[#This Row],[60c]]&gt;0,1,0)</f>
        <v>0</v>
      </c>
      <c r="AD1458" s="7">
        <f>IF(Table2[[#This Row],[90c]]&gt;0,1,0)</f>
        <v>0</v>
      </c>
    </row>
    <row r="1459" spans="1:30" x14ac:dyDescent="0.2">
      <c r="A1459">
        <v>201705</v>
      </c>
      <c r="B1459" t="s">
        <v>84</v>
      </c>
      <c r="C1459" t="s">
        <v>3064</v>
      </c>
      <c r="D1459" t="s">
        <v>3067</v>
      </c>
      <c r="E1459" t="s">
        <v>7676</v>
      </c>
      <c r="F1459" t="s">
        <v>3068</v>
      </c>
      <c r="G1459" t="s">
        <v>7677</v>
      </c>
      <c r="I1459" t="s">
        <v>1148</v>
      </c>
      <c r="J1459" t="s">
        <v>1116</v>
      </c>
      <c r="K1459" t="s">
        <v>7680</v>
      </c>
      <c r="L1459" t="s">
        <v>4197</v>
      </c>
      <c r="M1459" t="s">
        <v>4198</v>
      </c>
      <c r="N1459" s="1">
        <v>42873</v>
      </c>
      <c r="O1459">
        <v>83</v>
      </c>
      <c r="P1459" t="s">
        <v>857</v>
      </c>
      <c r="Q1459">
        <v>1</v>
      </c>
      <c r="R1459">
        <v>23.213000000000001</v>
      </c>
      <c r="S1459">
        <v>0</v>
      </c>
      <c r="T1459">
        <v>0</v>
      </c>
      <c r="U1459" s="7">
        <v>1</v>
      </c>
      <c r="V1459" s="7">
        <v>23.213000000000001</v>
      </c>
      <c r="W1459" s="7">
        <v>0</v>
      </c>
      <c r="X1459" s="7">
        <v>0</v>
      </c>
      <c r="Y1459" s="7">
        <v>0</v>
      </c>
      <c r="Z1459" s="7">
        <v>0</v>
      </c>
      <c r="AA1459" s="7" t="s">
        <v>800</v>
      </c>
      <c r="AB1459" s="7">
        <f>IF(Table2[[#This Row],[15cc]]+Table2[[#This Row],[30cc]]&gt;0,1,0)</f>
        <v>1</v>
      </c>
      <c r="AC1459" s="7">
        <f>IF(Table2[[#This Row],[60c]]&gt;0,1,0)</f>
        <v>0</v>
      </c>
      <c r="AD1459" s="7">
        <f>IF(Table2[[#This Row],[90c]]&gt;0,1,0)</f>
        <v>0</v>
      </c>
    </row>
    <row r="1460" spans="1:30" x14ac:dyDescent="0.2">
      <c r="A1460">
        <v>201705</v>
      </c>
      <c r="B1460" t="s">
        <v>84</v>
      </c>
      <c r="C1460" t="s">
        <v>3064</v>
      </c>
      <c r="D1460" t="s">
        <v>3067</v>
      </c>
      <c r="E1460" t="s">
        <v>7676</v>
      </c>
      <c r="F1460" t="s">
        <v>3068</v>
      </c>
      <c r="G1460" t="s">
        <v>7677</v>
      </c>
      <c r="I1460" t="s">
        <v>1148</v>
      </c>
      <c r="J1460" t="s">
        <v>1116</v>
      </c>
      <c r="K1460" t="s">
        <v>7680</v>
      </c>
      <c r="L1460" t="s">
        <v>4199</v>
      </c>
      <c r="M1460" t="s">
        <v>4200</v>
      </c>
      <c r="N1460" s="1">
        <v>42873</v>
      </c>
      <c r="O1460">
        <v>83</v>
      </c>
      <c r="P1460" t="s">
        <v>857</v>
      </c>
      <c r="Q1460">
        <v>2</v>
      </c>
      <c r="R1460">
        <v>20.821000000000002</v>
      </c>
      <c r="S1460">
        <v>1</v>
      </c>
      <c r="T1460">
        <v>12.637</v>
      </c>
      <c r="U1460" s="7">
        <v>0</v>
      </c>
      <c r="V1460" s="7">
        <v>0</v>
      </c>
      <c r="W1460" s="7">
        <v>0</v>
      </c>
      <c r="X1460" s="7">
        <v>0</v>
      </c>
      <c r="Y1460" s="7">
        <v>1</v>
      </c>
      <c r="Z1460" s="7">
        <v>8.1839999999999993</v>
      </c>
      <c r="AA1460" s="7" t="s">
        <v>800</v>
      </c>
      <c r="AB1460" s="7">
        <f>IF(Table2[[#This Row],[15cc]]+Table2[[#This Row],[30cc]]&gt;0,1,0)</f>
        <v>1</v>
      </c>
      <c r="AC1460" s="7">
        <f>IF(Table2[[#This Row],[60c]]&gt;0,1,0)</f>
        <v>0</v>
      </c>
      <c r="AD1460" s="7">
        <f>IF(Table2[[#This Row],[90c]]&gt;0,1,0)</f>
        <v>1</v>
      </c>
    </row>
    <row r="1461" spans="1:30" x14ac:dyDescent="0.2">
      <c r="A1461">
        <v>201705</v>
      </c>
      <c r="B1461" t="s">
        <v>84</v>
      </c>
      <c r="C1461" t="s">
        <v>3064</v>
      </c>
      <c r="D1461" t="s">
        <v>3067</v>
      </c>
      <c r="E1461" t="s">
        <v>7676</v>
      </c>
      <c r="F1461" t="s">
        <v>3068</v>
      </c>
      <c r="G1461" t="s">
        <v>7677</v>
      </c>
      <c r="I1461" t="s">
        <v>1148</v>
      </c>
      <c r="J1461" t="s">
        <v>1116</v>
      </c>
      <c r="K1461" t="s">
        <v>7680</v>
      </c>
      <c r="L1461" t="s">
        <v>4201</v>
      </c>
      <c r="M1461" t="s">
        <v>4202</v>
      </c>
      <c r="N1461" s="1">
        <v>42873</v>
      </c>
      <c r="O1461">
        <v>83</v>
      </c>
      <c r="P1461" t="s">
        <v>857</v>
      </c>
      <c r="R1461" s="2"/>
      <c r="S1461">
        <v>0</v>
      </c>
      <c r="T1461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 t="s">
        <v>800</v>
      </c>
      <c r="AB1461" s="7">
        <f>IF(Table2[[#This Row],[15cc]]+Table2[[#This Row],[30cc]]&gt;0,1,0)</f>
        <v>0</v>
      </c>
      <c r="AC1461" s="7">
        <f>IF(Table2[[#This Row],[60c]]&gt;0,1,0)</f>
        <v>0</v>
      </c>
      <c r="AD1461" s="7">
        <f>IF(Table2[[#This Row],[90c]]&gt;0,1,0)</f>
        <v>0</v>
      </c>
    </row>
    <row r="1462" spans="1:30" x14ac:dyDescent="0.2">
      <c r="A1462">
        <v>201705</v>
      </c>
      <c r="B1462" t="s">
        <v>84</v>
      </c>
      <c r="C1462" t="s">
        <v>3064</v>
      </c>
      <c r="D1462" t="s">
        <v>3067</v>
      </c>
      <c r="E1462" t="s">
        <v>7676</v>
      </c>
      <c r="F1462" t="s">
        <v>3068</v>
      </c>
      <c r="G1462" t="s">
        <v>7677</v>
      </c>
      <c r="I1462" t="s">
        <v>1148</v>
      </c>
      <c r="J1462" t="s">
        <v>1116</v>
      </c>
      <c r="K1462" t="s">
        <v>7680</v>
      </c>
      <c r="L1462" t="s">
        <v>4203</v>
      </c>
      <c r="M1462" t="s">
        <v>4204</v>
      </c>
      <c r="N1462" s="1">
        <v>42873</v>
      </c>
      <c r="O1462">
        <v>83</v>
      </c>
      <c r="P1462" t="s">
        <v>857</v>
      </c>
      <c r="Q1462">
        <v>2</v>
      </c>
      <c r="R1462" s="2">
        <v>30.606999999999999</v>
      </c>
      <c r="S1462">
        <v>1</v>
      </c>
      <c r="T1462">
        <v>15.07</v>
      </c>
      <c r="U1462" s="7">
        <v>0</v>
      </c>
      <c r="V1462" s="7">
        <v>0</v>
      </c>
      <c r="W1462" s="7">
        <v>0</v>
      </c>
      <c r="X1462" s="7">
        <v>0</v>
      </c>
      <c r="Y1462" s="7">
        <v>1</v>
      </c>
      <c r="Z1462" s="7">
        <v>15.537000000000001</v>
      </c>
      <c r="AA1462" s="7" t="s">
        <v>800</v>
      </c>
      <c r="AB1462" s="7">
        <f>IF(Table2[[#This Row],[15cc]]+Table2[[#This Row],[30cc]]&gt;0,1,0)</f>
        <v>1</v>
      </c>
      <c r="AC1462" s="7">
        <f>IF(Table2[[#This Row],[60c]]&gt;0,1,0)</f>
        <v>0</v>
      </c>
      <c r="AD1462" s="7">
        <f>IF(Table2[[#This Row],[90c]]&gt;0,1,0)</f>
        <v>1</v>
      </c>
    </row>
    <row r="1463" spans="1:30" x14ac:dyDescent="0.2">
      <c r="A1463">
        <v>201705</v>
      </c>
      <c r="B1463" t="s">
        <v>84</v>
      </c>
      <c r="C1463" t="s">
        <v>3064</v>
      </c>
      <c r="D1463" t="s">
        <v>3067</v>
      </c>
      <c r="E1463" t="s">
        <v>7676</v>
      </c>
      <c r="F1463" t="s">
        <v>3068</v>
      </c>
      <c r="G1463" t="s">
        <v>7677</v>
      </c>
      <c r="I1463" t="s">
        <v>1148</v>
      </c>
      <c r="J1463" t="s">
        <v>1116</v>
      </c>
      <c r="K1463" t="s">
        <v>7680</v>
      </c>
      <c r="L1463" t="s">
        <v>4205</v>
      </c>
      <c r="M1463" t="s">
        <v>4206</v>
      </c>
      <c r="N1463" s="1">
        <v>42873</v>
      </c>
      <c r="O1463">
        <v>83</v>
      </c>
      <c r="P1463" t="s">
        <v>857</v>
      </c>
      <c r="Q1463">
        <v>2</v>
      </c>
      <c r="R1463">
        <v>24.419</v>
      </c>
      <c r="S1463">
        <v>0</v>
      </c>
      <c r="T1463">
        <v>0</v>
      </c>
      <c r="U1463" s="7">
        <v>0</v>
      </c>
      <c r="V1463" s="7">
        <v>0</v>
      </c>
      <c r="W1463" s="7">
        <v>1</v>
      </c>
      <c r="X1463" s="7">
        <v>12.11</v>
      </c>
      <c r="Y1463" s="7">
        <v>1</v>
      </c>
      <c r="Z1463" s="7">
        <v>12.308999999999999</v>
      </c>
      <c r="AA1463" s="7" t="s">
        <v>800</v>
      </c>
      <c r="AB1463" s="7">
        <f>IF(Table2[[#This Row],[15cc]]+Table2[[#This Row],[30cc]]&gt;0,1,0)</f>
        <v>0</v>
      </c>
      <c r="AC1463" s="7">
        <f>IF(Table2[[#This Row],[60c]]&gt;0,1,0)</f>
        <v>1</v>
      </c>
      <c r="AD1463" s="7">
        <f>IF(Table2[[#This Row],[90c]]&gt;0,1,0)</f>
        <v>1</v>
      </c>
    </row>
    <row r="1464" spans="1:30" x14ac:dyDescent="0.2">
      <c r="A1464">
        <v>201705</v>
      </c>
      <c r="B1464" t="s">
        <v>84</v>
      </c>
      <c r="C1464" t="s">
        <v>3064</v>
      </c>
      <c r="D1464" t="s">
        <v>3067</v>
      </c>
      <c r="E1464" t="s">
        <v>7676</v>
      </c>
      <c r="F1464" t="s">
        <v>3068</v>
      </c>
      <c r="G1464" t="s">
        <v>7677</v>
      </c>
      <c r="I1464" t="s">
        <v>1148</v>
      </c>
      <c r="J1464" t="s">
        <v>1116</v>
      </c>
      <c r="K1464" t="s">
        <v>7680</v>
      </c>
      <c r="L1464" t="s">
        <v>4207</v>
      </c>
      <c r="M1464" t="s">
        <v>921</v>
      </c>
      <c r="N1464" s="1">
        <v>42874</v>
      </c>
      <c r="O1464">
        <v>82</v>
      </c>
      <c r="P1464" t="s">
        <v>857</v>
      </c>
      <c r="Q1464">
        <v>1</v>
      </c>
      <c r="R1464">
        <v>12.231999999999999</v>
      </c>
      <c r="S1464">
        <v>1</v>
      </c>
      <c r="T1464">
        <v>12.231999999999999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 t="s">
        <v>800</v>
      </c>
      <c r="AB1464" s="7">
        <f>IF(Table2[[#This Row],[15cc]]+Table2[[#This Row],[30cc]]&gt;0,1,0)</f>
        <v>1</v>
      </c>
      <c r="AC1464" s="7">
        <f>IF(Table2[[#This Row],[60c]]&gt;0,1,0)</f>
        <v>0</v>
      </c>
      <c r="AD1464" s="7">
        <f>IF(Table2[[#This Row],[90c]]&gt;0,1,0)</f>
        <v>0</v>
      </c>
    </row>
    <row r="1465" spans="1:30" x14ac:dyDescent="0.2">
      <c r="A1465">
        <v>201705</v>
      </c>
      <c r="B1465" t="s">
        <v>84</v>
      </c>
      <c r="C1465" t="s">
        <v>3064</v>
      </c>
      <c r="D1465" t="s">
        <v>3067</v>
      </c>
      <c r="E1465" t="s">
        <v>7676</v>
      </c>
      <c r="F1465" t="s">
        <v>3068</v>
      </c>
      <c r="G1465" t="s">
        <v>7677</v>
      </c>
      <c r="I1465" t="s">
        <v>1148</v>
      </c>
      <c r="J1465" t="s">
        <v>1116</v>
      </c>
      <c r="K1465" t="s">
        <v>7680</v>
      </c>
      <c r="L1465" t="s">
        <v>4208</v>
      </c>
      <c r="M1465" t="s">
        <v>4209</v>
      </c>
      <c r="N1465" s="1">
        <v>42880</v>
      </c>
      <c r="O1465">
        <v>76</v>
      </c>
      <c r="P1465" t="s">
        <v>857</v>
      </c>
      <c r="Q1465">
        <v>1</v>
      </c>
      <c r="R1465">
        <v>12.147</v>
      </c>
      <c r="S1465">
        <v>1</v>
      </c>
      <c r="T1465">
        <v>12.192</v>
      </c>
      <c r="U1465" s="7">
        <v>0</v>
      </c>
      <c r="V1465" s="7">
        <v>0</v>
      </c>
      <c r="W1465" s="7">
        <v>0</v>
      </c>
      <c r="X1465" s="7">
        <v>-4.5000000000000803E-2</v>
      </c>
      <c r="Y1465" s="7">
        <v>0</v>
      </c>
      <c r="Z1465" s="7">
        <v>0</v>
      </c>
      <c r="AA1465" s="7" t="s">
        <v>800</v>
      </c>
      <c r="AB1465" s="7">
        <f>IF(Table2[[#This Row],[15cc]]+Table2[[#This Row],[30cc]]&gt;0,1,0)</f>
        <v>1</v>
      </c>
      <c r="AC1465" s="7">
        <f>IF(Table2[[#This Row],[60c]]&gt;0,1,0)</f>
        <v>0</v>
      </c>
      <c r="AD1465" s="7">
        <f>IF(Table2[[#This Row],[90c]]&gt;0,1,0)</f>
        <v>0</v>
      </c>
    </row>
    <row r="1466" spans="1:30" x14ac:dyDescent="0.2">
      <c r="A1466">
        <v>201705</v>
      </c>
      <c r="B1466" t="s">
        <v>84</v>
      </c>
      <c r="C1466" t="s">
        <v>3064</v>
      </c>
      <c r="D1466" t="s">
        <v>3067</v>
      </c>
      <c r="E1466" t="s">
        <v>7676</v>
      </c>
      <c r="F1466" t="s">
        <v>3068</v>
      </c>
      <c r="G1466" t="s">
        <v>7677</v>
      </c>
      <c r="I1466" t="s">
        <v>1148</v>
      </c>
      <c r="J1466" t="s">
        <v>1116</v>
      </c>
      <c r="K1466" t="s">
        <v>7680</v>
      </c>
      <c r="L1466" t="s">
        <v>4210</v>
      </c>
      <c r="M1466" t="s">
        <v>4211</v>
      </c>
      <c r="N1466" s="1">
        <v>42880</v>
      </c>
      <c r="O1466">
        <v>76</v>
      </c>
      <c r="P1466" t="s">
        <v>857</v>
      </c>
      <c r="S1466">
        <v>0</v>
      </c>
      <c r="T1466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 t="s">
        <v>984</v>
      </c>
      <c r="AB1466" s="7">
        <f>IF(Table2[[#This Row],[15cc]]+Table2[[#This Row],[30cc]]&gt;0,1,0)</f>
        <v>0</v>
      </c>
      <c r="AC1466" s="7">
        <f>IF(Table2[[#This Row],[60c]]&gt;0,1,0)</f>
        <v>0</v>
      </c>
      <c r="AD1466" s="7">
        <f>IF(Table2[[#This Row],[90c]]&gt;0,1,0)</f>
        <v>0</v>
      </c>
    </row>
    <row r="1467" spans="1:30" x14ac:dyDescent="0.2">
      <c r="A1467">
        <v>201705</v>
      </c>
      <c r="B1467" t="s">
        <v>84</v>
      </c>
      <c r="C1467" t="s">
        <v>3064</v>
      </c>
      <c r="D1467" t="s">
        <v>3067</v>
      </c>
      <c r="E1467" t="s">
        <v>7676</v>
      </c>
      <c r="F1467" t="s">
        <v>3068</v>
      </c>
      <c r="G1467" t="s">
        <v>7677</v>
      </c>
      <c r="I1467" t="s">
        <v>1148</v>
      </c>
      <c r="J1467" t="s">
        <v>1116</v>
      </c>
      <c r="K1467" t="s">
        <v>7680</v>
      </c>
      <c r="L1467" t="s">
        <v>4212</v>
      </c>
      <c r="M1467" t="s">
        <v>4213</v>
      </c>
      <c r="N1467" s="1">
        <v>42880</v>
      </c>
      <c r="O1467">
        <v>76</v>
      </c>
      <c r="P1467" t="s">
        <v>857</v>
      </c>
      <c r="S1467">
        <v>0</v>
      </c>
      <c r="T1467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 t="s">
        <v>800</v>
      </c>
      <c r="AB1467" s="7">
        <f>IF(Table2[[#This Row],[15cc]]+Table2[[#This Row],[30cc]]&gt;0,1,0)</f>
        <v>0</v>
      </c>
      <c r="AC1467" s="7">
        <f>IF(Table2[[#This Row],[60c]]&gt;0,1,0)</f>
        <v>0</v>
      </c>
      <c r="AD1467" s="7">
        <f>IF(Table2[[#This Row],[90c]]&gt;0,1,0)</f>
        <v>0</v>
      </c>
    </row>
    <row r="1468" spans="1:30" x14ac:dyDescent="0.2">
      <c r="A1468">
        <v>201705</v>
      </c>
      <c r="B1468" t="s">
        <v>84</v>
      </c>
      <c r="C1468" t="s">
        <v>3064</v>
      </c>
      <c r="D1468" t="s">
        <v>3067</v>
      </c>
      <c r="E1468" t="s">
        <v>7676</v>
      </c>
      <c r="F1468" t="s">
        <v>3068</v>
      </c>
      <c r="G1468" t="s">
        <v>7677</v>
      </c>
      <c r="I1468" t="s">
        <v>1148</v>
      </c>
      <c r="J1468" t="s">
        <v>1116</v>
      </c>
      <c r="K1468" t="s">
        <v>7680</v>
      </c>
      <c r="L1468" t="s">
        <v>4214</v>
      </c>
      <c r="M1468" t="s">
        <v>4215</v>
      </c>
      <c r="N1468" s="1">
        <v>42880</v>
      </c>
      <c r="O1468">
        <v>76</v>
      </c>
      <c r="P1468" t="s">
        <v>857</v>
      </c>
      <c r="S1468">
        <v>0</v>
      </c>
      <c r="T1468">
        <v>0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 t="s">
        <v>984</v>
      </c>
      <c r="AB1468" s="7">
        <f>IF(Table2[[#This Row],[15cc]]+Table2[[#This Row],[30cc]]&gt;0,1,0)</f>
        <v>0</v>
      </c>
      <c r="AC1468" s="7">
        <f>IF(Table2[[#This Row],[60c]]&gt;0,1,0)</f>
        <v>0</v>
      </c>
      <c r="AD1468" s="7">
        <f>IF(Table2[[#This Row],[90c]]&gt;0,1,0)</f>
        <v>0</v>
      </c>
    </row>
    <row r="1469" spans="1:30" x14ac:dyDescent="0.2">
      <c r="A1469">
        <v>201705</v>
      </c>
      <c r="B1469" t="s">
        <v>84</v>
      </c>
      <c r="C1469" t="s">
        <v>3064</v>
      </c>
      <c r="D1469" t="s">
        <v>3067</v>
      </c>
      <c r="E1469" t="s">
        <v>7676</v>
      </c>
      <c r="F1469" t="s">
        <v>3068</v>
      </c>
      <c r="G1469" t="s">
        <v>7677</v>
      </c>
      <c r="I1469" t="s">
        <v>1148</v>
      </c>
      <c r="J1469" t="s">
        <v>1116</v>
      </c>
      <c r="K1469" t="s">
        <v>7680</v>
      </c>
      <c r="L1469" t="s">
        <v>4216</v>
      </c>
      <c r="M1469" t="s">
        <v>938</v>
      </c>
      <c r="N1469" s="1">
        <v>42880</v>
      </c>
      <c r="O1469">
        <v>76</v>
      </c>
      <c r="P1469" t="s">
        <v>857</v>
      </c>
      <c r="Q1469">
        <v>1</v>
      </c>
      <c r="R1469">
        <v>15.678000000000001</v>
      </c>
      <c r="S1469">
        <v>1</v>
      </c>
      <c r="T1469">
        <v>15.678000000000001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0</v>
      </c>
      <c r="AA1469" s="7" t="s">
        <v>800</v>
      </c>
      <c r="AB1469" s="7">
        <f>IF(Table2[[#This Row],[15cc]]+Table2[[#This Row],[30cc]]&gt;0,1,0)</f>
        <v>1</v>
      </c>
      <c r="AC1469" s="7">
        <f>IF(Table2[[#This Row],[60c]]&gt;0,1,0)</f>
        <v>0</v>
      </c>
      <c r="AD1469" s="7">
        <f>IF(Table2[[#This Row],[90c]]&gt;0,1,0)</f>
        <v>0</v>
      </c>
    </row>
    <row r="1470" spans="1:30" x14ac:dyDescent="0.2">
      <c r="A1470">
        <v>201705</v>
      </c>
      <c r="B1470" t="s">
        <v>84</v>
      </c>
      <c r="C1470" t="s">
        <v>3064</v>
      </c>
      <c r="D1470" t="s">
        <v>3067</v>
      </c>
      <c r="E1470" t="s">
        <v>7676</v>
      </c>
      <c r="F1470" t="s">
        <v>3068</v>
      </c>
      <c r="G1470" t="s">
        <v>7677</v>
      </c>
      <c r="I1470" t="s">
        <v>1148</v>
      </c>
      <c r="J1470" t="s">
        <v>1116</v>
      </c>
      <c r="K1470" t="s">
        <v>7680</v>
      </c>
      <c r="L1470" t="s">
        <v>4217</v>
      </c>
      <c r="M1470" t="s">
        <v>4218</v>
      </c>
      <c r="N1470" s="1">
        <v>42880</v>
      </c>
      <c r="O1470">
        <v>76</v>
      </c>
      <c r="P1470" t="s">
        <v>857</v>
      </c>
      <c r="Q1470">
        <v>4</v>
      </c>
      <c r="R1470">
        <v>50.033000000000001</v>
      </c>
      <c r="S1470">
        <v>3</v>
      </c>
      <c r="T1470">
        <v>41.426000000000002</v>
      </c>
      <c r="U1470" s="7">
        <v>0</v>
      </c>
      <c r="V1470" s="7">
        <v>0</v>
      </c>
      <c r="W1470" s="7">
        <v>1</v>
      </c>
      <c r="X1470" s="7">
        <v>8.6069999999999993</v>
      </c>
      <c r="Y1470" s="7">
        <v>0</v>
      </c>
      <c r="Z1470" s="7">
        <v>0</v>
      </c>
      <c r="AA1470" s="7" t="s">
        <v>800</v>
      </c>
      <c r="AB1470" s="7">
        <f>IF(Table2[[#This Row],[15cc]]+Table2[[#This Row],[30cc]]&gt;0,1,0)</f>
        <v>1</v>
      </c>
      <c r="AC1470" s="7">
        <f>IF(Table2[[#This Row],[60c]]&gt;0,1,0)</f>
        <v>1</v>
      </c>
      <c r="AD1470" s="7">
        <f>IF(Table2[[#This Row],[90c]]&gt;0,1,0)</f>
        <v>0</v>
      </c>
    </row>
    <row r="1471" spans="1:30" x14ac:dyDescent="0.2">
      <c r="A1471">
        <v>201705</v>
      </c>
      <c r="B1471" t="s">
        <v>84</v>
      </c>
      <c r="C1471" t="s">
        <v>3064</v>
      </c>
      <c r="D1471" t="s">
        <v>3067</v>
      </c>
      <c r="E1471" t="s">
        <v>7676</v>
      </c>
      <c r="F1471" t="s">
        <v>3068</v>
      </c>
      <c r="G1471" t="s">
        <v>7677</v>
      </c>
      <c r="I1471" t="s">
        <v>1148</v>
      </c>
      <c r="J1471" t="s">
        <v>1116</v>
      </c>
      <c r="K1471" t="s">
        <v>7680</v>
      </c>
      <c r="L1471" t="s">
        <v>4219</v>
      </c>
      <c r="M1471" t="s">
        <v>4220</v>
      </c>
      <c r="N1471" s="1">
        <v>42880</v>
      </c>
      <c r="O1471">
        <v>76</v>
      </c>
      <c r="P1471" t="s">
        <v>857</v>
      </c>
      <c r="Q1471">
        <v>1</v>
      </c>
      <c r="R1471" s="2">
        <v>15.07</v>
      </c>
      <c r="S1471">
        <v>0</v>
      </c>
      <c r="T1471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1</v>
      </c>
      <c r="Z1471" s="7">
        <v>15.07</v>
      </c>
      <c r="AA1471" s="7" t="s">
        <v>800</v>
      </c>
      <c r="AB1471" s="7">
        <f>IF(Table2[[#This Row],[15cc]]+Table2[[#This Row],[30cc]]&gt;0,1,0)</f>
        <v>0</v>
      </c>
      <c r="AC1471" s="7">
        <f>IF(Table2[[#This Row],[60c]]&gt;0,1,0)</f>
        <v>0</v>
      </c>
      <c r="AD1471" s="7">
        <f>IF(Table2[[#This Row],[90c]]&gt;0,1,0)</f>
        <v>1</v>
      </c>
    </row>
    <row r="1472" spans="1:30" x14ac:dyDescent="0.2">
      <c r="A1472">
        <v>201705</v>
      </c>
      <c r="B1472" t="s">
        <v>84</v>
      </c>
      <c r="C1472" t="s">
        <v>3064</v>
      </c>
      <c r="D1472" t="s">
        <v>3067</v>
      </c>
      <c r="E1472" t="s">
        <v>7676</v>
      </c>
      <c r="F1472" t="s">
        <v>3068</v>
      </c>
      <c r="G1472" t="s">
        <v>7677</v>
      </c>
      <c r="I1472" t="s">
        <v>1148</v>
      </c>
      <c r="J1472" t="s">
        <v>1116</v>
      </c>
      <c r="K1472" t="s">
        <v>7680</v>
      </c>
      <c r="L1472" t="s">
        <v>4221</v>
      </c>
      <c r="M1472" t="s">
        <v>4222</v>
      </c>
      <c r="N1472" s="1">
        <v>42880</v>
      </c>
      <c r="O1472">
        <v>76</v>
      </c>
      <c r="P1472" t="s">
        <v>857</v>
      </c>
      <c r="S1472">
        <v>0</v>
      </c>
      <c r="T1472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 t="s">
        <v>984</v>
      </c>
      <c r="AB1472" s="7">
        <f>IF(Table2[[#This Row],[15cc]]+Table2[[#This Row],[30cc]]&gt;0,1,0)</f>
        <v>0</v>
      </c>
      <c r="AC1472" s="7">
        <f>IF(Table2[[#This Row],[60c]]&gt;0,1,0)</f>
        <v>0</v>
      </c>
      <c r="AD1472" s="7">
        <f>IF(Table2[[#This Row],[90c]]&gt;0,1,0)</f>
        <v>0</v>
      </c>
    </row>
    <row r="1473" spans="1:30" x14ac:dyDescent="0.2">
      <c r="A1473">
        <v>201705</v>
      </c>
      <c r="B1473" t="s">
        <v>84</v>
      </c>
      <c r="C1473" t="s">
        <v>3064</v>
      </c>
      <c r="D1473" t="s">
        <v>3067</v>
      </c>
      <c r="E1473" t="s">
        <v>7676</v>
      </c>
      <c r="F1473" t="s">
        <v>3068</v>
      </c>
      <c r="G1473" t="s">
        <v>7677</v>
      </c>
      <c r="I1473" t="s">
        <v>1148</v>
      </c>
      <c r="J1473" t="s">
        <v>1116</v>
      </c>
      <c r="K1473" t="s">
        <v>7680</v>
      </c>
      <c r="L1473" t="s">
        <v>4223</v>
      </c>
      <c r="M1473" t="s">
        <v>4224</v>
      </c>
      <c r="N1473" s="1">
        <v>42880</v>
      </c>
      <c r="O1473">
        <v>76</v>
      </c>
      <c r="P1473" t="s">
        <v>857</v>
      </c>
      <c r="Q1473">
        <v>3</v>
      </c>
      <c r="R1473">
        <v>54.582000000000001</v>
      </c>
      <c r="S1473">
        <v>1</v>
      </c>
      <c r="T1473">
        <v>19.484999999999999</v>
      </c>
      <c r="U1473" s="7">
        <v>1</v>
      </c>
      <c r="V1473" s="7">
        <v>20.056000000000001</v>
      </c>
      <c r="W1473" s="7">
        <v>1</v>
      </c>
      <c r="X1473" s="7">
        <v>15.041</v>
      </c>
      <c r="Y1473" s="7">
        <v>0</v>
      </c>
      <c r="Z1473" s="7">
        <v>0</v>
      </c>
      <c r="AA1473" s="7" t="s">
        <v>800</v>
      </c>
      <c r="AB1473" s="7">
        <f>IF(Table2[[#This Row],[15cc]]+Table2[[#This Row],[30cc]]&gt;0,1,0)</f>
        <v>1</v>
      </c>
      <c r="AC1473" s="7">
        <f>IF(Table2[[#This Row],[60c]]&gt;0,1,0)</f>
        <v>1</v>
      </c>
      <c r="AD1473" s="7">
        <f>IF(Table2[[#This Row],[90c]]&gt;0,1,0)</f>
        <v>0</v>
      </c>
    </row>
    <row r="1474" spans="1:30" x14ac:dyDescent="0.2">
      <c r="A1474">
        <v>201705</v>
      </c>
      <c r="B1474" t="s">
        <v>84</v>
      </c>
      <c r="C1474" t="s">
        <v>3064</v>
      </c>
      <c r="D1474" t="s">
        <v>3067</v>
      </c>
      <c r="E1474" t="s">
        <v>7676</v>
      </c>
      <c r="F1474" t="s">
        <v>3068</v>
      </c>
      <c r="G1474" t="s">
        <v>7677</v>
      </c>
      <c r="I1474" t="s">
        <v>1148</v>
      </c>
      <c r="J1474" t="s">
        <v>1116</v>
      </c>
      <c r="K1474" t="s">
        <v>7680</v>
      </c>
      <c r="L1474" t="s">
        <v>4225</v>
      </c>
      <c r="M1474" t="s">
        <v>4226</v>
      </c>
      <c r="N1474" s="1">
        <v>42880</v>
      </c>
      <c r="O1474">
        <v>76</v>
      </c>
      <c r="P1474" t="s">
        <v>857</v>
      </c>
      <c r="Q1474">
        <v>2</v>
      </c>
      <c r="R1474">
        <v>21.728999999999999</v>
      </c>
      <c r="S1474">
        <v>2</v>
      </c>
      <c r="T1474">
        <v>24.088999999999999</v>
      </c>
      <c r="U1474" s="7">
        <v>0</v>
      </c>
      <c r="V1474" s="7">
        <v>0</v>
      </c>
      <c r="W1474" s="7">
        <v>0</v>
      </c>
      <c r="X1474" s="7">
        <v>-2.36</v>
      </c>
      <c r="Y1474" s="7">
        <v>0</v>
      </c>
      <c r="Z1474" s="7">
        <v>0</v>
      </c>
      <c r="AA1474" s="7" t="s">
        <v>800</v>
      </c>
      <c r="AB1474" s="7">
        <f>IF(Table2[[#This Row],[15cc]]+Table2[[#This Row],[30cc]]&gt;0,1,0)</f>
        <v>1</v>
      </c>
      <c r="AC1474" s="7">
        <f>IF(Table2[[#This Row],[60c]]&gt;0,1,0)</f>
        <v>0</v>
      </c>
      <c r="AD1474" s="7">
        <f>IF(Table2[[#This Row],[90c]]&gt;0,1,0)</f>
        <v>0</v>
      </c>
    </row>
    <row r="1475" spans="1:30" x14ac:dyDescent="0.2">
      <c r="A1475">
        <v>201705</v>
      </c>
      <c r="B1475" t="s">
        <v>84</v>
      </c>
      <c r="C1475" t="s">
        <v>3064</v>
      </c>
      <c r="D1475" t="s">
        <v>3067</v>
      </c>
      <c r="E1475" t="s">
        <v>7676</v>
      </c>
      <c r="F1475" t="s">
        <v>3068</v>
      </c>
      <c r="G1475" t="s">
        <v>7677</v>
      </c>
      <c r="I1475" t="s">
        <v>1148</v>
      </c>
      <c r="J1475" t="s">
        <v>1116</v>
      </c>
      <c r="K1475" t="s">
        <v>7680</v>
      </c>
      <c r="L1475" t="s">
        <v>4227</v>
      </c>
      <c r="M1475" t="s">
        <v>4228</v>
      </c>
      <c r="N1475" s="1">
        <v>42880</v>
      </c>
      <c r="O1475">
        <v>76</v>
      </c>
      <c r="P1475" t="s">
        <v>857</v>
      </c>
      <c r="Q1475">
        <v>1</v>
      </c>
      <c r="R1475">
        <v>12.096</v>
      </c>
      <c r="S1475">
        <v>0</v>
      </c>
      <c r="T1475">
        <v>0</v>
      </c>
      <c r="U1475" s="7">
        <v>1</v>
      </c>
      <c r="V1475" s="7">
        <v>12.096</v>
      </c>
      <c r="W1475" s="7">
        <v>0</v>
      </c>
      <c r="X1475" s="7">
        <v>0</v>
      </c>
      <c r="Y1475" s="7">
        <v>0</v>
      </c>
      <c r="Z1475" s="7">
        <v>0</v>
      </c>
      <c r="AA1475" s="7" t="s">
        <v>800</v>
      </c>
      <c r="AB1475" s="7">
        <f>IF(Table2[[#This Row],[15cc]]+Table2[[#This Row],[30cc]]&gt;0,1,0)</f>
        <v>1</v>
      </c>
      <c r="AC1475" s="7">
        <f>IF(Table2[[#This Row],[60c]]&gt;0,1,0)</f>
        <v>0</v>
      </c>
      <c r="AD1475" s="7">
        <f>IF(Table2[[#This Row],[90c]]&gt;0,1,0)</f>
        <v>0</v>
      </c>
    </row>
    <row r="1476" spans="1:30" x14ac:dyDescent="0.2">
      <c r="A1476">
        <v>201705</v>
      </c>
      <c r="B1476" t="s">
        <v>84</v>
      </c>
      <c r="C1476" t="s">
        <v>3064</v>
      </c>
      <c r="D1476" t="s">
        <v>3067</v>
      </c>
      <c r="E1476" t="s">
        <v>7676</v>
      </c>
      <c r="F1476" t="s">
        <v>3068</v>
      </c>
      <c r="G1476" t="s">
        <v>7677</v>
      </c>
      <c r="I1476" t="s">
        <v>1148</v>
      </c>
      <c r="J1476" t="s">
        <v>1116</v>
      </c>
      <c r="K1476" t="s">
        <v>7680</v>
      </c>
      <c r="L1476" t="s">
        <v>4229</v>
      </c>
      <c r="M1476" t="s">
        <v>4230</v>
      </c>
      <c r="N1476" s="1">
        <v>42880</v>
      </c>
      <c r="O1476">
        <v>76</v>
      </c>
      <c r="P1476" t="s">
        <v>857</v>
      </c>
      <c r="Q1476">
        <v>0</v>
      </c>
      <c r="R1476">
        <v>0</v>
      </c>
      <c r="S1476">
        <v>0</v>
      </c>
      <c r="T1476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 t="s">
        <v>800</v>
      </c>
      <c r="AB1476" s="7">
        <f>IF(Table2[[#This Row],[15cc]]+Table2[[#This Row],[30cc]]&gt;0,1,0)</f>
        <v>0</v>
      </c>
      <c r="AC1476" s="7">
        <f>IF(Table2[[#This Row],[60c]]&gt;0,1,0)</f>
        <v>0</v>
      </c>
      <c r="AD1476" s="7">
        <f>IF(Table2[[#This Row],[90c]]&gt;0,1,0)</f>
        <v>0</v>
      </c>
    </row>
    <row r="1477" spans="1:30" x14ac:dyDescent="0.2">
      <c r="A1477">
        <v>201705</v>
      </c>
      <c r="B1477" t="s">
        <v>84</v>
      </c>
      <c r="C1477" t="s">
        <v>3064</v>
      </c>
      <c r="D1477" t="s">
        <v>3067</v>
      </c>
      <c r="E1477" t="s">
        <v>7676</v>
      </c>
      <c r="F1477" t="s">
        <v>3068</v>
      </c>
      <c r="G1477" t="s">
        <v>7677</v>
      </c>
      <c r="I1477" t="s">
        <v>1148</v>
      </c>
      <c r="J1477" t="s">
        <v>1116</v>
      </c>
      <c r="K1477" t="s">
        <v>7680</v>
      </c>
      <c r="L1477" t="s">
        <v>4231</v>
      </c>
      <c r="M1477" t="s">
        <v>4232</v>
      </c>
      <c r="N1477" s="1">
        <v>42880</v>
      </c>
      <c r="O1477">
        <v>76</v>
      </c>
      <c r="P1477" t="s">
        <v>857</v>
      </c>
      <c r="Q1477">
        <v>6</v>
      </c>
      <c r="R1477">
        <v>75.364000000000004</v>
      </c>
      <c r="S1477">
        <v>4</v>
      </c>
      <c r="T1477">
        <v>51.14</v>
      </c>
      <c r="U1477" s="7">
        <v>0</v>
      </c>
      <c r="V1477" s="7">
        <v>0</v>
      </c>
      <c r="W1477" s="7">
        <v>2</v>
      </c>
      <c r="X1477" s="7">
        <v>24.224</v>
      </c>
      <c r="Y1477" s="7">
        <v>0</v>
      </c>
      <c r="Z1477" s="7">
        <v>0</v>
      </c>
      <c r="AA1477" s="7" t="s">
        <v>800</v>
      </c>
      <c r="AB1477" s="7">
        <f>IF(Table2[[#This Row],[15cc]]+Table2[[#This Row],[30cc]]&gt;0,1,0)</f>
        <v>1</v>
      </c>
      <c r="AC1477" s="7">
        <f>IF(Table2[[#This Row],[60c]]&gt;0,1,0)</f>
        <v>1</v>
      </c>
      <c r="AD1477" s="7">
        <f>IF(Table2[[#This Row],[90c]]&gt;0,1,0)</f>
        <v>0</v>
      </c>
    </row>
    <row r="1478" spans="1:30" x14ac:dyDescent="0.2">
      <c r="A1478">
        <v>201705</v>
      </c>
      <c r="B1478" t="s">
        <v>84</v>
      </c>
      <c r="C1478" t="s">
        <v>3064</v>
      </c>
      <c r="D1478" t="s">
        <v>3067</v>
      </c>
      <c r="E1478" t="s">
        <v>7676</v>
      </c>
      <c r="F1478" t="s">
        <v>3068</v>
      </c>
      <c r="G1478" t="s">
        <v>7677</v>
      </c>
      <c r="I1478" t="s">
        <v>1148</v>
      </c>
      <c r="J1478" t="s">
        <v>1116</v>
      </c>
      <c r="K1478" t="s">
        <v>7680</v>
      </c>
      <c r="L1478" t="s">
        <v>4233</v>
      </c>
      <c r="M1478" t="s">
        <v>4234</v>
      </c>
      <c r="N1478" s="1">
        <v>42880</v>
      </c>
      <c r="O1478">
        <v>76</v>
      </c>
      <c r="P1478" t="s">
        <v>857</v>
      </c>
      <c r="S1478">
        <v>0</v>
      </c>
      <c r="T1478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 t="s">
        <v>800</v>
      </c>
      <c r="AB1478" s="7">
        <f>IF(Table2[[#This Row],[15cc]]+Table2[[#This Row],[30cc]]&gt;0,1,0)</f>
        <v>0</v>
      </c>
      <c r="AC1478" s="7">
        <f>IF(Table2[[#This Row],[60c]]&gt;0,1,0)</f>
        <v>0</v>
      </c>
      <c r="AD1478" s="7">
        <f>IF(Table2[[#This Row],[90c]]&gt;0,1,0)</f>
        <v>0</v>
      </c>
    </row>
    <row r="1479" spans="1:30" x14ac:dyDescent="0.2">
      <c r="A1479">
        <v>201705</v>
      </c>
      <c r="B1479" t="s">
        <v>84</v>
      </c>
      <c r="C1479" t="s">
        <v>3064</v>
      </c>
      <c r="D1479" t="s">
        <v>3067</v>
      </c>
      <c r="E1479" t="s">
        <v>7676</v>
      </c>
      <c r="F1479" t="s">
        <v>3068</v>
      </c>
      <c r="G1479" t="s">
        <v>7677</v>
      </c>
      <c r="I1479" t="s">
        <v>1148</v>
      </c>
      <c r="J1479" t="s">
        <v>1116</v>
      </c>
      <c r="K1479" t="s">
        <v>7680</v>
      </c>
      <c r="L1479" t="s">
        <v>4235</v>
      </c>
      <c r="M1479" t="s">
        <v>4236</v>
      </c>
      <c r="N1479" s="1">
        <v>42880</v>
      </c>
      <c r="O1479">
        <v>76</v>
      </c>
      <c r="P1479" t="s">
        <v>857</v>
      </c>
      <c r="S1479">
        <v>0</v>
      </c>
      <c r="T1479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 t="s">
        <v>984</v>
      </c>
      <c r="AB1479" s="7">
        <f>IF(Table2[[#This Row],[15cc]]+Table2[[#This Row],[30cc]]&gt;0,1,0)</f>
        <v>0</v>
      </c>
      <c r="AC1479" s="7">
        <f>IF(Table2[[#This Row],[60c]]&gt;0,1,0)</f>
        <v>0</v>
      </c>
      <c r="AD1479" s="7">
        <f>IF(Table2[[#This Row],[90c]]&gt;0,1,0)</f>
        <v>0</v>
      </c>
    </row>
    <row r="1480" spans="1:30" x14ac:dyDescent="0.2">
      <c r="A1480">
        <v>201705</v>
      </c>
      <c r="B1480" t="s">
        <v>84</v>
      </c>
      <c r="C1480" t="s">
        <v>3064</v>
      </c>
      <c r="D1480" t="s">
        <v>3067</v>
      </c>
      <c r="E1480" t="s">
        <v>7676</v>
      </c>
      <c r="F1480" t="s">
        <v>3068</v>
      </c>
      <c r="G1480" t="s">
        <v>7677</v>
      </c>
      <c r="I1480" t="s">
        <v>1148</v>
      </c>
      <c r="J1480" t="s">
        <v>1116</v>
      </c>
      <c r="K1480" t="s">
        <v>7680</v>
      </c>
      <c r="L1480" t="s">
        <v>4237</v>
      </c>
      <c r="M1480" t="s">
        <v>4238</v>
      </c>
      <c r="N1480" s="1">
        <v>42881</v>
      </c>
      <c r="O1480">
        <v>75</v>
      </c>
      <c r="P1480" t="s">
        <v>857</v>
      </c>
      <c r="S1480">
        <v>0</v>
      </c>
      <c r="T1480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 t="s">
        <v>984</v>
      </c>
      <c r="AB1480" s="7">
        <f>IF(Table2[[#This Row],[15cc]]+Table2[[#This Row],[30cc]]&gt;0,1,0)</f>
        <v>0</v>
      </c>
      <c r="AC1480" s="7">
        <f>IF(Table2[[#This Row],[60c]]&gt;0,1,0)</f>
        <v>0</v>
      </c>
      <c r="AD1480" s="7">
        <f>IF(Table2[[#This Row],[90c]]&gt;0,1,0)</f>
        <v>0</v>
      </c>
    </row>
    <row r="1481" spans="1:30" x14ac:dyDescent="0.2">
      <c r="A1481">
        <v>201705</v>
      </c>
      <c r="B1481" t="s">
        <v>84</v>
      </c>
      <c r="C1481" t="s">
        <v>3064</v>
      </c>
      <c r="D1481" t="s">
        <v>3067</v>
      </c>
      <c r="E1481" t="s">
        <v>7676</v>
      </c>
      <c r="F1481" t="s">
        <v>3068</v>
      </c>
      <c r="G1481" t="s">
        <v>7677</v>
      </c>
      <c r="I1481" t="s">
        <v>1148</v>
      </c>
      <c r="J1481" t="s">
        <v>1116</v>
      </c>
      <c r="K1481" t="s">
        <v>7680</v>
      </c>
      <c r="L1481" t="s">
        <v>4239</v>
      </c>
      <c r="M1481" t="s">
        <v>4240</v>
      </c>
      <c r="N1481" s="1">
        <v>42881</v>
      </c>
      <c r="O1481">
        <v>75</v>
      </c>
      <c r="P1481" t="s">
        <v>857</v>
      </c>
      <c r="Q1481">
        <v>1</v>
      </c>
      <c r="R1481">
        <v>12.207000000000001</v>
      </c>
      <c r="S1481">
        <v>1</v>
      </c>
      <c r="T1481">
        <v>12.207000000000001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 t="s">
        <v>800</v>
      </c>
      <c r="AB1481" s="7">
        <f>IF(Table2[[#This Row],[15cc]]+Table2[[#This Row],[30cc]]&gt;0,1,0)</f>
        <v>1</v>
      </c>
      <c r="AC1481" s="7">
        <f>IF(Table2[[#This Row],[60c]]&gt;0,1,0)</f>
        <v>0</v>
      </c>
      <c r="AD1481" s="7">
        <f>IF(Table2[[#This Row],[90c]]&gt;0,1,0)</f>
        <v>0</v>
      </c>
    </row>
    <row r="1482" spans="1:30" x14ac:dyDescent="0.2">
      <c r="A1482">
        <v>201705</v>
      </c>
      <c r="B1482" t="s">
        <v>84</v>
      </c>
      <c r="C1482" t="s">
        <v>3064</v>
      </c>
      <c r="D1482" t="s">
        <v>3067</v>
      </c>
      <c r="E1482" t="s">
        <v>7676</v>
      </c>
      <c r="F1482" t="s">
        <v>3068</v>
      </c>
      <c r="G1482" t="s">
        <v>7677</v>
      </c>
      <c r="I1482" t="s">
        <v>1148</v>
      </c>
      <c r="J1482" t="s">
        <v>1116</v>
      </c>
      <c r="K1482" t="s">
        <v>7680</v>
      </c>
      <c r="L1482" t="s">
        <v>4241</v>
      </c>
      <c r="M1482" t="s">
        <v>4242</v>
      </c>
      <c r="N1482" s="1">
        <v>42881</v>
      </c>
      <c r="O1482">
        <v>75</v>
      </c>
      <c r="P1482" t="s">
        <v>857</v>
      </c>
      <c r="S1482">
        <v>0</v>
      </c>
      <c r="T1482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 t="s">
        <v>984</v>
      </c>
      <c r="AB1482" s="7">
        <f>IF(Table2[[#This Row],[15cc]]+Table2[[#This Row],[30cc]]&gt;0,1,0)</f>
        <v>0</v>
      </c>
      <c r="AC1482" s="7">
        <f>IF(Table2[[#This Row],[60c]]&gt;0,1,0)</f>
        <v>0</v>
      </c>
      <c r="AD1482" s="7">
        <f>IF(Table2[[#This Row],[90c]]&gt;0,1,0)</f>
        <v>0</v>
      </c>
    </row>
    <row r="1483" spans="1:30" x14ac:dyDescent="0.2">
      <c r="A1483">
        <v>201705</v>
      </c>
      <c r="B1483" t="s">
        <v>84</v>
      </c>
      <c r="C1483" t="s">
        <v>3064</v>
      </c>
      <c r="D1483" t="s">
        <v>3067</v>
      </c>
      <c r="E1483" t="s">
        <v>7676</v>
      </c>
      <c r="F1483" t="s">
        <v>3068</v>
      </c>
      <c r="G1483" t="s">
        <v>7677</v>
      </c>
      <c r="I1483" t="s">
        <v>1148</v>
      </c>
      <c r="J1483" t="s">
        <v>1350</v>
      </c>
      <c r="K1483" t="s">
        <v>7680</v>
      </c>
      <c r="L1483" t="s">
        <v>4243</v>
      </c>
      <c r="M1483" t="s">
        <v>4244</v>
      </c>
      <c r="N1483" s="1">
        <v>42870</v>
      </c>
      <c r="O1483">
        <v>86</v>
      </c>
      <c r="P1483" t="s">
        <v>857</v>
      </c>
      <c r="Q1483">
        <v>3</v>
      </c>
      <c r="R1483">
        <v>37.165999999999997</v>
      </c>
      <c r="S1483">
        <v>1</v>
      </c>
      <c r="T1483">
        <v>16.081</v>
      </c>
      <c r="U1483" s="7">
        <v>0</v>
      </c>
      <c r="V1483" s="7">
        <v>0</v>
      </c>
      <c r="W1483" s="7">
        <v>1</v>
      </c>
      <c r="X1483" s="7">
        <v>10.675000000000001</v>
      </c>
      <c r="Y1483" s="7">
        <v>1</v>
      </c>
      <c r="Z1483" s="7">
        <v>10.41</v>
      </c>
      <c r="AA1483" s="7" t="s">
        <v>800</v>
      </c>
      <c r="AB1483" s="7">
        <f>IF(Table2[[#This Row],[15cc]]+Table2[[#This Row],[30cc]]&gt;0,1,0)</f>
        <v>1</v>
      </c>
      <c r="AC1483" s="7">
        <f>IF(Table2[[#This Row],[60c]]&gt;0,1,0)</f>
        <v>1</v>
      </c>
      <c r="AD1483" s="7">
        <f>IF(Table2[[#This Row],[90c]]&gt;0,1,0)</f>
        <v>1</v>
      </c>
    </row>
    <row r="1484" spans="1:30" x14ac:dyDescent="0.2">
      <c r="A1484">
        <v>201705</v>
      </c>
      <c r="B1484" t="s">
        <v>84</v>
      </c>
      <c r="C1484" t="s">
        <v>3064</v>
      </c>
      <c r="D1484" t="s">
        <v>3067</v>
      </c>
      <c r="E1484" t="s">
        <v>7676</v>
      </c>
      <c r="F1484" t="s">
        <v>3068</v>
      </c>
      <c r="G1484" t="s">
        <v>7677</v>
      </c>
      <c r="I1484" t="s">
        <v>1148</v>
      </c>
      <c r="J1484" t="s">
        <v>1350</v>
      </c>
      <c r="K1484" t="s">
        <v>7680</v>
      </c>
      <c r="L1484" t="s">
        <v>4245</v>
      </c>
      <c r="M1484" t="s">
        <v>4246</v>
      </c>
      <c r="N1484" s="1">
        <v>42870</v>
      </c>
      <c r="O1484">
        <v>86</v>
      </c>
      <c r="P1484" t="s">
        <v>857</v>
      </c>
      <c r="S1484">
        <v>0</v>
      </c>
      <c r="T1484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 t="s">
        <v>984</v>
      </c>
      <c r="AB1484" s="7">
        <f>IF(Table2[[#This Row],[15cc]]+Table2[[#This Row],[30cc]]&gt;0,1,0)</f>
        <v>0</v>
      </c>
      <c r="AC1484" s="7">
        <f>IF(Table2[[#This Row],[60c]]&gt;0,1,0)</f>
        <v>0</v>
      </c>
      <c r="AD1484" s="7">
        <f>IF(Table2[[#This Row],[90c]]&gt;0,1,0)</f>
        <v>0</v>
      </c>
    </row>
    <row r="1485" spans="1:30" x14ac:dyDescent="0.2">
      <c r="A1485">
        <v>201705</v>
      </c>
      <c r="B1485" t="s">
        <v>84</v>
      </c>
      <c r="C1485" t="s">
        <v>3064</v>
      </c>
      <c r="D1485" t="s">
        <v>3067</v>
      </c>
      <c r="E1485" t="s">
        <v>7676</v>
      </c>
      <c r="F1485" t="s">
        <v>3068</v>
      </c>
      <c r="G1485" t="s">
        <v>7677</v>
      </c>
      <c r="I1485" t="s">
        <v>1148</v>
      </c>
      <c r="J1485" t="s">
        <v>1350</v>
      </c>
      <c r="K1485" t="s">
        <v>7680</v>
      </c>
      <c r="L1485" t="s">
        <v>4247</v>
      </c>
      <c r="M1485" t="s">
        <v>4248</v>
      </c>
      <c r="N1485" s="1">
        <v>42870</v>
      </c>
      <c r="O1485">
        <v>86</v>
      </c>
      <c r="P1485" t="s">
        <v>857</v>
      </c>
      <c r="S1485">
        <v>0</v>
      </c>
      <c r="T1485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 t="s">
        <v>800</v>
      </c>
      <c r="AB1485" s="7">
        <f>IF(Table2[[#This Row],[15cc]]+Table2[[#This Row],[30cc]]&gt;0,1,0)</f>
        <v>0</v>
      </c>
      <c r="AC1485" s="7">
        <f>IF(Table2[[#This Row],[60c]]&gt;0,1,0)</f>
        <v>0</v>
      </c>
      <c r="AD1485" s="7">
        <f>IF(Table2[[#This Row],[90c]]&gt;0,1,0)</f>
        <v>0</v>
      </c>
    </row>
    <row r="1486" spans="1:30" x14ac:dyDescent="0.2">
      <c r="A1486">
        <v>201705</v>
      </c>
      <c r="B1486" t="s">
        <v>84</v>
      </c>
      <c r="C1486" t="s">
        <v>3064</v>
      </c>
      <c r="D1486" t="s">
        <v>3067</v>
      </c>
      <c r="E1486" t="s">
        <v>7676</v>
      </c>
      <c r="F1486" t="s">
        <v>3068</v>
      </c>
      <c r="G1486" t="s">
        <v>7677</v>
      </c>
      <c r="I1486" t="s">
        <v>1148</v>
      </c>
      <c r="J1486" t="s">
        <v>1350</v>
      </c>
      <c r="K1486" t="s">
        <v>7680</v>
      </c>
      <c r="L1486" t="s">
        <v>4249</v>
      </c>
      <c r="M1486" t="s">
        <v>4250</v>
      </c>
      <c r="N1486" s="1">
        <v>42873</v>
      </c>
      <c r="O1486">
        <v>83</v>
      </c>
      <c r="P1486" t="s">
        <v>857</v>
      </c>
      <c r="Q1486">
        <v>1</v>
      </c>
      <c r="R1486">
        <v>12.106</v>
      </c>
      <c r="S1486">
        <v>0</v>
      </c>
      <c r="T1486">
        <v>0</v>
      </c>
      <c r="U1486" s="7">
        <v>0</v>
      </c>
      <c r="V1486" s="7">
        <v>0</v>
      </c>
      <c r="W1486" s="7">
        <v>1</v>
      </c>
      <c r="X1486" s="7">
        <v>10.145</v>
      </c>
      <c r="Y1486" s="7">
        <v>0</v>
      </c>
      <c r="Z1486" s="7">
        <v>1.9610000000000001</v>
      </c>
      <c r="AA1486" s="7" t="s">
        <v>800</v>
      </c>
      <c r="AB1486" s="7">
        <f>IF(Table2[[#This Row],[15cc]]+Table2[[#This Row],[30cc]]&gt;0,1,0)</f>
        <v>0</v>
      </c>
      <c r="AC1486" s="7">
        <f>IF(Table2[[#This Row],[60c]]&gt;0,1,0)</f>
        <v>1</v>
      </c>
      <c r="AD1486" s="7">
        <f>IF(Table2[[#This Row],[90c]]&gt;0,1,0)</f>
        <v>0</v>
      </c>
    </row>
    <row r="1487" spans="1:30" x14ac:dyDescent="0.2">
      <c r="A1487">
        <v>201705</v>
      </c>
      <c r="B1487" t="s">
        <v>84</v>
      </c>
      <c r="C1487" t="s">
        <v>3064</v>
      </c>
      <c r="D1487" t="s">
        <v>3067</v>
      </c>
      <c r="E1487" t="s">
        <v>7676</v>
      </c>
      <c r="F1487" t="s">
        <v>3068</v>
      </c>
      <c r="G1487" t="s">
        <v>7677</v>
      </c>
      <c r="I1487" t="s">
        <v>1148</v>
      </c>
      <c r="J1487" t="s">
        <v>1350</v>
      </c>
      <c r="K1487" t="s">
        <v>7680</v>
      </c>
      <c r="L1487" t="s">
        <v>4251</v>
      </c>
      <c r="M1487" t="s">
        <v>4252</v>
      </c>
      <c r="N1487" s="1">
        <v>42880</v>
      </c>
      <c r="O1487">
        <v>76</v>
      </c>
      <c r="P1487" t="s">
        <v>857</v>
      </c>
      <c r="Q1487">
        <v>1</v>
      </c>
      <c r="R1487">
        <v>12.994999999999999</v>
      </c>
      <c r="S1487">
        <v>1</v>
      </c>
      <c r="T1487">
        <v>12.994999999999999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 t="s">
        <v>800</v>
      </c>
      <c r="AB1487" s="7">
        <f>IF(Table2[[#This Row],[15cc]]+Table2[[#This Row],[30cc]]&gt;0,1,0)</f>
        <v>1</v>
      </c>
      <c r="AC1487" s="7">
        <f>IF(Table2[[#This Row],[60c]]&gt;0,1,0)</f>
        <v>0</v>
      </c>
      <c r="AD1487" s="7">
        <f>IF(Table2[[#This Row],[90c]]&gt;0,1,0)</f>
        <v>0</v>
      </c>
    </row>
    <row r="1488" spans="1:30" x14ac:dyDescent="0.2">
      <c r="A1488">
        <v>201705</v>
      </c>
      <c r="B1488" t="s">
        <v>84</v>
      </c>
      <c r="C1488" t="s">
        <v>3064</v>
      </c>
      <c r="D1488" t="s">
        <v>3067</v>
      </c>
      <c r="E1488" t="s">
        <v>7676</v>
      </c>
      <c r="F1488" t="s">
        <v>3068</v>
      </c>
      <c r="G1488" t="s">
        <v>7677</v>
      </c>
      <c r="I1488" t="s">
        <v>1148</v>
      </c>
      <c r="J1488" t="s">
        <v>1350</v>
      </c>
      <c r="K1488" t="s">
        <v>7680</v>
      </c>
      <c r="L1488" t="s">
        <v>4253</v>
      </c>
      <c r="M1488" t="s">
        <v>4254</v>
      </c>
      <c r="N1488" s="1">
        <v>42880</v>
      </c>
      <c r="O1488">
        <v>76</v>
      </c>
      <c r="P1488" t="s">
        <v>857</v>
      </c>
      <c r="Q1488">
        <v>1</v>
      </c>
      <c r="R1488">
        <v>12.000999999999999</v>
      </c>
      <c r="S1488">
        <v>1</v>
      </c>
      <c r="T1488">
        <v>12.000999999999999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 t="s">
        <v>800</v>
      </c>
      <c r="AB1488" s="7">
        <f>IF(Table2[[#This Row],[15cc]]+Table2[[#This Row],[30cc]]&gt;0,1,0)</f>
        <v>1</v>
      </c>
      <c r="AC1488" s="7">
        <f>IF(Table2[[#This Row],[60c]]&gt;0,1,0)</f>
        <v>0</v>
      </c>
      <c r="AD1488" s="7">
        <f>IF(Table2[[#This Row],[90c]]&gt;0,1,0)</f>
        <v>0</v>
      </c>
    </row>
    <row r="1489" spans="1:30" x14ac:dyDescent="0.2">
      <c r="A1489">
        <v>201705</v>
      </c>
      <c r="B1489" t="s">
        <v>84</v>
      </c>
      <c r="C1489" t="s">
        <v>3064</v>
      </c>
      <c r="D1489" t="s">
        <v>3067</v>
      </c>
      <c r="E1489" t="s">
        <v>7676</v>
      </c>
      <c r="F1489" t="s">
        <v>3068</v>
      </c>
      <c r="G1489" t="s">
        <v>7677</v>
      </c>
      <c r="I1489" t="s">
        <v>1148</v>
      </c>
      <c r="J1489" t="s">
        <v>1350</v>
      </c>
      <c r="K1489" t="s">
        <v>7680</v>
      </c>
      <c r="L1489" t="s">
        <v>4255</v>
      </c>
      <c r="M1489" t="s">
        <v>4256</v>
      </c>
      <c r="N1489" s="1">
        <v>42880</v>
      </c>
      <c r="O1489">
        <v>76</v>
      </c>
      <c r="P1489" t="s">
        <v>857</v>
      </c>
      <c r="S1489">
        <v>0</v>
      </c>
      <c r="T1489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 t="s">
        <v>800</v>
      </c>
      <c r="AB1489" s="7">
        <f>IF(Table2[[#This Row],[15cc]]+Table2[[#This Row],[30cc]]&gt;0,1,0)</f>
        <v>0</v>
      </c>
      <c r="AC1489" s="7">
        <f>IF(Table2[[#This Row],[60c]]&gt;0,1,0)</f>
        <v>0</v>
      </c>
      <c r="AD1489" s="7">
        <f>IF(Table2[[#This Row],[90c]]&gt;0,1,0)</f>
        <v>0</v>
      </c>
    </row>
    <row r="1490" spans="1:30" x14ac:dyDescent="0.2">
      <c r="A1490">
        <v>201705</v>
      </c>
      <c r="B1490" t="s">
        <v>84</v>
      </c>
      <c r="C1490" t="s">
        <v>3064</v>
      </c>
      <c r="D1490" t="s">
        <v>3067</v>
      </c>
      <c r="E1490" t="s">
        <v>7676</v>
      </c>
      <c r="F1490" t="s">
        <v>3068</v>
      </c>
      <c r="G1490" t="s">
        <v>7677</v>
      </c>
      <c r="I1490" t="s">
        <v>1148</v>
      </c>
      <c r="J1490" t="s">
        <v>1350</v>
      </c>
      <c r="K1490" t="s">
        <v>7680</v>
      </c>
      <c r="L1490" t="s">
        <v>4257</v>
      </c>
      <c r="M1490" t="s">
        <v>4258</v>
      </c>
      <c r="N1490" s="1">
        <v>42880</v>
      </c>
      <c r="O1490">
        <v>76</v>
      </c>
      <c r="P1490" t="s">
        <v>857</v>
      </c>
      <c r="Q1490">
        <v>2</v>
      </c>
      <c r="R1490">
        <v>30.859000000000002</v>
      </c>
      <c r="S1490">
        <v>1</v>
      </c>
      <c r="T1490">
        <v>20.826000000000001</v>
      </c>
      <c r="U1490" s="7">
        <v>0</v>
      </c>
      <c r="V1490" s="7">
        <v>0</v>
      </c>
      <c r="W1490" s="7">
        <v>1</v>
      </c>
      <c r="X1490" s="7">
        <v>10.032999999999999</v>
      </c>
      <c r="Y1490" s="7">
        <v>0</v>
      </c>
      <c r="Z1490" s="7">
        <v>0</v>
      </c>
      <c r="AA1490" s="7" t="s">
        <v>800</v>
      </c>
      <c r="AB1490" s="7">
        <f>IF(Table2[[#This Row],[15cc]]+Table2[[#This Row],[30cc]]&gt;0,1,0)</f>
        <v>1</v>
      </c>
      <c r="AC1490" s="7">
        <f>IF(Table2[[#This Row],[60c]]&gt;0,1,0)</f>
        <v>1</v>
      </c>
      <c r="AD1490" s="7">
        <f>IF(Table2[[#This Row],[90c]]&gt;0,1,0)</f>
        <v>0</v>
      </c>
    </row>
    <row r="1491" spans="1:30" x14ac:dyDescent="0.2">
      <c r="A1491">
        <v>201705</v>
      </c>
      <c r="B1491" t="s">
        <v>84</v>
      </c>
      <c r="C1491" t="s">
        <v>3064</v>
      </c>
      <c r="D1491" t="s">
        <v>3067</v>
      </c>
      <c r="E1491" t="s">
        <v>7676</v>
      </c>
      <c r="F1491" t="s">
        <v>3068</v>
      </c>
      <c r="G1491" t="s">
        <v>7677</v>
      </c>
      <c r="I1491" t="s">
        <v>1148</v>
      </c>
      <c r="J1491" t="s">
        <v>1350</v>
      </c>
      <c r="K1491" t="s">
        <v>7680</v>
      </c>
      <c r="L1491" t="s">
        <v>4259</v>
      </c>
      <c r="M1491" t="s">
        <v>4260</v>
      </c>
      <c r="N1491" s="1">
        <v>42880</v>
      </c>
      <c r="O1491">
        <v>76</v>
      </c>
      <c r="P1491" t="s">
        <v>857</v>
      </c>
      <c r="Q1491">
        <v>1</v>
      </c>
      <c r="R1491">
        <v>12.278</v>
      </c>
      <c r="S1491">
        <v>1</v>
      </c>
      <c r="T1491">
        <v>12.278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 t="s">
        <v>800</v>
      </c>
      <c r="AB1491" s="7">
        <f>IF(Table2[[#This Row],[15cc]]+Table2[[#This Row],[30cc]]&gt;0,1,0)</f>
        <v>1</v>
      </c>
      <c r="AC1491" s="7">
        <f>IF(Table2[[#This Row],[60c]]&gt;0,1,0)</f>
        <v>0</v>
      </c>
      <c r="AD1491" s="7">
        <f>IF(Table2[[#This Row],[90c]]&gt;0,1,0)</f>
        <v>0</v>
      </c>
    </row>
    <row r="1492" spans="1:30" x14ac:dyDescent="0.2">
      <c r="A1492">
        <v>201705</v>
      </c>
      <c r="B1492" t="s">
        <v>84</v>
      </c>
      <c r="C1492" t="s">
        <v>3064</v>
      </c>
      <c r="D1492" t="s">
        <v>3067</v>
      </c>
      <c r="E1492" t="s">
        <v>7676</v>
      </c>
      <c r="F1492" t="s">
        <v>3068</v>
      </c>
      <c r="G1492" t="s">
        <v>7677</v>
      </c>
      <c r="I1492" t="s">
        <v>1148</v>
      </c>
      <c r="J1492" t="s">
        <v>1350</v>
      </c>
      <c r="K1492" t="s">
        <v>7680</v>
      </c>
      <c r="L1492" t="s">
        <v>4261</v>
      </c>
      <c r="M1492" t="s">
        <v>4262</v>
      </c>
      <c r="N1492" s="1">
        <v>42880</v>
      </c>
      <c r="O1492">
        <v>76</v>
      </c>
      <c r="P1492" t="s">
        <v>857</v>
      </c>
      <c r="Q1492">
        <v>8</v>
      </c>
      <c r="R1492">
        <v>119.48099999999999</v>
      </c>
      <c r="S1492">
        <v>1</v>
      </c>
      <c r="T1492">
        <v>15.061999999999999</v>
      </c>
      <c r="U1492" s="7">
        <v>1</v>
      </c>
      <c r="V1492" s="7">
        <v>18.349</v>
      </c>
      <c r="W1492" s="7">
        <v>5</v>
      </c>
      <c r="X1492" s="7">
        <v>74.025000000000006</v>
      </c>
      <c r="Y1492" s="7">
        <v>1</v>
      </c>
      <c r="Z1492" s="7">
        <v>12.045</v>
      </c>
      <c r="AA1492" s="7" t="s">
        <v>800</v>
      </c>
      <c r="AB1492" s="7">
        <f>IF(Table2[[#This Row],[15cc]]+Table2[[#This Row],[30cc]]&gt;0,1,0)</f>
        <v>1</v>
      </c>
      <c r="AC1492" s="7">
        <f>IF(Table2[[#This Row],[60c]]&gt;0,1,0)</f>
        <v>1</v>
      </c>
      <c r="AD1492" s="7">
        <f>IF(Table2[[#This Row],[90c]]&gt;0,1,0)</f>
        <v>1</v>
      </c>
    </row>
    <row r="1493" spans="1:30" x14ac:dyDescent="0.2">
      <c r="A1493">
        <v>201705</v>
      </c>
      <c r="B1493" t="s">
        <v>84</v>
      </c>
      <c r="C1493" t="s">
        <v>3064</v>
      </c>
      <c r="D1493" t="s">
        <v>3067</v>
      </c>
      <c r="E1493" t="s">
        <v>7676</v>
      </c>
      <c r="F1493" t="s">
        <v>3068</v>
      </c>
      <c r="G1493" t="s">
        <v>7677</v>
      </c>
      <c r="I1493" t="s">
        <v>1148</v>
      </c>
      <c r="J1493" t="s">
        <v>1350</v>
      </c>
      <c r="K1493" t="s">
        <v>7680</v>
      </c>
      <c r="L1493" t="s">
        <v>4263</v>
      </c>
      <c r="M1493" t="s">
        <v>892</v>
      </c>
      <c r="N1493" s="1">
        <v>42880</v>
      </c>
      <c r="O1493">
        <v>76</v>
      </c>
      <c r="P1493" t="s">
        <v>857</v>
      </c>
      <c r="Q1493">
        <v>5</v>
      </c>
      <c r="R1493">
        <v>60.793999999999997</v>
      </c>
      <c r="S1493">
        <v>1</v>
      </c>
      <c r="T1493">
        <v>14.446</v>
      </c>
      <c r="U1493" s="7">
        <v>1</v>
      </c>
      <c r="V1493" s="7">
        <v>12.699</v>
      </c>
      <c r="W1493" s="7">
        <v>3</v>
      </c>
      <c r="X1493" s="7">
        <v>33.649000000000001</v>
      </c>
      <c r="Y1493" s="7">
        <v>0</v>
      </c>
      <c r="Z1493" s="7">
        <v>0</v>
      </c>
      <c r="AA1493" s="7" t="s">
        <v>800</v>
      </c>
      <c r="AB1493" s="7">
        <f>IF(Table2[[#This Row],[15cc]]+Table2[[#This Row],[30cc]]&gt;0,1,0)</f>
        <v>1</v>
      </c>
      <c r="AC1493" s="7">
        <f>IF(Table2[[#This Row],[60c]]&gt;0,1,0)</f>
        <v>1</v>
      </c>
      <c r="AD1493" s="7">
        <f>IF(Table2[[#This Row],[90c]]&gt;0,1,0)</f>
        <v>0</v>
      </c>
    </row>
    <row r="1494" spans="1:30" x14ac:dyDescent="0.2">
      <c r="A1494">
        <v>201705</v>
      </c>
      <c r="B1494" t="s">
        <v>84</v>
      </c>
      <c r="C1494" t="s">
        <v>3064</v>
      </c>
      <c r="D1494" t="s">
        <v>3067</v>
      </c>
      <c r="E1494" t="s">
        <v>7676</v>
      </c>
      <c r="F1494" t="s">
        <v>3068</v>
      </c>
      <c r="G1494" t="s">
        <v>7677</v>
      </c>
      <c r="I1494" t="s">
        <v>1148</v>
      </c>
      <c r="J1494" t="s">
        <v>1350</v>
      </c>
      <c r="K1494" t="s">
        <v>7680</v>
      </c>
      <c r="L1494" t="s">
        <v>4264</v>
      </c>
      <c r="M1494" t="s">
        <v>4265</v>
      </c>
      <c r="N1494" s="1">
        <v>42880</v>
      </c>
      <c r="O1494">
        <v>76</v>
      </c>
      <c r="P1494" t="s">
        <v>857</v>
      </c>
      <c r="S1494">
        <v>0</v>
      </c>
      <c r="T1494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 t="s">
        <v>984</v>
      </c>
      <c r="AB1494" s="7">
        <f>IF(Table2[[#This Row],[15cc]]+Table2[[#This Row],[30cc]]&gt;0,1,0)</f>
        <v>0</v>
      </c>
      <c r="AC1494" s="7">
        <f>IF(Table2[[#This Row],[60c]]&gt;0,1,0)</f>
        <v>0</v>
      </c>
      <c r="AD1494" s="7">
        <f>IF(Table2[[#This Row],[90c]]&gt;0,1,0)</f>
        <v>0</v>
      </c>
    </row>
    <row r="1495" spans="1:30" x14ac:dyDescent="0.2">
      <c r="A1495">
        <v>201705</v>
      </c>
      <c r="B1495" t="s">
        <v>84</v>
      </c>
      <c r="C1495" t="s">
        <v>3064</v>
      </c>
      <c r="D1495" t="s">
        <v>3067</v>
      </c>
      <c r="E1495" t="s">
        <v>7676</v>
      </c>
      <c r="F1495" t="s">
        <v>3068</v>
      </c>
      <c r="G1495" t="s">
        <v>7677</v>
      </c>
      <c r="I1495" t="s">
        <v>1148</v>
      </c>
      <c r="J1495" t="s">
        <v>1350</v>
      </c>
      <c r="K1495" t="s">
        <v>7680</v>
      </c>
      <c r="L1495" t="s">
        <v>4266</v>
      </c>
      <c r="M1495" t="s">
        <v>4267</v>
      </c>
      <c r="N1495" s="1">
        <v>42880</v>
      </c>
      <c r="O1495">
        <v>76</v>
      </c>
      <c r="P1495" t="s">
        <v>857</v>
      </c>
      <c r="Q1495">
        <v>1</v>
      </c>
      <c r="R1495">
        <v>15.226000000000001</v>
      </c>
      <c r="S1495">
        <v>1</v>
      </c>
      <c r="T1495">
        <v>15.226000000000001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 t="s">
        <v>800</v>
      </c>
      <c r="AB1495" s="7">
        <f>IF(Table2[[#This Row],[15cc]]+Table2[[#This Row],[30cc]]&gt;0,1,0)</f>
        <v>1</v>
      </c>
      <c r="AC1495" s="7">
        <f>IF(Table2[[#This Row],[60c]]&gt;0,1,0)</f>
        <v>0</v>
      </c>
      <c r="AD1495" s="7">
        <f>IF(Table2[[#This Row],[90c]]&gt;0,1,0)</f>
        <v>0</v>
      </c>
    </row>
    <row r="1496" spans="1:30" x14ac:dyDescent="0.2">
      <c r="A1496">
        <v>201705</v>
      </c>
      <c r="B1496" t="s">
        <v>84</v>
      </c>
      <c r="C1496" t="s">
        <v>3064</v>
      </c>
      <c r="D1496" t="s">
        <v>3067</v>
      </c>
      <c r="E1496" t="s">
        <v>7676</v>
      </c>
      <c r="F1496" t="s">
        <v>3068</v>
      </c>
      <c r="G1496" t="s">
        <v>7677</v>
      </c>
      <c r="I1496" t="s">
        <v>1148</v>
      </c>
      <c r="J1496" t="s">
        <v>1350</v>
      </c>
      <c r="K1496" t="s">
        <v>7680</v>
      </c>
      <c r="L1496" t="s">
        <v>4268</v>
      </c>
      <c r="M1496" t="s">
        <v>4269</v>
      </c>
      <c r="N1496" s="1">
        <v>42880</v>
      </c>
      <c r="O1496">
        <v>76</v>
      </c>
      <c r="P1496" t="s">
        <v>857</v>
      </c>
      <c r="Q1496">
        <v>1</v>
      </c>
      <c r="R1496">
        <v>12.039</v>
      </c>
      <c r="S1496">
        <v>1</v>
      </c>
      <c r="T1496">
        <v>12.039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 t="s">
        <v>800</v>
      </c>
      <c r="AB1496" s="7">
        <f>IF(Table2[[#This Row],[15cc]]+Table2[[#This Row],[30cc]]&gt;0,1,0)</f>
        <v>1</v>
      </c>
      <c r="AC1496" s="7">
        <f>IF(Table2[[#This Row],[60c]]&gt;0,1,0)</f>
        <v>0</v>
      </c>
      <c r="AD1496" s="7">
        <f>IF(Table2[[#This Row],[90c]]&gt;0,1,0)</f>
        <v>0</v>
      </c>
    </row>
    <row r="1497" spans="1:30" x14ac:dyDescent="0.2">
      <c r="A1497">
        <v>201705</v>
      </c>
      <c r="B1497" t="s">
        <v>84</v>
      </c>
      <c r="C1497" t="s">
        <v>3064</v>
      </c>
      <c r="D1497" t="s">
        <v>3067</v>
      </c>
      <c r="E1497" t="s">
        <v>7676</v>
      </c>
      <c r="F1497" t="s">
        <v>3068</v>
      </c>
      <c r="G1497" t="s">
        <v>7677</v>
      </c>
      <c r="I1497" t="s">
        <v>1148</v>
      </c>
      <c r="J1497" t="s">
        <v>1350</v>
      </c>
      <c r="K1497" t="s">
        <v>7680</v>
      </c>
      <c r="L1497" t="s">
        <v>4270</v>
      </c>
      <c r="M1497" t="s">
        <v>4271</v>
      </c>
      <c r="N1497" s="1">
        <v>42880</v>
      </c>
      <c r="O1497">
        <v>76</v>
      </c>
      <c r="P1497" t="s">
        <v>857</v>
      </c>
      <c r="Q1497">
        <v>1</v>
      </c>
      <c r="R1497">
        <v>16.013999999999999</v>
      </c>
      <c r="S1497">
        <v>1</v>
      </c>
      <c r="T1497">
        <v>16.013999999999999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 t="s">
        <v>800</v>
      </c>
      <c r="AB1497" s="7">
        <f>IF(Table2[[#This Row],[15cc]]+Table2[[#This Row],[30cc]]&gt;0,1,0)</f>
        <v>1</v>
      </c>
      <c r="AC1497" s="7">
        <f>IF(Table2[[#This Row],[60c]]&gt;0,1,0)</f>
        <v>0</v>
      </c>
      <c r="AD1497" s="7">
        <f>IF(Table2[[#This Row],[90c]]&gt;0,1,0)</f>
        <v>0</v>
      </c>
    </row>
    <row r="1498" spans="1:30" x14ac:dyDescent="0.2">
      <c r="A1498">
        <v>201705</v>
      </c>
      <c r="B1498" t="s">
        <v>84</v>
      </c>
      <c r="C1498" t="s">
        <v>3064</v>
      </c>
      <c r="D1498" t="s">
        <v>3067</v>
      </c>
      <c r="E1498" t="s">
        <v>7676</v>
      </c>
      <c r="F1498" t="s">
        <v>3068</v>
      </c>
      <c r="G1498" t="s">
        <v>7677</v>
      </c>
      <c r="I1498" t="s">
        <v>1148</v>
      </c>
      <c r="J1498" t="s">
        <v>1350</v>
      </c>
      <c r="K1498" t="s">
        <v>7680</v>
      </c>
      <c r="L1498" t="s">
        <v>4272</v>
      </c>
      <c r="M1498" t="s">
        <v>4273</v>
      </c>
      <c r="N1498" s="1">
        <v>42880</v>
      </c>
      <c r="O1498">
        <v>76</v>
      </c>
      <c r="P1498" t="s">
        <v>857</v>
      </c>
      <c r="S1498">
        <v>0</v>
      </c>
      <c r="T1498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 t="s">
        <v>800</v>
      </c>
      <c r="AB1498" s="7">
        <f>IF(Table2[[#This Row],[15cc]]+Table2[[#This Row],[30cc]]&gt;0,1,0)</f>
        <v>0</v>
      </c>
      <c r="AC1498" s="7">
        <f>IF(Table2[[#This Row],[60c]]&gt;0,1,0)</f>
        <v>0</v>
      </c>
      <c r="AD1498" s="7">
        <f>IF(Table2[[#This Row],[90c]]&gt;0,1,0)</f>
        <v>0</v>
      </c>
    </row>
    <row r="1499" spans="1:30" x14ac:dyDescent="0.2">
      <c r="A1499">
        <v>201705</v>
      </c>
      <c r="B1499" t="s">
        <v>84</v>
      </c>
      <c r="C1499" t="s">
        <v>3064</v>
      </c>
      <c r="D1499" t="s">
        <v>3067</v>
      </c>
      <c r="E1499" t="s">
        <v>7676</v>
      </c>
      <c r="F1499" t="s">
        <v>3068</v>
      </c>
      <c r="G1499" t="s">
        <v>7677</v>
      </c>
      <c r="I1499" t="s">
        <v>1148</v>
      </c>
      <c r="J1499" t="s">
        <v>1350</v>
      </c>
      <c r="K1499" t="s">
        <v>7680</v>
      </c>
      <c r="L1499" t="s">
        <v>4274</v>
      </c>
      <c r="M1499" t="s">
        <v>4275</v>
      </c>
      <c r="N1499" s="1">
        <v>42880</v>
      </c>
      <c r="O1499">
        <v>76</v>
      </c>
      <c r="P1499" t="s">
        <v>857</v>
      </c>
      <c r="S1499">
        <v>0</v>
      </c>
      <c r="T1499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 t="s">
        <v>800</v>
      </c>
      <c r="AB1499" s="7">
        <f>IF(Table2[[#This Row],[15cc]]+Table2[[#This Row],[30cc]]&gt;0,1,0)</f>
        <v>0</v>
      </c>
      <c r="AC1499" s="7">
        <f>IF(Table2[[#This Row],[60c]]&gt;0,1,0)</f>
        <v>0</v>
      </c>
      <c r="AD1499" s="7">
        <f>IF(Table2[[#This Row],[90c]]&gt;0,1,0)</f>
        <v>0</v>
      </c>
    </row>
    <row r="1500" spans="1:30" x14ac:dyDescent="0.2">
      <c r="A1500">
        <v>201705</v>
      </c>
      <c r="B1500" t="s">
        <v>84</v>
      </c>
      <c r="C1500" t="s">
        <v>3064</v>
      </c>
      <c r="D1500" t="s">
        <v>3067</v>
      </c>
      <c r="E1500" t="s">
        <v>7676</v>
      </c>
      <c r="F1500" t="s">
        <v>3068</v>
      </c>
      <c r="G1500" t="s">
        <v>7677</v>
      </c>
      <c r="I1500" t="s">
        <v>87</v>
      </c>
      <c r="J1500" t="s">
        <v>88</v>
      </c>
      <c r="K1500" t="s">
        <v>7677</v>
      </c>
      <c r="L1500" t="s">
        <v>4050</v>
      </c>
      <c r="M1500" t="s">
        <v>1423</v>
      </c>
      <c r="N1500" s="1">
        <v>42866</v>
      </c>
      <c r="O1500">
        <v>90</v>
      </c>
      <c r="P1500" t="s">
        <v>857</v>
      </c>
      <c r="S1500">
        <v>0</v>
      </c>
      <c r="T1500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 t="s">
        <v>800</v>
      </c>
      <c r="AB1500" s="7">
        <f>IF(Table2[[#This Row],[15cc]]+Table2[[#This Row],[30cc]]&gt;0,1,0)</f>
        <v>0</v>
      </c>
      <c r="AC1500" s="7">
        <f>IF(Table2[[#This Row],[60c]]&gt;0,1,0)</f>
        <v>0</v>
      </c>
      <c r="AD1500" s="7">
        <f>IF(Table2[[#This Row],[90c]]&gt;0,1,0)</f>
        <v>0</v>
      </c>
    </row>
    <row r="1501" spans="1:30" x14ac:dyDescent="0.2">
      <c r="A1501">
        <v>201705</v>
      </c>
      <c r="B1501" t="s">
        <v>84</v>
      </c>
      <c r="C1501" t="s">
        <v>3064</v>
      </c>
      <c r="D1501" t="s">
        <v>3067</v>
      </c>
      <c r="E1501" t="s">
        <v>7676</v>
      </c>
      <c r="F1501" t="s">
        <v>3068</v>
      </c>
      <c r="G1501" t="s">
        <v>7677</v>
      </c>
      <c r="I1501" t="s">
        <v>87</v>
      </c>
      <c r="J1501" t="s">
        <v>88</v>
      </c>
      <c r="K1501" t="s">
        <v>7677</v>
      </c>
      <c r="L1501" t="s">
        <v>4051</v>
      </c>
      <c r="M1501" t="s">
        <v>4052</v>
      </c>
      <c r="N1501" s="1">
        <v>42871</v>
      </c>
      <c r="O1501">
        <v>85</v>
      </c>
      <c r="P1501" t="s">
        <v>857</v>
      </c>
      <c r="Q1501">
        <v>1</v>
      </c>
      <c r="R1501">
        <v>13.333</v>
      </c>
      <c r="S1501">
        <v>1</v>
      </c>
      <c r="T1501">
        <v>13.333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 t="s">
        <v>800</v>
      </c>
      <c r="AB1501" s="7">
        <f>IF(Table2[[#This Row],[15cc]]+Table2[[#This Row],[30cc]]&gt;0,1,0)</f>
        <v>1</v>
      </c>
      <c r="AC1501" s="7">
        <f>IF(Table2[[#This Row],[60c]]&gt;0,1,0)</f>
        <v>0</v>
      </c>
      <c r="AD1501" s="7">
        <f>IF(Table2[[#This Row],[90c]]&gt;0,1,0)</f>
        <v>0</v>
      </c>
    </row>
    <row r="1502" spans="1:30" x14ac:dyDescent="0.2">
      <c r="A1502">
        <v>201705</v>
      </c>
      <c r="B1502" t="s">
        <v>84</v>
      </c>
      <c r="C1502" t="s">
        <v>3064</v>
      </c>
      <c r="D1502" t="s">
        <v>3067</v>
      </c>
      <c r="E1502" t="s">
        <v>7676</v>
      </c>
      <c r="F1502" t="s">
        <v>3068</v>
      </c>
      <c r="G1502" t="s">
        <v>7677</v>
      </c>
      <c r="I1502" t="s">
        <v>87</v>
      </c>
      <c r="J1502" t="s">
        <v>88</v>
      </c>
      <c r="K1502" t="s">
        <v>7677</v>
      </c>
      <c r="L1502" t="s">
        <v>4053</v>
      </c>
      <c r="M1502" t="s">
        <v>4054</v>
      </c>
      <c r="N1502" s="1">
        <v>42871</v>
      </c>
      <c r="O1502">
        <v>85</v>
      </c>
      <c r="P1502" t="s">
        <v>857</v>
      </c>
      <c r="R1502" s="2"/>
      <c r="S1502">
        <v>0</v>
      </c>
      <c r="T1502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 t="s">
        <v>800</v>
      </c>
      <c r="AB1502" s="7">
        <f>IF(Table2[[#This Row],[15cc]]+Table2[[#This Row],[30cc]]&gt;0,1,0)</f>
        <v>0</v>
      </c>
      <c r="AC1502" s="7">
        <f>IF(Table2[[#This Row],[60c]]&gt;0,1,0)</f>
        <v>0</v>
      </c>
      <c r="AD1502" s="7">
        <f>IF(Table2[[#This Row],[90c]]&gt;0,1,0)</f>
        <v>0</v>
      </c>
    </row>
    <row r="1503" spans="1:30" x14ac:dyDescent="0.2">
      <c r="A1503">
        <v>201705</v>
      </c>
      <c r="B1503" t="s">
        <v>84</v>
      </c>
      <c r="C1503" t="s">
        <v>3064</v>
      </c>
      <c r="D1503" t="s">
        <v>3067</v>
      </c>
      <c r="E1503" t="s">
        <v>7676</v>
      </c>
      <c r="F1503" t="s">
        <v>3068</v>
      </c>
      <c r="G1503" t="s">
        <v>7677</v>
      </c>
      <c r="I1503" t="s">
        <v>87</v>
      </c>
      <c r="J1503" t="s">
        <v>88</v>
      </c>
      <c r="K1503" t="s">
        <v>7677</v>
      </c>
      <c r="L1503" t="s">
        <v>4055</v>
      </c>
      <c r="M1503" t="s">
        <v>883</v>
      </c>
      <c r="N1503" s="1">
        <v>42871</v>
      </c>
      <c r="O1503">
        <v>85</v>
      </c>
      <c r="P1503" t="s">
        <v>857</v>
      </c>
      <c r="S1503">
        <v>0</v>
      </c>
      <c r="T1503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 t="s">
        <v>984</v>
      </c>
      <c r="AB1503" s="7">
        <f>IF(Table2[[#This Row],[15cc]]+Table2[[#This Row],[30cc]]&gt;0,1,0)</f>
        <v>0</v>
      </c>
      <c r="AC1503" s="7">
        <f>IF(Table2[[#This Row],[60c]]&gt;0,1,0)</f>
        <v>0</v>
      </c>
      <c r="AD1503" s="7">
        <f>IF(Table2[[#This Row],[90c]]&gt;0,1,0)</f>
        <v>0</v>
      </c>
    </row>
    <row r="1504" spans="1:30" x14ac:dyDescent="0.2">
      <c r="A1504">
        <v>201705</v>
      </c>
      <c r="B1504" t="s">
        <v>84</v>
      </c>
      <c r="C1504" t="s">
        <v>3064</v>
      </c>
      <c r="D1504" t="s">
        <v>3067</v>
      </c>
      <c r="E1504" t="s">
        <v>7676</v>
      </c>
      <c r="F1504" t="s">
        <v>3068</v>
      </c>
      <c r="G1504" t="s">
        <v>7677</v>
      </c>
      <c r="I1504" t="s">
        <v>87</v>
      </c>
      <c r="J1504" t="s">
        <v>88</v>
      </c>
      <c r="K1504" t="s">
        <v>7677</v>
      </c>
      <c r="L1504" t="s">
        <v>4056</v>
      </c>
      <c r="M1504" t="s">
        <v>914</v>
      </c>
      <c r="N1504" s="1">
        <v>42871</v>
      </c>
      <c r="O1504">
        <v>85</v>
      </c>
      <c r="P1504" t="s">
        <v>857</v>
      </c>
      <c r="S1504">
        <v>0</v>
      </c>
      <c r="T1504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 t="s">
        <v>800</v>
      </c>
      <c r="AB1504" s="7">
        <f>IF(Table2[[#This Row],[15cc]]+Table2[[#This Row],[30cc]]&gt;0,1,0)</f>
        <v>0</v>
      </c>
      <c r="AC1504" s="7">
        <f>IF(Table2[[#This Row],[60c]]&gt;0,1,0)</f>
        <v>0</v>
      </c>
      <c r="AD1504" s="7">
        <f>IF(Table2[[#This Row],[90c]]&gt;0,1,0)</f>
        <v>0</v>
      </c>
    </row>
    <row r="1505" spans="1:30" x14ac:dyDescent="0.2">
      <c r="A1505">
        <v>201705</v>
      </c>
      <c r="B1505" t="s">
        <v>84</v>
      </c>
      <c r="C1505" t="s">
        <v>3064</v>
      </c>
      <c r="D1505" t="s">
        <v>3067</v>
      </c>
      <c r="E1505" t="s">
        <v>7676</v>
      </c>
      <c r="F1505" t="s">
        <v>3068</v>
      </c>
      <c r="G1505" t="s">
        <v>7677</v>
      </c>
      <c r="I1505" t="s">
        <v>87</v>
      </c>
      <c r="J1505" t="s">
        <v>88</v>
      </c>
      <c r="K1505" t="s">
        <v>7677</v>
      </c>
      <c r="L1505" t="s">
        <v>4057</v>
      </c>
      <c r="M1505" t="s">
        <v>4058</v>
      </c>
      <c r="N1505" s="1">
        <v>42871</v>
      </c>
      <c r="O1505">
        <v>85</v>
      </c>
      <c r="P1505" t="s">
        <v>857</v>
      </c>
      <c r="S1505">
        <v>0</v>
      </c>
      <c r="T1505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 t="s">
        <v>984</v>
      </c>
      <c r="AB1505" s="7">
        <f>IF(Table2[[#This Row],[15cc]]+Table2[[#This Row],[30cc]]&gt;0,1,0)</f>
        <v>0</v>
      </c>
      <c r="AC1505" s="7">
        <f>IF(Table2[[#This Row],[60c]]&gt;0,1,0)</f>
        <v>0</v>
      </c>
      <c r="AD1505" s="7">
        <f>IF(Table2[[#This Row],[90c]]&gt;0,1,0)</f>
        <v>0</v>
      </c>
    </row>
    <row r="1506" spans="1:30" x14ac:dyDescent="0.2">
      <c r="A1506">
        <v>201705</v>
      </c>
      <c r="B1506" t="s">
        <v>84</v>
      </c>
      <c r="C1506" t="s">
        <v>3064</v>
      </c>
      <c r="D1506" t="s">
        <v>3067</v>
      </c>
      <c r="E1506" t="s">
        <v>7676</v>
      </c>
      <c r="F1506" t="s">
        <v>3068</v>
      </c>
      <c r="G1506" t="s">
        <v>7677</v>
      </c>
      <c r="I1506" t="s">
        <v>87</v>
      </c>
      <c r="J1506" t="s">
        <v>88</v>
      </c>
      <c r="K1506" t="s">
        <v>7677</v>
      </c>
      <c r="L1506" t="s">
        <v>4059</v>
      </c>
      <c r="M1506" t="s">
        <v>4060</v>
      </c>
      <c r="N1506" s="1">
        <v>42871</v>
      </c>
      <c r="O1506">
        <v>85</v>
      </c>
      <c r="P1506" t="s">
        <v>857</v>
      </c>
      <c r="S1506">
        <v>0</v>
      </c>
      <c r="T1506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 t="s">
        <v>984</v>
      </c>
      <c r="AB1506" s="7">
        <f>IF(Table2[[#This Row],[15cc]]+Table2[[#This Row],[30cc]]&gt;0,1,0)</f>
        <v>0</v>
      </c>
      <c r="AC1506" s="7">
        <f>IF(Table2[[#This Row],[60c]]&gt;0,1,0)</f>
        <v>0</v>
      </c>
      <c r="AD1506" s="7">
        <f>IF(Table2[[#This Row],[90c]]&gt;0,1,0)</f>
        <v>0</v>
      </c>
    </row>
    <row r="1507" spans="1:30" x14ac:dyDescent="0.2">
      <c r="A1507">
        <v>201705</v>
      </c>
      <c r="B1507" t="s">
        <v>84</v>
      </c>
      <c r="C1507" t="s">
        <v>3064</v>
      </c>
      <c r="D1507" t="s">
        <v>3067</v>
      </c>
      <c r="E1507" t="s">
        <v>7676</v>
      </c>
      <c r="F1507" t="s">
        <v>3068</v>
      </c>
      <c r="G1507" t="s">
        <v>7677</v>
      </c>
      <c r="I1507" t="s">
        <v>87</v>
      </c>
      <c r="J1507" t="s">
        <v>88</v>
      </c>
      <c r="K1507" t="s">
        <v>7677</v>
      </c>
      <c r="L1507" t="s">
        <v>4061</v>
      </c>
      <c r="M1507" t="s">
        <v>4062</v>
      </c>
      <c r="N1507" s="1">
        <v>42871</v>
      </c>
      <c r="O1507">
        <v>85</v>
      </c>
      <c r="P1507" t="s">
        <v>857</v>
      </c>
      <c r="S1507">
        <v>0</v>
      </c>
      <c r="T150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 t="s">
        <v>800</v>
      </c>
      <c r="AB1507" s="7">
        <f>IF(Table2[[#This Row],[15cc]]+Table2[[#This Row],[30cc]]&gt;0,1,0)</f>
        <v>0</v>
      </c>
      <c r="AC1507" s="7">
        <f>IF(Table2[[#This Row],[60c]]&gt;0,1,0)</f>
        <v>0</v>
      </c>
      <c r="AD1507" s="7">
        <f>IF(Table2[[#This Row],[90c]]&gt;0,1,0)</f>
        <v>0</v>
      </c>
    </row>
    <row r="1508" spans="1:30" x14ac:dyDescent="0.2">
      <c r="A1508">
        <v>201705</v>
      </c>
      <c r="B1508" t="s">
        <v>84</v>
      </c>
      <c r="C1508" t="s">
        <v>3064</v>
      </c>
      <c r="D1508" t="s">
        <v>3067</v>
      </c>
      <c r="E1508" t="s">
        <v>7676</v>
      </c>
      <c r="F1508" t="s">
        <v>3068</v>
      </c>
      <c r="G1508" t="s">
        <v>7677</v>
      </c>
      <c r="I1508" t="s">
        <v>87</v>
      </c>
      <c r="J1508" t="s">
        <v>88</v>
      </c>
      <c r="K1508" t="s">
        <v>7677</v>
      </c>
      <c r="L1508" t="s">
        <v>4063</v>
      </c>
      <c r="M1508" t="s">
        <v>4064</v>
      </c>
      <c r="N1508" s="1">
        <v>42871</v>
      </c>
      <c r="O1508">
        <v>85</v>
      </c>
      <c r="P1508" t="s">
        <v>857</v>
      </c>
      <c r="Q1508">
        <v>3</v>
      </c>
      <c r="R1508">
        <v>37.021000000000001</v>
      </c>
      <c r="S1508">
        <v>2</v>
      </c>
      <c r="T1508">
        <v>24.809000000000001</v>
      </c>
      <c r="U1508" s="7">
        <v>0</v>
      </c>
      <c r="V1508" s="7">
        <v>0</v>
      </c>
      <c r="W1508" s="7">
        <v>0</v>
      </c>
      <c r="X1508" s="7">
        <v>0</v>
      </c>
      <c r="Y1508" s="7">
        <v>1</v>
      </c>
      <c r="Z1508" s="7">
        <v>12.212</v>
      </c>
      <c r="AA1508" s="7" t="s">
        <v>800</v>
      </c>
      <c r="AB1508" s="7">
        <f>IF(Table2[[#This Row],[15cc]]+Table2[[#This Row],[30cc]]&gt;0,1,0)</f>
        <v>1</v>
      </c>
      <c r="AC1508" s="7">
        <f>IF(Table2[[#This Row],[60c]]&gt;0,1,0)</f>
        <v>0</v>
      </c>
      <c r="AD1508" s="7">
        <f>IF(Table2[[#This Row],[90c]]&gt;0,1,0)</f>
        <v>1</v>
      </c>
    </row>
    <row r="1509" spans="1:30" x14ac:dyDescent="0.2">
      <c r="A1509">
        <v>201705</v>
      </c>
      <c r="B1509" t="s">
        <v>84</v>
      </c>
      <c r="C1509" t="s">
        <v>3064</v>
      </c>
      <c r="D1509" t="s">
        <v>3067</v>
      </c>
      <c r="E1509" t="s">
        <v>7676</v>
      </c>
      <c r="F1509" t="s">
        <v>3068</v>
      </c>
      <c r="G1509" t="s">
        <v>7677</v>
      </c>
      <c r="I1509" t="s">
        <v>87</v>
      </c>
      <c r="J1509" t="s">
        <v>88</v>
      </c>
      <c r="K1509" t="s">
        <v>7677</v>
      </c>
      <c r="L1509" t="s">
        <v>4065</v>
      </c>
      <c r="M1509" t="s">
        <v>4066</v>
      </c>
      <c r="N1509" s="1">
        <v>42871</v>
      </c>
      <c r="O1509">
        <v>85</v>
      </c>
      <c r="P1509" t="s">
        <v>857</v>
      </c>
      <c r="S1509">
        <v>0</v>
      </c>
      <c r="T1509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 t="s">
        <v>800</v>
      </c>
      <c r="AB1509" s="7">
        <f>IF(Table2[[#This Row],[15cc]]+Table2[[#This Row],[30cc]]&gt;0,1,0)</f>
        <v>0</v>
      </c>
      <c r="AC1509" s="7">
        <f>IF(Table2[[#This Row],[60c]]&gt;0,1,0)</f>
        <v>0</v>
      </c>
      <c r="AD1509" s="7">
        <f>IF(Table2[[#This Row],[90c]]&gt;0,1,0)</f>
        <v>0</v>
      </c>
    </row>
    <row r="1510" spans="1:30" x14ac:dyDescent="0.2">
      <c r="A1510">
        <v>201705</v>
      </c>
      <c r="B1510" t="s">
        <v>84</v>
      </c>
      <c r="C1510" t="s">
        <v>3064</v>
      </c>
      <c r="D1510" t="s">
        <v>3067</v>
      </c>
      <c r="E1510" t="s">
        <v>7676</v>
      </c>
      <c r="F1510" t="s">
        <v>3068</v>
      </c>
      <c r="G1510" t="s">
        <v>7677</v>
      </c>
      <c r="I1510" t="s">
        <v>87</v>
      </c>
      <c r="J1510" t="s">
        <v>88</v>
      </c>
      <c r="K1510" t="s">
        <v>7677</v>
      </c>
      <c r="L1510" t="s">
        <v>4067</v>
      </c>
      <c r="M1510" t="s">
        <v>4068</v>
      </c>
      <c r="N1510" s="1">
        <v>42874</v>
      </c>
      <c r="O1510">
        <v>82</v>
      </c>
      <c r="P1510" t="s">
        <v>857</v>
      </c>
      <c r="S1510">
        <v>0</v>
      </c>
      <c r="T1510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 t="s">
        <v>984</v>
      </c>
      <c r="AB1510" s="7">
        <f>IF(Table2[[#This Row],[15cc]]+Table2[[#This Row],[30cc]]&gt;0,1,0)</f>
        <v>0</v>
      </c>
      <c r="AC1510" s="7">
        <f>IF(Table2[[#This Row],[60c]]&gt;0,1,0)</f>
        <v>0</v>
      </c>
      <c r="AD1510" s="7">
        <f>IF(Table2[[#This Row],[90c]]&gt;0,1,0)</f>
        <v>0</v>
      </c>
    </row>
    <row r="1511" spans="1:30" x14ac:dyDescent="0.2">
      <c r="A1511">
        <v>201705</v>
      </c>
      <c r="B1511" t="s">
        <v>84</v>
      </c>
      <c r="C1511" t="s">
        <v>3064</v>
      </c>
      <c r="D1511" t="s">
        <v>3067</v>
      </c>
      <c r="E1511" t="s">
        <v>7676</v>
      </c>
      <c r="F1511" t="s">
        <v>3068</v>
      </c>
      <c r="G1511" t="s">
        <v>7677</v>
      </c>
      <c r="I1511" t="s">
        <v>87</v>
      </c>
      <c r="J1511" t="s">
        <v>88</v>
      </c>
      <c r="K1511" t="s">
        <v>7677</v>
      </c>
      <c r="L1511" t="s">
        <v>4069</v>
      </c>
      <c r="M1511" t="s">
        <v>4070</v>
      </c>
      <c r="N1511" s="1">
        <v>42878</v>
      </c>
      <c r="O1511">
        <v>78</v>
      </c>
      <c r="P1511" t="s">
        <v>857</v>
      </c>
      <c r="Q1511">
        <v>1</v>
      </c>
      <c r="R1511">
        <v>103.905</v>
      </c>
      <c r="S1511">
        <v>1</v>
      </c>
      <c r="T1511">
        <v>103.905</v>
      </c>
      <c r="U1511" s="7">
        <v>0</v>
      </c>
      <c r="V1511" s="7">
        <v>0</v>
      </c>
      <c r="W1511" s="7">
        <v>0</v>
      </c>
      <c r="X1511" s="7">
        <v>0</v>
      </c>
      <c r="Y1511" s="7">
        <v>0</v>
      </c>
      <c r="Z1511" s="7">
        <v>0</v>
      </c>
      <c r="AA1511" s="7" t="s">
        <v>800</v>
      </c>
      <c r="AB1511" s="7">
        <f>IF(Table2[[#This Row],[15cc]]+Table2[[#This Row],[30cc]]&gt;0,1,0)</f>
        <v>1</v>
      </c>
      <c r="AC1511" s="7">
        <f>IF(Table2[[#This Row],[60c]]&gt;0,1,0)</f>
        <v>0</v>
      </c>
      <c r="AD1511" s="7">
        <f>IF(Table2[[#This Row],[90c]]&gt;0,1,0)</f>
        <v>0</v>
      </c>
    </row>
    <row r="1512" spans="1:30" x14ac:dyDescent="0.2">
      <c r="A1512">
        <v>201705</v>
      </c>
      <c r="B1512" t="s">
        <v>84</v>
      </c>
      <c r="C1512" t="s">
        <v>3064</v>
      </c>
      <c r="D1512" t="s">
        <v>3067</v>
      </c>
      <c r="E1512" t="s">
        <v>7676</v>
      </c>
      <c r="F1512" t="s">
        <v>3068</v>
      </c>
      <c r="G1512" t="s">
        <v>7677</v>
      </c>
      <c r="I1512" t="s">
        <v>87</v>
      </c>
      <c r="J1512" t="s">
        <v>88</v>
      </c>
      <c r="K1512" t="s">
        <v>7677</v>
      </c>
      <c r="L1512" t="s">
        <v>4071</v>
      </c>
      <c r="M1512" t="s">
        <v>4072</v>
      </c>
      <c r="N1512" s="1">
        <v>42878</v>
      </c>
      <c r="O1512">
        <v>78</v>
      </c>
      <c r="P1512" t="s">
        <v>857</v>
      </c>
      <c r="S1512">
        <v>0</v>
      </c>
      <c r="T1512">
        <v>0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 t="s">
        <v>800</v>
      </c>
      <c r="AB1512" s="7">
        <f>IF(Table2[[#This Row],[15cc]]+Table2[[#This Row],[30cc]]&gt;0,1,0)</f>
        <v>0</v>
      </c>
      <c r="AC1512" s="7">
        <f>IF(Table2[[#This Row],[60c]]&gt;0,1,0)</f>
        <v>0</v>
      </c>
      <c r="AD1512" s="7">
        <f>IF(Table2[[#This Row],[90c]]&gt;0,1,0)</f>
        <v>0</v>
      </c>
    </row>
    <row r="1513" spans="1:30" x14ac:dyDescent="0.2">
      <c r="A1513">
        <v>201705</v>
      </c>
      <c r="B1513" t="s">
        <v>84</v>
      </c>
      <c r="C1513" t="s">
        <v>3064</v>
      </c>
      <c r="D1513" t="s">
        <v>3067</v>
      </c>
      <c r="E1513" t="s">
        <v>7676</v>
      </c>
      <c r="F1513" t="s">
        <v>3068</v>
      </c>
      <c r="G1513" t="s">
        <v>7677</v>
      </c>
      <c r="I1513" t="s">
        <v>87</v>
      </c>
      <c r="J1513" t="s">
        <v>88</v>
      </c>
      <c r="K1513" t="s">
        <v>7677</v>
      </c>
      <c r="L1513" t="s">
        <v>4073</v>
      </c>
      <c r="M1513" t="s">
        <v>4074</v>
      </c>
      <c r="N1513" s="1">
        <v>42878</v>
      </c>
      <c r="O1513">
        <v>78</v>
      </c>
      <c r="P1513" t="s">
        <v>857</v>
      </c>
      <c r="S1513">
        <v>0</v>
      </c>
      <c r="T1513">
        <v>0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0</v>
      </c>
      <c r="AA1513" s="7" t="s">
        <v>984</v>
      </c>
      <c r="AB1513" s="7">
        <f>IF(Table2[[#This Row],[15cc]]+Table2[[#This Row],[30cc]]&gt;0,1,0)</f>
        <v>0</v>
      </c>
      <c r="AC1513" s="7">
        <f>IF(Table2[[#This Row],[60c]]&gt;0,1,0)</f>
        <v>0</v>
      </c>
      <c r="AD1513" s="7">
        <f>IF(Table2[[#This Row],[90c]]&gt;0,1,0)</f>
        <v>0</v>
      </c>
    </row>
    <row r="1514" spans="1:30" x14ac:dyDescent="0.2">
      <c r="A1514">
        <v>201705</v>
      </c>
      <c r="B1514" t="s">
        <v>84</v>
      </c>
      <c r="C1514" t="s">
        <v>3064</v>
      </c>
      <c r="D1514" t="s">
        <v>3067</v>
      </c>
      <c r="E1514" t="s">
        <v>7676</v>
      </c>
      <c r="F1514" t="s">
        <v>3068</v>
      </c>
      <c r="G1514" t="s">
        <v>7677</v>
      </c>
      <c r="I1514" t="s">
        <v>87</v>
      </c>
      <c r="J1514" t="s">
        <v>88</v>
      </c>
      <c r="K1514" t="s">
        <v>7677</v>
      </c>
      <c r="L1514" t="s">
        <v>4075</v>
      </c>
      <c r="M1514" t="s">
        <v>4076</v>
      </c>
      <c r="N1514" s="1">
        <v>42878</v>
      </c>
      <c r="O1514">
        <v>78</v>
      </c>
      <c r="P1514" t="s">
        <v>857</v>
      </c>
      <c r="Q1514">
        <v>7</v>
      </c>
      <c r="R1514">
        <v>110.614</v>
      </c>
      <c r="S1514">
        <v>3</v>
      </c>
      <c r="T1514">
        <v>41.404000000000003</v>
      </c>
      <c r="U1514" s="7">
        <v>2</v>
      </c>
      <c r="V1514" s="7">
        <v>34.133000000000003</v>
      </c>
      <c r="W1514" s="7">
        <v>1</v>
      </c>
      <c r="X1514" s="7">
        <v>19.274999999999999</v>
      </c>
      <c r="Y1514" s="7">
        <v>1</v>
      </c>
      <c r="Z1514" s="7">
        <v>15.802</v>
      </c>
      <c r="AA1514" s="7" t="s">
        <v>800</v>
      </c>
      <c r="AB1514" s="7">
        <f>IF(Table2[[#This Row],[15cc]]+Table2[[#This Row],[30cc]]&gt;0,1,0)</f>
        <v>1</v>
      </c>
      <c r="AC1514" s="7">
        <f>IF(Table2[[#This Row],[60c]]&gt;0,1,0)</f>
        <v>1</v>
      </c>
      <c r="AD1514" s="7">
        <f>IF(Table2[[#This Row],[90c]]&gt;0,1,0)</f>
        <v>1</v>
      </c>
    </row>
    <row r="1515" spans="1:30" x14ac:dyDescent="0.2">
      <c r="A1515">
        <v>201705</v>
      </c>
      <c r="B1515" t="s">
        <v>84</v>
      </c>
      <c r="C1515" t="s">
        <v>3064</v>
      </c>
      <c r="D1515" t="s">
        <v>3067</v>
      </c>
      <c r="E1515" t="s">
        <v>7676</v>
      </c>
      <c r="F1515" t="s">
        <v>3068</v>
      </c>
      <c r="G1515" t="s">
        <v>7677</v>
      </c>
      <c r="I1515" t="s">
        <v>87</v>
      </c>
      <c r="J1515" t="s">
        <v>88</v>
      </c>
      <c r="K1515" t="s">
        <v>7677</v>
      </c>
      <c r="L1515" t="s">
        <v>4077</v>
      </c>
      <c r="M1515" t="s">
        <v>4078</v>
      </c>
      <c r="N1515" s="1">
        <v>42878</v>
      </c>
      <c r="O1515">
        <v>78</v>
      </c>
      <c r="P1515" t="s">
        <v>857</v>
      </c>
      <c r="S1515">
        <v>0</v>
      </c>
      <c r="T1515">
        <v>0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 t="s">
        <v>800</v>
      </c>
      <c r="AB1515" s="7">
        <f>IF(Table2[[#This Row],[15cc]]+Table2[[#This Row],[30cc]]&gt;0,1,0)</f>
        <v>0</v>
      </c>
      <c r="AC1515" s="7">
        <f>IF(Table2[[#This Row],[60c]]&gt;0,1,0)</f>
        <v>0</v>
      </c>
      <c r="AD1515" s="7">
        <f>IF(Table2[[#This Row],[90c]]&gt;0,1,0)</f>
        <v>0</v>
      </c>
    </row>
    <row r="1516" spans="1:30" x14ac:dyDescent="0.2">
      <c r="A1516">
        <v>201705</v>
      </c>
      <c r="B1516" t="s">
        <v>84</v>
      </c>
      <c r="C1516" t="s">
        <v>3064</v>
      </c>
      <c r="D1516" t="s">
        <v>3067</v>
      </c>
      <c r="E1516" t="s">
        <v>7676</v>
      </c>
      <c r="F1516" t="s">
        <v>3068</v>
      </c>
      <c r="G1516" t="s">
        <v>7677</v>
      </c>
      <c r="I1516" t="s">
        <v>87</v>
      </c>
      <c r="J1516" t="s">
        <v>88</v>
      </c>
      <c r="K1516" t="s">
        <v>7677</v>
      </c>
      <c r="L1516" t="s">
        <v>4079</v>
      </c>
      <c r="M1516" t="s">
        <v>4080</v>
      </c>
      <c r="N1516" s="1">
        <v>42878</v>
      </c>
      <c r="O1516">
        <v>78</v>
      </c>
      <c r="P1516" t="s">
        <v>857</v>
      </c>
      <c r="Q1516">
        <v>1</v>
      </c>
      <c r="R1516">
        <v>12.15</v>
      </c>
      <c r="S1516">
        <v>1</v>
      </c>
      <c r="T1516">
        <v>12.15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 t="s">
        <v>984</v>
      </c>
      <c r="AB1516" s="7">
        <f>IF(Table2[[#This Row],[15cc]]+Table2[[#This Row],[30cc]]&gt;0,1,0)</f>
        <v>1</v>
      </c>
      <c r="AC1516" s="7">
        <f>IF(Table2[[#This Row],[60c]]&gt;0,1,0)</f>
        <v>0</v>
      </c>
      <c r="AD1516" s="7">
        <f>IF(Table2[[#This Row],[90c]]&gt;0,1,0)</f>
        <v>0</v>
      </c>
    </row>
    <row r="1517" spans="1:30" x14ac:dyDescent="0.2">
      <c r="A1517">
        <v>201705</v>
      </c>
      <c r="B1517" t="s">
        <v>84</v>
      </c>
      <c r="C1517" t="s">
        <v>3064</v>
      </c>
      <c r="D1517" t="s">
        <v>3067</v>
      </c>
      <c r="E1517" t="s">
        <v>7676</v>
      </c>
      <c r="F1517" t="s">
        <v>3068</v>
      </c>
      <c r="G1517" t="s">
        <v>7677</v>
      </c>
      <c r="I1517" t="s">
        <v>87</v>
      </c>
      <c r="J1517" t="s">
        <v>88</v>
      </c>
      <c r="K1517" t="s">
        <v>7677</v>
      </c>
      <c r="L1517" t="s">
        <v>4081</v>
      </c>
      <c r="M1517" t="s">
        <v>1385</v>
      </c>
      <c r="N1517" s="1">
        <v>42879</v>
      </c>
      <c r="O1517">
        <v>77</v>
      </c>
      <c r="P1517" t="s">
        <v>857</v>
      </c>
      <c r="Q1517">
        <v>1</v>
      </c>
      <c r="R1517">
        <v>13.952</v>
      </c>
      <c r="S1517">
        <v>1</v>
      </c>
      <c r="T1517">
        <v>13.952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 t="s">
        <v>800</v>
      </c>
      <c r="AB1517" s="7">
        <f>IF(Table2[[#This Row],[15cc]]+Table2[[#This Row],[30cc]]&gt;0,1,0)</f>
        <v>1</v>
      </c>
      <c r="AC1517" s="7">
        <f>IF(Table2[[#This Row],[60c]]&gt;0,1,0)</f>
        <v>0</v>
      </c>
      <c r="AD1517" s="7">
        <f>IF(Table2[[#This Row],[90c]]&gt;0,1,0)</f>
        <v>0</v>
      </c>
    </row>
    <row r="1518" spans="1:30" x14ac:dyDescent="0.2">
      <c r="A1518">
        <v>201705</v>
      </c>
      <c r="B1518" t="s">
        <v>84</v>
      </c>
      <c r="C1518" t="s">
        <v>3064</v>
      </c>
      <c r="D1518" t="s">
        <v>3067</v>
      </c>
      <c r="E1518" t="s">
        <v>7676</v>
      </c>
      <c r="F1518" t="s">
        <v>3068</v>
      </c>
      <c r="G1518" t="s">
        <v>7677</v>
      </c>
      <c r="I1518" t="s">
        <v>87</v>
      </c>
      <c r="J1518" t="s">
        <v>88</v>
      </c>
      <c r="K1518" t="s">
        <v>7677</v>
      </c>
      <c r="L1518" t="s">
        <v>4082</v>
      </c>
      <c r="M1518" t="s">
        <v>4083</v>
      </c>
      <c r="N1518" s="1">
        <v>42879</v>
      </c>
      <c r="O1518">
        <v>77</v>
      </c>
      <c r="P1518" t="s">
        <v>857</v>
      </c>
      <c r="S1518">
        <v>0</v>
      </c>
      <c r="T1518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 t="s">
        <v>984</v>
      </c>
      <c r="AB1518" s="7">
        <f>IF(Table2[[#This Row],[15cc]]+Table2[[#This Row],[30cc]]&gt;0,1,0)</f>
        <v>0</v>
      </c>
      <c r="AC1518" s="7">
        <f>IF(Table2[[#This Row],[60c]]&gt;0,1,0)</f>
        <v>0</v>
      </c>
      <c r="AD1518" s="7">
        <f>IF(Table2[[#This Row],[90c]]&gt;0,1,0)</f>
        <v>0</v>
      </c>
    </row>
    <row r="1519" spans="1:30" x14ac:dyDescent="0.2">
      <c r="A1519">
        <v>201705</v>
      </c>
      <c r="B1519" t="s">
        <v>84</v>
      </c>
      <c r="C1519" t="s">
        <v>3064</v>
      </c>
      <c r="D1519" t="s">
        <v>3067</v>
      </c>
      <c r="E1519" t="s">
        <v>7676</v>
      </c>
      <c r="F1519" t="s">
        <v>3068</v>
      </c>
      <c r="G1519" t="s">
        <v>7677</v>
      </c>
      <c r="I1519" t="s">
        <v>87</v>
      </c>
      <c r="J1519" t="s">
        <v>88</v>
      </c>
      <c r="K1519" t="s">
        <v>7677</v>
      </c>
      <c r="L1519" t="s">
        <v>4084</v>
      </c>
      <c r="M1519" t="s">
        <v>4085</v>
      </c>
      <c r="N1519" s="1">
        <v>42880</v>
      </c>
      <c r="O1519">
        <v>76</v>
      </c>
      <c r="P1519" t="s">
        <v>857</v>
      </c>
      <c r="S1519">
        <v>0</v>
      </c>
      <c r="T1519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 t="s">
        <v>984</v>
      </c>
      <c r="AB1519" s="7">
        <f>IF(Table2[[#This Row],[15cc]]+Table2[[#This Row],[30cc]]&gt;0,1,0)</f>
        <v>0</v>
      </c>
      <c r="AC1519" s="7">
        <f>IF(Table2[[#This Row],[60c]]&gt;0,1,0)</f>
        <v>0</v>
      </c>
      <c r="AD1519" s="7">
        <f>IF(Table2[[#This Row],[90c]]&gt;0,1,0)</f>
        <v>0</v>
      </c>
    </row>
    <row r="1520" spans="1:30" x14ac:dyDescent="0.2">
      <c r="A1520">
        <v>201705</v>
      </c>
      <c r="B1520" t="s">
        <v>84</v>
      </c>
      <c r="C1520" t="s">
        <v>3064</v>
      </c>
      <c r="D1520" t="s">
        <v>3067</v>
      </c>
      <c r="E1520" t="s">
        <v>7676</v>
      </c>
      <c r="F1520" t="s">
        <v>3068</v>
      </c>
      <c r="G1520" t="s">
        <v>7677</v>
      </c>
      <c r="I1520" t="s">
        <v>775</v>
      </c>
      <c r="J1520" t="s">
        <v>1347</v>
      </c>
      <c r="K1520" t="s">
        <v>7683</v>
      </c>
      <c r="L1520" t="s">
        <v>4090</v>
      </c>
      <c r="M1520" t="s">
        <v>4091</v>
      </c>
      <c r="N1520" s="1">
        <v>42873</v>
      </c>
      <c r="O1520">
        <v>83</v>
      </c>
      <c r="P1520" t="s">
        <v>857</v>
      </c>
      <c r="S1520">
        <v>0</v>
      </c>
      <c r="T1520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 t="s">
        <v>800</v>
      </c>
      <c r="AB1520" s="7">
        <f>IF(Table2[[#This Row],[15cc]]+Table2[[#This Row],[30cc]]&gt;0,1,0)</f>
        <v>0</v>
      </c>
      <c r="AC1520" s="7">
        <f>IF(Table2[[#This Row],[60c]]&gt;0,1,0)</f>
        <v>0</v>
      </c>
      <c r="AD1520" s="7">
        <f>IF(Table2[[#This Row],[90c]]&gt;0,1,0)</f>
        <v>0</v>
      </c>
    </row>
    <row r="1521" spans="1:30" x14ac:dyDescent="0.2">
      <c r="A1521">
        <v>201705</v>
      </c>
      <c r="B1521" t="s">
        <v>84</v>
      </c>
      <c r="C1521" t="s">
        <v>3064</v>
      </c>
      <c r="D1521" t="s">
        <v>3067</v>
      </c>
      <c r="E1521" t="s">
        <v>7676</v>
      </c>
      <c r="F1521" t="s">
        <v>3068</v>
      </c>
      <c r="G1521" t="s">
        <v>7677</v>
      </c>
      <c r="I1521" t="s">
        <v>775</v>
      </c>
      <c r="J1521" t="s">
        <v>1347</v>
      </c>
      <c r="K1521" t="s">
        <v>7683</v>
      </c>
      <c r="L1521" t="s">
        <v>4092</v>
      </c>
      <c r="M1521" t="s">
        <v>4093</v>
      </c>
      <c r="N1521" s="1">
        <v>42873</v>
      </c>
      <c r="O1521">
        <v>83</v>
      </c>
      <c r="P1521" t="s">
        <v>857</v>
      </c>
      <c r="Q1521">
        <v>1</v>
      </c>
      <c r="R1521">
        <v>12.119</v>
      </c>
      <c r="S1521">
        <v>1</v>
      </c>
      <c r="T1521">
        <v>12.119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 t="s">
        <v>800</v>
      </c>
      <c r="AB1521" s="7">
        <f>IF(Table2[[#This Row],[15cc]]+Table2[[#This Row],[30cc]]&gt;0,1,0)</f>
        <v>1</v>
      </c>
      <c r="AC1521" s="7">
        <f>IF(Table2[[#This Row],[60c]]&gt;0,1,0)</f>
        <v>0</v>
      </c>
      <c r="AD1521" s="7">
        <f>IF(Table2[[#This Row],[90c]]&gt;0,1,0)</f>
        <v>0</v>
      </c>
    </row>
    <row r="1522" spans="1:30" x14ac:dyDescent="0.2">
      <c r="A1522">
        <v>201705</v>
      </c>
      <c r="B1522" t="s">
        <v>84</v>
      </c>
      <c r="C1522" t="s">
        <v>3064</v>
      </c>
      <c r="D1522" t="s">
        <v>3067</v>
      </c>
      <c r="E1522" t="s">
        <v>7676</v>
      </c>
      <c r="F1522" t="s">
        <v>3068</v>
      </c>
      <c r="G1522" t="s">
        <v>7677</v>
      </c>
      <c r="I1522" t="s">
        <v>775</v>
      </c>
      <c r="J1522" t="s">
        <v>1347</v>
      </c>
      <c r="K1522" t="s">
        <v>7683</v>
      </c>
      <c r="L1522" t="s">
        <v>4094</v>
      </c>
      <c r="M1522" t="s">
        <v>4095</v>
      </c>
      <c r="N1522" s="1">
        <v>42873</v>
      </c>
      <c r="O1522">
        <v>83</v>
      </c>
      <c r="P1522" t="s">
        <v>857</v>
      </c>
      <c r="Q1522">
        <v>3</v>
      </c>
      <c r="R1522">
        <v>31.47</v>
      </c>
      <c r="S1522">
        <v>1</v>
      </c>
      <c r="T1522">
        <v>12.429</v>
      </c>
      <c r="U1522" s="7">
        <v>0</v>
      </c>
      <c r="V1522" s="7">
        <v>0</v>
      </c>
      <c r="W1522" s="7">
        <v>0</v>
      </c>
      <c r="X1522" s="7">
        <v>0</v>
      </c>
      <c r="Y1522" s="7">
        <v>2</v>
      </c>
      <c r="Z1522" s="7">
        <v>19.041</v>
      </c>
      <c r="AA1522" s="7" t="s">
        <v>800</v>
      </c>
      <c r="AB1522" s="7">
        <f>IF(Table2[[#This Row],[15cc]]+Table2[[#This Row],[30cc]]&gt;0,1,0)</f>
        <v>1</v>
      </c>
      <c r="AC1522" s="7">
        <f>IF(Table2[[#This Row],[60c]]&gt;0,1,0)</f>
        <v>0</v>
      </c>
      <c r="AD1522" s="7">
        <f>IF(Table2[[#This Row],[90c]]&gt;0,1,0)</f>
        <v>1</v>
      </c>
    </row>
    <row r="1523" spans="1:30" x14ac:dyDescent="0.2">
      <c r="A1523">
        <v>201705</v>
      </c>
      <c r="B1523" t="s">
        <v>84</v>
      </c>
      <c r="C1523" t="s">
        <v>3064</v>
      </c>
      <c r="D1523" t="s">
        <v>3067</v>
      </c>
      <c r="E1523" t="s">
        <v>7676</v>
      </c>
      <c r="F1523" t="s">
        <v>3068</v>
      </c>
      <c r="G1523" t="s">
        <v>7677</v>
      </c>
      <c r="I1523" t="s">
        <v>775</v>
      </c>
      <c r="J1523" t="s">
        <v>1347</v>
      </c>
      <c r="K1523" t="s">
        <v>7683</v>
      </c>
      <c r="L1523" t="s">
        <v>4096</v>
      </c>
      <c r="M1523" t="s">
        <v>4097</v>
      </c>
      <c r="N1523" s="1">
        <v>42873</v>
      </c>
      <c r="O1523">
        <v>83</v>
      </c>
      <c r="P1523" t="s">
        <v>857</v>
      </c>
      <c r="Q1523">
        <v>1</v>
      </c>
      <c r="R1523">
        <v>12.096</v>
      </c>
      <c r="S1523">
        <v>1</v>
      </c>
      <c r="T1523">
        <v>12.096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 t="s">
        <v>800</v>
      </c>
      <c r="AB1523" s="7">
        <f>IF(Table2[[#This Row],[15cc]]+Table2[[#This Row],[30cc]]&gt;0,1,0)</f>
        <v>1</v>
      </c>
      <c r="AC1523" s="7">
        <f>IF(Table2[[#This Row],[60c]]&gt;0,1,0)</f>
        <v>0</v>
      </c>
      <c r="AD1523" s="7">
        <f>IF(Table2[[#This Row],[90c]]&gt;0,1,0)</f>
        <v>0</v>
      </c>
    </row>
    <row r="1524" spans="1:30" x14ac:dyDescent="0.2">
      <c r="A1524">
        <v>201705</v>
      </c>
      <c r="B1524" t="s">
        <v>84</v>
      </c>
      <c r="C1524" t="s">
        <v>3064</v>
      </c>
      <c r="D1524" t="s">
        <v>3067</v>
      </c>
      <c r="E1524" t="s">
        <v>7676</v>
      </c>
      <c r="F1524" t="s">
        <v>3068</v>
      </c>
      <c r="G1524" t="s">
        <v>7677</v>
      </c>
      <c r="I1524" t="s">
        <v>775</v>
      </c>
      <c r="J1524" t="s">
        <v>1347</v>
      </c>
      <c r="K1524" t="s">
        <v>7683</v>
      </c>
      <c r="L1524" t="s">
        <v>4098</v>
      </c>
      <c r="M1524" t="s">
        <v>4099</v>
      </c>
      <c r="N1524" s="1">
        <v>42873</v>
      </c>
      <c r="O1524">
        <v>83</v>
      </c>
      <c r="P1524" t="s">
        <v>857</v>
      </c>
      <c r="Q1524">
        <v>2</v>
      </c>
      <c r="R1524">
        <v>25.12</v>
      </c>
      <c r="S1524">
        <v>2</v>
      </c>
      <c r="T1524">
        <v>25.12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 t="s">
        <v>800</v>
      </c>
      <c r="AB1524" s="7">
        <f>IF(Table2[[#This Row],[15cc]]+Table2[[#This Row],[30cc]]&gt;0,1,0)</f>
        <v>1</v>
      </c>
      <c r="AC1524" s="7">
        <f>IF(Table2[[#This Row],[60c]]&gt;0,1,0)</f>
        <v>0</v>
      </c>
      <c r="AD1524" s="7">
        <f>IF(Table2[[#This Row],[90c]]&gt;0,1,0)</f>
        <v>0</v>
      </c>
    </row>
    <row r="1525" spans="1:30" x14ac:dyDescent="0.2">
      <c r="A1525">
        <v>201705</v>
      </c>
      <c r="B1525" t="s">
        <v>84</v>
      </c>
      <c r="C1525" t="s">
        <v>3064</v>
      </c>
      <c r="D1525" t="s">
        <v>3067</v>
      </c>
      <c r="E1525" t="s">
        <v>7676</v>
      </c>
      <c r="F1525" t="s">
        <v>3068</v>
      </c>
      <c r="G1525" t="s">
        <v>7677</v>
      </c>
      <c r="I1525" t="s">
        <v>775</v>
      </c>
      <c r="J1525" t="s">
        <v>1347</v>
      </c>
      <c r="K1525" t="s">
        <v>7683</v>
      </c>
      <c r="L1525" t="s">
        <v>4100</v>
      </c>
      <c r="M1525" t="s">
        <v>4101</v>
      </c>
      <c r="N1525" s="1">
        <v>42877</v>
      </c>
      <c r="O1525">
        <v>79</v>
      </c>
      <c r="P1525" t="s">
        <v>857</v>
      </c>
      <c r="S1525">
        <v>0</v>
      </c>
      <c r="T1525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 t="s">
        <v>800</v>
      </c>
      <c r="AB1525" s="7">
        <f>IF(Table2[[#This Row],[15cc]]+Table2[[#This Row],[30cc]]&gt;0,1,0)</f>
        <v>0</v>
      </c>
      <c r="AC1525" s="7">
        <f>IF(Table2[[#This Row],[60c]]&gt;0,1,0)</f>
        <v>0</v>
      </c>
      <c r="AD1525" s="7">
        <f>IF(Table2[[#This Row],[90c]]&gt;0,1,0)</f>
        <v>0</v>
      </c>
    </row>
    <row r="1526" spans="1:30" x14ac:dyDescent="0.2">
      <c r="A1526">
        <v>201705</v>
      </c>
      <c r="B1526" t="s">
        <v>84</v>
      </c>
      <c r="C1526" t="s">
        <v>3064</v>
      </c>
      <c r="D1526" t="s">
        <v>3067</v>
      </c>
      <c r="E1526" t="s">
        <v>7676</v>
      </c>
      <c r="F1526" t="s">
        <v>3068</v>
      </c>
      <c r="G1526" t="s">
        <v>7677</v>
      </c>
      <c r="I1526" t="s">
        <v>775</v>
      </c>
      <c r="J1526" t="s">
        <v>1347</v>
      </c>
      <c r="K1526" t="s">
        <v>7683</v>
      </c>
      <c r="L1526" t="s">
        <v>4102</v>
      </c>
      <c r="M1526" t="s">
        <v>4103</v>
      </c>
      <c r="N1526" s="1">
        <v>42877</v>
      </c>
      <c r="O1526">
        <v>79</v>
      </c>
      <c r="P1526" t="s">
        <v>857</v>
      </c>
      <c r="S1526">
        <v>0</v>
      </c>
      <c r="T1526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 t="s">
        <v>800</v>
      </c>
      <c r="AB1526" s="7">
        <f>IF(Table2[[#This Row],[15cc]]+Table2[[#This Row],[30cc]]&gt;0,1,0)</f>
        <v>0</v>
      </c>
      <c r="AC1526" s="7">
        <f>IF(Table2[[#This Row],[60c]]&gt;0,1,0)</f>
        <v>0</v>
      </c>
      <c r="AD1526" s="7">
        <f>IF(Table2[[#This Row],[90c]]&gt;0,1,0)</f>
        <v>0</v>
      </c>
    </row>
    <row r="1527" spans="1:30" x14ac:dyDescent="0.2">
      <c r="A1527">
        <v>201705</v>
      </c>
      <c r="B1527" t="s">
        <v>84</v>
      </c>
      <c r="C1527" t="s">
        <v>3064</v>
      </c>
      <c r="D1527" t="s">
        <v>3067</v>
      </c>
      <c r="E1527" t="s">
        <v>7676</v>
      </c>
      <c r="F1527" t="s">
        <v>3068</v>
      </c>
      <c r="G1527" t="s">
        <v>7677</v>
      </c>
      <c r="I1527" t="s">
        <v>775</v>
      </c>
      <c r="J1527" t="s">
        <v>1347</v>
      </c>
      <c r="K1527" t="s">
        <v>7683</v>
      </c>
      <c r="L1527" t="s">
        <v>4104</v>
      </c>
      <c r="M1527" t="s">
        <v>4105</v>
      </c>
      <c r="N1527" s="1">
        <v>42877</v>
      </c>
      <c r="O1527">
        <v>79</v>
      </c>
      <c r="P1527" t="s">
        <v>857</v>
      </c>
      <c r="Q1527">
        <v>3</v>
      </c>
      <c r="R1527">
        <v>37.85</v>
      </c>
      <c r="S1527">
        <v>2</v>
      </c>
      <c r="T1527">
        <v>25.355</v>
      </c>
      <c r="U1527" s="7">
        <v>0</v>
      </c>
      <c r="V1527" s="7">
        <v>0</v>
      </c>
      <c r="W1527" s="7">
        <v>1</v>
      </c>
      <c r="X1527" s="7">
        <v>12.494999999999999</v>
      </c>
      <c r="Y1527" s="7">
        <v>0</v>
      </c>
      <c r="Z1527" s="7">
        <v>0</v>
      </c>
      <c r="AA1527" s="7" t="s">
        <v>800</v>
      </c>
      <c r="AB1527" s="7">
        <f>IF(Table2[[#This Row],[15cc]]+Table2[[#This Row],[30cc]]&gt;0,1,0)</f>
        <v>1</v>
      </c>
      <c r="AC1527" s="7">
        <f>IF(Table2[[#This Row],[60c]]&gt;0,1,0)</f>
        <v>1</v>
      </c>
      <c r="AD1527" s="7">
        <f>IF(Table2[[#This Row],[90c]]&gt;0,1,0)</f>
        <v>0</v>
      </c>
    </row>
    <row r="1528" spans="1:30" x14ac:dyDescent="0.2">
      <c r="A1528">
        <v>201705</v>
      </c>
      <c r="B1528" t="s">
        <v>84</v>
      </c>
      <c r="C1528" t="s">
        <v>3064</v>
      </c>
      <c r="D1528" t="s">
        <v>3067</v>
      </c>
      <c r="E1528" t="s">
        <v>7676</v>
      </c>
      <c r="F1528" t="s">
        <v>3068</v>
      </c>
      <c r="G1528" t="s">
        <v>7677</v>
      </c>
      <c r="I1528" t="s">
        <v>775</v>
      </c>
      <c r="J1528" t="s">
        <v>1347</v>
      </c>
      <c r="K1528" t="s">
        <v>7683</v>
      </c>
      <c r="L1528" t="s">
        <v>4106</v>
      </c>
      <c r="M1528" t="s">
        <v>4107</v>
      </c>
      <c r="N1528" s="1">
        <v>42877</v>
      </c>
      <c r="O1528">
        <v>79</v>
      </c>
      <c r="P1528" t="s">
        <v>857</v>
      </c>
      <c r="Q1528">
        <v>1</v>
      </c>
      <c r="R1528">
        <v>12.81</v>
      </c>
      <c r="S1528">
        <v>1</v>
      </c>
      <c r="T1528">
        <v>12.81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 t="s">
        <v>800</v>
      </c>
      <c r="AB1528" s="7">
        <f>IF(Table2[[#This Row],[15cc]]+Table2[[#This Row],[30cc]]&gt;0,1,0)</f>
        <v>1</v>
      </c>
      <c r="AC1528" s="7">
        <f>IF(Table2[[#This Row],[60c]]&gt;0,1,0)</f>
        <v>0</v>
      </c>
      <c r="AD1528" s="7">
        <f>IF(Table2[[#This Row],[90c]]&gt;0,1,0)</f>
        <v>0</v>
      </c>
    </row>
    <row r="1529" spans="1:30" x14ac:dyDescent="0.2">
      <c r="A1529">
        <v>201705</v>
      </c>
      <c r="B1529" t="s">
        <v>84</v>
      </c>
      <c r="C1529" t="s">
        <v>3064</v>
      </c>
      <c r="D1529" t="s">
        <v>3067</v>
      </c>
      <c r="E1529" t="s">
        <v>7676</v>
      </c>
      <c r="F1529" t="s">
        <v>3068</v>
      </c>
      <c r="G1529" t="s">
        <v>7677</v>
      </c>
      <c r="I1529" t="s">
        <v>775</v>
      </c>
      <c r="J1529" t="s">
        <v>1347</v>
      </c>
      <c r="K1529" t="s">
        <v>7683</v>
      </c>
      <c r="L1529" t="s">
        <v>4108</v>
      </c>
      <c r="M1529" t="s">
        <v>4109</v>
      </c>
      <c r="N1529" s="1">
        <v>42877</v>
      </c>
      <c r="O1529">
        <v>79</v>
      </c>
      <c r="P1529" t="s">
        <v>857</v>
      </c>
      <c r="Q1529">
        <v>1</v>
      </c>
      <c r="R1529">
        <v>12.003</v>
      </c>
      <c r="S1529">
        <v>3</v>
      </c>
      <c r="T1529">
        <v>37.234999999999999</v>
      </c>
      <c r="U1529" s="7">
        <v>0</v>
      </c>
      <c r="V1529" s="7">
        <v>0</v>
      </c>
      <c r="W1529" s="7">
        <v>-2</v>
      </c>
      <c r="X1529" s="7">
        <v>-25.231999999999999</v>
      </c>
      <c r="Y1529" s="7">
        <v>0</v>
      </c>
      <c r="Z1529" s="7">
        <v>0</v>
      </c>
      <c r="AA1529" s="7" t="s">
        <v>800</v>
      </c>
      <c r="AB1529" s="7">
        <f>IF(Table2[[#This Row],[15cc]]+Table2[[#This Row],[30cc]]&gt;0,1,0)</f>
        <v>1</v>
      </c>
      <c r="AC1529" s="7">
        <f>IF(Table2[[#This Row],[60c]]&gt;0,1,0)</f>
        <v>0</v>
      </c>
      <c r="AD1529" s="7">
        <f>IF(Table2[[#This Row],[90c]]&gt;0,1,0)</f>
        <v>0</v>
      </c>
    </row>
    <row r="1530" spans="1:30" x14ac:dyDescent="0.2">
      <c r="A1530">
        <v>201705</v>
      </c>
      <c r="B1530" t="s">
        <v>84</v>
      </c>
      <c r="C1530" t="s">
        <v>84</v>
      </c>
      <c r="D1530" t="s">
        <v>3069</v>
      </c>
      <c r="E1530" t="s">
        <v>7684</v>
      </c>
      <c r="F1530" t="s">
        <v>4663</v>
      </c>
      <c r="G1530" t="s">
        <v>7684</v>
      </c>
      <c r="I1530" t="s">
        <v>1311</v>
      </c>
      <c r="J1530" t="s">
        <v>786</v>
      </c>
      <c r="K1530" t="s">
        <v>7684</v>
      </c>
      <c r="L1530" t="s">
        <v>4086</v>
      </c>
      <c r="M1530" t="s">
        <v>4087</v>
      </c>
      <c r="N1530" s="1">
        <v>42867</v>
      </c>
      <c r="O1530">
        <v>89</v>
      </c>
      <c r="P1530" t="s">
        <v>857</v>
      </c>
      <c r="S1530">
        <v>0</v>
      </c>
      <c r="T1530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 t="s">
        <v>800</v>
      </c>
      <c r="AB1530" s="7">
        <f>IF(Table2[[#This Row],[15cc]]+Table2[[#This Row],[30cc]]&gt;0,1,0)</f>
        <v>0</v>
      </c>
      <c r="AC1530" s="7">
        <f>IF(Table2[[#This Row],[60c]]&gt;0,1,0)</f>
        <v>0</v>
      </c>
      <c r="AD1530" s="7">
        <f>IF(Table2[[#This Row],[90c]]&gt;0,1,0)</f>
        <v>0</v>
      </c>
    </row>
    <row r="1531" spans="1:30" x14ac:dyDescent="0.2">
      <c r="A1531">
        <v>201705</v>
      </c>
      <c r="B1531" t="s">
        <v>84</v>
      </c>
      <c r="C1531" t="s">
        <v>84</v>
      </c>
      <c r="D1531" t="s">
        <v>3069</v>
      </c>
      <c r="E1531" t="s">
        <v>7684</v>
      </c>
      <c r="F1531" t="s">
        <v>4663</v>
      </c>
      <c r="G1531" t="s">
        <v>7684</v>
      </c>
      <c r="I1531" t="s">
        <v>1311</v>
      </c>
      <c r="J1531" t="s">
        <v>786</v>
      </c>
      <c r="K1531" t="s">
        <v>7684</v>
      </c>
      <c r="L1531" t="s">
        <v>4088</v>
      </c>
      <c r="M1531" t="s">
        <v>4089</v>
      </c>
      <c r="N1531" s="1">
        <v>42878</v>
      </c>
      <c r="O1531">
        <v>78</v>
      </c>
      <c r="P1531" t="s">
        <v>857</v>
      </c>
      <c r="S1531">
        <v>0</v>
      </c>
      <c r="T1531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 t="s">
        <v>984</v>
      </c>
      <c r="AB1531" s="7">
        <f>IF(Table2[[#This Row],[15cc]]+Table2[[#This Row],[30cc]]&gt;0,1,0)</f>
        <v>0</v>
      </c>
      <c r="AC1531" s="7">
        <f>IF(Table2[[#This Row],[60c]]&gt;0,1,0)</f>
        <v>0</v>
      </c>
      <c r="AD1531" s="7">
        <f>IF(Table2[[#This Row],[90c]]&gt;0,1,0)</f>
        <v>0</v>
      </c>
    </row>
    <row r="1532" spans="1:30" x14ac:dyDescent="0.2">
      <c r="A1532">
        <v>201705</v>
      </c>
      <c r="B1532" t="s">
        <v>84</v>
      </c>
      <c r="C1532" t="s">
        <v>84</v>
      </c>
      <c r="D1532" t="s">
        <v>3069</v>
      </c>
      <c r="E1532" t="s">
        <v>7684</v>
      </c>
      <c r="F1532" t="s">
        <v>4663</v>
      </c>
      <c r="G1532" t="s">
        <v>7684</v>
      </c>
      <c r="I1532" t="s">
        <v>7686</v>
      </c>
      <c r="J1532" t="s">
        <v>7636</v>
      </c>
      <c r="K1532" t="s">
        <v>7687</v>
      </c>
      <c r="L1532" t="s">
        <v>4539</v>
      </c>
      <c r="M1532" t="s">
        <v>910</v>
      </c>
      <c r="N1532" s="1">
        <v>42870</v>
      </c>
      <c r="O1532">
        <v>86</v>
      </c>
      <c r="P1532" t="s">
        <v>857</v>
      </c>
      <c r="S1532">
        <v>0</v>
      </c>
      <c r="T1532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 t="s">
        <v>800</v>
      </c>
      <c r="AB1532" s="7">
        <f>IF(Table2[[#This Row],[15cc]]+Table2[[#This Row],[30cc]]&gt;0,1,0)</f>
        <v>0</v>
      </c>
      <c r="AC1532" s="7">
        <f>IF(Table2[[#This Row],[60c]]&gt;0,1,0)</f>
        <v>0</v>
      </c>
      <c r="AD1532" s="7">
        <f>IF(Table2[[#This Row],[90c]]&gt;0,1,0)</f>
        <v>0</v>
      </c>
    </row>
    <row r="1533" spans="1:30" x14ac:dyDescent="0.2">
      <c r="A1533">
        <v>201705</v>
      </c>
      <c r="B1533" t="s">
        <v>84</v>
      </c>
      <c r="C1533" t="s">
        <v>84</v>
      </c>
      <c r="D1533" t="s">
        <v>3069</v>
      </c>
      <c r="E1533" t="s">
        <v>7684</v>
      </c>
      <c r="F1533" t="s">
        <v>4663</v>
      </c>
      <c r="G1533" t="s">
        <v>7684</v>
      </c>
      <c r="I1533" t="s">
        <v>7686</v>
      </c>
      <c r="J1533" t="s">
        <v>7636</v>
      </c>
      <c r="K1533" t="s">
        <v>7687</v>
      </c>
      <c r="L1533" t="s">
        <v>4540</v>
      </c>
      <c r="M1533" t="s">
        <v>4541</v>
      </c>
      <c r="N1533" s="1">
        <v>42870</v>
      </c>
      <c r="O1533">
        <v>86</v>
      </c>
      <c r="P1533" t="s">
        <v>857</v>
      </c>
      <c r="S1533">
        <v>0</v>
      </c>
      <c r="T1533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 t="s">
        <v>800</v>
      </c>
      <c r="AB1533" s="7">
        <f>IF(Table2[[#This Row],[15cc]]+Table2[[#This Row],[30cc]]&gt;0,1,0)</f>
        <v>0</v>
      </c>
      <c r="AC1533" s="7">
        <f>IF(Table2[[#This Row],[60c]]&gt;0,1,0)</f>
        <v>0</v>
      </c>
      <c r="AD1533" s="7">
        <f>IF(Table2[[#This Row],[90c]]&gt;0,1,0)</f>
        <v>0</v>
      </c>
    </row>
    <row r="1534" spans="1:30" x14ac:dyDescent="0.2">
      <c r="A1534">
        <v>201705</v>
      </c>
      <c r="B1534" t="s">
        <v>84</v>
      </c>
      <c r="C1534" t="s">
        <v>84</v>
      </c>
      <c r="D1534" t="s">
        <v>3069</v>
      </c>
      <c r="E1534" t="s">
        <v>7684</v>
      </c>
      <c r="F1534" t="s">
        <v>4663</v>
      </c>
      <c r="G1534" t="s">
        <v>7684</v>
      </c>
      <c r="I1534" t="s">
        <v>7686</v>
      </c>
      <c r="J1534" t="s">
        <v>7636</v>
      </c>
      <c r="K1534" t="s">
        <v>7687</v>
      </c>
      <c r="L1534" t="s">
        <v>4542</v>
      </c>
      <c r="M1534" t="s">
        <v>4543</v>
      </c>
      <c r="N1534" s="1">
        <v>42870</v>
      </c>
      <c r="O1534">
        <v>86</v>
      </c>
      <c r="P1534" t="s">
        <v>857</v>
      </c>
      <c r="S1534">
        <v>0</v>
      </c>
      <c r="T1534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 t="s">
        <v>800</v>
      </c>
      <c r="AB1534" s="7">
        <f>IF(Table2[[#This Row],[15cc]]+Table2[[#This Row],[30cc]]&gt;0,1,0)</f>
        <v>0</v>
      </c>
      <c r="AC1534" s="7">
        <f>IF(Table2[[#This Row],[60c]]&gt;0,1,0)</f>
        <v>0</v>
      </c>
      <c r="AD1534" s="7">
        <f>IF(Table2[[#This Row],[90c]]&gt;0,1,0)</f>
        <v>0</v>
      </c>
    </row>
    <row r="1535" spans="1:30" x14ac:dyDescent="0.2">
      <c r="A1535">
        <v>201705</v>
      </c>
      <c r="B1535" t="s">
        <v>84</v>
      </c>
      <c r="C1535" t="s">
        <v>84</v>
      </c>
      <c r="D1535" t="s">
        <v>3069</v>
      </c>
      <c r="E1535" t="s">
        <v>7684</v>
      </c>
      <c r="F1535" t="s">
        <v>4663</v>
      </c>
      <c r="G1535" t="s">
        <v>7684</v>
      </c>
      <c r="I1535" t="s">
        <v>7686</v>
      </c>
      <c r="J1535" t="s">
        <v>7636</v>
      </c>
      <c r="K1535" t="s">
        <v>7687</v>
      </c>
      <c r="L1535" t="s">
        <v>4544</v>
      </c>
      <c r="M1535" t="s">
        <v>4545</v>
      </c>
      <c r="N1535" s="1">
        <v>42870</v>
      </c>
      <c r="O1535">
        <v>86</v>
      </c>
      <c r="P1535" t="s">
        <v>857</v>
      </c>
      <c r="R1535" s="2"/>
      <c r="S1535">
        <v>0</v>
      </c>
      <c r="T1535">
        <v>0</v>
      </c>
      <c r="U1535" s="7">
        <v>0</v>
      </c>
      <c r="V1535" s="7">
        <v>0</v>
      </c>
      <c r="W1535" s="7">
        <v>0</v>
      </c>
      <c r="X1535" s="2">
        <v>0</v>
      </c>
      <c r="Y1535" s="7">
        <v>0</v>
      </c>
      <c r="Z1535" s="7">
        <v>0</v>
      </c>
      <c r="AA1535" s="7" t="s">
        <v>800</v>
      </c>
      <c r="AB1535" s="7">
        <f>IF(Table2[[#This Row],[15cc]]+Table2[[#This Row],[30cc]]&gt;0,1,0)</f>
        <v>0</v>
      </c>
      <c r="AC1535" s="7">
        <f>IF(Table2[[#This Row],[60c]]&gt;0,1,0)</f>
        <v>0</v>
      </c>
      <c r="AD1535" s="7">
        <f>IF(Table2[[#This Row],[90c]]&gt;0,1,0)</f>
        <v>0</v>
      </c>
    </row>
    <row r="1536" spans="1:30" x14ac:dyDescent="0.2">
      <c r="A1536">
        <v>201705</v>
      </c>
      <c r="B1536" t="s">
        <v>84</v>
      </c>
      <c r="C1536" t="s">
        <v>84</v>
      </c>
      <c r="D1536" t="s">
        <v>3069</v>
      </c>
      <c r="E1536" t="s">
        <v>7684</v>
      </c>
      <c r="F1536" t="s">
        <v>4663</v>
      </c>
      <c r="G1536" t="s">
        <v>7684</v>
      </c>
      <c r="I1536" t="s">
        <v>7686</v>
      </c>
      <c r="J1536" t="s">
        <v>7636</v>
      </c>
      <c r="K1536" t="s">
        <v>7687</v>
      </c>
      <c r="L1536" t="s">
        <v>4546</v>
      </c>
      <c r="M1536" t="s">
        <v>4547</v>
      </c>
      <c r="N1536" s="1">
        <v>42870</v>
      </c>
      <c r="O1536">
        <v>86</v>
      </c>
      <c r="P1536" t="s">
        <v>857</v>
      </c>
      <c r="S1536">
        <v>0</v>
      </c>
      <c r="T1536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 t="s">
        <v>800</v>
      </c>
      <c r="AB1536" s="7">
        <f>IF(Table2[[#This Row],[15cc]]+Table2[[#This Row],[30cc]]&gt;0,1,0)</f>
        <v>0</v>
      </c>
      <c r="AC1536" s="7">
        <f>IF(Table2[[#This Row],[60c]]&gt;0,1,0)</f>
        <v>0</v>
      </c>
      <c r="AD1536" s="7">
        <f>IF(Table2[[#This Row],[90c]]&gt;0,1,0)</f>
        <v>0</v>
      </c>
    </row>
    <row r="1537" spans="1:30" x14ac:dyDescent="0.2">
      <c r="A1537">
        <v>201705</v>
      </c>
      <c r="B1537" t="s">
        <v>84</v>
      </c>
      <c r="C1537" t="s">
        <v>84</v>
      </c>
      <c r="D1537" t="s">
        <v>3069</v>
      </c>
      <c r="E1537" t="s">
        <v>7684</v>
      </c>
      <c r="F1537" t="s">
        <v>4663</v>
      </c>
      <c r="G1537" t="s">
        <v>7684</v>
      </c>
      <c r="I1537" t="s">
        <v>7686</v>
      </c>
      <c r="J1537" t="s">
        <v>7636</v>
      </c>
      <c r="K1537" t="s">
        <v>7687</v>
      </c>
      <c r="L1537" t="s">
        <v>4548</v>
      </c>
      <c r="M1537" t="s">
        <v>4549</v>
      </c>
      <c r="N1537" s="1">
        <v>42870</v>
      </c>
      <c r="O1537">
        <v>86</v>
      </c>
      <c r="P1537" t="s">
        <v>857</v>
      </c>
      <c r="S1537">
        <v>0</v>
      </c>
      <c r="T153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 t="s">
        <v>800</v>
      </c>
      <c r="AB1537" s="7">
        <f>IF(Table2[[#This Row],[15cc]]+Table2[[#This Row],[30cc]]&gt;0,1,0)</f>
        <v>0</v>
      </c>
      <c r="AC1537" s="7">
        <f>IF(Table2[[#This Row],[60c]]&gt;0,1,0)</f>
        <v>0</v>
      </c>
      <c r="AD1537" s="7">
        <f>IF(Table2[[#This Row],[90c]]&gt;0,1,0)</f>
        <v>0</v>
      </c>
    </row>
    <row r="1538" spans="1:30" x14ac:dyDescent="0.2">
      <c r="A1538">
        <v>201705</v>
      </c>
      <c r="B1538" t="s">
        <v>84</v>
      </c>
      <c r="C1538" t="s">
        <v>84</v>
      </c>
      <c r="D1538" t="s">
        <v>3069</v>
      </c>
      <c r="E1538" t="s">
        <v>7684</v>
      </c>
      <c r="F1538" t="s">
        <v>4663</v>
      </c>
      <c r="G1538" t="s">
        <v>7684</v>
      </c>
      <c r="I1538" t="s">
        <v>7686</v>
      </c>
      <c r="J1538" t="s">
        <v>7636</v>
      </c>
      <c r="K1538" t="s">
        <v>7687</v>
      </c>
      <c r="L1538" t="s">
        <v>4550</v>
      </c>
      <c r="M1538" t="s">
        <v>2153</v>
      </c>
      <c r="N1538" s="1">
        <v>42870</v>
      </c>
      <c r="O1538">
        <v>86</v>
      </c>
      <c r="P1538" t="s">
        <v>857</v>
      </c>
      <c r="S1538">
        <v>0</v>
      </c>
      <c r="T1538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 t="s">
        <v>984</v>
      </c>
      <c r="AB1538" s="7">
        <f>IF(Table2[[#This Row],[15cc]]+Table2[[#This Row],[30cc]]&gt;0,1,0)</f>
        <v>0</v>
      </c>
      <c r="AC1538" s="7">
        <f>IF(Table2[[#This Row],[60c]]&gt;0,1,0)</f>
        <v>0</v>
      </c>
      <c r="AD1538" s="7">
        <f>IF(Table2[[#This Row],[90c]]&gt;0,1,0)</f>
        <v>0</v>
      </c>
    </row>
    <row r="1539" spans="1:30" x14ac:dyDescent="0.2">
      <c r="A1539">
        <v>201705</v>
      </c>
      <c r="B1539" t="s">
        <v>84</v>
      </c>
      <c r="C1539" t="s">
        <v>84</v>
      </c>
      <c r="D1539" t="s">
        <v>3069</v>
      </c>
      <c r="E1539" t="s">
        <v>7684</v>
      </c>
      <c r="F1539" t="s">
        <v>4663</v>
      </c>
      <c r="G1539" t="s">
        <v>7684</v>
      </c>
      <c r="I1539" t="s">
        <v>7686</v>
      </c>
      <c r="J1539" t="s">
        <v>7636</v>
      </c>
      <c r="K1539" t="s">
        <v>7687</v>
      </c>
      <c r="L1539" t="s">
        <v>4551</v>
      </c>
      <c r="M1539" t="s">
        <v>4552</v>
      </c>
      <c r="N1539" s="1">
        <v>42870</v>
      </c>
      <c r="O1539">
        <v>86</v>
      </c>
      <c r="P1539" t="s">
        <v>857</v>
      </c>
      <c r="S1539">
        <v>0</v>
      </c>
      <c r="T1539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 t="s">
        <v>800</v>
      </c>
      <c r="AB1539" s="7">
        <f>IF(Table2[[#This Row],[15cc]]+Table2[[#This Row],[30cc]]&gt;0,1,0)</f>
        <v>0</v>
      </c>
      <c r="AC1539" s="7">
        <f>IF(Table2[[#This Row],[60c]]&gt;0,1,0)</f>
        <v>0</v>
      </c>
      <c r="AD1539" s="7">
        <f>IF(Table2[[#This Row],[90c]]&gt;0,1,0)</f>
        <v>0</v>
      </c>
    </row>
    <row r="1540" spans="1:30" x14ac:dyDescent="0.2">
      <c r="A1540">
        <v>201705</v>
      </c>
      <c r="B1540" t="s">
        <v>84</v>
      </c>
      <c r="C1540" t="s">
        <v>84</v>
      </c>
      <c r="D1540" t="s">
        <v>3069</v>
      </c>
      <c r="E1540" t="s">
        <v>7684</v>
      </c>
      <c r="F1540" t="s">
        <v>4663</v>
      </c>
      <c r="G1540" t="s">
        <v>7684</v>
      </c>
      <c r="I1540" t="s">
        <v>7686</v>
      </c>
      <c r="J1540" t="s">
        <v>7636</v>
      </c>
      <c r="K1540" t="s">
        <v>7687</v>
      </c>
      <c r="L1540" t="s">
        <v>4553</v>
      </c>
      <c r="M1540" t="s">
        <v>3935</v>
      </c>
      <c r="N1540" s="1">
        <v>42870</v>
      </c>
      <c r="O1540">
        <v>86</v>
      </c>
      <c r="P1540" t="s">
        <v>857</v>
      </c>
      <c r="Q1540">
        <v>1</v>
      </c>
      <c r="R1540">
        <v>12.01</v>
      </c>
      <c r="S1540">
        <v>0</v>
      </c>
      <c r="T1540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1</v>
      </c>
      <c r="Z1540" s="7">
        <v>12.01</v>
      </c>
      <c r="AA1540" s="7" t="s">
        <v>800</v>
      </c>
      <c r="AB1540" s="7">
        <f>IF(Table2[[#This Row],[15cc]]+Table2[[#This Row],[30cc]]&gt;0,1,0)</f>
        <v>0</v>
      </c>
      <c r="AC1540" s="7">
        <f>IF(Table2[[#This Row],[60c]]&gt;0,1,0)</f>
        <v>0</v>
      </c>
      <c r="AD1540" s="7">
        <f>IF(Table2[[#This Row],[90c]]&gt;0,1,0)</f>
        <v>1</v>
      </c>
    </row>
    <row r="1541" spans="1:30" x14ac:dyDescent="0.2">
      <c r="A1541">
        <v>201705</v>
      </c>
      <c r="B1541" t="s">
        <v>84</v>
      </c>
      <c r="C1541" t="s">
        <v>84</v>
      </c>
      <c r="D1541" t="s">
        <v>3069</v>
      </c>
      <c r="E1541" t="s">
        <v>7684</v>
      </c>
      <c r="F1541" t="s">
        <v>4663</v>
      </c>
      <c r="G1541" t="s">
        <v>7684</v>
      </c>
      <c r="I1541" t="s">
        <v>7686</v>
      </c>
      <c r="J1541" t="s">
        <v>7636</v>
      </c>
      <c r="K1541" t="s">
        <v>7687</v>
      </c>
      <c r="L1541" t="s">
        <v>4554</v>
      </c>
      <c r="M1541" t="s">
        <v>4555</v>
      </c>
      <c r="N1541" s="1">
        <v>42870</v>
      </c>
      <c r="O1541">
        <v>86</v>
      </c>
      <c r="P1541" t="s">
        <v>857</v>
      </c>
      <c r="S1541">
        <v>0</v>
      </c>
      <c r="T1541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 t="s">
        <v>800</v>
      </c>
      <c r="AB1541" s="7">
        <f>IF(Table2[[#This Row],[15cc]]+Table2[[#This Row],[30cc]]&gt;0,1,0)</f>
        <v>0</v>
      </c>
      <c r="AC1541" s="7">
        <f>IF(Table2[[#This Row],[60c]]&gt;0,1,0)</f>
        <v>0</v>
      </c>
      <c r="AD1541" s="7">
        <f>IF(Table2[[#This Row],[90c]]&gt;0,1,0)</f>
        <v>0</v>
      </c>
    </row>
    <row r="1542" spans="1:30" x14ac:dyDescent="0.2">
      <c r="A1542">
        <v>201705</v>
      </c>
      <c r="B1542" t="s">
        <v>84</v>
      </c>
      <c r="C1542" t="s">
        <v>84</v>
      </c>
      <c r="D1542" t="s">
        <v>3069</v>
      </c>
      <c r="E1542" t="s">
        <v>7684</v>
      </c>
      <c r="F1542" t="s">
        <v>4663</v>
      </c>
      <c r="G1542" t="s">
        <v>7684</v>
      </c>
      <c r="I1542" t="s">
        <v>7686</v>
      </c>
      <c r="J1542" t="s">
        <v>7636</v>
      </c>
      <c r="K1542" t="s">
        <v>7687</v>
      </c>
      <c r="L1542" t="s">
        <v>4556</v>
      </c>
      <c r="M1542" t="s">
        <v>4557</v>
      </c>
      <c r="N1542" s="1">
        <v>42870</v>
      </c>
      <c r="O1542">
        <v>86</v>
      </c>
      <c r="P1542" t="s">
        <v>857</v>
      </c>
      <c r="Q1542">
        <v>1</v>
      </c>
      <c r="R1542">
        <v>11.557</v>
      </c>
      <c r="S1542">
        <v>0</v>
      </c>
      <c r="T1542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1</v>
      </c>
      <c r="Z1542" s="7">
        <v>11.557</v>
      </c>
      <c r="AA1542" s="7" t="s">
        <v>800</v>
      </c>
      <c r="AB1542" s="7">
        <f>IF(Table2[[#This Row],[15cc]]+Table2[[#This Row],[30cc]]&gt;0,1,0)</f>
        <v>0</v>
      </c>
      <c r="AC1542" s="7">
        <f>IF(Table2[[#This Row],[60c]]&gt;0,1,0)</f>
        <v>0</v>
      </c>
      <c r="AD1542" s="7">
        <f>IF(Table2[[#This Row],[90c]]&gt;0,1,0)</f>
        <v>1</v>
      </c>
    </row>
    <row r="1543" spans="1:30" x14ac:dyDescent="0.2">
      <c r="A1543">
        <v>201705</v>
      </c>
      <c r="B1543" t="s">
        <v>84</v>
      </c>
      <c r="C1543" t="s">
        <v>84</v>
      </c>
      <c r="D1543" t="s">
        <v>3069</v>
      </c>
      <c r="E1543" t="s">
        <v>7684</v>
      </c>
      <c r="F1543" t="s">
        <v>4663</v>
      </c>
      <c r="G1543" t="s">
        <v>7684</v>
      </c>
      <c r="I1543" t="s">
        <v>7686</v>
      </c>
      <c r="J1543" t="s">
        <v>7636</v>
      </c>
      <c r="K1543" t="s">
        <v>7687</v>
      </c>
      <c r="L1543" t="s">
        <v>4558</v>
      </c>
      <c r="M1543" t="s">
        <v>4559</v>
      </c>
      <c r="N1543" s="1">
        <v>42870</v>
      </c>
      <c r="O1543">
        <v>86</v>
      </c>
      <c r="P1543" t="s">
        <v>857</v>
      </c>
      <c r="Q1543">
        <v>1</v>
      </c>
      <c r="R1543">
        <v>17.818999999999999</v>
      </c>
      <c r="S1543">
        <v>1</v>
      </c>
      <c r="T1543">
        <v>17.818999999999999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 t="s">
        <v>800</v>
      </c>
      <c r="AB1543" s="7">
        <f>IF(Table2[[#This Row],[15cc]]+Table2[[#This Row],[30cc]]&gt;0,1,0)</f>
        <v>1</v>
      </c>
      <c r="AC1543" s="7">
        <f>IF(Table2[[#This Row],[60c]]&gt;0,1,0)</f>
        <v>0</v>
      </c>
      <c r="AD1543" s="7">
        <f>IF(Table2[[#This Row],[90c]]&gt;0,1,0)</f>
        <v>0</v>
      </c>
    </row>
    <row r="1544" spans="1:30" x14ac:dyDescent="0.2">
      <c r="A1544">
        <v>201705</v>
      </c>
      <c r="B1544" t="s">
        <v>84</v>
      </c>
      <c r="C1544" t="s">
        <v>84</v>
      </c>
      <c r="D1544" t="s">
        <v>3069</v>
      </c>
      <c r="E1544" t="s">
        <v>7684</v>
      </c>
      <c r="F1544" t="s">
        <v>4663</v>
      </c>
      <c r="G1544" t="s">
        <v>7684</v>
      </c>
      <c r="I1544" t="s">
        <v>7686</v>
      </c>
      <c r="J1544" t="s">
        <v>7636</v>
      </c>
      <c r="K1544" t="s">
        <v>7687</v>
      </c>
      <c r="L1544" t="s">
        <v>4560</v>
      </c>
      <c r="M1544" t="s">
        <v>4331</v>
      </c>
      <c r="N1544" s="1">
        <v>42873</v>
      </c>
      <c r="O1544">
        <v>83</v>
      </c>
      <c r="P1544" t="s">
        <v>857</v>
      </c>
      <c r="Q1544">
        <v>1</v>
      </c>
      <c r="R1544">
        <v>15.234</v>
      </c>
      <c r="S1544">
        <v>1</v>
      </c>
      <c r="T1544">
        <v>15.234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 t="s">
        <v>800</v>
      </c>
      <c r="AB1544" s="7">
        <f>IF(Table2[[#This Row],[15cc]]+Table2[[#This Row],[30cc]]&gt;0,1,0)</f>
        <v>1</v>
      </c>
      <c r="AC1544" s="7">
        <f>IF(Table2[[#This Row],[60c]]&gt;0,1,0)</f>
        <v>0</v>
      </c>
      <c r="AD1544" s="7">
        <f>IF(Table2[[#This Row],[90c]]&gt;0,1,0)</f>
        <v>0</v>
      </c>
    </row>
    <row r="1545" spans="1:30" x14ac:dyDescent="0.2">
      <c r="A1545">
        <v>201705</v>
      </c>
      <c r="B1545" t="s">
        <v>84</v>
      </c>
      <c r="C1545" t="s">
        <v>84</v>
      </c>
      <c r="D1545" t="s">
        <v>3069</v>
      </c>
      <c r="E1545" t="s">
        <v>7684</v>
      </c>
      <c r="F1545" t="s">
        <v>4663</v>
      </c>
      <c r="G1545" t="s">
        <v>7684</v>
      </c>
      <c r="I1545" t="s">
        <v>7686</v>
      </c>
      <c r="J1545" t="s">
        <v>7636</v>
      </c>
      <c r="K1545" t="s">
        <v>7687</v>
      </c>
      <c r="L1545" t="s">
        <v>4561</v>
      </c>
      <c r="M1545" t="s">
        <v>1141</v>
      </c>
      <c r="N1545" s="1">
        <v>42873</v>
      </c>
      <c r="O1545">
        <v>83</v>
      </c>
      <c r="P1545" t="s">
        <v>857</v>
      </c>
      <c r="Q1545">
        <v>1</v>
      </c>
      <c r="R1545">
        <v>15.288</v>
      </c>
      <c r="S1545">
        <v>1</v>
      </c>
      <c r="T1545">
        <v>15.288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 t="s">
        <v>800</v>
      </c>
      <c r="AB1545" s="7">
        <f>IF(Table2[[#This Row],[15cc]]+Table2[[#This Row],[30cc]]&gt;0,1,0)</f>
        <v>1</v>
      </c>
      <c r="AC1545" s="7">
        <f>IF(Table2[[#This Row],[60c]]&gt;0,1,0)</f>
        <v>0</v>
      </c>
      <c r="AD1545" s="7">
        <f>IF(Table2[[#This Row],[90c]]&gt;0,1,0)</f>
        <v>0</v>
      </c>
    </row>
    <row r="1546" spans="1:30" x14ac:dyDescent="0.2">
      <c r="A1546">
        <v>201705</v>
      </c>
      <c r="B1546" t="s">
        <v>84</v>
      </c>
      <c r="C1546" t="s">
        <v>84</v>
      </c>
      <c r="D1546" t="s">
        <v>3069</v>
      </c>
      <c r="E1546" t="s">
        <v>7684</v>
      </c>
      <c r="F1546" t="s">
        <v>4663</v>
      </c>
      <c r="G1546" t="s">
        <v>7684</v>
      </c>
      <c r="I1546" t="s">
        <v>7686</v>
      </c>
      <c r="J1546" t="s">
        <v>7636</v>
      </c>
      <c r="K1546" t="s">
        <v>7687</v>
      </c>
      <c r="L1546" t="s">
        <v>4562</v>
      </c>
      <c r="M1546" t="s">
        <v>4563</v>
      </c>
      <c r="N1546" s="1">
        <v>42873</v>
      </c>
      <c r="O1546">
        <v>83</v>
      </c>
      <c r="P1546" t="s">
        <v>857</v>
      </c>
      <c r="S1546">
        <v>0</v>
      </c>
      <c r="T1546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 t="s">
        <v>800</v>
      </c>
      <c r="AB1546" s="7">
        <f>IF(Table2[[#This Row],[15cc]]+Table2[[#This Row],[30cc]]&gt;0,1,0)</f>
        <v>0</v>
      </c>
      <c r="AC1546" s="7">
        <f>IF(Table2[[#This Row],[60c]]&gt;0,1,0)</f>
        <v>0</v>
      </c>
      <c r="AD1546" s="7">
        <f>IF(Table2[[#This Row],[90c]]&gt;0,1,0)</f>
        <v>0</v>
      </c>
    </row>
    <row r="1547" spans="1:30" x14ac:dyDescent="0.2">
      <c r="A1547">
        <v>201705</v>
      </c>
      <c r="B1547" t="s">
        <v>84</v>
      </c>
      <c r="C1547" t="s">
        <v>84</v>
      </c>
      <c r="D1547" t="s">
        <v>3069</v>
      </c>
      <c r="E1547" t="s">
        <v>7684</v>
      </c>
      <c r="F1547" t="s">
        <v>4663</v>
      </c>
      <c r="G1547" t="s">
        <v>7684</v>
      </c>
      <c r="I1547" t="s">
        <v>7686</v>
      </c>
      <c r="J1547" t="s">
        <v>7636</v>
      </c>
      <c r="K1547" t="s">
        <v>7687</v>
      </c>
      <c r="L1547" t="s">
        <v>4564</v>
      </c>
      <c r="M1547" t="s">
        <v>4565</v>
      </c>
      <c r="N1547" s="1">
        <v>42873</v>
      </c>
      <c r="O1547">
        <v>83</v>
      </c>
      <c r="P1547" t="s">
        <v>857</v>
      </c>
      <c r="Q1547">
        <v>2</v>
      </c>
      <c r="R1547">
        <v>27.591999999999999</v>
      </c>
      <c r="S1547">
        <v>1</v>
      </c>
      <c r="T1547">
        <v>15.571</v>
      </c>
      <c r="U1547" s="7">
        <v>0</v>
      </c>
      <c r="V1547" s="7">
        <v>0</v>
      </c>
      <c r="W1547" s="7">
        <v>1</v>
      </c>
      <c r="X1547" s="7">
        <v>12.021000000000001</v>
      </c>
      <c r="Y1547" s="7">
        <v>0</v>
      </c>
      <c r="Z1547" s="7">
        <v>0</v>
      </c>
      <c r="AA1547" s="7" t="s">
        <v>800</v>
      </c>
      <c r="AB1547" s="7">
        <f>IF(Table2[[#This Row],[15cc]]+Table2[[#This Row],[30cc]]&gt;0,1,0)</f>
        <v>1</v>
      </c>
      <c r="AC1547" s="7">
        <f>IF(Table2[[#This Row],[60c]]&gt;0,1,0)</f>
        <v>1</v>
      </c>
      <c r="AD1547" s="7">
        <f>IF(Table2[[#This Row],[90c]]&gt;0,1,0)</f>
        <v>0</v>
      </c>
    </row>
    <row r="1548" spans="1:30" x14ac:dyDescent="0.2">
      <c r="A1548">
        <v>201705</v>
      </c>
      <c r="B1548" t="s">
        <v>84</v>
      </c>
      <c r="C1548" t="s">
        <v>84</v>
      </c>
      <c r="D1548" t="s">
        <v>3069</v>
      </c>
      <c r="E1548" t="s">
        <v>7684</v>
      </c>
      <c r="F1548" t="s">
        <v>4663</v>
      </c>
      <c r="G1548" t="s">
        <v>7684</v>
      </c>
      <c r="I1548" t="s">
        <v>7686</v>
      </c>
      <c r="J1548" t="s">
        <v>7636</v>
      </c>
      <c r="K1548" t="s">
        <v>7687</v>
      </c>
      <c r="L1548" t="s">
        <v>4566</v>
      </c>
      <c r="M1548" t="s">
        <v>7714</v>
      </c>
      <c r="N1548" s="1">
        <v>42873</v>
      </c>
      <c r="O1548">
        <v>83</v>
      </c>
      <c r="P1548" t="s">
        <v>857</v>
      </c>
      <c r="Q1548">
        <v>3</v>
      </c>
      <c r="R1548">
        <v>46.984999999999999</v>
      </c>
      <c r="S1548">
        <v>1</v>
      </c>
      <c r="T1548">
        <v>16.614999999999998</v>
      </c>
      <c r="U1548" s="7">
        <v>0</v>
      </c>
      <c r="V1548" s="7">
        <v>0</v>
      </c>
      <c r="W1548" s="7">
        <v>2</v>
      </c>
      <c r="X1548" s="7">
        <v>30.37</v>
      </c>
      <c r="Y1548" s="7">
        <v>0</v>
      </c>
      <c r="Z1548" s="7">
        <v>0</v>
      </c>
      <c r="AA1548" s="7" t="s">
        <v>800</v>
      </c>
      <c r="AB1548" s="7">
        <f>IF(Table2[[#This Row],[15cc]]+Table2[[#This Row],[30cc]]&gt;0,1,0)</f>
        <v>1</v>
      </c>
      <c r="AC1548" s="7">
        <f>IF(Table2[[#This Row],[60c]]&gt;0,1,0)</f>
        <v>1</v>
      </c>
      <c r="AD1548" s="7">
        <f>IF(Table2[[#This Row],[90c]]&gt;0,1,0)</f>
        <v>0</v>
      </c>
    </row>
    <row r="1549" spans="1:30" x14ac:dyDescent="0.2">
      <c r="A1549">
        <v>201705</v>
      </c>
      <c r="B1549" t="s">
        <v>84</v>
      </c>
      <c r="C1549" t="s">
        <v>84</v>
      </c>
      <c r="D1549" t="s">
        <v>3069</v>
      </c>
      <c r="E1549" t="s">
        <v>7684</v>
      </c>
      <c r="F1549" t="s">
        <v>4663</v>
      </c>
      <c r="G1549" t="s">
        <v>7684</v>
      </c>
      <c r="I1549" t="s">
        <v>7686</v>
      </c>
      <c r="J1549" t="s">
        <v>7636</v>
      </c>
      <c r="K1549" t="s">
        <v>7687</v>
      </c>
      <c r="L1549" t="s">
        <v>4567</v>
      </c>
      <c r="M1549" t="s">
        <v>4568</v>
      </c>
      <c r="N1549" s="1">
        <v>42877</v>
      </c>
      <c r="O1549">
        <v>79</v>
      </c>
      <c r="P1549" t="s">
        <v>857</v>
      </c>
      <c r="S1549">
        <v>0</v>
      </c>
      <c r="T1549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 t="s">
        <v>800</v>
      </c>
      <c r="AB1549" s="7">
        <f>IF(Table2[[#This Row],[15cc]]+Table2[[#This Row],[30cc]]&gt;0,1,0)</f>
        <v>0</v>
      </c>
      <c r="AC1549" s="7">
        <f>IF(Table2[[#This Row],[60c]]&gt;0,1,0)</f>
        <v>0</v>
      </c>
      <c r="AD1549" s="7">
        <f>IF(Table2[[#This Row],[90c]]&gt;0,1,0)</f>
        <v>0</v>
      </c>
    </row>
    <row r="1550" spans="1:30" x14ac:dyDescent="0.2">
      <c r="A1550">
        <v>201705</v>
      </c>
      <c r="B1550" t="s">
        <v>84</v>
      </c>
      <c r="C1550" t="s">
        <v>84</v>
      </c>
      <c r="D1550" t="s">
        <v>3069</v>
      </c>
      <c r="E1550" t="s">
        <v>7684</v>
      </c>
      <c r="F1550" t="s">
        <v>3070</v>
      </c>
      <c r="G1550" t="s">
        <v>7688</v>
      </c>
      <c r="I1550" t="s">
        <v>7596</v>
      </c>
      <c r="J1550" t="s">
        <v>3081</v>
      </c>
      <c r="K1550" t="s">
        <v>7689</v>
      </c>
      <c r="L1550" t="s">
        <v>4310</v>
      </c>
      <c r="M1550" t="s">
        <v>4311</v>
      </c>
      <c r="N1550" s="1">
        <v>42870</v>
      </c>
      <c r="O1550">
        <v>86</v>
      </c>
      <c r="P1550" t="s">
        <v>857</v>
      </c>
      <c r="S1550">
        <v>0</v>
      </c>
      <c r="T1550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 t="s">
        <v>800</v>
      </c>
      <c r="AB1550" s="7">
        <f>IF(Table2[[#This Row],[15cc]]+Table2[[#This Row],[30cc]]&gt;0,1,0)</f>
        <v>0</v>
      </c>
      <c r="AC1550" s="7">
        <f>IF(Table2[[#This Row],[60c]]&gt;0,1,0)</f>
        <v>0</v>
      </c>
      <c r="AD1550" s="7">
        <f>IF(Table2[[#This Row],[90c]]&gt;0,1,0)</f>
        <v>0</v>
      </c>
    </row>
    <row r="1551" spans="1:30" x14ac:dyDescent="0.2">
      <c r="A1551">
        <v>201705</v>
      </c>
      <c r="B1551" t="s">
        <v>84</v>
      </c>
      <c r="C1551" t="s">
        <v>84</v>
      </c>
      <c r="D1551" t="s">
        <v>3069</v>
      </c>
      <c r="E1551" t="s">
        <v>7684</v>
      </c>
      <c r="F1551" t="s">
        <v>3070</v>
      </c>
      <c r="G1551" t="s">
        <v>7688</v>
      </c>
      <c r="I1551" t="s">
        <v>7596</v>
      </c>
      <c r="J1551" t="s">
        <v>3081</v>
      </c>
      <c r="K1551" t="s">
        <v>7689</v>
      </c>
      <c r="L1551" t="s">
        <v>4312</v>
      </c>
      <c r="M1551" t="s">
        <v>4313</v>
      </c>
      <c r="N1551" s="1">
        <v>42878</v>
      </c>
      <c r="O1551">
        <v>78</v>
      </c>
      <c r="P1551" t="s">
        <v>857</v>
      </c>
      <c r="Q1551">
        <v>1</v>
      </c>
      <c r="R1551">
        <v>12.99</v>
      </c>
      <c r="S1551">
        <v>0</v>
      </c>
      <c r="T1551">
        <v>0</v>
      </c>
      <c r="U1551" s="7">
        <v>0</v>
      </c>
      <c r="V1551" s="7">
        <v>0</v>
      </c>
      <c r="W1551" s="7">
        <v>1</v>
      </c>
      <c r="X1551" s="7">
        <v>12.99</v>
      </c>
      <c r="Y1551" s="7">
        <v>0</v>
      </c>
      <c r="Z1551" s="7">
        <v>0</v>
      </c>
      <c r="AA1551" s="7" t="s">
        <v>800</v>
      </c>
      <c r="AB1551" s="7">
        <f>IF(Table2[[#This Row],[15cc]]+Table2[[#This Row],[30cc]]&gt;0,1,0)</f>
        <v>0</v>
      </c>
      <c r="AC1551" s="7">
        <f>IF(Table2[[#This Row],[60c]]&gt;0,1,0)</f>
        <v>1</v>
      </c>
      <c r="AD1551" s="7">
        <f>IF(Table2[[#This Row],[90c]]&gt;0,1,0)</f>
        <v>0</v>
      </c>
    </row>
    <row r="1552" spans="1:30" x14ac:dyDescent="0.2">
      <c r="A1552">
        <v>201705</v>
      </c>
      <c r="B1552" t="s">
        <v>84</v>
      </c>
      <c r="C1552" t="s">
        <v>84</v>
      </c>
      <c r="D1552" t="s">
        <v>3069</v>
      </c>
      <c r="E1552" t="s">
        <v>7684</v>
      </c>
      <c r="F1552" t="s">
        <v>3070</v>
      </c>
      <c r="G1552" t="s">
        <v>7688</v>
      </c>
      <c r="I1552" t="s">
        <v>7596</v>
      </c>
      <c r="J1552" t="s">
        <v>3081</v>
      </c>
      <c r="K1552" t="s">
        <v>7689</v>
      </c>
      <c r="L1552" t="s">
        <v>4314</v>
      </c>
      <c r="M1552" t="s">
        <v>4315</v>
      </c>
      <c r="N1552" s="1">
        <v>42878</v>
      </c>
      <c r="O1552">
        <v>78</v>
      </c>
      <c r="P1552" t="s">
        <v>857</v>
      </c>
      <c r="Q1552">
        <v>5</v>
      </c>
      <c r="R1552">
        <v>64.876999999999995</v>
      </c>
      <c r="S1552">
        <v>2</v>
      </c>
      <c r="T1552">
        <v>35.423000000000002</v>
      </c>
      <c r="U1552" s="7">
        <v>0</v>
      </c>
      <c r="V1552" s="7">
        <v>0</v>
      </c>
      <c r="W1552" s="7">
        <v>3</v>
      </c>
      <c r="X1552" s="7">
        <v>29.454000000000001</v>
      </c>
      <c r="Y1552" s="7">
        <v>0</v>
      </c>
      <c r="Z1552" s="7">
        <v>0</v>
      </c>
      <c r="AA1552" s="7" t="s">
        <v>800</v>
      </c>
      <c r="AB1552" s="7">
        <f>IF(Table2[[#This Row],[15cc]]+Table2[[#This Row],[30cc]]&gt;0,1,0)</f>
        <v>1</v>
      </c>
      <c r="AC1552" s="7">
        <f>IF(Table2[[#This Row],[60c]]&gt;0,1,0)</f>
        <v>1</v>
      </c>
      <c r="AD1552" s="7">
        <f>IF(Table2[[#This Row],[90c]]&gt;0,1,0)</f>
        <v>0</v>
      </c>
    </row>
    <row r="1553" spans="1:30" x14ac:dyDescent="0.2">
      <c r="A1553">
        <v>201705</v>
      </c>
      <c r="B1553" t="s">
        <v>84</v>
      </c>
      <c r="C1553" t="s">
        <v>84</v>
      </c>
      <c r="D1553" t="s">
        <v>3069</v>
      </c>
      <c r="E1553" t="s">
        <v>7684</v>
      </c>
      <c r="F1553" t="s">
        <v>3070</v>
      </c>
      <c r="G1553" t="s">
        <v>7688</v>
      </c>
      <c r="I1553" t="s">
        <v>7596</v>
      </c>
      <c r="J1553" t="s">
        <v>3081</v>
      </c>
      <c r="K1553" t="s">
        <v>7689</v>
      </c>
      <c r="L1553" t="s">
        <v>4316</v>
      </c>
      <c r="M1553" t="s">
        <v>4317</v>
      </c>
      <c r="N1553" s="1">
        <v>42878</v>
      </c>
      <c r="O1553">
        <v>78</v>
      </c>
      <c r="P1553" t="s">
        <v>857</v>
      </c>
      <c r="S1553">
        <v>0</v>
      </c>
      <c r="T1553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 t="s">
        <v>800</v>
      </c>
      <c r="AB1553" s="7">
        <f>IF(Table2[[#This Row],[15cc]]+Table2[[#This Row],[30cc]]&gt;0,1,0)</f>
        <v>0</v>
      </c>
      <c r="AC1553" s="7">
        <f>IF(Table2[[#This Row],[60c]]&gt;0,1,0)</f>
        <v>0</v>
      </c>
      <c r="AD1553" s="7">
        <f>IF(Table2[[#This Row],[90c]]&gt;0,1,0)</f>
        <v>0</v>
      </c>
    </row>
    <row r="1554" spans="1:30" x14ac:dyDescent="0.2">
      <c r="A1554">
        <v>201705</v>
      </c>
      <c r="B1554" t="s">
        <v>84</v>
      </c>
      <c r="C1554" t="s">
        <v>84</v>
      </c>
      <c r="D1554" t="s">
        <v>3069</v>
      </c>
      <c r="E1554" t="s">
        <v>7684</v>
      </c>
      <c r="F1554" t="s">
        <v>3070</v>
      </c>
      <c r="G1554" t="s">
        <v>7688</v>
      </c>
      <c r="I1554" t="s">
        <v>7596</v>
      </c>
      <c r="J1554" t="s">
        <v>3081</v>
      </c>
      <c r="K1554" t="s">
        <v>7689</v>
      </c>
      <c r="L1554" t="s">
        <v>4318</v>
      </c>
      <c r="M1554" t="s">
        <v>4319</v>
      </c>
      <c r="N1554" s="1">
        <v>42878</v>
      </c>
      <c r="O1554">
        <v>78</v>
      </c>
      <c r="P1554" t="s">
        <v>857</v>
      </c>
      <c r="S1554">
        <v>0</v>
      </c>
      <c r="T1554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 t="s">
        <v>800</v>
      </c>
      <c r="AB1554" s="7">
        <f>IF(Table2[[#This Row],[15cc]]+Table2[[#This Row],[30cc]]&gt;0,1,0)</f>
        <v>0</v>
      </c>
      <c r="AC1554" s="7">
        <f>IF(Table2[[#This Row],[60c]]&gt;0,1,0)</f>
        <v>0</v>
      </c>
      <c r="AD1554" s="7">
        <f>IF(Table2[[#This Row],[90c]]&gt;0,1,0)</f>
        <v>0</v>
      </c>
    </row>
    <row r="1555" spans="1:30" x14ac:dyDescent="0.2">
      <c r="A1555">
        <v>201705</v>
      </c>
      <c r="B1555" t="s">
        <v>84</v>
      </c>
      <c r="C1555" t="s">
        <v>84</v>
      </c>
      <c r="D1555" t="s">
        <v>3069</v>
      </c>
      <c r="E1555" t="s">
        <v>7684</v>
      </c>
      <c r="F1555" t="s">
        <v>3070</v>
      </c>
      <c r="G1555" t="s">
        <v>7688</v>
      </c>
      <c r="I1555" t="s">
        <v>7596</v>
      </c>
      <c r="J1555" t="s">
        <v>3081</v>
      </c>
      <c r="K1555" t="s">
        <v>7689</v>
      </c>
      <c r="L1555" t="s">
        <v>4320</v>
      </c>
      <c r="M1555" t="s">
        <v>861</v>
      </c>
      <c r="N1555" s="1">
        <v>42878</v>
      </c>
      <c r="O1555">
        <v>78</v>
      </c>
      <c r="P1555" t="s">
        <v>857</v>
      </c>
      <c r="Q1555">
        <v>1</v>
      </c>
      <c r="R1555">
        <v>13.887</v>
      </c>
      <c r="S1555">
        <v>1</v>
      </c>
      <c r="T1555">
        <v>13.887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 t="s">
        <v>800</v>
      </c>
      <c r="AB1555" s="7">
        <f>IF(Table2[[#This Row],[15cc]]+Table2[[#This Row],[30cc]]&gt;0,1,0)</f>
        <v>1</v>
      </c>
      <c r="AC1555" s="7">
        <f>IF(Table2[[#This Row],[60c]]&gt;0,1,0)</f>
        <v>0</v>
      </c>
      <c r="AD1555" s="7">
        <f>IF(Table2[[#This Row],[90c]]&gt;0,1,0)</f>
        <v>0</v>
      </c>
    </row>
    <row r="1556" spans="1:30" x14ac:dyDescent="0.2">
      <c r="A1556">
        <v>201705</v>
      </c>
      <c r="B1556" t="s">
        <v>84</v>
      </c>
      <c r="C1556" t="s">
        <v>84</v>
      </c>
      <c r="D1556" t="s">
        <v>3069</v>
      </c>
      <c r="E1556" t="s">
        <v>7684</v>
      </c>
      <c r="F1556" t="s">
        <v>3070</v>
      </c>
      <c r="G1556" t="s">
        <v>7688</v>
      </c>
      <c r="I1556" t="s">
        <v>7596</v>
      </c>
      <c r="J1556" t="s">
        <v>3081</v>
      </c>
      <c r="K1556" t="s">
        <v>7689</v>
      </c>
      <c r="L1556" t="s">
        <v>4321</v>
      </c>
      <c r="M1556" t="s">
        <v>2589</v>
      </c>
      <c r="N1556" s="1">
        <v>42878</v>
      </c>
      <c r="O1556">
        <v>78</v>
      </c>
      <c r="P1556" t="s">
        <v>857</v>
      </c>
      <c r="S1556">
        <v>0</v>
      </c>
      <c r="T1556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 t="s">
        <v>800</v>
      </c>
      <c r="AB1556" s="7">
        <f>IF(Table2[[#This Row],[15cc]]+Table2[[#This Row],[30cc]]&gt;0,1,0)</f>
        <v>0</v>
      </c>
      <c r="AC1556" s="7">
        <f>IF(Table2[[#This Row],[60c]]&gt;0,1,0)</f>
        <v>0</v>
      </c>
      <c r="AD1556" s="7">
        <f>IF(Table2[[#This Row],[90c]]&gt;0,1,0)</f>
        <v>0</v>
      </c>
    </row>
    <row r="1557" spans="1:30" x14ac:dyDescent="0.2">
      <c r="A1557">
        <v>201705</v>
      </c>
      <c r="B1557" t="s">
        <v>84</v>
      </c>
      <c r="C1557" t="s">
        <v>84</v>
      </c>
      <c r="D1557" t="s">
        <v>3069</v>
      </c>
      <c r="E1557" t="s">
        <v>7684</v>
      </c>
      <c r="F1557" t="s">
        <v>3070</v>
      </c>
      <c r="G1557" t="s">
        <v>7688</v>
      </c>
      <c r="I1557" t="s">
        <v>7596</v>
      </c>
      <c r="J1557" t="s">
        <v>3081</v>
      </c>
      <c r="K1557" t="s">
        <v>7689</v>
      </c>
      <c r="L1557" t="s">
        <v>4322</v>
      </c>
      <c r="M1557" t="s">
        <v>4323</v>
      </c>
      <c r="N1557" s="1">
        <v>42878</v>
      </c>
      <c r="O1557">
        <v>78</v>
      </c>
      <c r="P1557" t="s">
        <v>857</v>
      </c>
      <c r="S1557">
        <v>0</v>
      </c>
      <c r="T155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 t="s">
        <v>800</v>
      </c>
      <c r="AB1557" s="7">
        <f>IF(Table2[[#This Row],[15cc]]+Table2[[#This Row],[30cc]]&gt;0,1,0)</f>
        <v>0</v>
      </c>
      <c r="AC1557" s="7">
        <f>IF(Table2[[#This Row],[60c]]&gt;0,1,0)</f>
        <v>0</v>
      </c>
      <c r="AD1557" s="7">
        <f>IF(Table2[[#This Row],[90c]]&gt;0,1,0)</f>
        <v>0</v>
      </c>
    </row>
    <row r="1558" spans="1:30" x14ac:dyDescent="0.2">
      <c r="A1558">
        <v>201705</v>
      </c>
      <c r="B1558" t="s">
        <v>84</v>
      </c>
      <c r="C1558" t="s">
        <v>84</v>
      </c>
      <c r="D1558" t="s">
        <v>3069</v>
      </c>
      <c r="E1558" t="s">
        <v>7684</v>
      </c>
      <c r="F1558" t="s">
        <v>3070</v>
      </c>
      <c r="G1558" t="s">
        <v>7688</v>
      </c>
      <c r="I1558" t="s">
        <v>7596</v>
      </c>
      <c r="J1558" t="s">
        <v>3081</v>
      </c>
      <c r="K1558" t="s">
        <v>7689</v>
      </c>
      <c r="L1558" t="s">
        <v>4324</v>
      </c>
      <c r="M1558" t="s">
        <v>4325</v>
      </c>
      <c r="N1558" s="1">
        <v>42878</v>
      </c>
      <c r="O1558">
        <v>78</v>
      </c>
      <c r="P1558" t="s">
        <v>857</v>
      </c>
      <c r="S1558">
        <v>0</v>
      </c>
      <c r="T1558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 t="s">
        <v>984</v>
      </c>
      <c r="AB1558" s="7">
        <f>IF(Table2[[#This Row],[15cc]]+Table2[[#This Row],[30cc]]&gt;0,1,0)</f>
        <v>0</v>
      </c>
      <c r="AC1558" s="7">
        <f>IF(Table2[[#This Row],[60c]]&gt;0,1,0)</f>
        <v>0</v>
      </c>
      <c r="AD1558" s="7">
        <f>IF(Table2[[#This Row],[90c]]&gt;0,1,0)</f>
        <v>0</v>
      </c>
    </row>
    <row r="1559" spans="1:30" x14ac:dyDescent="0.2">
      <c r="A1559">
        <v>201705</v>
      </c>
      <c r="B1559" t="s">
        <v>84</v>
      </c>
      <c r="C1559" t="s">
        <v>84</v>
      </c>
      <c r="D1559" t="s">
        <v>3069</v>
      </c>
      <c r="E1559" t="s">
        <v>7684</v>
      </c>
      <c r="F1559" t="s">
        <v>3070</v>
      </c>
      <c r="G1559" t="s">
        <v>7688</v>
      </c>
      <c r="I1559" t="s">
        <v>135</v>
      </c>
      <c r="J1559" t="s">
        <v>1568</v>
      </c>
      <c r="K1559" t="s">
        <v>7690</v>
      </c>
      <c r="L1559" t="s">
        <v>4276</v>
      </c>
      <c r="M1559" t="s">
        <v>4277</v>
      </c>
      <c r="N1559" s="1">
        <v>42870</v>
      </c>
      <c r="O1559">
        <v>86</v>
      </c>
      <c r="P1559" t="s">
        <v>857</v>
      </c>
      <c r="Q1559">
        <v>1</v>
      </c>
      <c r="R1559">
        <v>14.058999999999999</v>
      </c>
      <c r="S1559">
        <v>0</v>
      </c>
      <c r="T1559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1</v>
      </c>
      <c r="Z1559" s="7">
        <v>14.058999999999999</v>
      </c>
      <c r="AA1559" s="7" t="s">
        <v>800</v>
      </c>
      <c r="AB1559" s="7">
        <f>IF(Table2[[#This Row],[15cc]]+Table2[[#This Row],[30cc]]&gt;0,1,0)</f>
        <v>0</v>
      </c>
      <c r="AC1559" s="7">
        <f>IF(Table2[[#This Row],[60c]]&gt;0,1,0)</f>
        <v>0</v>
      </c>
      <c r="AD1559" s="7">
        <f>IF(Table2[[#This Row],[90c]]&gt;0,1,0)</f>
        <v>1</v>
      </c>
    </row>
    <row r="1560" spans="1:30" x14ac:dyDescent="0.2">
      <c r="A1560">
        <v>201705</v>
      </c>
      <c r="B1560" t="s">
        <v>84</v>
      </c>
      <c r="C1560" t="s">
        <v>84</v>
      </c>
      <c r="D1560" t="s">
        <v>3069</v>
      </c>
      <c r="E1560" t="s">
        <v>7684</v>
      </c>
      <c r="F1560" t="s">
        <v>3070</v>
      </c>
      <c r="G1560" t="s">
        <v>7688</v>
      </c>
      <c r="I1560" t="s">
        <v>135</v>
      </c>
      <c r="J1560" t="s">
        <v>1568</v>
      </c>
      <c r="K1560" t="s">
        <v>7690</v>
      </c>
      <c r="L1560" t="s">
        <v>4278</v>
      </c>
      <c r="M1560" t="s">
        <v>4279</v>
      </c>
      <c r="N1560" s="1">
        <v>42870</v>
      </c>
      <c r="O1560">
        <v>86</v>
      </c>
      <c r="P1560" t="s">
        <v>857</v>
      </c>
      <c r="S1560">
        <v>0</v>
      </c>
      <c r="T1560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 t="s">
        <v>800</v>
      </c>
      <c r="AB1560" s="7">
        <f>IF(Table2[[#This Row],[15cc]]+Table2[[#This Row],[30cc]]&gt;0,1,0)</f>
        <v>0</v>
      </c>
      <c r="AC1560" s="7">
        <f>IF(Table2[[#This Row],[60c]]&gt;0,1,0)</f>
        <v>0</v>
      </c>
      <c r="AD1560" s="7">
        <f>IF(Table2[[#This Row],[90c]]&gt;0,1,0)</f>
        <v>0</v>
      </c>
    </row>
    <row r="1561" spans="1:30" x14ac:dyDescent="0.2">
      <c r="A1561">
        <v>201705</v>
      </c>
      <c r="B1561" t="s">
        <v>84</v>
      </c>
      <c r="C1561" t="s">
        <v>84</v>
      </c>
      <c r="D1561" t="s">
        <v>3069</v>
      </c>
      <c r="E1561" t="s">
        <v>7684</v>
      </c>
      <c r="F1561" t="s">
        <v>3070</v>
      </c>
      <c r="G1561" t="s">
        <v>7688</v>
      </c>
      <c r="I1561" t="s">
        <v>135</v>
      </c>
      <c r="J1561" t="s">
        <v>1568</v>
      </c>
      <c r="K1561" t="s">
        <v>7690</v>
      </c>
      <c r="L1561" t="s">
        <v>4280</v>
      </c>
      <c r="M1561" t="s">
        <v>4281</v>
      </c>
      <c r="N1561" s="1">
        <v>42879</v>
      </c>
      <c r="O1561">
        <v>77</v>
      </c>
      <c r="P1561" t="s">
        <v>857</v>
      </c>
      <c r="S1561">
        <v>0</v>
      </c>
      <c r="T1561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 t="s">
        <v>800</v>
      </c>
      <c r="AB1561" s="7">
        <f>IF(Table2[[#This Row],[15cc]]+Table2[[#This Row],[30cc]]&gt;0,1,0)</f>
        <v>0</v>
      </c>
      <c r="AC1561" s="7">
        <f>IF(Table2[[#This Row],[60c]]&gt;0,1,0)</f>
        <v>0</v>
      </c>
      <c r="AD1561" s="7">
        <f>IF(Table2[[#This Row],[90c]]&gt;0,1,0)</f>
        <v>0</v>
      </c>
    </row>
    <row r="1562" spans="1:30" x14ac:dyDescent="0.2">
      <c r="A1562">
        <v>201705</v>
      </c>
      <c r="B1562" t="s">
        <v>84</v>
      </c>
      <c r="C1562" t="s">
        <v>84</v>
      </c>
      <c r="D1562" t="s">
        <v>3069</v>
      </c>
      <c r="E1562" t="s">
        <v>7684</v>
      </c>
      <c r="F1562" t="s">
        <v>3070</v>
      </c>
      <c r="G1562" t="s">
        <v>7688</v>
      </c>
      <c r="I1562" t="s">
        <v>135</v>
      </c>
      <c r="J1562" t="s">
        <v>1568</v>
      </c>
      <c r="K1562" t="s">
        <v>7690</v>
      </c>
      <c r="L1562" t="s">
        <v>4293</v>
      </c>
      <c r="M1562" t="s">
        <v>4294</v>
      </c>
      <c r="N1562" s="1">
        <v>42879</v>
      </c>
      <c r="O1562">
        <v>77</v>
      </c>
      <c r="P1562" t="s">
        <v>857</v>
      </c>
      <c r="S1562">
        <v>0</v>
      </c>
      <c r="T1562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 t="s">
        <v>800</v>
      </c>
      <c r="AB1562" s="7">
        <f>IF(Table2[[#This Row],[15cc]]+Table2[[#This Row],[30cc]]&gt;0,1,0)</f>
        <v>0</v>
      </c>
      <c r="AC1562" s="7">
        <f>IF(Table2[[#This Row],[60c]]&gt;0,1,0)</f>
        <v>0</v>
      </c>
      <c r="AD1562" s="7">
        <f>IF(Table2[[#This Row],[90c]]&gt;0,1,0)</f>
        <v>0</v>
      </c>
    </row>
    <row r="1563" spans="1:30" x14ac:dyDescent="0.2">
      <c r="A1563">
        <v>201705</v>
      </c>
      <c r="B1563" t="s">
        <v>84</v>
      </c>
      <c r="C1563" t="s">
        <v>84</v>
      </c>
      <c r="D1563" t="s">
        <v>3069</v>
      </c>
      <c r="E1563" t="s">
        <v>7684</v>
      </c>
      <c r="F1563" t="s">
        <v>3070</v>
      </c>
      <c r="G1563" t="s">
        <v>7688</v>
      </c>
      <c r="I1563" t="s">
        <v>135</v>
      </c>
      <c r="J1563" t="s">
        <v>1568</v>
      </c>
      <c r="K1563" t="s">
        <v>7690</v>
      </c>
      <c r="L1563" t="s">
        <v>4282</v>
      </c>
      <c r="M1563" t="s">
        <v>4283</v>
      </c>
      <c r="N1563" s="1">
        <v>42879</v>
      </c>
      <c r="O1563">
        <v>77</v>
      </c>
      <c r="P1563" t="s">
        <v>857</v>
      </c>
      <c r="Q1563">
        <v>2</v>
      </c>
      <c r="R1563">
        <v>20.863</v>
      </c>
      <c r="S1563">
        <v>0</v>
      </c>
      <c r="T1563">
        <v>0</v>
      </c>
      <c r="U1563" s="7">
        <v>0</v>
      </c>
      <c r="V1563" s="7">
        <v>0</v>
      </c>
      <c r="W1563" s="7">
        <v>1</v>
      </c>
      <c r="X1563" s="7">
        <v>12.093999999999999</v>
      </c>
      <c r="Y1563" s="7">
        <v>1</v>
      </c>
      <c r="Z1563" s="7">
        <v>8.7690000000000001</v>
      </c>
      <c r="AA1563" s="7" t="s">
        <v>800</v>
      </c>
      <c r="AB1563" s="7">
        <f>IF(Table2[[#This Row],[15cc]]+Table2[[#This Row],[30cc]]&gt;0,1,0)</f>
        <v>0</v>
      </c>
      <c r="AC1563" s="7">
        <f>IF(Table2[[#This Row],[60c]]&gt;0,1,0)</f>
        <v>1</v>
      </c>
      <c r="AD1563" s="7">
        <f>IF(Table2[[#This Row],[90c]]&gt;0,1,0)</f>
        <v>1</v>
      </c>
    </row>
    <row r="1564" spans="1:30" x14ac:dyDescent="0.2">
      <c r="A1564">
        <v>201705</v>
      </c>
      <c r="B1564" t="s">
        <v>84</v>
      </c>
      <c r="C1564" t="s">
        <v>84</v>
      </c>
      <c r="D1564" t="s">
        <v>3069</v>
      </c>
      <c r="E1564" t="s">
        <v>7684</v>
      </c>
      <c r="F1564" t="s">
        <v>3070</v>
      </c>
      <c r="G1564" t="s">
        <v>7688</v>
      </c>
      <c r="I1564" t="s">
        <v>135</v>
      </c>
      <c r="J1564" t="s">
        <v>1568</v>
      </c>
      <c r="K1564" t="s">
        <v>7690</v>
      </c>
      <c r="L1564" t="s">
        <v>4295</v>
      </c>
      <c r="M1564" t="s">
        <v>4296</v>
      </c>
      <c r="N1564" s="1">
        <v>42879</v>
      </c>
      <c r="O1564">
        <v>77</v>
      </c>
      <c r="P1564" t="s">
        <v>857</v>
      </c>
      <c r="S1564">
        <v>0</v>
      </c>
      <c r="T1564">
        <v>0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0</v>
      </c>
      <c r="AA1564" s="7" t="s">
        <v>800</v>
      </c>
      <c r="AB1564" s="7">
        <f>IF(Table2[[#This Row],[15cc]]+Table2[[#This Row],[30cc]]&gt;0,1,0)</f>
        <v>0</v>
      </c>
      <c r="AC1564" s="7">
        <f>IF(Table2[[#This Row],[60c]]&gt;0,1,0)</f>
        <v>0</v>
      </c>
      <c r="AD1564" s="7">
        <f>IF(Table2[[#This Row],[90c]]&gt;0,1,0)</f>
        <v>0</v>
      </c>
    </row>
    <row r="1565" spans="1:30" x14ac:dyDescent="0.2">
      <c r="A1565">
        <v>201705</v>
      </c>
      <c r="B1565" t="s">
        <v>84</v>
      </c>
      <c r="C1565" t="s">
        <v>84</v>
      </c>
      <c r="D1565" t="s">
        <v>3069</v>
      </c>
      <c r="E1565" t="s">
        <v>7684</v>
      </c>
      <c r="F1565" t="s">
        <v>3070</v>
      </c>
      <c r="G1565" t="s">
        <v>7688</v>
      </c>
      <c r="I1565" t="s">
        <v>135</v>
      </c>
      <c r="J1565" t="s">
        <v>1568</v>
      </c>
      <c r="K1565" t="s">
        <v>7690</v>
      </c>
      <c r="L1565" t="s">
        <v>4284</v>
      </c>
      <c r="M1565" t="s">
        <v>4285</v>
      </c>
      <c r="N1565" s="1">
        <v>42879</v>
      </c>
      <c r="O1565">
        <v>77</v>
      </c>
      <c r="P1565" t="s">
        <v>857</v>
      </c>
      <c r="S1565">
        <v>0</v>
      </c>
      <c r="T1565">
        <v>0</v>
      </c>
      <c r="U1565" s="7">
        <v>0</v>
      </c>
      <c r="V1565" s="7">
        <v>0</v>
      </c>
      <c r="W1565" s="7">
        <v>0</v>
      </c>
      <c r="X1565" s="7">
        <v>0</v>
      </c>
      <c r="Y1565" s="7">
        <v>0</v>
      </c>
      <c r="Z1565" s="7">
        <v>0</v>
      </c>
      <c r="AA1565" s="7" t="s">
        <v>800</v>
      </c>
      <c r="AB1565" s="7">
        <f>IF(Table2[[#This Row],[15cc]]+Table2[[#This Row],[30cc]]&gt;0,1,0)</f>
        <v>0</v>
      </c>
      <c r="AC1565" s="7">
        <f>IF(Table2[[#This Row],[60c]]&gt;0,1,0)</f>
        <v>0</v>
      </c>
      <c r="AD1565" s="7">
        <f>IF(Table2[[#This Row],[90c]]&gt;0,1,0)</f>
        <v>0</v>
      </c>
    </row>
    <row r="1566" spans="1:30" x14ac:dyDescent="0.2">
      <c r="A1566">
        <v>201705</v>
      </c>
      <c r="B1566" t="s">
        <v>84</v>
      </c>
      <c r="C1566" t="s">
        <v>84</v>
      </c>
      <c r="D1566" t="s">
        <v>3069</v>
      </c>
      <c r="E1566" t="s">
        <v>7684</v>
      </c>
      <c r="F1566" t="s">
        <v>3070</v>
      </c>
      <c r="G1566" t="s">
        <v>7688</v>
      </c>
      <c r="I1566" t="s">
        <v>135</v>
      </c>
      <c r="J1566" t="s">
        <v>1568</v>
      </c>
      <c r="K1566" t="s">
        <v>7690</v>
      </c>
      <c r="L1566" t="s">
        <v>4286</v>
      </c>
      <c r="M1566" t="s">
        <v>4287</v>
      </c>
      <c r="N1566" s="1">
        <v>42881</v>
      </c>
      <c r="O1566">
        <v>75</v>
      </c>
      <c r="P1566" t="s">
        <v>857</v>
      </c>
      <c r="S1566">
        <v>0</v>
      </c>
      <c r="T1566">
        <v>0</v>
      </c>
      <c r="U1566" s="7">
        <v>0</v>
      </c>
      <c r="V1566" s="7">
        <v>0</v>
      </c>
      <c r="W1566" s="7">
        <v>0</v>
      </c>
      <c r="X1566" s="7">
        <v>0</v>
      </c>
      <c r="Y1566" s="7">
        <v>0</v>
      </c>
      <c r="Z1566" s="7">
        <v>0</v>
      </c>
      <c r="AA1566" s="7" t="s">
        <v>800</v>
      </c>
      <c r="AB1566" s="7">
        <f>IF(Table2[[#This Row],[15cc]]+Table2[[#This Row],[30cc]]&gt;0,1,0)</f>
        <v>0</v>
      </c>
      <c r="AC1566" s="7">
        <f>IF(Table2[[#This Row],[60c]]&gt;0,1,0)</f>
        <v>0</v>
      </c>
      <c r="AD1566" s="7">
        <f>IF(Table2[[#This Row],[90c]]&gt;0,1,0)</f>
        <v>0</v>
      </c>
    </row>
    <row r="1567" spans="1:30" x14ac:dyDescent="0.2">
      <c r="A1567">
        <v>201705</v>
      </c>
      <c r="B1567" t="s">
        <v>84</v>
      </c>
      <c r="C1567" t="s">
        <v>84</v>
      </c>
      <c r="D1567" t="s">
        <v>3069</v>
      </c>
      <c r="E1567" t="s">
        <v>7684</v>
      </c>
      <c r="F1567" t="s">
        <v>3070</v>
      </c>
      <c r="G1567" t="s">
        <v>7688</v>
      </c>
      <c r="I1567" t="s">
        <v>135</v>
      </c>
      <c r="J1567" t="s">
        <v>4288</v>
      </c>
      <c r="K1567" t="s">
        <v>7690</v>
      </c>
      <c r="L1567" t="s">
        <v>4289</v>
      </c>
      <c r="M1567" t="s">
        <v>4290</v>
      </c>
      <c r="N1567" s="1">
        <v>42879</v>
      </c>
      <c r="O1567">
        <v>77</v>
      </c>
      <c r="P1567" t="s">
        <v>857</v>
      </c>
      <c r="Q1567">
        <v>1</v>
      </c>
      <c r="R1567">
        <v>22.783999999999999</v>
      </c>
      <c r="S1567">
        <v>1</v>
      </c>
      <c r="T1567">
        <v>22.783999999999999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 t="s">
        <v>800</v>
      </c>
      <c r="AB1567" s="7">
        <f>IF(Table2[[#This Row],[15cc]]+Table2[[#This Row],[30cc]]&gt;0,1,0)</f>
        <v>1</v>
      </c>
      <c r="AC1567" s="7">
        <f>IF(Table2[[#This Row],[60c]]&gt;0,1,0)</f>
        <v>0</v>
      </c>
      <c r="AD1567" s="7">
        <f>IF(Table2[[#This Row],[90c]]&gt;0,1,0)</f>
        <v>0</v>
      </c>
    </row>
    <row r="1568" spans="1:30" x14ac:dyDescent="0.2">
      <c r="A1568">
        <v>201705</v>
      </c>
      <c r="B1568" t="s">
        <v>84</v>
      </c>
      <c r="C1568" t="s">
        <v>84</v>
      </c>
      <c r="D1568" t="s">
        <v>3069</v>
      </c>
      <c r="E1568" t="s">
        <v>7684</v>
      </c>
      <c r="F1568" t="s">
        <v>3070</v>
      </c>
      <c r="G1568" t="s">
        <v>7688</v>
      </c>
      <c r="I1568" t="s">
        <v>135</v>
      </c>
      <c r="J1568" t="s">
        <v>4288</v>
      </c>
      <c r="K1568" t="s">
        <v>7690</v>
      </c>
      <c r="L1568" t="s">
        <v>4291</v>
      </c>
      <c r="M1568" t="s">
        <v>4292</v>
      </c>
      <c r="N1568" s="1">
        <v>42879</v>
      </c>
      <c r="O1568">
        <v>77</v>
      </c>
      <c r="P1568" t="s">
        <v>857</v>
      </c>
      <c r="Q1568">
        <v>3</v>
      </c>
      <c r="R1568">
        <v>36.445999999999998</v>
      </c>
      <c r="S1568">
        <v>2</v>
      </c>
      <c r="T1568">
        <v>24.24</v>
      </c>
      <c r="U1568" s="7">
        <v>0</v>
      </c>
      <c r="V1568" s="7">
        <v>0</v>
      </c>
      <c r="W1568" s="7">
        <v>1</v>
      </c>
      <c r="X1568" s="7">
        <v>12.206</v>
      </c>
      <c r="Y1568" s="7">
        <v>0</v>
      </c>
      <c r="Z1568" s="7">
        <v>0</v>
      </c>
      <c r="AA1568" s="7" t="s">
        <v>800</v>
      </c>
      <c r="AB1568" s="7">
        <f>IF(Table2[[#This Row],[15cc]]+Table2[[#This Row],[30cc]]&gt;0,1,0)</f>
        <v>1</v>
      </c>
      <c r="AC1568" s="7">
        <f>IF(Table2[[#This Row],[60c]]&gt;0,1,0)</f>
        <v>1</v>
      </c>
      <c r="AD1568" s="7">
        <f>IF(Table2[[#This Row],[90c]]&gt;0,1,0)</f>
        <v>0</v>
      </c>
    </row>
    <row r="1569" spans="1:30" x14ac:dyDescent="0.2">
      <c r="A1569">
        <v>201705</v>
      </c>
      <c r="B1569" t="s">
        <v>84</v>
      </c>
      <c r="C1569" t="s">
        <v>84</v>
      </c>
      <c r="D1569" t="s">
        <v>3069</v>
      </c>
      <c r="E1569" t="s">
        <v>7684</v>
      </c>
      <c r="F1569" t="s">
        <v>3070</v>
      </c>
      <c r="G1569" t="s">
        <v>7688</v>
      </c>
      <c r="I1569" t="s">
        <v>135</v>
      </c>
      <c r="J1569" t="s">
        <v>4288</v>
      </c>
      <c r="K1569" t="s">
        <v>7690</v>
      </c>
      <c r="L1569" t="s">
        <v>4297</v>
      </c>
      <c r="M1569" t="s">
        <v>4298</v>
      </c>
      <c r="N1569" s="1">
        <v>42880</v>
      </c>
      <c r="O1569">
        <v>76</v>
      </c>
      <c r="P1569" t="s">
        <v>857</v>
      </c>
      <c r="S1569">
        <v>0</v>
      </c>
      <c r="T1569">
        <v>0</v>
      </c>
      <c r="U1569" s="7">
        <v>0</v>
      </c>
      <c r="V1569" s="7">
        <v>0</v>
      </c>
      <c r="W1569" s="7">
        <v>0</v>
      </c>
      <c r="X1569" s="7">
        <v>0</v>
      </c>
      <c r="Y1569" s="7">
        <v>0</v>
      </c>
      <c r="Z1569" s="7">
        <v>0</v>
      </c>
      <c r="AA1569" s="7" t="s">
        <v>800</v>
      </c>
      <c r="AB1569" s="7">
        <f>IF(Table2[[#This Row],[15cc]]+Table2[[#This Row],[30cc]]&gt;0,1,0)</f>
        <v>0</v>
      </c>
      <c r="AC1569" s="7">
        <f>IF(Table2[[#This Row],[60c]]&gt;0,1,0)</f>
        <v>0</v>
      </c>
      <c r="AD1569" s="7">
        <f>IF(Table2[[#This Row],[90c]]&gt;0,1,0)</f>
        <v>0</v>
      </c>
    </row>
    <row r="1570" spans="1:30" x14ac:dyDescent="0.2">
      <c r="A1570">
        <v>201705</v>
      </c>
      <c r="B1570" t="s">
        <v>84</v>
      </c>
      <c r="C1570" t="s">
        <v>84</v>
      </c>
      <c r="D1570" t="s">
        <v>3069</v>
      </c>
      <c r="E1570" t="s">
        <v>7684</v>
      </c>
      <c r="F1570" t="s">
        <v>3070</v>
      </c>
      <c r="G1570" t="s">
        <v>7688</v>
      </c>
      <c r="I1570" t="s">
        <v>135</v>
      </c>
      <c r="J1570" t="s">
        <v>4288</v>
      </c>
      <c r="K1570" t="s">
        <v>7690</v>
      </c>
      <c r="L1570" t="s">
        <v>4299</v>
      </c>
      <c r="M1570" t="s">
        <v>4300</v>
      </c>
      <c r="N1570" s="1">
        <v>42880</v>
      </c>
      <c r="O1570">
        <v>76</v>
      </c>
      <c r="P1570" t="s">
        <v>857</v>
      </c>
      <c r="Q1570">
        <v>3</v>
      </c>
      <c r="R1570">
        <v>36.591999999999999</v>
      </c>
      <c r="S1570">
        <v>0</v>
      </c>
      <c r="T1570">
        <v>0</v>
      </c>
      <c r="U1570" s="7">
        <v>2</v>
      </c>
      <c r="V1570" s="7">
        <v>25.635999999999999</v>
      </c>
      <c r="W1570" s="7">
        <v>0</v>
      </c>
      <c r="X1570" s="7">
        <v>0</v>
      </c>
      <c r="Y1570" s="7">
        <v>1</v>
      </c>
      <c r="Z1570" s="7">
        <v>10.956</v>
      </c>
      <c r="AA1570" s="7" t="s">
        <v>800</v>
      </c>
      <c r="AB1570" s="7">
        <f>IF(Table2[[#This Row],[15cc]]+Table2[[#This Row],[30cc]]&gt;0,1,0)</f>
        <v>1</v>
      </c>
      <c r="AC1570" s="7">
        <f>IF(Table2[[#This Row],[60c]]&gt;0,1,0)</f>
        <v>0</v>
      </c>
      <c r="AD1570" s="7">
        <f>IF(Table2[[#This Row],[90c]]&gt;0,1,0)</f>
        <v>1</v>
      </c>
    </row>
    <row r="1571" spans="1:30" x14ac:dyDescent="0.2">
      <c r="A1571">
        <v>201705</v>
      </c>
      <c r="B1571" t="s">
        <v>84</v>
      </c>
      <c r="C1571" t="s">
        <v>84</v>
      </c>
      <c r="D1571" t="s">
        <v>3069</v>
      </c>
      <c r="E1571" t="s">
        <v>7684</v>
      </c>
      <c r="F1571" t="s">
        <v>3070</v>
      </c>
      <c r="G1571" t="s">
        <v>7688</v>
      </c>
      <c r="I1571" t="s">
        <v>780</v>
      </c>
      <c r="J1571" t="s">
        <v>1029</v>
      </c>
      <c r="K1571" t="s">
        <v>7688</v>
      </c>
      <c r="L1571" t="s">
        <v>4301</v>
      </c>
      <c r="M1571" t="s">
        <v>4302</v>
      </c>
      <c r="N1571" s="1">
        <v>42872</v>
      </c>
      <c r="O1571">
        <v>84</v>
      </c>
      <c r="P1571" t="s">
        <v>857</v>
      </c>
      <c r="S1571">
        <v>0</v>
      </c>
      <c r="T1571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 t="s">
        <v>800</v>
      </c>
      <c r="AB1571" s="7">
        <f>IF(Table2[[#This Row],[15cc]]+Table2[[#This Row],[30cc]]&gt;0,1,0)</f>
        <v>0</v>
      </c>
      <c r="AC1571" s="7">
        <f>IF(Table2[[#This Row],[60c]]&gt;0,1,0)</f>
        <v>0</v>
      </c>
      <c r="AD1571" s="7">
        <f>IF(Table2[[#This Row],[90c]]&gt;0,1,0)</f>
        <v>0</v>
      </c>
    </row>
    <row r="1572" spans="1:30" x14ac:dyDescent="0.2">
      <c r="A1572">
        <v>201705</v>
      </c>
      <c r="B1572" t="s">
        <v>84</v>
      </c>
      <c r="C1572" t="s">
        <v>84</v>
      </c>
      <c r="D1572" t="s">
        <v>3069</v>
      </c>
      <c r="E1572" t="s">
        <v>7684</v>
      </c>
      <c r="F1572" t="s">
        <v>3070</v>
      </c>
      <c r="G1572" t="s">
        <v>7688</v>
      </c>
      <c r="I1572" t="s">
        <v>780</v>
      </c>
      <c r="J1572" t="s">
        <v>1029</v>
      </c>
      <c r="K1572" t="s">
        <v>7688</v>
      </c>
      <c r="L1572" t="s">
        <v>4303</v>
      </c>
      <c r="M1572" t="s">
        <v>837</v>
      </c>
      <c r="N1572" s="1">
        <v>42872</v>
      </c>
      <c r="O1572">
        <v>84</v>
      </c>
      <c r="P1572" t="s">
        <v>857</v>
      </c>
      <c r="Q1572">
        <v>1</v>
      </c>
      <c r="R1572">
        <v>12.12</v>
      </c>
      <c r="S1572">
        <v>1</v>
      </c>
      <c r="T1572">
        <v>12.12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 t="s">
        <v>800</v>
      </c>
      <c r="AB1572" s="7">
        <f>IF(Table2[[#This Row],[15cc]]+Table2[[#This Row],[30cc]]&gt;0,1,0)</f>
        <v>1</v>
      </c>
      <c r="AC1572" s="7">
        <f>IF(Table2[[#This Row],[60c]]&gt;0,1,0)</f>
        <v>0</v>
      </c>
      <c r="AD1572" s="7">
        <f>IF(Table2[[#This Row],[90c]]&gt;0,1,0)</f>
        <v>0</v>
      </c>
    </row>
    <row r="1573" spans="1:30" x14ac:dyDescent="0.2">
      <c r="A1573">
        <v>201705</v>
      </c>
      <c r="B1573" t="s">
        <v>84</v>
      </c>
      <c r="C1573" t="s">
        <v>84</v>
      </c>
      <c r="D1573" t="s">
        <v>3069</v>
      </c>
      <c r="E1573" t="s">
        <v>7684</v>
      </c>
      <c r="F1573" t="s">
        <v>3070</v>
      </c>
      <c r="G1573" t="s">
        <v>7688</v>
      </c>
      <c r="I1573" t="s">
        <v>780</v>
      </c>
      <c r="J1573" t="s">
        <v>1029</v>
      </c>
      <c r="K1573" t="s">
        <v>7688</v>
      </c>
      <c r="L1573" t="s">
        <v>4304</v>
      </c>
      <c r="M1573" t="s">
        <v>4305</v>
      </c>
      <c r="N1573" s="1">
        <v>42872</v>
      </c>
      <c r="O1573">
        <v>84</v>
      </c>
      <c r="P1573" t="s">
        <v>857</v>
      </c>
      <c r="Q1573">
        <v>1</v>
      </c>
      <c r="R1573">
        <v>12.651999999999999</v>
      </c>
      <c r="S1573">
        <v>1</v>
      </c>
      <c r="T1573">
        <v>12.651999999999999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 t="s">
        <v>800</v>
      </c>
      <c r="AB1573" s="7">
        <f>IF(Table2[[#This Row],[15cc]]+Table2[[#This Row],[30cc]]&gt;0,1,0)</f>
        <v>1</v>
      </c>
      <c r="AC1573" s="7">
        <f>IF(Table2[[#This Row],[60c]]&gt;0,1,0)</f>
        <v>0</v>
      </c>
      <c r="AD1573" s="7">
        <f>IF(Table2[[#This Row],[90c]]&gt;0,1,0)</f>
        <v>0</v>
      </c>
    </row>
    <row r="1574" spans="1:30" x14ac:dyDescent="0.2">
      <c r="A1574">
        <v>201705</v>
      </c>
      <c r="B1574" t="s">
        <v>84</v>
      </c>
      <c r="C1574" t="s">
        <v>84</v>
      </c>
      <c r="D1574" t="s">
        <v>3069</v>
      </c>
      <c r="E1574" t="s">
        <v>7684</v>
      </c>
      <c r="F1574" t="s">
        <v>3070</v>
      </c>
      <c r="G1574" t="s">
        <v>7688</v>
      </c>
      <c r="I1574" t="s">
        <v>780</v>
      </c>
      <c r="J1574" t="s">
        <v>1029</v>
      </c>
      <c r="K1574" t="s">
        <v>7688</v>
      </c>
      <c r="L1574" t="s">
        <v>4306</v>
      </c>
      <c r="M1574" t="s">
        <v>4307</v>
      </c>
      <c r="N1574" s="1">
        <v>42872</v>
      </c>
      <c r="O1574">
        <v>84</v>
      </c>
      <c r="P1574" t="s">
        <v>857</v>
      </c>
      <c r="Q1574">
        <v>1</v>
      </c>
      <c r="R1574">
        <v>19.396000000000001</v>
      </c>
      <c r="S1574">
        <v>1</v>
      </c>
      <c r="T1574">
        <v>19.396000000000001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 t="s">
        <v>800</v>
      </c>
      <c r="AB1574" s="7">
        <f>IF(Table2[[#This Row],[15cc]]+Table2[[#This Row],[30cc]]&gt;0,1,0)</f>
        <v>1</v>
      </c>
      <c r="AC1574" s="7">
        <f>IF(Table2[[#This Row],[60c]]&gt;0,1,0)</f>
        <v>0</v>
      </c>
      <c r="AD1574" s="7">
        <f>IF(Table2[[#This Row],[90c]]&gt;0,1,0)</f>
        <v>0</v>
      </c>
    </row>
    <row r="1575" spans="1:30" x14ac:dyDescent="0.2">
      <c r="A1575">
        <v>201705</v>
      </c>
      <c r="B1575" t="s">
        <v>84</v>
      </c>
      <c r="C1575" t="s">
        <v>84</v>
      </c>
      <c r="D1575" t="s">
        <v>3069</v>
      </c>
      <c r="E1575" t="s">
        <v>7684</v>
      </c>
      <c r="F1575" t="s">
        <v>3070</v>
      </c>
      <c r="G1575" t="s">
        <v>7688</v>
      </c>
      <c r="I1575" t="s">
        <v>780</v>
      </c>
      <c r="J1575" t="s">
        <v>1029</v>
      </c>
      <c r="K1575" t="s">
        <v>7688</v>
      </c>
      <c r="L1575" t="s">
        <v>4308</v>
      </c>
      <c r="M1575" t="s">
        <v>872</v>
      </c>
      <c r="N1575" s="1">
        <v>42872</v>
      </c>
      <c r="O1575">
        <v>84</v>
      </c>
      <c r="P1575" t="s">
        <v>857</v>
      </c>
      <c r="Q1575">
        <v>4</v>
      </c>
      <c r="R1575">
        <v>95.772000000000006</v>
      </c>
      <c r="S1575">
        <v>2</v>
      </c>
      <c r="T1575">
        <v>57.7</v>
      </c>
      <c r="U1575" s="7">
        <v>1</v>
      </c>
      <c r="V1575" s="7">
        <v>22.666</v>
      </c>
      <c r="W1575" s="7">
        <v>1</v>
      </c>
      <c r="X1575" s="7">
        <v>15.406000000000001</v>
      </c>
      <c r="Y1575" s="7">
        <v>0</v>
      </c>
      <c r="Z1575" s="7">
        <v>0</v>
      </c>
      <c r="AA1575" s="7" t="s">
        <v>800</v>
      </c>
      <c r="AB1575" s="7">
        <f>IF(Table2[[#This Row],[15cc]]+Table2[[#This Row],[30cc]]&gt;0,1,0)</f>
        <v>1</v>
      </c>
      <c r="AC1575" s="7">
        <f>IF(Table2[[#This Row],[60c]]&gt;0,1,0)</f>
        <v>1</v>
      </c>
      <c r="AD1575" s="7">
        <f>IF(Table2[[#This Row],[90c]]&gt;0,1,0)</f>
        <v>0</v>
      </c>
    </row>
    <row r="1576" spans="1:30" x14ac:dyDescent="0.2">
      <c r="A1576">
        <v>201705</v>
      </c>
      <c r="B1576" t="s">
        <v>84</v>
      </c>
      <c r="C1576" t="s">
        <v>84</v>
      </c>
      <c r="D1576" t="s">
        <v>3069</v>
      </c>
      <c r="E1576" t="s">
        <v>7684</v>
      </c>
      <c r="F1576" t="s">
        <v>3070</v>
      </c>
      <c r="G1576" t="s">
        <v>7688</v>
      </c>
      <c r="I1576" t="s">
        <v>780</v>
      </c>
      <c r="J1576" t="s">
        <v>1029</v>
      </c>
      <c r="K1576" t="s">
        <v>7688</v>
      </c>
      <c r="L1576" t="s">
        <v>4309</v>
      </c>
      <c r="M1576" t="s">
        <v>3164</v>
      </c>
      <c r="N1576" s="1">
        <v>42881</v>
      </c>
      <c r="O1576">
        <v>75</v>
      </c>
      <c r="P1576" t="s">
        <v>857</v>
      </c>
      <c r="Q1576">
        <v>1</v>
      </c>
      <c r="R1576">
        <v>13.797000000000001</v>
      </c>
      <c r="S1576">
        <v>1</v>
      </c>
      <c r="T1576">
        <v>13.797000000000001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 t="s">
        <v>800</v>
      </c>
      <c r="AB1576" s="7">
        <f>IF(Table2[[#This Row],[15cc]]+Table2[[#This Row],[30cc]]&gt;0,1,0)</f>
        <v>1</v>
      </c>
      <c r="AC1576" s="7">
        <f>IF(Table2[[#This Row],[60c]]&gt;0,1,0)</f>
        <v>0</v>
      </c>
      <c r="AD1576" s="7">
        <f>IF(Table2[[#This Row],[90c]]&gt;0,1,0)</f>
        <v>0</v>
      </c>
    </row>
    <row r="1577" spans="1:30" x14ac:dyDescent="0.2">
      <c r="A1577">
        <v>201705</v>
      </c>
      <c r="B1577" t="s">
        <v>84</v>
      </c>
      <c r="C1577" t="s">
        <v>84</v>
      </c>
      <c r="D1577" t="s">
        <v>3069</v>
      </c>
      <c r="E1577" t="s">
        <v>7684</v>
      </c>
      <c r="F1577" t="s">
        <v>3082</v>
      </c>
      <c r="G1577" t="s">
        <v>7684</v>
      </c>
      <c r="I1577" t="s">
        <v>1003</v>
      </c>
      <c r="J1577" t="s">
        <v>1004</v>
      </c>
      <c r="K1577" t="s">
        <v>7684</v>
      </c>
      <c r="L1577" t="s">
        <v>4326</v>
      </c>
      <c r="M1577" t="s">
        <v>4327</v>
      </c>
      <c r="N1577" s="1">
        <v>42859</v>
      </c>
      <c r="O1577">
        <v>97</v>
      </c>
      <c r="P1577" t="s">
        <v>799</v>
      </c>
      <c r="Q1577">
        <v>2</v>
      </c>
      <c r="R1577">
        <v>44.104999999999997</v>
      </c>
      <c r="S1577">
        <v>1</v>
      </c>
      <c r="T1577">
        <v>14.083</v>
      </c>
      <c r="U1577" s="7">
        <v>1</v>
      </c>
      <c r="V1577" s="7">
        <v>30.021999999999998</v>
      </c>
      <c r="W1577" s="7">
        <v>0</v>
      </c>
      <c r="X1577" s="7">
        <v>0</v>
      </c>
      <c r="Y1577" s="7">
        <v>0</v>
      </c>
      <c r="Z1577" s="7">
        <v>0</v>
      </c>
      <c r="AA1577" s="7" t="s">
        <v>800</v>
      </c>
      <c r="AB1577" s="7">
        <f>IF(Table2[[#This Row],[15cc]]+Table2[[#This Row],[30cc]]&gt;0,1,0)</f>
        <v>1</v>
      </c>
      <c r="AC1577" s="7">
        <f>IF(Table2[[#This Row],[60c]]&gt;0,1,0)</f>
        <v>0</v>
      </c>
      <c r="AD1577" s="7">
        <f>IF(Table2[[#This Row],[90c]]&gt;0,1,0)</f>
        <v>0</v>
      </c>
    </row>
    <row r="1578" spans="1:30" x14ac:dyDescent="0.2">
      <c r="A1578">
        <v>201705</v>
      </c>
      <c r="B1578" t="s">
        <v>84</v>
      </c>
      <c r="C1578" t="s">
        <v>84</v>
      </c>
      <c r="D1578" t="s">
        <v>3069</v>
      </c>
      <c r="E1578" t="s">
        <v>7684</v>
      </c>
      <c r="F1578" t="s">
        <v>3082</v>
      </c>
      <c r="G1578" t="s">
        <v>7684</v>
      </c>
      <c r="I1578" t="s">
        <v>1003</v>
      </c>
      <c r="J1578" t="s">
        <v>1004</v>
      </c>
      <c r="K1578" t="s">
        <v>7684</v>
      </c>
      <c r="L1578" t="s">
        <v>4328</v>
      </c>
      <c r="M1578" t="s">
        <v>4329</v>
      </c>
      <c r="N1578" s="1">
        <v>42878</v>
      </c>
      <c r="O1578">
        <v>78</v>
      </c>
      <c r="P1578" t="s">
        <v>857</v>
      </c>
      <c r="Q1578">
        <v>17</v>
      </c>
      <c r="R1578">
        <v>313.01600000000002</v>
      </c>
      <c r="S1578">
        <v>1</v>
      </c>
      <c r="T1578">
        <v>8.1159999999999997</v>
      </c>
      <c r="U1578" s="7">
        <v>0</v>
      </c>
      <c r="V1578" s="7">
        <v>0</v>
      </c>
      <c r="W1578" s="7">
        <v>16</v>
      </c>
      <c r="X1578" s="7">
        <v>304.89999999999998</v>
      </c>
      <c r="Y1578" s="7">
        <v>0</v>
      </c>
      <c r="Z1578" s="7">
        <v>0</v>
      </c>
      <c r="AA1578" s="7" t="s">
        <v>800</v>
      </c>
      <c r="AB1578" s="7">
        <f>IF(Table2[[#This Row],[15cc]]+Table2[[#This Row],[30cc]]&gt;0,1,0)</f>
        <v>1</v>
      </c>
      <c r="AC1578" s="7">
        <f>IF(Table2[[#This Row],[60c]]&gt;0,1,0)</f>
        <v>1</v>
      </c>
      <c r="AD1578" s="7">
        <f>IF(Table2[[#This Row],[90c]]&gt;0,1,0)</f>
        <v>0</v>
      </c>
    </row>
    <row r="1579" spans="1:30" x14ac:dyDescent="0.2">
      <c r="A1579">
        <v>201705</v>
      </c>
      <c r="B1579" t="s">
        <v>84</v>
      </c>
      <c r="C1579" t="s">
        <v>84</v>
      </c>
      <c r="D1579" t="s">
        <v>3069</v>
      </c>
      <c r="E1579" t="s">
        <v>7684</v>
      </c>
      <c r="F1579" t="s">
        <v>3082</v>
      </c>
      <c r="G1579" t="s">
        <v>7684</v>
      </c>
      <c r="I1579" t="s">
        <v>1003</v>
      </c>
      <c r="J1579" t="s">
        <v>1004</v>
      </c>
      <c r="K1579" t="s">
        <v>7684</v>
      </c>
      <c r="L1579" t="s">
        <v>4330</v>
      </c>
      <c r="M1579" t="s">
        <v>4331</v>
      </c>
      <c r="N1579" s="1">
        <v>42878</v>
      </c>
      <c r="O1579">
        <v>78</v>
      </c>
      <c r="P1579" t="s">
        <v>857</v>
      </c>
      <c r="Q1579">
        <v>1</v>
      </c>
      <c r="R1579">
        <v>12.252000000000001</v>
      </c>
      <c r="S1579">
        <v>1</v>
      </c>
      <c r="T1579">
        <v>12.252000000000001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 t="s">
        <v>800</v>
      </c>
      <c r="AB1579" s="7">
        <f>IF(Table2[[#This Row],[15cc]]+Table2[[#This Row],[30cc]]&gt;0,1,0)</f>
        <v>1</v>
      </c>
      <c r="AC1579" s="7">
        <f>IF(Table2[[#This Row],[60c]]&gt;0,1,0)</f>
        <v>0</v>
      </c>
      <c r="AD1579" s="7">
        <f>IF(Table2[[#This Row],[90c]]&gt;0,1,0)</f>
        <v>0</v>
      </c>
    </row>
    <row r="1580" spans="1:30" x14ac:dyDescent="0.2">
      <c r="A1580">
        <v>201705</v>
      </c>
      <c r="B1580" t="s">
        <v>84</v>
      </c>
      <c r="C1580" t="s">
        <v>84</v>
      </c>
      <c r="D1580" t="s">
        <v>3069</v>
      </c>
      <c r="E1580" t="s">
        <v>7684</v>
      </c>
      <c r="F1580" t="s">
        <v>3082</v>
      </c>
      <c r="G1580" t="s">
        <v>7684</v>
      </c>
      <c r="I1580" t="s">
        <v>1003</v>
      </c>
      <c r="J1580" t="s">
        <v>1004</v>
      </c>
      <c r="K1580" t="s">
        <v>7684</v>
      </c>
      <c r="L1580" t="s">
        <v>4332</v>
      </c>
      <c r="M1580" t="s">
        <v>4333</v>
      </c>
      <c r="N1580" s="1">
        <v>42878</v>
      </c>
      <c r="O1580">
        <v>78</v>
      </c>
      <c r="P1580" t="s">
        <v>857</v>
      </c>
      <c r="Q1580">
        <v>1</v>
      </c>
      <c r="R1580">
        <v>12.127000000000001</v>
      </c>
      <c r="S1580">
        <v>1</v>
      </c>
      <c r="T1580">
        <v>12.127000000000001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7">
        <v>0</v>
      </c>
      <c r="AA1580" s="7" t="s">
        <v>800</v>
      </c>
      <c r="AB1580" s="7">
        <f>IF(Table2[[#This Row],[15cc]]+Table2[[#This Row],[30cc]]&gt;0,1,0)</f>
        <v>1</v>
      </c>
      <c r="AC1580" s="7">
        <f>IF(Table2[[#This Row],[60c]]&gt;0,1,0)</f>
        <v>0</v>
      </c>
      <c r="AD1580" s="7">
        <f>IF(Table2[[#This Row],[90c]]&gt;0,1,0)</f>
        <v>0</v>
      </c>
    </row>
    <row r="1581" spans="1:30" x14ac:dyDescent="0.2">
      <c r="A1581">
        <v>201705</v>
      </c>
      <c r="B1581" t="s">
        <v>84</v>
      </c>
      <c r="C1581" t="s">
        <v>84</v>
      </c>
      <c r="D1581" t="s">
        <v>3069</v>
      </c>
      <c r="E1581" t="s">
        <v>7684</v>
      </c>
      <c r="F1581" t="s">
        <v>3082</v>
      </c>
      <c r="G1581" t="s">
        <v>7684</v>
      </c>
      <c r="I1581" t="s">
        <v>1003</v>
      </c>
      <c r="J1581" t="s">
        <v>1004</v>
      </c>
      <c r="K1581" t="s">
        <v>7684</v>
      </c>
      <c r="L1581" t="s">
        <v>4334</v>
      </c>
      <c r="M1581" t="s">
        <v>4335</v>
      </c>
      <c r="N1581" s="1">
        <v>42878</v>
      </c>
      <c r="O1581">
        <v>78</v>
      </c>
      <c r="P1581" t="s">
        <v>857</v>
      </c>
      <c r="Q1581">
        <v>1</v>
      </c>
      <c r="R1581">
        <v>12.127000000000001</v>
      </c>
      <c r="S1581">
        <v>1</v>
      </c>
      <c r="T1581">
        <v>12.127000000000001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 t="s">
        <v>800</v>
      </c>
      <c r="AB1581" s="7">
        <f>IF(Table2[[#This Row],[15cc]]+Table2[[#This Row],[30cc]]&gt;0,1,0)</f>
        <v>1</v>
      </c>
      <c r="AC1581" s="7">
        <f>IF(Table2[[#This Row],[60c]]&gt;0,1,0)</f>
        <v>0</v>
      </c>
      <c r="AD1581" s="7">
        <f>IF(Table2[[#This Row],[90c]]&gt;0,1,0)</f>
        <v>0</v>
      </c>
    </row>
    <row r="1582" spans="1:30" x14ac:dyDescent="0.2">
      <c r="A1582">
        <v>201705</v>
      </c>
      <c r="B1582" t="s">
        <v>84</v>
      </c>
      <c r="C1582" t="s">
        <v>84</v>
      </c>
      <c r="D1582" t="s">
        <v>3069</v>
      </c>
      <c r="E1582" t="s">
        <v>7684</v>
      </c>
      <c r="F1582" t="s">
        <v>3082</v>
      </c>
      <c r="G1582" t="s">
        <v>7684</v>
      </c>
      <c r="I1582" t="s">
        <v>1003</v>
      </c>
      <c r="J1582" t="s">
        <v>1004</v>
      </c>
      <c r="K1582" t="s">
        <v>7684</v>
      </c>
      <c r="L1582" t="s">
        <v>4336</v>
      </c>
      <c r="M1582" t="s">
        <v>4337</v>
      </c>
      <c r="N1582" s="1">
        <v>42878</v>
      </c>
      <c r="O1582">
        <v>78</v>
      </c>
      <c r="P1582" t="s">
        <v>857</v>
      </c>
      <c r="Q1582">
        <v>1</v>
      </c>
      <c r="R1582">
        <v>12.127000000000001</v>
      </c>
      <c r="S1582">
        <v>1</v>
      </c>
      <c r="T1582">
        <v>12.127000000000001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 t="s">
        <v>800</v>
      </c>
      <c r="AB1582" s="7">
        <f>IF(Table2[[#This Row],[15cc]]+Table2[[#This Row],[30cc]]&gt;0,1,0)</f>
        <v>1</v>
      </c>
      <c r="AC1582" s="7">
        <f>IF(Table2[[#This Row],[60c]]&gt;0,1,0)</f>
        <v>0</v>
      </c>
      <c r="AD1582" s="7">
        <f>IF(Table2[[#This Row],[90c]]&gt;0,1,0)</f>
        <v>0</v>
      </c>
    </row>
    <row r="1583" spans="1:30" x14ac:dyDescent="0.2">
      <c r="A1583">
        <v>201705</v>
      </c>
      <c r="B1583" t="s">
        <v>84</v>
      </c>
      <c r="C1583" t="s">
        <v>84</v>
      </c>
      <c r="D1583" t="s">
        <v>3069</v>
      </c>
      <c r="E1583" t="s">
        <v>7684</v>
      </c>
      <c r="F1583" t="s">
        <v>3082</v>
      </c>
      <c r="G1583" t="s">
        <v>7684</v>
      </c>
      <c r="I1583" t="s">
        <v>1003</v>
      </c>
      <c r="J1583" t="s">
        <v>1004</v>
      </c>
      <c r="K1583" t="s">
        <v>7684</v>
      </c>
      <c r="L1583" t="s">
        <v>4338</v>
      </c>
      <c r="M1583" t="s">
        <v>4339</v>
      </c>
      <c r="N1583" s="1">
        <v>42878</v>
      </c>
      <c r="O1583">
        <v>78</v>
      </c>
      <c r="P1583" t="s">
        <v>857</v>
      </c>
      <c r="Q1583">
        <v>1</v>
      </c>
      <c r="R1583">
        <v>8.1370000000000005</v>
      </c>
      <c r="S1583">
        <v>0</v>
      </c>
      <c r="T1583">
        <v>0</v>
      </c>
      <c r="U1583" s="7">
        <v>1</v>
      </c>
      <c r="V1583" s="7">
        <v>8.1370000000000005</v>
      </c>
      <c r="W1583" s="7">
        <v>0</v>
      </c>
      <c r="X1583" s="7">
        <v>0</v>
      </c>
      <c r="Y1583" s="7">
        <v>0</v>
      </c>
      <c r="Z1583" s="7">
        <v>0</v>
      </c>
      <c r="AA1583" s="7" t="s">
        <v>800</v>
      </c>
      <c r="AB1583" s="7">
        <f>IF(Table2[[#This Row],[15cc]]+Table2[[#This Row],[30cc]]&gt;0,1,0)</f>
        <v>1</v>
      </c>
      <c r="AC1583" s="7">
        <f>IF(Table2[[#This Row],[60c]]&gt;0,1,0)</f>
        <v>0</v>
      </c>
      <c r="AD1583" s="7">
        <f>IF(Table2[[#This Row],[90c]]&gt;0,1,0)</f>
        <v>0</v>
      </c>
    </row>
    <row r="1584" spans="1:30" x14ac:dyDescent="0.2">
      <c r="A1584">
        <v>201705</v>
      </c>
      <c r="B1584" t="s">
        <v>84</v>
      </c>
      <c r="C1584" t="s">
        <v>84</v>
      </c>
      <c r="D1584" t="s">
        <v>3069</v>
      </c>
      <c r="E1584" t="s">
        <v>7684</v>
      </c>
      <c r="F1584" t="s">
        <v>3082</v>
      </c>
      <c r="G1584" t="s">
        <v>7684</v>
      </c>
      <c r="I1584" t="s">
        <v>1003</v>
      </c>
      <c r="J1584" t="s">
        <v>1004</v>
      </c>
      <c r="K1584" t="s">
        <v>7684</v>
      </c>
      <c r="L1584" t="s">
        <v>4340</v>
      </c>
      <c r="M1584" t="s">
        <v>4341</v>
      </c>
      <c r="N1584" s="1">
        <v>42878</v>
      </c>
      <c r="O1584">
        <v>78</v>
      </c>
      <c r="P1584" t="s">
        <v>857</v>
      </c>
      <c r="Q1584">
        <v>1</v>
      </c>
      <c r="R1584">
        <v>8.1430000000000007</v>
      </c>
      <c r="S1584">
        <v>0</v>
      </c>
      <c r="T1584">
        <v>0</v>
      </c>
      <c r="U1584" s="7">
        <v>1</v>
      </c>
      <c r="V1584" s="7">
        <v>8.1430000000000007</v>
      </c>
      <c r="W1584" s="7">
        <v>0</v>
      </c>
      <c r="X1584" s="7">
        <v>0</v>
      </c>
      <c r="Y1584" s="7">
        <v>0</v>
      </c>
      <c r="Z1584" s="7">
        <v>0</v>
      </c>
      <c r="AA1584" s="7" t="s">
        <v>800</v>
      </c>
      <c r="AB1584" s="7">
        <f>IF(Table2[[#This Row],[15cc]]+Table2[[#This Row],[30cc]]&gt;0,1,0)</f>
        <v>1</v>
      </c>
      <c r="AC1584" s="7">
        <f>IF(Table2[[#This Row],[60c]]&gt;0,1,0)</f>
        <v>0</v>
      </c>
      <c r="AD1584" s="7">
        <f>IF(Table2[[#This Row],[90c]]&gt;0,1,0)</f>
        <v>0</v>
      </c>
    </row>
    <row r="1585" spans="1:30" x14ac:dyDescent="0.2">
      <c r="A1585">
        <v>201705</v>
      </c>
      <c r="B1585" t="s">
        <v>84</v>
      </c>
      <c r="C1585" t="s">
        <v>84</v>
      </c>
      <c r="D1585" t="s">
        <v>3069</v>
      </c>
      <c r="E1585" t="s">
        <v>7684</v>
      </c>
      <c r="F1585" t="s">
        <v>3082</v>
      </c>
      <c r="G1585" t="s">
        <v>7684</v>
      </c>
      <c r="I1585" t="s">
        <v>1003</v>
      </c>
      <c r="J1585" t="s">
        <v>1004</v>
      </c>
      <c r="K1585" t="s">
        <v>7684</v>
      </c>
      <c r="L1585" t="s">
        <v>4342</v>
      </c>
      <c r="M1585" t="s">
        <v>4343</v>
      </c>
      <c r="N1585" s="1">
        <v>42878</v>
      </c>
      <c r="O1585">
        <v>78</v>
      </c>
      <c r="P1585" t="s">
        <v>857</v>
      </c>
      <c r="Q1585">
        <v>1</v>
      </c>
      <c r="R1585">
        <v>8.3870000000000005</v>
      </c>
      <c r="S1585">
        <v>0</v>
      </c>
      <c r="T1585">
        <v>0</v>
      </c>
      <c r="U1585" s="7">
        <v>1</v>
      </c>
      <c r="V1585" s="7">
        <v>8.3870000000000005</v>
      </c>
      <c r="W1585" s="7">
        <v>0</v>
      </c>
      <c r="X1585" s="7">
        <v>0</v>
      </c>
      <c r="Y1585" s="7">
        <v>0</v>
      </c>
      <c r="Z1585" s="7">
        <v>0</v>
      </c>
      <c r="AA1585" s="7" t="s">
        <v>800</v>
      </c>
      <c r="AB1585" s="7">
        <f>IF(Table2[[#This Row],[15cc]]+Table2[[#This Row],[30cc]]&gt;0,1,0)</f>
        <v>1</v>
      </c>
      <c r="AC1585" s="7">
        <f>IF(Table2[[#This Row],[60c]]&gt;0,1,0)</f>
        <v>0</v>
      </c>
      <c r="AD1585" s="7">
        <f>IF(Table2[[#This Row],[90c]]&gt;0,1,0)</f>
        <v>0</v>
      </c>
    </row>
    <row r="1586" spans="1:30" x14ac:dyDescent="0.2">
      <c r="A1586">
        <v>201705</v>
      </c>
      <c r="B1586" t="s">
        <v>84</v>
      </c>
      <c r="C1586" t="s">
        <v>84</v>
      </c>
      <c r="D1586" t="s">
        <v>3069</v>
      </c>
      <c r="E1586" t="s">
        <v>7684</v>
      </c>
      <c r="F1586" t="s">
        <v>3082</v>
      </c>
      <c r="G1586" t="s">
        <v>7684</v>
      </c>
      <c r="I1586" t="s">
        <v>1003</v>
      </c>
      <c r="J1586" t="s">
        <v>1004</v>
      </c>
      <c r="K1586" t="s">
        <v>7684</v>
      </c>
      <c r="L1586" t="s">
        <v>4344</v>
      </c>
      <c r="M1586" t="s">
        <v>4345</v>
      </c>
      <c r="N1586" s="1">
        <v>42879</v>
      </c>
      <c r="O1586">
        <v>77</v>
      </c>
      <c r="P1586" t="s">
        <v>857</v>
      </c>
      <c r="Q1586">
        <v>2</v>
      </c>
      <c r="R1586">
        <v>24.56</v>
      </c>
      <c r="S1586">
        <v>1</v>
      </c>
      <c r="T1586">
        <v>16.027999999999999</v>
      </c>
      <c r="U1586" s="7">
        <v>0</v>
      </c>
      <c r="V1586" s="7">
        <v>0</v>
      </c>
      <c r="W1586" s="7">
        <v>0</v>
      </c>
      <c r="X1586" s="7">
        <v>0</v>
      </c>
      <c r="Y1586" s="7">
        <v>1</v>
      </c>
      <c r="Z1586" s="7">
        <v>8.532</v>
      </c>
      <c r="AA1586" s="7" t="s">
        <v>800</v>
      </c>
      <c r="AB1586" s="7">
        <f>IF(Table2[[#This Row],[15cc]]+Table2[[#This Row],[30cc]]&gt;0,1,0)</f>
        <v>1</v>
      </c>
      <c r="AC1586" s="7">
        <f>IF(Table2[[#This Row],[60c]]&gt;0,1,0)</f>
        <v>0</v>
      </c>
      <c r="AD1586" s="7">
        <f>IF(Table2[[#This Row],[90c]]&gt;0,1,0)</f>
        <v>1</v>
      </c>
    </row>
    <row r="1587" spans="1:30" x14ac:dyDescent="0.2">
      <c r="A1587">
        <v>201705</v>
      </c>
      <c r="B1587" t="s">
        <v>84</v>
      </c>
      <c r="C1587" t="s">
        <v>84</v>
      </c>
      <c r="D1587" t="s">
        <v>3069</v>
      </c>
      <c r="E1587" t="s">
        <v>7684</v>
      </c>
      <c r="F1587" t="s">
        <v>3082</v>
      </c>
      <c r="G1587" t="s">
        <v>7684</v>
      </c>
      <c r="I1587" t="s">
        <v>1003</v>
      </c>
      <c r="J1587" t="s">
        <v>1004</v>
      </c>
      <c r="K1587" t="s">
        <v>7684</v>
      </c>
      <c r="L1587" t="s">
        <v>4346</v>
      </c>
      <c r="M1587" t="s">
        <v>4347</v>
      </c>
      <c r="N1587" s="1">
        <v>42879</v>
      </c>
      <c r="O1587">
        <v>77</v>
      </c>
      <c r="P1587" t="s">
        <v>857</v>
      </c>
      <c r="Q1587">
        <v>34</v>
      </c>
      <c r="R1587">
        <v>697.46900000000005</v>
      </c>
      <c r="S1587">
        <v>3</v>
      </c>
      <c r="T1587">
        <v>42.442999999999998</v>
      </c>
      <c r="U1587" s="7">
        <v>14</v>
      </c>
      <c r="V1587" s="7">
        <v>286.02300000000002</v>
      </c>
      <c r="W1587" s="7">
        <v>14</v>
      </c>
      <c r="X1587" s="7">
        <v>323.49099999999999</v>
      </c>
      <c r="Y1587" s="7">
        <v>3</v>
      </c>
      <c r="Z1587" s="7">
        <v>45.512</v>
      </c>
      <c r="AA1587" s="7" t="s">
        <v>800</v>
      </c>
      <c r="AB1587" s="7">
        <f>IF(Table2[[#This Row],[15cc]]+Table2[[#This Row],[30cc]]&gt;0,1,0)</f>
        <v>1</v>
      </c>
      <c r="AC1587" s="7">
        <f>IF(Table2[[#This Row],[60c]]&gt;0,1,0)</f>
        <v>1</v>
      </c>
      <c r="AD1587" s="7">
        <f>IF(Table2[[#This Row],[90c]]&gt;0,1,0)</f>
        <v>1</v>
      </c>
    </row>
    <row r="1588" spans="1:30" x14ac:dyDescent="0.2">
      <c r="A1588">
        <v>201705</v>
      </c>
      <c r="B1588" t="s">
        <v>84</v>
      </c>
      <c r="C1588" t="s">
        <v>84</v>
      </c>
      <c r="D1588" t="s">
        <v>3069</v>
      </c>
      <c r="E1588" t="s">
        <v>7684</v>
      </c>
      <c r="F1588" t="s">
        <v>3082</v>
      </c>
      <c r="G1588" t="s">
        <v>7684</v>
      </c>
      <c r="I1588" t="s">
        <v>1003</v>
      </c>
      <c r="J1588" t="s">
        <v>1004</v>
      </c>
      <c r="K1588" t="s">
        <v>7684</v>
      </c>
      <c r="L1588" t="s">
        <v>4348</v>
      </c>
      <c r="M1588" t="s">
        <v>4349</v>
      </c>
      <c r="N1588" s="1">
        <v>42879</v>
      </c>
      <c r="O1588">
        <v>77</v>
      </c>
      <c r="P1588" t="s">
        <v>857</v>
      </c>
      <c r="S1588">
        <v>0</v>
      </c>
      <c r="T1588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 t="s">
        <v>800</v>
      </c>
      <c r="AB1588" s="7">
        <f>IF(Table2[[#This Row],[15cc]]+Table2[[#This Row],[30cc]]&gt;0,1,0)</f>
        <v>0</v>
      </c>
      <c r="AC1588" s="7">
        <f>IF(Table2[[#This Row],[60c]]&gt;0,1,0)</f>
        <v>0</v>
      </c>
      <c r="AD1588" s="7">
        <f>IF(Table2[[#This Row],[90c]]&gt;0,1,0)</f>
        <v>0</v>
      </c>
    </row>
    <row r="1589" spans="1:30" x14ac:dyDescent="0.2">
      <c r="A1589">
        <v>201705</v>
      </c>
      <c r="B1589" t="s">
        <v>84</v>
      </c>
      <c r="C1589" t="s">
        <v>84</v>
      </c>
      <c r="D1589" t="s">
        <v>3069</v>
      </c>
      <c r="E1589" t="s">
        <v>7684</v>
      </c>
      <c r="F1589" t="s">
        <v>3082</v>
      </c>
      <c r="G1589" t="s">
        <v>7684</v>
      </c>
      <c r="I1589" t="s">
        <v>1003</v>
      </c>
      <c r="J1589" t="s">
        <v>1004</v>
      </c>
      <c r="K1589" t="s">
        <v>7684</v>
      </c>
      <c r="L1589" t="s">
        <v>4350</v>
      </c>
      <c r="M1589" t="s">
        <v>896</v>
      </c>
      <c r="N1589" s="1">
        <v>42879</v>
      </c>
      <c r="O1589">
        <v>77</v>
      </c>
      <c r="P1589" t="s">
        <v>857</v>
      </c>
      <c r="Q1589">
        <v>1</v>
      </c>
      <c r="R1589">
        <v>15.896000000000001</v>
      </c>
      <c r="S1589">
        <v>0</v>
      </c>
      <c r="T1589">
        <v>0</v>
      </c>
      <c r="U1589" s="7">
        <v>0</v>
      </c>
      <c r="V1589" s="7">
        <v>0</v>
      </c>
      <c r="W1589" s="7">
        <v>1</v>
      </c>
      <c r="X1589" s="7">
        <v>15.896000000000001</v>
      </c>
      <c r="Y1589" s="7">
        <v>0</v>
      </c>
      <c r="Z1589" s="7">
        <v>0</v>
      </c>
      <c r="AA1589" s="7" t="s">
        <v>800</v>
      </c>
      <c r="AB1589" s="7">
        <f>IF(Table2[[#This Row],[15cc]]+Table2[[#This Row],[30cc]]&gt;0,1,0)</f>
        <v>0</v>
      </c>
      <c r="AC1589" s="7">
        <f>IF(Table2[[#This Row],[60c]]&gt;0,1,0)</f>
        <v>1</v>
      </c>
      <c r="AD1589" s="7">
        <f>IF(Table2[[#This Row],[90c]]&gt;0,1,0)</f>
        <v>0</v>
      </c>
    </row>
    <row r="1590" spans="1:30" x14ac:dyDescent="0.2">
      <c r="A1590">
        <v>201705</v>
      </c>
      <c r="B1590" t="s">
        <v>84</v>
      </c>
      <c r="C1590" t="s">
        <v>84</v>
      </c>
      <c r="D1590" t="s">
        <v>3069</v>
      </c>
      <c r="E1590" t="s">
        <v>7684</v>
      </c>
      <c r="F1590" t="s">
        <v>3082</v>
      </c>
      <c r="G1590" t="s">
        <v>7684</v>
      </c>
      <c r="I1590" t="s">
        <v>1003</v>
      </c>
      <c r="J1590" t="s">
        <v>1004</v>
      </c>
      <c r="K1590" t="s">
        <v>7684</v>
      </c>
      <c r="L1590" t="s">
        <v>4351</v>
      </c>
      <c r="M1590" t="s">
        <v>4352</v>
      </c>
      <c r="N1590" s="1">
        <v>42879</v>
      </c>
      <c r="O1590">
        <v>77</v>
      </c>
      <c r="P1590" t="s">
        <v>857</v>
      </c>
      <c r="S1590">
        <v>0</v>
      </c>
      <c r="T1590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 t="s">
        <v>984</v>
      </c>
      <c r="AB1590" s="7">
        <f>IF(Table2[[#This Row],[15cc]]+Table2[[#This Row],[30cc]]&gt;0,1,0)</f>
        <v>0</v>
      </c>
      <c r="AC1590" s="7">
        <f>IF(Table2[[#This Row],[60c]]&gt;0,1,0)</f>
        <v>0</v>
      </c>
      <c r="AD1590" s="7">
        <f>IF(Table2[[#This Row],[90c]]&gt;0,1,0)</f>
        <v>0</v>
      </c>
    </row>
    <row r="1591" spans="1:30" x14ac:dyDescent="0.2">
      <c r="A1591">
        <v>201705</v>
      </c>
      <c r="B1591" t="s">
        <v>84</v>
      </c>
      <c r="C1591" t="s">
        <v>84</v>
      </c>
      <c r="D1591" t="s">
        <v>3069</v>
      </c>
      <c r="E1591" t="s">
        <v>7684</v>
      </c>
      <c r="F1591" t="s">
        <v>3082</v>
      </c>
      <c r="G1591" t="s">
        <v>7684</v>
      </c>
      <c r="I1591" t="s">
        <v>1003</v>
      </c>
      <c r="J1591" t="s">
        <v>1004</v>
      </c>
      <c r="K1591" t="s">
        <v>7684</v>
      </c>
      <c r="L1591" t="s">
        <v>4353</v>
      </c>
      <c r="M1591" t="s">
        <v>4354</v>
      </c>
      <c r="N1591" s="1">
        <v>42879</v>
      </c>
      <c r="O1591">
        <v>77</v>
      </c>
      <c r="P1591" t="s">
        <v>857</v>
      </c>
      <c r="Q1591">
        <v>2</v>
      </c>
      <c r="R1591">
        <v>32.109000000000002</v>
      </c>
      <c r="S1591">
        <v>1</v>
      </c>
      <c r="T1591">
        <v>17.048999999999999</v>
      </c>
      <c r="U1591" s="7">
        <v>1</v>
      </c>
      <c r="V1591" s="7">
        <v>15.06</v>
      </c>
      <c r="W1591" s="7">
        <v>0</v>
      </c>
      <c r="X1591" s="7">
        <v>0</v>
      </c>
      <c r="Y1591" s="7">
        <v>0</v>
      </c>
      <c r="Z1591" s="7">
        <v>0</v>
      </c>
      <c r="AA1591" s="7" t="s">
        <v>800</v>
      </c>
      <c r="AB1591" s="7">
        <f>IF(Table2[[#This Row],[15cc]]+Table2[[#This Row],[30cc]]&gt;0,1,0)</f>
        <v>1</v>
      </c>
      <c r="AC1591" s="7">
        <f>IF(Table2[[#This Row],[60c]]&gt;0,1,0)</f>
        <v>0</v>
      </c>
      <c r="AD1591" s="7">
        <f>IF(Table2[[#This Row],[90c]]&gt;0,1,0)</f>
        <v>0</v>
      </c>
    </row>
    <row r="1592" spans="1:30" x14ac:dyDescent="0.2">
      <c r="A1592">
        <v>201705</v>
      </c>
      <c r="B1592" t="s">
        <v>84</v>
      </c>
      <c r="C1592" t="s">
        <v>84</v>
      </c>
      <c r="D1592" t="s">
        <v>3069</v>
      </c>
      <c r="E1592" t="s">
        <v>7684</v>
      </c>
      <c r="F1592" t="s">
        <v>3082</v>
      </c>
      <c r="G1592" t="s">
        <v>7684</v>
      </c>
      <c r="I1592" t="s">
        <v>1003</v>
      </c>
      <c r="J1592" t="s">
        <v>1004</v>
      </c>
      <c r="K1592" t="s">
        <v>7684</v>
      </c>
      <c r="L1592" t="s">
        <v>4355</v>
      </c>
      <c r="M1592" t="s">
        <v>914</v>
      </c>
      <c r="N1592" s="1">
        <v>42879</v>
      </c>
      <c r="O1592">
        <v>77</v>
      </c>
      <c r="P1592" t="s">
        <v>857</v>
      </c>
      <c r="S1592">
        <v>0</v>
      </c>
      <c r="T1592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 t="s">
        <v>984</v>
      </c>
      <c r="AB1592" s="7">
        <f>IF(Table2[[#This Row],[15cc]]+Table2[[#This Row],[30cc]]&gt;0,1,0)</f>
        <v>0</v>
      </c>
      <c r="AC1592" s="7">
        <f>IF(Table2[[#This Row],[60c]]&gt;0,1,0)</f>
        <v>0</v>
      </c>
      <c r="AD1592" s="7">
        <f>IF(Table2[[#This Row],[90c]]&gt;0,1,0)</f>
        <v>0</v>
      </c>
    </row>
    <row r="1593" spans="1:30" x14ac:dyDescent="0.2">
      <c r="A1593">
        <v>201705</v>
      </c>
      <c r="B1593" t="s">
        <v>84</v>
      </c>
      <c r="C1593" t="s">
        <v>84</v>
      </c>
      <c r="D1593" t="s">
        <v>3069</v>
      </c>
      <c r="E1593" t="s">
        <v>7684</v>
      </c>
      <c r="F1593" t="s">
        <v>3082</v>
      </c>
      <c r="G1593" t="s">
        <v>7684</v>
      </c>
      <c r="I1593" t="s">
        <v>1003</v>
      </c>
      <c r="J1593" t="s">
        <v>1004</v>
      </c>
      <c r="K1593" t="s">
        <v>7684</v>
      </c>
      <c r="L1593" t="s">
        <v>4356</v>
      </c>
      <c r="M1593" t="s">
        <v>4357</v>
      </c>
      <c r="N1593" s="1">
        <v>42879</v>
      </c>
      <c r="O1593">
        <v>77</v>
      </c>
      <c r="P1593" t="s">
        <v>857</v>
      </c>
      <c r="Q1593">
        <v>1</v>
      </c>
      <c r="R1593">
        <v>15.297000000000001</v>
      </c>
      <c r="S1593">
        <v>1</v>
      </c>
      <c r="T1593">
        <v>15.297000000000001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 t="s">
        <v>800</v>
      </c>
      <c r="AB1593" s="7">
        <f>IF(Table2[[#This Row],[15cc]]+Table2[[#This Row],[30cc]]&gt;0,1,0)</f>
        <v>1</v>
      </c>
      <c r="AC1593" s="7">
        <f>IF(Table2[[#This Row],[60c]]&gt;0,1,0)</f>
        <v>0</v>
      </c>
      <c r="AD1593" s="7">
        <f>IF(Table2[[#This Row],[90c]]&gt;0,1,0)</f>
        <v>0</v>
      </c>
    </row>
    <row r="1594" spans="1:30" x14ac:dyDescent="0.2">
      <c r="A1594">
        <v>201705</v>
      </c>
      <c r="B1594" t="s">
        <v>84</v>
      </c>
      <c r="C1594" t="s">
        <v>84</v>
      </c>
      <c r="D1594" t="s">
        <v>3069</v>
      </c>
      <c r="E1594" t="s">
        <v>7684</v>
      </c>
      <c r="F1594" t="s">
        <v>3082</v>
      </c>
      <c r="G1594" t="s">
        <v>7684</v>
      </c>
      <c r="I1594" t="s">
        <v>1003</v>
      </c>
      <c r="J1594" t="s">
        <v>1004</v>
      </c>
      <c r="K1594" t="s">
        <v>7684</v>
      </c>
      <c r="L1594" t="s">
        <v>4358</v>
      </c>
      <c r="M1594" t="s">
        <v>4359</v>
      </c>
      <c r="N1594" s="1">
        <v>42879</v>
      </c>
      <c r="O1594">
        <v>77</v>
      </c>
      <c r="P1594" t="s">
        <v>857</v>
      </c>
      <c r="Q1594">
        <v>1</v>
      </c>
      <c r="R1594">
        <v>20.318999999999999</v>
      </c>
      <c r="S1594">
        <v>0</v>
      </c>
      <c r="T1594">
        <v>0</v>
      </c>
      <c r="U1594" s="7">
        <v>0</v>
      </c>
      <c r="V1594" s="7">
        <v>0</v>
      </c>
      <c r="W1594" s="7">
        <v>1</v>
      </c>
      <c r="X1594" s="7">
        <v>20.318999999999999</v>
      </c>
      <c r="Y1594" s="7">
        <v>0</v>
      </c>
      <c r="Z1594" s="7">
        <v>0</v>
      </c>
      <c r="AA1594" s="7" t="s">
        <v>800</v>
      </c>
      <c r="AB1594" s="7">
        <f>IF(Table2[[#This Row],[15cc]]+Table2[[#This Row],[30cc]]&gt;0,1,0)</f>
        <v>0</v>
      </c>
      <c r="AC1594" s="7">
        <f>IF(Table2[[#This Row],[60c]]&gt;0,1,0)</f>
        <v>1</v>
      </c>
      <c r="AD1594" s="7">
        <f>IF(Table2[[#This Row],[90c]]&gt;0,1,0)</f>
        <v>0</v>
      </c>
    </row>
    <row r="1595" spans="1:30" x14ac:dyDescent="0.2">
      <c r="A1595">
        <v>201705</v>
      </c>
      <c r="B1595" t="s">
        <v>84</v>
      </c>
      <c r="C1595" t="s">
        <v>84</v>
      </c>
      <c r="D1595" t="s">
        <v>3069</v>
      </c>
      <c r="E1595" t="s">
        <v>7684</v>
      </c>
      <c r="F1595" t="s">
        <v>3082</v>
      </c>
      <c r="G1595" t="s">
        <v>7684</v>
      </c>
      <c r="I1595" t="s">
        <v>1003</v>
      </c>
      <c r="J1595" t="s">
        <v>1004</v>
      </c>
      <c r="K1595" t="s">
        <v>7684</v>
      </c>
      <c r="L1595" t="s">
        <v>4360</v>
      </c>
      <c r="M1595" t="s">
        <v>4361</v>
      </c>
      <c r="N1595" s="1">
        <v>42879</v>
      </c>
      <c r="O1595">
        <v>77</v>
      </c>
      <c r="P1595" t="s">
        <v>857</v>
      </c>
      <c r="S1595">
        <v>0</v>
      </c>
      <c r="T1595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 t="s">
        <v>800</v>
      </c>
      <c r="AB1595" s="7">
        <f>IF(Table2[[#This Row],[15cc]]+Table2[[#This Row],[30cc]]&gt;0,1,0)</f>
        <v>0</v>
      </c>
      <c r="AC1595" s="7">
        <f>IF(Table2[[#This Row],[60c]]&gt;0,1,0)</f>
        <v>0</v>
      </c>
      <c r="AD1595" s="7">
        <f>IF(Table2[[#This Row],[90c]]&gt;0,1,0)</f>
        <v>0</v>
      </c>
    </row>
    <row r="1596" spans="1:30" x14ac:dyDescent="0.2">
      <c r="A1596">
        <v>201705</v>
      </c>
      <c r="B1596" t="s">
        <v>84</v>
      </c>
      <c r="C1596" t="s">
        <v>84</v>
      </c>
      <c r="D1596" t="s">
        <v>3069</v>
      </c>
      <c r="E1596" t="s">
        <v>7684</v>
      </c>
      <c r="F1596" t="s">
        <v>3082</v>
      </c>
      <c r="G1596" t="s">
        <v>7684</v>
      </c>
      <c r="I1596" t="s">
        <v>1003</v>
      </c>
      <c r="J1596" t="s">
        <v>1004</v>
      </c>
      <c r="K1596" t="s">
        <v>7684</v>
      </c>
      <c r="L1596" t="s">
        <v>4362</v>
      </c>
      <c r="M1596" t="s">
        <v>4363</v>
      </c>
      <c r="N1596" s="1">
        <v>42879</v>
      </c>
      <c r="O1596">
        <v>77</v>
      </c>
      <c r="P1596" t="s">
        <v>857</v>
      </c>
      <c r="Q1596">
        <v>1</v>
      </c>
      <c r="R1596">
        <v>17.616</v>
      </c>
      <c r="S1596">
        <v>0</v>
      </c>
      <c r="T1596">
        <v>0</v>
      </c>
      <c r="U1596" s="7">
        <v>0</v>
      </c>
      <c r="V1596" s="7">
        <v>0</v>
      </c>
      <c r="W1596" s="7">
        <v>1</v>
      </c>
      <c r="X1596" s="7">
        <v>17.616</v>
      </c>
      <c r="Y1596" s="7">
        <v>0</v>
      </c>
      <c r="Z1596" s="7">
        <v>0</v>
      </c>
      <c r="AA1596" s="7" t="s">
        <v>800</v>
      </c>
      <c r="AB1596" s="7">
        <f>IF(Table2[[#This Row],[15cc]]+Table2[[#This Row],[30cc]]&gt;0,1,0)</f>
        <v>0</v>
      </c>
      <c r="AC1596" s="7">
        <f>IF(Table2[[#This Row],[60c]]&gt;0,1,0)</f>
        <v>1</v>
      </c>
      <c r="AD1596" s="7">
        <f>IF(Table2[[#This Row],[90c]]&gt;0,1,0)</f>
        <v>0</v>
      </c>
    </row>
    <row r="1597" spans="1:30" x14ac:dyDescent="0.2">
      <c r="A1597">
        <v>201705</v>
      </c>
      <c r="B1597" t="s">
        <v>84</v>
      </c>
      <c r="C1597" t="s">
        <v>84</v>
      </c>
      <c r="D1597" t="s">
        <v>3069</v>
      </c>
      <c r="E1597" t="s">
        <v>7684</v>
      </c>
      <c r="F1597" t="s">
        <v>3082</v>
      </c>
      <c r="G1597" t="s">
        <v>7684</v>
      </c>
      <c r="I1597" t="s">
        <v>1003</v>
      </c>
      <c r="J1597" t="s">
        <v>1004</v>
      </c>
      <c r="K1597" t="s">
        <v>7684</v>
      </c>
      <c r="L1597" t="s">
        <v>4364</v>
      </c>
      <c r="M1597" t="s">
        <v>4365</v>
      </c>
      <c r="N1597" s="1">
        <v>42879</v>
      </c>
      <c r="O1597">
        <v>77</v>
      </c>
      <c r="P1597" t="s">
        <v>857</v>
      </c>
      <c r="S1597">
        <v>0</v>
      </c>
      <c r="T159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 t="s">
        <v>800</v>
      </c>
      <c r="AB1597" s="7">
        <f>IF(Table2[[#This Row],[15cc]]+Table2[[#This Row],[30cc]]&gt;0,1,0)</f>
        <v>0</v>
      </c>
      <c r="AC1597" s="7">
        <f>IF(Table2[[#This Row],[60c]]&gt;0,1,0)</f>
        <v>0</v>
      </c>
      <c r="AD1597" s="7">
        <f>IF(Table2[[#This Row],[90c]]&gt;0,1,0)</f>
        <v>0</v>
      </c>
    </row>
    <row r="1598" spans="1:30" x14ac:dyDescent="0.2">
      <c r="A1598">
        <v>201705</v>
      </c>
      <c r="B1598" t="s">
        <v>84</v>
      </c>
      <c r="C1598" t="s">
        <v>84</v>
      </c>
      <c r="D1598" t="s">
        <v>3069</v>
      </c>
      <c r="E1598" t="s">
        <v>7684</v>
      </c>
      <c r="F1598" t="s">
        <v>3082</v>
      </c>
      <c r="G1598" t="s">
        <v>7684</v>
      </c>
      <c r="I1598" t="s">
        <v>1003</v>
      </c>
      <c r="J1598" t="s">
        <v>1004</v>
      </c>
      <c r="K1598" t="s">
        <v>7684</v>
      </c>
      <c r="L1598" t="s">
        <v>4366</v>
      </c>
      <c r="M1598" t="s">
        <v>4367</v>
      </c>
      <c r="N1598" s="1">
        <v>42881</v>
      </c>
      <c r="O1598">
        <v>75</v>
      </c>
      <c r="P1598" t="s">
        <v>857</v>
      </c>
      <c r="R1598" s="2"/>
      <c r="S1598">
        <v>0</v>
      </c>
      <c r="T1598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 t="s">
        <v>800</v>
      </c>
      <c r="AB1598" s="7">
        <f>IF(Table2[[#This Row],[15cc]]+Table2[[#This Row],[30cc]]&gt;0,1,0)</f>
        <v>0</v>
      </c>
      <c r="AC1598" s="7">
        <f>IF(Table2[[#This Row],[60c]]&gt;0,1,0)</f>
        <v>0</v>
      </c>
      <c r="AD1598" s="7">
        <f>IF(Table2[[#This Row],[90c]]&gt;0,1,0)</f>
        <v>0</v>
      </c>
    </row>
    <row r="1599" spans="1:30" x14ac:dyDescent="0.2">
      <c r="A1599">
        <v>201705</v>
      </c>
      <c r="B1599" t="s">
        <v>84</v>
      </c>
      <c r="C1599" t="s">
        <v>84</v>
      </c>
      <c r="D1599" t="s">
        <v>3069</v>
      </c>
      <c r="E1599" t="s">
        <v>7684</v>
      </c>
      <c r="F1599" t="s">
        <v>3082</v>
      </c>
      <c r="G1599" t="s">
        <v>7684</v>
      </c>
      <c r="I1599" t="s">
        <v>1003</v>
      </c>
      <c r="J1599" t="s">
        <v>1004</v>
      </c>
      <c r="K1599" t="s">
        <v>7684</v>
      </c>
      <c r="L1599" t="s">
        <v>4368</v>
      </c>
      <c r="M1599" t="s">
        <v>4369</v>
      </c>
      <c r="N1599" s="1">
        <v>42881</v>
      </c>
      <c r="O1599">
        <v>75</v>
      </c>
      <c r="P1599" t="s">
        <v>857</v>
      </c>
      <c r="Q1599">
        <v>1</v>
      </c>
      <c r="R1599">
        <v>15.106</v>
      </c>
      <c r="S1599">
        <v>1</v>
      </c>
      <c r="T1599">
        <v>15.106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 t="s">
        <v>800</v>
      </c>
      <c r="AB1599" s="7">
        <f>IF(Table2[[#This Row],[15cc]]+Table2[[#This Row],[30cc]]&gt;0,1,0)</f>
        <v>1</v>
      </c>
      <c r="AC1599" s="7">
        <f>IF(Table2[[#This Row],[60c]]&gt;0,1,0)</f>
        <v>0</v>
      </c>
      <c r="AD1599" s="7">
        <f>IF(Table2[[#This Row],[90c]]&gt;0,1,0)</f>
        <v>0</v>
      </c>
    </row>
    <row r="1600" spans="1:30" x14ac:dyDescent="0.2">
      <c r="A1600">
        <v>201705</v>
      </c>
      <c r="B1600" t="s">
        <v>84</v>
      </c>
      <c r="C1600" t="s">
        <v>84</v>
      </c>
      <c r="D1600" t="s">
        <v>3069</v>
      </c>
      <c r="E1600" t="s">
        <v>7684</v>
      </c>
      <c r="F1600" t="s">
        <v>3082</v>
      </c>
      <c r="G1600" t="s">
        <v>7684</v>
      </c>
      <c r="I1600" t="s">
        <v>1003</v>
      </c>
      <c r="J1600" t="s">
        <v>1004</v>
      </c>
      <c r="K1600" t="s">
        <v>7684</v>
      </c>
      <c r="L1600" t="s">
        <v>4370</v>
      </c>
      <c r="M1600" t="s">
        <v>881</v>
      </c>
      <c r="N1600" s="1">
        <v>42885</v>
      </c>
      <c r="O1600">
        <v>71</v>
      </c>
      <c r="P1600" t="s">
        <v>857</v>
      </c>
      <c r="Q1600">
        <v>1</v>
      </c>
      <c r="R1600">
        <v>12.146000000000001</v>
      </c>
      <c r="S1600">
        <v>0</v>
      </c>
      <c r="T1600">
        <v>0</v>
      </c>
      <c r="U1600" s="7">
        <v>0</v>
      </c>
      <c r="V1600" s="7">
        <v>0</v>
      </c>
      <c r="W1600" s="7">
        <v>1</v>
      </c>
      <c r="X1600" s="7">
        <v>12.146000000000001</v>
      </c>
      <c r="Y1600" s="7">
        <v>0</v>
      </c>
      <c r="Z1600" s="7">
        <v>0</v>
      </c>
      <c r="AA1600" s="7" t="s">
        <v>800</v>
      </c>
      <c r="AB1600" s="7">
        <f>IF(Table2[[#This Row],[15cc]]+Table2[[#This Row],[30cc]]&gt;0,1,0)</f>
        <v>0</v>
      </c>
      <c r="AC1600" s="7">
        <f>IF(Table2[[#This Row],[60c]]&gt;0,1,0)</f>
        <v>1</v>
      </c>
      <c r="AD1600" s="7">
        <f>IF(Table2[[#This Row],[90c]]&gt;0,1,0)</f>
        <v>0</v>
      </c>
    </row>
    <row r="1601" spans="1:30" x14ac:dyDescent="0.2">
      <c r="A1601">
        <v>201705</v>
      </c>
      <c r="B1601" t="s">
        <v>84</v>
      </c>
      <c r="C1601" t="s">
        <v>84</v>
      </c>
      <c r="D1601" t="s">
        <v>3071</v>
      </c>
      <c r="E1601" t="s">
        <v>7676</v>
      </c>
      <c r="F1601" t="s">
        <v>3072</v>
      </c>
      <c r="G1601" t="s">
        <v>7691</v>
      </c>
      <c r="I1601" t="s">
        <v>1134</v>
      </c>
      <c r="J1601" t="s">
        <v>1121</v>
      </c>
      <c r="K1601" t="s">
        <v>7692</v>
      </c>
      <c r="L1601" t="s">
        <v>4386</v>
      </c>
      <c r="M1601" t="s">
        <v>4387</v>
      </c>
      <c r="N1601" s="1">
        <v>42871</v>
      </c>
      <c r="O1601">
        <v>85</v>
      </c>
      <c r="P1601" t="s">
        <v>857</v>
      </c>
      <c r="S1601">
        <v>0</v>
      </c>
      <c r="T1601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 t="s">
        <v>800</v>
      </c>
      <c r="AB1601" s="7">
        <f>IF(Table2[[#This Row],[15cc]]+Table2[[#This Row],[30cc]]&gt;0,1,0)</f>
        <v>0</v>
      </c>
      <c r="AC1601" s="7">
        <f>IF(Table2[[#This Row],[60c]]&gt;0,1,0)</f>
        <v>0</v>
      </c>
      <c r="AD1601" s="7">
        <f>IF(Table2[[#This Row],[90c]]&gt;0,1,0)</f>
        <v>0</v>
      </c>
    </row>
    <row r="1602" spans="1:30" x14ac:dyDescent="0.2">
      <c r="A1602">
        <v>201705</v>
      </c>
      <c r="B1602" t="s">
        <v>84</v>
      </c>
      <c r="C1602" t="s">
        <v>84</v>
      </c>
      <c r="D1602" t="s">
        <v>3071</v>
      </c>
      <c r="E1602" t="s">
        <v>7676</v>
      </c>
      <c r="F1602" t="s">
        <v>3072</v>
      </c>
      <c r="G1602" t="s">
        <v>7691</v>
      </c>
      <c r="I1602" t="s">
        <v>1134</v>
      </c>
      <c r="J1602" t="s">
        <v>1121</v>
      </c>
      <c r="K1602" t="s">
        <v>7692</v>
      </c>
      <c r="L1602" t="s">
        <v>4388</v>
      </c>
      <c r="M1602" t="s">
        <v>4389</v>
      </c>
      <c r="N1602" s="1">
        <v>42871</v>
      </c>
      <c r="O1602">
        <v>85</v>
      </c>
      <c r="P1602" t="s">
        <v>857</v>
      </c>
      <c r="Q1602">
        <v>1</v>
      </c>
      <c r="R1602">
        <v>8.048</v>
      </c>
      <c r="S1602">
        <v>0</v>
      </c>
      <c r="T1602">
        <v>0</v>
      </c>
      <c r="U1602" s="7">
        <v>0</v>
      </c>
      <c r="V1602" s="7">
        <v>0</v>
      </c>
      <c r="W1602" s="7">
        <v>1</v>
      </c>
      <c r="X1602" s="7">
        <v>8.048</v>
      </c>
      <c r="Y1602" s="7">
        <v>0</v>
      </c>
      <c r="Z1602" s="7">
        <v>0</v>
      </c>
      <c r="AA1602" s="7" t="s">
        <v>800</v>
      </c>
      <c r="AB1602" s="7">
        <f>IF(Table2[[#This Row],[15cc]]+Table2[[#This Row],[30cc]]&gt;0,1,0)</f>
        <v>0</v>
      </c>
      <c r="AC1602" s="7">
        <f>IF(Table2[[#This Row],[60c]]&gt;0,1,0)</f>
        <v>1</v>
      </c>
      <c r="AD1602" s="7">
        <f>IF(Table2[[#This Row],[90c]]&gt;0,1,0)</f>
        <v>0</v>
      </c>
    </row>
    <row r="1603" spans="1:30" x14ac:dyDescent="0.2">
      <c r="A1603">
        <v>201705</v>
      </c>
      <c r="B1603" t="s">
        <v>84</v>
      </c>
      <c r="C1603" t="s">
        <v>84</v>
      </c>
      <c r="D1603" t="s">
        <v>3071</v>
      </c>
      <c r="E1603" t="s">
        <v>7676</v>
      </c>
      <c r="F1603" t="s">
        <v>3072</v>
      </c>
      <c r="G1603" t="s">
        <v>7691</v>
      </c>
      <c r="I1603" t="s">
        <v>1134</v>
      </c>
      <c r="J1603" t="s">
        <v>1121</v>
      </c>
      <c r="K1603" t="s">
        <v>7692</v>
      </c>
      <c r="L1603" t="s">
        <v>4390</v>
      </c>
      <c r="M1603" t="s">
        <v>1441</v>
      </c>
      <c r="N1603" s="1">
        <v>42871</v>
      </c>
      <c r="O1603">
        <v>85</v>
      </c>
      <c r="P1603" t="s">
        <v>857</v>
      </c>
      <c r="S1603">
        <v>0</v>
      </c>
      <c r="T1603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 t="s">
        <v>800</v>
      </c>
      <c r="AB1603" s="7">
        <f>IF(Table2[[#This Row],[15cc]]+Table2[[#This Row],[30cc]]&gt;0,1,0)</f>
        <v>0</v>
      </c>
      <c r="AC1603" s="7">
        <f>IF(Table2[[#This Row],[60c]]&gt;0,1,0)</f>
        <v>0</v>
      </c>
      <c r="AD1603" s="7">
        <f>IF(Table2[[#This Row],[90c]]&gt;0,1,0)</f>
        <v>0</v>
      </c>
    </row>
    <row r="1604" spans="1:30" x14ac:dyDescent="0.2">
      <c r="A1604">
        <v>201705</v>
      </c>
      <c r="B1604" t="s">
        <v>84</v>
      </c>
      <c r="C1604" t="s">
        <v>84</v>
      </c>
      <c r="D1604" t="s">
        <v>3071</v>
      </c>
      <c r="E1604" t="s">
        <v>7676</v>
      </c>
      <c r="F1604" t="s">
        <v>3072</v>
      </c>
      <c r="G1604" t="s">
        <v>7691</v>
      </c>
      <c r="I1604" t="s">
        <v>1134</v>
      </c>
      <c r="J1604" t="s">
        <v>1121</v>
      </c>
      <c r="K1604" t="s">
        <v>7692</v>
      </c>
      <c r="L1604" t="s">
        <v>4391</v>
      </c>
      <c r="M1604" t="s">
        <v>3945</v>
      </c>
      <c r="N1604" s="1">
        <v>42871</v>
      </c>
      <c r="O1604">
        <v>85</v>
      </c>
      <c r="P1604" t="s">
        <v>857</v>
      </c>
      <c r="Q1604">
        <v>5</v>
      </c>
      <c r="R1604">
        <v>101.994</v>
      </c>
      <c r="S1604">
        <v>1</v>
      </c>
      <c r="T1604">
        <v>24.016999999999999</v>
      </c>
      <c r="U1604" s="7">
        <v>3</v>
      </c>
      <c r="V1604" s="7">
        <v>61.591999999999999</v>
      </c>
      <c r="W1604" s="7">
        <v>1</v>
      </c>
      <c r="X1604" s="7">
        <v>16.385000000000002</v>
      </c>
      <c r="Y1604" s="7">
        <v>0</v>
      </c>
      <c r="Z1604" s="7">
        <v>0</v>
      </c>
      <c r="AA1604" s="7" t="s">
        <v>800</v>
      </c>
      <c r="AB1604" s="7">
        <f>IF(Table2[[#This Row],[15cc]]+Table2[[#This Row],[30cc]]&gt;0,1,0)</f>
        <v>1</v>
      </c>
      <c r="AC1604" s="7">
        <f>IF(Table2[[#This Row],[60c]]&gt;0,1,0)</f>
        <v>1</v>
      </c>
      <c r="AD1604" s="7">
        <f>IF(Table2[[#This Row],[90c]]&gt;0,1,0)</f>
        <v>0</v>
      </c>
    </row>
    <row r="1605" spans="1:30" x14ac:dyDescent="0.2">
      <c r="A1605">
        <v>201705</v>
      </c>
      <c r="B1605" t="s">
        <v>84</v>
      </c>
      <c r="C1605" t="s">
        <v>84</v>
      </c>
      <c r="D1605" t="s">
        <v>3071</v>
      </c>
      <c r="E1605" t="s">
        <v>7676</v>
      </c>
      <c r="F1605" t="s">
        <v>3072</v>
      </c>
      <c r="G1605" t="s">
        <v>7691</v>
      </c>
      <c r="I1605" t="s">
        <v>1134</v>
      </c>
      <c r="J1605" t="s">
        <v>1121</v>
      </c>
      <c r="K1605" t="s">
        <v>7692</v>
      </c>
      <c r="L1605" t="s">
        <v>4392</v>
      </c>
      <c r="M1605" t="s">
        <v>4393</v>
      </c>
      <c r="N1605" s="1">
        <v>42881</v>
      </c>
      <c r="O1605">
        <v>75</v>
      </c>
      <c r="P1605" t="s">
        <v>857</v>
      </c>
      <c r="S1605">
        <v>0</v>
      </c>
      <c r="T1605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 t="s">
        <v>800</v>
      </c>
      <c r="AB1605" s="7">
        <f>IF(Table2[[#This Row],[15cc]]+Table2[[#This Row],[30cc]]&gt;0,1,0)</f>
        <v>0</v>
      </c>
      <c r="AC1605" s="7">
        <f>IF(Table2[[#This Row],[60c]]&gt;0,1,0)</f>
        <v>0</v>
      </c>
      <c r="AD1605" s="7">
        <f>IF(Table2[[#This Row],[90c]]&gt;0,1,0)</f>
        <v>0</v>
      </c>
    </row>
    <row r="1606" spans="1:30" x14ac:dyDescent="0.2">
      <c r="A1606">
        <v>201705</v>
      </c>
      <c r="B1606" t="s">
        <v>84</v>
      </c>
      <c r="C1606" t="s">
        <v>84</v>
      </c>
      <c r="D1606" t="s">
        <v>3071</v>
      </c>
      <c r="E1606" t="s">
        <v>7676</v>
      </c>
      <c r="F1606" t="s">
        <v>3072</v>
      </c>
      <c r="G1606" t="s">
        <v>7691</v>
      </c>
      <c r="I1606" t="s">
        <v>99</v>
      </c>
      <c r="J1606" t="s">
        <v>999</v>
      </c>
      <c r="K1606" t="s">
        <v>7693</v>
      </c>
      <c r="L1606" t="s">
        <v>4371</v>
      </c>
      <c r="M1606" t="s">
        <v>4372</v>
      </c>
      <c r="N1606" s="1">
        <v>42881</v>
      </c>
      <c r="O1606">
        <v>75</v>
      </c>
      <c r="P1606" t="s">
        <v>857</v>
      </c>
      <c r="Q1606">
        <v>1</v>
      </c>
      <c r="R1606">
        <v>15.865</v>
      </c>
      <c r="S1606">
        <v>0</v>
      </c>
      <c r="T1606">
        <v>0</v>
      </c>
      <c r="U1606" s="7">
        <v>1</v>
      </c>
      <c r="V1606" s="7">
        <v>15.865</v>
      </c>
      <c r="W1606" s="7">
        <v>0</v>
      </c>
      <c r="X1606" s="7">
        <v>0</v>
      </c>
      <c r="Y1606" s="7">
        <v>0</v>
      </c>
      <c r="Z1606" s="7">
        <v>0</v>
      </c>
      <c r="AA1606" s="7" t="s">
        <v>800</v>
      </c>
      <c r="AB1606" s="7">
        <f>IF(Table2[[#This Row],[15cc]]+Table2[[#This Row],[30cc]]&gt;0,1,0)</f>
        <v>1</v>
      </c>
      <c r="AC1606" s="7">
        <f>IF(Table2[[#This Row],[60c]]&gt;0,1,0)</f>
        <v>0</v>
      </c>
      <c r="AD1606" s="7">
        <f>IF(Table2[[#This Row],[90c]]&gt;0,1,0)</f>
        <v>0</v>
      </c>
    </row>
    <row r="1607" spans="1:30" x14ac:dyDescent="0.2">
      <c r="A1607">
        <v>201705</v>
      </c>
      <c r="B1607" t="s">
        <v>84</v>
      </c>
      <c r="C1607" t="s">
        <v>84</v>
      </c>
      <c r="D1607" t="s">
        <v>3071</v>
      </c>
      <c r="E1607" t="s">
        <v>7676</v>
      </c>
      <c r="F1607" t="s">
        <v>3072</v>
      </c>
      <c r="G1607" t="s">
        <v>7691</v>
      </c>
      <c r="I1607" t="s">
        <v>99</v>
      </c>
      <c r="J1607" t="s">
        <v>1376</v>
      </c>
      <c r="K1607" t="s">
        <v>7694</v>
      </c>
      <c r="L1607" t="s">
        <v>4373</v>
      </c>
      <c r="M1607" t="s">
        <v>4374</v>
      </c>
      <c r="N1607" s="1">
        <v>42871</v>
      </c>
      <c r="O1607">
        <v>85</v>
      </c>
      <c r="P1607" t="s">
        <v>857</v>
      </c>
      <c r="Q1607">
        <v>5</v>
      </c>
      <c r="R1607">
        <v>141.56899999999999</v>
      </c>
      <c r="S1607">
        <v>3</v>
      </c>
      <c r="T1607">
        <v>106.227</v>
      </c>
      <c r="U1607" s="7">
        <v>0</v>
      </c>
      <c r="V1607" s="7">
        <v>0</v>
      </c>
      <c r="W1607" s="7">
        <v>0</v>
      </c>
      <c r="X1607" s="7">
        <v>0</v>
      </c>
      <c r="Y1607" s="7">
        <v>2</v>
      </c>
      <c r="Z1607" s="7">
        <v>35.341999999999999</v>
      </c>
      <c r="AA1607" s="7" t="s">
        <v>800</v>
      </c>
      <c r="AB1607" s="7">
        <f>IF(Table2[[#This Row],[15cc]]+Table2[[#This Row],[30cc]]&gt;0,1,0)</f>
        <v>1</v>
      </c>
      <c r="AC1607" s="7">
        <f>IF(Table2[[#This Row],[60c]]&gt;0,1,0)</f>
        <v>0</v>
      </c>
      <c r="AD1607" s="7">
        <f>IF(Table2[[#This Row],[90c]]&gt;0,1,0)</f>
        <v>1</v>
      </c>
    </row>
    <row r="1608" spans="1:30" x14ac:dyDescent="0.2">
      <c r="A1608">
        <v>201705</v>
      </c>
      <c r="B1608" t="s">
        <v>84</v>
      </c>
      <c r="C1608" t="s">
        <v>84</v>
      </c>
      <c r="D1608" t="s">
        <v>3071</v>
      </c>
      <c r="E1608" t="s">
        <v>7676</v>
      </c>
      <c r="F1608" t="s">
        <v>3072</v>
      </c>
      <c r="G1608" t="s">
        <v>7691</v>
      </c>
      <c r="I1608" t="s">
        <v>99</v>
      </c>
      <c r="J1608" t="s">
        <v>1376</v>
      </c>
      <c r="K1608" t="s">
        <v>7694</v>
      </c>
      <c r="L1608" t="s">
        <v>4375</v>
      </c>
      <c r="M1608" t="s">
        <v>4376</v>
      </c>
      <c r="N1608" s="1">
        <v>42871</v>
      </c>
      <c r="O1608">
        <v>85</v>
      </c>
      <c r="P1608" t="s">
        <v>857</v>
      </c>
      <c r="Q1608">
        <v>1</v>
      </c>
      <c r="R1608">
        <v>12.211</v>
      </c>
      <c r="S1608">
        <v>1</v>
      </c>
      <c r="T1608">
        <v>12.211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 t="s">
        <v>800</v>
      </c>
      <c r="AB1608" s="7">
        <f>IF(Table2[[#This Row],[15cc]]+Table2[[#This Row],[30cc]]&gt;0,1,0)</f>
        <v>1</v>
      </c>
      <c r="AC1608" s="7">
        <f>IF(Table2[[#This Row],[60c]]&gt;0,1,0)</f>
        <v>0</v>
      </c>
      <c r="AD1608" s="7">
        <f>IF(Table2[[#This Row],[90c]]&gt;0,1,0)</f>
        <v>0</v>
      </c>
    </row>
    <row r="1609" spans="1:30" x14ac:dyDescent="0.2">
      <c r="A1609">
        <v>201705</v>
      </c>
      <c r="B1609" t="s">
        <v>84</v>
      </c>
      <c r="C1609" t="s">
        <v>84</v>
      </c>
      <c r="D1609" t="s">
        <v>3071</v>
      </c>
      <c r="E1609" t="s">
        <v>7676</v>
      </c>
      <c r="F1609" t="s">
        <v>3072</v>
      </c>
      <c r="G1609" t="s">
        <v>7691</v>
      </c>
      <c r="I1609" t="s">
        <v>99</v>
      </c>
      <c r="J1609" t="s">
        <v>1376</v>
      </c>
      <c r="K1609" t="s">
        <v>7694</v>
      </c>
      <c r="L1609" t="s">
        <v>4377</v>
      </c>
      <c r="M1609" t="s">
        <v>4378</v>
      </c>
      <c r="N1609" s="1">
        <v>42877</v>
      </c>
      <c r="O1609">
        <v>79</v>
      </c>
      <c r="P1609" t="s">
        <v>857</v>
      </c>
      <c r="Q1609">
        <v>2</v>
      </c>
      <c r="R1609">
        <v>35.929000000000002</v>
      </c>
      <c r="S1609">
        <v>2</v>
      </c>
      <c r="T1609">
        <v>35.929000000000002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 t="s">
        <v>984</v>
      </c>
      <c r="AB1609" s="7">
        <f>IF(Table2[[#This Row],[15cc]]+Table2[[#This Row],[30cc]]&gt;0,1,0)</f>
        <v>1</v>
      </c>
      <c r="AC1609" s="7">
        <f>IF(Table2[[#This Row],[60c]]&gt;0,1,0)</f>
        <v>0</v>
      </c>
      <c r="AD1609" s="7">
        <f>IF(Table2[[#This Row],[90c]]&gt;0,1,0)</f>
        <v>0</v>
      </c>
    </row>
    <row r="1610" spans="1:30" x14ac:dyDescent="0.2">
      <c r="A1610">
        <v>201705</v>
      </c>
      <c r="B1610" t="s">
        <v>84</v>
      </c>
      <c r="C1610" t="s">
        <v>84</v>
      </c>
      <c r="D1610" t="s">
        <v>3071</v>
      </c>
      <c r="E1610" t="s">
        <v>7676</v>
      </c>
      <c r="F1610" t="s">
        <v>3072</v>
      </c>
      <c r="G1610" t="s">
        <v>7691</v>
      </c>
      <c r="I1610" t="s">
        <v>99</v>
      </c>
      <c r="J1610" t="s">
        <v>1376</v>
      </c>
      <c r="K1610" t="s">
        <v>7694</v>
      </c>
      <c r="L1610" t="s">
        <v>4379</v>
      </c>
      <c r="M1610" t="s">
        <v>1435</v>
      </c>
      <c r="N1610" s="1">
        <v>42878</v>
      </c>
      <c r="O1610">
        <v>78</v>
      </c>
      <c r="P1610" t="s">
        <v>857</v>
      </c>
      <c r="R1610" s="2"/>
      <c r="S1610">
        <v>0</v>
      </c>
      <c r="T1610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 t="s">
        <v>800</v>
      </c>
      <c r="AB1610" s="7">
        <f>IF(Table2[[#This Row],[15cc]]+Table2[[#This Row],[30cc]]&gt;0,1,0)</f>
        <v>0</v>
      </c>
      <c r="AC1610" s="7">
        <f>IF(Table2[[#This Row],[60c]]&gt;0,1,0)</f>
        <v>0</v>
      </c>
      <c r="AD1610" s="7">
        <f>IF(Table2[[#This Row],[90c]]&gt;0,1,0)</f>
        <v>0</v>
      </c>
    </row>
    <row r="1611" spans="1:30" x14ac:dyDescent="0.2">
      <c r="A1611">
        <v>201705</v>
      </c>
      <c r="B1611" t="s">
        <v>84</v>
      </c>
      <c r="C1611" t="s">
        <v>84</v>
      </c>
      <c r="D1611" t="s">
        <v>3071</v>
      </c>
      <c r="E1611" t="s">
        <v>7676</v>
      </c>
      <c r="F1611" t="s">
        <v>3072</v>
      </c>
      <c r="G1611" t="s">
        <v>7691</v>
      </c>
      <c r="I1611" t="s">
        <v>99</v>
      </c>
      <c r="J1611" t="s">
        <v>1376</v>
      </c>
      <c r="K1611" t="s">
        <v>7694</v>
      </c>
      <c r="L1611" t="s">
        <v>4380</v>
      </c>
      <c r="M1611" t="s">
        <v>4381</v>
      </c>
      <c r="N1611" s="1">
        <v>42881</v>
      </c>
      <c r="O1611">
        <v>75</v>
      </c>
      <c r="P1611" t="s">
        <v>857</v>
      </c>
      <c r="Q1611">
        <v>4</v>
      </c>
      <c r="R1611">
        <v>133.053</v>
      </c>
      <c r="S1611">
        <v>1</v>
      </c>
      <c r="T1611">
        <v>34.625999999999998</v>
      </c>
      <c r="U1611" s="7">
        <v>0</v>
      </c>
      <c r="V1611" s="7">
        <v>0</v>
      </c>
      <c r="W1611" s="7">
        <v>3</v>
      </c>
      <c r="X1611" s="7">
        <v>91.070999999999998</v>
      </c>
      <c r="Y1611" s="7">
        <v>0</v>
      </c>
      <c r="Z1611" s="7">
        <v>7.3559999999999999</v>
      </c>
      <c r="AA1611" s="7" t="s">
        <v>800</v>
      </c>
      <c r="AB1611" s="7">
        <f>IF(Table2[[#This Row],[15cc]]+Table2[[#This Row],[30cc]]&gt;0,1,0)</f>
        <v>1</v>
      </c>
      <c r="AC1611" s="7">
        <f>IF(Table2[[#This Row],[60c]]&gt;0,1,0)</f>
        <v>1</v>
      </c>
      <c r="AD1611" s="7">
        <f>IF(Table2[[#This Row],[90c]]&gt;0,1,0)</f>
        <v>0</v>
      </c>
    </row>
    <row r="1612" spans="1:30" x14ac:dyDescent="0.2">
      <c r="A1612">
        <v>201705</v>
      </c>
      <c r="B1612" t="s">
        <v>84</v>
      </c>
      <c r="C1612" t="s">
        <v>84</v>
      </c>
      <c r="D1612" t="s">
        <v>3071</v>
      </c>
      <c r="E1612" t="s">
        <v>7676</v>
      </c>
      <c r="F1612" t="s">
        <v>3072</v>
      </c>
      <c r="G1612" t="s">
        <v>7691</v>
      </c>
      <c r="I1612" t="s">
        <v>99</v>
      </c>
      <c r="J1612" t="s">
        <v>1376</v>
      </c>
      <c r="K1612" t="s">
        <v>7694</v>
      </c>
      <c r="L1612" t="s">
        <v>4382</v>
      </c>
      <c r="M1612" t="s">
        <v>4383</v>
      </c>
      <c r="N1612" s="1">
        <v>42881</v>
      </c>
      <c r="O1612">
        <v>75</v>
      </c>
      <c r="P1612" t="s">
        <v>857</v>
      </c>
      <c r="S1612">
        <v>0</v>
      </c>
      <c r="T1612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 t="s">
        <v>800</v>
      </c>
      <c r="AB1612" s="7">
        <f>IF(Table2[[#This Row],[15cc]]+Table2[[#This Row],[30cc]]&gt;0,1,0)</f>
        <v>0</v>
      </c>
      <c r="AC1612" s="7">
        <f>IF(Table2[[#This Row],[60c]]&gt;0,1,0)</f>
        <v>0</v>
      </c>
      <c r="AD1612" s="7">
        <f>IF(Table2[[#This Row],[90c]]&gt;0,1,0)</f>
        <v>0</v>
      </c>
    </row>
    <row r="1613" spans="1:30" x14ac:dyDescent="0.2">
      <c r="A1613">
        <v>201705</v>
      </c>
      <c r="B1613" t="s">
        <v>84</v>
      </c>
      <c r="C1613" t="s">
        <v>84</v>
      </c>
      <c r="D1613" t="s">
        <v>3071</v>
      </c>
      <c r="E1613" t="s">
        <v>7676</v>
      </c>
      <c r="F1613" t="s">
        <v>3072</v>
      </c>
      <c r="G1613" t="s">
        <v>7691</v>
      </c>
      <c r="I1613" t="s">
        <v>99</v>
      </c>
      <c r="J1613" t="s">
        <v>1376</v>
      </c>
      <c r="K1613" t="s">
        <v>7694</v>
      </c>
      <c r="L1613" t="s">
        <v>4384</v>
      </c>
      <c r="M1613" t="s">
        <v>4385</v>
      </c>
      <c r="N1613" s="1">
        <v>42881</v>
      </c>
      <c r="O1613">
        <v>75</v>
      </c>
      <c r="P1613" t="s">
        <v>857</v>
      </c>
      <c r="S1613">
        <v>0</v>
      </c>
      <c r="T1613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 t="s">
        <v>800</v>
      </c>
      <c r="AB1613" s="7">
        <f>IF(Table2[[#This Row],[15cc]]+Table2[[#This Row],[30cc]]&gt;0,1,0)</f>
        <v>0</v>
      </c>
      <c r="AC1613" s="7">
        <f>IF(Table2[[#This Row],[60c]]&gt;0,1,0)</f>
        <v>0</v>
      </c>
      <c r="AD1613" s="7">
        <f>IF(Table2[[#This Row],[90c]]&gt;0,1,0)</f>
        <v>0</v>
      </c>
    </row>
    <row r="1614" spans="1:30" x14ac:dyDescent="0.2">
      <c r="A1614">
        <v>201705</v>
      </c>
      <c r="B1614" t="s">
        <v>84</v>
      </c>
      <c r="C1614" t="s">
        <v>84</v>
      </c>
      <c r="D1614" t="s">
        <v>3071</v>
      </c>
      <c r="E1614" t="s">
        <v>7676</v>
      </c>
      <c r="F1614" t="s">
        <v>3073</v>
      </c>
      <c r="G1614" t="s">
        <v>7695</v>
      </c>
      <c r="I1614" t="s">
        <v>4664</v>
      </c>
      <c r="J1614" t="s">
        <v>4665</v>
      </c>
      <c r="K1614" t="s">
        <v>7695</v>
      </c>
      <c r="L1614" t="s">
        <v>4410</v>
      </c>
      <c r="M1614" t="s">
        <v>4411</v>
      </c>
      <c r="N1614" s="1">
        <v>42871</v>
      </c>
      <c r="O1614">
        <v>85</v>
      </c>
      <c r="P1614" t="s">
        <v>857</v>
      </c>
      <c r="Q1614">
        <v>8</v>
      </c>
      <c r="R1614">
        <v>146.875</v>
      </c>
      <c r="S1614">
        <v>0</v>
      </c>
      <c r="T1614">
        <v>0</v>
      </c>
      <c r="U1614" s="7">
        <v>2</v>
      </c>
      <c r="V1614" s="7">
        <v>26.151</v>
      </c>
      <c r="W1614" s="7">
        <v>2</v>
      </c>
      <c r="X1614" s="7">
        <v>30.427</v>
      </c>
      <c r="Y1614" s="7">
        <v>4</v>
      </c>
      <c r="Z1614" s="7">
        <v>90.296999999999997</v>
      </c>
      <c r="AA1614" s="7" t="s">
        <v>800</v>
      </c>
      <c r="AB1614" s="7">
        <f>IF(Table2[[#This Row],[15cc]]+Table2[[#This Row],[30cc]]&gt;0,1,0)</f>
        <v>1</v>
      </c>
      <c r="AC1614" s="7">
        <f>IF(Table2[[#This Row],[60c]]&gt;0,1,0)</f>
        <v>1</v>
      </c>
      <c r="AD1614" s="7">
        <f>IF(Table2[[#This Row],[90c]]&gt;0,1,0)</f>
        <v>1</v>
      </c>
    </row>
    <row r="1615" spans="1:30" x14ac:dyDescent="0.2">
      <c r="A1615">
        <v>201705</v>
      </c>
      <c r="B1615" t="s">
        <v>84</v>
      </c>
      <c r="C1615" t="s">
        <v>84</v>
      </c>
      <c r="D1615" t="s">
        <v>3071</v>
      </c>
      <c r="E1615" t="s">
        <v>7676</v>
      </c>
      <c r="F1615" t="s">
        <v>3073</v>
      </c>
      <c r="G1615" t="s">
        <v>7695</v>
      </c>
      <c r="I1615" t="s">
        <v>4664</v>
      </c>
      <c r="J1615" t="s">
        <v>4665</v>
      </c>
      <c r="K1615" t="s">
        <v>7695</v>
      </c>
      <c r="L1615" t="s">
        <v>4412</v>
      </c>
      <c r="M1615" t="s">
        <v>4413</v>
      </c>
      <c r="N1615" s="1">
        <v>42871</v>
      </c>
      <c r="O1615">
        <v>85</v>
      </c>
      <c r="P1615" t="s">
        <v>857</v>
      </c>
      <c r="S1615">
        <v>0</v>
      </c>
      <c r="T1615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 t="s">
        <v>800</v>
      </c>
      <c r="AB1615" s="7">
        <f>IF(Table2[[#This Row],[15cc]]+Table2[[#This Row],[30cc]]&gt;0,1,0)</f>
        <v>0</v>
      </c>
      <c r="AC1615" s="7">
        <f>IF(Table2[[#This Row],[60c]]&gt;0,1,0)</f>
        <v>0</v>
      </c>
      <c r="AD1615" s="7">
        <f>IF(Table2[[#This Row],[90c]]&gt;0,1,0)</f>
        <v>0</v>
      </c>
    </row>
    <row r="1616" spans="1:30" x14ac:dyDescent="0.2">
      <c r="A1616">
        <v>201705</v>
      </c>
      <c r="B1616" t="s">
        <v>84</v>
      </c>
      <c r="C1616" t="s">
        <v>84</v>
      </c>
      <c r="D1616" t="s">
        <v>3071</v>
      </c>
      <c r="E1616" t="s">
        <v>7676</v>
      </c>
      <c r="F1616" t="s">
        <v>3073</v>
      </c>
      <c r="G1616" t="s">
        <v>7695</v>
      </c>
      <c r="I1616" t="s">
        <v>4664</v>
      </c>
      <c r="J1616" t="s">
        <v>4665</v>
      </c>
      <c r="K1616" t="s">
        <v>7695</v>
      </c>
      <c r="L1616" t="s">
        <v>4414</v>
      </c>
      <c r="M1616" t="s">
        <v>4415</v>
      </c>
      <c r="N1616" s="1">
        <v>42877</v>
      </c>
      <c r="O1616">
        <v>79</v>
      </c>
      <c r="P1616" t="s">
        <v>857</v>
      </c>
      <c r="R1616" s="2"/>
      <c r="S1616">
        <v>0</v>
      </c>
      <c r="T1616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 t="s">
        <v>800</v>
      </c>
      <c r="AB1616" s="7">
        <f>IF(Table2[[#This Row],[15cc]]+Table2[[#This Row],[30cc]]&gt;0,1,0)</f>
        <v>0</v>
      </c>
      <c r="AC1616" s="7">
        <f>IF(Table2[[#This Row],[60c]]&gt;0,1,0)</f>
        <v>0</v>
      </c>
      <c r="AD1616" s="7">
        <f>IF(Table2[[#This Row],[90c]]&gt;0,1,0)</f>
        <v>0</v>
      </c>
    </row>
    <row r="1617" spans="1:30" x14ac:dyDescent="0.2">
      <c r="A1617">
        <v>201705</v>
      </c>
      <c r="B1617" t="s">
        <v>84</v>
      </c>
      <c r="C1617" t="s">
        <v>84</v>
      </c>
      <c r="D1617" t="s">
        <v>3071</v>
      </c>
      <c r="E1617" t="s">
        <v>7676</v>
      </c>
      <c r="F1617" t="s">
        <v>3073</v>
      </c>
      <c r="G1617" t="s">
        <v>7695</v>
      </c>
      <c r="I1617" t="s">
        <v>4664</v>
      </c>
      <c r="J1617" t="s">
        <v>4665</v>
      </c>
      <c r="K1617" t="s">
        <v>7695</v>
      </c>
      <c r="L1617" t="s">
        <v>4418</v>
      </c>
      <c r="M1617" t="s">
        <v>4419</v>
      </c>
      <c r="N1617" s="1">
        <v>42878</v>
      </c>
      <c r="O1617">
        <v>78</v>
      </c>
      <c r="P1617" t="s">
        <v>857</v>
      </c>
      <c r="S1617">
        <v>0</v>
      </c>
      <c r="T161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 t="s">
        <v>800</v>
      </c>
      <c r="AB1617" s="7">
        <f>IF(Table2[[#This Row],[15cc]]+Table2[[#This Row],[30cc]]&gt;0,1,0)</f>
        <v>0</v>
      </c>
      <c r="AC1617" s="7">
        <f>IF(Table2[[#This Row],[60c]]&gt;0,1,0)</f>
        <v>0</v>
      </c>
      <c r="AD1617" s="7">
        <f>IF(Table2[[#This Row],[90c]]&gt;0,1,0)</f>
        <v>0</v>
      </c>
    </row>
    <row r="1618" spans="1:30" x14ac:dyDescent="0.2">
      <c r="A1618">
        <v>201705</v>
      </c>
      <c r="B1618" t="s">
        <v>84</v>
      </c>
      <c r="C1618" t="s">
        <v>84</v>
      </c>
      <c r="D1618" t="s">
        <v>3071</v>
      </c>
      <c r="E1618" t="s">
        <v>7676</v>
      </c>
      <c r="F1618" t="s">
        <v>3073</v>
      </c>
      <c r="G1618" t="s">
        <v>7695</v>
      </c>
      <c r="I1618" t="s">
        <v>4664</v>
      </c>
      <c r="J1618" t="s">
        <v>4665</v>
      </c>
      <c r="K1618" t="s">
        <v>7695</v>
      </c>
      <c r="L1618" t="s">
        <v>4420</v>
      </c>
      <c r="M1618" t="s">
        <v>4421</v>
      </c>
      <c r="N1618" s="1">
        <v>42878</v>
      </c>
      <c r="O1618">
        <v>78</v>
      </c>
      <c r="P1618" t="s">
        <v>857</v>
      </c>
      <c r="S1618">
        <v>0</v>
      </c>
      <c r="T1618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 t="s">
        <v>984</v>
      </c>
      <c r="AB1618" s="7">
        <f>IF(Table2[[#This Row],[15cc]]+Table2[[#This Row],[30cc]]&gt;0,1,0)</f>
        <v>0</v>
      </c>
      <c r="AC1618" s="7">
        <f>IF(Table2[[#This Row],[60c]]&gt;0,1,0)</f>
        <v>0</v>
      </c>
      <c r="AD1618" s="7">
        <f>IF(Table2[[#This Row],[90c]]&gt;0,1,0)</f>
        <v>0</v>
      </c>
    </row>
    <row r="1619" spans="1:30" x14ac:dyDescent="0.2">
      <c r="A1619">
        <v>201705</v>
      </c>
      <c r="B1619" t="s">
        <v>84</v>
      </c>
      <c r="C1619" t="s">
        <v>84</v>
      </c>
      <c r="D1619" t="s">
        <v>3071</v>
      </c>
      <c r="E1619" t="s">
        <v>7676</v>
      </c>
      <c r="F1619" t="s">
        <v>3073</v>
      </c>
      <c r="G1619" t="s">
        <v>7695</v>
      </c>
      <c r="I1619" t="s">
        <v>107</v>
      </c>
      <c r="J1619" t="s">
        <v>108</v>
      </c>
      <c r="K1619" t="s">
        <v>7696</v>
      </c>
      <c r="L1619" t="s">
        <v>4394</v>
      </c>
      <c r="M1619" t="s">
        <v>4395</v>
      </c>
      <c r="N1619" s="1">
        <v>42871</v>
      </c>
      <c r="O1619">
        <v>85</v>
      </c>
      <c r="P1619" t="s">
        <v>857</v>
      </c>
      <c r="Q1619">
        <v>4</v>
      </c>
      <c r="R1619">
        <v>68.533000000000001</v>
      </c>
      <c r="S1619">
        <v>1</v>
      </c>
      <c r="T1619">
        <v>12.675000000000001</v>
      </c>
      <c r="U1619" s="7">
        <v>1</v>
      </c>
      <c r="V1619" s="7">
        <v>32.981999999999999</v>
      </c>
      <c r="W1619" s="7">
        <v>0</v>
      </c>
      <c r="X1619" s="7">
        <v>0</v>
      </c>
      <c r="Y1619" s="7">
        <v>2</v>
      </c>
      <c r="Z1619" s="7">
        <v>22.876000000000001</v>
      </c>
      <c r="AA1619" s="7" t="s">
        <v>800</v>
      </c>
      <c r="AB1619" s="7">
        <f>IF(Table2[[#This Row],[15cc]]+Table2[[#This Row],[30cc]]&gt;0,1,0)</f>
        <v>1</v>
      </c>
      <c r="AC1619" s="7">
        <f>IF(Table2[[#This Row],[60c]]&gt;0,1,0)</f>
        <v>0</v>
      </c>
      <c r="AD1619" s="7">
        <f>IF(Table2[[#This Row],[90c]]&gt;0,1,0)</f>
        <v>1</v>
      </c>
    </row>
    <row r="1620" spans="1:30" x14ac:dyDescent="0.2">
      <c r="A1620">
        <v>201705</v>
      </c>
      <c r="B1620" t="s">
        <v>84</v>
      </c>
      <c r="C1620" t="s">
        <v>84</v>
      </c>
      <c r="D1620" t="s">
        <v>3071</v>
      </c>
      <c r="E1620" t="s">
        <v>7676</v>
      </c>
      <c r="F1620" t="s">
        <v>3073</v>
      </c>
      <c r="G1620" t="s">
        <v>7695</v>
      </c>
      <c r="I1620" t="s">
        <v>107</v>
      </c>
      <c r="J1620" t="s">
        <v>108</v>
      </c>
      <c r="K1620" t="s">
        <v>7696</v>
      </c>
      <c r="L1620" t="s">
        <v>4396</v>
      </c>
      <c r="M1620" t="s">
        <v>4397</v>
      </c>
      <c r="N1620" s="1">
        <v>42871</v>
      </c>
      <c r="O1620">
        <v>85</v>
      </c>
      <c r="P1620" t="s">
        <v>857</v>
      </c>
      <c r="S1620">
        <v>0</v>
      </c>
      <c r="T1620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 t="s">
        <v>800</v>
      </c>
      <c r="AB1620" s="7">
        <f>IF(Table2[[#This Row],[15cc]]+Table2[[#This Row],[30cc]]&gt;0,1,0)</f>
        <v>0</v>
      </c>
      <c r="AC1620" s="7">
        <f>IF(Table2[[#This Row],[60c]]&gt;0,1,0)</f>
        <v>0</v>
      </c>
      <c r="AD1620" s="7">
        <f>IF(Table2[[#This Row],[90c]]&gt;0,1,0)</f>
        <v>0</v>
      </c>
    </row>
    <row r="1621" spans="1:30" x14ac:dyDescent="0.2">
      <c r="A1621">
        <v>201705</v>
      </c>
      <c r="B1621" t="s">
        <v>84</v>
      </c>
      <c r="C1621" t="s">
        <v>84</v>
      </c>
      <c r="D1621" t="s">
        <v>3071</v>
      </c>
      <c r="E1621" t="s">
        <v>7676</v>
      </c>
      <c r="F1621" t="s">
        <v>3073</v>
      </c>
      <c r="G1621" t="s">
        <v>7695</v>
      </c>
      <c r="I1621" t="s">
        <v>107</v>
      </c>
      <c r="J1621" t="s">
        <v>108</v>
      </c>
      <c r="K1621" t="s">
        <v>7696</v>
      </c>
      <c r="L1621" t="s">
        <v>4398</v>
      </c>
      <c r="M1621" t="s">
        <v>4399</v>
      </c>
      <c r="N1621" s="1">
        <v>42871</v>
      </c>
      <c r="O1621">
        <v>85</v>
      </c>
      <c r="P1621" t="s">
        <v>857</v>
      </c>
      <c r="S1621">
        <v>0</v>
      </c>
      <c r="T1621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 t="s">
        <v>800</v>
      </c>
      <c r="AB1621" s="7">
        <f>IF(Table2[[#This Row],[15cc]]+Table2[[#This Row],[30cc]]&gt;0,1,0)</f>
        <v>0</v>
      </c>
      <c r="AC1621" s="7">
        <f>IF(Table2[[#This Row],[60c]]&gt;0,1,0)</f>
        <v>0</v>
      </c>
      <c r="AD1621" s="7">
        <f>IF(Table2[[#This Row],[90c]]&gt;0,1,0)</f>
        <v>0</v>
      </c>
    </row>
    <row r="1622" spans="1:30" x14ac:dyDescent="0.2">
      <c r="A1622">
        <v>201705</v>
      </c>
      <c r="B1622" t="s">
        <v>84</v>
      </c>
      <c r="C1622" t="s">
        <v>84</v>
      </c>
      <c r="D1622" t="s">
        <v>3071</v>
      </c>
      <c r="E1622" t="s">
        <v>7676</v>
      </c>
      <c r="F1622" t="s">
        <v>3073</v>
      </c>
      <c r="G1622" t="s">
        <v>7695</v>
      </c>
      <c r="I1622" t="s">
        <v>107</v>
      </c>
      <c r="J1622" t="s">
        <v>108</v>
      </c>
      <c r="K1622" t="s">
        <v>7696</v>
      </c>
      <c r="L1622" t="s">
        <v>4400</v>
      </c>
      <c r="M1622" t="s">
        <v>4226</v>
      </c>
      <c r="N1622" s="1">
        <v>42877</v>
      </c>
      <c r="O1622">
        <v>79</v>
      </c>
      <c r="P1622" t="s">
        <v>857</v>
      </c>
      <c r="Q1622">
        <v>1</v>
      </c>
      <c r="R1622">
        <v>20.193999999999999</v>
      </c>
      <c r="S1622">
        <v>0</v>
      </c>
      <c r="T1622">
        <v>0</v>
      </c>
      <c r="U1622" s="7">
        <v>0</v>
      </c>
      <c r="V1622" s="7">
        <v>0</v>
      </c>
      <c r="W1622" s="7">
        <v>1</v>
      </c>
      <c r="X1622" s="7">
        <v>20.193999999999999</v>
      </c>
      <c r="Y1622" s="7">
        <v>0</v>
      </c>
      <c r="Z1622" s="7">
        <v>0</v>
      </c>
      <c r="AA1622" s="7" t="s">
        <v>800</v>
      </c>
      <c r="AB1622" s="7">
        <f>IF(Table2[[#This Row],[15cc]]+Table2[[#This Row],[30cc]]&gt;0,1,0)</f>
        <v>0</v>
      </c>
      <c r="AC1622" s="7">
        <f>IF(Table2[[#This Row],[60c]]&gt;0,1,0)</f>
        <v>1</v>
      </c>
      <c r="AD1622" s="7">
        <f>IF(Table2[[#This Row],[90c]]&gt;0,1,0)</f>
        <v>0</v>
      </c>
    </row>
    <row r="1623" spans="1:30" x14ac:dyDescent="0.2">
      <c r="A1623">
        <v>201705</v>
      </c>
      <c r="B1623" t="s">
        <v>84</v>
      </c>
      <c r="C1623" t="s">
        <v>84</v>
      </c>
      <c r="D1623" t="s">
        <v>3071</v>
      </c>
      <c r="E1623" t="s">
        <v>7676</v>
      </c>
      <c r="F1623" t="s">
        <v>3073</v>
      </c>
      <c r="G1623" t="s">
        <v>7695</v>
      </c>
      <c r="I1623" t="s">
        <v>107</v>
      </c>
      <c r="J1623" t="s">
        <v>108</v>
      </c>
      <c r="K1623" t="s">
        <v>7696</v>
      </c>
      <c r="L1623" t="s">
        <v>4401</v>
      </c>
      <c r="M1623" t="s">
        <v>4402</v>
      </c>
      <c r="N1623" s="1">
        <v>42877</v>
      </c>
      <c r="O1623">
        <v>79</v>
      </c>
      <c r="P1623" t="s">
        <v>857</v>
      </c>
      <c r="Q1623">
        <v>2</v>
      </c>
      <c r="R1623">
        <v>41.091999999999999</v>
      </c>
      <c r="S1623">
        <v>1</v>
      </c>
      <c r="T1623">
        <v>16.600000000000001</v>
      </c>
      <c r="U1623" s="7">
        <v>0</v>
      </c>
      <c r="V1623" s="7">
        <v>0</v>
      </c>
      <c r="W1623" s="7">
        <v>0</v>
      </c>
      <c r="X1623" s="7">
        <v>0</v>
      </c>
      <c r="Y1623" s="7">
        <v>1</v>
      </c>
      <c r="Z1623" s="7">
        <v>24.492000000000001</v>
      </c>
      <c r="AA1623" s="7" t="s">
        <v>800</v>
      </c>
      <c r="AB1623" s="7">
        <f>IF(Table2[[#This Row],[15cc]]+Table2[[#This Row],[30cc]]&gt;0,1,0)</f>
        <v>1</v>
      </c>
      <c r="AC1623" s="7">
        <f>IF(Table2[[#This Row],[60c]]&gt;0,1,0)</f>
        <v>0</v>
      </c>
      <c r="AD1623" s="7">
        <f>IF(Table2[[#This Row],[90c]]&gt;0,1,0)</f>
        <v>1</v>
      </c>
    </row>
    <row r="1624" spans="1:30" x14ac:dyDescent="0.2">
      <c r="A1624">
        <v>201705</v>
      </c>
      <c r="B1624" t="s">
        <v>84</v>
      </c>
      <c r="C1624" t="s">
        <v>84</v>
      </c>
      <c r="D1624" t="s">
        <v>3071</v>
      </c>
      <c r="E1624" t="s">
        <v>7676</v>
      </c>
      <c r="F1624" t="s">
        <v>3073</v>
      </c>
      <c r="G1624" t="s">
        <v>7695</v>
      </c>
      <c r="I1624" t="s">
        <v>107</v>
      </c>
      <c r="J1624" t="s">
        <v>108</v>
      </c>
      <c r="K1624" t="s">
        <v>7696</v>
      </c>
      <c r="L1624" t="s">
        <v>4403</v>
      </c>
      <c r="M1624" t="s">
        <v>4404</v>
      </c>
      <c r="N1624" s="1">
        <v>42877</v>
      </c>
      <c r="O1624">
        <v>79</v>
      </c>
      <c r="P1624" t="s">
        <v>857</v>
      </c>
      <c r="S1624">
        <v>0</v>
      </c>
      <c r="T1624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 t="s">
        <v>800</v>
      </c>
      <c r="AB1624" s="7">
        <f>IF(Table2[[#This Row],[15cc]]+Table2[[#This Row],[30cc]]&gt;0,1,0)</f>
        <v>0</v>
      </c>
      <c r="AC1624" s="7">
        <f>IF(Table2[[#This Row],[60c]]&gt;0,1,0)</f>
        <v>0</v>
      </c>
      <c r="AD1624" s="7">
        <f>IF(Table2[[#This Row],[90c]]&gt;0,1,0)</f>
        <v>0</v>
      </c>
    </row>
    <row r="1625" spans="1:30" x14ac:dyDescent="0.2">
      <c r="A1625">
        <v>201705</v>
      </c>
      <c r="B1625" t="s">
        <v>84</v>
      </c>
      <c r="C1625" t="s">
        <v>84</v>
      </c>
      <c r="D1625" t="s">
        <v>3071</v>
      </c>
      <c r="E1625" t="s">
        <v>7676</v>
      </c>
      <c r="F1625" t="s">
        <v>3073</v>
      </c>
      <c r="G1625" t="s">
        <v>7695</v>
      </c>
      <c r="I1625" t="s">
        <v>107</v>
      </c>
      <c r="J1625" t="s">
        <v>108</v>
      </c>
      <c r="K1625" t="s">
        <v>7696</v>
      </c>
      <c r="L1625" t="s">
        <v>4405</v>
      </c>
      <c r="M1625" t="s">
        <v>4406</v>
      </c>
      <c r="N1625" s="1">
        <v>42877</v>
      </c>
      <c r="O1625">
        <v>79</v>
      </c>
      <c r="P1625" t="s">
        <v>857</v>
      </c>
      <c r="S1625">
        <v>0</v>
      </c>
      <c r="T1625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 t="s">
        <v>800</v>
      </c>
      <c r="AB1625" s="7">
        <f>IF(Table2[[#This Row],[15cc]]+Table2[[#This Row],[30cc]]&gt;0,1,0)</f>
        <v>0</v>
      </c>
      <c r="AC1625" s="7">
        <f>IF(Table2[[#This Row],[60c]]&gt;0,1,0)</f>
        <v>0</v>
      </c>
      <c r="AD1625" s="7">
        <f>IF(Table2[[#This Row],[90c]]&gt;0,1,0)</f>
        <v>0</v>
      </c>
    </row>
    <row r="1626" spans="1:30" x14ac:dyDescent="0.2">
      <c r="A1626">
        <v>201705</v>
      </c>
      <c r="B1626" t="s">
        <v>84</v>
      </c>
      <c r="C1626" t="s">
        <v>84</v>
      </c>
      <c r="D1626" t="s">
        <v>3071</v>
      </c>
      <c r="E1626" t="s">
        <v>7676</v>
      </c>
      <c r="F1626" t="s">
        <v>3073</v>
      </c>
      <c r="G1626" t="s">
        <v>7695</v>
      </c>
      <c r="I1626" t="s">
        <v>107</v>
      </c>
      <c r="J1626" t="s">
        <v>108</v>
      </c>
      <c r="K1626" t="s">
        <v>7696</v>
      </c>
      <c r="L1626" t="s">
        <v>4416</v>
      </c>
      <c r="M1626" t="s">
        <v>4417</v>
      </c>
      <c r="N1626" s="1">
        <v>42878</v>
      </c>
      <c r="O1626">
        <v>78</v>
      </c>
      <c r="P1626" t="s">
        <v>857</v>
      </c>
      <c r="S1626">
        <v>0</v>
      </c>
      <c r="T1626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 t="s">
        <v>800</v>
      </c>
      <c r="AB1626" s="7">
        <f>IF(Table2[[#This Row],[15cc]]+Table2[[#This Row],[30cc]]&gt;0,1,0)</f>
        <v>0</v>
      </c>
      <c r="AC1626" s="7">
        <f>IF(Table2[[#This Row],[60c]]&gt;0,1,0)</f>
        <v>0</v>
      </c>
      <c r="AD1626" s="7">
        <f>IF(Table2[[#This Row],[90c]]&gt;0,1,0)</f>
        <v>0</v>
      </c>
    </row>
    <row r="1627" spans="1:30" x14ac:dyDescent="0.2">
      <c r="A1627">
        <v>201705</v>
      </c>
      <c r="B1627" t="s">
        <v>84</v>
      </c>
      <c r="C1627" t="s">
        <v>84</v>
      </c>
      <c r="D1627" t="s">
        <v>3071</v>
      </c>
      <c r="E1627" t="s">
        <v>7676</v>
      </c>
      <c r="F1627" t="s">
        <v>3073</v>
      </c>
      <c r="G1627" t="s">
        <v>7695</v>
      </c>
      <c r="I1627" t="s">
        <v>107</v>
      </c>
      <c r="J1627" t="s">
        <v>108</v>
      </c>
      <c r="K1627" t="s">
        <v>7696</v>
      </c>
      <c r="L1627" t="s">
        <v>4407</v>
      </c>
      <c r="M1627" t="s">
        <v>7715</v>
      </c>
      <c r="N1627" s="1">
        <v>42879</v>
      </c>
      <c r="O1627">
        <v>77</v>
      </c>
      <c r="P1627" t="s">
        <v>857</v>
      </c>
      <c r="Q1627">
        <v>4</v>
      </c>
      <c r="R1627">
        <v>48.92</v>
      </c>
      <c r="S1627">
        <v>3</v>
      </c>
      <c r="T1627">
        <v>36.405999999999999</v>
      </c>
      <c r="U1627" s="7">
        <v>0</v>
      </c>
      <c r="V1627" s="7">
        <v>0</v>
      </c>
      <c r="W1627" s="7">
        <v>1</v>
      </c>
      <c r="X1627" s="7">
        <v>12.513999999999999</v>
      </c>
      <c r="Y1627" s="7">
        <v>0</v>
      </c>
      <c r="Z1627" s="7">
        <v>0</v>
      </c>
      <c r="AA1627" s="7" t="s">
        <v>800</v>
      </c>
      <c r="AB1627" s="7">
        <f>IF(Table2[[#This Row],[15cc]]+Table2[[#This Row],[30cc]]&gt;0,1,0)</f>
        <v>1</v>
      </c>
      <c r="AC1627" s="7">
        <f>IF(Table2[[#This Row],[60c]]&gt;0,1,0)</f>
        <v>1</v>
      </c>
      <c r="AD1627" s="7">
        <f>IF(Table2[[#This Row],[90c]]&gt;0,1,0)</f>
        <v>0</v>
      </c>
    </row>
    <row r="1628" spans="1:30" x14ac:dyDescent="0.2">
      <c r="A1628">
        <v>201705</v>
      </c>
      <c r="B1628" t="s">
        <v>84</v>
      </c>
      <c r="C1628" t="s">
        <v>84</v>
      </c>
      <c r="D1628" t="s">
        <v>3071</v>
      </c>
      <c r="E1628" t="s">
        <v>7676</v>
      </c>
      <c r="F1628" t="s">
        <v>3073</v>
      </c>
      <c r="G1628" t="s">
        <v>7695</v>
      </c>
      <c r="I1628" t="s">
        <v>107</v>
      </c>
      <c r="J1628" t="s">
        <v>108</v>
      </c>
      <c r="K1628" t="s">
        <v>7696</v>
      </c>
      <c r="L1628" t="s">
        <v>4408</v>
      </c>
      <c r="M1628" t="s">
        <v>4409</v>
      </c>
      <c r="N1628" s="1">
        <v>42881</v>
      </c>
      <c r="O1628">
        <v>75</v>
      </c>
      <c r="P1628" t="s">
        <v>857</v>
      </c>
      <c r="Q1628">
        <v>1</v>
      </c>
      <c r="R1628">
        <v>18.47</v>
      </c>
      <c r="S1628">
        <v>1</v>
      </c>
      <c r="T1628">
        <v>18.47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 t="s">
        <v>800</v>
      </c>
      <c r="AB1628" s="7">
        <f>IF(Table2[[#This Row],[15cc]]+Table2[[#This Row],[30cc]]&gt;0,1,0)</f>
        <v>1</v>
      </c>
      <c r="AC1628" s="7">
        <f>IF(Table2[[#This Row],[60c]]&gt;0,1,0)</f>
        <v>0</v>
      </c>
      <c r="AD1628" s="7">
        <f>IF(Table2[[#This Row],[90c]]&gt;0,1,0)</f>
        <v>0</v>
      </c>
    </row>
    <row r="1629" spans="1:30" x14ac:dyDescent="0.2">
      <c r="A1629">
        <v>201705</v>
      </c>
      <c r="B1629" t="s">
        <v>84</v>
      </c>
      <c r="C1629" t="s">
        <v>84</v>
      </c>
      <c r="D1629" t="s">
        <v>3071</v>
      </c>
      <c r="E1629" t="s">
        <v>7676</v>
      </c>
      <c r="F1629" t="s">
        <v>3073</v>
      </c>
      <c r="G1629" t="s">
        <v>7695</v>
      </c>
      <c r="I1629" t="s">
        <v>107</v>
      </c>
      <c r="J1629" t="s">
        <v>131</v>
      </c>
      <c r="K1629" t="s">
        <v>7697</v>
      </c>
      <c r="L1629" t="s">
        <v>4569</v>
      </c>
      <c r="M1629" t="s">
        <v>4570</v>
      </c>
      <c r="N1629" s="1">
        <v>42871</v>
      </c>
      <c r="O1629">
        <v>85</v>
      </c>
      <c r="P1629" t="s">
        <v>857</v>
      </c>
      <c r="R1629" s="2"/>
      <c r="S1629">
        <v>0</v>
      </c>
      <c r="T1629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 t="s">
        <v>800</v>
      </c>
      <c r="AB1629" s="7">
        <f>IF(Table2[[#This Row],[15cc]]+Table2[[#This Row],[30cc]]&gt;0,1,0)</f>
        <v>0</v>
      </c>
      <c r="AC1629" s="7">
        <f>IF(Table2[[#This Row],[60c]]&gt;0,1,0)</f>
        <v>0</v>
      </c>
      <c r="AD1629" s="7">
        <f>IF(Table2[[#This Row],[90c]]&gt;0,1,0)</f>
        <v>0</v>
      </c>
    </row>
    <row r="1630" spans="1:30" x14ac:dyDescent="0.2">
      <c r="A1630">
        <v>201705</v>
      </c>
      <c r="B1630" t="s">
        <v>84</v>
      </c>
      <c r="C1630" t="s">
        <v>84</v>
      </c>
      <c r="D1630" t="s">
        <v>3071</v>
      </c>
      <c r="E1630" t="s">
        <v>7676</v>
      </c>
      <c r="F1630" t="s">
        <v>3073</v>
      </c>
      <c r="G1630" t="s">
        <v>7695</v>
      </c>
      <c r="I1630" t="s">
        <v>107</v>
      </c>
      <c r="J1630" t="s">
        <v>131</v>
      </c>
      <c r="K1630" t="s">
        <v>7697</v>
      </c>
      <c r="L1630" t="s">
        <v>4571</v>
      </c>
      <c r="M1630" t="s">
        <v>4572</v>
      </c>
      <c r="N1630" s="1">
        <v>42871</v>
      </c>
      <c r="O1630">
        <v>85</v>
      </c>
      <c r="P1630" t="s">
        <v>857</v>
      </c>
      <c r="S1630">
        <v>0</v>
      </c>
      <c r="T1630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 t="s">
        <v>800</v>
      </c>
      <c r="AB1630" s="7">
        <f>IF(Table2[[#This Row],[15cc]]+Table2[[#This Row],[30cc]]&gt;0,1,0)</f>
        <v>0</v>
      </c>
      <c r="AC1630" s="7">
        <f>IF(Table2[[#This Row],[60c]]&gt;0,1,0)</f>
        <v>0</v>
      </c>
      <c r="AD1630" s="7">
        <f>IF(Table2[[#This Row],[90c]]&gt;0,1,0)</f>
        <v>0</v>
      </c>
    </row>
    <row r="1631" spans="1:30" x14ac:dyDescent="0.2">
      <c r="A1631">
        <v>201705</v>
      </c>
      <c r="B1631" t="s">
        <v>84</v>
      </c>
      <c r="C1631" t="s">
        <v>84</v>
      </c>
      <c r="D1631" t="s">
        <v>3071</v>
      </c>
      <c r="E1631" t="s">
        <v>7676</v>
      </c>
      <c r="F1631" t="s">
        <v>3074</v>
      </c>
      <c r="G1631" t="s">
        <v>7698</v>
      </c>
      <c r="I1631" t="s">
        <v>1002</v>
      </c>
      <c r="J1631" t="s">
        <v>7638</v>
      </c>
      <c r="K1631" t="s">
        <v>7698</v>
      </c>
      <c r="L1631" t="s">
        <v>4492</v>
      </c>
      <c r="M1631" t="s">
        <v>4493</v>
      </c>
      <c r="N1631" s="1">
        <v>42871</v>
      </c>
      <c r="O1631">
        <v>85</v>
      </c>
      <c r="P1631" t="s">
        <v>857</v>
      </c>
      <c r="Q1631">
        <v>1</v>
      </c>
      <c r="R1631">
        <v>8.3659999999999997</v>
      </c>
      <c r="S1631">
        <v>0</v>
      </c>
      <c r="T1631">
        <v>0</v>
      </c>
      <c r="U1631" s="7">
        <v>1</v>
      </c>
      <c r="V1631" s="7">
        <v>8.3659999999999997</v>
      </c>
      <c r="W1631" s="7">
        <v>0</v>
      </c>
      <c r="X1631" s="7">
        <v>0</v>
      </c>
      <c r="Y1631" s="7">
        <v>0</v>
      </c>
      <c r="Z1631" s="7">
        <v>0</v>
      </c>
      <c r="AA1631" s="7" t="s">
        <v>800</v>
      </c>
      <c r="AB1631" s="7">
        <f>IF(Table2[[#This Row],[15cc]]+Table2[[#This Row],[30cc]]&gt;0,1,0)</f>
        <v>1</v>
      </c>
      <c r="AC1631" s="7">
        <f>IF(Table2[[#This Row],[60c]]&gt;0,1,0)</f>
        <v>0</v>
      </c>
      <c r="AD1631" s="7">
        <f>IF(Table2[[#This Row],[90c]]&gt;0,1,0)</f>
        <v>0</v>
      </c>
    </row>
    <row r="1632" spans="1:30" x14ac:dyDescent="0.2">
      <c r="A1632">
        <v>201705</v>
      </c>
      <c r="B1632" t="s">
        <v>84</v>
      </c>
      <c r="C1632" t="s">
        <v>84</v>
      </c>
      <c r="D1632" t="s">
        <v>3071</v>
      </c>
      <c r="E1632" t="s">
        <v>7676</v>
      </c>
      <c r="F1632" t="s">
        <v>3074</v>
      </c>
      <c r="G1632" t="s">
        <v>7698</v>
      </c>
      <c r="I1632" t="s">
        <v>1002</v>
      </c>
      <c r="J1632" t="s">
        <v>7638</v>
      </c>
      <c r="K1632" t="s">
        <v>7698</v>
      </c>
      <c r="L1632" t="s">
        <v>4494</v>
      </c>
      <c r="M1632" t="s">
        <v>4495</v>
      </c>
      <c r="N1632" s="1">
        <v>42871</v>
      </c>
      <c r="O1632">
        <v>85</v>
      </c>
      <c r="P1632" t="s">
        <v>857</v>
      </c>
      <c r="Q1632">
        <v>1</v>
      </c>
      <c r="R1632">
        <v>8.3949999999999996</v>
      </c>
      <c r="S1632">
        <v>0</v>
      </c>
      <c r="T1632">
        <v>0</v>
      </c>
      <c r="U1632" s="7">
        <v>0</v>
      </c>
      <c r="V1632" s="7">
        <v>0</v>
      </c>
      <c r="W1632" s="7">
        <v>1</v>
      </c>
      <c r="X1632" s="7">
        <v>8.3949999999999996</v>
      </c>
      <c r="Y1632" s="7">
        <v>0</v>
      </c>
      <c r="Z1632" s="7">
        <v>0</v>
      </c>
      <c r="AA1632" s="7" t="s">
        <v>800</v>
      </c>
      <c r="AB1632" s="7">
        <f>IF(Table2[[#This Row],[15cc]]+Table2[[#This Row],[30cc]]&gt;0,1,0)</f>
        <v>0</v>
      </c>
      <c r="AC1632" s="7">
        <f>IF(Table2[[#This Row],[60c]]&gt;0,1,0)</f>
        <v>1</v>
      </c>
      <c r="AD1632" s="7">
        <f>IF(Table2[[#This Row],[90c]]&gt;0,1,0)</f>
        <v>0</v>
      </c>
    </row>
    <row r="1633" spans="1:30" x14ac:dyDescent="0.2">
      <c r="A1633">
        <v>201705</v>
      </c>
      <c r="B1633" t="s">
        <v>84</v>
      </c>
      <c r="C1633" t="s">
        <v>84</v>
      </c>
      <c r="D1633" t="s">
        <v>3071</v>
      </c>
      <c r="E1633" t="s">
        <v>7676</v>
      </c>
      <c r="F1633" t="s">
        <v>3074</v>
      </c>
      <c r="G1633" t="s">
        <v>7698</v>
      </c>
      <c r="I1633" t="s">
        <v>1002</v>
      </c>
      <c r="J1633" t="s">
        <v>7638</v>
      </c>
      <c r="K1633" t="s">
        <v>7698</v>
      </c>
      <c r="L1633" t="s">
        <v>4496</v>
      </c>
      <c r="M1633" t="s">
        <v>4497</v>
      </c>
      <c r="N1633" s="1">
        <v>42871</v>
      </c>
      <c r="O1633">
        <v>85</v>
      </c>
      <c r="P1633" t="s">
        <v>857</v>
      </c>
      <c r="S1633">
        <v>0</v>
      </c>
      <c r="T1633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 t="s">
        <v>984</v>
      </c>
      <c r="AB1633" s="7">
        <f>IF(Table2[[#This Row],[15cc]]+Table2[[#This Row],[30cc]]&gt;0,1,0)</f>
        <v>0</v>
      </c>
      <c r="AC1633" s="7">
        <f>IF(Table2[[#This Row],[60c]]&gt;0,1,0)</f>
        <v>0</v>
      </c>
      <c r="AD1633" s="7">
        <f>IF(Table2[[#This Row],[90c]]&gt;0,1,0)</f>
        <v>0</v>
      </c>
    </row>
    <row r="1634" spans="1:30" x14ac:dyDescent="0.2">
      <c r="A1634">
        <v>201705</v>
      </c>
      <c r="B1634" t="s">
        <v>84</v>
      </c>
      <c r="C1634" t="s">
        <v>84</v>
      </c>
      <c r="D1634" t="s">
        <v>3071</v>
      </c>
      <c r="E1634" t="s">
        <v>7676</v>
      </c>
      <c r="F1634" t="s">
        <v>3074</v>
      </c>
      <c r="G1634" t="s">
        <v>7698</v>
      </c>
      <c r="I1634" t="s">
        <v>1002</v>
      </c>
      <c r="J1634" t="s">
        <v>7638</v>
      </c>
      <c r="K1634" t="s">
        <v>7698</v>
      </c>
      <c r="L1634" t="s">
        <v>4498</v>
      </c>
      <c r="M1634" t="s">
        <v>4499</v>
      </c>
      <c r="N1634" s="1">
        <v>42871</v>
      </c>
      <c r="O1634">
        <v>85</v>
      </c>
      <c r="P1634" t="s">
        <v>857</v>
      </c>
      <c r="Q1634">
        <v>1</v>
      </c>
      <c r="R1634">
        <v>8.7650000000000006</v>
      </c>
      <c r="S1634">
        <v>0</v>
      </c>
      <c r="T1634">
        <v>0</v>
      </c>
      <c r="U1634" s="7">
        <v>0</v>
      </c>
      <c r="V1634" s="7">
        <v>0</v>
      </c>
      <c r="W1634" s="7">
        <v>1</v>
      </c>
      <c r="X1634" s="7">
        <v>8.7650000000000006</v>
      </c>
      <c r="Y1634" s="7">
        <v>0</v>
      </c>
      <c r="Z1634" s="7">
        <v>0</v>
      </c>
      <c r="AA1634" s="7" t="s">
        <v>800</v>
      </c>
      <c r="AB1634" s="7">
        <f>IF(Table2[[#This Row],[15cc]]+Table2[[#This Row],[30cc]]&gt;0,1,0)</f>
        <v>0</v>
      </c>
      <c r="AC1634" s="7">
        <f>IF(Table2[[#This Row],[60c]]&gt;0,1,0)</f>
        <v>1</v>
      </c>
      <c r="AD1634" s="7">
        <f>IF(Table2[[#This Row],[90c]]&gt;0,1,0)</f>
        <v>0</v>
      </c>
    </row>
    <row r="1635" spans="1:30" x14ac:dyDescent="0.2">
      <c r="A1635">
        <v>201705</v>
      </c>
      <c r="B1635" t="s">
        <v>84</v>
      </c>
      <c r="C1635" t="s">
        <v>84</v>
      </c>
      <c r="D1635" t="s">
        <v>3071</v>
      </c>
      <c r="E1635" t="s">
        <v>7676</v>
      </c>
      <c r="F1635" t="s">
        <v>3074</v>
      </c>
      <c r="G1635" t="s">
        <v>7698</v>
      </c>
      <c r="I1635" t="s">
        <v>1002</v>
      </c>
      <c r="J1635" t="s">
        <v>7638</v>
      </c>
      <c r="K1635" t="s">
        <v>7698</v>
      </c>
      <c r="L1635" t="s">
        <v>4500</v>
      </c>
      <c r="M1635" t="s">
        <v>4501</v>
      </c>
      <c r="N1635" s="1">
        <v>42872</v>
      </c>
      <c r="O1635">
        <v>84</v>
      </c>
      <c r="P1635" t="s">
        <v>857</v>
      </c>
      <c r="Q1635">
        <v>1</v>
      </c>
      <c r="R1635">
        <v>8.3249999999999993</v>
      </c>
      <c r="S1635">
        <v>0</v>
      </c>
      <c r="T1635">
        <v>0</v>
      </c>
      <c r="U1635" s="7">
        <v>1</v>
      </c>
      <c r="V1635" s="7">
        <v>8.3249999999999993</v>
      </c>
      <c r="W1635" s="7">
        <v>0</v>
      </c>
      <c r="X1635" s="7">
        <v>0</v>
      </c>
      <c r="Y1635" s="7">
        <v>0</v>
      </c>
      <c r="Z1635" s="7">
        <v>0</v>
      </c>
      <c r="AA1635" s="7" t="s">
        <v>800</v>
      </c>
      <c r="AB1635" s="7">
        <f>IF(Table2[[#This Row],[15cc]]+Table2[[#This Row],[30cc]]&gt;0,1,0)</f>
        <v>1</v>
      </c>
      <c r="AC1635" s="7">
        <f>IF(Table2[[#This Row],[60c]]&gt;0,1,0)</f>
        <v>0</v>
      </c>
      <c r="AD1635" s="7">
        <f>IF(Table2[[#This Row],[90c]]&gt;0,1,0)</f>
        <v>0</v>
      </c>
    </row>
    <row r="1636" spans="1:30" x14ac:dyDescent="0.2">
      <c r="A1636">
        <v>201705</v>
      </c>
      <c r="B1636" t="s">
        <v>84</v>
      </c>
      <c r="C1636" t="s">
        <v>84</v>
      </c>
      <c r="D1636" t="s">
        <v>3071</v>
      </c>
      <c r="E1636" t="s">
        <v>7676</v>
      </c>
      <c r="F1636" t="s">
        <v>3074</v>
      </c>
      <c r="G1636" t="s">
        <v>7698</v>
      </c>
      <c r="I1636" t="s">
        <v>1002</v>
      </c>
      <c r="J1636" t="s">
        <v>7638</v>
      </c>
      <c r="K1636" t="s">
        <v>7698</v>
      </c>
      <c r="L1636" t="s">
        <v>4502</v>
      </c>
      <c r="M1636" t="s">
        <v>4503</v>
      </c>
      <c r="N1636" s="1">
        <v>42872</v>
      </c>
      <c r="O1636">
        <v>84</v>
      </c>
      <c r="P1636" t="s">
        <v>857</v>
      </c>
      <c r="Q1636">
        <v>1</v>
      </c>
      <c r="R1636">
        <v>8.6379999999999999</v>
      </c>
      <c r="S1636">
        <v>0</v>
      </c>
      <c r="T1636">
        <v>0</v>
      </c>
      <c r="U1636" s="7">
        <v>1</v>
      </c>
      <c r="V1636" s="7">
        <v>8.6379999999999999</v>
      </c>
      <c r="W1636" s="7">
        <v>0</v>
      </c>
      <c r="X1636" s="7">
        <v>0</v>
      </c>
      <c r="Y1636" s="7">
        <v>0</v>
      </c>
      <c r="Z1636" s="7">
        <v>0</v>
      </c>
      <c r="AA1636" s="7" t="s">
        <v>800</v>
      </c>
      <c r="AB1636" s="7">
        <f>IF(Table2[[#This Row],[15cc]]+Table2[[#This Row],[30cc]]&gt;0,1,0)</f>
        <v>1</v>
      </c>
      <c r="AC1636" s="7">
        <f>IF(Table2[[#This Row],[60c]]&gt;0,1,0)</f>
        <v>0</v>
      </c>
      <c r="AD1636" s="7">
        <f>IF(Table2[[#This Row],[90c]]&gt;0,1,0)</f>
        <v>0</v>
      </c>
    </row>
    <row r="1637" spans="1:30" x14ac:dyDescent="0.2">
      <c r="A1637">
        <v>201705</v>
      </c>
      <c r="B1637" t="s">
        <v>84</v>
      </c>
      <c r="C1637" t="s">
        <v>84</v>
      </c>
      <c r="D1637" t="s">
        <v>3071</v>
      </c>
      <c r="E1637" t="s">
        <v>7676</v>
      </c>
      <c r="F1637" t="s">
        <v>3074</v>
      </c>
      <c r="G1637" t="s">
        <v>7698</v>
      </c>
      <c r="I1637" t="s">
        <v>1002</v>
      </c>
      <c r="J1637" t="s">
        <v>7638</v>
      </c>
      <c r="K1637" t="s">
        <v>7698</v>
      </c>
      <c r="L1637" t="s">
        <v>4504</v>
      </c>
      <c r="M1637" t="s">
        <v>4505</v>
      </c>
      <c r="N1637" s="1">
        <v>42877</v>
      </c>
      <c r="O1637">
        <v>79</v>
      </c>
      <c r="P1637" t="s">
        <v>857</v>
      </c>
      <c r="Q1637">
        <v>1</v>
      </c>
      <c r="R1637">
        <v>8.5879999999999992</v>
      </c>
      <c r="S1637">
        <v>0</v>
      </c>
      <c r="T1637">
        <v>0</v>
      </c>
      <c r="U1637" s="7">
        <v>1</v>
      </c>
      <c r="V1637" s="7">
        <v>8.5879999999999992</v>
      </c>
      <c r="W1637" s="7">
        <v>0</v>
      </c>
      <c r="X1637" s="7">
        <v>0</v>
      </c>
      <c r="Y1637" s="7">
        <v>0</v>
      </c>
      <c r="Z1637" s="7">
        <v>0</v>
      </c>
      <c r="AA1637" s="7" t="s">
        <v>800</v>
      </c>
      <c r="AB1637" s="7">
        <f>IF(Table2[[#This Row],[15cc]]+Table2[[#This Row],[30cc]]&gt;0,1,0)</f>
        <v>1</v>
      </c>
      <c r="AC1637" s="7">
        <f>IF(Table2[[#This Row],[60c]]&gt;0,1,0)</f>
        <v>0</v>
      </c>
      <c r="AD1637" s="7">
        <f>IF(Table2[[#This Row],[90c]]&gt;0,1,0)</f>
        <v>0</v>
      </c>
    </row>
    <row r="1638" spans="1:30" x14ac:dyDescent="0.2">
      <c r="A1638">
        <v>201705</v>
      </c>
      <c r="B1638" t="s">
        <v>84</v>
      </c>
      <c r="C1638" t="s">
        <v>84</v>
      </c>
      <c r="D1638" t="s">
        <v>3071</v>
      </c>
      <c r="E1638" t="s">
        <v>7676</v>
      </c>
      <c r="F1638" t="s">
        <v>3074</v>
      </c>
      <c r="G1638" t="s">
        <v>7698</v>
      </c>
      <c r="I1638" t="s">
        <v>1002</v>
      </c>
      <c r="J1638" t="s">
        <v>7638</v>
      </c>
      <c r="K1638" t="s">
        <v>7698</v>
      </c>
      <c r="L1638" t="s">
        <v>4506</v>
      </c>
      <c r="M1638" t="s">
        <v>4507</v>
      </c>
      <c r="N1638" s="1">
        <v>42877</v>
      </c>
      <c r="O1638">
        <v>79</v>
      </c>
      <c r="P1638" t="s">
        <v>857</v>
      </c>
      <c r="Q1638">
        <v>3</v>
      </c>
      <c r="R1638">
        <v>59.145000000000003</v>
      </c>
      <c r="S1638">
        <v>0</v>
      </c>
      <c r="T1638">
        <v>0</v>
      </c>
      <c r="U1638" s="7">
        <v>1</v>
      </c>
      <c r="V1638" s="7">
        <v>8.4320000000000004</v>
      </c>
      <c r="W1638" s="7">
        <v>0</v>
      </c>
      <c r="X1638" s="7">
        <v>0</v>
      </c>
      <c r="Y1638" s="7">
        <v>2</v>
      </c>
      <c r="Z1638" s="7">
        <v>50.713000000000001</v>
      </c>
      <c r="AA1638" s="7" t="s">
        <v>800</v>
      </c>
      <c r="AB1638" s="7">
        <f>IF(Table2[[#This Row],[15cc]]+Table2[[#This Row],[30cc]]&gt;0,1,0)</f>
        <v>1</v>
      </c>
      <c r="AC1638" s="7">
        <f>IF(Table2[[#This Row],[60c]]&gt;0,1,0)</f>
        <v>0</v>
      </c>
      <c r="AD1638" s="7">
        <f>IF(Table2[[#This Row],[90c]]&gt;0,1,0)</f>
        <v>1</v>
      </c>
    </row>
    <row r="1639" spans="1:30" x14ac:dyDescent="0.2">
      <c r="A1639">
        <v>201705</v>
      </c>
      <c r="B1639" t="s">
        <v>84</v>
      </c>
      <c r="C1639" t="s">
        <v>84</v>
      </c>
      <c r="D1639" t="s">
        <v>3071</v>
      </c>
      <c r="E1639" t="s">
        <v>7676</v>
      </c>
      <c r="F1639" t="s">
        <v>3074</v>
      </c>
      <c r="G1639" t="s">
        <v>7698</v>
      </c>
      <c r="I1639" t="s">
        <v>1002</v>
      </c>
      <c r="J1639" t="s">
        <v>7638</v>
      </c>
      <c r="K1639" t="s">
        <v>7698</v>
      </c>
      <c r="L1639" t="s">
        <v>4508</v>
      </c>
      <c r="M1639" t="s">
        <v>4509</v>
      </c>
      <c r="N1639" s="1">
        <v>42885</v>
      </c>
      <c r="O1639">
        <v>71</v>
      </c>
      <c r="P1639" t="s">
        <v>857</v>
      </c>
      <c r="Q1639">
        <v>1</v>
      </c>
      <c r="R1639">
        <v>8.2880000000000003</v>
      </c>
      <c r="S1639">
        <v>1</v>
      </c>
      <c r="T1639">
        <v>8.2880000000000003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 t="s">
        <v>800</v>
      </c>
      <c r="AB1639" s="7">
        <f>IF(Table2[[#This Row],[15cc]]+Table2[[#This Row],[30cc]]&gt;0,1,0)</f>
        <v>1</v>
      </c>
      <c r="AC1639" s="7">
        <f>IF(Table2[[#This Row],[60c]]&gt;0,1,0)</f>
        <v>0</v>
      </c>
      <c r="AD1639" s="7">
        <f>IF(Table2[[#This Row],[90c]]&gt;0,1,0)</f>
        <v>0</v>
      </c>
    </row>
    <row r="1640" spans="1:30" x14ac:dyDescent="0.2">
      <c r="A1640">
        <v>201705</v>
      </c>
      <c r="B1640" t="s">
        <v>84</v>
      </c>
      <c r="C1640" t="s">
        <v>84</v>
      </c>
      <c r="D1640" t="s">
        <v>3071</v>
      </c>
      <c r="E1640" t="s">
        <v>7676</v>
      </c>
      <c r="F1640" t="s">
        <v>3074</v>
      </c>
      <c r="G1640" t="s">
        <v>7698</v>
      </c>
      <c r="I1640" t="s">
        <v>1002</v>
      </c>
      <c r="J1640" t="s">
        <v>7638</v>
      </c>
      <c r="K1640" t="s">
        <v>7698</v>
      </c>
      <c r="L1640" t="s">
        <v>4510</v>
      </c>
      <c r="M1640" t="s">
        <v>831</v>
      </c>
      <c r="N1640" s="1">
        <v>42885</v>
      </c>
      <c r="O1640">
        <v>71</v>
      </c>
      <c r="P1640" t="s">
        <v>857</v>
      </c>
      <c r="Q1640">
        <v>1</v>
      </c>
      <c r="R1640">
        <v>8.2720000000000002</v>
      </c>
      <c r="S1640">
        <v>1</v>
      </c>
      <c r="T1640">
        <v>8.2720000000000002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 t="s">
        <v>800</v>
      </c>
      <c r="AB1640" s="7">
        <f>IF(Table2[[#This Row],[15cc]]+Table2[[#This Row],[30cc]]&gt;0,1,0)</f>
        <v>1</v>
      </c>
      <c r="AC1640" s="7">
        <f>IF(Table2[[#This Row],[60c]]&gt;0,1,0)</f>
        <v>0</v>
      </c>
      <c r="AD1640" s="7">
        <f>IF(Table2[[#This Row],[90c]]&gt;0,1,0)</f>
        <v>0</v>
      </c>
    </row>
    <row r="1641" spans="1:30" x14ac:dyDescent="0.2">
      <c r="A1641">
        <v>201705</v>
      </c>
      <c r="B1641" t="s">
        <v>84</v>
      </c>
      <c r="C1641" t="s">
        <v>84</v>
      </c>
      <c r="D1641" t="s">
        <v>3071</v>
      </c>
      <c r="E1641" t="s">
        <v>7676</v>
      </c>
      <c r="F1641" t="s">
        <v>3074</v>
      </c>
      <c r="G1641" t="s">
        <v>7698</v>
      </c>
      <c r="I1641" t="s">
        <v>1002</v>
      </c>
      <c r="J1641" t="s">
        <v>7638</v>
      </c>
      <c r="K1641" t="s">
        <v>7698</v>
      </c>
      <c r="L1641" t="s">
        <v>4511</v>
      </c>
      <c r="M1641" t="s">
        <v>4512</v>
      </c>
      <c r="N1641" s="1">
        <v>42885</v>
      </c>
      <c r="O1641">
        <v>71</v>
      </c>
      <c r="P1641" t="s">
        <v>857</v>
      </c>
      <c r="Q1641">
        <v>1</v>
      </c>
      <c r="R1641">
        <v>8.3109999999999999</v>
      </c>
      <c r="S1641">
        <v>0</v>
      </c>
      <c r="T1641">
        <v>0</v>
      </c>
      <c r="U1641" s="7">
        <v>1</v>
      </c>
      <c r="V1641" s="7">
        <v>8.3109999999999999</v>
      </c>
      <c r="W1641" s="7">
        <v>0</v>
      </c>
      <c r="X1641" s="7">
        <v>0</v>
      </c>
      <c r="Y1641" s="7">
        <v>0</v>
      </c>
      <c r="Z1641" s="7">
        <v>0</v>
      </c>
      <c r="AA1641" s="7" t="s">
        <v>800</v>
      </c>
      <c r="AB1641" s="7">
        <f>IF(Table2[[#This Row],[15cc]]+Table2[[#This Row],[30cc]]&gt;0,1,0)</f>
        <v>1</v>
      </c>
      <c r="AC1641" s="7">
        <f>IF(Table2[[#This Row],[60c]]&gt;0,1,0)</f>
        <v>0</v>
      </c>
      <c r="AD1641" s="7">
        <f>IF(Table2[[#This Row],[90c]]&gt;0,1,0)</f>
        <v>0</v>
      </c>
    </row>
    <row r="1642" spans="1:30" x14ac:dyDescent="0.2">
      <c r="A1642">
        <v>201705</v>
      </c>
      <c r="B1642" t="s">
        <v>84</v>
      </c>
      <c r="C1642" t="s">
        <v>84</v>
      </c>
      <c r="D1642" t="s">
        <v>3071</v>
      </c>
      <c r="E1642" t="s">
        <v>7676</v>
      </c>
      <c r="F1642" t="s">
        <v>3074</v>
      </c>
      <c r="G1642" t="s">
        <v>7698</v>
      </c>
      <c r="I1642" t="s">
        <v>1002</v>
      </c>
      <c r="J1642" t="s">
        <v>7638</v>
      </c>
      <c r="K1642" t="s">
        <v>7698</v>
      </c>
      <c r="L1642" t="s">
        <v>4513</v>
      </c>
      <c r="M1642" t="s">
        <v>4018</v>
      </c>
      <c r="N1642" s="1">
        <v>42885</v>
      </c>
      <c r="O1642">
        <v>71</v>
      </c>
      <c r="P1642" t="s">
        <v>857</v>
      </c>
      <c r="Q1642">
        <v>1</v>
      </c>
      <c r="R1642">
        <v>8.5009999999999994</v>
      </c>
      <c r="S1642">
        <v>1</v>
      </c>
      <c r="T1642">
        <v>8.5009999999999994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 t="s">
        <v>800</v>
      </c>
      <c r="AB1642" s="7">
        <f>IF(Table2[[#This Row],[15cc]]+Table2[[#This Row],[30cc]]&gt;0,1,0)</f>
        <v>1</v>
      </c>
      <c r="AC1642" s="7">
        <f>IF(Table2[[#This Row],[60c]]&gt;0,1,0)</f>
        <v>0</v>
      </c>
      <c r="AD1642" s="7">
        <f>IF(Table2[[#This Row],[90c]]&gt;0,1,0)</f>
        <v>0</v>
      </c>
    </row>
    <row r="1643" spans="1:30" x14ac:dyDescent="0.2">
      <c r="A1643">
        <v>201705</v>
      </c>
      <c r="B1643" t="s">
        <v>84</v>
      </c>
      <c r="C1643" t="s">
        <v>84</v>
      </c>
      <c r="D1643" t="s">
        <v>3071</v>
      </c>
      <c r="E1643" t="s">
        <v>7676</v>
      </c>
      <c r="F1643" t="s">
        <v>3074</v>
      </c>
      <c r="G1643" t="s">
        <v>7698</v>
      </c>
      <c r="I1643" t="s">
        <v>1002</v>
      </c>
      <c r="J1643" t="s">
        <v>7638</v>
      </c>
      <c r="K1643" t="s">
        <v>7698</v>
      </c>
      <c r="L1643" t="s">
        <v>4514</v>
      </c>
      <c r="M1643" t="s">
        <v>4515</v>
      </c>
      <c r="N1643" s="1">
        <v>42885</v>
      </c>
      <c r="O1643">
        <v>71</v>
      </c>
      <c r="P1643" t="s">
        <v>857</v>
      </c>
      <c r="Q1643">
        <v>1</v>
      </c>
      <c r="R1643">
        <v>8.4610000000000003</v>
      </c>
      <c r="S1643">
        <v>0</v>
      </c>
      <c r="T1643">
        <v>0</v>
      </c>
      <c r="U1643" s="7">
        <v>0</v>
      </c>
      <c r="V1643" s="7">
        <v>0</v>
      </c>
      <c r="W1643" s="7">
        <v>1</v>
      </c>
      <c r="X1643" s="7">
        <v>8.4610000000000003</v>
      </c>
      <c r="Y1643" s="7">
        <v>0</v>
      </c>
      <c r="Z1643" s="7">
        <v>0</v>
      </c>
      <c r="AA1643" s="7" t="s">
        <v>800</v>
      </c>
      <c r="AB1643" s="7">
        <f>IF(Table2[[#This Row],[15cc]]+Table2[[#This Row],[30cc]]&gt;0,1,0)</f>
        <v>0</v>
      </c>
      <c r="AC1643" s="7">
        <f>IF(Table2[[#This Row],[60c]]&gt;0,1,0)</f>
        <v>1</v>
      </c>
      <c r="AD1643" s="7">
        <f>IF(Table2[[#This Row],[90c]]&gt;0,1,0)</f>
        <v>0</v>
      </c>
    </row>
    <row r="1644" spans="1:30" x14ac:dyDescent="0.2">
      <c r="A1644">
        <v>201705</v>
      </c>
      <c r="B1644" t="s">
        <v>84</v>
      </c>
      <c r="C1644" t="s">
        <v>84</v>
      </c>
      <c r="D1644" t="s">
        <v>3071</v>
      </c>
      <c r="E1644" t="s">
        <v>7676</v>
      </c>
      <c r="F1644" t="s">
        <v>3074</v>
      </c>
      <c r="G1644" t="s">
        <v>7698</v>
      </c>
      <c r="I1644" t="s">
        <v>1002</v>
      </c>
      <c r="J1644" t="s">
        <v>7638</v>
      </c>
      <c r="K1644" t="s">
        <v>7698</v>
      </c>
      <c r="L1644" t="s">
        <v>4516</v>
      </c>
      <c r="M1644" t="s">
        <v>1309</v>
      </c>
      <c r="N1644" s="1">
        <v>42885</v>
      </c>
      <c r="O1644">
        <v>71</v>
      </c>
      <c r="P1644" t="s">
        <v>857</v>
      </c>
      <c r="Q1644">
        <v>1</v>
      </c>
      <c r="R1644">
        <v>8.3979999999999997</v>
      </c>
      <c r="S1644">
        <v>0</v>
      </c>
      <c r="T1644">
        <v>0</v>
      </c>
      <c r="U1644" s="7">
        <v>1</v>
      </c>
      <c r="V1644" s="7">
        <v>8.3979999999999997</v>
      </c>
      <c r="W1644" s="7">
        <v>0</v>
      </c>
      <c r="X1644" s="7">
        <v>0</v>
      </c>
      <c r="Y1644" s="7">
        <v>0</v>
      </c>
      <c r="Z1644" s="7">
        <v>0</v>
      </c>
      <c r="AA1644" s="7" t="s">
        <v>800</v>
      </c>
      <c r="AB1644" s="7">
        <f>IF(Table2[[#This Row],[15cc]]+Table2[[#This Row],[30cc]]&gt;0,1,0)</f>
        <v>1</v>
      </c>
      <c r="AC1644" s="7">
        <f>IF(Table2[[#This Row],[60c]]&gt;0,1,0)</f>
        <v>0</v>
      </c>
      <c r="AD1644" s="7">
        <f>IF(Table2[[#This Row],[90c]]&gt;0,1,0)</f>
        <v>0</v>
      </c>
    </row>
    <row r="1645" spans="1:30" x14ac:dyDescent="0.2">
      <c r="A1645">
        <v>201705</v>
      </c>
      <c r="B1645" t="s">
        <v>84</v>
      </c>
      <c r="C1645" t="s">
        <v>84</v>
      </c>
      <c r="D1645" t="s">
        <v>3071</v>
      </c>
      <c r="E1645" t="s">
        <v>7676</v>
      </c>
      <c r="F1645" t="s">
        <v>3074</v>
      </c>
      <c r="G1645" t="s">
        <v>7698</v>
      </c>
      <c r="I1645" t="s">
        <v>1002</v>
      </c>
      <c r="J1645" t="s">
        <v>7638</v>
      </c>
      <c r="K1645" t="s">
        <v>7698</v>
      </c>
      <c r="L1645" t="s">
        <v>4517</v>
      </c>
      <c r="M1645" t="s">
        <v>4518</v>
      </c>
      <c r="N1645" s="1">
        <v>42885</v>
      </c>
      <c r="O1645">
        <v>71</v>
      </c>
      <c r="P1645" t="s">
        <v>857</v>
      </c>
      <c r="Q1645">
        <v>1</v>
      </c>
      <c r="R1645">
        <v>8.3239999999999998</v>
      </c>
      <c r="S1645">
        <v>0</v>
      </c>
      <c r="T1645">
        <v>0</v>
      </c>
      <c r="U1645" s="7">
        <v>1</v>
      </c>
      <c r="V1645" s="7">
        <v>8.3239999999999998</v>
      </c>
      <c r="W1645" s="7">
        <v>0</v>
      </c>
      <c r="X1645" s="7">
        <v>0</v>
      </c>
      <c r="Y1645" s="7">
        <v>0</v>
      </c>
      <c r="Z1645" s="7">
        <v>0</v>
      </c>
      <c r="AA1645" s="7" t="s">
        <v>800</v>
      </c>
      <c r="AB1645" s="7">
        <f>IF(Table2[[#This Row],[15cc]]+Table2[[#This Row],[30cc]]&gt;0,1,0)</f>
        <v>1</v>
      </c>
      <c r="AC1645" s="7">
        <f>IF(Table2[[#This Row],[60c]]&gt;0,1,0)</f>
        <v>0</v>
      </c>
      <c r="AD1645" s="7">
        <f>IF(Table2[[#This Row],[90c]]&gt;0,1,0)</f>
        <v>0</v>
      </c>
    </row>
    <row r="1646" spans="1:30" x14ac:dyDescent="0.2">
      <c r="A1646">
        <v>201705</v>
      </c>
      <c r="B1646" t="s">
        <v>84</v>
      </c>
      <c r="C1646" t="s">
        <v>84</v>
      </c>
      <c r="D1646" t="s">
        <v>3071</v>
      </c>
      <c r="E1646" t="s">
        <v>7676</v>
      </c>
      <c r="F1646" t="s">
        <v>3074</v>
      </c>
      <c r="G1646" t="s">
        <v>7698</v>
      </c>
      <c r="I1646" t="s">
        <v>1002</v>
      </c>
      <c r="J1646" t="s">
        <v>7638</v>
      </c>
      <c r="K1646" t="s">
        <v>7698</v>
      </c>
      <c r="L1646" t="s">
        <v>4519</v>
      </c>
      <c r="M1646" t="s">
        <v>4520</v>
      </c>
      <c r="N1646" s="1">
        <v>42885</v>
      </c>
      <c r="O1646">
        <v>71</v>
      </c>
      <c r="P1646" t="s">
        <v>857</v>
      </c>
      <c r="Q1646">
        <v>1</v>
      </c>
      <c r="R1646">
        <v>8.4019999999999992</v>
      </c>
      <c r="S1646">
        <v>0</v>
      </c>
      <c r="T1646">
        <v>0</v>
      </c>
      <c r="U1646" s="7">
        <v>1</v>
      </c>
      <c r="V1646" s="7">
        <v>8.4019999999999992</v>
      </c>
      <c r="W1646" s="7">
        <v>0</v>
      </c>
      <c r="X1646" s="7">
        <v>0</v>
      </c>
      <c r="Y1646" s="7">
        <v>0</v>
      </c>
      <c r="Z1646" s="7">
        <v>0</v>
      </c>
      <c r="AA1646" s="7" t="s">
        <v>800</v>
      </c>
      <c r="AB1646" s="7">
        <f>IF(Table2[[#This Row],[15cc]]+Table2[[#This Row],[30cc]]&gt;0,1,0)</f>
        <v>1</v>
      </c>
      <c r="AC1646" s="7">
        <f>IF(Table2[[#This Row],[60c]]&gt;0,1,0)</f>
        <v>0</v>
      </c>
      <c r="AD1646" s="7">
        <f>IF(Table2[[#This Row],[90c]]&gt;0,1,0)</f>
        <v>0</v>
      </c>
    </row>
    <row r="1647" spans="1:30" x14ac:dyDescent="0.2">
      <c r="A1647">
        <v>201705</v>
      </c>
      <c r="B1647" t="s">
        <v>84</v>
      </c>
      <c r="C1647" t="s">
        <v>84</v>
      </c>
      <c r="D1647" t="s">
        <v>3071</v>
      </c>
      <c r="E1647" t="s">
        <v>7676</v>
      </c>
      <c r="F1647" t="s">
        <v>3074</v>
      </c>
      <c r="G1647" t="s">
        <v>7698</v>
      </c>
      <c r="I1647" t="s">
        <v>1002</v>
      </c>
      <c r="J1647" t="s">
        <v>7638</v>
      </c>
      <c r="K1647" t="s">
        <v>7698</v>
      </c>
      <c r="L1647" t="s">
        <v>4521</v>
      </c>
      <c r="M1647" t="s">
        <v>4522</v>
      </c>
      <c r="N1647" s="1">
        <v>42885</v>
      </c>
      <c r="O1647">
        <v>71</v>
      </c>
      <c r="P1647" t="s">
        <v>857</v>
      </c>
      <c r="Q1647">
        <v>1</v>
      </c>
      <c r="R1647">
        <v>8.5739999999999998</v>
      </c>
      <c r="S1647">
        <v>0</v>
      </c>
      <c r="T1647">
        <v>0</v>
      </c>
      <c r="U1647" s="7">
        <v>1</v>
      </c>
      <c r="V1647" s="7">
        <v>8.5739999999999998</v>
      </c>
      <c r="W1647" s="7">
        <v>0</v>
      </c>
      <c r="X1647" s="7">
        <v>0</v>
      </c>
      <c r="Y1647" s="7">
        <v>0</v>
      </c>
      <c r="Z1647" s="7">
        <v>0</v>
      </c>
      <c r="AA1647" s="7" t="s">
        <v>800</v>
      </c>
      <c r="AB1647" s="7">
        <f>IF(Table2[[#This Row],[15cc]]+Table2[[#This Row],[30cc]]&gt;0,1,0)</f>
        <v>1</v>
      </c>
      <c r="AC1647" s="7">
        <f>IF(Table2[[#This Row],[60c]]&gt;0,1,0)</f>
        <v>0</v>
      </c>
      <c r="AD1647" s="7">
        <f>IF(Table2[[#This Row],[90c]]&gt;0,1,0)</f>
        <v>0</v>
      </c>
    </row>
    <row r="1648" spans="1:30" x14ac:dyDescent="0.2">
      <c r="A1648">
        <v>201705</v>
      </c>
      <c r="B1648" t="s">
        <v>84</v>
      </c>
      <c r="C1648" t="s">
        <v>84</v>
      </c>
      <c r="D1648" t="s">
        <v>3071</v>
      </c>
      <c r="E1648" t="s">
        <v>7676</v>
      </c>
      <c r="F1648" t="s">
        <v>3074</v>
      </c>
      <c r="G1648" t="s">
        <v>7698</v>
      </c>
      <c r="I1648" t="s">
        <v>1002</v>
      </c>
      <c r="J1648" t="s">
        <v>7638</v>
      </c>
      <c r="K1648" t="s">
        <v>7698</v>
      </c>
      <c r="L1648" t="s">
        <v>4523</v>
      </c>
      <c r="M1648" t="s">
        <v>4524</v>
      </c>
      <c r="N1648" s="1">
        <v>42885</v>
      </c>
      <c r="O1648">
        <v>71</v>
      </c>
      <c r="P1648" t="s">
        <v>857</v>
      </c>
      <c r="Q1648">
        <v>1</v>
      </c>
      <c r="R1648">
        <v>8.5679999999999996</v>
      </c>
      <c r="S1648">
        <v>0</v>
      </c>
      <c r="T1648">
        <v>0</v>
      </c>
      <c r="U1648" s="7">
        <v>1</v>
      </c>
      <c r="V1648" s="7">
        <v>8.5679999999999996</v>
      </c>
      <c r="W1648" s="7">
        <v>0</v>
      </c>
      <c r="X1648" s="7">
        <v>0</v>
      </c>
      <c r="Y1648" s="7">
        <v>0</v>
      </c>
      <c r="Z1648" s="7">
        <v>0</v>
      </c>
      <c r="AA1648" s="7" t="s">
        <v>800</v>
      </c>
      <c r="AB1648" s="7">
        <f>IF(Table2[[#This Row],[15cc]]+Table2[[#This Row],[30cc]]&gt;0,1,0)</f>
        <v>1</v>
      </c>
      <c r="AC1648" s="7">
        <f>IF(Table2[[#This Row],[60c]]&gt;0,1,0)</f>
        <v>0</v>
      </c>
      <c r="AD1648" s="7">
        <f>IF(Table2[[#This Row],[90c]]&gt;0,1,0)</f>
        <v>0</v>
      </c>
    </row>
    <row r="1649" spans="1:30" x14ac:dyDescent="0.2">
      <c r="A1649">
        <v>201705</v>
      </c>
      <c r="B1649" t="s">
        <v>84</v>
      </c>
      <c r="C1649" t="s">
        <v>84</v>
      </c>
      <c r="D1649" t="s">
        <v>3071</v>
      </c>
      <c r="E1649" t="s">
        <v>7676</v>
      </c>
      <c r="F1649" t="s">
        <v>3074</v>
      </c>
      <c r="G1649" t="s">
        <v>7698</v>
      </c>
      <c r="I1649" t="s">
        <v>1002</v>
      </c>
      <c r="J1649" t="s">
        <v>7638</v>
      </c>
      <c r="K1649" t="s">
        <v>7698</v>
      </c>
      <c r="L1649" t="s">
        <v>4525</v>
      </c>
      <c r="M1649" t="s">
        <v>4526</v>
      </c>
      <c r="N1649" s="1">
        <v>42885</v>
      </c>
      <c r="O1649">
        <v>71</v>
      </c>
      <c r="P1649" t="s">
        <v>857</v>
      </c>
      <c r="S1649">
        <v>0</v>
      </c>
      <c r="T1649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 t="s">
        <v>800</v>
      </c>
      <c r="AB1649" s="7">
        <f>IF(Table2[[#This Row],[15cc]]+Table2[[#This Row],[30cc]]&gt;0,1,0)</f>
        <v>0</v>
      </c>
      <c r="AC1649" s="7">
        <f>IF(Table2[[#This Row],[60c]]&gt;0,1,0)</f>
        <v>0</v>
      </c>
      <c r="AD1649" s="7">
        <f>IF(Table2[[#This Row],[90c]]&gt;0,1,0)</f>
        <v>0</v>
      </c>
    </row>
    <row r="1650" spans="1:30" x14ac:dyDescent="0.2">
      <c r="A1650">
        <v>201705</v>
      </c>
      <c r="B1650" t="s">
        <v>84</v>
      </c>
      <c r="C1650" t="s">
        <v>84</v>
      </c>
      <c r="D1650" t="s">
        <v>3071</v>
      </c>
      <c r="E1650" t="s">
        <v>7676</v>
      </c>
      <c r="F1650" t="s">
        <v>3074</v>
      </c>
      <c r="G1650" t="s">
        <v>7698</v>
      </c>
      <c r="I1650" t="s">
        <v>1002</v>
      </c>
      <c r="J1650" t="s">
        <v>7638</v>
      </c>
      <c r="K1650" t="s">
        <v>7698</v>
      </c>
      <c r="L1650" t="s">
        <v>4527</v>
      </c>
      <c r="M1650" t="s">
        <v>4528</v>
      </c>
      <c r="N1650" s="1">
        <v>42885</v>
      </c>
      <c r="O1650">
        <v>71</v>
      </c>
      <c r="P1650" t="s">
        <v>857</v>
      </c>
      <c r="Q1650">
        <v>1</v>
      </c>
      <c r="R1650">
        <v>8.3109999999999999</v>
      </c>
      <c r="S1650">
        <v>1</v>
      </c>
      <c r="T1650">
        <v>8.3109999999999999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 t="s">
        <v>800</v>
      </c>
      <c r="AB1650" s="7">
        <f>IF(Table2[[#This Row],[15cc]]+Table2[[#This Row],[30cc]]&gt;0,1,0)</f>
        <v>1</v>
      </c>
      <c r="AC1650" s="7">
        <f>IF(Table2[[#This Row],[60c]]&gt;0,1,0)</f>
        <v>0</v>
      </c>
      <c r="AD1650" s="7">
        <f>IF(Table2[[#This Row],[90c]]&gt;0,1,0)</f>
        <v>0</v>
      </c>
    </row>
    <row r="1651" spans="1:30" x14ac:dyDescent="0.2">
      <c r="A1651">
        <v>201705</v>
      </c>
      <c r="B1651" t="s">
        <v>84</v>
      </c>
      <c r="C1651" t="s">
        <v>84</v>
      </c>
      <c r="D1651" t="s">
        <v>3071</v>
      </c>
      <c r="E1651" t="s">
        <v>7676</v>
      </c>
      <c r="F1651" t="s">
        <v>3074</v>
      </c>
      <c r="G1651" t="s">
        <v>7698</v>
      </c>
      <c r="I1651" t="s">
        <v>1002</v>
      </c>
      <c r="J1651" t="s">
        <v>7638</v>
      </c>
      <c r="K1651" t="s">
        <v>7698</v>
      </c>
      <c r="L1651" t="s">
        <v>4529</v>
      </c>
      <c r="M1651" t="s">
        <v>4530</v>
      </c>
      <c r="N1651" s="1">
        <v>42885</v>
      </c>
      <c r="O1651">
        <v>71</v>
      </c>
      <c r="P1651" t="s">
        <v>857</v>
      </c>
      <c r="Q1651">
        <v>1</v>
      </c>
      <c r="R1651">
        <v>8.5009999999999994</v>
      </c>
      <c r="S1651">
        <v>1</v>
      </c>
      <c r="T1651">
        <v>8.5009999999999994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 t="s">
        <v>800</v>
      </c>
      <c r="AB1651" s="7">
        <f>IF(Table2[[#This Row],[15cc]]+Table2[[#This Row],[30cc]]&gt;0,1,0)</f>
        <v>1</v>
      </c>
      <c r="AC1651" s="7">
        <f>IF(Table2[[#This Row],[60c]]&gt;0,1,0)</f>
        <v>0</v>
      </c>
      <c r="AD1651" s="7">
        <f>IF(Table2[[#This Row],[90c]]&gt;0,1,0)</f>
        <v>0</v>
      </c>
    </row>
    <row r="1652" spans="1:30" x14ac:dyDescent="0.2">
      <c r="A1652">
        <v>201705</v>
      </c>
      <c r="B1652" t="s">
        <v>84</v>
      </c>
      <c r="C1652" t="s">
        <v>84</v>
      </c>
      <c r="D1652" t="s">
        <v>3071</v>
      </c>
      <c r="E1652" t="s">
        <v>7676</v>
      </c>
      <c r="F1652" t="s">
        <v>3074</v>
      </c>
      <c r="G1652" t="s">
        <v>7698</v>
      </c>
      <c r="I1652" t="s">
        <v>1002</v>
      </c>
      <c r="J1652" t="s">
        <v>7638</v>
      </c>
      <c r="K1652" t="s">
        <v>7698</v>
      </c>
      <c r="L1652" t="s">
        <v>4531</v>
      </c>
      <c r="M1652" t="s">
        <v>840</v>
      </c>
      <c r="N1652" s="1">
        <v>42885</v>
      </c>
      <c r="O1652">
        <v>71</v>
      </c>
      <c r="P1652" t="s">
        <v>857</v>
      </c>
      <c r="Q1652">
        <v>1</v>
      </c>
      <c r="R1652">
        <v>8.4019999999999992</v>
      </c>
      <c r="S1652">
        <v>1</v>
      </c>
      <c r="T1652">
        <v>8.4019999999999992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 t="s">
        <v>800</v>
      </c>
      <c r="AB1652" s="7">
        <f>IF(Table2[[#This Row],[15cc]]+Table2[[#This Row],[30cc]]&gt;0,1,0)</f>
        <v>1</v>
      </c>
      <c r="AC1652" s="7">
        <f>IF(Table2[[#This Row],[60c]]&gt;0,1,0)</f>
        <v>0</v>
      </c>
      <c r="AD1652" s="7">
        <f>IF(Table2[[#This Row],[90c]]&gt;0,1,0)</f>
        <v>0</v>
      </c>
    </row>
    <row r="1653" spans="1:30" x14ac:dyDescent="0.2">
      <c r="A1653">
        <v>201705</v>
      </c>
      <c r="B1653" t="s">
        <v>84</v>
      </c>
      <c r="C1653" t="s">
        <v>84</v>
      </c>
      <c r="D1653" t="s">
        <v>3071</v>
      </c>
      <c r="E1653" t="s">
        <v>7676</v>
      </c>
      <c r="F1653" t="s">
        <v>3074</v>
      </c>
      <c r="G1653" t="s">
        <v>7698</v>
      </c>
      <c r="I1653" t="s">
        <v>1002</v>
      </c>
      <c r="J1653" t="s">
        <v>7638</v>
      </c>
      <c r="K1653" t="s">
        <v>7698</v>
      </c>
      <c r="L1653" t="s">
        <v>4532</v>
      </c>
      <c r="M1653" t="s">
        <v>4533</v>
      </c>
      <c r="N1653" s="1">
        <v>42885</v>
      </c>
      <c r="O1653">
        <v>71</v>
      </c>
      <c r="P1653" t="s">
        <v>857</v>
      </c>
      <c r="Q1653">
        <v>1</v>
      </c>
      <c r="R1653">
        <v>8.3239999999999998</v>
      </c>
      <c r="S1653">
        <v>1</v>
      </c>
      <c r="T1653">
        <v>8.3239999999999998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 t="s">
        <v>800</v>
      </c>
      <c r="AB1653" s="7">
        <f>IF(Table2[[#This Row],[15cc]]+Table2[[#This Row],[30cc]]&gt;0,1,0)</f>
        <v>1</v>
      </c>
      <c r="AC1653" s="7">
        <f>IF(Table2[[#This Row],[60c]]&gt;0,1,0)</f>
        <v>0</v>
      </c>
      <c r="AD1653" s="7">
        <f>IF(Table2[[#This Row],[90c]]&gt;0,1,0)</f>
        <v>0</v>
      </c>
    </row>
    <row r="1654" spans="1:30" x14ac:dyDescent="0.2">
      <c r="A1654">
        <v>201705</v>
      </c>
      <c r="B1654" t="s">
        <v>84</v>
      </c>
      <c r="C1654" t="s">
        <v>84</v>
      </c>
      <c r="D1654" t="s">
        <v>3071</v>
      </c>
      <c r="E1654" t="s">
        <v>7676</v>
      </c>
      <c r="F1654" t="s">
        <v>3074</v>
      </c>
      <c r="G1654" t="s">
        <v>7698</v>
      </c>
      <c r="I1654" t="s">
        <v>1002</v>
      </c>
      <c r="J1654" t="s">
        <v>7638</v>
      </c>
      <c r="K1654" t="s">
        <v>7698</v>
      </c>
      <c r="L1654" t="s">
        <v>4534</v>
      </c>
      <c r="M1654" t="s">
        <v>4535</v>
      </c>
      <c r="N1654" s="1">
        <v>42885</v>
      </c>
      <c r="O1654">
        <v>71</v>
      </c>
      <c r="P1654" t="s">
        <v>857</v>
      </c>
      <c r="Q1654">
        <v>1</v>
      </c>
      <c r="R1654">
        <v>8.2149999999999999</v>
      </c>
      <c r="S1654">
        <v>0</v>
      </c>
      <c r="T1654">
        <v>0</v>
      </c>
      <c r="U1654" s="7">
        <v>1</v>
      </c>
      <c r="V1654" s="7">
        <v>8.2149999999999999</v>
      </c>
      <c r="W1654" s="7">
        <v>0</v>
      </c>
      <c r="X1654" s="7">
        <v>0</v>
      </c>
      <c r="Y1654" s="7">
        <v>0</v>
      </c>
      <c r="Z1654" s="7">
        <v>0</v>
      </c>
      <c r="AA1654" s="7" t="s">
        <v>800</v>
      </c>
      <c r="AB1654" s="7">
        <f>IF(Table2[[#This Row],[15cc]]+Table2[[#This Row],[30cc]]&gt;0,1,0)</f>
        <v>1</v>
      </c>
      <c r="AC1654" s="7">
        <f>IF(Table2[[#This Row],[60c]]&gt;0,1,0)</f>
        <v>0</v>
      </c>
      <c r="AD1654" s="7">
        <f>IF(Table2[[#This Row],[90c]]&gt;0,1,0)</f>
        <v>0</v>
      </c>
    </row>
    <row r="1655" spans="1:30" x14ac:dyDescent="0.2">
      <c r="A1655">
        <v>201705</v>
      </c>
      <c r="B1655" t="s">
        <v>84</v>
      </c>
      <c r="C1655" t="s">
        <v>84</v>
      </c>
      <c r="D1655" t="s">
        <v>3071</v>
      </c>
      <c r="E1655" t="s">
        <v>7676</v>
      </c>
      <c r="F1655" t="s">
        <v>3074</v>
      </c>
      <c r="G1655" t="s">
        <v>7698</v>
      </c>
      <c r="I1655" t="s">
        <v>1002</v>
      </c>
      <c r="J1655" t="s">
        <v>7638</v>
      </c>
      <c r="K1655" t="s">
        <v>7698</v>
      </c>
      <c r="L1655" t="s">
        <v>4536</v>
      </c>
      <c r="M1655" t="s">
        <v>4537</v>
      </c>
      <c r="N1655" s="1">
        <v>42885</v>
      </c>
      <c r="O1655">
        <v>71</v>
      </c>
      <c r="P1655" t="s">
        <v>857</v>
      </c>
      <c r="Q1655">
        <v>1</v>
      </c>
      <c r="R1655">
        <v>8.4949999999999992</v>
      </c>
      <c r="S1655">
        <v>1</v>
      </c>
      <c r="T1655">
        <v>8.4949999999999992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 t="s">
        <v>800</v>
      </c>
      <c r="AB1655" s="7">
        <f>IF(Table2[[#This Row],[15cc]]+Table2[[#This Row],[30cc]]&gt;0,1,0)</f>
        <v>1</v>
      </c>
      <c r="AC1655" s="7">
        <f>IF(Table2[[#This Row],[60c]]&gt;0,1,0)</f>
        <v>0</v>
      </c>
      <c r="AD1655" s="7">
        <f>IF(Table2[[#This Row],[90c]]&gt;0,1,0)</f>
        <v>0</v>
      </c>
    </row>
    <row r="1656" spans="1:30" x14ac:dyDescent="0.2">
      <c r="A1656">
        <v>201705</v>
      </c>
      <c r="B1656" t="s">
        <v>84</v>
      </c>
      <c r="C1656" t="s">
        <v>84</v>
      </c>
      <c r="D1656" t="s">
        <v>3071</v>
      </c>
      <c r="E1656" t="s">
        <v>7676</v>
      </c>
      <c r="F1656" t="s">
        <v>3074</v>
      </c>
      <c r="G1656" t="s">
        <v>7698</v>
      </c>
      <c r="I1656" t="s">
        <v>1006</v>
      </c>
      <c r="J1656" t="s">
        <v>7637</v>
      </c>
      <c r="K1656" t="s">
        <v>7699</v>
      </c>
      <c r="L1656" t="s">
        <v>4438</v>
      </c>
      <c r="M1656" t="s">
        <v>4439</v>
      </c>
      <c r="N1656" s="1">
        <v>42878</v>
      </c>
      <c r="O1656">
        <v>78</v>
      </c>
      <c r="P1656" t="s">
        <v>857</v>
      </c>
      <c r="Q1656">
        <v>1</v>
      </c>
      <c r="R1656" s="2">
        <v>8.016</v>
      </c>
      <c r="S1656">
        <v>1</v>
      </c>
      <c r="T1656">
        <v>8.016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 t="s">
        <v>800</v>
      </c>
      <c r="AB1656" s="7">
        <f>IF(Table2[[#This Row],[15cc]]+Table2[[#This Row],[30cc]]&gt;0,1,0)</f>
        <v>1</v>
      </c>
      <c r="AC1656" s="7">
        <f>IF(Table2[[#This Row],[60c]]&gt;0,1,0)</f>
        <v>0</v>
      </c>
      <c r="AD1656" s="7">
        <f>IF(Table2[[#This Row],[90c]]&gt;0,1,0)</f>
        <v>0</v>
      </c>
    </row>
    <row r="1657" spans="1:30" x14ac:dyDescent="0.2">
      <c r="A1657">
        <v>201705</v>
      </c>
      <c r="B1657" t="s">
        <v>84</v>
      </c>
      <c r="C1657" t="s">
        <v>84</v>
      </c>
      <c r="D1657" t="s">
        <v>3071</v>
      </c>
      <c r="E1657" t="s">
        <v>7676</v>
      </c>
      <c r="F1657" t="s">
        <v>3074</v>
      </c>
      <c r="G1657" t="s">
        <v>7698</v>
      </c>
      <c r="I1657" t="s">
        <v>1006</v>
      </c>
      <c r="J1657" t="s">
        <v>7637</v>
      </c>
      <c r="K1657" t="s">
        <v>7699</v>
      </c>
      <c r="L1657" t="s">
        <v>4440</v>
      </c>
      <c r="M1657" t="s">
        <v>4441</v>
      </c>
      <c r="N1657" s="1">
        <v>42878</v>
      </c>
      <c r="O1657">
        <v>78</v>
      </c>
      <c r="P1657" t="s">
        <v>857</v>
      </c>
      <c r="Q1657">
        <v>1</v>
      </c>
      <c r="R1657">
        <v>8.2880000000000003</v>
      </c>
      <c r="S1657">
        <v>1</v>
      </c>
      <c r="T1657">
        <v>8.2880000000000003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 t="s">
        <v>800</v>
      </c>
      <c r="AB1657" s="7">
        <f>IF(Table2[[#This Row],[15cc]]+Table2[[#This Row],[30cc]]&gt;0,1,0)</f>
        <v>1</v>
      </c>
      <c r="AC1657" s="7">
        <f>IF(Table2[[#This Row],[60c]]&gt;0,1,0)</f>
        <v>0</v>
      </c>
      <c r="AD1657" s="7">
        <f>IF(Table2[[#This Row],[90c]]&gt;0,1,0)</f>
        <v>0</v>
      </c>
    </row>
    <row r="1658" spans="1:30" x14ac:dyDescent="0.2">
      <c r="A1658">
        <v>201705</v>
      </c>
      <c r="B1658" t="s">
        <v>84</v>
      </c>
      <c r="C1658" t="s">
        <v>84</v>
      </c>
      <c r="D1658" t="s">
        <v>3071</v>
      </c>
      <c r="E1658" t="s">
        <v>7676</v>
      </c>
      <c r="F1658" t="s">
        <v>3074</v>
      </c>
      <c r="G1658" t="s">
        <v>7698</v>
      </c>
      <c r="I1658" t="s">
        <v>1006</v>
      </c>
      <c r="J1658" t="s">
        <v>7637</v>
      </c>
      <c r="K1658" t="s">
        <v>7699</v>
      </c>
      <c r="L1658" t="s">
        <v>4442</v>
      </c>
      <c r="M1658" t="s">
        <v>4443</v>
      </c>
      <c r="N1658" s="1">
        <v>42878</v>
      </c>
      <c r="O1658">
        <v>78</v>
      </c>
      <c r="P1658" t="s">
        <v>857</v>
      </c>
      <c r="Q1658">
        <v>1</v>
      </c>
      <c r="R1658">
        <v>8.1769999999999996</v>
      </c>
      <c r="S1658">
        <v>1</v>
      </c>
      <c r="T1658">
        <v>8.1769999999999996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 t="s">
        <v>800</v>
      </c>
      <c r="AB1658" s="7">
        <f>IF(Table2[[#This Row],[15cc]]+Table2[[#This Row],[30cc]]&gt;0,1,0)</f>
        <v>1</v>
      </c>
      <c r="AC1658" s="7">
        <f>IF(Table2[[#This Row],[60c]]&gt;0,1,0)</f>
        <v>0</v>
      </c>
      <c r="AD1658" s="7">
        <f>IF(Table2[[#This Row],[90c]]&gt;0,1,0)</f>
        <v>0</v>
      </c>
    </row>
    <row r="1659" spans="1:30" x14ac:dyDescent="0.2">
      <c r="A1659">
        <v>201705</v>
      </c>
      <c r="B1659" t="s">
        <v>84</v>
      </c>
      <c r="C1659" t="s">
        <v>84</v>
      </c>
      <c r="D1659" t="s">
        <v>3071</v>
      </c>
      <c r="E1659" t="s">
        <v>7676</v>
      </c>
      <c r="F1659" t="s">
        <v>3074</v>
      </c>
      <c r="G1659" t="s">
        <v>7698</v>
      </c>
      <c r="I1659" t="s">
        <v>1006</v>
      </c>
      <c r="J1659" t="s">
        <v>7637</v>
      </c>
      <c r="K1659" t="s">
        <v>7699</v>
      </c>
      <c r="L1659" t="s">
        <v>4444</v>
      </c>
      <c r="M1659" t="s">
        <v>4445</v>
      </c>
      <c r="N1659" s="1">
        <v>42878</v>
      </c>
      <c r="O1659">
        <v>78</v>
      </c>
      <c r="P1659" t="s">
        <v>857</v>
      </c>
      <c r="Q1659">
        <v>1</v>
      </c>
      <c r="R1659">
        <v>8.0350000000000001</v>
      </c>
      <c r="S1659">
        <v>1</v>
      </c>
      <c r="T1659">
        <v>8.0350000000000001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 t="s">
        <v>800</v>
      </c>
      <c r="AB1659" s="7">
        <f>IF(Table2[[#This Row],[15cc]]+Table2[[#This Row],[30cc]]&gt;0,1,0)</f>
        <v>1</v>
      </c>
      <c r="AC1659" s="7">
        <f>IF(Table2[[#This Row],[60c]]&gt;0,1,0)</f>
        <v>0</v>
      </c>
      <c r="AD1659" s="7">
        <f>IF(Table2[[#This Row],[90c]]&gt;0,1,0)</f>
        <v>0</v>
      </c>
    </row>
    <row r="1660" spans="1:30" x14ac:dyDescent="0.2">
      <c r="A1660">
        <v>201705</v>
      </c>
      <c r="B1660" t="s">
        <v>84</v>
      </c>
      <c r="C1660" t="s">
        <v>84</v>
      </c>
      <c r="D1660" t="s">
        <v>3071</v>
      </c>
      <c r="E1660" t="s">
        <v>7676</v>
      </c>
      <c r="F1660" t="s">
        <v>3074</v>
      </c>
      <c r="G1660" t="s">
        <v>7698</v>
      </c>
      <c r="I1660" t="s">
        <v>1006</v>
      </c>
      <c r="J1660" t="s">
        <v>7637</v>
      </c>
      <c r="K1660" t="s">
        <v>7699</v>
      </c>
      <c r="L1660" t="s">
        <v>4446</v>
      </c>
      <c r="M1660" t="s">
        <v>4447</v>
      </c>
      <c r="N1660" s="1">
        <v>42878</v>
      </c>
      <c r="O1660">
        <v>78</v>
      </c>
      <c r="P1660" t="s">
        <v>857</v>
      </c>
      <c r="Q1660">
        <v>1</v>
      </c>
      <c r="R1660">
        <v>12.154</v>
      </c>
      <c r="S1660">
        <v>1</v>
      </c>
      <c r="T1660">
        <v>12.154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 t="s">
        <v>800</v>
      </c>
      <c r="AB1660" s="7">
        <f>IF(Table2[[#This Row],[15cc]]+Table2[[#This Row],[30cc]]&gt;0,1,0)</f>
        <v>1</v>
      </c>
      <c r="AC1660" s="7">
        <f>IF(Table2[[#This Row],[60c]]&gt;0,1,0)</f>
        <v>0</v>
      </c>
      <c r="AD1660" s="7">
        <f>IF(Table2[[#This Row],[90c]]&gt;0,1,0)</f>
        <v>0</v>
      </c>
    </row>
    <row r="1661" spans="1:30" x14ac:dyDescent="0.2">
      <c r="A1661">
        <v>201705</v>
      </c>
      <c r="B1661" t="s">
        <v>84</v>
      </c>
      <c r="C1661" t="s">
        <v>84</v>
      </c>
      <c r="D1661" t="s">
        <v>3071</v>
      </c>
      <c r="E1661" t="s">
        <v>7676</v>
      </c>
      <c r="F1661" t="s">
        <v>3074</v>
      </c>
      <c r="G1661" t="s">
        <v>7698</v>
      </c>
      <c r="I1661" t="s">
        <v>1006</v>
      </c>
      <c r="J1661" t="s">
        <v>7637</v>
      </c>
      <c r="K1661" t="s">
        <v>7699</v>
      </c>
      <c r="L1661" t="s">
        <v>4448</v>
      </c>
      <c r="M1661" t="s">
        <v>4449</v>
      </c>
      <c r="N1661" s="1">
        <v>42878</v>
      </c>
      <c r="O1661">
        <v>78</v>
      </c>
      <c r="P1661" t="s">
        <v>857</v>
      </c>
      <c r="Q1661">
        <v>8</v>
      </c>
      <c r="R1661">
        <v>164.19499999999999</v>
      </c>
      <c r="S1661">
        <v>1</v>
      </c>
      <c r="T1661">
        <v>8.0269999999999992</v>
      </c>
      <c r="U1661" s="7">
        <v>0</v>
      </c>
      <c r="V1661" s="7">
        <v>0</v>
      </c>
      <c r="W1661" s="7">
        <v>6</v>
      </c>
      <c r="X1661" s="7">
        <v>144.13399999999999</v>
      </c>
      <c r="Y1661" s="7">
        <v>1</v>
      </c>
      <c r="Z1661" s="7">
        <v>12.034000000000001</v>
      </c>
      <c r="AA1661" s="7" t="s">
        <v>800</v>
      </c>
      <c r="AB1661" s="7">
        <f>IF(Table2[[#This Row],[15cc]]+Table2[[#This Row],[30cc]]&gt;0,1,0)</f>
        <v>1</v>
      </c>
      <c r="AC1661" s="7">
        <f>IF(Table2[[#This Row],[60c]]&gt;0,1,0)</f>
        <v>1</v>
      </c>
      <c r="AD1661" s="7">
        <f>IF(Table2[[#This Row],[90c]]&gt;0,1,0)</f>
        <v>1</v>
      </c>
    </row>
    <row r="1662" spans="1:30" x14ac:dyDescent="0.2">
      <c r="A1662">
        <v>201705</v>
      </c>
      <c r="B1662" t="s">
        <v>84</v>
      </c>
      <c r="C1662" t="s">
        <v>84</v>
      </c>
      <c r="D1662" t="s">
        <v>3071</v>
      </c>
      <c r="E1662" t="s">
        <v>7676</v>
      </c>
      <c r="F1662" t="s">
        <v>3074</v>
      </c>
      <c r="G1662" t="s">
        <v>7698</v>
      </c>
      <c r="I1662" t="s">
        <v>1006</v>
      </c>
      <c r="J1662" t="s">
        <v>7637</v>
      </c>
      <c r="K1662" t="s">
        <v>7699</v>
      </c>
      <c r="L1662" t="s">
        <v>4450</v>
      </c>
      <c r="M1662" t="s">
        <v>4451</v>
      </c>
      <c r="N1662" s="1">
        <v>42878</v>
      </c>
      <c r="O1662">
        <v>78</v>
      </c>
      <c r="P1662" t="s">
        <v>857</v>
      </c>
      <c r="Q1662">
        <v>1</v>
      </c>
      <c r="R1662">
        <v>8.2100000000000009</v>
      </c>
      <c r="S1662">
        <v>1</v>
      </c>
      <c r="T1662">
        <v>8.2100000000000009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 t="s">
        <v>800</v>
      </c>
      <c r="AB1662" s="7">
        <f>IF(Table2[[#This Row],[15cc]]+Table2[[#This Row],[30cc]]&gt;0,1,0)</f>
        <v>1</v>
      </c>
      <c r="AC1662" s="7">
        <f>IF(Table2[[#This Row],[60c]]&gt;0,1,0)</f>
        <v>0</v>
      </c>
      <c r="AD1662" s="7">
        <f>IF(Table2[[#This Row],[90c]]&gt;0,1,0)</f>
        <v>0</v>
      </c>
    </row>
    <row r="1663" spans="1:30" x14ac:dyDescent="0.2">
      <c r="A1663">
        <v>201705</v>
      </c>
      <c r="B1663" t="s">
        <v>84</v>
      </c>
      <c r="C1663" t="s">
        <v>84</v>
      </c>
      <c r="D1663" t="s">
        <v>3071</v>
      </c>
      <c r="E1663" t="s">
        <v>7676</v>
      </c>
      <c r="F1663" t="s">
        <v>3074</v>
      </c>
      <c r="G1663" t="s">
        <v>7698</v>
      </c>
      <c r="I1663" t="s">
        <v>1006</v>
      </c>
      <c r="J1663" t="s">
        <v>7637</v>
      </c>
      <c r="K1663" t="s">
        <v>7699</v>
      </c>
      <c r="L1663" t="s">
        <v>4452</v>
      </c>
      <c r="M1663" t="s">
        <v>4453</v>
      </c>
      <c r="N1663" s="1">
        <v>42878</v>
      </c>
      <c r="O1663">
        <v>78</v>
      </c>
      <c r="P1663" t="s">
        <v>857</v>
      </c>
      <c r="Q1663">
        <v>1</v>
      </c>
      <c r="R1663">
        <v>12.093</v>
      </c>
      <c r="S1663">
        <v>1</v>
      </c>
      <c r="T1663">
        <v>12.093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 t="s">
        <v>800</v>
      </c>
      <c r="AB1663" s="7">
        <f>IF(Table2[[#This Row],[15cc]]+Table2[[#This Row],[30cc]]&gt;0,1,0)</f>
        <v>1</v>
      </c>
      <c r="AC1663" s="7">
        <f>IF(Table2[[#This Row],[60c]]&gt;0,1,0)</f>
        <v>0</v>
      </c>
      <c r="AD1663" s="7">
        <f>IF(Table2[[#This Row],[90c]]&gt;0,1,0)</f>
        <v>0</v>
      </c>
    </row>
    <row r="1664" spans="1:30" x14ac:dyDescent="0.2">
      <c r="A1664">
        <v>201705</v>
      </c>
      <c r="B1664" t="s">
        <v>84</v>
      </c>
      <c r="C1664" t="s">
        <v>84</v>
      </c>
      <c r="D1664" t="s">
        <v>3071</v>
      </c>
      <c r="E1664" t="s">
        <v>7676</v>
      </c>
      <c r="F1664" t="s">
        <v>3074</v>
      </c>
      <c r="G1664" t="s">
        <v>7698</v>
      </c>
      <c r="I1664" t="s">
        <v>1006</v>
      </c>
      <c r="J1664" t="s">
        <v>7637</v>
      </c>
      <c r="K1664" t="s">
        <v>7699</v>
      </c>
      <c r="L1664" t="s">
        <v>4454</v>
      </c>
      <c r="M1664" t="s">
        <v>4667</v>
      </c>
      <c r="N1664" s="1">
        <v>42878</v>
      </c>
      <c r="O1664">
        <v>78</v>
      </c>
      <c r="P1664" t="s">
        <v>857</v>
      </c>
      <c r="Q1664">
        <v>1</v>
      </c>
      <c r="R1664">
        <v>8.2119999999999997</v>
      </c>
      <c r="S1664">
        <v>1</v>
      </c>
      <c r="T1664">
        <v>8.2119999999999997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 t="s">
        <v>800</v>
      </c>
      <c r="AB1664" s="7">
        <f>IF(Table2[[#This Row],[15cc]]+Table2[[#This Row],[30cc]]&gt;0,1,0)</f>
        <v>1</v>
      </c>
      <c r="AC1664" s="7">
        <f>IF(Table2[[#This Row],[60c]]&gt;0,1,0)</f>
        <v>0</v>
      </c>
      <c r="AD1664" s="7">
        <f>IF(Table2[[#This Row],[90c]]&gt;0,1,0)</f>
        <v>0</v>
      </c>
    </row>
    <row r="1665" spans="1:30" x14ac:dyDescent="0.2">
      <c r="A1665">
        <v>201705</v>
      </c>
      <c r="B1665" t="s">
        <v>84</v>
      </c>
      <c r="C1665" t="s">
        <v>84</v>
      </c>
      <c r="D1665" t="s">
        <v>3071</v>
      </c>
      <c r="E1665" t="s">
        <v>7676</v>
      </c>
      <c r="F1665" t="s">
        <v>3074</v>
      </c>
      <c r="G1665" t="s">
        <v>7698</v>
      </c>
      <c r="I1665" t="s">
        <v>1006</v>
      </c>
      <c r="J1665" t="s">
        <v>7637</v>
      </c>
      <c r="K1665" t="s">
        <v>7699</v>
      </c>
      <c r="L1665" t="s">
        <v>4455</v>
      </c>
      <c r="M1665" t="s">
        <v>4456</v>
      </c>
      <c r="N1665" s="1">
        <v>42878</v>
      </c>
      <c r="O1665">
        <v>78</v>
      </c>
      <c r="P1665" t="s">
        <v>857</v>
      </c>
      <c r="Q1665">
        <v>1</v>
      </c>
      <c r="R1665">
        <v>12.112</v>
      </c>
      <c r="S1665">
        <v>1</v>
      </c>
      <c r="T1665">
        <v>12.112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 t="s">
        <v>800</v>
      </c>
      <c r="AB1665" s="7">
        <f>IF(Table2[[#This Row],[15cc]]+Table2[[#This Row],[30cc]]&gt;0,1,0)</f>
        <v>1</v>
      </c>
      <c r="AC1665" s="7">
        <f>IF(Table2[[#This Row],[60c]]&gt;0,1,0)</f>
        <v>0</v>
      </c>
      <c r="AD1665" s="7">
        <f>IF(Table2[[#This Row],[90c]]&gt;0,1,0)</f>
        <v>0</v>
      </c>
    </row>
    <row r="1666" spans="1:30" x14ac:dyDescent="0.2">
      <c r="A1666">
        <v>201705</v>
      </c>
      <c r="B1666" t="s">
        <v>84</v>
      </c>
      <c r="C1666" t="s">
        <v>84</v>
      </c>
      <c r="D1666" t="s">
        <v>3071</v>
      </c>
      <c r="E1666" t="s">
        <v>7676</v>
      </c>
      <c r="F1666" t="s">
        <v>3074</v>
      </c>
      <c r="G1666" t="s">
        <v>7698</v>
      </c>
      <c r="I1666" t="s">
        <v>1006</v>
      </c>
      <c r="J1666" t="s">
        <v>7637</v>
      </c>
      <c r="K1666" t="s">
        <v>7699</v>
      </c>
      <c r="L1666" t="s">
        <v>4457</v>
      </c>
      <c r="M1666" t="s">
        <v>4458</v>
      </c>
      <c r="N1666" s="1">
        <v>42878</v>
      </c>
      <c r="O1666">
        <v>78</v>
      </c>
      <c r="P1666" t="s">
        <v>857</v>
      </c>
      <c r="Q1666">
        <v>1</v>
      </c>
      <c r="R1666">
        <v>12.132</v>
      </c>
      <c r="S1666">
        <v>1</v>
      </c>
      <c r="T1666">
        <v>12.132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 t="s">
        <v>800</v>
      </c>
      <c r="AB1666" s="7">
        <f>IF(Table2[[#This Row],[15cc]]+Table2[[#This Row],[30cc]]&gt;0,1,0)</f>
        <v>1</v>
      </c>
      <c r="AC1666" s="7">
        <f>IF(Table2[[#This Row],[60c]]&gt;0,1,0)</f>
        <v>0</v>
      </c>
      <c r="AD1666" s="7">
        <f>IF(Table2[[#This Row],[90c]]&gt;0,1,0)</f>
        <v>0</v>
      </c>
    </row>
    <row r="1667" spans="1:30" x14ac:dyDescent="0.2">
      <c r="A1667">
        <v>201705</v>
      </c>
      <c r="B1667" t="s">
        <v>84</v>
      </c>
      <c r="C1667" t="s">
        <v>84</v>
      </c>
      <c r="D1667" t="s">
        <v>3071</v>
      </c>
      <c r="E1667" t="s">
        <v>7676</v>
      </c>
      <c r="F1667" t="s">
        <v>3074</v>
      </c>
      <c r="G1667" t="s">
        <v>7698</v>
      </c>
      <c r="I1667" t="s">
        <v>1006</v>
      </c>
      <c r="J1667" t="s">
        <v>7637</v>
      </c>
      <c r="K1667" t="s">
        <v>7699</v>
      </c>
      <c r="L1667" t="s">
        <v>4459</v>
      </c>
      <c r="M1667" t="s">
        <v>4460</v>
      </c>
      <c r="N1667" s="1">
        <v>42878</v>
      </c>
      <c r="O1667">
        <v>78</v>
      </c>
      <c r="P1667" t="s">
        <v>857</v>
      </c>
      <c r="Q1667">
        <v>1</v>
      </c>
      <c r="R1667">
        <v>8.0559999999999992</v>
      </c>
      <c r="S1667">
        <v>1</v>
      </c>
      <c r="T1667">
        <v>8.0559999999999992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 t="s">
        <v>800</v>
      </c>
      <c r="AB1667" s="7">
        <f>IF(Table2[[#This Row],[15cc]]+Table2[[#This Row],[30cc]]&gt;0,1,0)</f>
        <v>1</v>
      </c>
      <c r="AC1667" s="7">
        <f>IF(Table2[[#This Row],[60c]]&gt;0,1,0)</f>
        <v>0</v>
      </c>
      <c r="AD1667" s="7">
        <f>IF(Table2[[#This Row],[90c]]&gt;0,1,0)</f>
        <v>0</v>
      </c>
    </row>
    <row r="1668" spans="1:30" x14ac:dyDescent="0.2">
      <c r="A1668">
        <v>201705</v>
      </c>
      <c r="B1668" t="s">
        <v>84</v>
      </c>
      <c r="C1668" t="s">
        <v>84</v>
      </c>
      <c r="D1668" t="s">
        <v>3071</v>
      </c>
      <c r="E1668" t="s">
        <v>7676</v>
      </c>
      <c r="F1668" t="s">
        <v>3074</v>
      </c>
      <c r="G1668" t="s">
        <v>7698</v>
      </c>
      <c r="I1668" t="s">
        <v>1006</v>
      </c>
      <c r="J1668" t="s">
        <v>7637</v>
      </c>
      <c r="K1668" t="s">
        <v>7699</v>
      </c>
      <c r="L1668" t="s">
        <v>4461</v>
      </c>
      <c r="M1668" t="s">
        <v>4462</v>
      </c>
      <c r="N1668" s="1">
        <v>42878</v>
      </c>
      <c r="O1668">
        <v>78</v>
      </c>
      <c r="P1668" t="s">
        <v>857</v>
      </c>
      <c r="Q1668">
        <v>1</v>
      </c>
      <c r="R1668">
        <v>8.0730000000000004</v>
      </c>
      <c r="S1668">
        <v>1</v>
      </c>
      <c r="T1668">
        <v>8.0730000000000004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 t="s">
        <v>800</v>
      </c>
      <c r="AB1668" s="7">
        <f>IF(Table2[[#This Row],[15cc]]+Table2[[#This Row],[30cc]]&gt;0,1,0)</f>
        <v>1</v>
      </c>
      <c r="AC1668" s="7">
        <f>IF(Table2[[#This Row],[60c]]&gt;0,1,0)</f>
        <v>0</v>
      </c>
      <c r="AD1668" s="7">
        <f>IF(Table2[[#This Row],[90c]]&gt;0,1,0)</f>
        <v>0</v>
      </c>
    </row>
    <row r="1669" spans="1:30" x14ac:dyDescent="0.2">
      <c r="A1669">
        <v>201705</v>
      </c>
      <c r="B1669" t="s">
        <v>84</v>
      </c>
      <c r="C1669" t="s">
        <v>84</v>
      </c>
      <c r="D1669" t="s">
        <v>3071</v>
      </c>
      <c r="E1669" t="s">
        <v>7676</v>
      </c>
      <c r="F1669" t="s">
        <v>3074</v>
      </c>
      <c r="G1669" t="s">
        <v>7698</v>
      </c>
      <c r="I1669" t="s">
        <v>1006</v>
      </c>
      <c r="J1669" t="s">
        <v>7637</v>
      </c>
      <c r="K1669" t="s">
        <v>7699</v>
      </c>
      <c r="L1669" t="s">
        <v>4463</v>
      </c>
      <c r="M1669" t="s">
        <v>4464</v>
      </c>
      <c r="N1669" s="1">
        <v>42878</v>
      </c>
      <c r="O1669">
        <v>78</v>
      </c>
      <c r="P1669" t="s">
        <v>857</v>
      </c>
      <c r="Q1669">
        <v>1</v>
      </c>
      <c r="R1669">
        <v>8.0609999999999999</v>
      </c>
      <c r="S1669">
        <v>1</v>
      </c>
      <c r="T1669">
        <v>8.0609999999999999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 t="s">
        <v>800</v>
      </c>
      <c r="AB1669" s="7">
        <f>IF(Table2[[#This Row],[15cc]]+Table2[[#This Row],[30cc]]&gt;0,1,0)</f>
        <v>1</v>
      </c>
      <c r="AC1669" s="7">
        <f>IF(Table2[[#This Row],[60c]]&gt;0,1,0)</f>
        <v>0</v>
      </c>
      <c r="AD1669" s="7">
        <f>IF(Table2[[#This Row],[90c]]&gt;0,1,0)</f>
        <v>0</v>
      </c>
    </row>
    <row r="1670" spans="1:30" x14ac:dyDescent="0.2">
      <c r="A1670">
        <v>201705</v>
      </c>
      <c r="B1670" t="s">
        <v>84</v>
      </c>
      <c r="C1670" t="s">
        <v>84</v>
      </c>
      <c r="D1670" t="s">
        <v>3071</v>
      </c>
      <c r="E1670" t="s">
        <v>7676</v>
      </c>
      <c r="F1670" t="s">
        <v>3074</v>
      </c>
      <c r="G1670" t="s">
        <v>7698</v>
      </c>
      <c r="I1670" t="s">
        <v>1006</v>
      </c>
      <c r="J1670" t="s">
        <v>7637</v>
      </c>
      <c r="K1670" t="s">
        <v>7699</v>
      </c>
      <c r="L1670" t="s">
        <v>4465</v>
      </c>
      <c r="M1670" t="s">
        <v>1296</v>
      </c>
      <c r="N1670" s="1">
        <v>42878</v>
      </c>
      <c r="O1670">
        <v>78</v>
      </c>
      <c r="P1670" t="s">
        <v>857</v>
      </c>
      <c r="Q1670">
        <v>1</v>
      </c>
      <c r="R1670">
        <v>12.112</v>
      </c>
      <c r="S1670">
        <v>1</v>
      </c>
      <c r="T1670">
        <v>12.112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 t="s">
        <v>800</v>
      </c>
      <c r="AB1670" s="7">
        <f>IF(Table2[[#This Row],[15cc]]+Table2[[#This Row],[30cc]]&gt;0,1,0)</f>
        <v>1</v>
      </c>
      <c r="AC1670" s="7">
        <f>IF(Table2[[#This Row],[60c]]&gt;0,1,0)</f>
        <v>0</v>
      </c>
      <c r="AD1670" s="7">
        <f>IF(Table2[[#This Row],[90c]]&gt;0,1,0)</f>
        <v>0</v>
      </c>
    </row>
    <row r="1671" spans="1:30" x14ac:dyDescent="0.2">
      <c r="A1671">
        <v>201705</v>
      </c>
      <c r="B1671" t="s">
        <v>84</v>
      </c>
      <c r="C1671" t="s">
        <v>84</v>
      </c>
      <c r="D1671" t="s">
        <v>3071</v>
      </c>
      <c r="E1671" t="s">
        <v>7676</v>
      </c>
      <c r="F1671" t="s">
        <v>3074</v>
      </c>
      <c r="G1671" t="s">
        <v>7698</v>
      </c>
      <c r="I1671" t="s">
        <v>1006</v>
      </c>
      <c r="J1671" t="s">
        <v>7637</v>
      </c>
      <c r="K1671" t="s">
        <v>7699</v>
      </c>
      <c r="L1671" t="s">
        <v>4466</v>
      </c>
      <c r="M1671" t="s">
        <v>4467</v>
      </c>
      <c r="N1671" s="1">
        <v>42878</v>
      </c>
      <c r="O1671">
        <v>78</v>
      </c>
      <c r="P1671" t="s">
        <v>857</v>
      </c>
      <c r="Q1671">
        <v>1</v>
      </c>
      <c r="R1671">
        <v>12.022</v>
      </c>
      <c r="S1671">
        <v>1</v>
      </c>
      <c r="T1671">
        <v>12.022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 t="s">
        <v>800</v>
      </c>
      <c r="AB1671" s="7">
        <f>IF(Table2[[#This Row],[15cc]]+Table2[[#This Row],[30cc]]&gt;0,1,0)</f>
        <v>1</v>
      </c>
      <c r="AC1671" s="7">
        <f>IF(Table2[[#This Row],[60c]]&gt;0,1,0)</f>
        <v>0</v>
      </c>
      <c r="AD1671" s="7">
        <f>IF(Table2[[#This Row],[90c]]&gt;0,1,0)</f>
        <v>0</v>
      </c>
    </row>
    <row r="1672" spans="1:30" x14ac:dyDescent="0.2">
      <c r="A1672">
        <v>201705</v>
      </c>
      <c r="B1672" t="s">
        <v>84</v>
      </c>
      <c r="C1672" t="s">
        <v>84</v>
      </c>
      <c r="D1672" t="s">
        <v>3071</v>
      </c>
      <c r="E1672" t="s">
        <v>7676</v>
      </c>
      <c r="F1672" t="s">
        <v>3074</v>
      </c>
      <c r="G1672" t="s">
        <v>7698</v>
      </c>
      <c r="I1672" t="s">
        <v>1006</v>
      </c>
      <c r="J1672" t="s">
        <v>7637</v>
      </c>
      <c r="K1672" t="s">
        <v>7699</v>
      </c>
      <c r="L1672" t="s">
        <v>4468</v>
      </c>
      <c r="M1672" t="s">
        <v>4469</v>
      </c>
      <c r="N1672" s="1">
        <v>42878</v>
      </c>
      <c r="O1672">
        <v>78</v>
      </c>
      <c r="P1672" t="s">
        <v>857</v>
      </c>
      <c r="Q1672">
        <v>1</v>
      </c>
      <c r="R1672">
        <v>8.1519999999999992</v>
      </c>
      <c r="S1672">
        <v>1</v>
      </c>
      <c r="T1672">
        <v>8.1519999999999992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 t="s">
        <v>800</v>
      </c>
      <c r="AB1672" s="7">
        <f>IF(Table2[[#This Row],[15cc]]+Table2[[#This Row],[30cc]]&gt;0,1,0)</f>
        <v>1</v>
      </c>
      <c r="AC1672" s="7">
        <f>IF(Table2[[#This Row],[60c]]&gt;0,1,0)</f>
        <v>0</v>
      </c>
      <c r="AD1672" s="7">
        <f>IF(Table2[[#This Row],[90c]]&gt;0,1,0)</f>
        <v>0</v>
      </c>
    </row>
    <row r="1673" spans="1:30" x14ac:dyDescent="0.2">
      <c r="A1673">
        <v>201705</v>
      </c>
      <c r="B1673" t="s">
        <v>84</v>
      </c>
      <c r="C1673" t="s">
        <v>84</v>
      </c>
      <c r="D1673" t="s">
        <v>3071</v>
      </c>
      <c r="E1673" t="s">
        <v>7676</v>
      </c>
      <c r="F1673" t="s">
        <v>3074</v>
      </c>
      <c r="G1673" t="s">
        <v>7698</v>
      </c>
      <c r="I1673" t="s">
        <v>1006</v>
      </c>
      <c r="J1673" t="s">
        <v>7637</v>
      </c>
      <c r="K1673" t="s">
        <v>7699</v>
      </c>
      <c r="L1673" t="s">
        <v>4470</v>
      </c>
      <c r="M1673" t="s">
        <v>4471</v>
      </c>
      <c r="N1673" s="1">
        <v>42878</v>
      </c>
      <c r="O1673">
        <v>78</v>
      </c>
      <c r="P1673" t="s">
        <v>857</v>
      </c>
      <c r="Q1673">
        <v>1</v>
      </c>
      <c r="R1673">
        <v>12.173999999999999</v>
      </c>
      <c r="S1673">
        <v>1</v>
      </c>
      <c r="T1673">
        <v>12.173999999999999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 t="s">
        <v>800</v>
      </c>
      <c r="AB1673" s="7">
        <f>IF(Table2[[#This Row],[15cc]]+Table2[[#This Row],[30cc]]&gt;0,1,0)</f>
        <v>1</v>
      </c>
      <c r="AC1673" s="7">
        <f>IF(Table2[[#This Row],[60c]]&gt;0,1,0)</f>
        <v>0</v>
      </c>
      <c r="AD1673" s="7">
        <f>IF(Table2[[#This Row],[90c]]&gt;0,1,0)</f>
        <v>0</v>
      </c>
    </row>
    <row r="1674" spans="1:30" x14ac:dyDescent="0.2">
      <c r="A1674">
        <v>201705</v>
      </c>
      <c r="B1674" t="s">
        <v>84</v>
      </c>
      <c r="C1674" t="s">
        <v>84</v>
      </c>
      <c r="D1674" t="s">
        <v>3071</v>
      </c>
      <c r="E1674" t="s">
        <v>7676</v>
      </c>
      <c r="F1674" t="s">
        <v>3074</v>
      </c>
      <c r="G1674" t="s">
        <v>7698</v>
      </c>
      <c r="I1674" t="s">
        <v>1006</v>
      </c>
      <c r="J1674" t="s">
        <v>7637</v>
      </c>
      <c r="K1674" t="s">
        <v>7699</v>
      </c>
      <c r="L1674" t="s">
        <v>4472</v>
      </c>
      <c r="M1674" t="s">
        <v>4473</v>
      </c>
      <c r="N1674" s="1">
        <v>42878</v>
      </c>
      <c r="O1674">
        <v>78</v>
      </c>
      <c r="P1674" t="s">
        <v>857</v>
      </c>
      <c r="Q1674">
        <v>1</v>
      </c>
      <c r="R1674">
        <v>8.1059999999999999</v>
      </c>
      <c r="S1674">
        <v>1</v>
      </c>
      <c r="T1674">
        <v>8.1059999999999999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 t="s">
        <v>800</v>
      </c>
      <c r="AB1674" s="7">
        <f>IF(Table2[[#This Row],[15cc]]+Table2[[#This Row],[30cc]]&gt;0,1,0)</f>
        <v>1</v>
      </c>
      <c r="AC1674" s="7">
        <f>IF(Table2[[#This Row],[60c]]&gt;0,1,0)</f>
        <v>0</v>
      </c>
      <c r="AD1674" s="7">
        <f>IF(Table2[[#This Row],[90c]]&gt;0,1,0)</f>
        <v>0</v>
      </c>
    </row>
    <row r="1675" spans="1:30" x14ac:dyDescent="0.2">
      <c r="A1675">
        <v>201705</v>
      </c>
      <c r="B1675" t="s">
        <v>84</v>
      </c>
      <c r="C1675" t="s">
        <v>84</v>
      </c>
      <c r="D1675" t="s">
        <v>3071</v>
      </c>
      <c r="E1675" t="s">
        <v>7676</v>
      </c>
      <c r="F1675" t="s">
        <v>3074</v>
      </c>
      <c r="G1675" t="s">
        <v>7698</v>
      </c>
      <c r="I1675" t="s">
        <v>1006</v>
      </c>
      <c r="J1675" t="s">
        <v>7637</v>
      </c>
      <c r="K1675" t="s">
        <v>7699</v>
      </c>
      <c r="L1675" t="s">
        <v>4474</v>
      </c>
      <c r="M1675" t="s">
        <v>4475</v>
      </c>
      <c r="N1675" s="1">
        <v>42878</v>
      </c>
      <c r="O1675">
        <v>78</v>
      </c>
      <c r="P1675" t="s">
        <v>857</v>
      </c>
      <c r="Q1675">
        <v>1</v>
      </c>
      <c r="R1675">
        <v>8.1120000000000001</v>
      </c>
      <c r="S1675">
        <v>1</v>
      </c>
      <c r="T1675">
        <v>8.1120000000000001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 t="s">
        <v>800</v>
      </c>
      <c r="AB1675" s="7">
        <f>IF(Table2[[#This Row],[15cc]]+Table2[[#This Row],[30cc]]&gt;0,1,0)</f>
        <v>1</v>
      </c>
      <c r="AC1675" s="7">
        <f>IF(Table2[[#This Row],[60c]]&gt;0,1,0)</f>
        <v>0</v>
      </c>
      <c r="AD1675" s="7">
        <f>IF(Table2[[#This Row],[90c]]&gt;0,1,0)</f>
        <v>0</v>
      </c>
    </row>
    <row r="1676" spans="1:30" x14ac:dyDescent="0.2">
      <c r="A1676">
        <v>201705</v>
      </c>
      <c r="B1676" t="s">
        <v>84</v>
      </c>
      <c r="C1676" t="s">
        <v>84</v>
      </c>
      <c r="D1676" t="s">
        <v>3071</v>
      </c>
      <c r="E1676" t="s">
        <v>7676</v>
      </c>
      <c r="F1676" t="s">
        <v>3074</v>
      </c>
      <c r="G1676" t="s">
        <v>7698</v>
      </c>
      <c r="I1676" t="s">
        <v>1006</v>
      </c>
      <c r="J1676" t="s">
        <v>7637</v>
      </c>
      <c r="K1676" t="s">
        <v>7699</v>
      </c>
      <c r="L1676" t="s">
        <v>4476</v>
      </c>
      <c r="M1676" t="s">
        <v>4477</v>
      </c>
      <c r="N1676" s="1">
        <v>42878</v>
      </c>
      <c r="O1676">
        <v>78</v>
      </c>
      <c r="P1676" t="s">
        <v>857</v>
      </c>
      <c r="Q1676">
        <v>1</v>
      </c>
      <c r="R1676">
        <v>8.0519999999999996</v>
      </c>
      <c r="S1676">
        <v>1</v>
      </c>
      <c r="T1676">
        <v>8.0519999999999996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 t="s">
        <v>800</v>
      </c>
      <c r="AB1676" s="7">
        <f>IF(Table2[[#This Row],[15cc]]+Table2[[#This Row],[30cc]]&gt;0,1,0)</f>
        <v>1</v>
      </c>
      <c r="AC1676" s="7">
        <f>IF(Table2[[#This Row],[60c]]&gt;0,1,0)</f>
        <v>0</v>
      </c>
      <c r="AD1676" s="7">
        <f>IF(Table2[[#This Row],[90c]]&gt;0,1,0)</f>
        <v>0</v>
      </c>
    </row>
    <row r="1677" spans="1:30" x14ac:dyDescent="0.2">
      <c r="A1677">
        <v>201705</v>
      </c>
      <c r="B1677" t="s">
        <v>84</v>
      </c>
      <c r="C1677" t="s">
        <v>84</v>
      </c>
      <c r="D1677" t="s">
        <v>3071</v>
      </c>
      <c r="E1677" t="s">
        <v>7676</v>
      </c>
      <c r="F1677" t="s">
        <v>3074</v>
      </c>
      <c r="G1677" t="s">
        <v>7698</v>
      </c>
      <c r="I1677" t="s">
        <v>1006</v>
      </c>
      <c r="J1677" t="s">
        <v>7637</v>
      </c>
      <c r="K1677" t="s">
        <v>7699</v>
      </c>
      <c r="L1677" t="s">
        <v>4478</v>
      </c>
      <c r="M1677" t="s">
        <v>4479</v>
      </c>
      <c r="N1677" s="1">
        <v>42878</v>
      </c>
      <c r="O1677">
        <v>78</v>
      </c>
      <c r="P1677" t="s">
        <v>857</v>
      </c>
      <c r="Q1677">
        <v>1</v>
      </c>
      <c r="R1677">
        <v>8.0269999999999992</v>
      </c>
      <c r="S1677">
        <v>1</v>
      </c>
      <c r="T1677">
        <v>8.0269999999999992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 t="s">
        <v>800</v>
      </c>
      <c r="AB1677" s="7">
        <f>IF(Table2[[#This Row],[15cc]]+Table2[[#This Row],[30cc]]&gt;0,1,0)</f>
        <v>1</v>
      </c>
      <c r="AC1677" s="7">
        <f>IF(Table2[[#This Row],[60c]]&gt;0,1,0)</f>
        <v>0</v>
      </c>
      <c r="AD1677" s="7">
        <f>IF(Table2[[#This Row],[90c]]&gt;0,1,0)</f>
        <v>0</v>
      </c>
    </row>
    <row r="1678" spans="1:30" x14ac:dyDescent="0.2">
      <c r="A1678">
        <v>201705</v>
      </c>
      <c r="B1678" t="s">
        <v>84</v>
      </c>
      <c r="C1678" t="s">
        <v>84</v>
      </c>
      <c r="D1678" t="s">
        <v>3071</v>
      </c>
      <c r="E1678" t="s">
        <v>7676</v>
      </c>
      <c r="F1678" t="s">
        <v>3074</v>
      </c>
      <c r="G1678" t="s">
        <v>7698</v>
      </c>
      <c r="I1678" t="s">
        <v>1006</v>
      </c>
      <c r="J1678" t="s">
        <v>7637</v>
      </c>
      <c r="K1678" t="s">
        <v>7699</v>
      </c>
      <c r="L1678" t="s">
        <v>4480</v>
      </c>
      <c r="M1678" t="s">
        <v>4481</v>
      </c>
      <c r="N1678" s="1">
        <v>42878</v>
      </c>
      <c r="O1678">
        <v>78</v>
      </c>
      <c r="P1678" t="s">
        <v>857</v>
      </c>
      <c r="Q1678">
        <v>1</v>
      </c>
      <c r="R1678">
        <v>12.087999999999999</v>
      </c>
      <c r="S1678">
        <v>1</v>
      </c>
      <c r="T1678">
        <v>12.087999999999999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 t="s">
        <v>800</v>
      </c>
      <c r="AB1678" s="7">
        <f>IF(Table2[[#This Row],[15cc]]+Table2[[#This Row],[30cc]]&gt;0,1,0)</f>
        <v>1</v>
      </c>
      <c r="AC1678" s="7">
        <f>IF(Table2[[#This Row],[60c]]&gt;0,1,0)</f>
        <v>0</v>
      </c>
      <c r="AD1678" s="7">
        <f>IF(Table2[[#This Row],[90c]]&gt;0,1,0)</f>
        <v>0</v>
      </c>
    </row>
    <row r="1679" spans="1:30" x14ac:dyDescent="0.2">
      <c r="A1679">
        <v>201705</v>
      </c>
      <c r="B1679" t="s">
        <v>84</v>
      </c>
      <c r="C1679" t="s">
        <v>84</v>
      </c>
      <c r="D1679" t="s">
        <v>3071</v>
      </c>
      <c r="E1679" t="s">
        <v>7676</v>
      </c>
      <c r="F1679" t="s">
        <v>3074</v>
      </c>
      <c r="G1679" t="s">
        <v>7698</v>
      </c>
      <c r="I1679" t="s">
        <v>1006</v>
      </c>
      <c r="J1679" t="s">
        <v>7637</v>
      </c>
      <c r="K1679" t="s">
        <v>7699</v>
      </c>
      <c r="L1679" t="s">
        <v>4482</v>
      </c>
      <c r="M1679" t="s">
        <v>4483</v>
      </c>
      <c r="N1679" s="1">
        <v>42878</v>
      </c>
      <c r="O1679">
        <v>78</v>
      </c>
      <c r="P1679" t="s">
        <v>857</v>
      </c>
      <c r="Q1679">
        <v>1</v>
      </c>
      <c r="R1679">
        <v>8.2129999999999992</v>
      </c>
      <c r="S1679">
        <v>1</v>
      </c>
      <c r="T1679">
        <v>8.2129999999999992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 t="s">
        <v>800</v>
      </c>
      <c r="AB1679" s="7">
        <f>IF(Table2[[#This Row],[15cc]]+Table2[[#This Row],[30cc]]&gt;0,1,0)</f>
        <v>1</v>
      </c>
      <c r="AC1679" s="7">
        <f>IF(Table2[[#This Row],[60c]]&gt;0,1,0)</f>
        <v>0</v>
      </c>
      <c r="AD1679" s="7">
        <f>IF(Table2[[#This Row],[90c]]&gt;0,1,0)</f>
        <v>0</v>
      </c>
    </row>
    <row r="1680" spans="1:30" x14ac:dyDescent="0.2">
      <c r="A1680">
        <v>201705</v>
      </c>
      <c r="B1680" t="s">
        <v>84</v>
      </c>
      <c r="C1680" t="s">
        <v>84</v>
      </c>
      <c r="D1680" t="s">
        <v>3071</v>
      </c>
      <c r="E1680" t="s">
        <v>7676</v>
      </c>
      <c r="F1680" t="s">
        <v>3074</v>
      </c>
      <c r="G1680" t="s">
        <v>7698</v>
      </c>
      <c r="I1680" t="s">
        <v>1006</v>
      </c>
      <c r="J1680" t="s">
        <v>7637</v>
      </c>
      <c r="K1680" t="s">
        <v>7699</v>
      </c>
      <c r="L1680" t="s">
        <v>4484</v>
      </c>
      <c r="M1680" t="s">
        <v>4485</v>
      </c>
      <c r="N1680" s="1">
        <v>42878</v>
      </c>
      <c r="O1680">
        <v>78</v>
      </c>
      <c r="P1680" t="s">
        <v>857</v>
      </c>
      <c r="Q1680">
        <v>1</v>
      </c>
      <c r="R1680">
        <v>8.0350000000000001</v>
      </c>
      <c r="S1680">
        <v>1</v>
      </c>
      <c r="T1680">
        <v>8.0350000000000001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 t="s">
        <v>800</v>
      </c>
      <c r="AB1680" s="7">
        <f>IF(Table2[[#This Row],[15cc]]+Table2[[#This Row],[30cc]]&gt;0,1,0)</f>
        <v>1</v>
      </c>
      <c r="AC1680" s="7">
        <f>IF(Table2[[#This Row],[60c]]&gt;0,1,0)</f>
        <v>0</v>
      </c>
      <c r="AD1680" s="7">
        <f>IF(Table2[[#This Row],[90c]]&gt;0,1,0)</f>
        <v>0</v>
      </c>
    </row>
    <row r="1681" spans="1:30" x14ac:dyDescent="0.2">
      <c r="A1681">
        <v>201705</v>
      </c>
      <c r="B1681" t="s">
        <v>84</v>
      </c>
      <c r="C1681" t="s">
        <v>84</v>
      </c>
      <c r="D1681" t="s">
        <v>3071</v>
      </c>
      <c r="E1681" t="s">
        <v>7676</v>
      </c>
      <c r="F1681" t="s">
        <v>3074</v>
      </c>
      <c r="G1681" t="s">
        <v>7698</v>
      </c>
      <c r="I1681" t="s">
        <v>1006</v>
      </c>
      <c r="J1681" t="s">
        <v>7637</v>
      </c>
      <c r="K1681" t="s">
        <v>7699</v>
      </c>
      <c r="L1681" t="s">
        <v>4486</v>
      </c>
      <c r="M1681" t="s">
        <v>4487</v>
      </c>
      <c r="N1681" s="1">
        <v>42878</v>
      </c>
      <c r="O1681">
        <v>78</v>
      </c>
      <c r="P1681" t="s">
        <v>857</v>
      </c>
      <c r="Q1681">
        <v>1</v>
      </c>
      <c r="R1681">
        <v>12.038</v>
      </c>
      <c r="S1681">
        <v>1</v>
      </c>
      <c r="T1681">
        <v>12.038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 t="s">
        <v>800</v>
      </c>
      <c r="AB1681" s="7">
        <f>IF(Table2[[#This Row],[15cc]]+Table2[[#This Row],[30cc]]&gt;0,1,0)</f>
        <v>1</v>
      </c>
      <c r="AC1681" s="7">
        <f>IF(Table2[[#This Row],[60c]]&gt;0,1,0)</f>
        <v>0</v>
      </c>
      <c r="AD1681" s="7">
        <f>IF(Table2[[#This Row],[90c]]&gt;0,1,0)</f>
        <v>0</v>
      </c>
    </row>
    <row r="1682" spans="1:30" x14ac:dyDescent="0.2">
      <c r="A1682">
        <v>201705</v>
      </c>
      <c r="B1682" t="s">
        <v>84</v>
      </c>
      <c r="C1682" t="s">
        <v>84</v>
      </c>
      <c r="D1682" t="s">
        <v>3071</v>
      </c>
      <c r="E1682" t="s">
        <v>7676</v>
      </c>
      <c r="F1682" t="s">
        <v>3074</v>
      </c>
      <c r="G1682" t="s">
        <v>7698</v>
      </c>
      <c r="I1682" t="s">
        <v>1006</v>
      </c>
      <c r="J1682" t="s">
        <v>7637</v>
      </c>
      <c r="K1682" t="s">
        <v>7699</v>
      </c>
      <c r="L1682" t="s">
        <v>4488</v>
      </c>
      <c r="M1682" t="s">
        <v>4489</v>
      </c>
      <c r="N1682" s="1">
        <v>42878</v>
      </c>
      <c r="O1682">
        <v>78</v>
      </c>
      <c r="P1682" t="s">
        <v>857</v>
      </c>
      <c r="Q1682">
        <v>1</v>
      </c>
      <c r="R1682">
        <v>12.026999999999999</v>
      </c>
      <c r="S1682">
        <v>1</v>
      </c>
      <c r="T1682">
        <v>12.026999999999999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 t="s">
        <v>800</v>
      </c>
      <c r="AB1682" s="7">
        <f>IF(Table2[[#This Row],[15cc]]+Table2[[#This Row],[30cc]]&gt;0,1,0)</f>
        <v>1</v>
      </c>
      <c r="AC1682" s="7">
        <f>IF(Table2[[#This Row],[60c]]&gt;0,1,0)</f>
        <v>0</v>
      </c>
      <c r="AD1682" s="7">
        <f>IF(Table2[[#This Row],[90c]]&gt;0,1,0)</f>
        <v>0</v>
      </c>
    </row>
    <row r="1683" spans="1:30" x14ac:dyDescent="0.2">
      <c r="A1683">
        <v>201705</v>
      </c>
      <c r="B1683" t="s">
        <v>84</v>
      </c>
      <c r="C1683" t="s">
        <v>84</v>
      </c>
      <c r="D1683" t="s">
        <v>3071</v>
      </c>
      <c r="E1683" t="s">
        <v>7676</v>
      </c>
      <c r="F1683" t="s">
        <v>3074</v>
      </c>
      <c r="G1683" t="s">
        <v>7698</v>
      </c>
      <c r="I1683" t="s">
        <v>1006</v>
      </c>
      <c r="J1683" t="s">
        <v>7637</v>
      </c>
      <c r="K1683" t="s">
        <v>7699</v>
      </c>
      <c r="L1683" t="s">
        <v>4490</v>
      </c>
      <c r="M1683" t="s">
        <v>4491</v>
      </c>
      <c r="N1683" s="1">
        <v>42879</v>
      </c>
      <c r="O1683">
        <v>77</v>
      </c>
      <c r="P1683" t="s">
        <v>857</v>
      </c>
      <c r="Q1683">
        <v>1</v>
      </c>
      <c r="R1683">
        <v>8.0229999999999997</v>
      </c>
      <c r="S1683">
        <v>1</v>
      </c>
      <c r="T1683">
        <v>8.0229999999999997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 t="s">
        <v>800</v>
      </c>
      <c r="AB1683" s="7">
        <f>IF(Table2[[#This Row],[15cc]]+Table2[[#This Row],[30cc]]&gt;0,1,0)</f>
        <v>1</v>
      </c>
      <c r="AC1683" s="7">
        <f>IF(Table2[[#This Row],[60c]]&gt;0,1,0)</f>
        <v>0</v>
      </c>
      <c r="AD1683" s="7">
        <f>IF(Table2[[#This Row],[90c]]&gt;0,1,0)</f>
        <v>0</v>
      </c>
    </row>
    <row r="1684" spans="1:30" x14ac:dyDescent="0.2">
      <c r="A1684">
        <v>201705</v>
      </c>
      <c r="B1684" t="s">
        <v>84</v>
      </c>
      <c r="C1684" t="s">
        <v>84</v>
      </c>
      <c r="D1684" t="s">
        <v>3071</v>
      </c>
      <c r="E1684" t="s">
        <v>7676</v>
      </c>
      <c r="F1684" t="s">
        <v>3074</v>
      </c>
      <c r="G1684" t="s">
        <v>7698</v>
      </c>
      <c r="I1684" t="s">
        <v>118</v>
      </c>
      <c r="J1684" t="s">
        <v>119</v>
      </c>
      <c r="K1684" t="s">
        <v>7700</v>
      </c>
      <c r="L1684" t="s">
        <v>4432</v>
      </c>
      <c r="M1684" t="s">
        <v>4433</v>
      </c>
      <c r="N1684" s="1">
        <v>42871</v>
      </c>
      <c r="O1684">
        <v>85</v>
      </c>
      <c r="P1684" t="s">
        <v>857</v>
      </c>
      <c r="S1684">
        <v>0</v>
      </c>
      <c r="T1684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 t="s">
        <v>800</v>
      </c>
      <c r="AB1684" s="7">
        <f>IF(Table2[[#This Row],[15cc]]+Table2[[#This Row],[30cc]]&gt;0,1,0)</f>
        <v>0</v>
      </c>
      <c r="AC1684" s="7">
        <f>IF(Table2[[#This Row],[60c]]&gt;0,1,0)</f>
        <v>0</v>
      </c>
      <c r="AD1684" s="7">
        <f>IF(Table2[[#This Row],[90c]]&gt;0,1,0)</f>
        <v>0</v>
      </c>
    </row>
    <row r="1685" spans="1:30" x14ac:dyDescent="0.2">
      <c r="A1685">
        <v>201705</v>
      </c>
      <c r="B1685" t="s">
        <v>84</v>
      </c>
      <c r="C1685" t="s">
        <v>84</v>
      </c>
      <c r="D1685" t="s">
        <v>3071</v>
      </c>
      <c r="E1685" t="s">
        <v>7676</v>
      </c>
      <c r="F1685" t="s">
        <v>3074</v>
      </c>
      <c r="G1685" t="s">
        <v>7698</v>
      </c>
      <c r="I1685" t="s">
        <v>118</v>
      </c>
      <c r="J1685" t="s">
        <v>119</v>
      </c>
      <c r="K1685" t="s">
        <v>7700</v>
      </c>
      <c r="L1685" t="s">
        <v>4436</v>
      </c>
      <c r="M1685" t="s">
        <v>4437</v>
      </c>
      <c r="N1685" s="1">
        <v>42880</v>
      </c>
      <c r="O1685">
        <v>76</v>
      </c>
      <c r="P1685" t="s">
        <v>857</v>
      </c>
      <c r="Q1685">
        <v>1</v>
      </c>
      <c r="R1685">
        <v>15.081</v>
      </c>
      <c r="S1685">
        <v>1</v>
      </c>
      <c r="T1685">
        <v>15.081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 t="s">
        <v>800</v>
      </c>
      <c r="AB1685" s="7">
        <f>IF(Table2[[#This Row],[15cc]]+Table2[[#This Row],[30cc]]&gt;0,1,0)</f>
        <v>1</v>
      </c>
      <c r="AC1685" s="7">
        <f>IF(Table2[[#This Row],[60c]]&gt;0,1,0)</f>
        <v>0</v>
      </c>
      <c r="AD1685" s="7">
        <f>IF(Table2[[#This Row],[90c]]&gt;0,1,0)</f>
        <v>0</v>
      </c>
    </row>
    <row r="1686" spans="1:30" x14ac:dyDescent="0.2">
      <c r="A1686">
        <v>201705</v>
      </c>
      <c r="B1686" t="s">
        <v>84</v>
      </c>
      <c r="C1686" t="s">
        <v>84</v>
      </c>
      <c r="D1686" t="s">
        <v>3071</v>
      </c>
      <c r="E1686" t="s">
        <v>7676</v>
      </c>
      <c r="F1686" t="s">
        <v>3074</v>
      </c>
      <c r="G1686" t="s">
        <v>7698</v>
      </c>
      <c r="I1686" t="s">
        <v>118</v>
      </c>
      <c r="J1686" t="s">
        <v>119</v>
      </c>
      <c r="K1686" t="s">
        <v>7700</v>
      </c>
      <c r="L1686" t="s">
        <v>4434</v>
      </c>
      <c r="M1686" t="s">
        <v>4435</v>
      </c>
      <c r="N1686" s="1">
        <v>42884</v>
      </c>
      <c r="O1686">
        <v>72</v>
      </c>
      <c r="P1686" t="s">
        <v>857</v>
      </c>
      <c r="S1686">
        <v>0</v>
      </c>
      <c r="T1686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 t="s">
        <v>800</v>
      </c>
      <c r="AB1686" s="7">
        <f>IF(Table2[[#This Row],[15cc]]+Table2[[#This Row],[30cc]]&gt;0,1,0)</f>
        <v>0</v>
      </c>
      <c r="AC1686" s="7">
        <f>IF(Table2[[#This Row],[60c]]&gt;0,1,0)</f>
        <v>0</v>
      </c>
      <c r="AD1686" s="7">
        <f>IF(Table2[[#This Row],[90c]]&gt;0,1,0)</f>
        <v>0</v>
      </c>
    </row>
    <row r="1687" spans="1:30" x14ac:dyDescent="0.2">
      <c r="A1687">
        <v>201705</v>
      </c>
      <c r="B1687" t="s">
        <v>84</v>
      </c>
      <c r="C1687" t="s">
        <v>84</v>
      </c>
      <c r="D1687" t="s">
        <v>3071</v>
      </c>
      <c r="E1687" t="s">
        <v>7676</v>
      </c>
      <c r="F1687" t="s">
        <v>3075</v>
      </c>
      <c r="G1687" t="s">
        <v>7701</v>
      </c>
      <c r="I1687" t="s">
        <v>1001</v>
      </c>
      <c r="J1687" t="s">
        <v>7639</v>
      </c>
      <c r="K1687" t="s">
        <v>7702</v>
      </c>
      <c r="L1687" t="s">
        <v>4424</v>
      </c>
      <c r="M1687" t="s">
        <v>4425</v>
      </c>
      <c r="N1687" s="1">
        <v>42871</v>
      </c>
      <c r="O1687">
        <v>85</v>
      </c>
      <c r="P1687" t="s">
        <v>857</v>
      </c>
      <c r="S1687">
        <v>0</v>
      </c>
      <c r="T168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 t="s">
        <v>800</v>
      </c>
      <c r="AB1687" s="7">
        <f>IF(Table2[[#This Row],[15cc]]+Table2[[#This Row],[30cc]]&gt;0,1,0)</f>
        <v>0</v>
      </c>
      <c r="AC1687" s="7">
        <f>IF(Table2[[#This Row],[60c]]&gt;0,1,0)</f>
        <v>0</v>
      </c>
      <c r="AD1687" s="7">
        <f>IF(Table2[[#This Row],[90c]]&gt;0,1,0)</f>
        <v>0</v>
      </c>
    </row>
    <row r="1688" spans="1:30" x14ac:dyDescent="0.2">
      <c r="A1688">
        <v>201705</v>
      </c>
      <c r="B1688" t="s">
        <v>84</v>
      </c>
      <c r="C1688" t="s">
        <v>84</v>
      </c>
      <c r="D1688" t="s">
        <v>3071</v>
      </c>
      <c r="E1688" t="s">
        <v>7676</v>
      </c>
      <c r="F1688" t="s">
        <v>3075</v>
      </c>
      <c r="G1688" t="s">
        <v>7701</v>
      </c>
      <c r="I1688" t="s">
        <v>1001</v>
      </c>
      <c r="J1688" t="s">
        <v>7639</v>
      </c>
      <c r="K1688" t="s">
        <v>7702</v>
      </c>
      <c r="L1688" t="s">
        <v>4426</v>
      </c>
      <c r="M1688" t="s">
        <v>4427</v>
      </c>
      <c r="N1688" s="1">
        <v>42879</v>
      </c>
      <c r="O1688">
        <v>77</v>
      </c>
      <c r="P1688" t="s">
        <v>857</v>
      </c>
      <c r="S1688">
        <v>0</v>
      </c>
      <c r="T1688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 t="s">
        <v>800</v>
      </c>
      <c r="AB1688" s="7">
        <f>IF(Table2[[#This Row],[15cc]]+Table2[[#This Row],[30cc]]&gt;0,1,0)</f>
        <v>0</v>
      </c>
      <c r="AC1688" s="7">
        <f>IF(Table2[[#This Row],[60c]]&gt;0,1,0)</f>
        <v>0</v>
      </c>
      <c r="AD1688" s="7">
        <f>IF(Table2[[#This Row],[90c]]&gt;0,1,0)</f>
        <v>0</v>
      </c>
    </row>
    <row r="1689" spans="1:30" x14ac:dyDescent="0.2">
      <c r="A1689">
        <v>201705</v>
      </c>
      <c r="B1689" t="s">
        <v>84</v>
      </c>
      <c r="C1689" t="s">
        <v>84</v>
      </c>
      <c r="D1689" t="s">
        <v>3071</v>
      </c>
      <c r="E1689" t="s">
        <v>7676</v>
      </c>
      <c r="F1689" t="s">
        <v>3075</v>
      </c>
      <c r="G1689" t="s">
        <v>7701</v>
      </c>
      <c r="I1689" t="s">
        <v>1001</v>
      </c>
      <c r="J1689" t="s">
        <v>7639</v>
      </c>
      <c r="K1689" t="s">
        <v>7702</v>
      </c>
      <c r="L1689" t="s">
        <v>4428</v>
      </c>
      <c r="M1689" t="s">
        <v>4429</v>
      </c>
      <c r="N1689" s="1">
        <v>42879</v>
      </c>
      <c r="O1689">
        <v>77</v>
      </c>
      <c r="P1689" t="s">
        <v>857</v>
      </c>
      <c r="Q1689">
        <v>1</v>
      </c>
      <c r="R1689">
        <v>9.9019999999999992</v>
      </c>
      <c r="S1689">
        <v>0</v>
      </c>
      <c r="T1689">
        <v>0</v>
      </c>
      <c r="U1689" s="7">
        <v>0</v>
      </c>
      <c r="V1689" s="7">
        <v>0</v>
      </c>
      <c r="W1689" s="7">
        <v>1</v>
      </c>
      <c r="X1689" s="7">
        <v>9.9019999999999992</v>
      </c>
      <c r="Y1689" s="7">
        <v>0</v>
      </c>
      <c r="Z1689" s="7">
        <v>0</v>
      </c>
      <c r="AA1689" s="7" t="s">
        <v>800</v>
      </c>
      <c r="AB1689" s="7">
        <f>IF(Table2[[#This Row],[15cc]]+Table2[[#This Row],[30cc]]&gt;0,1,0)</f>
        <v>0</v>
      </c>
      <c r="AC1689" s="7">
        <f>IF(Table2[[#This Row],[60c]]&gt;0,1,0)</f>
        <v>1</v>
      </c>
      <c r="AD1689" s="7">
        <f>IF(Table2[[#This Row],[90c]]&gt;0,1,0)</f>
        <v>0</v>
      </c>
    </row>
    <row r="1690" spans="1:30" x14ac:dyDescent="0.2">
      <c r="A1690">
        <v>201705</v>
      </c>
      <c r="B1690" t="s">
        <v>84</v>
      </c>
      <c r="C1690" t="s">
        <v>84</v>
      </c>
      <c r="D1690" t="s">
        <v>3071</v>
      </c>
      <c r="E1690" t="s">
        <v>7676</v>
      </c>
      <c r="F1690" t="s">
        <v>3075</v>
      </c>
      <c r="G1690" t="s">
        <v>7701</v>
      </c>
      <c r="I1690" t="s">
        <v>1001</v>
      </c>
      <c r="J1690" t="s">
        <v>7639</v>
      </c>
      <c r="K1690" t="s">
        <v>7702</v>
      </c>
      <c r="L1690" t="s">
        <v>4430</v>
      </c>
      <c r="M1690" t="s">
        <v>4431</v>
      </c>
      <c r="N1690" s="1">
        <v>42879</v>
      </c>
      <c r="O1690">
        <v>77</v>
      </c>
      <c r="P1690" t="s">
        <v>857</v>
      </c>
      <c r="Q1690">
        <v>1</v>
      </c>
      <c r="R1690">
        <v>25.166</v>
      </c>
      <c r="S1690">
        <v>1</v>
      </c>
      <c r="T1690">
        <v>25.166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 t="s">
        <v>800</v>
      </c>
      <c r="AB1690" s="7">
        <f>IF(Table2[[#This Row],[15cc]]+Table2[[#This Row],[30cc]]&gt;0,1,0)</f>
        <v>1</v>
      </c>
      <c r="AC1690" s="7">
        <f>IF(Table2[[#This Row],[60c]]&gt;0,1,0)</f>
        <v>0</v>
      </c>
      <c r="AD1690" s="7">
        <f>IF(Table2[[#This Row],[90c]]&gt;0,1,0)</f>
        <v>0</v>
      </c>
    </row>
    <row r="1691" spans="1:30" x14ac:dyDescent="0.2">
      <c r="A1691">
        <v>201705</v>
      </c>
      <c r="B1691" t="s">
        <v>84</v>
      </c>
      <c r="C1691" t="s">
        <v>84</v>
      </c>
      <c r="D1691" t="s">
        <v>3071</v>
      </c>
      <c r="E1691" t="s">
        <v>7676</v>
      </c>
      <c r="F1691" t="s">
        <v>3075</v>
      </c>
      <c r="G1691" t="s">
        <v>7701</v>
      </c>
      <c r="I1691" t="s">
        <v>1135</v>
      </c>
      <c r="J1691" t="s">
        <v>127</v>
      </c>
      <c r="K1691" t="s">
        <v>7703</v>
      </c>
      <c r="L1691" t="s">
        <v>4538</v>
      </c>
      <c r="M1691" t="s">
        <v>3935</v>
      </c>
      <c r="N1691" s="1">
        <v>42871</v>
      </c>
      <c r="O1691">
        <v>85</v>
      </c>
      <c r="P1691" t="s">
        <v>857</v>
      </c>
      <c r="S1691">
        <v>0</v>
      </c>
      <c r="T1691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 t="s">
        <v>800</v>
      </c>
      <c r="AB1691" s="7">
        <f>IF(Table2[[#This Row],[15cc]]+Table2[[#This Row],[30cc]]&gt;0,1,0)</f>
        <v>0</v>
      </c>
      <c r="AC1691" s="7">
        <f>IF(Table2[[#This Row],[60c]]&gt;0,1,0)</f>
        <v>0</v>
      </c>
      <c r="AD1691" s="7">
        <f>IF(Table2[[#This Row],[90c]]&gt;0,1,0)</f>
        <v>0</v>
      </c>
    </row>
    <row r="1692" spans="1:30" x14ac:dyDescent="0.2">
      <c r="A1692">
        <v>201705</v>
      </c>
      <c r="B1692" t="s">
        <v>84</v>
      </c>
      <c r="C1692" t="s">
        <v>84</v>
      </c>
      <c r="D1692" t="s">
        <v>3071</v>
      </c>
      <c r="E1692" t="s">
        <v>7676</v>
      </c>
      <c r="F1692" t="s">
        <v>3075</v>
      </c>
      <c r="G1692" t="s">
        <v>7701</v>
      </c>
      <c r="I1692" t="s">
        <v>1135</v>
      </c>
      <c r="J1692" t="s">
        <v>111</v>
      </c>
      <c r="K1692" t="s">
        <v>6186</v>
      </c>
      <c r="L1692" t="s">
        <v>4422</v>
      </c>
      <c r="M1692" t="s">
        <v>4423</v>
      </c>
      <c r="N1692" s="1">
        <v>42871</v>
      </c>
      <c r="O1692">
        <v>85</v>
      </c>
      <c r="P1692" t="s">
        <v>857</v>
      </c>
      <c r="S1692">
        <v>0</v>
      </c>
      <c r="T1692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 t="s">
        <v>800</v>
      </c>
      <c r="AB1692" s="7">
        <f>IF(Table2[[#This Row],[15cc]]+Table2[[#This Row],[30cc]]&gt;0,1,0)</f>
        <v>0</v>
      </c>
      <c r="AC1692" s="7">
        <f>IF(Table2[[#This Row],[60c]]&gt;0,1,0)</f>
        <v>0</v>
      </c>
      <c r="AD1692" s="7">
        <f>IF(Table2[[#This Row],[90c]]&gt;0,1,0)</f>
        <v>0</v>
      </c>
    </row>
    <row r="1693" spans="1:30" x14ac:dyDescent="0.2">
      <c r="A1693">
        <v>201705</v>
      </c>
      <c r="B1693" t="s">
        <v>84</v>
      </c>
      <c r="C1693" t="s">
        <v>84</v>
      </c>
      <c r="D1693" t="s">
        <v>3077</v>
      </c>
      <c r="E1693" t="s">
        <v>7704</v>
      </c>
      <c r="F1693" t="s">
        <v>3078</v>
      </c>
      <c r="G1693" t="s">
        <v>7704</v>
      </c>
      <c r="I1693" t="s">
        <v>3079</v>
      </c>
      <c r="J1693" t="s">
        <v>784</v>
      </c>
      <c r="K1693" t="s">
        <v>7705</v>
      </c>
      <c r="L1693" t="s">
        <v>4573</v>
      </c>
      <c r="M1693" t="s">
        <v>4574</v>
      </c>
      <c r="N1693" s="1">
        <v>42860</v>
      </c>
      <c r="O1693">
        <v>96</v>
      </c>
      <c r="P1693" t="s">
        <v>799</v>
      </c>
      <c r="R1693" s="2"/>
      <c r="S1693">
        <v>0</v>
      </c>
      <c r="T1693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 t="s">
        <v>800</v>
      </c>
      <c r="AB1693" s="7">
        <f>IF(Table2[[#This Row],[15cc]]+Table2[[#This Row],[30cc]]&gt;0,1,0)</f>
        <v>0</v>
      </c>
      <c r="AC1693" s="7">
        <f>IF(Table2[[#This Row],[60c]]&gt;0,1,0)</f>
        <v>0</v>
      </c>
      <c r="AD1693" s="7">
        <f>IF(Table2[[#This Row],[90c]]&gt;0,1,0)</f>
        <v>0</v>
      </c>
    </row>
    <row r="1694" spans="1:30" x14ac:dyDescent="0.2">
      <c r="A1694">
        <v>201705</v>
      </c>
      <c r="B1694" t="s">
        <v>84</v>
      </c>
      <c r="C1694" t="s">
        <v>84</v>
      </c>
      <c r="D1694" t="s">
        <v>3077</v>
      </c>
      <c r="E1694" t="s">
        <v>7704</v>
      </c>
      <c r="F1694" t="s">
        <v>3078</v>
      </c>
      <c r="G1694" t="s">
        <v>7704</v>
      </c>
      <c r="I1694" t="s">
        <v>3079</v>
      </c>
      <c r="J1694" t="s">
        <v>784</v>
      </c>
      <c r="K1694" t="s">
        <v>7705</v>
      </c>
      <c r="L1694" t="s">
        <v>4575</v>
      </c>
      <c r="M1694" t="s">
        <v>4576</v>
      </c>
      <c r="N1694" s="1">
        <v>42870</v>
      </c>
      <c r="O1694">
        <v>86</v>
      </c>
      <c r="P1694" t="s">
        <v>857</v>
      </c>
      <c r="S1694">
        <v>0</v>
      </c>
      <c r="T1694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 t="s">
        <v>800</v>
      </c>
      <c r="AB1694" s="7">
        <f>IF(Table2[[#This Row],[15cc]]+Table2[[#This Row],[30cc]]&gt;0,1,0)</f>
        <v>0</v>
      </c>
      <c r="AC1694" s="7">
        <f>IF(Table2[[#This Row],[60c]]&gt;0,1,0)</f>
        <v>0</v>
      </c>
      <c r="AD1694" s="7">
        <f>IF(Table2[[#This Row],[90c]]&gt;0,1,0)</f>
        <v>0</v>
      </c>
    </row>
    <row r="1695" spans="1:30" x14ac:dyDescent="0.2">
      <c r="A1695">
        <v>201705</v>
      </c>
      <c r="B1695" t="s">
        <v>84</v>
      </c>
      <c r="C1695" t="s">
        <v>84</v>
      </c>
      <c r="D1695" t="s">
        <v>3077</v>
      </c>
      <c r="E1695" t="s">
        <v>7704</v>
      </c>
      <c r="F1695" t="s">
        <v>3078</v>
      </c>
      <c r="G1695" t="s">
        <v>7704</v>
      </c>
      <c r="I1695" t="s">
        <v>3079</v>
      </c>
      <c r="J1695" t="s">
        <v>784</v>
      </c>
      <c r="K1695" t="s">
        <v>7705</v>
      </c>
      <c r="L1695" t="s">
        <v>4577</v>
      </c>
      <c r="M1695" t="s">
        <v>4578</v>
      </c>
      <c r="N1695" s="1">
        <v>42873</v>
      </c>
      <c r="O1695">
        <v>83</v>
      </c>
      <c r="P1695" t="s">
        <v>857</v>
      </c>
      <c r="Q1695">
        <v>1</v>
      </c>
      <c r="R1695">
        <v>12.052</v>
      </c>
      <c r="S1695">
        <v>1</v>
      </c>
      <c r="T1695">
        <v>12.052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 t="s">
        <v>800</v>
      </c>
      <c r="AB1695" s="7">
        <f>IF(Table2[[#This Row],[15cc]]+Table2[[#This Row],[30cc]]&gt;0,1,0)</f>
        <v>1</v>
      </c>
      <c r="AC1695" s="7">
        <f>IF(Table2[[#This Row],[60c]]&gt;0,1,0)</f>
        <v>0</v>
      </c>
      <c r="AD1695" s="7">
        <f>IF(Table2[[#This Row],[90c]]&gt;0,1,0)</f>
        <v>0</v>
      </c>
    </row>
    <row r="1696" spans="1:30" x14ac:dyDescent="0.2">
      <c r="A1696">
        <v>201705</v>
      </c>
      <c r="B1696" t="s">
        <v>84</v>
      </c>
      <c r="C1696" t="s">
        <v>84</v>
      </c>
      <c r="D1696" t="s">
        <v>3077</v>
      </c>
      <c r="E1696" t="s">
        <v>7704</v>
      </c>
      <c r="F1696" t="s">
        <v>3078</v>
      </c>
      <c r="G1696" t="s">
        <v>7704</v>
      </c>
      <c r="I1696" t="s">
        <v>3079</v>
      </c>
      <c r="J1696" t="s">
        <v>784</v>
      </c>
      <c r="K1696" t="s">
        <v>7705</v>
      </c>
      <c r="L1696" t="s">
        <v>4579</v>
      </c>
      <c r="M1696" t="s">
        <v>4580</v>
      </c>
      <c r="N1696" s="1">
        <v>42873</v>
      </c>
      <c r="O1696">
        <v>83</v>
      </c>
      <c r="P1696" t="s">
        <v>857</v>
      </c>
      <c r="S1696">
        <v>0</v>
      </c>
      <c r="T1696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 t="s">
        <v>800</v>
      </c>
      <c r="AB1696" s="7">
        <f>IF(Table2[[#This Row],[15cc]]+Table2[[#This Row],[30cc]]&gt;0,1,0)</f>
        <v>0</v>
      </c>
      <c r="AC1696" s="7">
        <f>IF(Table2[[#This Row],[60c]]&gt;0,1,0)</f>
        <v>0</v>
      </c>
      <c r="AD1696" s="7">
        <f>IF(Table2[[#This Row],[90c]]&gt;0,1,0)</f>
        <v>0</v>
      </c>
    </row>
    <row r="1697" spans="1:30" x14ac:dyDescent="0.2">
      <c r="A1697">
        <v>201705</v>
      </c>
      <c r="B1697" t="s">
        <v>84</v>
      </c>
      <c r="C1697" t="s">
        <v>84</v>
      </c>
      <c r="D1697" t="s">
        <v>3077</v>
      </c>
      <c r="E1697" t="s">
        <v>7704</v>
      </c>
      <c r="F1697" t="s">
        <v>3078</v>
      </c>
      <c r="G1697" t="s">
        <v>7704</v>
      </c>
      <c r="I1697" t="s">
        <v>3079</v>
      </c>
      <c r="J1697" t="s">
        <v>784</v>
      </c>
      <c r="K1697" t="s">
        <v>7705</v>
      </c>
      <c r="L1697" t="s">
        <v>4581</v>
      </c>
      <c r="M1697" t="s">
        <v>4582</v>
      </c>
      <c r="N1697" s="1">
        <v>42873</v>
      </c>
      <c r="O1697">
        <v>83</v>
      </c>
      <c r="P1697" t="s">
        <v>857</v>
      </c>
      <c r="Q1697">
        <v>1</v>
      </c>
      <c r="R1697">
        <v>13.795</v>
      </c>
      <c r="S1697">
        <v>1</v>
      </c>
      <c r="T1697">
        <v>13.795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 t="s">
        <v>800</v>
      </c>
      <c r="AB1697" s="7">
        <f>IF(Table2[[#This Row],[15cc]]+Table2[[#This Row],[30cc]]&gt;0,1,0)</f>
        <v>1</v>
      </c>
      <c r="AC1697" s="7">
        <f>IF(Table2[[#This Row],[60c]]&gt;0,1,0)</f>
        <v>0</v>
      </c>
      <c r="AD1697" s="7">
        <f>IF(Table2[[#This Row],[90c]]&gt;0,1,0)</f>
        <v>0</v>
      </c>
    </row>
    <row r="1698" spans="1:30" x14ac:dyDescent="0.2">
      <c r="A1698">
        <v>201705</v>
      </c>
      <c r="B1698" t="s">
        <v>84</v>
      </c>
      <c r="C1698" t="s">
        <v>84</v>
      </c>
      <c r="D1698" t="s">
        <v>3077</v>
      </c>
      <c r="E1698" t="s">
        <v>7704</v>
      </c>
      <c r="F1698" t="s">
        <v>3078</v>
      </c>
      <c r="G1698" t="s">
        <v>7704</v>
      </c>
      <c r="I1698" t="s">
        <v>3079</v>
      </c>
      <c r="J1698" t="s">
        <v>784</v>
      </c>
      <c r="K1698" t="s">
        <v>7705</v>
      </c>
      <c r="L1698" t="s">
        <v>4583</v>
      </c>
      <c r="M1698" t="s">
        <v>4584</v>
      </c>
      <c r="N1698" s="1">
        <v>42877</v>
      </c>
      <c r="O1698">
        <v>79</v>
      </c>
      <c r="P1698" t="s">
        <v>857</v>
      </c>
      <c r="Q1698">
        <v>0</v>
      </c>
      <c r="R1698">
        <v>1.6653345369377301E-15</v>
      </c>
      <c r="S1698">
        <v>1</v>
      </c>
      <c r="T1698">
        <v>15.01</v>
      </c>
      <c r="U1698" s="7">
        <v>-1</v>
      </c>
      <c r="V1698" s="7">
        <v>-15.01</v>
      </c>
      <c r="W1698" s="7">
        <v>0</v>
      </c>
      <c r="X1698" s="7">
        <v>0</v>
      </c>
      <c r="Y1698" s="7">
        <v>0</v>
      </c>
      <c r="Z1698" s="7">
        <v>0</v>
      </c>
      <c r="AA1698" s="7" t="s">
        <v>800</v>
      </c>
      <c r="AB1698" s="7">
        <f>IF(Table2[[#This Row],[15cc]]+Table2[[#This Row],[30cc]]&gt;0,1,0)</f>
        <v>0</v>
      </c>
      <c r="AC1698" s="7">
        <f>IF(Table2[[#This Row],[60c]]&gt;0,1,0)</f>
        <v>0</v>
      </c>
      <c r="AD1698" s="7">
        <f>IF(Table2[[#This Row],[90c]]&gt;0,1,0)</f>
        <v>0</v>
      </c>
    </row>
    <row r="1699" spans="1:30" x14ac:dyDescent="0.2">
      <c r="A1699">
        <v>201705</v>
      </c>
      <c r="B1699" t="s">
        <v>84</v>
      </c>
      <c r="C1699" t="s">
        <v>84</v>
      </c>
      <c r="D1699" t="s">
        <v>3077</v>
      </c>
      <c r="E1699" t="s">
        <v>7704</v>
      </c>
      <c r="F1699" t="s">
        <v>3078</v>
      </c>
      <c r="G1699" t="s">
        <v>7704</v>
      </c>
      <c r="I1699" t="s">
        <v>3079</v>
      </c>
      <c r="J1699" t="s">
        <v>784</v>
      </c>
      <c r="K1699" t="s">
        <v>7705</v>
      </c>
      <c r="L1699" t="s">
        <v>4585</v>
      </c>
      <c r="M1699" t="s">
        <v>4586</v>
      </c>
      <c r="N1699" s="1">
        <v>42877</v>
      </c>
      <c r="O1699">
        <v>79</v>
      </c>
      <c r="P1699" t="s">
        <v>857</v>
      </c>
      <c r="Q1699">
        <v>1</v>
      </c>
      <c r="R1699">
        <v>12.375999999999999</v>
      </c>
      <c r="S1699">
        <v>1</v>
      </c>
      <c r="T1699">
        <v>12.375999999999999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 t="s">
        <v>800</v>
      </c>
      <c r="AB1699" s="7">
        <f>IF(Table2[[#This Row],[15cc]]+Table2[[#This Row],[30cc]]&gt;0,1,0)</f>
        <v>1</v>
      </c>
      <c r="AC1699" s="7">
        <f>IF(Table2[[#This Row],[60c]]&gt;0,1,0)</f>
        <v>0</v>
      </c>
      <c r="AD1699" s="7">
        <f>IF(Table2[[#This Row],[90c]]&gt;0,1,0)</f>
        <v>0</v>
      </c>
    </row>
    <row r="1700" spans="1:30" x14ac:dyDescent="0.2">
      <c r="A1700">
        <v>201705</v>
      </c>
      <c r="B1700" t="s">
        <v>84</v>
      </c>
      <c r="C1700" t="s">
        <v>84</v>
      </c>
      <c r="D1700" t="s">
        <v>3077</v>
      </c>
      <c r="E1700" t="s">
        <v>7704</v>
      </c>
      <c r="F1700" t="s">
        <v>3078</v>
      </c>
      <c r="G1700" t="s">
        <v>7704</v>
      </c>
      <c r="I1700" t="s">
        <v>3079</v>
      </c>
      <c r="J1700" t="s">
        <v>784</v>
      </c>
      <c r="K1700" t="s">
        <v>7705</v>
      </c>
      <c r="L1700" t="s">
        <v>4587</v>
      </c>
      <c r="M1700" t="s">
        <v>4588</v>
      </c>
      <c r="N1700" s="1">
        <v>42877</v>
      </c>
      <c r="O1700">
        <v>79</v>
      </c>
      <c r="P1700" t="s">
        <v>857</v>
      </c>
      <c r="Q1700">
        <v>5</v>
      </c>
      <c r="R1700">
        <v>122.684</v>
      </c>
      <c r="S1700">
        <v>4</v>
      </c>
      <c r="T1700">
        <v>113.636</v>
      </c>
      <c r="U1700" s="7">
        <v>0</v>
      </c>
      <c r="V1700" s="7">
        <v>0</v>
      </c>
      <c r="W1700" s="7">
        <v>1</v>
      </c>
      <c r="X1700" s="7">
        <v>9.048</v>
      </c>
      <c r="Y1700" s="7">
        <v>0</v>
      </c>
      <c r="Z1700" s="7">
        <v>0</v>
      </c>
      <c r="AA1700" s="7" t="s">
        <v>800</v>
      </c>
      <c r="AB1700" s="7">
        <f>IF(Table2[[#This Row],[15cc]]+Table2[[#This Row],[30cc]]&gt;0,1,0)</f>
        <v>1</v>
      </c>
      <c r="AC1700" s="7">
        <f>IF(Table2[[#This Row],[60c]]&gt;0,1,0)</f>
        <v>1</v>
      </c>
      <c r="AD1700" s="7">
        <f>IF(Table2[[#This Row],[90c]]&gt;0,1,0)</f>
        <v>0</v>
      </c>
    </row>
    <row r="1701" spans="1:30" x14ac:dyDescent="0.2">
      <c r="A1701">
        <v>201705</v>
      </c>
      <c r="B1701" t="s">
        <v>84</v>
      </c>
      <c r="C1701" t="s">
        <v>84</v>
      </c>
      <c r="D1701" t="s">
        <v>3077</v>
      </c>
      <c r="E1701" t="s">
        <v>7704</v>
      </c>
      <c r="F1701" t="s">
        <v>3078</v>
      </c>
      <c r="G1701" t="s">
        <v>7704</v>
      </c>
      <c r="I1701" t="s">
        <v>3079</v>
      </c>
      <c r="J1701" t="s">
        <v>784</v>
      </c>
      <c r="K1701" t="s">
        <v>7705</v>
      </c>
      <c r="L1701" t="s">
        <v>4589</v>
      </c>
      <c r="M1701" t="s">
        <v>4590</v>
      </c>
      <c r="N1701" s="1">
        <v>42877</v>
      </c>
      <c r="O1701">
        <v>79</v>
      </c>
      <c r="P1701" t="s">
        <v>857</v>
      </c>
      <c r="Q1701">
        <v>4</v>
      </c>
      <c r="R1701" s="2">
        <v>72.081999999999994</v>
      </c>
      <c r="S1701">
        <v>2</v>
      </c>
      <c r="T1701">
        <v>41.030999999999999</v>
      </c>
      <c r="U1701" s="7">
        <v>0</v>
      </c>
      <c r="V1701" s="7">
        <v>0.59099999999999997</v>
      </c>
      <c r="W1701" s="7">
        <v>1</v>
      </c>
      <c r="X1701" s="7">
        <v>18.448</v>
      </c>
      <c r="Y1701" s="7">
        <v>1</v>
      </c>
      <c r="Z1701" s="7">
        <v>12.012</v>
      </c>
      <c r="AA1701" s="7" t="s">
        <v>800</v>
      </c>
      <c r="AB1701" s="7">
        <f>IF(Table2[[#This Row],[15cc]]+Table2[[#This Row],[30cc]]&gt;0,1,0)</f>
        <v>1</v>
      </c>
      <c r="AC1701" s="7">
        <f>IF(Table2[[#This Row],[60c]]&gt;0,1,0)</f>
        <v>1</v>
      </c>
      <c r="AD1701" s="7">
        <f>IF(Table2[[#This Row],[90c]]&gt;0,1,0)</f>
        <v>1</v>
      </c>
    </row>
    <row r="1702" spans="1:30" x14ac:dyDescent="0.2">
      <c r="A1702">
        <v>201705</v>
      </c>
      <c r="B1702" t="s">
        <v>84</v>
      </c>
      <c r="C1702" t="s">
        <v>84</v>
      </c>
      <c r="D1702" t="s">
        <v>3077</v>
      </c>
      <c r="E1702" t="s">
        <v>7704</v>
      </c>
      <c r="F1702" t="s">
        <v>3078</v>
      </c>
      <c r="G1702" t="s">
        <v>7704</v>
      </c>
      <c r="I1702" t="s">
        <v>3079</v>
      </c>
      <c r="J1702" t="s">
        <v>784</v>
      </c>
      <c r="K1702" t="s">
        <v>7705</v>
      </c>
      <c r="L1702" t="s">
        <v>4591</v>
      </c>
      <c r="M1702" t="s">
        <v>4592</v>
      </c>
      <c r="N1702" s="1">
        <v>42877</v>
      </c>
      <c r="O1702">
        <v>79</v>
      </c>
      <c r="P1702" t="s">
        <v>857</v>
      </c>
      <c r="Q1702">
        <v>1</v>
      </c>
      <c r="R1702">
        <v>15.045999999999999</v>
      </c>
      <c r="S1702">
        <v>1</v>
      </c>
      <c r="T1702">
        <v>15.045999999999999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 t="s">
        <v>800</v>
      </c>
      <c r="AB1702" s="7">
        <f>IF(Table2[[#This Row],[15cc]]+Table2[[#This Row],[30cc]]&gt;0,1,0)</f>
        <v>1</v>
      </c>
      <c r="AC1702" s="7">
        <f>IF(Table2[[#This Row],[60c]]&gt;0,1,0)</f>
        <v>0</v>
      </c>
      <c r="AD1702" s="7">
        <f>IF(Table2[[#This Row],[90c]]&gt;0,1,0)</f>
        <v>0</v>
      </c>
    </row>
    <row r="1703" spans="1:30" x14ac:dyDescent="0.2">
      <c r="A1703">
        <v>201705</v>
      </c>
      <c r="B1703" t="s">
        <v>84</v>
      </c>
      <c r="C1703" t="s">
        <v>84</v>
      </c>
      <c r="D1703" t="s">
        <v>3077</v>
      </c>
      <c r="E1703" t="s">
        <v>7704</v>
      </c>
      <c r="F1703" t="s">
        <v>3078</v>
      </c>
      <c r="G1703" t="s">
        <v>7704</v>
      </c>
      <c r="I1703" t="s">
        <v>3079</v>
      </c>
      <c r="J1703" t="s">
        <v>784</v>
      </c>
      <c r="K1703" t="s">
        <v>7705</v>
      </c>
      <c r="L1703" t="s">
        <v>4593</v>
      </c>
      <c r="M1703" t="s">
        <v>4594</v>
      </c>
      <c r="N1703" s="1">
        <v>42877</v>
      </c>
      <c r="O1703">
        <v>79</v>
      </c>
      <c r="P1703" t="s">
        <v>857</v>
      </c>
      <c r="Q1703">
        <v>1</v>
      </c>
      <c r="R1703" s="2">
        <v>24.786000000000001</v>
      </c>
      <c r="S1703">
        <v>1</v>
      </c>
      <c r="T1703">
        <v>24.786000000000001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 t="s">
        <v>800</v>
      </c>
      <c r="AB1703" s="7">
        <f>IF(Table2[[#This Row],[15cc]]+Table2[[#This Row],[30cc]]&gt;0,1,0)</f>
        <v>1</v>
      </c>
      <c r="AC1703" s="7">
        <f>IF(Table2[[#This Row],[60c]]&gt;0,1,0)</f>
        <v>0</v>
      </c>
      <c r="AD1703" s="7">
        <f>IF(Table2[[#This Row],[90c]]&gt;0,1,0)</f>
        <v>0</v>
      </c>
    </row>
    <row r="1704" spans="1:30" x14ac:dyDescent="0.2">
      <c r="A1704">
        <v>201705</v>
      </c>
      <c r="B1704" t="s">
        <v>84</v>
      </c>
      <c r="C1704" t="s">
        <v>84</v>
      </c>
      <c r="D1704" t="s">
        <v>3077</v>
      </c>
      <c r="E1704" t="s">
        <v>7704</v>
      </c>
      <c r="F1704" t="s">
        <v>3078</v>
      </c>
      <c r="G1704" t="s">
        <v>7704</v>
      </c>
      <c r="I1704" t="s">
        <v>3079</v>
      </c>
      <c r="J1704" t="s">
        <v>784</v>
      </c>
      <c r="K1704" t="s">
        <v>7705</v>
      </c>
      <c r="L1704" t="s">
        <v>4595</v>
      </c>
      <c r="M1704" t="s">
        <v>4596</v>
      </c>
      <c r="N1704" s="1">
        <v>42877</v>
      </c>
      <c r="O1704">
        <v>79</v>
      </c>
      <c r="P1704" t="s">
        <v>857</v>
      </c>
      <c r="S1704">
        <v>0</v>
      </c>
      <c r="T1704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 t="s">
        <v>800</v>
      </c>
      <c r="AB1704" s="7">
        <f>IF(Table2[[#This Row],[15cc]]+Table2[[#This Row],[30cc]]&gt;0,1,0)</f>
        <v>0</v>
      </c>
      <c r="AC1704" s="7">
        <f>IF(Table2[[#This Row],[60c]]&gt;0,1,0)</f>
        <v>0</v>
      </c>
      <c r="AD1704" s="7">
        <f>IF(Table2[[#This Row],[90c]]&gt;0,1,0)</f>
        <v>0</v>
      </c>
    </row>
    <row r="1705" spans="1:30" x14ac:dyDescent="0.2">
      <c r="A1705">
        <v>201705</v>
      </c>
      <c r="B1705" t="s">
        <v>84</v>
      </c>
      <c r="C1705" t="s">
        <v>84</v>
      </c>
      <c r="D1705" t="s">
        <v>3077</v>
      </c>
      <c r="E1705" t="s">
        <v>7704</v>
      </c>
      <c r="F1705" t="s">
        <v>3078</v>
      </c>
      <c r="G1705" t="s">
        <v>7704</v>
      </c>
      <c r="I1705" t="s">
        <v>3079</v>
      </c>
      <c r="J1705" t="s">
        <v>784</v>
      </c>
      <c r="K1705" t="s">
        <v>7705</v>
      </c>
      <c r="L1705" t="s">
        <v>4597</v>
      </c>
      <c r="M1705" t="s">
        <v>1028</v>
      </c>
      <c r="N1705" s="1">
        <v>42878</v>
      </c>
      <c r="O1705">
        <v>78</v>
      </c>
      <c r="P1705" t="s">
        <v>857</v>
      </c>
      <c r="S1705">
        <v>0</v>
      </c>
      <c r="T1705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 t="s">
        <v>800</v>
      </c>
      <c r="AB1705" s="7">
        <f>IF(Table2[[#This Row],[15cc]]+Table2[[#This Row],[30cc]]&gt;0,1,0)</f>
        <v>0</v>
      </c>
      <c r="AC1705" s="7">
        <f>IF(Table2[[#This Row],[60c]]&gt;0,1,0)</f>
        <v>0</v>
      </c>
      <c r="AD1705" s="7">
        <f>IF(Table2[[#This Row],[90c]]&gt;0,1,0)</f>
        <v>0</v>
      </c>
    </row>
    <row r="1706" spans="1:30" x14ac:dyDescent="0.2">
      <c r="A1706">
        <v>201705</v>
      </c>
      <c r="B1706" t="s">
        <v>84</v>
      </c>
      <c r="C1706" t="s">
        <v>84</v>
      </c>
      <c r="D1706" t="s">
        <v>3077</v>
      </c>
      <c r="E1706" t="s">
        <v>7704</v>
      </c>
      <c r="F1706" t="s">
        <v>3078</v>
      </c>
      <c r="G1706" t="s">
        <v>7704</v>
      </c>
      <c r="I1706" t="s">
        <v>3079</v>
      </c>
      <c r="J1706" t="s">
        <v>784</v>
      </c>
      <c r="K1706" t="s">
        <v>7705</v>
      </c>
      <c r="L1706" t="s">
        <v>4598</v>
      </c>
      <c r="M1706" t="s">
        <v>4599</v>
      </c>
      <c r="N1706" s="1">
        <v>42878</v>
      </c>
      <c r="O1706">
        <v>78</v>
      </c>
      <c r="P1706" t="s">
        <v>857</v>
      </c>
      <c r="S1706">
        <v>0</v>
      </c>
      <c r="T1706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 t="s">
        <v>800</v>
      </c>
      <c r="AB1706" s="7">
        <f>IF(Table2[[#This Row],[15cc]]+Table2[[#This Row],[30cc]]&gt;0,1,0)</f>
        <v>0</v>
      </c>
      <c r="AC1706" s="7">
        <f>IF(Table2[[#This Row],[60c]]&gt;0,1,0)</f>
        <v>0</v>
      </c>
      <c r="AD1706" s="7">
        <f>IF(Table2[[#This Row],[90c]]&gt;0,1,0)</f>
        <v>0</v>
      </c>
    </row>
    <row r="1707" spans="1:30" x14ac:dyDescent="0.2">
      <c r="A1707">
        <v>201705</v>
      </c>
      <c r="B1707" t="s">
        <v>84</v>
      </c>
      <c r="C1707" t="s">
        <v>84</v>
      </c>
      <c r="D1707" t="s">
        <v>3077</v>
      </c>
      <c r="E1707" t="s">
        <v>7704</v>
      </c>
      <c r="F1707" t="s">
        <v>3078</v>
      </c>
      <c r="G1707" t="s">
        <v>7704</v>
      </c>
      <c r="I1707" t="s">
        <v>1305</v>
      </c>
      <c r="J1707" t="s">
        <v>1359</v>
      </c>
      <c r="K1707" t="s">
        <v>7706</v>
      </c>
      <c r="L1707" t="s">
        <v>4600</v>
      </c>
      <c r="M1707" t="s">
        <v>1447</v>
      </c>
      <c r="N1707" s="1">
        <v>42871</v>
      </c>
      <c r="O1707">
        <v>85</v>
      </c>
      <c r="P1707" t="s">
        <v>857</v>
      </c>
      <c r="Q1707">
        <v>4</v>
      </c>
      <c r="R1707">
        <v>50.951999999999998</v>
      </c>
      <c r="S1707">
        <v>2</v>
      </c>
      <c r="T1707">
        <v>25.140999999999998</v>
      </c>
      <c r="U1707" s="7">
        <v>0</v>
      </c>
      <c r="V1707" s="7">
        <v>0</v>
      </c>
      <c r="W1707" s="7">
        <v>1</v>
      </c>
      <c r="X1707" s="7">
        <v>12.265000000000001</v>
      </c>
      <c r="Y1707" s="7">
        <v>1</v>
      </c>
      <c r="Z1707" s="7">
        <v>13.545999999999999</v>
      </c>
      <c r="AA1707" s="7" t="s">
        <v>800</v>
      </c>
      <c r="AB1707" s="7">
        <f>IF(Table2[[#This Row],[15cc]]+Table2[[#This Row],[30cc]]&gt;0,1,0)</f>
        <v>1</v>
      </c>
      <c r="AC1707" s="7">
        <f>IF(Table2[[#This Row],[60c]]&gt;0,1,0)</f>
        <v>1</v>
      </c>
      <c r="AD1707" s="7">
        <f>IF(Table2[[#This Row],[90c]]&gt;0,1,0)</f>
        <v>1</v>
      </c>
    </row>
    <row r="1708" spans="1:30" x14ac:dyDescent="0.2">
      <c r="A1708">
        <v>201705</v>
      </c>
      <c r="B1708" t="s">
        <v>84</v>
      </c>
      <c r="C1708" t="s">
        <v>84</v>
      </c>
      <c r="D1708" t="s">
        <v>3077</v>
      </c>
      <c r="E1708" t="s">
        <v>7704</v>
      </c>
      <c r="F1708" t="s">
        <v>3078</v>
      </c>
      <c r="G1708" t="s">
        <v>7704</v>
      </c>
      <c r="I1708" t="s">
        <v>1305</v>
      </c>
      <c r="J1708" t="s">
        <v>1359</v>
      </c>
      <c r="K1708" t="s">
        <v>7706</v>
      </c>
      <c r="L1708" t="s">
        <v>4601</v>
      </c>
      <c r="M1708" t="s">
        <v>4602</v>
      </c>
      <c r="N1708" s="1">
        <v>42871</v>
      </c>
      <c r="O1708">
        <v>85</v>
      </c>
      <c r="P1708" t="s">
        <v>857</v>
      </c>
      <c r="S1708">
        <v>0</v>
      </c>
      <c r="T1708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 t="s">
        <v>800</v>
      </c>
      <c r="AB1708" s="7">
        <f>IF(Table2[[#This Row],[15cc]]+Table2[[#This Row],[30cc]]&gt;0,1,0)</f>
        <v>0</v>
      </c>
      <c r="AC1708" s="7">
        <f>IF(Table2[[#This Row],[60c]]&gt;0,1,0)</f>
        <v>0</v>
      </c>
      <c r="AD1708" s="7">
        <f>IF(Table2[[#This Row],[90c]]&gt;0,1,0)</f>
        <v>0</v>
      </c>
    </row>
    <row r="1709" spans="1:30" x14ac:dyDescent="0.2">
      <c r="A1709">
        <v>201705</v>
      </c>
      <c r="B1709" t="s">
        <v>84</v>
      </c>
      <c r="C1709" t="s">
        <v>84</v>
      </c>
      <c r="D1709" t="s">
        <v>3077</v>
      </c>
      <c r="E1709" t="s">
        <v>7704</v>
      </c>
      <c r="F1709" t="s">
        <v>3078</v>
      </c>
      <c r="G1709" t="s">
        <v>7704</v>
      </c>
      <c r="I1709" t="s">
        <v>1305</v>
      </c>
      <c r="J1709" t="s">
        <v>1359</v>
      </c>
      <c r="K1709" t="s">
        <v>7706</v>
      </c>
      <c r="L1709" t="s">
        <v>4603</v>
      </c>
      <c r="M1709" t="s">
        <v>4604</v>
      </c>
      <c r="N1709" s="1">
        <v>42878</v>
      </c>
      <c r="O1709">
        <v>78</v>
      </c>
      <c r="P1709" t="s">
        <v>857</v>
      </c>
      <c r="Q1709">
        <v>1</v>
      </c>
      <c r="R1709">
        <v>16.48</v>
      </c>
      <c r="S1709">
        <v>1</v>
      </c>
      <c r="T1709">
        <v>16.48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 t="s">
        <v>800</v>
      </c>
      <c r="AB1709" s="7">
        <f>IF(Table2[[#This Row],[15cc]]+Table2[[#This Row],[30cc]]&gt;0,1,0)</f>
        <v>1</v>
      </c>
      <c r="AC1709" s="7">
        <f>IF(Table2[[#This Row],[60c]]&gt;0,1,0)</f>
        <v>0</v>
      </c>
      <c r="AD1709" s="7">
        <f>IF(Table2[[#This Row],[90c]]&gt;0,1,0)</f>
        <v>0</v>
      </c>
    </row>
    <row r="1710" spans="1:30" x14ac:dyDescent="0.2">
      <c r="A1710">
        <v>201705</v>
      </c>
      <c r="B1710" t="s">
        <v>84</v>
      </c>
      <c r="C1710" t="s">
        <v>84</v>
      </c>
      <c r="D1710" t="s">
        <v>3077</v>
      </c>
      <c r="E1710" t="s">
        <v>7704</v>
      </c>
      <c r="F1710" t="s">
        <v>3078</v>
      </c>
      <c r="G1710" t="s">
        <v>7704</v>
      </c>
      <c r="I1710" t="s">
        <v>1305</v>
      </c>
      <c r="J1710" t="s">
        <v>1359</v>
      </c>
      <c r="K1710" t="s">
        <v>7706</v>
      </c>
      <c r="L1710" t="s">
        <v>4605</v>
      </c>
      <c r="M1710" t="s">
        <v>4606</v>
      </c>
      <c r="N1710" s="1">
        <v>42878</v>
      </c>
      <c r="O1710">
        <v>78</v>
      </c>
      <c r="P1710" t="s">
        <v>857</v>
      </c>
      <c r="S1710">
        <v>0</v>
      </c>
      <c r="T1710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 t="s">
        <v>800</v>
      </c>
      <c r="AB1710" s="7">
        <f>IF(Table2[[#This Row],[15cc]]+Table2[[#This Row],[30cc]]&gt;0,1,0)</f>
        <v>0</v>
      </c>
      <c r="AC1710" s="7">
        <f>IF(Table2[[#This Row],[60c]]&gt;0,1,0)</f>
        <v>0</v>
      </c>
      <c r="AD1710" s="7">
        <f>IF(Table2[[#This Row],[90c]]&gt;0,1,0)</f>
        <v>0</v>
      </c>
    </row>
    <row r="1711" spans="1:30" x14ac:dyDescent="0.2">
      <c r="A1711">
        <v>201705</v>
      </c>
      <c r="B1711" t="s">
        <v>84</v>
      </c>
      <c r="C1711" t="s">
        <v>84</v>
      </c>
      <c r="D1711" t="s">
        <v>3077</v>
      </c>
      <c r="E1711" t="s">
        <v>7704</v>
      </c>
      <c r="F1711" t="s">
        <v>3078</v>
      </c>
      <c r="G1711" t="s">
        <v>7704</v>
      </c>
      <c r="I1711" t="s">
        <v>1305</v>
      </c>
      <c r="J1711" t="s">
        <v>1359</v>
      </c>
      <c r="K1711" t="s">
        <v>7706</v>
      </c>
      <c r="L1711" t="s">
        <v>4607</v>
      </c>
      <c r="M1711" t="s">
        <v>4608</v>
      </c>
      <c r="N1711" s="1">
        <v>42878</v>
      </c>
      <c r="O1711">
        <v>78</v>
      </c>
      <c r="P1711" t="s">
        <v>857</v>
      </c>
      <c r="Q1711">
        <v>1</v>
      </c>
      <c r="R1711">
        <v>15.061</v>
      </c>
      <c r="S1711">
        <v>1</v>
      </c>
      <c r="T1711">
        <v>15.061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 t="s">
        <v>800</v>
      </c>
      <c r="AB1711" s="7">
        <f>IF(Table2[[#This Row],[15cc]]+Table2[[#This Row],[30cc]]&gt;0,1,0)</f>
        <v>1</v>
      </c>
      <c r="AC1711" s="7">
        <f>IF(Table2[[#This Row],[60c]]&gt;0,1,0)</f>
        <v>0</v>
      </c>
      <c r="AD1711" s="7">
        <f>IF(Table2[[#This Row],[90c]]&gt;0,1,0)</f>
        <v>0</v>
      </c>
    </row>
    <row r="1712" spans="1:30" x14ac:dyDescent="0.2">
      <c r="A1712">
        <v>201705</v>
      </c>
      <c r="B1712" t="s">
        <v>84</v>
      </c>
      <c r="C1712" t="s">
        <v>84</v>
      </c>
      <c r="D1712" t="s">
        <v>3077</v>
      </c>
      <c r="E1712" t="s">
        <v>7704</v>
      </c>
      <c r="F1712" t="s">
        <v>3078</v>
      </c>
      <c r="G1712" t="s">
        <v>7704</v>
      </c>
      <c r="I1712" t="s">
        <v>1305</v>
      </c>
      <c r="J1712" t="s">
        <v>1359</v>
      </c>
      <c r="K1712" t="s">
        <v>7706</v>
      </c>
      <c r="L1712" t="s">
        <v>4609</v>
      </c>
      <c r="M1712" t="s">
        <v>4610</v>
      </c>
      <c r="N1712" s="1">
        <v>42878</v>
      </c>
      <c r="O1712">
        <v>78</v>
      </c>
      <c r="P1712" t="s">
        <v>857</v>
      </c>
      <c r="S1712">
        <v>0</v>
      </c>
      <c r="T1712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 t="s">
        <v>800</v>
      </c>
      <c r="AB1712" s="7">
        <f>IF(Table2[[#This Row],[15cc]]+Table2[[#This Row],[30cc]]&gt;0,1,0)</f>
        <v>0</v>
      </c>
      <c r="AC1712" s="7">
        <f>IF(Table2[[#This Row],[60c]]&gt;0,1,0)</f>
        <v>0</v>
      </c>
      <c r="AD1712" s="7">
        <f>IF(Table2[[#This Row],[90c]]&gt;0,1,0)</f>
        <v>0</v>
      </c>
    </row>
    <row r="1713" spans="1:30" x14ac:dyDescent="0.2">
      <c r="A1713">
        <v>201705</v>
      </c>
      <c r="B1713" t="s">
        <v>84</v>
      </c>
      <c r="C1713" t="s">
        <v>84</v>
      </c>
      <c r="D1713" t="s">
        <v>3077</v>
      </c>
      <c r="E1713" t="s">
        <v>7704</v>
      </c>
      <c r="F1713" t="s">
        <v>3078</v>
      </c>
      <c r="G1713" t="s">
        <v>7704</v>
      </c>
      <c r="I1713" t="s">
        <v>1305</v>
      </c>
      <c r="J1713" t="s">
        <v>1359</v>
      </c>
      <c r="K1713" t="s">
        <v>7706</v>
      </c>
      <c r="L1713" t="s">
        <v>4611</v>
      </c>
      <c r="M1713" t="s">
        <v>4612</v>
      </c>
      <c r="N1713" s="1">
        <v>42878</v>
      </c>
      <c r="O1713">
        <v>78</v>
      </c>
      <c r="P1713" t="s">
        <v>857</v>
      </c>
      <c r="Q1713">
        <v>1</v>
      </c>
      <c r="R1713">
        <v>18.436</v>
      </c>
      <c r="S1713">
        <v>1</v>
      </c>
      <c r="T1713">
        <v>18.436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 t="s">
        <v>800</v>
      </c>
      <c r="AB1713" s="7">
        <f>IF(Table2[[#This Row],[15cc]]+Table2[[#This Row],[30cc]]&gt;0,1,0)</f>
        <v>1</v>
      </c>
      <c r="AC1713" s="7">
        <f>IF(Table2[[#This Row],[60c]]&gt;0,1,0)</f>
        <v>0</v>
      </c>
      <c r="AD1713" s="7">
        <f>IF(Table2[[#This Row],[90c]]&gt;0,1,0)</f>
        <v>0</v>
      </c>
    </row>
    <row r="1714" spans="1:30" x14ac:dyDescent="0.2">
      <c r="A1714">
        <v>201705</v>
      </c>
      <c r="B1714" t="s">
        <v>84</v>
      </c>
      <c r="C1714" t="s">
        <v>84</v>
      </c>
      <c r="D1714" t="s">
        <v>3077</v>
      </c>
      <c r="E1714" t="s">
        <v>7704</v>
      </c>
      <c r="F1714" t="s">
        <v>3078</v>
      </c>
      <c r="G1714" t="s">
        <v>7704</v>
      </c>
      <c r="I1714" t="s">
        <v>1305</v>
      </c>
      <c r="J1714" t="s">
        <v>1359</v>
      </c>
      <c r="K1714" t="s">
        <v>7706</v>
      </c>
      <c r="L1714" t="s">
        <v>4613</v>
      </c>
      <c r="M1714" t="s">
        <v>4614</v>
      </c>
      <c r="N1714" s="1">
        <v>42878</v>
      </c>
      <c r="O1714">
        <v>78</v>
      </c>
      <c r="P1714" t="s">
        <v>857</v>
      </c>
      <c r="S1714">
        <v>0</v>
      </c>
      <c r="T1714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 t="s">
        <v>800</v>
      </c>
      <c r="AB1714" s="7">
        <f>IF(Table2[[#This Row],[15cc]]+Table2[[#This Row],[30cc]]&gt;0,1,0)</f>
        <v>0</v>
      </c>
      <c r="AC1714" s="7">
        <f>IF(Table2[[#This Row],[60c]]&gt;0,1,0)</f>
        <v>0</v>
      </c>
      <c r="AD1714" s="7">
        <f>IF(Table2[[#This Row],[90c]]&gt;0,1,0)</f>
        <v>0</v>
      </c>
    </row>
    <row r="1715" spans="1:30" x14ac:dyDescent="0.2">
      <c r="A1715">
        <v>201705</v>
      </c>
      <c r="B1715" t="s">
        <v>84</v>
      </c>
      <c r="C1715" t="s">
        <v>84</v>
      </c>
      <c r="D1715" t="s">
        <v>3077</v>
      </c>
      <c r="E1715" t="s">
        <v>7704</v>
      </c>
      <c r="F1715" t="s">
        <v>3078</v>
      </c>
      <c r="G1715" t="s">
        <v>7704</v>
      </c>
      <c r="I1715" t="s">
        <v>1305</v>
      </c>
      <c r="J1715" t="s">
        <v>1359</v>
      </c>
      <c r="K1715" t="s">
        <v>7706</v>
      </c>
      <c r="L1715" t="s">
        <v>4615</v>
      </c>
      <c r="M1715" t="s">
        <v>4616</v>
      </c>
      <c r="N1715" s="1">
        <v>42878</v>
      </c>
      <c r="O1715">
        <v>78</v>
      </c>
      <c r="P1715" t="s">
        <v>857</v>
      </c>
      <c r="R1715" s="2"/>
      <c r="S1715">
        <v>0</v>
      </c>
      <c r="T1715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 t="s">
        <v>800</v>
      </c>
      <c r="AB1715" s="7">
        <f>IF(Table2[[#This Row],[15cc]]+Table2[[#This Row],[30cc]]&gt;0,1,0)</f>
        <v>0</v>
      </c>
      <c r="AC1715" s="7">
        <f>IF(Table2[[#This Row],[60c]]&gt;0,1,0)</f>
        <v>0</v>
      </c>
      <c r="AD1715" s="7">
        <f>IF(Table2[[#This Row],[90c]]&gt;0,1,0)</f>
        <v>0</v>
      </c>
    </row>
    <row r="1716" spans="1:30" x14ac:dyDescent="0.2">
      <c r="A1716">
        <v>201705</v>
      </c>
      <c r="B1716" t="s">
        <v>84</v>
      </c>
      <c r="C1716" t="s">
        <v>84</v>
      </c>
      <c r="D1716" t="s">
        <v>3077</v>
      </c>
      <c r="E1716" t="s">
        <v>7704</v>
      </c>
      <c r="F1716" t="s">
        <v>3078</v>
      </c>
      <c r="G1716" t="s">
        <v>7704</v>
      </c>
      <c r="I1716" t="s">
        <v>1305</v>
      </c>
      <c r="J1716" t="s">
        <v>1359</v>
      </c>
      <c r="K1716" t="s">
        <v>7706</v>
      </c>
      <c r="L1716" t="s">
        <v>4617</v>
      </c>
      <c r="M1716" t="s">
        <v>3688</v>
      </c>
      <c r="N1716" s="1">
        <v>42878</v>
      </c>
      <c r="O1716">
        <v>78</v>
      </c>
      <c r="P1716" t="s">
        <v>857</v>
      </c>
      <c r="S1716">
        <v>0</v>
      </c>
      <c r="T1716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 t="s">
        <v>800</v>
      </c>
      <c r="AB1716" s="7">
        <f>IF(Table2[[#This Row],[15cc]]+Table2[[#This Row],[30cc]]&gt;0,1,0)</f>
        <v>0</v>
      </c>
      <c r="AC1716" s="7">
        <f>IF(Table2[[#This Row],[60c]]&gt;0,1,0)</f>
        <v>0</v>
      </c>
      <c r="AD1716" s="7">
        <f>IF(Table2[[#This Row],[90c]]&gt;0,1,0)</f>
        <v>0</v>
      </c>
    </row>
    <row r="1717" spans="1:30" x14ac:dyDescent="0.2">
      <c r="A1717">
        <v>201705</v>
      </c>
      <c r="B1717" t="s">
        <v>84</v>
      </c>
      <c r="C1717" t="s">
        <v>84</v>
      </c>
      <c r="D1717" t="s">
        <v>3077</v>
      </c>
      <c r="E1717" t="s">
        <v>7704</v>
      </c>
      <c r="F1717" t="s">
        <v>3078</v>
      </c>
      <c r="G1717" t="s">
        <v>7704</v>
      </c>
      <c r="I1717" t="s">
        <v>1305</v>
      </c>
      <c r="J1717" t="s">
        <v>1359</v>
      </c>
      <c r="K1717" t="s">
        <v>7706</v>
      </c>
      <c r="L1717" t="s">
        <v>4618</v>
      </c>
      <c r="M1717" t="s">
        <v>1361</v>
      </c>
      <c r="N1717" s="1">
        <v>42878</v>
      </c>
      <c r="O1717">
        <v>78</v>
      </c>
      <c r="P1717" t="s">
        <v>857</v>
      </c>
      <c r="S1717">
        <v>0</v>
      </c>
      <c r="T171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 t="s">
        <v>800</v>
      </c>
      <c r="AB1717" s="7">
        <f>IF(Table2[[#This Row],[15cc]]+Table2[[#This Row],[30cc]]&gt;0,1,0)</f>
        <v>0</v>
      </c>
      <c r="AC1717" s="7">
        <f>IF(Table2[[#This Row],[60c]]&gt;0,1,0)</f>
        <v>0</v>
      </c>
      <c r="AD1717" s="7">
        <f>IF(Table2[[#This Row],[90c]]&gt;0,1,0)</f>
        <v>0</v>
      </c>
    </row>
    <row r="1718" spans="1:30" x14ac:dyDescent="0.2">
      <c r="A1718">
        <v>201705</v>
      </c>
      <c r="B1718" t="s">
        <v>84</v>
      </c>
      <c r="C1718" t="s">
        <v>84</v>
      </c>
      <c r="D1718" t="s">
        <v>3077</v>
      </c>
      <c r="E1718" t="s">
        <v>7704</v>
      </c>
      <c r="F1718" t="s">
        <v>3078</v>
      </c>
      <c r="G1718" t="s">
        <v>7704</v>
      </c>
      <c r="I1718" t="s">
        <v>1305</v>
      </c>
      <c r="J1718" t="s">
        <v>1359</v>
      </c>
      <c r="K1718" t="s">
        <v>7706</v>
      </c>
      <c r="L1718" t="s">
        <v>4619</v>
      </c>
      <c r="M1718" t="s">
        <v>4620</v>
      </c>
      <c r="N1718" s="1">
        <v>42878</v>
      </c>
      <c r="O1718">
        <v>78</v>
      </c>
      <c r="P1718" t="s">
        <v>857</v>
      </c>
      <c r="S1718">
        <v>0</v>
      </c>
      <c r="T1718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 t="s">
        <v>800</v>
      </c>
      <c r="AB1718" s="7">
        <f>IF(Table2[[#This Row],[15cc]]+Table2[[#This Row],[30cc]]&gt;0,1,0)</f>
        <v>0</v>
      </c>
      <c r="AC1718" s="7">
        <f>IF(Table2[[#This Row],[60c]]&gt;0,1,0)</f>
        <v>0</v>
      </c>
      <c r="AD1718" s="7">
        <f>IF(Table2[[#This Row],[90c]]&gt;0,1,0)</f>
        <v>0</v>
      </c>
    </row>
    <row r="1719" spans="1:30" x14ac:dyDescent="0.2">
      <c r="A1719">
        <v>201705</v>
      </c>
      <c r="B1719" t="s">
        <v>84</v>
      </c>
      <c r="C1719" t="s">
        <v>84</v>
      </c>
      <c r="D1719" t="s">
        <v>3077</v>
      </c>
      <c r="E1719" t="s">
        <v>7704</v>
      </c>
      <c r="F1719" t="s">
        <v>3078</v>
      </c>
      <c r="G1719" t="s">
        <v>7704</v>
      </c>
      <c r="I1719" t="s">
        <v>1305</v>
      </c>
      <c r="J1719" t="s">
        <v>2980</v>
      </c>
      <c r="K1719" t="s">
        <v>7707</v>
      </c>
      <c r="L1719" t="s">
        <v>4621</v>
      </c>
      <c r="M1719" t="s">
        <v>4622</v>
      </c>
      <c r="N1719" s="1">
        <v>42872</v>
      </c>
      <c r="O1719">
        <v>84</v>
      </c>
      <c r="P1719" t="s">
        <v>857</v>
      </c>
      <c r="S1719">
        <v>0</v>
      </c>
      <c r="T1719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 t="s">
        <v>800</v>
      </c>
      <c r="AB1719" s="7">
        <f>IF(Table2[[#This Row],[15cc]]+Table2[[#This Row],[30cc]]&gt;0,1,0)</f>
        <v>0</v>
      </c>
      <c r="AC1719" s="7">
        <f>IF(Table2[[#This Row],[60c]]&gt;0,1,0)</f>
        <v>0</v>
      </c>
      <c r="AD1719" s="7">
        <f>IF(Table2[[#This Row],[90c]]&gt;0,1,0)</f>
        <v>0</v>
      </c>
    </row>
    <row r="1720" spans="1:30" x14ac:dyDescent="0.2">
      <c r="A1720">
        <v>201705</v>
      </c>
      <c r="B1720" t="s">
        <v>84</v>
      </c>
      <c r="C1720" t="s">
        <v>84</v>
      </c>
      <c r="D1720" t="s">
        <v>3077</v>
      </c>
      <c r="E1720" t="s">
        <v>7704</v>
      </c>
      <c r="F1720" t="s">
        <v>3078</v>
      </c>
      <c r="G1720" t="s">
        <v>7704</v>
      </c>
      <c r="I1720" t="s">
        <v>1305</v>
      </c>
      <c r="J1720" t="s">
        <v>2980</v>
      </c>
      <c r="K1720" t="s">
        <v>7707</v>
      </c>
      <c r="L1720" t="s">
        <v>4623</v>
      </c>
      <c r="M1720" t="s">
        <v>4624</v>
      </c>
      <c r="N1720" s="1">
        <v>42872</v>
      </c>
      <c r="O1720">
        <v>84</v>
      </c>
      <c r="P1720" t="s">
        <v>857</v>
      </c>
      <c r="Q1720">
        <v>1</v>
      </c>
      <c r="R1720">
        <v>13</v>
      </c>
      <c r="S1720">
        <v>1</v>
      </c>
      <c r="T1720">
        <v>13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 t="s">
        <v>800</v>
      </c>
      <c r="AB1720" s="7">
        <f>IF(Table2[[#This Row],[15cc]]+Table2[[#This Row],[30cc]]&gt;0,1,0)</f>
        <v>1</v>
      </c>
      <c r="AC1720" s="7">
        <f>IF(Table2[[#This Row],[60c]]&gt;0,1,0)</f>
        <v>0</v>
      </c>
      <c r="AD1720" s="7">
        <f>IF(Table2[[#This Row],[90c]]&gt;0,1,0)</f>
        <v>0</v>
      </c>
    </row>
    <row r="1721" spans="1:30" x14ac:dyDescent="0.2">
      <c r="A1721">
        <v>201705</v>
      </c>
      <c r="B1721" t="s">
        <v>84</v>
      </c>
      <c r="C1721" t="s">
        <v>84</v>
      </c>
      <c r="D1721" t="s">
        <v>3077</v>
      </c>
      <c r="E1721" t="s">
        <v>7704</v>
      </c>
      <c r="F1721" t="s">
        <v>3078</v>
      </c>
      <c r="G1721" t="s">
        <v>7704</v>
      </c>
      <c r="I1721" t="s">
        <v>1305</v>
      </c>
      <c r="J1721" t="s">
        <v>2980</v>
      </c>
      <c r="K1721" t="s">
        <v>7707</v>
      </c>
      <c r="L1721" t="s">
        <v>4625</v>
      </c>
      <c r="M1721" t="s">
        <v>4626</v>
      </c>
      <c r="N1721" s="1">
        <v>42872</v>
      </c>
      <c r="O1721">
        <v>84</v>
      </c>
      <c r="P1721" t="s">
        <v>857</v>
      </c>
      <c r="Q1721">
        <v>4</v>
      </c>
      <c r="R1721">
        <v>73.495999999999995</v>
      </c>
      <c r="S1721">
        <v>2</v>
      </c>
      <c r="T1721">
        <v>38.927</v>
      </c>
      <c r="U1721" s="7">
        <v>0</v>
      </c>
      <c r="V1721" s="7">
        <v>0</v>
      </c>
      <c r="W1721" s="7">
        <v>1</v>
      </c>
      <c r="X1721" s="7">
        <v>15.821</v>
      </c>
      <c r="Y1721" s="7">
        <v>1</v>
      </c>
      <c r="Z1721" s="7">
        <v>18.748000000000001</v>
      </c>
      <c r="AA1721" s="7" t="s">
        <v>800</v>
      </c>
      <c r="AB1721" s="7">
        <f>IF(Table2[[#This Row],[15cc]]+Table2[[#This Row],[30cc]]&gt;0,1,0)</f>
        <v>1</v>
      </c>
      <c r="AC1721" s="7">
        <f>IF(Table2[[#This Row],[60c]]&gt;0,1,0)</f>
        <v>1</v>
      </c>
      <c r="AD1721" s="7">
        <f>IF(Table2[[#This Row],[90c]]&gt;0,1,0)</f>
        <v>1</v>
      </c>
    </row>
    <row r="1722" spans="1:30" x14ac:dyDescent="0.2">
      <c r="A1722">
        <v>201705</v>
      </c>
      <c r="B1722" t="s">
        <v>84</v>
      </c>
      <c r="C1722" t="s">
        <v>84</v>
      </c>
      <c r="D1722" t="s">
        <v>3077</v>
      </c>
      <c r="E1722" t="s">
        <v>7704</v>
      </c>
      <c r="F1722" t="s">
        <v>3078</v>
      </c>
      <c r="G1722" t="s">
        <v>7704</v>
      </c>
      <c r="I1722" t="s">
        <v>1305</v>
      </c>
      <c r="J1722" t="s">
        <v>2980</v>
      </c>
      <c r="K1722" t="s">
        <v>7707</v>
      </c>
      <c r="L1722" t="s">
        <v>4627</v>
      </c>
      <c r="M1722" t="s">
        <v>4628</v>
      </c>
      <c r="N1722" s="1">
        <v>42872</v>
      </c>
      <c r="O1722">
        <v>84</v>
      </c>
      <c r="P1722" t="s">
        <v>857</v>
      </c>
      <c r="S1722">
        <v>0</v>
      </c>
      <c r="T1722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 t="s">
        <v>800</v>
      </c>
      <c r="AB1722" s="7">
        <f>IF(Table2[[#This Row],[15cc]]+Table2[[#This Row],[30cc]]&gt;0,1,0)</f>
        <v>0</v>
      </c>
      <c r="AC1722" s="7">
        <f>IF(Table2[[#This Row],[60c]]&gt;0,1,0)</f>
        <v>0</v>
      </c>
      <c r="AD1722" s="7">
        <f>IF(Table2[[#This Row],[90c]]&gt;0,1,0)</f>
        <v>0</v>
      </c>
    </row>
    <row r="1723" spans="1:30" x14ac:dyDescent="0.2">
      <c r="A1723">
        <v>201705</v>
      </c>
      <c r="B1723" t="s">
        <v>84</v>
      </c>
      <c r="C1723" t="s">
        <v>84</v>
      </c>
      <c r="D1723" t="s">
        <v>3077</v>
      </c>
      <c r="E1723" t="s">
        <v>7704</v>
      </c>
      <c r="F1723" t="s">
        <v>3078</v>
      </c>
      <c r="G1723" t="s">
        <v>7704</v>
      </c>
      <c r="I1723" t="s">
        <v>1305</v>
      </c>
      <c r="J1723" t="s">
        <v>787</v>
      </c>
      <c r="K1723" t="s">
        <v>7710</v>
      </c>
      <c r="L1723" t="s">
        <v>4629</v>
      </c>
      <c r="M1723" t="s">
        <v>4630</v>
      </c>
      <c r="N1723" s="1">
        <v>42871</v>
      </c>
      <c r="O1723">
        <v>85</v>
      </c>
      <c r="P1723" t="s">
        <v>857</v>
      </c>
      <c r="Q1723">
        <v>2</v>
      </c>
      <c r="R1723">
        <v>40.634</v>
      </c>
      <c r="S1723">
        <v>0</v>
      </c>
      <c r="T1723">
        <v>0</v>
      </c>
      <c r="U1723" s="7">
        <v>2</v>
      </c>
      <c r="V1723" s="7">
        <v>40.634</v>
      </c>
      <c r="W1723" s="7">
        <v>0</v>
      </c>
      <c r="X1723" s="7">
        <v>0</v>
      </c>
      <c r="Y1723" s="7">
        <v>0</v>
      </c>
      <c r="Z1723" s="7">
        <v>0</v>
      </c>
      <c r="AA1723" s="7" t="s">
        <v>800</v>
      </c>
      <c r="AB1723" s="7">
        <f>IF(Table2[[#This Row],[15cc]]+Table2[[#This Row],[30cc]]&gt;0,1,0)</f>
        <v>1</v>
      </c>
      <c r="AC1723" s="7">
        <f>IF(Table2[[#This Row],[60c]]&gt;0,1,0)</f>
        <v>0</v>
      </c>
      <c r="AD1723" s="7">
        <f>IF(Table2[[#This Row],[90c]]&gt;0,1,0)</f>
        <v>0</v>
      </c>
    </row>
    <row r="1724" spans="1:30" x14ac:dyDescent="0.2">
      <c r="A1724">
        <v>201705</v>
      </c>
      <c r="B1724" t="s">
        <v>84</v>
      </c>
      <c r="C1724" t="s">
        <v>84</v>
      </c>
      <c r="D1724" t="s">
        <v>3077</v>
      </c>
      <c r="E1724" t="s">
        <v>7704</v>
      </c>
      <c r="F1724" t="s">
        <v>3078</v>
      </c>
      <c r="G1724" t="s">
        <v>7704</v>
      </c>
      <c r="I1724" t="s">
        <v>1305</v>
      </c>
      <c r="J1724" t="s">
        <v>787</v>
      </c>
      <c r="K1724" t="s">
        <v>7710</v>
      </c>
      <c r="L1724" t="s">
        <v>4631</v>
      </c>
      <c r="M1724" t="s">
        <v>803</v>
      </c>
      <c r="N1724" s="1">
        <v>42871</v>
      </c>
      <c r="O1724">
        <v>85</v>
      </c>
      <c r="P1724" t="s">
        <v>857</v>
      </c>
      <c r="Q1724">
        <v>1</v>
      </c>
      <c r="R1724">
        <v>12.083</v>
      </c>
      <c r="S1724">
        <v>1</v>
      </c>
      <c r="T1724">
        <v>12.083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 t="s">
        <v>800</v>
      </c>
      <c r="AB1724" s="7">
        <f>IF(Table2[[#This Row],[15cc]]+Table2[[#This Row],[30cc]]&gt;0,1,0)</f>
        <v>1</v>
      </c>
      <c r="AC1724" s="7">
        <f>IF(Table2[[#This Row],[60c]]&gt;0,1,0)</f>
        <v>0</v>
      </c>
      <c r="AD1724" s="7">
        <f>IF(Table2[[#This Row],[90c]]&gt;0,1,0)</f>
        <v>0</v>
      </c>
    </row>
    <row r="1725" spans="1:30" x14ac:dyDescent="0.2">
      <c r="A1725">
        <v>201705</v>
      </c>
      <c r="B1725" t="s">
        <v>84</v>
      </c>
      <c r="C1725" t="s">
        <v>84</v>
      </c>
      <c r="D1725" t="s">
        <v>3077</v>
      </c>
      <c r="E1725" t="s">
        <v>7704</v>
      </c>
      <c r="F1725" t="s">
        <v>3078</v>
      </c>
      <c r="G1725" t="s">
        <v>7704</v>
      </c>
      <c r="I1725" t="s">
        <v>1305</v>
      </c>
      <c r="J1725" t="s">
        <v>787</v>
      </c>
      <c r="K1725" t="s">
        <v>7710</v>
      </c>
      <c r="L1725" t="s">
        <v>4632</v>
      </c>
      <c r="M1725" t="s">
        <v>4633</v>
      </c>
      <c r="N1725" s="1">
        <v>42871</v>
      </c>
      <c r="O1725">
        <v>85</v>
      </c>
      <c r="P1725" t="s">
        <v>857</v>
      </c>
      <c r="Q1725">
        <v>1</v>
      </c>
      <c r="R1725">
        <v>13.086</v>
      </c>
      <c r="S1725">
        <v>1</v>
      </c>
      <c r="T1725">
        <v>13.086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 t="s">
        <v>800</v>
      </c>
      <c r="AB1725" s="7">
        <f>IF(Table2[[#This Row],[15cc]]+Table2[[#This Row],[30cc]]&gt;0,1,0)</f>
        <v>1</v>
      </c>
      <c r="AC1725" s="7">
        <f>IF(Table2[[#This Row],[60c]]&gt;0,1,0)</f>
        <v>0</v>
      </c>
      <c r="AD1725" s="7">
        <f>IF(Table2[[#This Row],[90c]]&gt;0,1,0)</f>
        <v>0</v>
      </c>
    </row>
    <row r="1726" spans="1:30" x14ac:dyDescent="0.2">
      <c r="A1726">
        <v>201705</v>
      </c>
      <c r="B1726" t="s">
        <v>84</v>
      </c>
      <c r="C1726" t="s">
        <v>84</v>
      </c>
      <c r="D1726" t="s">
        <v>3077</v>
      </c>
      <c r="E1726" t="s">
        <v>7704</v>
      </c>
      <c r="F1726" t="s">
        <v>3078</v>
      </c>
      <c r="G1726" t="s">
        <v>7704</v>
      </c>
      <c r="I1726" t="s">
        <v>1305</v>
      </c>
      <c r="J1726" t="s">
        <v>787</v>
      </c>
      <c r="K1726" t="s">
        <v>7710</v>
      </c>
      <c r="L1726" t="s">
        <v>4634</v>
      </c>
      <c r="M1726" t="s">
        <v>4635</v>
      </c>
      <c r="N1726" s="1">
        <v>42871</v>
      </c>
      <c r="O1726">
        <v>85</v>
      </c>
      <c r="P1726" t="s">
        <v>857</v>
      </c>
      <c r="Q1726">
        <v>1</v>
      </c>
      <c r="R1726">
        <v>13.772</v>
      </c>
      <c r="S1726">
        <v>1</v>
      </c>
      <c r="T1726">
        <v>13.772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 t="s">
        <v>800</v>
      </c>
      <c r="AB1726" s="7">
        <f>IF(Table2[[#This Row],[15cc]]+Table2[[#This Row],[30cc]]&gt;0,1,0)</f>
        <v>1</v>
      </c>
      <c r="AC1726" s="7">
        <f>IF(Table2[[#This Row],[60c]]&gt;0,1,0)</f>
        <v>0</v>
      </c>
      <c r="AD1726" s="7">
        <f>IF(Table2[[#This Row],[90c]]&gt;0,1,0)</f>
        <v>0</v>
      </c>
    </row>
    <row r="1727" spans="1:30" x14ac:dyDescent="0.2">
      <c r="A1727">
        <v>201705</v>
      </c>
      <c r="B1727" t="s">
        <v>84</v>
      </c>
      <c r="C1727" t="s">
        <v>84</v>
      </c>
      <c r="D1727" t="s">
        <v>3077</v>
      </c>
      <c r="E1727" t="s">
        <v>7704</v>
      </c>
      <c r="F1727" t="s">
        <v>3078</v>
      </c>
      <c r="G1727" t="s">
        <v>7704</v>
      </c>
      <c r="I1727" t="s">
        <v>1305</v>
      </c>
      <c r="J1727" t="s">
        <v>787</v>
      </c>
      <c r="K1727" t="s">
        <v>7710</v>
      </c>
      <c r="L1727" t="s">
        <v>4636</v>
      </c>
      <c r="M1727" t="s">
        <v>4637</v>
      </c>
      <c r="N1727" s="1">
        <v>42871</v>
      </c>
      <c r="O1727">
        <v>85</v>
      </c>
      <c r="P1727" t="s">
        <v>857</v>
      </c>
      <c r="Q1727">
        <v>5</v>
      </c>
      <c r="R1727">
        <v>52.98</v>
      </c>
      <c r="S1727">
        <v>1</v>
      </c>
      <c r="T1727">
        <v>12.678000000000001</v>
      </c>
      <c r="U1727" s="7">
        <v>0</v>
      </c>
      <c r="V1727" s="7">
        <v>0</v>
      </c>
      <c r="W1727" s="7">
        <v>4</v>
      </c>
      <c r="X1727" s="7">
        <v>40.302</v>
      </c>
      <c r="Y1727" s="7">
        <v>0</v>
      </c>
      <c r="Z1727" s="7">
        <v>0</v>
      </c>
      <c r="AA1727" s="7" t="s">
        <v>800</v>
      </c>
      <c r="AB1727" s="7">
        <f>IF(Table2[[#This Row],[15cc]]+Table2[[#This Row],[30cc]]&gt;0,1,0)</f>
        <v>1</v>
      </c>
      <c r="AC1727" s="7">
        <f>IF(Table2[[#This Row],[60c]]&gt;0,1,0)</f>
        <v>1</v>
      </c>
      <c r="AD1727" s="7">
        <f>IF(Table2[[#This Row],[90c]]&gt;0,1,0)</f>
        <v>0</v>
      </c>
    </row>
    <row r="1728" spans="1:30" x14ac:dyDescent="0.2">
      <c r="A1728">
        <v>201705</v>
      </c>
      <c r="B1728" t="s">
        <v>84</v>
      </c>
      <c r="C1728" t="s">
        <v>84</v>
      </c>
      <c r="D1728" t="s">
        <v>3077</v>
      </c>
      <c r="E1728" t="s">
        <v>7704</v>
      </c>
      <c r="F1728" t="s">
        <v>3078</v>
      </c>
      <c r="G1728" t="s">
        <v>7704</v>
      </c>
      <c r="I1728" t="s">
        <v>1305</v>
      </c>
      <c r="J1728" t="s">
        <v>787</v>
      </c>
      <c r="K1728" t="s">
        <v>7710</v>
      </c>
      <c r="L1728" t="s">
        <v>4638</v>
      </c>
      <c r="M1728" t="s">
        <v>4639</v>
      </c>
      <c r="N1728" s="1">
        <v>42871</v>
      </c>
      <c r="O1728">
        <v>85</v>
      </c>
      <c r="P1728" t="s">
        <v>857</v>
      </c>
      <c r="Q1728">
        <v>1</v>
      </c>
      <c r="R1728">
        <v>14.034000000000001</v>
      </c>
      <c r="S1728">
        <v>1</v>
      </c>
      <c r="T1728">
        <v>14.034000000000001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 t="s">
        <v>800</v>
      </c>
      <c r="AB1728" s="7">
        <f>IF(Table2[[#This Row],[15cc]]+Table2[[#This Row],[30cc]]&gt;0,1,0)</f>
        <v>1</v>
      </c>
      <c r="AC1728" s="7">
        <f>IF(Table2[[#This Row],[60c]]&gt;0,1,0)</f>
        <v>0</v>
      </c>
      <c r="AD1728" s="7">
        <f>IF(Table2[[#This Row],[90c]]&gt;0,1,0)</f>
        <v>0</v>
      </c>
    </row>
    <row r="1729" spans="1:30" x14ac:dyDescent="0.2">
      <c r="A1729">
        <v>201705</v>
      </c>
      <c r="B1729" t="s">
        <v>84</v>
      </c>
      <c r="C1729" t="s">
        <v>84</v>
      </c>
      <c r="D1729" t="s">
        <v>3077</v>
      </c>
      <c r="E1729" t="s">
        <v>7704</v>
      </c>
      <c r="F1729" t="s">
        <v>3078</v>
      </c>
      <c r="G1729" t="s">
        <v>7704</v>
      </c>
      <c r="I1729" t="s">
        <v>1305</v>
      </c>
      <c r="J1729" t="s">
        <v>787</v>
      </c>
      <c r="K1729" t="s">
        <v>7710</v>
      </c>
      <c r="L1729" t="s">
        <v>4640</v>
      </c>
      <c r="M1729" t="s">
        <v>1018</v>
      </c>
      <c r="N1729" s="1">
        <v>42871</v>
      </c>
      <c r="O1729">
        <v>85</v>
      </c>
      <c r="P1729" t="s">
        <v>857</v>
      </c>
      <c r="Q1729">
        <v>1</v>
      </c>
      <c r="R1729">
        <v>8.4190000000000005</v>
      </c>
      <c r="S1729">
        <v>1</v>
      </c>
      <c r="T1729">
        <v>8.4190000000000005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 t="s">
        <v>800</v>
      </c>
      <c r="AB1729" s="7">
        <f>IF(Table2[[#This Row],[15cc]]+Table2[[#This Row],[30cc]]&gt;0,1,0)</f>
        <v>1</v>
      </c>
      <c r="AC1729" s="7">
        <f>IF(Table2[[#This Row],[60c]]&gt;0,1,0)</f>
        <v>0</v>
      </c>
      <c r="AD1729" s="7">
        <f>IF(Table2[[#This Row],[90c]]&gt;0,1,0)</f>
        <v>0</v>
      </c>
    </row>
    <row r="1730" spans="1:30" x14ac:dyDescent="0.2">
      <c r="A1730">
        <v>201705</v>
      </c>
      <c r="B1730" t="s">
        <v>84</v>
      </c>
      <c r="C1730" t="s">
        <v>84</v>
      </c>
      <c r="D1730" t="s">
        <v>3077</v>
      </c>
      <c r="E1730" t="s">
        <v>7704</v>
      </c>
      <c r="F1730" t="s">
        <v>3078</v>
      </c>
      <c r="G1730" t="s">
        <v>7704</v>
      </c>
      <c r="I1730" t="s">
        <v>1305</v>
      </c>
      <c r="J1730" t="s">
        <v>787</v>
      </c>
      <c r="K1730" t="s">
        <v>7710</v>
      </c>
      <c r="L1730" t="s">
        <v>4641</v>
      </c>
      <c r="M1730" t="s">
        <v>4642</v>
      </c>
      <c r="N1730" s="1">
        <v>42871</v>
      </c>
      <c r="O1730">
        <v>85</v>
      </c>
      <c r="P1730" t="s">
        <v>857</v>
      </c>
      <c r="Q1730">
        <v>1</v>
      </c>
      <c r="R1730">
        <v>9.6980000000000004</v>
      </c>
      <c r="S1730">
        <v>0</v>
      </c>
      <c r="T1730">
        <v>0</v>
      </c>
      <c r="U1730" s="7">
        <v>1</v>
      </c>
      <c r="V1730" s="7">
        <v>9.6980000000000004</v>
      </c>
      <c r="W1730" s="7">
        <v>0</v>
      </c>
      <c r="X1730" s="7">
        <v>0</v>
      </c>
      <c r="Y1730" s="7">
        <v>0</v>
      </c>
      <c r="Z1730" s="7">
        <v>0</v>
      </c>
      <c r="AA1730" s="7" t="s">
        <v>800</v>
      </c>
      <c r="AB1730" s="7">
        <f>IF(Table2[[#This Row],[15cc]]+Table2[[#This Row],[30cc]]&gt;0,1,0)</f>
        <v>1</v>
      </c>
      <c r="AC1730" s="7">
        <f>IF(Table2[[#This Row],[60c]]&gt;0,1,0)</f>
        <v>0</v>
      </c>
      <c r="AD1730" s="7">
        <f>IF(Table2[[#This Row],[90c]]&gt;0,1,0)</f>
        <v>0</v>
      </c>
    </row>
    <row r="1731" spans="1:30" x14ac:dyDescent="0.2">
      <c r="A1731">
        <v>201705</v>
      </c>
      <c r="B1731" t="s">
        <v>84</v>
      </c>
      <c r="C1731" t="s">
        <v>84</v>
      </c>
      <c r="D1731" t="s">
        <v>3077</v>
      </c>
      <c r="E1731" t="s">
        <v>7704</v>
      </c>
      <c r="F1731" t="s">
        <v>3078</v>
      </c>
      <c r="G1731" t="s">
        <v>7704</v>
      </c>
      <c r="I1731" t="s">
        <v>1305</v>
      </c>
      <c r="J1731" t="s">
        <v>787</v>
      </c>
      <c r="K1731" t="s">
        <v>7710</v>
      </c>
      <c r="L1731" t="s">
        <v>4643</v>
      </c>
      <c r="M1731" t="s">
        <v>4331</v>
      </c>
      <c r="N1731" s="1">
        <v>42871</v>
      </c>
      <c r="O1731">
        <v>85</v>
      </c>
      <c r="P1731" t="s">
        <v>857</v>
      </c>
      <c r="Q1731">
        <v>1</v>
      </c>
      <c r="R1731">
        <v>13.718</v>
      </c>
      <c r="S1731">
        <v>1</v>
      </c>
      <c r="T1731">
        <v>13.718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 t="s">
        <v>800</v>
      </c>
      <c r="AB1731" s="7">
        <f>IF(Table2[[#This Row],[15cc]]+Table2[[#This Row],[30cc]]&gt;0,1,0)</f>
        <v>1</v>
      </c>
      <c r="AC1731" s="7">
        <f>IF(Table2[[#This Row],[60c]]&gt;0,1,0)</f>
        <v>0</v>
      </c>
      <c r="AD1731" s="7">
        <f>IF(Table2[[#This Row],[90c]]&gt;0,1,0)</f>
        <v>0</v>
      </c>
    </row>
    <row r="1732" spans="1:30" x14ac:dyDescent="0.2">
      <c r="A1732">
        <v>201705</v>
      </c>
      <c r="B1732" t="s">
        <v>84</v>
      </c>
      <c r="C1732" t="s">
        <v>84</v>
      </c>
      <c r="D1732" t="s">
        <v>3077</v>
      </c>
      <c r="E1732" t="s">
        <v>7704</v>
      </c>
      <c r="F1732" t="s">
        <v>3078</v>
      </c>
      <c r="G1732" t="s">
        <v>7704</v>
      </c>
      <c r="I1732" t="s">
        <v>1305</v>
      </c>
      <c r="J1732" t="s">
        <v>787</v>
      </c>
      <c r="K1732" t="s">
        <v>7710</v>
      </c>
      <c r="L1732" t="s">
        <v>4644</v>
      </c>
      <c r="M1732" t="s">
        <v>4645</v>
      </c>
      <c r="N1732" s="1">
        <v>42878</v>
      </c>
      <c r="O1732">
        <v>78</v>
      </c>
      <c r="P1732" t="s">
        <v>857</v>
      </c>
      <c r="S1732">
        <v>0</v>
      </c>
      <c r="T1732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 t="s">
        <v>800</v>
      </c>
      <c r="AB1732" s="7">
        <f>IF(Table2[[#This Row],[15cc]]+Table2[[#This Row],[30cc]]&gt;0,1,0)</f>
        <v>0</v>
      </c>
      <c r="AC1732" s="7">
        <f>IF(Table2[[#This Row],[60c]]&gt;0,1,0)</f>
        <v>0</v>
      </c>
      <c r="AD1732" s="7">
        <f>IF(Table2[[#This Row],[90c]]&gt;0,1,0)</f>
        <v>0</v>
      </c>
    </row>
    <row r="1733" spans="1:30" x14ac:dyDescent="0.2">
      <c r="A1733">
        <v>201705</v>
      </c>
      <c r="B1733" t="s">
        <v>84</v>
      </c>
      <c r="C1733" t="s">
        <v>84</v>
      </c>
      <c r="D1733" t="s">
        <v>3077</v>
      </c>
      <c r="E1733" t="s">
        <v>7704</v>
      </c>
      <c r="F1733" t="s">
        <v>3078</v>
      </c>
      <c r="G1733" t="s">
        <v>7704</v>
      </c>
      <c r="I1733" t="s">
        <v>1305</v>
      </c>
      <c r="J1733" t="s">
        <v>1307</v>
      </c>
      <c r="K1733" t="s">
        <v>7710</v>
      </c>
      <c r="L1733" t="s">
        <v>4646</v>
      </c>
      <c r="M1733" t="s">
        <v>803</v>
      </c>
      <c r="N1733" s="1">
        <v>42871</v>
      </c>
      <c r="O1733">
        <v>85</v>
      </c>
      <c r="P1733" t="s">
        <v>857</v>
      </c>
      <c r="S1733">
        <v>0</v>
      </c>
      <c r="T1733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 t="s">
        <v>800</v>
      </c>
      <c r="AB1733" s="7">
        <f>IF(Table2[[#This Row],[15cc]]+Table2[[#This Row],[30cc]]&gt;0,1,0)</f>
        <v>0</v>
      </c>
      <c r="AC1733" s="7">
        <f>IF(Table2[[#This Row],[60c]]&gt;0,1,0)</f>
        <v>0</v>
      </c>
      <c r="AD1733" s="7">
        <f>IF(Table2[[#This Row],[90c]]&gt;0,1,0)</f>
        <v>0</v>
      </c>
    </row>
    <row r="1734" spans="1:30" x14ac:dyDescent="0.2">
      <c r="A1734">
        <v>201705</v>
      </c>
      <c r="B1734" t="s">
        <v>84</v>
      </c>
      <c r="C1734" t="s">
        <v>84</v>
      </c>
      <c r="D1734" t="s">
        <v>3077</v>
      </c>
      <c r="E1734" t="s">
        <v>7704</v>
      </c>
      <c r="F1734" t="s">
        <v>3078</v>
      </c>
      <c r="G1734" t="s">
        <v>7704</v>
      </c>
      <c r="I1734" t="s">
        <v>1305</v>
      </c>
      <c r="J1734" t="s">
        <v>1307</v>
      </c>
      <c r="K1734" t="s">
        <v>7710</v>
      </c>
      <c r="L1734" t="s">
        <v>4647</v>
      </c>
      <c r="M1734" t="s">
        <v>4648</v>
      </c>
      <c r="N1734" s="1">
        <v>42871</v>
      </c>
      <c r="O1734">
        <v>85</v>
      </c>
      <c r="P1734" t="s">
        <v>857</v>
      </c>
      <c r="Q1734">
        <v>1</v>
      </c>
      <c r="R1734">
        <v>12.298</v>
      </c>
      <c r="S1734">
        <v>1</v>
      </c>
      <c r="T1734">
        <v>12.298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 t="s">
        <v>800</v>
      </c>
      <c r="AB1734" s="7">
        <f>IF(Table2[[#This Row],[15cc]]+Table2[[#This Row],[30cc]]&gt;0,1,0)</f>
        <v>1</v>
      </c>
      <c r="AC1734" s="7">
        <f>IF(Table2[[#This Row],[60c]]&gt;0,1,0)</f>
        <v>0</v>
      </c>
      <c r="AD1734" s="7">
        <f>IF(Table2[[#This Row],[90c]]&gt;0,1,0)</f>
        <v>0</v>
      </c>
    </row>
    <row r="1735" spans="1:30" x14ac:dyDescent="0.2">
      <c r="A1735">
        <v>201705</v>
      </c>
      <c r="B1735" t="s">
        <v>84</v>
      </c>
      <c r="C1735" t="s">
        <v>84</v>
      </c>
      <c r="D1735" t="s">
        <v>3077</v>
      </c>
      <c r="E1735" t="s">
        <v>7704</v>
      </c>
      <c r="F1735" t="s">
        <v>3078</v>
      </c>
      <c r="G1735" t="s">
        <v>7704</v>
      </c>
      <c r="I1735" t="s">
        <v>1305</v>
      </c>
      <c r="J1735" t="s">
        <v>1307</v>
      </c>
      <c r="K1735" t="s">
        <v>7710</v>
      </c>
      <c r="L1735" t="s">
        <v>4649</v>
      </c>
      <c r="M1735" t="s">
        <v>870</v>
      </c>
      <c r="N1735" s="1">
        <v>42879</v>
      </c>
      <c r="O1735">
        <v>77</v>
      </c>
      <c r="P1735" t="s">
        <v>857</v>
      </c>
      <c r="Q1735">
        <v>1</v>
      </c>
      <c r="R1735">
        <v>20.184000000000001</v>
      </c>
      <c r="S1735">
        <v>1</v>
      </c>
      <c r="T1735">
        <v>20.184000000000001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 t="s">
        <v>800</v>
      </c>
      <c r="AB1735" s="7">
        <f>IF(Table2[[#This Row],[15cc]]+Table2[[#This Row],[30cc]]&gt;0,1,0)</f>
        <v>1</v>
      </c>
      <c r="AC1735" s="7">
        <f>IF(Table2[[#This Row],[60c]]&gt;0,1,0)</f>
        <v>0</v>
      </c>
      <c r="AD1735" s="7">
        <f>IF(Table2[[#This Row],[90c]]&gt;0,1,0)</f>
        <v>0</v>
      </c>
    </row>
    <row r="1736" spans="1:30" x14ac:dyDescent="0.2">
      <c r="A1736">
        <v>201705</v>
      </c>
      <c r="B1736" t="s">
        <v>84</v>
      </c>
      <c r="C1736" t="s">
        <v>84</v>
      </c>
      <c r="D1736" t="s">
        <v>3077</v>
      </c>
      <c r="E1736" t="s">
        <v>7704</v>
      </c>
      <c r="F1736" t="s">
        <v>3078</v>
      </c>
      <c r="G1736" t="s">
        <v>7704</v>
      </c>
      <c r="I1736" t="s">
        <v>1305</v>
      </c>
      <c r="J1736" t="s">
        <v>1307</v>
      </c>
      <c r="K1736" t="s">
        <v>7710</v>
      </c>
      <c r="L1736" t="s">
        <v>4650</v>
      </c>
      <c r="M1736" t="s">
        <v>4651</v>
      </c>
      <c r="N1736" s="1">
        <v>42879</v>
      </c>
      <c r="O1736">
        <v>77</v>
      </c>
      <c r="P1736" t="s">
        <v>857</v>
      </c>
      <c r="Q1736">
        <v>1</v>
      </c>
      <c r="R1736">
        <v>12.704000000000001</v>
      </c>
      <c r="S1736">
        <v>1</v>
      </c>
      <c r="T1736">
        <v>12.704000000000001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 t="s">
        <v>800</v>
      </c>
      <c r="AB1736" s="7">
        <f>IF(Table2[[#This Row],[15cc]]+Table2[[#This Row],[30cc]]&gt;0,1,0)</f>
        <v>1</v>
      </c>
      <c r="AC1736" s="7">
        <f>IF(Table2[[#This Row],[60c]]&gt;0,1,0)</f>
        <v>0</v>
      </c>
      <c r="AD1736" s="7">
        <f>IF(Table2[[#This Row],[90c]]&gt;0,1,0)</f>
        <v>0</v>
      </c>
    </row>
    <row r="1737" spans="1:30" x14ac:dyDescent="0.2">
      <c r="A1737">
        <v>201705</v>
      </c>
      <c r="B1737" t="s">
        <v>84</v>
      </c>
      <c r="C1737" t="s">
        <v>84</v>
      </c>
      <c r="D1737" t="s">
        <v>3077</v>
      </c>
      <c r="E1737" t="s">
        <v>7704</v>
      </c>
      <c r="F1737" t="s">
        <v>3080</v>
      </c>
      <c r="G1737" t="s">
        <v>7704</v>
      </c>
      <c r="I1737" t="s">
        <v>1140</v>
      </c>
      <c r="J1737" t="s">
        <v>1114</v>
      </c>
      <c r="K1737" t="s">
        <v>7711</v>
      </c>
      <c r="L1737" t="s">
        <v>4652</v>
      </c>
      <c r="M1737" t="s">
        <v>4653</v>
      </c>
      <c r="N1737" s="1">
        <v>42884</v>
      </c>
      <c r="O1737">
        <v>72</v>
      </c>
      <c r="P1737" t="s">
        <v>857</v>
      </c>
      <c r="S1737">
        <v>0</v>
      </c>
      <c r="T173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 t="s">
        <v>800</v>
      </c>
      <c r="AB1737" s="7">
        <f>IF(Table2[[#This Row],[15cc]]+Table2[[#This Row],[30cc]]&gt;0,1,0)</f>
        <v>0</v>
      </c>
      <c r="AC1737" s="7">
        <f>IF(Table2[[#This Row],[60c]]&gt;0,1,0)</f>
        <v>0</v>
      </c>
      <c r="AD1737" s="7">
        <f>IF(Table2[[#This Row],[90c]]&gt;0,1,0)</f>
        <v>0</v>
      </c>
    </row>
    <row r="1738" spans="1:30" x14ac:dyDescent="0.2">
      <c r="A1738">
        <v>201706</v>
      </c>
      <c r="B1738" t="s">
        <v>21</v>
      </c>
      <c r="C1738" t="s">
        <v>21</v>
      </c>
      <c r="D1738" t="s">
        <v>1486</v>
      </c>
      <c r="E1738" t="s">
        <v>7645</v>
      </c>
      <c r="F1738" t="s">
        <v>1541</v>
      </c>
      <c r="G1738" t="s">
        <v>7646</v>
      </c>
      <c r="I1738" t="s">
        <v>1142</v>
      </c>
      <c r="J1738" t="s">
        <v>1072</v>
      </c>
      <c r="K1738" t="s">
        <v>7647</v>
      </c>
      <c r="L1738" t="s">
        <v>4767</v>
      </c>
      <c r="M1738" t="s">
        <v>4768</v>
      </c>
      <c r="N1738" s="1">
        <v>42899</v>
      </c>
      <c r="O1738">
        <v>57</v>
      </c>
      <c r="P1738" t="s">
        <v>900</v>
      </c>
      <c r="Q1738">
        <v>1</v>
      </c>
      <c r="R1738">
        <v>12.058999999999999</v>
      </c>
      <c r="S1738">
        <v>0</v>
      </c>
      <c r="T1738">
        <v>0</v>
      </c>
      <c r="U1738" s="7">
        <v>1</v>
      </c>
      <c r="V1738" s="7">
        <v>12.058999999999999</v>
      </c>
      <c r="W1738" s="7">
        <v>0</v>
      </c>
      <c r="X1738" s="7">
        <v>0</v>
      </c>
      <c r="Y1738" s="7">
        <v>0</v>
      </c>
      <c r="Z1738" s="7">
        <v>0</v>
      </c>
      <c r="AA1738" s="7" t="s">
        <v>800</v>
      </c>
      <c r="AB1738" s="7">
        <f>IF(Table2[[#This Row],[15cc]]+Table2[[#This Row],[30cc]]&gt;0,1,0)</f>
        <v>1</v>
      </c>
      <c r="AC1738" s="7">
        <f>IF(Table2[[#This Row],[60c]]&gt;0,1,0)</f>
        <v>0</v>
      </c>
      <c r="AD1738" s="7">
        <f>IF(Table2[[#This Row],[90c]]&gt;0,1,0)</f>
        <v>0</v>
      </c>
    </row>
    <row r="1739" spans="1:30" x14ac:dyDescent="0.2">
      <c r="A1739">
        <v>201706</v>
      </c>
      <c r="B1739" t="s">
        <v>21</v>
      </c>
      <c r="C1739" t="s">
        <v>21</v>
      </c>
      <c r="D1739" t="s">
        <v>1486</v>
      </c>
      <c r="E1739" t="s">
        <v>7645</v>
      </c>
      <c r="F1739" t="s">
        <v>1541</v>
      </c>
      <c r="G1739" t="s">
        <v>7646</v>
      </c>
      <c r="I1739" t="s">
        <v>1142</v>
      </c>
      <c r="J1739" t="s">
        <v>1072</v>
      </c>
      <c r="K1739" t="s">
        <v>7647</v>
      </c>
      <c r="L1739" t="s">
        <v>4769</v>
      </c>
      <c r="M1739" t="s">
        <v>949</v>
      </c>
      <c r="N1739" s="1">
        <v>42899</v>
      </c>
      <c r="O1739">
        <v>57</v>
      </c>
      <c r="P1739" t="s">
        <v>900</v>
      </c>
      <c r="Q1739">
        <v>2</v>
      </c>
      <c r="R1739">
        <v>24.009</v>
      </c>
      <c r="S1739">
        <v>1</v>
      </c>
      <c r="T1739">
        <v>12.007</v>
      </c>
      <c r="U1739" s="7">
        <v>0</v>
      </c>
      <c r="V1739" s="7">
        <v>0</v>
      </c>
      <c r="W1739" s="7">
        <v>1</v>
      </c>
      <c r="X1739" s="7">
        <v>12.002000000000001</v>
      </c>
      <c r="Y1739" s="7">
        <v>0</v>
      </c>
      <c r="Z1739" s="7">
        <v>0</v>
      </c>
      <c r="AA1739" s="7" t="s">
        <v>800</v>
      </c>
      <c r="AB1739" s="7">
        <f>IF(Table2[[#This Row],[15cc]]+Table2[[#This Row],[30cc]]&gt;0,1,0)</f>
        <v>1</v>
      </c>
      <c r="AC1739" s="7">
        <f>IF(Table2[[#This Row],[60c]]&gt;0,1,0)</f>
        <v>1</v>
      </c>
      <c r="AD1739" s="7">
        <f>IF(Table2[[#This Row],[90c]]&gt;0,1,0)</f>
        <v>0</v>
      </c>
    </row>
    <row r="1740" spans="1:30" x14ac:dyDescent="0.2">
      <c r="A1740">
        <v>201706</v>
      </c>
      <c r="B1740" t="s">
        <v>21</v>
      </c>
      <c r="C1740" t="s">
        <v>21</v>
      </c>
      <c r="D1740" t="s">
        <v>1486</v>
      </c>
      <c r="E1740" t="s">
        <v>7645</v>
      </c>
      <c r="F1740" t="s">
        <v>1541</v>
      </c>
      <c r="G1740" t="s">
        <v>7646</v>
      </c>
      <c r="I1740" t="s">
        <v>1142</v>
      </c>
      <c r="J1740" t="s">
        <v>1072</v>
      </c>
      <c r="K1740" t="s">
        <v>7647</v>
      </c>
      <c r="L1740" t="s">
        <v>4770</v>
      </c>
      <c r="M1740" t="s">
        <v>4771</v>
      </c>
      <c r="N1740" s="1">
        <v>42899</v>
      </c>
      <c r="O1740">
        <v>57</v>
      </c>
      <c r="P1740" t="s">
        <v>900</v>
      </c>
      <c r="Q1740">
        <v>1</v>
      </c>
      <c r="R1740">
        <v>12.021000000000001</v>
      </c>
      <c r="S1740">
        <v>1</v>
      </c>
      <c r="T1740">
        <v>12.021000000000001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 t="s">
        <v>800</v>
      </c>
      <c r="AB1740" s="7">
        <f>IF(Table2[[#This Row],[15cc]]+Table2[[#This Row],[30cc]]&gt;0,1,0)</f>
        <v>1</v>
      </c>
      <c r="AC1740" s="7">
        <f>IF(Table2[[#This Row],[60c]]&gt;0,1,0)</f>
        <v>0</v>
      </c>
      <c r="AD1740" s="7">
        <f>IF(Table2[[#This Row],[90c]]&gt;0,1,0)</f>
        <v>0</v>
      </c>
    </row>
    <row r="1741" spans="1:30" x14ac:dyDescent="0.2">
      <c r="A1741">
        <v>201706</v>
      </c>
      <c r="B1741" t="s">
        <v>21</v>
      </c>
      <c r="C1741" t="s">
        <v>21</v>
      </c>
      <c r="D1741" t="s">
        <v>1486</v>
      </c>
      <c r="E1741" t="s">
        <v>7645</v>
      </c>
      <c r="F1741" t="s">
        <v>1541</v>
      </c>
      <c r="G1741" t="s">
        <v>7646</v>
      </c>
      <c r="I1741" t="s">
        <v>1142</v>
      </c>
      <c r="J1741" t="s">
        <v>1072</v>
      </c>
      <c r="K1741" t="s">
        <v>7647</v>
      </c>
      <c r="L1741" t="s">
        <v>4772</v>
      </c>
      <c r="M1741" t="s">
        <v>4773</v>
      </c>
      <c r="N1741" s="1">
        <v>42899</v>
      </c>
      <c r="O1741">
        <v>57</v>
      </c>
      <c r="P1741" t="s">
        <v>900</v>
      </c>
      <c r="S1741">
        <v>0</v>
      </c>
      <c r="T1741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 t="s">
        <v>800</v>
      </c>
      <c r="AB1741" s="7">
        <f>IF(Table2[[#This Row],[15cc]]+Table2[[#This Row],[30cc]]&gt;0,1,0)</f>
        <v>0</v>
      </c>
      <c r="AC1741" s="7">
        <f>IF(Table2[[#This Row],[60c]]&gt;0,1,0)</f>
        <v>0</v>
      </c>
      <c r="AD1741" s="7">
        <f>IF(Table2[[#This Row],[90c]]&gt;0,1,0)</f>
        <v>0</v>
      </c>
    </row>
    <row r="1742" spans="1:30" x14ac:dyDescent="0.2">
      <c r="A1742">
        <v>201706</v>
      </c>
      <c r="B1742" t="s">
        <v>21</v>
      </c>
      <c r="C1742" t="s">
        <v>21</v>
      </c>
      <c r="D1742" t="s">
        <v>1486</v>
      </c>
      <c r="E1742" t="s">
        <v>7645</v>
      </c>
      <c r="F1742" t="s">
        <v>1541</v>
      </c>
      <c r="G1742" t="s">
        <v>7646</v>
      </c>
      <c r="I1742" t="s">
        <v>1142</v>
      </c>
      <c r="J1742" t="s">
        <v>1072</v>
      </c>
      <c r="K1742" t="s">
        <v>7647</v>
      </c>
      <c r="L1742" t="s">
        <v>4774</v>
      </c>
      <c r="M1742" t="s">
        <v>4775</v>
      </c>
      <c r="N1742" s="1">
        <v>42901</v>
      </c>
      <c r="O1742">
        <v>55</v>
      </c>
      <c r="P1742" t="s">
        <v>900</v>
      </c>
      <c r="Q1742">
        <v>2</v>
      </c>
      <c r="R1742">
        <v>22.527999999999999</v>
      </c>
      <c r="S1742">
        <v>2</v>
      </c>
      <c r="T1742">
        <v>22.527999999999999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 t="s">
        <v>800</v>
      </c>
      <c r="AB1742" s="7">
        <f>IF(Table2[[#This Row],[15cc]]+Table2[[#This Row],[30cc]]&gt;0,1,0)</f>
        <v>1</v>
      </c>
      <c r="AC1742" s="7">
        <f>IF(Table2[[#This Row],[60c]]&gt;0,1,0)</f>
        <v>0</v>
      </c>
      <c r="AD1742" s="7">
        <f>IF(Table2[[#This Row],[90c]]&gt;0,1,0)</f>
        <v>0</v>
      </c>
    </row>
    <row r="1743" spans="1:30" x14ac:dyDescent="0.2">
      <c r="A1743">
        <v>201706</v>
      </c>
      <c r="B1743" t="s">
        <v>21</v>
      </c>
      <c r="C1743" t="s">
        <v>21</v>
      </c>
      <c r="D1743" t="s">
        <v>1486</v>
      </c>
      <c r="E1743" t="s">
        <v>7645</v>
      </c>
      <c r="F1743" t="s">
        <v>1541</v>
      </c>
      <c r="G1743" t="s">
        <v>7646</v>
      </c>
      <c r="I1743" t="s">
        <v>1142</v>
      </c>
      <c r="J1743" t="s">
        <v>1072</v>
      </c>
      <c r="K1743" t="s">
        <v>7647</v>
      </c>
      <c r="L1743" t="s">
        <v>4776</v>
      </c>
      <c r="M1743" t="s">
        <v>840</v>
      </c>
      <c r="N1743" s="1">
        <v>42901</v>
      </c>
      <c r="O1743">
        <v>55</v>
      </c>
      <c r="P1743" t="s">
        <v>900</v>
      </c>
      <c r="Q1743">
        <v>0</v>
      </c>
      <c r="R1743">
        <v>8.8817841970012504E-16</v>
      </c>
      <c r="S1743">
        <v>0</v>
      </c>
      <c r="T1743">
        <v>0</v>
      </c>
      <c r="U1743" s="7">
        <v>1</v>
      </c>
      <c r="V1743" s="7">
        <v>12.231</v>
      </c>
      <c r="W1743" s="7">
        <v>-1</v>
      </c>
      <c r="X1743" s="7">
        <v>-12.231</v>
      </c>
      <c r="Y1743" s="7">
        <v>0</v>
      </c>
      <c r="Z1743" s="7">
        <v>0</v>
      </c>
      <c r="AA1743" s="7" t="s">
        <v>800</v>
      </c>
      <c r="AB1743" s="7">
        <f>IF(Table2[[#This Row],[15cc]]+Table2[[#This Row],[30cc]]&gt;0,1,0)</f>
        <v>1</v>
      </c>
      <c r="AC1743" s="7">
        <f>IF(Table2[[#This Row],[60c]]&gt;0,1,0)</f>
        <v>0</v>
      </c>
      <c r="AD1743" s="7">
        <f>IF(Table2[[#This Row],[90c]]&gt;0,1,0)</f>
        <v>0</v>
      </c>
    </row>
    <row r="1744" spans="1:30" x14ac:dyDescent="0.2">
      <c r="A1744">
        <v>201706</v>
      </c>
      <c r="B1744" t="s">
        <v>21</v>
      </c>
      <c r="C1744" t="s">
        <v>21</v>
      </c>
      <c r="D1744" t="s">
        <v>1486</v>
      </c>
      <c r="E1744" t="s">
        <v>7645</v>
      </c>
      <c r="F1744" t="s">
        <v>1541</v>
      </c>
      <c r="G1744" t="s">
        <v>7646</v>
      </c>
      <c r="I1744" t="s">
        <v>1142</v>
      </c>
      <c r="J1744" t="s">
        <v>1072</v>
      </c>
      <c r="K1744" t="s">
        <v>7647</v>
      </c>
      <c r="L1744" t="s">
        <v>4777</v>
      </c>
      <c r="M1744" t="s">
        <v>4778</v>
      </c>
      <c r="N1744" s="1">
        <v>42901</v>
      </c>
      <c r="O1744">
        <v>55</v>
      </c>
      <c r="P1744" t="s">
        <v>900</v>
      </c>
      <c r="S1744">
        <v>0</v>
      </c>
      <c r="T1744">
        <v>0</v>
      </c>
      <c r="U1744" s="7">
        <v>0</v>
      </c>
      <c r="V1744" s="7">
        <v>0</v>
      </c>
      <c r="W1744" s="7">
        <v>0</v>
      </c>
      <c r="X1744" s="2">
        <v>0</v>
      </c>
      <c r="Y1744" s="7">
        <v>0</v>
      </c>
      <c r="Z1744" s="7">
        <v>0</v>
      </c>
      <c r="AA1744" s="7" t="s">
        <v>800</v>
      </c>
      <c r="AB1744" s="7">
        <f>IF(Table2[[#This Row],[15cc]]+Table2[[#This Row],[30cc]]&gt;0,1,0)</f>
        <v>0</v>
      </c>
      <c r="AC1744" s="7">
        <f>IF(Table2[[#This Row],[60c]]&gt;0,1,0)</f>
        <v>0</v>
      </c>
      <c r="AD1744" s="7">
        <f>IF(Table2[[#This Row],[90c]]&gt;0,1,0)</f>
        <v>0</v>
      </c>
    </row>
    <row r="1745" spans="1:30" x14ac:dyDescent="0.2">
      <c r="A1745">
        <v>201706</v>
      </c>
      <c r="B1745" t="s">
        <v>21</v>
      </c>
      <c r="C1745" t="s">
        <v>21</v>
      </c>
      <c r="D1745" t="s">
        <v>1486</v>
      </c>
      <c r="E1745" t="s">
        <v>7645</v>
      </c>
      <c r="F1745" t="s">
        <v>1541</v>
      </c>
      <c r="G1745" t="s">
        <v>7646</v>
      </c>
      <c r="I1745" t="s">
        <v>1142</v>
      </c>
      <c r="J1745" t="s">
        <v>1072</v>
      </c>
      <c r="K1745" t="s">
        <v>7647</v>
      </c>
      <c r="L1745" t="s">
        <v>4779</v>
      </c>
      <c r="M1745" t="s">
        <v>4290</v>
      </c>
      <c r="N1745" s="1">
        <v>42901</v>
      </c>
      <c r="O1745">
        <v>55</v>
      </c>
      <c r="P1745" t="s">
        <v>900</v>
      </c>
      <c r="S1745">
        <v>0</v>
      </c>
      <c r="T1745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 t="s">
        <v>800</v>
      </c>
      <c r="AB1745" s="7">
        <f>IF(Table2[[#This Row],[15cc]]+Table2[[#This Row],[30cc]]&gt;0,1,0)</f>
        <v>0</v>
      </c>
      <c r="AC1745" s="7">
        <f>IF(Table2[[#This Row],[60c]]&gt;0,1,0)</f>
        <v>0</v>
      </c>
      <c r="AD1745" s="7">
        <f>IF(Table2[[#This Row],[90c]]&gt;0,1,0)</f>
        <v>0</v>
      </c>
    </row>
    <row r="1746" spans="1:30" x14ac:dyDescent="0.2">
      <c r="A1746">
        <v>201706</v>
      </c>
      <c r="B1746" t="s">
        <v>21</v>
      </c>
      <c r="C1746" t="s">
        <v>21</v>
      </c>
      <c r="D1746" t="s">
        <v>1486</v>
      </c>
      <c r="E1746" t="s">
        <v>7645</v>
      </c>
      <c r="F1746" t="s">
        <v>1541</v>
      </c>
      <c r="G1746" t="s">
        <v>7646</v>
      </c>
      <c r="I1746" t="s">
        <v>1142</v>
      </c>
      <c r="J1746" t="s">
        <v>1072</v>
      </c>
      <c r="K1746" t="s">
        <v>7647</v>
      </c>
      <c r="L1746" t="s">
        <v>4780</v>
      </c>
      <c r="M1746" t="s">
        <v>814</v>
      </c>
      <c r="N1746" s="1">
        <v>42902</v>
      </c>
      <c r="O1746">
        <v>54</v>
      </c>
      <c r="P1746" t="s">
        <v>900</v>
      </c>
      <c r="S1746">
        <v>0</v>
      </c>
      <c r="T1746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 t="s">
        <v>800</v>
      </c>
      <c r="AB1746" s="7">
        <f>IF(Table2[[#This Row],[15cc]]+Table2[[#This Row],[30cc]]&gt;0,1,0)</f>
        <v>0</v>
      </c>
      <c r="AC1746" s="7">
        <f>IF(Table2[[#This Row],[60c]]&gt;0,1,0)</f>
        <v>0</v>
      </c>
      <c r="AD1746" s="7">
        <f>IF(Table2[[#This Row],[90c]]&gt;0,1,0)</f>
        <v>0</v>
      </c>
    </row>
    <row r="1747" spans="1:30" x14ac:dyDescent="0.2">
      <c r="A1747">
        <v>201706</v>
      </c>
      <c r="B1747" t="s">
        <v>21</v>
      </c>
      <c r="C1747" t="s">
        <v>21</v>
      </c>
      <c r="D1747" t="s">
        <v>1486</v>
      </c>
      <c r="E1747" t="s">
        <v>7645</v>
      </c>
      <c r="F1747" t="s">
        <v>1541</v>
      </c>
      <c r="G1747" t="s">
        <v>7646</v>
      </c>
      <c r="I1747" t="s">
        <v>1142</v>
      </c>
      <c r="J1747" t="s">
        <v>1072</v>
      </c>
      <c r="K1747" t="s">
        <v>7647</v>
      </c>
      <c r="L1747" t="s">
        <v>4781</v>
      </c>
      <c r="M1747" t="s">
        <v>4782</v>
      </c>
      <c r="N1747" s="1">
        <v>42902</v>
      </c>
      <c r="O1747">
        <v>54</v>
      </c>
      <c r="P1747" t="s">
        <v>900</v>
      </c>
      <c r="Q1747">
        <v>1</v>
      </c>
      <c r="R1747">
        <v>12.026</v>
      </c>
      <c r="S1747">
        <v>1</v>
      </c>
      <c r="T1747">
        <v>12.026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 t="s">
        <v>800</v>
      </c>
      <c r="AB1747" s="7">
        <f>IF(Table2[[#This Row],[15cc]]+Table2[[#This Row],[30cc]]&gt;0,1,0)</f>
        <v>1</v>
      </c>
      <c r="AC1747" s="7">
        <f>IF(Table2[[#This Row],[60c]]&gt;0,1,0)</f>
        <v>0</v>
      </c>
      <c r="AD1747" s="7">
        <f>IF(Table2[[#This Row],[90c]]&gt;0,1,0)</f>
        <v>0</v>
      </c>
    </row>
    <row r="1748" spans="1:30" x14ac:dyDescent="0.2">
      <c r="A1748">
        <v>201706</v>
      </c>
      <c r="B1748" t="s">
        <v>21</v>
      </c>
      <c r="C1748" t="s">
        <v>21</v>
      </c>
      <c r="D1748" t="s">
        <v>1486</v>
      </c>
      <c r="E1748" t="s">
        <v>7645</v>
      </c>
      <c r="F1748" t="s">
        <v>1541</v>
      </c>
      <c r="G1748" t="s">
        <v>7646</v>
      </c>
      <c r="I1748" t="s">
        <v>1142</v>
      </c>
      <c r="J1748" t="s">
        <v>1072</v>
      </c>
      <c r="K1748" t="s">
        <v>7647</v>
      </c>
      <c r="L1748" t="s">
        <v>4783</v>
      </c>
      <c r="M1748" t="s">
        <v>4784</v>
      </c>
      <c r="N1748" s="1">
        <v>42902</v>
      </c>
      <c r="O1748">
        <v>54</v>
      </c>
      <c r="P1748" t="s">
        <v>900</v>
      </c>
      <c r="Q1748">
        <v>1</v>
      </c>
      <c r="R1748">
        <v>12.042</v>
      </c>
      <c r="S1748">
        <v>1</v>
      </c>
      <c r="T1748">
        <v>12.042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 t="s">
        <v>800</v>
      </c>
      <c r="AB1748" s="7">
        <f>IF(Table2[[#This Row],[15cc]]+Table2[[#This Row],[30cc]]&gt;0,1,0)</f>
        <v>1</v>
      </c>
      <c r="AC1748" s="7">
        <f>IF(Table2[[#This Row],[60c]]&gt;0,1,0)</f>
        <v>0</v>
      </c>
      <c r="AD1748" s="7">
        <f>IF(Table2[[#This Row],[90c]]&gt;0,1,0)</f>
        <v>0</v>
      </c>
    </row>
    <row r="1749" spans="1:30" x14ac:dyDescent="0.2">
      <c r="A1749">
        <v>201706</v>
      </c>
      <c r="B1749" t="s">
        <v>21</v>
      </c>
      <c r="C1749" t="s">
        <v>21</v>
      </c>
      <c r="D1749" t="s">
        <v>1486</v>
      </c>
      <c r="E1749" t="s">
        <v>7645</v>
      </c>
      <c r="F1749" t="s">
        <v>1541</v>
      </c>
      <c r="G1749" t="s">
        <v>7646</v>
      </c>
      <c r="I1749" t="s">
        <v>1142</v>
      </c>
      <c r="J1749" t="s">
        <v>1072</v>
      </c>
      <c r="K1749" t="s">
        <v>7647</v>
      </c>
      <c r="L1749" t="s">
        <v>4785</v>
      </c>
      <c r="M1749" t="s">
        <v>2430</v>
      </c>
      <c r="N1749" s="1">
        <v>42902</v>
      </c>
      <c r="O1749">
        <v>54</v>
      </c>
      <c r="P1749" t="s">
        <v>900</v>
      </c>
      <c r="Q1749">
        <v>1</v>
      </c>
      <c r="R1749">
        <v>12.038</v>
      </c>
      <c r="S1749">
        <v>1</v>
      </c>
      <c r="T1749">
        <v>12.038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 t="s">
        <v>800</v>
      </c>
      <c r="AB1749" s="7">
        <f>IF(Table2[[#This Row],[15cc]]+Table2[[#This Row],[30cc]]&gt;0,1,0)</f>
        <v>1</v>
      </c>
      <c r="AC1749" s="7">
        <f>IF(Table2[[#This Row],[60c]]&gt;0,1,0)</f>
        <v>0</v>
      </c>
      <c r="AD1749" s="7">
        <f>IF(Table2[[#This Row],[90c]]&gt;0,1,0)</f>
        <v>0</v>
      </c>
    </row>
    <row r="1750" spans="1:30" x14ac:dyDescent="0.2">
      <c r="A1750">
        <v>201706</v>
      </c>
      <c r="B1750" t="s">
        <v>21</v>
      </c>
      <c r="C1750" t="s">
        <v>21</v>
      </c>
      <c r="D1750" t="s">
        <v>1486</v>
      </c>
      <c r="E1750" t="s">
        <v>7645</v>
      </c>
      <c r="F1750" t="s">
        <v>1541</v>
      </c>
      <c r="G1750" t="s">
        <v>7646</v>
      </c>
      <c r="I1750" t="s">
        <v>1142</v>
      </c>
      <c r="J1750" t="s">
        <v>1072</v>
      </c>
      <c r="K1750" t="s">
        <v>7647</v>
      </c>
      <c r="L1750" t="s">
        <v>4786</v>
      </c>
      <c r="M1750" t="s">
        <v>4787</v>
      </c>
      <c r="N1750" s="1">
        <v>42902</v>
      </c>
      <c r="O1750">
        <v>54</v>
      </c>
      <c r="P1750" t="s">
        <v>900</v>
      </c>
      <c r="S1750">
        <v>0</v>
      </c>
      <c r="T1750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 t="s">
        <v>800</v>
      </c>
      <c r="AB1750" s="7">
        <f>IF(Table2[[#This Row],[15cc]]+Table2[[#This Row],[30cc]]&gt;0,1,0)</f>
        <v>0</v>
      </c>
      <c r="AC1750" s="7">
        <f>IF(Table2[[#This Row],[60c]]&gt;0,1,0)</f>
        <v>0</v>
      </c>
      <c r="AD1750" s="7">
        <f>IF(Table2[[#This Row],[90c]]&gt;0,1,0)</f>
        <v>0</v>
      </c>
    </row>
    <row r="1751" spans="1:30" x14ac:dyDescent="0.2">
      <c r="A1751">
        <v>201706</v>
      </c>
      <c r="B1751" t="s">
        <v>21</v>
      </c>
      <c r="C1751" t="s">
        <v>21</v>
      </c>
      <c r="D1751" t="s">
        <v>1486</v>
      </c>
      <c r="E1751" t="s">
        <v>7645</v>
      </c>
      <c r="F1751" t="s">
        <v>1541</v>
      </c>
      <c r="G1751" t="s">
        <v>7646</v>
      </c>
      <c r="I1751" t="s">
        <v>1142</v>
      </c>
      <c r="J1751" t="s">
        <v>1072</v>
      </c>
      <c r="K1751" t="s">
        <v>7647</v>
      </c>
      <c r="L1751" t="s">
        <v>4788</v>
      </c>
      <c r="M1751" t="s">
        <v>4789</v>
      </c>
      <c r="N1751" s="1">
        <v>42902</v>
      </c>
      <c r="O1751">
        <v>54</v>
      </c>
      <c r="P1751" t="s">
        <v>900</v>
      </c>
      <c r="S1751">
        <v>0</v>
      </c>
      <c r="T1751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 t="s">
        <v>800</v>
      </c>
      <c r="AB1751" s="7">
        <f>IF(Table2[[#This Row],[15cc]]+Table2[[#This Row],[30cc]]&gt;0,1,0)</f>
        <v>0</v>
      </c>
      <c r="AC1751" s="7">
        <f>IF(Table2[[#This Row],[60c]]&gt;0,1,0)</f>
        <v>0</v>
      </c>
      <c r="AD1751" s="7">
        <f>IF(Table2[[#This Row],[90c]]&gt;0,1,0)</f>
        <v>0</v>
      </c>
    </row>
    <row r="1752" spans="1:30" x14ac:dyDescent="0.2">
      <c r="A1752">
        <v>201706</v>
      </c>
      <c r="B1752" t="s">
        <v>21</v>
      </c>
      <c r="C1752" t="s">
        <v>21</v>
      </c>
      <c r="D1752" t="s">
        <v>1486</v>
      </c>
      <c r="E1752" t="s">
        <v>7645</v>
      </c>
      <c r="F1752" t="s">
        <v>1541</v>
      </c>
      <c r="G1752" t="s">
        <v>7646</v>
      </c>
      <c r="I1752" t="s">
        <v>1142</v>
      </c>
      <c r="J1752" t="s">
        <v>1072</v>
      </c>
      <c r="K1752" t="s">
        <v>7647</v>
      </c>
      <c r="L1752" t="s">
        <v>4790</v>
      </c>
      <c r="M1752" t="s">
        <v>4789</v>
      </c>
      <c r="N1752" s="1">
        <v>42902</v>
      </c>
      <c r="O1752">
        <v>54</v>
      </c>
      <c r="P1752" t="s">
        <v>900</v>
      </c>
      <c r="S1752">
        <v>0</v>
      </c>
      <c r="T1752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 t="s">
        <v>800</v>
      </c>
      <c r="AB1752" s="7">
        <f>IF(Table2[[#This Row],[15cc]]+Table2[[#This Row],[30cc]]&gt;0,1,0)</f>
        <v>0</v>
      </c>
      <c r="AC1752" s="7">
        <f>IF(Table2[[#This Row],[60c]]&gt;0,1,0)</f>
        <v>0</v>
      </c>
      <c r="AD1752" s="7">
        <f>IF(Table2[[#This Row],[90c]]&gt;0,1,0)</f>
        <v>0</v>
      </c>
    </row>
    <row r="1753" spans="1:30" x14ac:dyDescent="0.2">
      <c r="A1753">
        <v>201706</v>
      </c>
      <c r="B1753" t="s">
        <v>21</v>
      </c>
      <c r="C1753" t="s">
        <v>21</v>
      </c>
      <c r="D1753" t="s">
        <v>1486</v>
      </c>
      <c r="E1753" t="s">
        <v>7645</v>
      </c>
      <c r="F1753" t="s">
        <v>1541</v>
      </c>
      <c r="G1753" t="s">
        <v>7646</v>
      </c>
      <c r="I1753" t="s">
        <v>1142</v>
      </c>
      <c r="J1753" t="s">
        <v>1072</v>
      </c>
      <c r="K1753" t="s">
        <v>7647</v>
      </c>
      <c r="L1753" t="s">
        <v>4791</v>
      </c>
      <c r="M1753" t="s">
        <v>4792</v>
      </c>
      <c r="N1753" s="1">
        <v>42902</v>
      </c>
      <c r="O1753">
        <v>54</v>
      </c>
      <c r="P1753" t="s">
        <v>900</v>
      </c>
      <c r="Q1753">
        <v>1</v>
      </c>
      <c r="R1753">
        <v>12.013</v>
      </c>
      <c r="S1753">
        <v>1</v>
      </c>
      <c r="T1753">
        <v>12.013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 t="s">
        <v>800</v>
      </c>
      <c r="AB1753" s="7">
        <f>IF(Table2[[#This Row],[15cc]]+Table2[[#This Row],[30cc]]&gt;0,1,0)</f>
        <v>1</v>
      </c>
      <c r="AC1753" s="7">
        <f>IF(Table2[[#This Row],[60c]]&gt;0,1,0)</f>
        <v>0</v>
      </c>
      <c r="AD1753" s="7">
        <f>IF(Table2[[#This Row],[90c]]&gt;0,1,0)</f>
        <v>0</v>
      </c>
    </row>
    <row r="1754" spans="1:30" x14ac:dyDescent="0.2">
      <c r="A1754">
        <v>201706</v>
      </c>
      <c r="B1754" t="s">
        <v>21</v>
      </c>
      <c r="C1754" t="s">
        <v>21</v>
      </c>
      <c r="D1754" t="s">
        <v>1486</v>
      </c>
      <c r="E1754" t="s">
        <v>7645</v>
      </c>
      <c r="F1754" t="s">
        <v>1541</v>
      </c>
      <c r="G1754" t="s">
        <v>7646</v>
      </c>
      <c r="I1754" t="s">
        <v>1142</v>
      </c>
      <c r="J1754" t="s">
        <v>1072</v>
      </c>
      <c r="K1754" t="s">
        <v>7647</v>
      </c>
      <c r="L1754" t="s">
        <v>4793</v>
      </c>
      <c r="M1754" t="s">
        <v>4794</v>
      </c>
      <c r="N1754" s="1">
        <v>42902</v>
      </c>
      <c r="O1754">
        <v>54</v>
      </c>
      <c r="P1754" t="s">
        <v>900</v>
      </c>
      <c r="Q1754">
        <v>1</v>
      </c>
      <c r="R1754">
        <v>13.127000000000001</v>
      </c>
      <c r="S1754">
        <v>1</v>
      </c>
      <c r="T1754">
        <v>13.127000000000001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 t="s">
        <v>800</v>
      </c>
      <c r="AB1754" s="7">
        <f>IF(Table2[[#This Row],[15cc]]+Table2[[#This Row],[30cc]]&gt;0,1,0)</f>
        <v>1</v>
      </c>
      <c r="AC1754" s="7">
        <f>IF(Table2[[#This Row],[60c]]&gt;0,1,0)</f>
        <v>0</v>
      </c>
      <c r="AD1754" s="7">
        <f>IF(Table2[[#This Row],[90c]]&gt;0,1,0)</f>
        <v>0</v>
      </c>
    </row>
    <row r="1755" spans="1:30" x14ac:dyDescent="0.2">
      <c r="A1755">
        <v>201706</v>
      </c>
      <c r="B1755" t="s">
        <v>21</v>
      </c>
      <c r="C1755" t="s">
        <v>21</v>
      </c>
      <c r="D1755" t="s">
        <v>1486</v>
      </c>
      <c r="E1755" t="s">
        <v>7645</v>
      </c>
      <c r="F1755" t="s">
        <v>1541</v>
      </c>
      <c r="G1755" t="s">
        <v>7646</v>
      </c>
      <c r="I1755" t="s">
        <v>1142</v>
      </c>
      <c r="J1755" t="s">
        <v>1072</v>
      </c>
      <c r="K1755" t="s">
        <v>7647</v>
      </c>
      <c r="L1755" t="s">
        <v>4795</v>
      </c>
      <c r="M1755" t="s">
        <v>4796</v>
      </c>
      <c r="N1755" s="1">
        <v>42902</v>
      </c>
      <c r="O1755">
        <v>54</v>
      </c>
      <c r="P1755" t="s">
        <v>900</v>
      </c>
      <c r="Q1755">
        <v>1</v>
      </c>
      <c r="R1755" s="2">
        <v>12.484999999999999</v>
      </c>
      <c r="S1755">
        <v>1</v>
      </c>
      <c r="T1755">
        <v>12.484999999999999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 t="s">
        <v>800</v>
      </c>
      <c r="AB1755" s="7">
        <f>IF(Table2[[#This Row],[15cc]]+Table2[[#This Row],[30cc]]&gt;0,1,0)</f>
        <v>1</v>
      </c>
      <c r="AC1755" s="7">
        <f>IF(Table2[[#This Row],[60c]]&gt;0,1,0)</f>
        <v>0</v>
      </c>
      <c r="AD1755" s="7">
        <f>IF(Table2[[#This Row],[90c]]&gt;0,1,0)</f>
        <v>0</v>
      </c>
    </row>
    <row r="1756" spans="1:30" x14ac:dyDescent="0.2">
      <c r="A1756">
        <v>201706</v>
      </c>
      <c r="B1756" t="s">
        <v>21</v>
      </c>
      <c r="C1756" t="s">
        <v>21</v>
      </c>
      <c r="D1756" t="s">
        <v>1486</v>
      </c>
      <c r="E1756" t="s">
        <v>7645</v>
      </c>
      <c r="F1756" t="s">
        <v>1541</v>
      </c>
      <c r="G1756" t="s">
        <v>7646</v>
      </c>
      <c r="I1756" t="s">
        <v>1142</v>
      </c>
      <c r="J1756" t="s">
        <v>1072</v>
      </c>
      <c r="K1756" t="s">
        <v>7647</v>
      </c>
      <c r="L1756" t="s">
        <v>4797</v>
      </c>
      <c r="M1756" t="s">
        <v>4798</v>
      </c>
      <c r="N1756" s="1">
        <v>42902</v>
      </c>
      <c r="O1756">
        <v>54</v>
      </c>
      <c r="P1756" t="s">
        <v>900</v>
      </c>
      <c r="Q1756">
        <v>1</v>
      </c>
      <c r="R1756">
        <v>12</v>
      </c>
      <c r="S1756">
        <v>1</v>
      </c>
      <c r="T1756">
        <v>12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 t="s">
        <v>800</v>
      </c>
      <c r="AB1756" s="7">
        <f>IF(Table2[[#This Row],[15cc]]+Table2[[#This Row],[30cc]]&gt;0,1,0)</f>
        <v>1</v>
      </c>
      <c r="AC1756" s="7">
        <f>IF(Table2[[#This Row],[60c]]&gt;0,1,0)</f>
        <v>0</v>
      </c>
      <c r="AD1756" s="7">
        <f>IF(Table2[[#This Row],[90c]]&gt;0,1,0)</f>
        <v>0</v>
      </c>
    </row>
    <row r="1757" spans="1:30" x14ac:dyDescent="0.2">
      <c r="A1757">
        <v>201706</v>
      </c>
      <c r="B1757" t="s">
        <v>21</v>
      </c>
      <c r="C1757" t="s">
        <v>21</v>
      </c>
      <c r="D1757" t="s">
        <v>1486</v>
      </c>
      <c r="E1757" t="s">
        <v>7645</v>
      </c>
      <c r="F1757" t="s">
        <v>1541</v>
      </c>
      <c r="G1757" t="s">
        <v>7646</v>
      </c>
      <c r="I1757" t="s">
        <v>1142</v>
      </c>
      <c r="J1757" t="s">
        <v>1072</v>
      </c>
      <c r="K1757" t="s">
        <v>7647</v>
      </c>
      <c r="L1757" t="s">
        <v>4799</v>
      </c>
      <c r="M1757" t="s">
        <v>4800</v>
      </c>
      <c r="N1757" s="1">
        <v>42902</v>
      </c>
      <c r="O1757">
        <v>54</v>
      </c>
      <c r="P1757" t="s">
        <v>900</v>
      </c>
      <c r="S1757">
        <v>0</v>
      </c>
      <c r="T175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 t="s">
        <v>800</v>
      </c>
      <c r="AB1757" s="7">
        <f>IF(Table2[[#This Row],[15cc]]+Table2[[#This Row],[30cc]]&gt;0,1,0)</f>
        <v>0</v>
      </c>
      <c r="AC1757" s="7">
        <f>IF(Table2[[#This Row],[60c]]&gt;0,1,0)</f>
        <v>0</v>
      </c>
      <c r="AD1757" s="7">
        <f>IF(Table2[[#This Row],[90c]]&gt;0,1,0)</f>
        <v>0</v>
      </c>
    </row>
    <row r="1758" spans="1:30" x14ac:dyDescent="0.2">
      <c r="A1758">
        <v>201706</v>
      </c>
      <c r="B1758" t="s">
        <v>21</v>
      </c>
      <c r="C1758" t="s">
        <v>21</v>
      </c>
      <c r="D1758" t="s">
        <v>1486</v>
      </c>
      <c r="E1758" t="s">
        <v>7645</v>
      </c>
      <c r="F1758" t="s">
        <v>1541</v>
      </c>
      <c r="G1758" t="s">
        <v>7646</v>
      </c>
      <c r="I1758" t="s">
        <v>1142</v>
      </c>
      <c r="J1758" t="s">
        <v>1072</v>
      </c>
      <c r="K1758" t="s">
        <v>7647</v>
      </c>
      <c r="L1758" t="s">
        <v>4801</v>
      </c>
      <c r="M1758" t="s">
        <v>4802</v>
      </c>
      <c r="N1758" s="1">
        <v>42902</v>
      </c>
      <c r="O1758">
        <v>54</v>
      </c>
      <c r="P1758" t="s">
        <v>900</v>
      </c>
      <c r="S1758">
        <v>0</v>
      </c>
      <c r="T1758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 t="s">
        <v>800</v>
      </c>
      <c r="AB1758" s="7">
        <f>IF(Table2[[#This Row],[15cc]]+Table2[[#This Row],[30cc]]&gt;0,1,0)</f>
        <v>0</v>
      </c>
      <c r="AC1758" s="7">
        <f>IF(Table2[[#This Row],[60c]]&gt;0,1,0)</f>
        <v>0</v>
      </c>
      <c r="AD1758" s="7">
        <f>IF(Table2[[#This Row],[90c]]&gt;0,1,0)</f>
        <v>0</v>
      </c>
    </row>
    <row r="1759" spans="1:30" x14ac:dyDescent="0.2">
      <c r="A1759">
        <v>201706</v>
      </c>
      <c r="B1759" t="s">
        <v>21</v>
      </c>
      <c r="C1759" t="s">
        <v>21</v>
      </c>
      <c r="D1759" t="s">
        <v>1486</v>
      </c>
      <c r="E1759" t="s">
        <v>7645</v>
      </c>
      <c r="F1759" t="s">
        <v>1541</v>
      </c>
      <c r="G1759" t="s">
        <v>7646</v>
      </c>
      <c r="I1759" t="s">
        <v>1142</v>
      </c>
      <c r="J1759" t="s">
        <v>1072</v>
      </c>
      <c r="K1759" t="s">
        <v>7647</v>
      </c>
      <c r="L1759" t="s">
        <v>4803</v>
      </c>
      <c r="M1759" t="s">
        <v>4804</v>
      </c>
      <c r="N1759" s="1">
        <v>42902</v>
      </c>
      <c r="O1759">
        <v>54</v>
      </c>
      <c r="P1759" t="s">
        <v>900</v>
      </c>
      <c r="R1759" s="2"/>
      <c r="S1759">
        <v>0</v>
      </c>
      <c r="T1759">
        <v>0</v>
      </c>
      <c r="U1759" s="7">
        <v>0</v>
      </c>
      <c r="V1759" s="7">
        <v>0</v>
      </c>
      <c r="W1759" s="7">
        <v>0</v>
      </c>
      <c r="X1759" s="2">
        <v>0</v>
      </c>
      <c r="Y1759" s="7">
        <v>0</v>
      </c>
      <c r="Z1759" s="7">
        <v>0</v>
      </c>
      <c r="AA1759" s="7" t="s">
        <v>800</v>
      </c>
      <c r="AB1759" s="7">
        <f>IF(Table2[[#This Row],[15cc]]+Table2[[#This Row],[30cc]]&gt;0,1,0)</f>
        <v>0</v>
      </c>
      <c r="AC1759" s="7">
        <f>IF(Table2[[#This Row],[60c]]&gt;0,1,0)</f>
        <v>0</v>
      </c>
      <c r="AD1759" s="7">
        <f>IF(Table2[[#This Row],[90c]]&gt;0,1,0)</f>
        <v>0</v>
      </c>
    </row>
    <row r="1760" spans="1:30" x14ac:dyDescent="0.2">
      <c r="A1760">
        <v>201706</v>
      </c>
      <c r="B1760" t="s">
        <v>21</v>
      </c>
      <c r="C1760" t="s">
        <v>21</v>
      </c>
      <c r="D1760" t="s">
        <v>1486</v>
      </c>
      <c r="E1760" t="s">
        <v>7645</v>
      </c>
      <c r="F1760" t="s">
        <v>1541</v>
      </c>
      <c r="G1760" t="s">
        <v>7646</v>
      </c>
      <c r="I1760" t="s">
        <v>1142</v>
      </c>
      <c r="J1760" t="s">
        <v>1072</v>
      </c>
      <c r="K1760" t="s">
        <v>7647</v>
      </c>
      <c r="L1760" t="s">
        <v>4805</v>
      </c>
      <c r="M1760" t="s">
        <v>1169</v>
      </c>
      <c r="N1760" s="1">
        <v>42902</v>
      </c>
      <c r="O1760">
        <v>54</v>
      </c>
      <c r="P1760" t="s">
        <v>900</v>
      </c>
      <c r="S1760">
        <v>0</v>
      </c>
      <c r="T1760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 t="s">
        <v>800</v>
      </c>
      <c r="AB1760" s="7">
        <f>IF(Table2[[#This Row],[15cc]]+Table2[[#This Row],[30cc]]&gt;0,1,0)</f>
        <v>0</v>
      </c>
      <c r="AC1760" s="7">
        <f>IF(Table2[[#This Row],[60c]]&gt;0,1,0)</f>
        <v>0</v>
      </c>
      <c r="AD1760" s="7">
        <f>IF(Table2[[#This Row],[90c]]&gt;0,1,0)</f>
        <v>0</v>
      </c>
    </row>
    <row r="1761" spans="1:30" x14ac:dyDescent="0.2">
      <c r="A1761">
        <v>201706</v>
      </c>
      <c r="B1761" t="s">
        <v>21</v>
      </c>
      <c r="C1761" t="s">
        <v>21</v>
      </c>
      <c r="D1761" t="s">
        <v>1486</v>
      </c>
      <c r="E1761" t="s">
        <v>7645</v>
      </c>
      <c r="F1761" t="s">
        <v>1541</v>
      </c>
      <c r="G1761" t="s">
        <v>7646</v>
      </c>
      <c r="I1761" t="s">
        <v>1142</v>
      </c>
      <c r="J1761" t="s">
        <v>1072</v>
      </c>
      <c r="K1761" t="s">
        <v>7647</v>
      </c>
      <c r="L1761" t="s">
        <v>4806</v>
      </c>
      <c r="M1761" t="s">
        <v>4807</v>
      </c>
      <c r="N1761" s="1">
        <v>42902</v>
      </c>
      <c r="O1761">
        <v>54</v>
      </c>
      <c r="P1761" t="s">
        <v>900</v>
      </c>
      <c r="S1761">
        <v>0</v>
      </c>
      <c r="T1761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 t="s">
        <v>800</v>
      </c>
      <c r="AB1761" s="7">
        <f>IF(Table2[[#This Row],[15cc]]+Table2[[#This Row],[30cc]]&gt;0,1,0)</f>
        <v>0</v>
      </c>
      <c r="AC1761" s="7">
        <f>IF(Table2[[#This Row],[60c]]&gt;0,1,0)</f>
        <v>0</v>
      </c>
      <c r="AD1761" s="7">
        <f>IF(Table2[[#This Row],[90c]]&gt;0,1,0)</f>
        <v>0</v>
      </c>
    </row>
    <row r="1762" spans="1:30" x14ac:dyDescent="0.2">
      <c r="A1762">
        <v>201706</v>
      </c>
      <c r="B1762" t="s">
        <v>21</v>
      </c>
      <c r="C1762" t="s">
        <v>21</v>
      </c>
      <c r="D1762" t="s">
        <v>1486</v>
      </c>
      <c r="E1762" t="s">
        <v>7645</v>
      </c>
      <c r="F1762" t="s">
        <v>1541</v>
      </c>
      <c r="G1762" t="s">
        <v>7646</v>
      </c>
      <c r="I1762" t="s">
        <v>1142</v>
      </c>
      <c r="J1762" t="s">
        <v>1072</v>
      </c>
      <c r="K1762" t="s">
        <v>7647</v>
      </c>
      <c r="L1762" t="s">
        <v>4808</v>
      </c>
      <c r="M1762" t="s">
        <v>1328</v>
      </c>
      <c r="N1762" s="1">
        <v>42902</v>
      </c>
      <c r="O1762">
        <v>54</v>
      </c>
      <c r="P1762" t="s">
        <v>900</v>
      </c>
      <c r="Q1762">
        <v>1</v>
      </c>
      <c r="R1762">
        <v>15.002000000000001</v>
      </c>
      <c r="S1762">
        <v>1</v>
      </c>
      <c r="T1762">
        <v>15.002000000000001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 t="s">
        <v>800</v>
      </c>
      <c r="AB1762" s="7">
        <f>IF(Table2[[#This Row],[15cc]]+Table2[[#This Row],[30cc]]&gt;0,1,0)</f>
        <v>1</v>
      </c>
      <c r="AC1762" s="7">
        <f>IF(Table2[[#This Row],[60c]]&gt;0,1,0)</f>
        <v>0</v>
      </c>
      <c r="AD1762" s="7">
        <f>IF(Table2[[#This Row],[90c]]&gt;0,1,0)</f>
        <v>0</v>
      </c>
    </row>
    <row r="1763" spans="1:30" x14ac:dyDescent="0.2">
      <c r="A1763">
        <v>201706</v>
      </c>
      <c r="B1763" t="s">
        <v>21</v>
      </c>
      <c r="C1763" t="s">
        <v>21</v>
      </c>
      <c r="D1763" t="s">
        <v>1486</v>
      </c>
      <c r="E1763" t="s">
        <v>7645</v>
      </c>
      <c r="F1763" t="s">
        <v>1541</v>
      </c>
      <c r="G1763" t="s">
        <v>7646</v>
      </c>
      <c r="I1763" t="s">
        <v>1142</v>
      </c>
      <c r="J1763" t="s">
        <v>1072</v>
      </c>
      <c r="K1763" t="s">
        <v>7647</v>
      </c>
      <c r="L1763" t="s">
        <v>4809</v>
      </c>
      <c r="M1763" t="s">
        <v>4810</v>
      </c>
      <c r="N1763" s="1">
        <v>42902</v>
      </c>
      <c r="O1763">
        <v>54</v>
      </c>
      <c r="P1763" t="s">
        <v>900</v>
      </c>
      <c r="Q1763">
        <v>1</v>
      </c>
      <c r="R1763">
        <v>15.079000000000001</v>
      </c>
      <c r="S1763">
        <v>1</v>
      </c>
      <c r="T1763">
        <v>15.079000000000001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 t="s">
        <v>800</v>
      </c>
      <c r="AB1763" s="7">
        <f>IF(Table2[[#This Row],[15cc]]+Table2[[#This Row],[30cc]]&gt;0,1,0)</f>
        <v>1</v>
      </c>
      <c r="AC1763" s="7">
        <f>IF(Table2[[#This Row],[60c]]&gt;0,1,0)</f>
        <v>0</v>
      </c>
      <c r="AD1763" s="7">
        <f>IF(Table2[[#This Row],[90c]]&gt;0,1,0)</f>
        <v>0</v>
      </c>
    </row>
    <row r="1764" spans="1:30" x14ac:dyDescent="0.2">
      <c r="A1764">
        <v>201706</v>
      </c>
      <c r="B1764" t="s">
        <v>21</v>
      </c>
      <c r="C1764" t="s">
        <v>21</v>
      </c>
      <c r="D1764" t="s">
        <v>1486</v>
      </c>
      <c r="E1764" t="s">
        <v>7645</v>
      </c>
      <c r="F1764" t="s">
        <v>1541</v>
      </c>
      <c r="G1764" t="s">
        <v>7646</v>
      </c>
      <c r="I1764" t="s">
        <v>1142</v>
      </c>
      <c r="J1764" t="s">
        <v>1072</v>
      </c>
      <c r="K1764" t="s">
        <v>7647</v>
      </c>
      <c r="L1764" t="s">
        <v>4811</v>
      </c>
      <c r="M1764" t="s">
        <v>798</v>
      </c>
      <c r="N1764" s="1">
        <v>42902</v>
      </c>
      <c r="O1764">
        <v>54</v>
      </c>
      <c r="P1764" t="s">
        <v>900</v>
      </c>
      <c r="Q1764">
        <v>1</v>
      </c>
      <c r="R1764">
        <v>12.683</v>
      </c>
      <c r="S1764">
        <v>1</v>
      </c>
      <c r="T1764">
        <v>12.683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 t="s">
        <v>800</v>
      </c>
      <c r="AB1764" s="7">
        <f>IF(Table2[[#This Row],[15cc]]+Table2[[#This Row],[30cc]]&gt;0,1,0)</f>
        <v>1</v>
      </c>
      <c r="AC1764" s="7">
        <f>IF(Table2[[#This Row],[60c]]&gt;0,1,0)</f>
        <v>0</v>
      </c>
      <c r="AD1764" s="7">
        <f>IF(Table2[[#This Row],[90c]]&gt;0,1,0)</f>
        <v>0</v>
      </c>
    </row>
    <row r="1765" spans="1:30" x14ac:dyDescent="0.2">
      <c r="A1765">
        <v>201706</v>
      </c>
      <c r="B1765" t="s">
        <v>21</v>
      </c>
      <c r="C1765" t="s">
        <v>21</v>
      </c>
      <c r="D1765" t="s">
        <v>1486</v>
      </c>
      <c r="E1765" t="s">
        <v>7645</v>
      </c>
      <c r="F1765" t="s">
        <v>1541</v>
      </c>
      <c r="G1765" t="s">
        <v>7646</v>
      </c>
      <c r="I1765" t="s">
        <v>1142</v>
      </c>
      <c r="J1765" t="s">
        <v>1072</v>
      </c>
      <c r="K1765" t="s">
        <v>7647</v>
      </c>
      <c r="L1765" t="s">
        <v>4812</v>
      </c>
      <c r="M1765" t="s">
        <v>4813</v>
      </c>
      <c r="N1765" s="1">
        <v>42902</v>
      </c>
      <c r="O1765">
        <v>54</v>
      </c>
      <c r="P1765" t="s">
        <v>900</v>
      </c>
      <c r="Q1765">
        <v>1</v>
      </c>
      <c r="R1765">
        <v>12.542999999999999</v>
      </c>
      <c r="S1765">
        <v>1</v>
      </c>
      <c r="T1765">
        <v>12.542999999999999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 t="s">
        <v>800</v>
      </c>
      <c r="AB1765" s="7">
        <f>IF(Table2[[#This Row],[15cc]]+Table2[[#This Row],[30cc]]&gt;0,1,0)</f>
        <v>1</v>
      </c>
      <c r="AC1765" s="7">
        <f>IF(Table2[[#This Row],[60c]]&gt;0,1,0)</f>
        <v>0</v>
      </c>
      <c r="AD1765" s="7">
        <f>IF(Table2[[#This Row],[90c]]&gt;0,1,0)</f>
        <v>0</v>
      </c>
    </row>
    <row r="1766" spans="1:30" x14ac:dyDescent="0.2">
      <c r="A1766">
        <v>201706</v>
      </c>
      <c r="B1766" t="s">
        <v>21</v>
      </c>
      <c r="C1766" t="s">
        <v>21</v>
      </c>
      <c r="D1766" t="s">
        <v>1486</v>
      </c>
      <c r="E1766" t="s">
        <v>7645</v>
      </c>
      <c r="F1766" t="s">
        <v>1541</v>
      </c>
      <c r="G1766" t="s">
        <v>7646</v>
      </c>
      <c r="I1766" t="s">
        <v>1142</v>
      </c>
      <c r="J1766" t="s">
        <v>1072</v>
      </c>
      <c r="K1766" t="s">
        <v>7647</v>
      </c>
      <c r="L1766" t="s">
        <v>4814</v>
      </c>
      <c r="M1766" t="s">
        <v>870</v>
      </c>
      <c r="N1766" s="1">
        <v>42902</v>
      </c>
      <c r="O1766">
        <v>54</v>
      </c>
      <c r="P1766" t="s">
        <v>900</v>
      </c>
      <c r="Q1766">
        <v>1</v>
      </c>
      <c r="R1766">
        <v>12.26</v>
      </c>
      <c r="S1766">
        <v>1</v>
      </c>
      <c r="T1766">
        <v>12.26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 t="s">
        <v>800</v>
      </c>
      <c r="AB1766" s="7">
        <f>IF(Table2[[#This Row],[15cc]]+Table2[[#This Row],[30cc]]&gt;0,1,0)</f>
        <v>1</v>
      </c>
      <c r="AC1766" s="7">
        <f>IF(Table2[[#This Row],[60c]]&gt;0,1,0)</f>
        <v>0</v>
      </c>
      <c r="AD1766" s="7">
        <f>IF(Table2[[#This Row],[90c]]&gt;0,1,0)</f>
        <v>0</v>
      </c>
    </row>
    <row r="1767" spans="1:30" x14ac:dyDescent="0.2">
      <c r="A1767">
        <v>201706</v>
      </c>
      <c r="B1767" t="s">
        <v>21</v>
      </c>
      <c r="C1767" t="s">
        <v>21</v>
      </c>
      <c r="D1767" t="s">
        <v>1486</v>
      </c>
      <c r="E1767" t="s">
        <v>7645</v>
      </c>
      <c r="F1767" t="s">
        <v>1541</v>
      </c>
      <c r="G1767" t="s">
        <v>7646</v>
      </c>
      <c r="I1767" t="s">
        <v>1142</v>
      </c>
      <c r="J1767" t="s">
        <v>1072</v>
      </c>
      <c r="K1767" t="s">
        <v>7647</v>
      </c>
      <c r="L1767" t="s">
        <v>4815</v>
      </c>
      <c r="M1767" t="s">
        <v>4816</v>
      </c>
      <c r="N1767" s="1">
        <v>42902</v>
      </c>
      <c r="O1767">
        <v>54</v>
      </c>
      <c r="P1767" t="s">
        <v>900</v>
      </c>
      <c r="Q1767">
        <v>1</v>
      </c>
      <c r="R1767">
        <v>12.365</v>
      </c>
      <c r="S1767">
        <v>1</v>
      </c>
      <c r="T1767">
        <v>12.365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 t="s">
        <v>800</v>
      </c>
      <c r="AB1767" s="7">
        <f>IF(Table2[[#This Row],[15cc]]+Table2[[#This Row],[30cc]]&gt;0,1,0)</f>
        <v>1</v>
      </c>
      <c r="AC1767" s="7">
        <f>IF(Table2[[#This Row],[60c]]&gt;0,1,0)</f>
        <v>0</v>
      </c>
      <c r="AD1767" s="7">
        <f>IF(Table2[[#This Row],[90c]]&gt;0,1,0)</f>
        <v>0</v>
      </c>
    </row>
    <row r="1768" spans="1:30" x14ac:dyDescent="0.2">
      <c r="A1768">
        <v>201706</v>
      </c>
      <c r="B1768" t="s">
        <v>21</v>
      </c>
      <c r="C1768" t="s">
        <v>21</v>
      </c>
      <c r="D1768" t="s">
        <v>1486</v>
      </c>
      <c r="E1768" t="s">
        <v>7645</v>
      </c>
      <c r="F1768" t="s">
        <v>1541</v>
      </c>
      <c r="G1768" t="s">
        <v>7646</v>
      </c>
      <c r="I1768" t="s">
        <v>1142</v>
      </c>
      <c r="J1768" t="s">
        <v>1072</v>
      </c>
      <c r="K1768" t="s">
        <v>7647</v>
      </c>
      <c r="L1768" t="s">
        <v>4817</v>
      </c>
      <c r="M1768" t="s">
        <v>4818</v>
      </c>
      <c r="N1768" s="1">
        <v>42902</v>
      </c>
      <c r="O1768">
        <v>54</v>
      </c>
      <c r="P1768" t="s">
        <v>900</v>
      </c>
      <c r="Q1768">
        <v>1</v>
      </c>
      <c r="R1768">
        <v>12.01</v>
      </c>
      <c r="S1768">
        <v>1</v>
      </c>
      <c r="T1768">
        <v>12.01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 t="s">
        <v>800</v>
      </c>
      <c r="AB1768" s="7">
        <f>IF(Table2[[#This Row],[15cc]]+Table2[[#This Row],[30cc]]&gt;0,1,0)</f>
        <v>1</v>
      </c>
      <c r="AC1768" s="7">
        <f>IF(Table2[[#This Row],[60c]]&gt;0,1,0)</f>
        <v>0</v>
      </c>
      <c r="AD1768" s="7">
        <f>IF(Table2[[#This Row],[90c]]&gt;0,1,0)</f>
        <v>0</v>
      </c>
    </row>
    <row r="1769" spans="1:30" x14ac:dyDescent="0.2">
      <c r="A1769">
        <v>201706</v>
      </c>
      <c r="B1769" t="s">
        <v>21</v>
      </c>
      <c r="C1769" t="s">
        <v>21</v>
      </c>
      <c r="D1769" t="s">
        <v>1486</v>
      </c>
      <c r="E1769" t="s">
        <v>7645</v>
      </c>
      <c r="F1769" t="s">
        <v>1541</v>
      </c>
      <c r="G1769" t="s">
        <v>7646</v>
      </c>
      <c r="I1769" t="s">
        <v>1142</v>
      </c>
      <c r="J1769" t="s">
        <v>1072</v>
      </c>
      <c r="K1769" t="s">
        <v>7647</v>
      </c>
      <c r="L1769" t="s">
        <v>4819</v>
      </c>
      <c r="M1769" t="s">
        <v>809</v>
      </c>
      <c r="N1769" s="1">
        <v>42902</v>
      </c>
      <c r="O1769">
        <v>54</v>
      </c>
      <c r="P1769" t="s">
        <v>900</v>
      </c>
      <c r="Q1769">
        <v>1</v>
      </c>
      <c r="R1769">
        <v>12.106</v>
      </c>
      <c r="S1769">
        <v>1</v>
      </c>
      <c r="T1769">
        <v>12.106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 t="s">
        <v>800</v>
      </c>
      <c r="AB1769" s="7">
        <f>IF(Table2[[#This Row],[15cc]]+Table2[[#This Row],[30cc]]&gt;0,1,0)</f>
        <v>1</v>
      </c>
      <c r="AC1769" s="7">
        <f>IF(Table2[[#This Row],[60c]]&gt;0,1,0)</f>
        <v>0</v>
      </c>
      <c r="AD1769" s="7">
        <f>IF(Table2[[#This Row],[90c]]&gt;0,1,0)</f>
        <v>0</v>
      </c>
    </row>
    <row r="1770" spans="1:30" x14ac:dyDescent="0.2">
      <c r="A1770">
        <v>201706</v>
      </c>
      <c r="B1770" t="s">
        <v>21</v>
      </c>
      <c r="C1770" t="s">
        <v>21</v>
      </c>
      <c r="D1770" t="s">
        <v>1486</v>
      </c>
      <c r="E1770" t="s">
        <v>7645</v>
      </c>
      <c r="F1770" t="s">
        <v>1541</v>
      </c>
      <c r="G1770" t="s">
        <v>7646</v>
      </c>
      <c r="I1770" t="s">
        <v>1142</v>
      </c>
      <c r="J1770" t="s">
        <v>1072</v>
      </c>
      <c r="K1770" t="s">
        <v>7647</v>
      </c>
      <c r="L1770" t="s">
        <v>4820</v>
      </c>
      <c r="M1770" t="s">
        <v>4821</v>
      </c>
      <c r="N1770" s="1">
        <v>42902</v>
      </c>
      <c r="O1770">
        <v>54</v>
      </c>
      <c r="P1770" t="s">
        <v>900</v>
      </c>
      <c r="Q1770">
        <v>1</v>
      </c>
      <c r="R1770">
        <v>12.066000000000001</v>
      </c>
      <c r="S1770">
        <v>1</v>
      </c>
      <c r="T1770">
        <v>12.066000000000001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 t="s">
        <v>800</v>
      </c>
      <c r="AB1770" s="7">
        <f>IF(Table2[[#This Row],[15cc]]+Table2[[#This Row],[30cc]]&gt;0,1,0)</f>
        <v>1</v>
      </c>
      <c r="AC1770" s="7">
        <f>IF(Table2[[#This Row],[60c]]&gt;0,1,0)</f>
        <v>0</v>
      </c>
      <c r="AD1770" s="7">
        <f>IF(Table2[[#This Row],[90c]]&gt;0,1,0)</f>
        <v>0</v>
      </c>
    </row>
    <row r="1771" spans="1:30" x14ac:dyDescent="0.2">
      <c r="A1771">
        <v>201706</v>
      </c>
      <c r="B1771" t="s">
        <v>21</v>
      </c>
      <c r="C1771" t="s">
        <v>21</v>
      </c>
      <c r="D1771" t="s">
        <v>1486</v>
      </c>
      <c r="E1771" t="s">
        <v>7645</v>
      </c>
      <c r="F1771" t="s">
        <v>1541</v>
      </c>
      <c r="G1771" t="s">
        <v>7646</v>
      </c>
      <c r="I1771" t="s">
        <v>1142</v>
      </c>
      <c r="J1771" t="s">
        <v>1072</v>
      </c>
      <c r="K1771" t="s">
        <v>7647</v>
      </c>
      <c r="L1771" t="s">
        <v>4822</v>
      </c>
      <c r="M1771" t="s">
        <v>4823</v>
      </c>
      <c r="N1771" s="1">
        <v>42902</v>
      </c>
      <c r="O1771">
        <v>54</v>
      </c>
      <c r="P1771" t="s">
        <v>900</v>
      </c>
      <c r="Q1771">
        <v>1</v>
      </c>
      <c r="R1771">
        <v>12.061</v>
      </c>
      <c r="S1771">
        <v>1</v>
      </c>
      <c r="T1771">
        <v>12.061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 t="s">
        <v>800</v>
      </c>
      <c r="AB1771" s="7">
        <f>IF(Table2[[#This Row],[15cc]]+Table2[[#This Row],[30cc]]&gt;0,1,0)</f>
        <v>1</v>
      </c>
      <c r="AC1771" s="7">
        <f>IF(Table2[[#This Row],[60c]]&gt;0,1,0)</f>
        <v>0</v>
      </c>
      <c r="AD1771" s="7">
        <f>IF(Table2[[#This Row],[90c]]&gt;0,1,0)</f>
        <v>0</v>
      </c>
    </row>
    <row r="1772" spans="1:30" x14ac:dyDescent="0.2">
      <c r="A1772">
        <v>201706</v>
      </c>
      <c r="B1772" t="s">
        <v>21</v>
      </c>
      <c r="C1772" t="s">
        <v>21</v>
      </c>
      <c r="D1772" t="s">
        <v>1486</v>
      </c>
      <c r="E1772" t="s">
        <v>7645</v>
      </c>
      <c r="F1772" t="s">
        <v>1541</v>
      </c>
      <c r="G1772" t="s">
        <v>7646</v>
      </c>
      <c r="I1772" t="s">
        <v>1142</v>
      </c>
      <c r="J1772" t="s">
        <v>1072</v>
      </c>
      <c r="K1772" t="s">
        <v>7647</v>
      </c>
      <c r="L1772" t="s">
        <v>4824</v>
      </c>
      <c r="M1772" t="s">
        <v>4825</v>
      </c>
      <c r="N1772" s="1">
        <v>42902</v>
      </c>
      <c r="O1772">
        <v>54</v>
      </c>
      <c r="P1772" t="s">
        <v>900</v>
      </c>
      <c r="Q1772">
        <v>1</v>
      </c>
      <c r="R1772">
        <v>12.006</v>
      </c>
      <c r="S1772">
        <v>1</v>
      </c>
      <c r="T1772">
        <v>12.006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 t="s">
        <v>800</v>
      </c>
      <c r="AB1772" s="7">
        <f>IF(Table2[[#This Row],[15cc]]+Table2[[#This Row],[30cc]]&gt;0,1,0)</f>
        <v>1</v>
      </c>
      <c r="AC1772" s="7">
        <f>IF(Table2[[#This Row],[60c]]&gt;0,1,0)</f>
        <v>0</v>
      </c>
      <c r="AD1772" s="7">
        <f>IF(Table2[[#This Row],[90c]]&gt;0,1,0)</f>
        <v>0</v>
      </c>
    </row>
    <row r="1773" spans="1:30" x14ac:dyDescent="0.2">
      <c r="A1773">
        <v>201706</v>
      </c>
      <c r="B1773" t="s">
        <v>21</v>
      </c>
      <c r="C1773" t="s">
        <v>21</v>
      </c>
      <c r="D1773" t="s">
        <v>1486</v>
      </c>
      <c r="E1773" t="s">
        <v>7645</v>
      </c>
      <c r="F1773" t="s">
        <v>1541</v>
      </c>
      <c r="G1773" t="s">
        <v>7646</v>
      </c>
      <c r="I1773" t="s">
        <v>1142</v>
      </c>
      <c r="J1773" t="s">
        <v>1072</v>
      </c>
      <c r="K1773" t="s">
        <v>7647</v>
      </c>
      <c r="L1773" t="s">
        <v>4826</v>
      </c>
      <c r="M1773" t="s">
        <v>894</v>
      </c>
      <c r="N1773" s="1">
        <v>42902</v>
      </c>
      <c r="O1773">
        <v>54</v>
      </c>
      <c r="P1773" t="s">
        <v>900</v>
      </c>
      <c r="S1773">
        <v>0</v>
      </c>
      <c r="T1773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 t="s">
        <v>800</v>
      </c>
      <c r="AB1773" s="7">
        <f>IF(Table2[[#This Row],[15cc]]+Table2[[#This Row],[30cc]]&gt;0,1,0)</f>
        <v>0</v>
      </c>
      <c r="AC1773" s="7">
        <f>IF(Table2[[#This Row],[60c]]&gt;0,1,0)</f>
        <v>0</v>
      </c>
      <c r="AD1773" s="7">
        <f>IF(Table2[[#This Row],[90c]]&gt;0,1,0)</f>
        <v>0</v>
      </c>
    </row>
    <row r="1774" spans="1:30" x14ac:dyDescent="0.2">
      <c r="A1774">
        <v>201706</v>
      </c>
      <c r="B1774" t="s">
        <v>21</v>
      </c>
      <c r="C1774" t="s">
        <v>21</v>
      </c>
      <c r="D1774" t="s">
        <v>1486</v>
      </c>
      <c r="E1774" t="s">
        <v>7645</v>
      </c>
      <c r="F1774" t="s">
        <v>1541</v>
      </c>
      <c r="G1774" t="s">
        <v>7646</v>
      </c>
      <c r="I1774" t="s">
        <v>1142</v>
      </c>
      <c r="J1774" t="s">
        <v>1072</v>
      </c>
      <c r="K1774" t="s">
        <v>7647</v>
      </c>
      <c r="L1774" t="s">
        <v>4827</v>
      </c>
      <c r="M1774" t="s">
        <v>4828</v>
      </c>
      <c r="N1774" s="1">
        <v>42902</v>
      </c>
      <c r="O1774">
        <v>54</v>
      </c>
      <c r="P1774" t="s">
        <v>900</v>
      </c>
      <c r="Q1774">
        <v>2</v>
      </c>
      <c r="R1774">
        <v>24.521999999999998</v>
      </c>
      <c r="S1774">
        <v>2</v>
      </c>
      <c r="T1774">
        <v>24.521999999999998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 t="s">
        <v>800</v>
      </c>
      <c r="AB1774" s="7">
        <f>IF(Table2[[#This Row],[15cc]]+Table2[[#This Row],[30cc]]&gt;0,1,0)</f>
        <v>1</v>
      </c>
      <c r="AC1774" s="7">
        <f>IF(Table2[[#This Row],[60c]]&gt;0,1,0)</f>
        <v>0</v>
      </c>
      <c r="AD1774" s="7">
        <f>IF(Table2[[#This Row],[90c]]&gt;0,1,0)</f>
        <v>0</v>
      </c>
    </row>
    <row r="1775" spans="1:30" x14ac:dyDescent="0.2">
      <c r="A1775">
        <v>201706</v>
      </c>
      <c r="B1775" t="s">
        <v>21</v>
      </c>
      <c r="C1775" t="s">
        <v>21</v>
      </c>
      <c r="D1775" t="s">
        <v>1486</v>
      </c>
      <c r="E1775" t="s">
        <v>7645</v>
      </c>
      <c r="F1775" t="s">
        <v>1541</v>
      </c>
      <c r="G1775" t="s">
        <v>7646</v>
      </c>
      <c r="I1775" t="s">
        <v>1142</v>
      </c>
      <c r="J1775" t="s">
        <v>1072</v>
      </c>
      <c r="K1775" t="s">
        <v>7647</v>
      </c>
      <c r="L1775" t="s">
        <v>4829</v>
      </c>
      <c r="M1775" t="s">
        <v>4830</v>
      </c>
      <c r="N1775" s="1">
        <v>42902</v>
      </c>
      <c r="O1775">
        <v>54</v>
      </c>
      <c r="P1775" t="s">
        <v>900</v>
      </c>
      <c r="S1775">
        <v>0</v>
      </c>
      <c r="T1775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 t="s">
        <v>800</v>
      </c>
      <c r="AB1775" s="7">
        <f>IF(Table2[[#This Row],[15cc]]+Table2[[#This Row],[30cc]]&gt;0,1,0)</f>
        <v>0</v>
      </c>
      <c r="AC1775" s="7">
        <f>IF(Table2[[#This Row],[60c]]&gt;0,1,0)</f>
        <v>0</v>
      </c>
      <c r="AD1775" s="7">
        <f>IF(Table2[[#This Row],[90c]]&gt;0,1,0)</f>
        <v>0</v>
      </c>
    </row>
    <row r="1776" spans="1:30" x14ac:dyDescent="0.2">
      <c r="A1776">
        <v>201706</v>
      </c>
      <c r="B1776" t="s">
        <v>21</v>
      </c>
      <c r="C1776" t="s">
        <v>21</v>
      </c>
      <c r="D1776" t="s">
        <v>1486</v>
      </c>
      <c r="E1776" t="s">
        <v>7645</v>
      </c>
      <c r="F1776" t="s">
        <v>1541</v>
      </c>
      <c r="G1776" t="s">
        <v>7646</v>
      </c>
      <c r="I1776" t="s">
        <v>1142</v>
      </c>
      <c r="J1776" t="s">
        <v>1072</v>
      </c>
      <c r="K1776" t="s">
        <v>7647</v>
      </c>
      <c r="L1776" t="s">
        <v>4831</v>
      </c>
      <c r="M1776" t="s">
        <v>4832</v>
      </c>
      <c r="N1776" s="1">
        <v>42902</v>
      </c>
      <c r="O1776">
        <v>54</v>
      </c>
      <c r="P1776" t="s">
        <v>900</v>
      </c>
      <c r="Q1776">
        <v>1</v>
      </c>
      <c r="R1776">
        <v>12.175000000000001</v>
      </c>
      <c r="S1776">
        <v>1</v>
      </c>
      <c r="T1776">
        <v>12.175000000000001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 t="s">
        <v>800</v>
      </c>
      <c r="AB1776" s="7">
        <f>IF(Table2[[#This Row],[15cc]]+Table2[[#This Row],[30cc]]&gt;0,1,0)</f>
        <v>1</v>
      </c>
      <c r="AC1776" s="7">
        <f>IF(Table2[[#This Row],[60c]]&gt;0,1,0)</f>
        <v>0</v>
      </c>
      <c r="AD1776" s="7">
        <f>IF(Table2[[#This Row],[90c]]&gt;0,1,0)</f>
        <v>0</v>
      </c>
    </row>
    <row r="1777" spans="1:30" x14ac:dyDescent="0.2">
      <c r="A1777">
        <v>201706</v>
      </c>
      <c r="B1777" t="s">
        <v>21</v>
      </c>
      <c r="C1777" t="s">
        <v>21</v>
      </c>
      <c r="D1777" t="s">
        <v>1486</v>
      </c>
      <c r="E1777" t="s">
        <v>7645</v>
      </c>
      <c r="F1777" t="s">
        <v>1541</v>
      </c>
      <c r="G1777" t="s">
        <v>7646</v>
      </c>
      <c r="I1777" t="s">
        <v>1142</v>
      </c>
      <c r="J1777" t="s">
        <v>1072</v>
      </c>
      <c r="K1777" t="s">
        <v>7647</v>
      </c>
      <c r="L1777" t="s">
        <v>4833</v>
      </c>
      <c r="M1777" t="s">
        <v>4834</v>
      </c>
      <c r="N1777" s="1">
        <v>42902</v>
      </c>
      <c r="O1777">
        <v>54</v>
      </c>
      <c r="P1777" t="s">
        <v>900</v>
      </c>
      <c r="S1777">
        <v>0</v>
      </c>
      <c r="T177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 t="s">
        <v>800</v>
      </c>
      <c r="AB1777" s="7">
        <f>IF(Table2[[#This Row],[15cc]]+Table2[[#This Row],[30cc]]&gt;0,1,0)</f>
        <v>0</v>
      </c>
      <c r="AC1777" s="7">
        <f>IF(Table2[[#This Row],[60c]]&gt;0,1,0)</f>
        <v>0</v>
      </c>
      <c r="AD1777" s="7">
        <f>IF(Table2[[#This Row],[90c]]&gt;0,1,0)</f>
        <v>0</v>
      </c>
    </row>
    <row r="1778" spans="1:30" x14ac:dyDescent="0.2">
      <c r="A1778">
        <v>201706</v>
      </c>
      <c r="B1778" t="s">
        <v>21</v>
      </c>
      <c r="C1778" t="s">
        <v>21</v>
      </c>
      <c r="D1778" t="s">
        <v>1486</v>
      </c>
      <c r="E1778" t="s">
        <v>7645</v>
      </c>
      <c r="F1778" t="s">
        <v>1541</v>
      </c>
      <c r="G1778" t="s">
        <v>7646</v>
      </c>
      <c r="I1778" t="s">
        <v>1142</v>
      </c>
      <c r="J1778" t="s">
        <v>1072</v>
      </c>
      <c r="K1778" t="s">
        <v>7647</v>
      </c>
      <c r="L1778" t="s">
        <v>4835</v>
      </c>
      <c r="M1778" t="s">
        <v>4836</v>
      </c>
      <c r="N1778" s="1">
        <v>42902</v>
      </c>
      <c r="O1778">
        <v>54</v>
      </c>
      <c r="P1778" t="s">
        <v>900</v>
      </c>
      <c r="Q1778">
        <v>3</v>
      </c>
      <c r="R1778">
        <v>36.046999999999997</v>
      </c>
      <c r="S1778">
        <v>2</v>
      </c>
      <c r="T1778">
        <v>24.039000000000001</v>
      </c>
      <c r="U1778" s="7">
        <v>0</v>
      </c>
      <c r="V1778" s="7">
        <v>0</v>
      </c>
      <c r="W1778" s="7">
        <v>1</v>
      </c>
      <c r="X1778" s="7">
        <v>12.007999999999999</v>
      </c>
      <c r="Y1778" s="7">
        <v>0</v>
      </c>
      <c r="Z1778" s="7">
        <v>0</v>
      </c>
      <c r="AA1778" s="7" t="s">
        <v>800</v>
      </c>
      <c r="AB1778" s="7">
        <f>IF(Table2[[#This Row],[15cc]]+Table2[[#This Row],[30cc]]&gt;0,1,0)</f>
        <v>1</v>
      </c>
      <c r="AC1778" s="7">
        <f>IF(Table2[[#This Row],[60c]]&gt;0,1,0)</f>
        <v>1</v>
      </c>
      <c r="AD1778" s="7">
        <f>IF(Table2[[#This Row],[90c]]&gt;0,1,0)</f>
        <v>0</v>
      </c>
    </row>
    <row r="1779" spans="1:30" x14ac:dyDescent="0.2">
      <c r="A1779">
        <v>201706</v>
      </c>
      <c r="B1779" t="s">
        <v>21</v>
      </c>
      <c r="C1779" t="s">
        <v>21</v>
      </c>
      <c r="D1779" t="s">
        <v>1486</v>
      </c>
      <c r="E1779" t="s">
        <v>7645</v>
      </c>
      <c r="F1779" t="s">
        <v>1541</v>
      </c>
      <c r="G1779" t="s">
        <v>7646</v>
      </c>
      <c r="I1779" t="s">
        <v>1142</v>
      </c>
      <c r="J1779" t="s">
        <v>1072</v>
      </c>
      <c r="K1779" t="s">
        <v>7647</v>
      </c>
      <c r="L1779" t="s">
        <v>4837</v>
      </c>
      <c r="M1779" t="s">
        <v>847</v>
      </c>
      <c r="N1779" s="1">
        <v>42902</v>
      </c>
      <c r="O1779">
        <v>54</v>
      </c>
      <c r="P1779" t="s">
        <v>900</v>
      </c>
      <c r="Q1779">
        <v>1</v>
      </c>
      <c r="R1779">
        <v>24.16</v>
      </c>
      <c r="S1779">
        <v>1</v>
      </c>
      <c r="T1779">
        <v>24.16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 t="s">
        <v>800</v>
      </c>
      <c r="AB1779" s="7">
        <f>IF(Table2[[#This Row],[15cc]]+Table2[[#This Row],[30cc]]&gt;0,1,0)</f>
        <v>1</v>
      </c>
      <c r="AC1779" s="7">
        <f>IF(Table2[[#This Row],[60c]]&gt;0,1,0)</f>
        <v>0</v>
      </c>
      <c r="AD1779" s="7">
        <f>IF(Table2[[#This Row],[90c]]&gt;0,1,0)</f>
        <v>0</v>
      </c>
    </row>
    <row r="1780" spans="1:30" x14ac:dyDescent="0.2">
      <c r="A1780">
        <v>201706</v>
      </c>
      <c r="B1780" t="s">
        <v>21</v>
      </c>
      <c r="C1780" t="s">
        <v>21</v>
      </c>
      <c r="D1780" t="s">
        <v>1486</v>
      </c>
      <c r="E1780" t="s">
        <v>7645</v>
      </c>
      <c r="F1780" t="s">
        <v>1541</v>
      </c>
      <c r="G1780" t="s">
        <v>7646</v>
      </c>
      <c r="I1780" t="s">
        <v>1142</v>
      </c>
      <c r="J1780" t="s">
        <v>1072</v>
      </c>
      <c r="K1780" t="s">
        <v>7647</v>
      </c>
      <c r="L1780" t="s">
        <v>4838</v>
      </c>
      <c r="M1780" t="s">
        <v>4839</v>
      </c>
      <c r="N1780" s="1">
        <v>42902</v>
      </c>
      <c r="O1780">
        <v>54</v>
      </c>
      <c r="P1780" t="s">
        <v>900</v>
      </c>
      <c r="Q1780">
        <v>1</v>
      </c>
      <c r="R1780">
        <v>12.054</v>
      </c>
      <c r="S1780">
        <v>1</v>
      </c>
      <c r="T1780">
        <v>12.054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Z1780" s="7">
        <v>0</v>
      </c>
      <c r="AA1780" s="7" t="s">
        <v>800</v>
      </c>
      <c r="AB1780" s="7">
        <f>IF(Table2[[#This Row],[15cc]]+Table2[[#This Row],[30cc]]&gt;0,1,0)</f>
        <v>1</v>
      </c>
      <c r="AC1780" s="7">
        <f>IF(Table2[[#This Row],[60c]]&gt;0,1,0)</f>
        <v>0</v>
      </c>
      <c r="AD1780" s="7">
        <f>IF(Table2[[#This Row],[90c]]&gt;0,1,0)</f>
        <v>0</v>
      </c>
    </row>
    <row r="1781" spans="1:30" x14ac:dyDescent="0.2">
      <c r="A1781">
        <v>201706</v>
      </c>
      <c r="B1781" t="s">
        <v>21</v>
      </c>
      <c r="C1781" t="s">
        <v>21</v>
      </c>
      <c r="D1781" t="s">
        <v>1486</v>
      </c>
      <c r="E1781" t="s">
        <v>7645</v>
      </c>
      <c r="F1781" t="s">
        <v>1541</v>
      </c>
      <c r="G1781" t="s">
        <v>7646</v>
      </c>
      <c r="I1781" t="s">
        <v>1142</v>
      </c>
      <c r="J1781" t="s">
        <v>1072</v>
      </c>
      <c r="K1781" t="s">
        <v>7647</v>
      </c>
      <c r="L1781" t="s">
        <v>4840</v>
      </c>
      <c r="M1781" t="s">
        <v>868</v>
      </c>
      <c r="N1781" s="1">
        <v>42902</v>
      </c>
      <c r="O1781">
        <v>54</v>
      </c>
      <c r="P1781" t="s">
        <v>900</v>
      </c>
      <c r="Q1781">
        <v>1</v>
      </c>
      <c r="R1781">
        <v>24.047999999999998</v>
      </c>
      <c r="S1781">
        <v>1</v>
      </c>
      <c r="T1781">
        <v>24.047999999999998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 t="s">
        <v>800</v>
      </c>
      <c r="AB1781" s="7">
        <f>IF(Table2[[#This Row],[15cc]]+Table2[[#This Row],[30cc]]&gt;0,1,0)</f>
        <v>1</v>
      </c>
      <c r="AC1781" s="7">
        <f>IF(Table2[[#This Row],[60c]]&gt;0,1,0)</f>
        <v>0</v>
      </c>
      <c r="AD1781" s="7">
        <f>IF(Table2[[#This Row],[90c]]&gt;0,1,0)</f>
        <v>0</v>
      </c>
    </row>
    <row r="1782" spans="1:30" x14ac:dyDescent="0.2">
      <c r="A1782">
        <v>201706</v>
      </c>
      <c r="B1782" t="s">
        <v>21</v>
      </c>
      <c r="C1782" t="s">
        <v>21</v>
      </c>
      <c r="D1782" t="s">
        <v>1486</v>
      </c>
      <c r="E1782" t="s">
        <v>7645</v>
      </c>
      <c r="F1782" t="s">
        <v>1541</v>
      </c>
      <c r="G1782" t="s">
        <v>7646</v>
      </c>
      <c r="I1782" t="s">
        <v>1142</v>
      </c>
      <c r="J1782" t="s">
        <v>1072</v>
      </c>
      <c r="K1782" t="s">
        <v>7647</v>
      </c>
      <c r="L1782" t="s">
        <v>4841</v>
      </c>
      <c r="M1782" t="s">
        <v>4842</v>
      </c>
      <c r="N1782" s="1">
        <v>42902</v>
      </c>
      <c r="O1782">
        <v>54</v>
      </c>
      <c r="P1782" t="s">
        <v>900</v>
      </c>
      <c r="Q1782">
        <v>1</v>
      </c>
      <c r="R1782">
        <v>15.01</v>
      </c>
      <c r="S1782">
        <v>1</v>
      </c>
      <c r="T1782">
        <v>15.01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 t="s">
        <v>800</v>
      </c>
      <c r="AB1782" s="7">
        <f>IF(Table2[[#This Row],[15cc]]+Table2[[#This Row],[30cc]]&gt;0,1,0)</f>
        <v>1</v>
      </c>
      <c r="AC1782" s="7">
        <f>IF(Table2[[#This Row],[60c]]&gt;0,1,0)</f>
        <v>0</v>
      </c>
      <c r="AD1782" s="7">
        <f>IF(Table2[[#This Row],[90c]]&gt;0,1,0)</f>
        <v>0</v>
      </c>
    </row>
    <row r="1783" spans="1:30" x14ac:dyDescent="0.2">
      <c r="A1783">
        <v>201706</v>
      </c>
      <c r="B1783" t="s">
        <v>21</v>
      </c>
      <c r="C1783" t="s">
        <v>21</v>
      </c>
      <c r="D1783" t="s">
        <v>1486</v>
      </c>
      <c r="E1783" t="s">
        <v>7645</v>
      </c>
      <c r="F1783" t="s">
        <v>1541</v>
      </c>
      <c r="G1783" t="s">
        <v>7646</v>
      </c>
      <c r="I1783" t="s">
        <v>1142</v>
      </c>
      <c r="J1783" t="s">
        <v>1072</v>
      </c>
      <c r="K1783" t="s">
        <v>7647</v>
      </c>
      <c r="L1783" t="s">
        <v>4843</v>
      </c>
      <c r="M1783" t="s">
        <v>4844</v>
      </c>
      <c r="N1783" s="1">
        <v>42902</v>
      </c>
      <c r="O1783">
        <v>54</v>
      </c>
      <c r="P1783" t="s">
        <v>900</v>
      </c>
      <c r="Q1783">
        <v>1</v>
      </c>
      <c r="R1783">
        <v>12.06</v>
      </c>
      <c r="S1783">
        <v>1</v>
      </c>
      <c r="T1783">
        <v>12.06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 t="s">
        <v>800</v>
      </c>
      <c r="AB1783" s="7">
        <f>IF(Table2[[#This Row],[15cc]]+Table2[[#This Row],[30cc]]&gt;0,1,0)</f>
        <v>1</v>
      </c>
      <c r="AC1783" s="7">
        <f>IF(Table2[[#This Row],[60c]]&gt;0,1,0)</f>
        <v>0</v>
      </c>
      <c r="AD1783" s="7">
        <f>IF(Table2[[#This Row],[90c]]&gt;0,1,0)</f>
        <v>0</v>
      </c>
    </row>
    <row r="1784" spans="1:30" x14ac:dyDescent="0.2">
      <c r="A1784">
        <v>201706</v>
      </c>
      <c r="B1784" t="s">
        <v>21</v>
      </c>
      <c r="C1784" t="s">
        <v>21</v>
      </c>
      <c r="D1784" t="s">
        <v>1486</v>
      </c>
      <c r="E1784" t="s">
        <v>7645</v>
      </c>
      <c r="F1784" t="s">
        <v>1541</v>
      </c>
      <c r="G1784" t="s">
        <v>7646</v>
      </c>
      <c r="I1784" t="s">
        <v>1142</v>
      </c>
      <c r="J1784" t="s">
        <v>1072</v>
      </c>
      <c r="K1784" t="s">
        <v>7647</v>
      </c>
      <c r="L1784" t="s">
        <v>4845</v>
      </c>
      <c r="M1784" t="s">
        <v>810</v>
      </c>
      <c r="N1784" s="1">
        <v>42902</v>
      </c>
      <c r="O1784">
        <v>54</v>
      </c>
      <c r="P1784" t="s">
        <v>900</v>
      </c>
      <c r="S1784">
        <v>0</v>
      </c>
      <c r="T1784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 t="s">
        <v>800</v>
      </c>
      <c r="AB1784" s="7">
        <f>IF(Table2[[#This Row],[15cc]]+Table2[[#This Row],[30cc]]&gt;0,1,0)</f>
        <v>0</v>
      </c>
      <c r="AC1784" s="7">
        <f>IF(Table2[[#This Row],[60c]]&gt;0,1,0)</f>
        <v>0</v>
      </c>
      <c r="AD1784" s="7">
        <f>IF(Table2[[#This Row],[90c]]&gt;0,1,0)</f>
        <v>0</v>
      </c>
    </row>
    <row r="1785" spans="1:30" x14ac:dyDescent="0.2">
      <c r="A1785">
        <v>201706</v>
      </c>
      <c r="B1785" t="s">
        <v>21</v>
      </c>
      <c r="C1785" t="s">
        <v>21</v>
      </c>
      <c r="D1785" t="s">
        <v>1486</v>
      </c>
      <c r="E1785" t="s">
        <v>7645</v>
      </c>
      <c r="F1785" t="s">
        <v>1541</v>
      </c>
      <c r="G1785" t="s">
        <v>7646</v>
      </c>
      <c r="I1785" t="s">
        <v>1142</v>
      </c>
      <c r="J1785" t="s">
        <v>1072</v>
      </c>
      <c r="K1785" t="s">
        <v>7647</v>
      </c>
      <c r="L1785" t="s">
        <v>4846</v>
      </c>
      <c r="M1785" t="s">
        <v>4847</v>
      </c>
      <c r="N1785" s="1">
        <v>42902</v>
      </c>
      <c r="O1785">
        <v>54</v>
      </c>
      <c r="P1785" t="s">
        <v>900</v>
      </c>
      <c r="S1785">
        <v>0</v>
      </c>
      <c r="T1785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 t="s">
        <v>800</v>
      </c>
      <c r="AB1785" s="7">
        <f>IF(Table2[[#This Row],[15cc]]+Table2[[#This Row],[30cc]]&gt;0,1,0)</f>
        <v>0</v>
      </c>
      <c r="AC1785" s="7">
        <f>IF(Table2[[#This Row],[60c]]&gt;0,1,0)</f>
        <v>0</v>
      </c>
      <c r="AD1785" s="7">
        <f>IF(Table2[[#This Row],[90c]]&gt;0,1,0)</f>
        <v>0</v>
      </c>
    </row>
    <row r="1786" spans="1:30" x14ac:dyDescent="0.2">
      <c r="A1786">
        <v>201706</v>
      </c>
      <c r="B1786" t="s">
        <v>21</v>
      </c>
      <c r="C1786" t="s">
        <v>21</v>
      </c>
      <c r="D1786" t="s">
        <v>1486</v>
      </c>
      <c r="E1786" t="s">
        <v>7645</v>
      </c>
      <c r="F1786" t="s">
        <v>1541</v>
      </c>
      <c r="G1786" t="s">
        <v>7646</v>
      </c>
      <c r="I1786" t="s">
        <v>1142</v>
      </c>
      <c r="J1786" t="s">
        <v>1072</v>
      </c>
      <c r="K1786" t="s">
        <v>7647</v>
      </c>
      <c r="L1786" t="s">
        <v>4848</v>
      </c>
      <c r="M1786" t="s">
        <v>4849</v>
      </c>
      <c r="N1786" s="1">
        <v>42902</v>
      </c>
      <c r="O1786">
        <v>54</v>
      </c>
      <c r="P1786" t="s">
        <v>900</v>
      </c>
      <c r="S1786">
        <v>0</v>
      </c>
      <c r="T1786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 t="s">
        <v>800</v>
      </c>
      <c r="AB1786" s="7">
        <f>IF(Table2[[#This Row],[15cc]]+Table2[[#This Row],[30cc]]&gt;0,1,0)</f>
        <v>0</v>
      </c>
      <c r="AC1786" s="7">
        <f>IF(Table2[[#This Row],[60c]]&gt;0,1,0)</f>
        <v>0</v>
      </c>
      <c r="AD1786" s="7">
        <f>IF(Table2[[#This Row],[90c]]&gt;0,1,0)</f>
        <v>0</v>
      </c>
    </row>
    <row r="1787" spans="1:30" x14ac:dyDescent="0.2">
      <c r="A1787">
        <v>201706</v>
      </c>
      <c r="B1787" t="s">
        <v>21</v>
      </c>
      <c r="C1787" t="s">
        <v>21</v>
      </c>
      <c r="D1787" t="s">
        <v>1486</v>
      </c>
      <c r="E1787" t="s">
        <v>7645</v>
      </c>
      <c r="F1787" t="s">
        <v>1541</v>
      </c>
      <c r="G1787" t="s">
        <v>7646</v>
      </c>
      <c r="I1787" t="s">
        <v>1142</v>
      </c>
      <c r="J1787" t="s">
        <v>1072</v>
      </c>
      <c r="K1787" t="s">
        <v>7647</v>
      </c>
      <c r="L1787" t="s">
        <v>4850</v>
      </c>
      <c r="M1787" t="s">
        <v>887</v>
      </c>
      <c r="N1787" s="1">
        <v>42902</v>
      </c>
      <c r="O1787">
        <v>54</v>
      </c>
      <c r="P1787" t="s">
        <v>900</v>
      </c>
      <c r="Q1787">
        <v>1</v>
      </c>
      <c r="R1787">
        <v>12.048</v>
      </c>
      <c r="S1787">
        <v>1</v>
      </c>
      <c r="T1787">
        <v>12.048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 t="s">
        <v>800</v>
      </c>
      <c r="AB1787" s="7">
        <f>IF(Table2[[#This Row],[15cc]]+Table2[[#This Row],[30cc]]&gt;0,1,0)</f>
        <v>1</v>
      </c>
      <c r="AC1787" s="7">
        <f>IF(Table2[[#This Row],[60c]]&gt;0,1,0)</f>
        <v>0</v>
      </c>
      <c r="AD1787" s="7">
        <f>IF(Table2[[#This Row],[90c]]&gt;0,1,0)</f>
        <v>0</v>
      </c>
    </row>
    <row r="1788" spans="1:30" x14ac:dyDescent="0.2">
      <c r="A1788">
        <v>201706</v>
      </c>
      <c r="B1788" t="s">
        <v>21</v>
      </c>
      <c r="C1788" t="s">
        <v>21</v>
      </c>
      <c r="D1788" t="s">
        <v>1486</v>
      </c>
      <c r="E1788" t="s">
        <v>7645</v>
      </c>
      <c r="F1788" t="s">
        <v>1541</v>
      </c>
      <c r="G1788" t="s">
        <v>7646</v>
      </c>
      <c r="I1788" t="s">
        <v>1142</v>
      </c>
      <c r="J1788" t="s">
        <v>1072</v>
      </c>
      <c r="K1788" t="s">
        <v>7647</v>
      </c>
      <c r="L1788" t="s">
        <v>4851</v>
      </c>
      <c r="M1788" t="s">
        <v>871</v>
      </c>
      <c r="N1788" s="1">
        <v>42905</v>
      </c>
      <c r="O1788">
        <v>51</v>
      </c>
      <c r="P1788" t="s">
        <v>900</v>
      </c>
      <c r="Q1788">
        <v>1</v>
      </c>
      <c r="R1788">
        <v>12.029</v>
      </c>
      <c r="S1788">
        <v>1</v>
      </c>
      <c r="T1788">
        <v>12.029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 t="s">
        <v>800</v>
      </c>
      <c r="AB1788" s="7">
        <f>IF(Table2[[#This Row],[15cc]]+Table2[[#This Row],[30cc]]&gt;0,1,0)</f>
        <v>1</v>
      </c>
      <c r="AC1788" s="7">
        <f>IF(Table2[[#This Row],[60c]]&gt;0,1,0)</f>
        <v>0</v>
      </c>
      <c r="AD1788" s="7">
        <f>IF(Table2[[#This Row],[90c]]&gt;0,1,0)</f>
        <v>0</v>
      </c>
    </row>
    <row r="1789" spans="1:30" x14ac:dyDescent="0.2">
      <c r="A1789">
        <v>201706</v>
      </c>
      <c r="B1789" t="s">
        <v>21</v>
      </c>
      <c r="C1789" t="s">
        <v>21</v>
      </c>
      <c r="D1789" t="s">
        <v>1486</v>
      </c>
      <c r="E1789" t="s">
        <v>7645</v>
      </c>
      <c r="F1789" t="s">
        <v>1541</v>
      </c>
      <c r="G1789" t="s">
        <v>7646</v>
      </c>
      <c r="I1789" t="s">
        <v>1142</v>
      </c>
      <c r="J1789" t="s">
        <v>1072</v>
      </c>
      <c r="K1789" t="s">
        <v>7647</v>
      </c>
      <c r="L1789" t="s">
        <v>4852</v>
      </c>
      <c r="M1789" t="s">
        <v>1388</v>
      </c>
      <c r="N1789" s="1">
        <v>42905</v>
      </c>
      <c r="O1789">
        <v>51</v>
      </c>
      <c r="P1789" t="s">
        <v>900</v>
      </c>
      <c r="Q1789">
        <v>1</v>
      </c>
      <c r="R1789">
        <v>15.04</v>
      </c>
      <c r="S1789">
        <v>1</v>
      </c>
      <c r="T1789">
        <v>15.04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 t="s">
        <v>800</v>
      </c>
      <c r="AB1789" s="7">
        <f>IF(Table2[[#This Row],[15cc]]+Table2[[#This Row],[30cc]]&gt;0,1,0)</f>
        <v>1</v>
      </c>
      <c r="AC1789" s="7">
        <f>IF(Table2[[#This Row],[60c]]&gt;0,1,0)</f>
        <v>0</v>
      </c>
      <c r="AD1789" s="7">
        <f>IF(Table2[[#This Row],[90c]]&gt;0,1,0)</f>
        <v>0</v>
      </c>
    </row>
    <row r="1790" spans="1:30" x14ac:dyDescent="0.2">
      <c r="A1790">
        <v>201706</v>
      </c>
      <c r="B1790" t="s">
        <v>21</v>
      </c>
      <c r="C1790" t="s">
        <v>21</v>
      </c>
      <c r="D1790" t="s">
        <v>1486</v>
      </c>
      <c r="E1790" t="s">
        <v>7645</v>
      </c>
      <c r="F1790" t="s">
        <v>1541</v>
      </c>
      <c r="G1790" t="s">
        <v>7646</v>
      </c>
      <c r="I1790" t="s">
        <v>1142</v>
      </c>
      <c r="J1790" t="s">
        <v>1072</v>
      </c>
      <c r="K1790" t="s">
        <v>7647</v>
      </c>
      <c r="L1790" t="s">
        <v>4853</v>
      </c>
      <c r="M1790" t="s">
        <v>1401</v>
      </c>
      <c r="N1790" s="1">
        <v>42905</v>
      </c>
      <c r="O1790">
        <v>51</v>
      </c>
      <c r="P1790" t="s">
        <v>900</v>
      </c>
      <c r="Q1790">
        <v>10</v>
      </c>
      <c r="R1790">
        <v>148.733</v>
      </c>
      <c r="S1790">
        <v>6</v>
      </c>
      <c r="T1790">
        <v>89.052000000000007</v>
      </c>
      <c r="U1790" s="7">
        <v>0</v>
      </c>
      <c r="V1790" s="7">
        <v>-4.101</v>
      </c>
      <c r="W1790" s="7">
        <v>4</v>
      </c>
      <c r="X1790" s="7">
        <v>63.781999999999996</v>
      </c>
      <c r="Y1790" s="7">
        <v>0</v>
      </c>
      <c r="Z1790" s="7">
        <v>0</v>
      </c>
      <c r="AA1790" s="7" t="s">
        <v>800</v>
      </c>
      <c r="AB1790" s="7">
        <f>IF(Table2[[#This Row],[15cc]]+Table2[[#This Row],[30cc]]&gt;0,1,0)</f>
        <v>1</v>
      </c>
      <c r="AC1790" s="7">
        <f>IF(Table2[[#This Row],[60c]]&gt;0,1,0)</f>
        <v>1</v>
      </c>
      <c r="AD1790" s="7">
        <f>IF(Table2[[#This Row],[90c]]&gt;0,1,0)</f>
        <v>0</v>
      </c>
    </row>
    <row r="1791" spans="1:30" x14ac:dyDescent="0.2">
      <c r="A1791">
        <v>201706</v>
      </c>
      <c r="B1791" t="s">
        <v>21</v>
      </c>
      <c r="C1791" t="s">
        <v>21</v>
      </c>
      <c r="D1791" t="s">
        <v>1486</v>
      </c>
      <c r="E1791" t="s">
        <v>7645</v>
      </c>
      <c r="F1791" t="s">
        <v>1541</v>
      </c>
      <c r="G1791" t="s">
        <v>7646</v>
      </c>
      <c r="I1791" t="s">
        <v>1142</v>
      </c>
      <c r="J1791" t="s">
        <v>1072</v>
      </c>
      <c r="K1791" t="s">
        <v>7647</v>
      </c>
      <c r="L1791" t="s">
        <v>4854</v>
      </c>
      <c r="M1791" t="s">
        <v>4855</v>
      </c>
      <c r="N1791" s="1">
        <v>42905</v>
      </c>
      <c r="O1791">
        <v>51</v>
      </c>
      <c r="P1791" t="s">
        <v>900</v>
      </c>
      <c r="S1791">
        <v>0</v>
      </c>
      <c r="T1791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 t="s">
        <v>800</v>
      </c>
      <c r="AB1791" s="7">
        <f>IF(Table2[[#This Row],[15cc]]+Table2[[#This Row],[30cc]]&gt;0,1,0)</f>
        <v>0</v>
      </c>
      <c r="AC1791" s="7">
        <f>IF(Table2[[#This Row],[60c]]&gt;0,1,0)</f>
        <v>0</v>
      </c>
      <c r="AD1791" s="7">
        <f>IF(Table2[[#This Row],[90c]]&gt;0,1,0)</f>
        <v>0</v>
      </c>
    </row>
    <row r="1792" spans="1:30" x14ac:dyDescent="0.2">
      <c r="A1792">
        <v>201706</v>
      </c>
      <c r="B1792" t="s">
        <v>21</v>
      </c>
      <c r="C1792" t="s">
        <v>21</v>
      </c>
      <c r="D1792" t="s">
        <v>1486</v>
      </c>
      <c r="E1792" t="s">
        <v>7645</v>
      </c>
      <c r="F1792" t="s">
        <v>1541</v>
      </c>
      <c r="G1792" t="s">
        <v>7646</v>
      </c>
      <c r="I1792" t="s">
        <v>1142</v>
      </c>
      <c r="J1792" t="s">
        <v>1072</v>
      </c>
      <c r="K1792" t="s">
        <v>7647</v>
      </c>
      <c r="L1792" t="s">
        <v>4856</v>
      </c>
      <c r="M1792" t="s">
        <v>4857</v>
      </c>
      <c r="N1792" s="1">
        <v>42905</v>
      </c>
      <c r="O1792">
        <v>51</v>
      </c>
      <c r="P1792" t="s">
        <v>900</v>
      </c>
      <c r="S1792">
        <v>0</v>
      </c>
      <c r="T1792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 t="s">
        <v>800</v>
      </c>
      <c r="AB1792" s="7">
        <f>IF(Table2[[#This Row],[15cc]]+Table2[[#This Row],[30cc]]&gt;0,1,0)</f>
        <v>0</v>
      </c>
      <c r="AC1792" s="7">
        <f>IF(Table2[[#This Row],[60c]]&gt;0,1,0)</f>
        <v>0</v>
      </c>
      <c r="AD1792" s="7">
        <f>IF(Table2[[#This Row],[90c]]&gt;0,1,0)</f>
        <v>0</v>
      </c>
    </row>
    <row r="1793" spans="1:30" x14ac:dyDescent="0.2">
      <c r="A1793">
        <v>201706</v>
      </c>
      <c r="B1793" t="s">
        <v>21</v>
      </c>
      <c r="C1793" t="s">
        <v>21</v>
      </c>
      <c r="D1793" t="s">
        <v>1486</v>
      </c>
      <c r="E1793" t="s">
        <v>7645</v>
      </c>
      <c r="F1793" t="s">
        <v>1541</v>
      </c>
      <c r="G1793" t="s">
        <v>7646</v>
      </c>
      <c r="I1793" t="s">
        <v>1142</v>
      </c>
      <c r="J1793" t="s">
        <v>1072</v>
      </c>
      <c r="K1793" t="s">
        <v>7647</v>
      </c>
      <c r="L1793" t="s">
        <v>4858</v>
      </c>
      <c r="M1793" t="s">
        <v>3459</v>
      </c>
      <c r="N1793" s="1">
        <v>42905</v>
      </c>
      <c r="O1793">
        <v>51</v>
      </c>
      <c r="P1793" t="s">
        <v>900</v>
      </c>
      <c r="S1793">
        <v>0</v>
      </c>
      <c r="T1793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 t="s">
        <v>800</v>
      </c>
      <c r="AB1793" s="7">
        <f>IF(Table2[[#This Row],[15cc]]+Table2[[#This Row],[30cc]]&gt;0,1,0)</f>
        <v>0</v>
      </c>
      <c r="AC1793" s="7">
        <f>IF(Table2[[#This Row],[60c]]&gt;0,1,0)</f>
        <v>0</v>
      </c>
      <c r="AD1793" s="7">
        <f>IF(Table2[[#This Row],[90c]]&gt;0,1,0)</f>
        <v>0</v>
      </c>
    </row>
    <row r="1794" spans="1:30" x14ac:dyDescent="0.2">
      <c r="A1794">
        <v>201706</v>
      </c>
      <c r="B1794" t="s">
        <v>21</v>
      </c>
      <c r="C1794" t="s">
        <v>21</v>
      </c>
      <c r="D1794" t="s">
        <v>1486</v>
      </c>
      <c r="E1794" t="s">
        <v>7645</v>
      </c>
      <c r="F1794" t="s">
        <v>1541</v>
      </c>
      <c r="G1794" t="s">
        <v>7646</v>
      </c>
      <c r="I1794" t="s">
        <v>1142</v>
      </c>
      <c r="J1794" t="s">
        <v>1072</v>
      </c>
      <c r="K1794" t="s">
        <v>7647</v>
      </c>
      <c r="L1794" t="s">
        <v>4859</v>
      </c>
      <c r="M1794" t="s">
        <v>1312</v>
      </c>
      <c r="N1794" s="1">
        <v>42905</v>
      </c>
      <c r="O1794">
        <v>51</v>
      </c>
      <c r="P1794" t="s">
        <v>900</v>
      </c>
      <c r="Q1794">
        <v>1</v>
      </c>
      <c r="R1794">
        <v>10.956</v>
      </c>
      <c r="S1794">
        <v>1</v>
      </c>
      <c r="T1794">
        <v>10.956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 t="s">
        <v>800</v>
      </c>
      <c r="AB1794" s="7">
        <f>IF(Table2[[#This Row],[15cc]]+Table2[[#This Row],[30cc]]&gt;0,1,0)</f>
        <v>1</v>
      </c>
      <c r="AC1794" s="7">
        <f>IF(Table2[[#This Row],[60c]]&gt;0,1,0)</f>
        <v>0</v>
      </c>
      <c r="AD1794" s="7">
        <f>IF(Table2[[#This Row],[90c]]&gt;0,1,0)</f>
        <v>0</v>
      </c>
    </row>
    <row r="1795" spans="1:30" x14ac:dyDescent="0.2">
      <c r="A1795">
        <v>201706</v>
      </c>
      <c r="B1795" t="s">
        <v>21</v>
      </c>
      <c r="C1795" t="s">
        <v>21</v>
      </c>
      <c r="D1795" t="s">
        <v>1486</v>
      </c>
      <c r="E1795" t="s">
        <v>7645</v>
      </c>
      <c r="F1795" t="s">
        <v>1541</v>
      </c>
      <c r="G1795" t="s">
        <v>7646</v>
      </c>
      <c r="I1795" t="s">
        <v>1142</v>
      </c>
      <c r="J1795" t="s">
        <v>1072</v>
      </c>
      <c r="K1795" t="s">
        <v>7647</v>
      </c>
      <c r="L1795" t="s">
        <v>4860</v>
      </c>
      <c r="M1795" t="s">
        <v>811</v>
      </c>
      <c r="N1795" s="1">
        <v>42906</v>
      </c>
      <c r="O1795">
        <v>50</v>
      </c>
      <c r="P1795" t="s">
        <v>900</v>
      </c>
      <c r="Q1795">
        <v>2</v>
      </c>
      <c r="R1795">
        <v>25.056000000000001</v>
      </c>
      <c r="S1795">
        <v>2</v>
      </c>
      <c r="T1795">
        <v>25.056000000000001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 t="s">
        <v>800</v>
      </c>
      <c r="AB1795" s="7">
        <f>IF(Table2[[#This Row],[15cc]]+Table2[[#This Row],[30cc]]&gt;0,1,0)</f>
        <v>1</v>
      </c>
      <c r="AC1795" s="7">
        <f>IF(Table2[[#This Row],[60c]]&gt;0,1,0)</f>
        <v>0</v>
      </c>
      <c r="AD1795" s="7">
        <f>IF(Table2[[#This Row],[90c]]&gt;0,1,0)</f>
        <v>0</v>
      </c>
    </row>
    <row r="1796" spans="1:30" x14ac:dyDescent="0.2">
      <c r="A1796">
        <v>201706</v>
      </c>
      <c r="B1796" t="s">
        <v>21</v>
      </c>
      <c r="C1796" t="s">
        <v>21</v>
      </c>
      <c r="D1796" t="s">
        <v>1486</v>
      </c>
      <c r="E1796" t="s">
        <v>7645</v>
      </c>
      <c r="F1796" t="s">
        <v>1541</v>
      </c>
      <c r="G1796" t="s">
        <v>7646</v>
      </c>
      <c r="I1796" t="s">
        <v>1142</v>
      </c>
      <c r="J1796" t="s">
        <v>1072</v>
      </c>
      <c r="K1796" t="s">
        <v>7647</v>
      </c>
      <c r="L1796" t="s">
        <v>4861</v>
      </c>
      <c r="M1796" t="s">
        <v>889</v>
      </c>
      <c r="N1796" s="1">
        <v>42906</v>
      </c>
      <c r="O1796">
        <v>50</v>
      </c>
      <c r="P1796" t="s">
        <v>900</v>
      </c>
      <c r="Q1796">
        <v>1</v>
      </c>
      <c r="R1796">
        <v>15.054</v>
      </c>
      <c r="S1796">
        <v>1</v>
      </c>
      <c r="T1796">
        <v>15.054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 t="s">
        <v>800</v>
      </c>
      <c r="AB1796" s="7">
        <f>IF(Table2[[#This Row],[15cc]]+Table2[[#This Row],[30cc]]&gt;0,1,0)</f>
        <v>1</v>
      </c>
      <c r="AC1796" s="7">
        <f>IF(Table2[[#This Row],[60c]]&gt;0,1,0)</f>
        <v>0</v>
      </c>
      <c r="AD1796" s="7">
        <f>IF(Table2[[#This Row],[90c]]&gt;0,1,0)</f>
        <v>0</v>
      </c>
    </row>
    <row r="1797" spans="1:30" x14ac:dyDescent="0.2">
      <c r="A1797">
        <v>201706</v>
      </c>
      <c r="B1797" t="s">
        <v>21</v>
      </c>
      <c r="C1797" t="s">
        <v>21</v>
      </c>
      <c r="D1797" t="s">
        <v>1486</v>
      </c>
      <c r="E1797" t="s">
        <v>7645</v>
      </c>
      <c r="F1797" t="s">
        <v>1541</v>
      </c>
      <c r="G1797" t="s">
        <v>7646</v>
      </c>
      <c r="I1797" t="s">
        <v>1142</v>
      </c>
      <c r="J1797" t="s">
        <v>1072</v>
      </c>
      <c r="K1797" t="s">
        <v>7647</v>
      </c>
      <c r="L1797" t="s">
        <v>4862</v>
      </c>
      <c r="M1797" t="s">
        <v>1409</v>
      </c>
      <c r="N1797" s="1">
        <v>42906</v>
      </c>
      <c r="O1797">
        <v>50</v>
      </c>
      <c r="P1797" t="s">
        <v>900</v>
      </c>
      <c r="S1797">
        <v>0</v>
      </c>
      <c r="T179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 t="s">
        <v>800</v>
      </c>
      <c r="AB1797" s="7">
        <f>IF(Table2[[#This Row],[15cc]]+Table2[[#This Row],[30cc]]&gt;0,1,0)</f>
        <v>0</v>
      </c>
      <c r="AC1797" s="7">
        <f>IF(Table2[[#This Row],[60c]]&gt;0,1,0)</f>
        <v>0</v>
      </c>
      <c r="AD1797" s="7">
        <f>IF(Table2[[#This Row],[90c]]&gt;0,1,0)</f>
        <v>0</v>
      </c>
    </row>
    <row r="1798" spans="1:30" x14ac:dyDescent="0.2">
      <c r="A1798">
        <v>201706</v>
      </c>
      <c r="B1798" t="s">
        <v>21</v>
      </c>
      <c r="C1798" t="s">
        <v>21</v>
      </c>
      <c r="D1798" t="s">
        <v>1486</v>
      </c>
      <c r="E1798" t="s">
        <v>7645</v>
      </c>
      <c r="F1798" t="s">
        <v>1541</v>
      </c>
      <c r="G1798" t="s">
        <v>7646</v>
      </c>
      <c r="I1798" t="s">
        <v>1142</v>
      </c>
      <c r="J1798" t="s">
        <v>1072</v>
      </c>
      <c r="K1798" t="s">
        <v>7647</v>
      </c>
      <c r="L1798" t="s">
        <v>4863</v>
      </c>
      <c r="M1798" t="s">
        <v>4864</v>
      </c>
      <c r="N1798" s="1">
        <v>42906</v>
      </c>
      <c r="O1798">
        <v>50</v>
      </c>
      <c r="P1798" t="s">
        <v>900</v>
      </c>
      <c r="S1798">
        <v>0</v>
      </c>
      <c r="T1798">
        <v>0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0</v>
      </c>
      <c r="AA1798" s="7" t="s">
        <v>800</v>
      </c>
      <c r="AB1798" s="7">
        <f>IF(Table2[[#This Row],[15cc]]+Table2[[#This Row],[30cc]]&gt;0,1,0)</f>
        <v>0</v>
      </c>
      <c r="AC1798" s="7">
        <f>IF(Table2[[#This Row],[60c]]&gt;0,1,0)</f>
        <v>0</v>
      </c>
      <c r="AD1798" s="7">
        <f>IF(Table2[[#This Row],[90c]]&gt;0,1,0)</f>
        <v>0</v>
      </c>
    </row>
    <row r="1799" spans="1:30" x14ac:dyDescent="0.2">
      <c r="A1799">
        <v>201706</v>
      </c>
      <c r="B1799" t="s">
        <v>21</v>
      </c>
      <c r="C1799" t="s">
        <v>21</v>
      </c>
      <c r="D1799" t="s">
        <v>1486</v>
      </c>
      <c r="E1799" t="s">
        <v>7645</v>
      </c>
      <c r="F1799" t="s">
        <v>1541</v>
      </c>
      <c r="G1799" t="s">
        <v>7646</v>
      </c>
      <c r="I1799" t="s">
        <v>1142</v>
      </c>
      <c r="J1799" t="s">
        <v>1072</v>
      </c>
      <c r="K1799" t="s">
        <v>7647</v>
      </c>
      <c r="L1799" t="s">
        <v>4865</v>
      </c>
      <c r="M1799" t="s">
        <v>894</v>
      </c>
      <c r="N1799" s="1">
        <v>42906</v>
      </c>
      <c r="O1799">
        <v>50</v>
      </c>
      <c r="P1799" t="s">
        <v>900</v>
      </c>
      <c r="Q1799">
        <v>2</v>
      </c>
      <c r="R1799">
        <v>21.091000000000001</v>
      </c>
      <c r="S1799">
        <v>1</v>
      </c>
      <c r="T1799">
        <v>12.148</v>
      </c>
      <c r="U1799" s="7">
        <v>0</v>
      </c>
      <c r="V1799" s="7">
        <v>0</v>
      </c>
      <c r="W1799" s="7">
        <v>1</v>
      </c>
      <c r="X1799" s="7">
        <v>8.9429999999999996</v>
      </c>
      <c r="Y1799" s="7">
        <v>0</v>
      </c>
      <c r="Z1799" s="7">
        <v>0</v>
      </c>
      <c r="AA1799" s="7" t="s">
        <v>800</v>
      </c>
      <c r="AB1799" s="7">
        <f>IF(Table2[[#This Row],[15cc]]+Table2[[#This Row],[30cc]]&gt;0,1,0)</f>
        <v>1</v>
      </c>
      <c r="AC1799" s="7">
        <f>IF(Table2[[#This Row],[60c]]&gt;0,1,0)</f>
        <v>1</v>
      </c>
      <c r="AD1799" s="7">
        <f>IF(Table2[[#This Row],[90c]]&gt;0,1,0)</f>
        <v>0</v>
      </c>
    </row>
    <row r="1800" spans="1:30" x14ac:dyDescent="0.2">
      <c r="A1800">
        <v>201706</v>
      </c>
      <c r="B1800" t="s">
        <v>21</v>
      </c>
      <c r="C1800" t="s">
        <v>21</v>
      </c>
      <c r="D1800" t="s">
        <v>1486</v>
      </c>
      <c r="E1800" t="s">
        <v>7645</v>
      </c>
      <c r="F1800" t="s">
        <v>1541</v>
      </c>
      <c r="G1800" t="s">
        <v>7646</v>
      </c>
      <c r="I1800" t="s">
        <v>1142</v>
      </c>
      <c r="J1800" t="s">
        <v>1072</v>
      </c>
      <c r="K1800" t="s">
        <v>7647</v>
      </c>
      <c r="L1800" t="s">
        <v>4866</v>
      </c>
      <c r="M1800" t="s">
        <v>4867</v>
      </c>
      <c r="N1800" s="1">
        <v>42906</v>
      </c>
      <c r="O1800">
        <v>50</v>
      </c>
      <c r="P1800" t="s">
        <v>900</v>
      </c>
      <c r="Q1800">
        <v>2</v>
      </c>
      <c r="R1800">
        <v>29.13</v>
      </c>
      <c r="S1800">
        <v>1</v>
      </c>
      <c r="T1800">
        <v>12.076000000000001</v>
      </c>
      <c r="U1800" s="7">
        <v>1</v>
      </c>
      <c r="V1800" s="7">
        <v>17.053999999999998</v>
      </c>
      <c r="W1800" s="7">
        <v>0</v>
      </c>
      <c r="X1800" s="7">
        <v>0</v>
      </c>
      <c r="Y1800" s="7">
        <v>0</v>
      </c>
      <c r="Z1800" s="7">
        <v>0</v>
      </c>
      <c r="AA1800" s="7" t="s">
        <v>800</v>
      </c>
      <c r="AB1800" s="7">
        <f>IF(Table2[[#This Row],[15cc]]+Table2[[#This Row],[30cc]]&gt;0,1,0)</f>
        <v>1</v>
      </c>
      <c r="AC1800" s="7">
        <f>IF(Table2[[#This Row],[60c]]&gt;0,1,0)</f>
        <v>0</v>
      </c>
      <c r="AD1800" s="7">
        <f>IF(Table2[[#This Row],[90c]]&gt;0,1,0)</f>
        <v>0</v>
      </c>
    </row>
    <row r="1801" spans="1:30" x14ac:dyDescent="0.2">
      <c r="A1801">
        <v>201706</v>
      </c>
      <c r="B1801" t="s">
        <v>21</v>
      </c>
      <c r="C1801" t="s">
        <v>21</v>
      </c>
      <c r="D1801" t="s">
        <v>1486</v>
      </c>
      <c r="E1801" t="s">
        <v>7645</v>
      </c>
      <c r="F1801" t="s">
        <v>1541</v>
      </c>
      <c r="G1801" t="s">
        <v>7646</v>
      </c>
      <c r="I1801" t="s">
        <v>1142</v>
      </c>
      <c r="J1801" t="s">
        <v>1072</v>
      </c>
      <c r="K1801" t="s">
        <v>7647</v>
      </c>
      <c r="L1801" t="s">
        <v>4868</v>
      </c>
      <c r="M1801" t="s">
        <v>4869</v>
      </c>
      <c r="N1801" s="1">
        <v>42906</v>
      </c>
      <c r="O1801">
        <v>50</v>
      </c>
      <c r="P1801" t="s">
        <v>900</v>
      </c>
      <c r="Q1801">
        <v>1</v>
      </c>
      <c r="R1801">
        <v>12.004</v>
      </c>
      <c r="S1801">
        <v>1</v>
      </c>
      <c r="T1801">
        <v>12.004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 t="s">
        <v>800</v>
      </c>
      <c r="AB1801" s="7">
        <f>IF(Table2[[#This Row],[15cc]]+Table2[[#This Row],[30cc]]&gt;0,1,0)</f>
        <v>1</v>
      </c>
      <c r="AC1801" s="7">
        <f>IF(Table2[[#This Row],[60c]]&gt;0,1,0)</f>
        <v>0</v>
      </c>
      <c r="AD1801" s="7">
        <f>IF(Table2[[#This Row],[90c]]&gt;0,1,0)</f>
        <v>0</v>
      </c>
    </row>
    <row r="1802" spans="1:30" x14ac:dyDescent="0.2">
      <c r="A1802">
        <v>201706</v>
      </c>
      <c r="B1802" t="s">
        <v>21</v>
      </c>
      <c r="C1802" t="s">
        <v>21</v>
      </c>
      <c r="D1802" t="s">
        <v>1486</v>
      </c>
      <c r="E1802" t="s">
        <v>7645</v>
      </c>
      <c r="F1802" t="s">
        <v>1541</v>
      </c>
      <c r="G1802" t="s">
        <v>7646</v>
      </c>
      <c r="I1802" t="s">
        <v>1142</v>
      </c>
      <c r="J1802" t="s">
        <v>1072</v>
      </c>
      <c r="K1802" t="s">
        <v>7647</v>
      </c>
      <c r="L1802" t="s">
        <v>4870</v>
      </c>
      <c r="M1802" t="s">
        <v>4871</v>
      </c>
      <c r="N1802" s="1">
        <v>42906</v>
      </c>
      <c r="O1802">
        <v>50</v>
      </c>
      <c r="P1802" t="s">
        <v>900</v>
      </c>
      <c r="S1802">
        <v>0</v>
      </c>
      <c r="T1802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 t="s">
        <v>800</v>
      </c>
      <c r="AB1802" s="7">
        <f>IF(Table2[[#This Row],[15cc]]+Table2[[#This Row],[30cc]]&gt;0,1,0)</f>
        <v>0</v>
      </c>
      <c r="AC1802" s="7">
        <f>IF(Table2[[#This Row],[60c]]&gt;0,1,0)</f>
        <v>0</v>
      </c>
      <c r="AD1802" s="7">
        <f>IF(Table2[[#This Row],[90c]]&gt;0,1,0)</f>
        <v>0</v>
      </c>
    </row>
    <row r="1803" spans="1:30" x14ac:dyDescent="0.2">
      <c r="A1803">
        <v>201706</v>
      </c>
      <c r="B1803" t="s">
        <v>21</v>
      </c>
      <c r="C1803" t="s">
        <v>21</v>
      </c>
      <c r="D1803" t="s">
        <v>1486</v>
      </c>
      <c r="E1803" t="s">
        <v>7645</v>
      </c>
      <c r="F1803" t="s">
        <v>1541</v>
      </c>
      <c r="G1803" t="s">
        <v>7646</v>
      </c>
      <c r="I1803" t="s">
        <v>1142</v>
      </c>
      <c r="J1803" t="s">
        <v>1072</v>
      </c>
      <c r="K1803" t="s">
        <v>7647</v>
      </c>
      <c r="L1803" t="s">
        <v>4872</v>
      </c>
      <c r="M1803" t="s">
        <v>3117</v>
      </c>
      <c r="N1803" s="1">
        <v>42906</v>
      </c>
      <c r="O1803">
        <v>50</v>
      </c>
      <c r="P1803" t="s">
        <v>900</v>
      </c>
      <c r="Q1803">
        <v>0</v>
      </c>
      <c r="R1803">
        <v>0</v>
      </c>
      <c r="S1803">
        <v>1</v>
      </c>
      <c r="T1803">
        <v>12.005000000000001</v>
      </c>
      <c r="U1803" s="7">
        <v>0</v>
      </c>
      <c r="V1803" s="7">
        <v>0</v>
      </c>
      <c r="W1803" s="7">
        <v>-1</v>
      </c>
      <c r="X1803" s="7">
        <v>-12.005000000000001</v>
      </c>
      <c r="Y1803" s="7">
        <v>0</v>
      </c>
      <c r="Z1803" s="7">
        <v>0</v>
      </c>
      <c r="AA1803" s="7" t="s">
        <v>800</v>
      </c>
      <c r="AB1803" s="7">
        <f>IF(Table2[[#This Row],[15cc]]+Table2[[#This Row],[30cc]]&gt;0,1,0)</f>
        <v>1</v>
      </c>
      <c r="AC1803" s="7">
        <f>IF(Table2[[#This Row],[60c]]&gt;0,1,0)</f>
        <v>0</v>
      </c>
      <c r="AD1803" s="7">
        <f>IF(Table2[[#This Row],[90c]]&gt;0,1,0)</f>
        <v>0</v>
      </c>
    </row>
    <row r="1804" spans="1:30" x14ac:dyDescent="0.2">
      <c r="A1804">
        <v>201706</v>
      </c>
      <c r="B1804" t="s">
        <v>21</v>
      </c>
      <c r="C1804" t="s">
        <v>21</v>
      </c>
      <c r="D1804" t="s">
        <v>1486</v>
      </c>
      <c r="E1804" t="s">
        <v>7645</v>
      </c>
      <c r="F1804" t="s">
        <v>1541</v>
      </c>
      <c r="G1804" t="s">
        <v>7646</v>
      </c>
      <c r="I1804" t="s">
        <v>1142</v>
      </c>
      <c r="J1804" t="s">
        <v>1072</v>
      </c>
      <c r="K1804" t="s">
        <v>7647</v>
      </c>
      <c r="L1804" t="s">
        <v>4873</v>
      </c>
      <c r="M1804" t="s">
        <v>4874</v>
      </c>
      <c r="N1804" s="1">
        <v>42906</v>
      </c>
      <c r="O1804">
        <v>50</v>
      </c>
      <c r="P1804" t="s">
        <v>900</v>
      </c>
      <c r="Q1804">
        <v>1</v>
      </c>
      <c r="R1804">
        <v>12.042999999999999</v>
      </c>
      <c r="S1804">
        <v>0</v>
      </c>
      <c r="T1804">
        <v>0</v>
      </c>
      <c r="U1804" s="7">
        <v>1</v>
      </c>
      <c r="V1804" s="7">
        <v>12.042999999999999</v>
      </c>
      <c r="W1804" s="7">
        <v>0</v>
      </c>
      <c r="X1804" s="7">
        <v>0</v>
      </c>
      <c r="Y1804" s="7">
        <v>0</v>
      </c>
      <c r="Z1804" s="7">
        <v>0</v>
      </c>
      <c r="AA1804" s="7" t="s">
        <v>800</v>
      </c>
      <c r="AB1804" s="7">
        <f>IF(Table2[[#This Row],[15cc]]+Table2[[#This Row],[30cc]]&gt;0,1,0)</f>
        <v>1</v>
      </c>
      <c r="AC1804" s="7">
        <f>IF(Table2[[#This Row],[60c]]&gt;0,1,0)</f>
        <v>0</v>
      </c>
      <c r="AD1804" s="7">
        <f>IF(Table2[[#This Row],[90c]]&gt;0,1,0)</f>
        <v>0</v>
      </c>
    </row>
    <row r="1805" spans="1:30" x14ac:dyDescent="0.2">
      <c r="A1805">
        <v>201706</v>
      </c>
      <c r="B1805" t="s">
        <v>21</v>
      </c>
      <c r="C1805" t="s">
        <v>21</v>
      </c>
      <c r="D1805" t="s">
        <v>1486</v>
      </c>
      <c r="E1805" t="s">
        <v>7645</v>
      </c>
      <c r="F1805" t="s">
        <v>1541</v>
      </c>
      <c r="G1805" t="s">
        <v>7646</v>
      </c>
      <c r="I1805" t="s">
        <v>1142</v>
      </c>
      <c r="J1805" t="s">
        <v>1072</v>
      </c>
      <c r="K1805" t="s">
        <v>7647</v>
      </c>
      <c r="L1805" t="s">
        <v>4875</v>
      </c>
      <c r="M1805" t="s">
        <v>4876</v>
      </c>
      <c r="N1805" s="1">
        <v>42906</v>
      </c>
      <c r="O1805">
        <v>50</v>
      </c>
      <c r="P1805" t="s">
        <v>900</v>
      </c>
      <c r="S1805">
        <v>0</v>
      </c>
      <c r="T1805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 t="s">
        <v>800</v>
      </c>
      <c r="AB1805" s="7">
        <f>IF(Table2[[#This Row],[15cc]]+Table2[[#This Row],[30cc]]&gt;0,1,0)</f>
        <v>0</v>
      </c>
      <c r="AC1805" s="7">
        <f>IF(Table2[[#This Row],[60c]]&gt;0,1,0)</f>
        <v>0</v>
      </c>
      <c r="AD1805" s="7">
        <f>IF(Table2[[#This Row],[90c]]&gt;0,1,0)</f>
        <v>0</v>
      </c>
    </row>
    <row r="1806" spans="1:30" x14ac:dyDescent="0.2">
      <c r="A1806">
        <v>201706</v>
      </c>
      <c r="B1806" t="s">
        <v>21</v>
      </c>
      <c r="C1806" t="s">
        <v>21</v>
      </c>
      <c r="D1806" t="s">
        <v>1486</v>
      </c>
      <c r="E1806" t="s">
        <v>7645</v>
      </c>
      <c r="F1806" t="s">
        <v>1541</v>
      </c>
      <c r="G1806" t="s">
        <v>7646</v>
      </c>
      <c r="I1806" t="s">
        <v>1142</v>
      </c>
      <c r="J1806" t="s">
        <v>1072</v>
      </c>
      <c r="K1806" t="s">
        <v>7647</v>
      </c>
      <c r="L1806" t="s">
        <v>4877</v>
      </c>
      <c r="M1806" t="s">
        <v>856</v>
      </c>
      <c r="N1806" s="1">
        <v>42907</v>
      </c>
      <c r="O1806">
        <v>49</v>
      </c>
      <c r="P1806" t="s">
        <v>900</v>
      </c>
      <c r="Q1806">
        <v>1</v>
      </c>
      <c r="R1806">
        <v>12.007</v>
      </c>
      <c r="S1806">
        <v>1</v>
      </c>
      <c r="T1806">
        <v>12.007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 t="s">
        <v>800</v>
      </c>
      <c r="AB1806" s="7">
        <f>IF(Table2[[#This Row],[15cc]]+Table2[[#This Row],[30cc]]&gt;0,1,0)</f>
        <v>1</v>
      </c>
      <c r="AC1806" s="7">
        <f>IF(Table2[[#This Row],[60c]]&gt;0,1,0)</f>
        <v>0</v>
      </c>
      <c r="AD1806" s="7">
        <f>IF(Table2[[#This Row],[90c]]&gt;0,1,0)</f>
        <v>0</v>
      </c>
    </row>
    <row r="1807" spans="1:30" x14ac:dyDescent="0.2">
      <c r="A1807">
        <v>201706</v>
      </c>
      <c r="B1807" t="s">
        <v>21</v>
      </c>
      <c r="C1807" t="s">
        <v>21</v>
      </c>
      <c r="D1807" t="s">
        <v>1486</v>
      </c>
      <c r="E1807" t="s">
        <v>7645</v>
      </c>
      <c r="F1807" t="s">
        <v>1541</v>
      </c>
      <c r="G1807" t="s">
        <v>7646</v>
      </c>
      <c r="I1807" t="s">
        <v>1142</v>
      </c>
      <c r="J1807" t="s">
        <v>1072</v>
      </c>
      <c r="K1807" t="s">
        <v>7647</v>
      </c>
      <c r="L1807" t="s">
        <v>4878</v>
      </c>
      <c r="M1807" t="s">
        <v>4879</v>
      </c>
      <c r="N1807" s="1">
        <v>42907</v>
      </c>
      <c r="O1807">
        <v>49</v>
      </c>
      <c r="P1807" t="s">
        <v>900</v>
      </c>
      <c r="Q1807">
        <v>1</v>
      </c>
      <c r="R1807">
        <v>12.063000000000001</v>
      </c>
      <c r="S1807">
        <v>1</v>
      </c>
      <c r="T1807">
        <v>12.063000000000001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 t="s">
        <v>800</v>
      </c>
      <c r="AB1807" s="7">
        <f>IF(Table2[[#This Row],[15cc]]+Table2[[#This Row],[30cc]]&gt;0,1,0)</f>
        <v>1</v>
      </c>
      <c r="AC1807" s="7">
        <f>IF(Table2[[#This Row],[60c]]&gt;0,1,0)</f>
        <v>0</v>
      </c>
      <c r="AD1807" s="7">
        <f>IF(Table2[[#This Row],[90c]]&gt;0,1,0)</f>
        <v>0</v>
      </c>
    </row>
    <row r="1808" spans="1:30" x14ac:dyDescent="0.2">
      <c r="A1808">
        <v>201706</v>
      </c>
      <c r="B1808" t="s">
        <v>21</v>
      </c>
      <c r="C1808" t="s">
        <v>21</v>
      </c>
      <c r="D1808" t="s">
        <v>1486</v>
      </c>
      <c r="E1808" t="s">
        <v>7645</v>
      </c>
      <c r="F1808" t="s">
        <v>1541</v>
      </c>
      <c r="G1808" t="s">
        <v>7646</v>
      </c>
      <c r="I1808" t="s">
        <v>1142</v>
      </c>
      <c r="J1808" t="s">
        <v>1072</v>
      </c>
      <c r="K1808" t="s">
        <v>7647</v>
      </c>
      <c r="L1808" t="s">
        <v>4880</v>
      </c>
      <c r="M1808" t="s">
        <v>4881</v>
      </c>
      <c r="N1808" s="1">
        <v>42907</v>
      </c>
      <c r="O1808">
        <v>49</v>
      </c>
      <c r="P1808" t="s">
        <v>900</v>
      </c>
      <c r="S1808">
        <v>0</v>
      </c>
      <c r="T1808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 t="s">
        <v>800</v>
      </c>
      <c r="AB1808" s="7">
        <f>IF(Table2[[#This Row],[15cc]]+Table2[[#This Row],[30cc]]&gt;0,1,0)</f>
        <v>0</v>
      </c>
      <c r="AC1808" s="7">
        <f>IF(Table2[[#This Row],[60c]]&gt;0,1,0)</f>
        <v>0</v>
      </c>
      <c r="AD1808" s="7">
        <f>IF(Table2[[#This Row],[90c]]&gt;0,1,0)</f>
        <v>0</v>
      </c>
    </row>
    <row r="1809" spans="1:30" x14ac:dyDescent="0.2">
      <c r="A1809">
        <v>201706</v>
      </c>
      <c r="B1809" t="s">
        <v>21</v>
      </c>
      <c r="C1809" t="s">
        <v>21</v>
      </c>
      <c r="D1809" t="s">
        <v>1486</v>
      </c>
      <c r="E1809" t="s">
        <v>7645</v>
      </c>
      <c r="F1809" t="s">
        <v>1541</v>
      </c>
      <c r="G1809" t="s">
        <v>7646</v>
      </c>
      <c r="I1809" t="s">
        <v>1142</v>
      </c>
      <c r="J1809" t="s">
        <v>1072</v>
      </c>
      <c r="K1809" t="s">
        <v>7647</v>
      </c>
      <c r="L1809" t="s">
        <v>4882</v>
      </c>
      <c r="M1809" t="s">
        <v>4883</v>
      </c>
      <c r="N1809" s="1">
        <v>42907</v>
      </c>
      <c r="O1809">
        <v>49</v>
      </c>
      <c r="P1809" t="s">
        <v>900</v>
      </c>
      <c r="Q1809">
        <v>3</v>
      </c>
      <c r="R1809">
        <v>40.195</v>
      </c>
      <c r="S1809">
        <v>3</v>
      </c>
      <c r="T1809">
        <v>40.195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 t="s">
        <v>800</v>
      </c>
      <c r="AB1809" s="7">
        <f>IF(Table2[[#This Row],[15cc]]+Table2[[#This Row],[30cc]]&gt;0,1,0)</f>
        <v>1</v>
      </c>
      <c r="AC1809" s="7">
        <f>IF(Table2[[#This Row],[60c]]&gt;0,1,0)</f>
        <v>0</v>
      </c>
      <c r="AD1809" s="7">
        <f>IF(Table2[[#This Row],[90c]]&gt;0,1,0)</f>
        <v>0</v>
      </c>
    </row>
    <row r="1810" spans="1:30" x14ac:dyDescent="0.2">
      <c r="A1810">
        <v>201706</v>
      </c>
      <c r="B1810" t="s">
        <v>21</v>
      </c>
      <c r="C1810" t="s">
        <v>21</v>
      </c>
      <c r="D1810" t="s">
        <v>1486</v>
      </c>
      <c r="E1810" t="s">
        <v>7645</v>
      </c>
      <c r="F1810" t="s">
        <v>1541</v>
      </c>
      <c r="G1810" t="s">
        <v>7646</v>
      </c>
      <c r="I1810" t="s">
        <v>1142</v>
      </c>
      <c r="J1810" t="s">
        <v>1072</v>
      </c>
      <c r="K1810" t="s">
        <v>7647</v>
      </c>
      <c r="L1810" t="s">
        <v>4884</v>
      </c>
      <c r="M1810" t="s">
        <v>4885</v>
      </c>
      <c r="N1810" s="1">
        <v>42907</v>
      </c>
      <c r="O1810">
        <v>49</v>
      </c>
      <c r="P1810" t="s">
        <v>900</v>
      </c>
      <c r="Q1810">
        <v>0</v>
      </c>
      <c r="R1810">
        <v>2.2204460492503101E-16</v>
      </c>
      <c r="S1810">
        <v>1</v>
      </c>
      <c r="T1810">
        <v>12.044</v>
      </c>
      <c r="U1810" s="7">
        <v>-1</v>
      </c>
      <c r="V1810" s="7">
        <v>-12.044</v>
      </c>
      <c r="W1810" s="7">
        <v>0</v>
      </c>
      <c r="X1810" s="7">
        <v>0</v>
      </c>
      <c r="Y1810" s="7">
        <v>0</v>
      </c>
      <c r="Z1810" s="7">
        <v>0</v>
      </c>
      <c r="AA1810" s="7" t="s">
        <v>800</v>
      </c>
      <c r="AB1810" s="7">
        <f>IF(Table2[[#This Row],[15cc]]+Table2[[#This Row],[30cc]]&gt;0,1,0)</f>
        <v>0</v>
      </c>
      <c r="AC1810" s="7">
        <f>IF(Table2[[#This Row],[60c]]&gt;0,1,0)</f>
        <v>0</v>
      </c>
      <c r="AD1810" s="7">
        <f>IF(Table2[[#This Row],[90c]]&gt;0,1,0)</f>
        <v>0</v>
      </c>
    </row>
    <row r="1811" spans="1:30" x14ac:dyDescent="0.2">
      <c r="A1811">
        <v>201706</v>
      </c>
      <c r="B1811" t="s">
        <v>21</v>
      </c>
      <c r="C1811" t="s">
        <v>21</v>
      </c>
      <c r="D1811" t="s">
        <v>1486</v>
      </c>
      <c r="E1811" t="s">
        <v>7645</v>
      </c>
      <c r="F1811" t="s">
        <v>1541</v>
      </c>
      <c r="G1811" t="s">
        <v>7646</v>
      </c>
      <c r="I1811" t="s">
        <v>1142</v>
      </c>
      <c r="J1811" t="s">
        <v>1072</v>
      </c>
      <c r="K1811" t="s">
        <v>7647</v>
      </c>
      <c r="L1811" t="s">
        <v>4886</v>
      </c>
      <c r="M1811" t="s">
        <v>1166</v>
      </c>
      <c r="N1811" s="1">
        <v>42909</v>
      </c>
      <c r="O1811">
        <v>47</v>
      </c>
      <c r="P1811" t="s">
        <v>900</v>
      </c>
      <c r="S1811">
        <v>0</v>
      </c>
      <c r="T1811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 t="s">
        <v>800</v>
      </c>
      <c r="AB1811" s="7">
        <f>IF(Table2[[#This Row],[15cc]]+Table2[[#This Row],[30cc]]&gt;0,1,0)</f>
        <v>0</v>
      </c>
      <c r="AC1811" s="7">
        <f>IF(Table2[[#This Row],[60c]]&gt;0,1,0)</f>
        <v>0</v>
      </c>
      <c r="AD1811" s="7">
        <f>IF(Table2[[#This Row],[90c]]&gt;0,1,0)</f>
        <v>0</v>
      </c>
    </row>
    <row r="1812" spans="1:30" x14ac:dyDescent="0.2">
      <c r="A1812">
        <v>201706</v>
      </c>
      <c r="B1812" t="s">
        <v>21</v>
      </c>
      <c r="C1812" t="s">
        <v>21</v>
      </c>
      <c r="D1812" t="s">
        <v>1486</v>
      </c>
      <c r="E1812" t="s">
        <v>7645</v>
      </c>
      <c r="F1812" t="s">
        <v>1541</v>
      </c>
      <c r="G1812" t="s">
        <v>7646</v>
      </c>
      <c r="I1812" t="s">
        <v>1142</v>
      </c>
      <c r="J1812" t="s">
        <v>1072</v>
      </c>
      <c r="K1812" t="s">
        <v>7647</v>
      </c>
      <c r="L1812" t="s">
        <v>4887</v>
      </c>
      <c r="M1812" t="s">
        <v>4888</v>
      </c>
      <c r="N1812" s="1">
        <v>42909</v>
      </c>
      <c r="O1812">
        <v>47</v>
      </c>
      <c r="P1812" t="s">
        <v>900</v>
      </c>
      <c r="S1812">
        <v>0</v>
      </c>
      <c r="T1812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 t="s">
        <v>800</v>
      </c>
      <c r="AB1812" s="7">
        <f>IF(Table2[[#This Row],[15cc]]+Table2[[#This Row],[30cc]]&gt;0,1,0)</f>
        <v>0</v>
      </c>
      <c r="AC1812" s="7">
        <f>IF(Table2[[#This Row],[60c]]&gt;0,1,0)</f>
        <v>0</v>
      </c>
      <c r="AD1812" s="7">
        <f>IF(Table2[[#This Row],[90c]]&gt;0,1,0)</f>
        <v>0</v>
      </c>
    </row>
    <row r="1813" spans="1:30" x14ac:dyDescent="0.2">
      <c r="A1813">
        <v>201706</v>
      </c>
      <c r="B1813" t="s">
        <v>21</v>
      </c>
      <c r="C1813" t="s">
        <v>21</v>
      </c>
      <c r="D1813" t="s">
        <v>1486</v>
      </c>
      <c r="E1813" t="s">
        <v>7645</v>
      </c>
      <c r="F1813" t="s">
        <v>1541</v>
      </c>
      <c r="G1813" t="s">
        <v>7646</v>
      </c>
      <c r="I1813" t="s">
        <v>1142</v>
      </c>
      <c r="J1813" t="s">
        <v>1072</v>
      </c>
      <c r="K1813" t="s">
        <v>7647</v>
      </c>
      <c r="L1813" t="s">
        <v>4889</v>
      </c>
      <c r="M1813" t="s">
        <v>4890</v>
      </c>
      <c r="N1813" s="1">
        <v>42909</v>
      </c>
      <c r="O1813">
        <v>47</v>
      </c>
      <c r="P1813" t="s">
        <v>900</v>
      </c>
      <c r="S1813">
        <v>0</v>
      </c>
      <c r="T1813">
        <v>0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0</v>
      </c>
      <c r="AA1813" s="7" t="s">
        <v>800</v>
      </c>
      <c r="AB1813" s="7">
        <f>IF(Table2[[#This Row],[15cc]]+Table2[[#This Row],[30cc]]&gt;0,1,0)</f>
        <v>0</v>
      </c>
      <c r="AC1813" s="7">
        <f>IF(Table2[[#This Row],[60c]]&gt;0,1,0)</f>
        <v>0</v>
      </c>
      <c r="AD1813" s="7">
        <f>IF(Table2[[#This Row],[90c]]&gt;0,1,0)</f>
        <v>0</v>
      </c>
    </row>
    <row r="1814" spans="1:30" x14ac:dyDescent="0.2">
      <c r="A1814">
        <v>201706</v>
      </c>
      <c r="B1814" t="s">
        <v>21</v>
      </c>
      <c r="C1814" t="s">
        <v>21</v>
      </c>
      <c r="D1814" t="s">
        <v>1486</v>
      </c>
      <c r="E1814" t="s">
        <v>7645</v>
      </c>
      <c r="F1814" t="s">
        <v>1541</v>
      </c>
      <c r="G1814" t="s">
        <v>7646</v>
      </c>
      <c r="I1814" t="s">
        <v>1142</v>
      </c>
      <c r="J1814" t="s">
        <v>1072</v>
      </c>
      <c r="K1814" t="s">
        <v>7647</v>
      </c>
      <c r="L1814" t="s">
        <v>4891</v>
      </c>
      <c r="M1814" t="s">
        <v>4892</v>
      </c>
      <c r="N1814" s="1">
        <v>42909</v>
      </c>
      <c r="O1814">
        <v>47</v>
      </c>
      <c r="P1814" t="s">
        <v>900</v>
      </c>
      <c r="S1814">
        <v>0</v>
      </c>
      <c r="T1814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 t="s">
        <v>800</v>
      </c>
      <c r="AB1814" s="7">
        <f>IF(Table2[[#This Row],[15cc]]+Table2[[#This Row],[30cc]]&gt;0,1,0)</f>
        <v>0</v>
      </c>
      <c r="AC1814" s="7">
        <f>IF(Table2[[#This Row],[60c]]&gt;0,1,0)</f>
        <v>0</v>
      </c>
      <c r="AD1814" s="7">
        <f>IF(Table2[[#This Row],[90c]]&gt;0,1,0)</f>
        <v>0</v>
      </c>
    </row>
    <row r="1815" spans="1:30" x14ac:dyDescent="0.2">
      <c r="A1815">
        <v>201706</v>
      </c>
      <c r="B1815" t="s">
        <v>21</v>
      </c>
      <c r="C1815" t="s">
        <v>21</v>
      </c>
      <c r="D1815" t="s">
        <v>1486</v>
      </c>
      <c r="E1815" t="s">
        <v>7645</v>
      </c>
      <c r="F1815" t="s">
        <v>1541</v>
      </c>
      <c r="G1815" t="s">
        <v>7646</v>
      </c>
      <c r="I1815" t="s">
        <v>1142</v>
      </c>
      <c r="J1815" t="s">
        <v>1072</v>
      </c>
      <c r="K1815" t="s">
        <v>7647</v>
      </c>
      <c r="L1815" t="s">
        <v>4893</v>
      </c>
      <c r="M1815" t="s">
        <v>837</v>
      </c>
      <c r="N1815" s="1">
        <v>42909</v>
      </c>
      <c r="O1815">
        <v>47</v>
      </c>
      <c r="P1815" t="s">
        <v>900</v>
      </c>
      <c r="S1815">
        <v>0</v>
      </c>
      <c r="T1815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 t="s">
        <v>800</v>
      </c>
      <c r="AB1815" s="7">
        <f>IF(Table2[[#This Row],[15cc]]+Table2[[#This Row],[30cc]]&gt;0,1,0)</f>
        <v>0</v>
      </c>
      <c r="AC1815" s="7">
        <f>IF(Table2[[#This Row],[60c]]&gt;0,1,0)</f>
        <v>0</v>
      </c>
      <c r="AD1815" s="7">
        <f>IF(Table2[[#This Row],[90c]]&gt;0,1,0)</f>
        <v>0</v>
      </c>
    </row>
    <row r="1816" spans="1:30" x14ac:dyDescent="0.2">
      <c r="A1816">
        <v>201706</v>
      </c>
      <c r="B1816" t="s">
        <v>21</v>
      </c>
      <c r="C1816" t="s">
        <v>21</v>
      </c>
      <c r="D1816" t="s">
        <v>1486</v>
      </c>
      <c r="E1816" t="s">
        <v>7645</v>
      </c>
      <c r="F1816" t="s">
        <v>1541</v>
      </c>
      <c r="G1816" t="s">
        <v>7646</v>
      </c>
      <c r="I1816" t="s">
        <v>1142</v>
      </c>
      <c r="J1816" t="s">
        <v>1072</v>
      </c>
      <c r="K1816" t="s">
        <v>7647</v>
      </c>
      <c r="L1816" t="s">
        <v>4894</v>
      </c>
      <c r="M1816" t="s">
        <v>4895</v>
      </c>
      <c r="N1816" s="1">
        <v>42909</v>
      </c>
      <c r="O1816">
        <v>47</v>
      </c>
      <c r="P1816" t="s">
        <v>900</v>
      </c>
      <c r="Q1816">
        <v>1</v>
      </c>
      <c r="R1816">
        <v>15.018000000000001</v>
      </c>
      <c r="S1816">
        <v>1</v>
      </c>
      <c r="T1816">
        <v>15.018000000000001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 t="s">
        <v>800</v>
      </c>
      <c r="AB1816" s="7">
        <f>IF(Table2[[#This Row],[15cc]]+Table2[[#This Row],[30cc]]&gt;0,1,0)</f>
        <v>1</v>
      </c>
      <c r="AC1816" s="7">
        <f>IF(Table2[[#This Row],[60c]]&gt;0,1,0)</f>
        <v>0</v>
      </c>
      <c r="AD1816" s="7">
        <f>IF(Table2[[#This Row],[90c]]&gt;0,1,0)</f>
        <v>0</v>
      </c>
    </row>
    <row r="1817" spans="1:30" x14ac:dyDescent="0.2">
      <c r="A1817">
        <v>201706</v>
      </c>
      <c r="B1817" t="s">
        <v>21</v>
      </c>
      <c r="C1817" t="s">
        <v>21</v>
      </c>
      <c r="D1817" t="s">
        <v>1486</v>
      </c>
      <c r="E1817" t="s">
        <v>7645</v>
      </c>
      <c r="F1817" t="s">
        <v>1541</v>
      </c>
      <c r="G1817" t="s">
        <v>7646</v>
      </c>
      <c r="I1817" t="s">
        <v>1142</v>
      </c>
      <c r="J1817" t="s">
        <v>1072</v>
      </c>
      <c r="K1817" t="s">
        <v>7647</v>
      </c>
      <c r="L1817" t="s">
        <v>4896</v>
      </c>
      <c r="M1817" t="s">
        <v>4897</v>
      </c>
      <c r="N1817" s="1">
        <v>42909</v>
      </c>
      <c r="O1817">
        <v>47</v>
      </c>
      <c r="P1817" t="s">
        <v>900</v>
      </c>
      <c r="Q1817">
        <v>1</v>
      </c>
      <c r="R1817">
        <v>12</v>
      </c>
      <c r="S1817">
        <v>1</v>
      </c>
      <c r="T1817">
        <v>12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 t="s">
        <v>800</v>
      </c>
      <c r="AB1817" s="7">
        <f>IF(Table2[[#This Row],[15cc]]+Table2[[#This Row],[30cc]]&gt;0,1,0)</f>
        <v>1</v>
      </c>
      <c r="AC1817" s="7">
        <f>IF(Table2[[#This Row],[60c]]&gt;0,1,0)</f>
        <v>0</v>
      </c>
      <c r="AD1817" s="7">
        <f>IF(Table2[[#This Row],[90c]]&gt;0,1,0)</f>
        <v>0</v>
      </c>
    </row>
    <row r="1818" spans="1:30" x14ac:dyDescent="0.2">
      <c r="A1818">
        <v>201706</v>
      </c>
      <c r="B1818" t="s">
        <v>21</v>
      </c>
      <c r="C1818" t="s">
        <v>21</v>
      </c>
      <c r="D1818" t="s">
        <v>1486</v>
      </c>
      <c r="E1818" t="s">
        <v>7645</v>
      </c>
      <c r="F1818" t="s">
        <v>1541</v>
      </c>
      <c r="G1818" t="s">
        <v>7646</v>
      </c>
      <c r="I1818" t="s">
        <v>1142</v>
      </c>
      <c r="J1818" t="s">
        <v>1072</v>
      </c>
      <c r="K1818" t="s">
        <v>7647</v>
      </c>
      <c r="L1818" t="s">
        <v>4898</v>
      </c>
      <c r="M1818" t="s">
        <v>4899</v>
      </c>
      <c r="N1818" s="1">
        <v>42909</v>
      </c>
      <c r="O1818">
        <v>47</v>
      </c>
      <c r="P1818" t="s">
        <v>900</v>
      </c>
      <c r="Q1818">
        <v>2</v>
      </c>
      <c r="R1818">
        <v>30.001999999999999</v>
      </c>
      <c r="S1818">
        <v>1</v>
      </c>
      <c r="T1818">
        <v>15.000999999999999</v>
      </c>
      <c r="U1818" s="7">
        <v>0</v>
      </c>
      <c r="V1818" s="7">
        <v>0</v>
      </c>
      <c r="W1818" s="7">
        <v>1</v>
      </c>
      <c r="X1818" s="7">
        <v>15.000999999999999</v>
      </c>
      <c r="Y1818" s="7">
        <v>0</v>
      </c>
      <c r="Z1818" s="7">
        <v>0</v>
      </c>
      <c r="AA1818" s="7" t="s">
        <v>800</v>
      </c>
      <c r="AB1818" s="7">
        <f>IF(Table2[[#This Row],[15cc]]+Table2[[#This Row],[30cc]]&gt;0,1,0)</f>
        <v>1</v>
      </c>
      <c r="AC1818" s="7">
        <f>IF(Table2[[#This Row],[60c]]&gt;0,1,0)</f>
        <v>1</v>
      </c>
      <c r="AD1818" s="7">
        <f>IF(Table2[[#This Row],[90c]]&gt;0,1,0)</f>
        <v>0</v>
      </c>
    </row>
    <row r="1819" spans="1:30" x14ac:dyDescent="0.2">
      <c r="A1819">
        <v>201706</v>
      </c>
      <c r="B1819" t="s">
        <v>21</v>
      </c>
      <c r="C1819" t="s">
        <v>21</v>
      </c>
      <c r="D1819" t="s">
        <v>1486</v>
      </c>
      <c r="E1819" t="s">
        <v>7645</v>
      </c>
      <c r="F1819" t="s">
        <v>1541</v>
      </c>
      <c r="G1819" t="s">
        <v>7646</v>
      </c>
      <c r="I1819" t="s">
        <v>1142</v>
      </c>
      <c r="J1819" t="s">
        <v>1072</v>
      </c>
      <c r="K1819" t="s">
        <v>7647</v>
      </c>
      <c r="L1819" t="s">
        <v>4900</v>
      </c>
      <c r="M1819" t="s">
        <v>3225</v>
      </c>
      <c r="N1819" s="1">
        <v>42909</v>
      </c>
      <c r="O1819">
        <v>47</v>
      </c>
      <c r="P1819" t="s">
        <v>900</v>
      </c>
      <c r="Q1819">
        <v>3</v>
      </c>
      <c r="R1819">
        <v>45.006999999999998</v>
      </c>
      <c r="S1819">
        <v>3</v>
      </c>
      <c r="T1819">
        <v>45.006999999999998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 t="s">
        <v>800</v>
      </c>
      <c r="AB1819" s="7">
        <f>IF(Table2[[#This Row],[15cc]]+Table2[[#This Row],[30cc]]&gt;0,1,0)</f>
        <v>1</v>
      </c>
      <c r="AC1819" s="7">
        <f>IF(Table2[[#This Row],[60c]]&gt;0,1,0)</f>
        <v>0</v>
      </c>
      <c r="AD1819" s="7">
        <f>IF(Table2[[#This Row],[90c]]&gt;0,1,0)</f>
        <v>0</v>
      </c>
    </row>
    <row r="1820" spans="1:30" x14ac:dyDescent="0.2">
      <c r="A1820">
        <v>201706</v>
      </c>
      <c r="B1820" t="s">
        <v>21</v>
      </c>
      <c r="C1820" t="s">
        <v>21</v>
      </c>
      <c r="D1820" t="s">
        <v>1486</v>
      </c>
      <c r="E1820" t="s">
        <v>7645</v>
      </c>
      <c r="F1820" t="s">
        <v>1541</v>
      </c>
      <c r="G1820" t="s">
        <v>7646</v>
      </c>
      <c r="I1820" t="s">
        <v>1142</v>
      </c>
      <c r="J1820" t="s">
        <v>1072</v>
      </c>
      <c r="K1820" t="s">
        <v>7647</v>
      </c>
      <c r="L1820" t="s">
        <v>4901</v>
      </c>
      <c r="M1820" t="s">
        <v>4902</v>
      </c>
      <c r="N1820" s="1">
        <v>42909</v>
      </c>
      <c r="O1820">
        <v>47</v>
      </c>
      <c r="P1820" t="s">
        <v>900</v>
      </c>
      <c r="Q1820">
        <v>1</v>
      </c>
      <c r="R1820">
        <v>15.048</v>
      </c>
      <c r="S1820">
        <v>1</v>
      </c>
      <c r="T1820">
        <v>15.007999999999999</v>
      </c>
      <c r="U1820" s="7">
        <v>0</v>
      </c>
      <c r="V1820" s="7">
        <v>0</v>
      </c>
      <c r="W1820" s="7">
        <v>0</v>
      </c>
      <c r="X1820" s="7">
        <v>4.0000000000000799E-2</v>
      </c>
      <c r="Y1820" s="7">
        <v>0</v>
      </c>
      <c r="Z1820" s="7">
        <v>0</v>
      </c>
      <c r="AA1820" s="7" t="s">
        <v>800</v>
      </c>
      <c r="AB1820" s="7">
        <f>IF(Table2[[#This Row],[15cc]]+Table2[[#This Row],[30cc]]&gt;0,1,0)</f>
        <v>1</v>
      </c>
      <c r="AC1820" s="7">
        <f>IF(Table2[[#This Row],[60c]]&gt;0,1,0)</f>
        <v>0</v>
      </c>
      <c r="AD1820" s="7">
        <f>IF(Table2[[#This Row],[90c]]&gt;0,1,0)</f>
        <v>0</v>
      </c>
    </row>
    <row r="1821" spans="1:30" x14ac:dyDescent="0.2">
      <c r="A1821">
        <v>201706</v>
      </c>
      <c r="B1821" t="s">
        <v>21</v>
      </c>
      <c r="C1821" t="s">
        <v>21</v>
      </c>
      <c r="D1821" t="s">
        <v>1486</v>
      </c>
      <c r="E1821" t="s">
        <v>7645</v>
      </c>
      <c r="F1821" t="s">
        <v>1541</v>
      </c>
      <c r="G1821" t="s">
        <v>7646</v>
      </c>
      <c r="I1821" t="s">
        <v>1142</v>
      </c>
      <c r="J1821" t="s">
        <v>1072</v>
      </c>
      <c r="K1821" t="s">
        <v>7647</v>
      </c>
      <c r="L1821" t="s">
        <v>4903</v>
      </c>
      <c r="M1821" t="s">
        <v>4904</v>
      </c>
      <c r="N1821" s="1">
        <v>42909</v>
      </c>
      <c r="O1821">
        <v>47</v>
      </c>
      <c r="P1821" t="s">
        <v>900</v>
      </c>
      <c r="Q1821">
        <v>1</v>
      </c>
      <c r="R1821">
        <v>12.002000000000001</v>
      </c>
      <c r="S1821">
        <v>1</v>
      </c>
      <c r="T1821">
        <v>12.002000000000001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 t="s">
        <v>800</v>
      </c>
      <c r="AB1821" s="7">
        <f>IF(Table2[[#This Row],[15cc]]+Table2[[#This Row],[30cc]]&gt;0,1,0)</f>
        <v>1</v>
      </c>
      <c r="AC1821" s="7">
        <f>IF(Table2[[#This Row],[60c]]&gt;0,1,0)</f>
        <v>0</v>
      </c>
      <c r="AD1821" s="7">
        <f>IF(Table2[[#This Row],[90c]]&gt;0,1,0)</f>
        <v>0</v>
      </c>
    </row>
    <row r="1822" spans="1:30" x14ac:dyDescent="0.2">
      <c r="A1822">
        <v>201706</v>
      </c>
      <c r="B1822" t="s">
        <v>21</v>
      </c>
      <c r="C1822" t="s">
        <v>21</v>
      </c>
      <c r="D1822" t="s">
        <v>1486</v>
      </c>
      <c r="E1822" t="s">
        <v>7645</v>
      </c>
      <c r="F1822" t="s">
        <v>1541</v>
      </c>
      <c r="G1822" t="s">
        <v>7646</v>
      </c>
      <c r="I1822" t="s">
        <v>1142</v>
      </c>
      <c r="J1822" t="s">
        <v>1072</v>
      </c>
      <c r="K1822" t="s">
        <v>7647</v>
      </c>
      <c r="L1822" t="s">
        <v>4905</v>
      </c>
      <c r="M1822" t="s">
        <v>4906</v>
      </c>
      <c r="N1822" s="1">
        <v>42909</v>
      </c>
      <c r="O1822">
        <v>47</v>
      </c>
      <c r="P1822" t="s">
        <v>900</v>
      </c>
      <c r="S1822">
        <v>0</v>
      </c>
      <c r="T1822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0</v>
      </c>
      <c r="AA1822" s="7" t="s">
        <v>800</v>
      </c>
      <c r="AB1822" s="7">
        <f>IF(Table2[[#This Row],[15cc]]+Table2[[#This Row],[30cc]]&gt;0,1,0)</f>
        <v>0</v>
      </c>
      <c r="AC1822" s="7">
        <f>IF(Table2[[#This Row],[60c]]&gt;0,1,0)</f>
        <v>0</v>
      </c>
      <c r="AD1822" s="7">
        <f>IF(Table2[[#This Row],[90c]]&gt;0,1,0)</f>
        <v>0</v>
      </c>
    </row>
    <row r="1823" spans="1:30" x14ac:dyDescent="0.2">
      <c r="A1823">
        <v>201706</v>
      </c>
      <c r="B1823" t="s">
        <v>21</v>
      </c>
      <c r="C1823" t="s">
        <v>21</v>
      </c>
      <c r="D1823" t="s">
        <v>1486</v>
      </c>
      <c r="E1823" t="s">
        <v>7645</v>
      </c>
      <c r="F1823" t="s">
        <v>1541</v>
      </c>
      <c r="G1823" t="s">
        <v>7646</v>
      </c>
      <c r="I1823" t="s">
        <v>1142</v>
      </c>
      <c r="J1823" t="s">
        <v>1072</v>
      </c>
      <c r="K1823" t="s">
        <v>7647</v>
      </c>
      <c r="L1823" t="s">
        <v>4907</v>
      </c>
      <c r="M1823" t="s">
        <v>4908</v>
      </c>
      <c r="N1823" s="1">
        <v>42909</v>
      </c>
      <c r="O1823">
        <v>47</v>
      </c>
      <c r="P1823" t="s">
        <v>900</v>
      </c>
      <c r="S1823">
        <v>0</v>
      </c>
      <c r="T1823">
        <v>0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Z1823" s="7">
        <v>0</v>
      </c>
      <c r="AA1823" s="7" t="s">
        <v>800</v>
      </c>
      <c r="AB1823" s="7">
        <f>IF(Table2[[#This Row],[15cc]]+Table2[[#This Row],[30cc]]&gt;0,1,0)</f>
        <v>0</v>
      </c>
      <c r="AC1823" s="7">
        <f>IF(Table2[[#This Row],[60c]]&gt;0,1,0)</f>
        <v>0</v>
      </c>
      <c r="AD1823" s="7">
        <f>IF(Table2[[#This Row],[90c]]&gt;0,1,0)</f>
        <v>0</v>
      </c>
    </row>
    <row r="1824" spans="1:30" x14ac:dyDescent="0.2">
      <c r="A1824">
        <v>201706</v>
      </c>
      <c r="B1824" t="s">
        <v>21</v>
      </c>
      <c r="C1824" t="s">
        <v>21</v>
      </c>
      <c r="D1824" t="s">
        <v>1486</v>
      </c>
      <c r="E1824" t="s">
        <v>7645</v>
      </c>
      <c r="F1824" t="s">
        <v>1541</v>
      </c>
      <c r="G1824" t="s">
        <v>7646</v>
      </c>
      <c r="I1824" t="s">
        <v>1142</v>
      </c>
      <c r="J1824" t="s">
        <v>1072</v>
      </c>
      <c r="K1824" t="s">
        <v>7647</v>
      </c>
      <c r="L1824" t="s">
        <v>4909</v>
      </c>
      <c r="M1824" t="s">
        <v>878</v>
      </c>
      <c r="N1824" s="1">
        <v>42909</v>
      </c>
      <c r="O1824">
        <v>47</v>
      </c>
      <c r="P1824" t="s">
        <v>900</v>
      </c>
      <c r="Q1824">
        <v>1</v>
      </c>
      <c r="R1824">
        <v>13.847</v>
      </c>
      <c r="S1824">
        <v>0</v>
      </c>
      <c r="T1824">
        <v>0</v>
      </c>
      <c r="U1824" s="7">
        <v>0</v>
      </c>
      <c r="V1824" s="7">
        <v>0</v>
      </c>
      <c r="W1824" s="7">
        <v>1</v>
      </c>
      <c r="X1824" s="7">
        <v>13.847</v>
      </c>
      <c r="Y1824" s="7">
        <v>0</v>
      </c>
      <c r="Z1824" s="7">
        <v>0</v>
      </c>
      <c r="AA1824" s="7" t="s">
        <v>800</v>
      </c>
      <c r="AB1824" s="7">
        <f>IF(Table2[[#This Row],[15cc]]+Table2[[#This Row],[30cc]]&gt;0,1,0)</f>
        <v>0</v>
      </c>
      <c r="AC1824" s="7">
        <f>IF(Table2[[#This Row],[60c]]&gt;0,1,0)</f>
        <v>1</v>
      </c>
      <c r="AD1824" s="7">
        <f>IF(Table2[[#This Row],[90c]]&gt;0,1,0)</f>
        <v>0</v>
      </c>
    </row>
    <row r="1825" spans="1:30" x14ac:dyDescent="0.2">
      <c r="A1825">
        <v>201706</v>
      </c>
      <c r="B1825" t="s">
        <v>21</v>
      </c>
      <c r="C1825" t="s">
        <v>21</v>
      </c>
      <c r="D1825" t="s">
        <v>1486</v>
      </c>
      <c r="E1825" t="s">
        <v>7645</v>
      </c>
      <c r="F1825" t="s">
        <v>1541</v>
      </c>
      <c r="G1825" t="s">
        <v>7646</v>
      </c>
      <c r="I1825" t="s">
        <v>1142</v>
      </c>
      <c r="J1825" t="s">
        <v>1072</v>
      </c>
      <c r="K1825" t="s">
        <v>7647</v>
      </c>
      <c r="L1825" t="s">
        <v>4910</v>
      </c>
      <c r="M1825" t="s">
        <v>3130</v>
      </c>
      <c r="N1825" s="1">
        <v>42909</v>
      </c>
      <c r="O1825">
        <v>47</v>
      </c>
      <c r="P1825" t="s">
        <v>900</v>
      </c>
      <c r="S1825">
        <v>0</v>
      </c>
      <c r="T1825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 t="s">
        <v>800</v>
      </c>
      <c r="AB1825" s="7">
        <f>IF(Table2[[#This Row],[15cc]]+Table2[[#This Row],[30cc]]&gt;0,1,0)</f>
        <v>0</v>
      </c>
      <c r="AC1825" s="7">
        <f>IF(Table2[[#This Row],[60c]]&gt;0,1,0)</f>
        <v>0</v>
      </c>
      <c r="AD1825" s="7">
        <f>IF(Table2[[#This Row],[90c]]&gt;0,1,0)</f>
        <v>0</v>
      </c>
    </row>
    <row r="1826" spans="1:30" x14ac:dyDescent="0.2">
      <c r="A1826">
        <v>201706</v>
      </c>
      <c r="B1826" t="s">
        <v>21</v>
      </c>
      <c r="C1826" t="s">
        <v>21</v>
      </c>
      <c r="D1826" t="s">
        <v>1486</v>
      </c>
      <c r="E1826" t="s">
        <v>7645</v>
      </c>
      <c r="F1826" t="s">
        <v>1541</v>
      </c>
      <c r="G1826" t="s">
        <v>7646</v>
      </c>
      <c r="I1826" t="s">
        <v>1142</v>
      </c>
      <c r="J1826" t="s">
        <v>1072</v>
      </c>
      <c r="K1826" t="s">
        <v>7647</v>
      </c>
      <c r="L1826" t="s">
        <v>4911</v>
      </c>
      <c r="M1826" t="s">
        <v>4912</v>
      </c>
      <c r="N1826" s="1">
        <v>42909</v>
      </c>
      <c r="O1826">
        <v>47</v>
      </c>
      <c r="P1826" t="s">
        <v>900</v>
      </c>
      <c r="Q1826">
        <v>1</v>
      </c>
      <c r="R1826">
        <v>13.739000000000001</v>
      </c>
      <c r="S1826">
        <v>1</v>
      </c>
      <c r="T1826">
        <v>13.739000000000001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 t="s">
        <v>800</v>
      </c>
      <c r="AB1826" s="7">
        <f>IF(Table2[[#This Row],[15cc]]+Table2[[#This Row],[30cc]]&gt;0,1,0)</f>
        <v>1</v>
      </c>
      <c r="AC1826" s="7">
        <f>IF(Table2[[#This Row],[60c]]&gt;0,1,0)</f>
        <v>0</v>
      </c>
      <c r="AD1826" s="7">
        <f>IF(Table2[[#This Row],[90c]]&gt;0,1,0)</f>
        <v>0</v>
      </c>
    </row>
    <row r="1827" spans="1:30" x14ac:dyDescent="0.2">
      <c r="A1827">
        <v>201706</v>
      </c>
      <c r="B1827" t="s">
        <v>21</v>
      </c>
      <c r="C1827" t="s">
        <v>21</v>
      </c>
      <c r="D1827" t="s">
        <v>1486</v>
      </c>
      <c r="E1827" t="s">
        <v>7645</v>
      </c>
      <c r="F1827" t="s">
        <v>1541</v>
      </c>
      <c r="G1827" t="s">
        <v>7646</v>
      </c>
      <c r="I1827" t="s">
        <v>1142</v>
      </c>
      <c r="J1827" t="s">
        <v>1072</v>
      </c>
      <c r="K1827" t="s">
        <v>7647</v>
      </c>
      <c r="L1827" t="s">
        <v>4913</v>
      </c>
      <c r="M1827" t="s">
        <v>4914</v>
      </c>
      <c r="N1827" s="1">
        <v>42909</v>
      </c>
      <c r="O1827">
        <v>47</v>
      </c>
      <c r="P1827" t="s">
        <v>900</v>
      </c>
      <c r="Q1827">
        <v>4</v>
      </c>
      <c r="R1827">
        <v>54.402999999999999</v>
      </c>
      <c r="S1827">
        <v>3</v>
      </c>
      <c r="T1827">
        <v>42.36</v>
      </c>
      <c r="U1827" s="7">
        <v>0</v>
      </c>
      <c r="V1827" s="7">
        <v>0</v>
      </c>
      <c r="W1827" s="7">
        <v>1</v>
      </c>
      <c r="X1827" s="7">
        <v>12.042999999999999</v>
      </c>
      <c r="Y1827" s="7">
        <v>0</v>
      </c>
      <c r="Z1827" s="7">
        <v>0</v>
      </c>
      <c r="AA1827" s="7" t="s">
        <v>800</v>
      </c>
      <c r="AB1827" s="7">
        <f>IF(Table2[[#This Row],[15cc]]+Table2[[#This Row],[30cc]]&gt;0,1,0)</f>
        <v>1</v>
      </c>
      <c r="AC1827" s="7">
        <f>IF(Table2[[#This Row],[60c]]&gt;0,1,0)</f>
        <v>1</v>
      </c>
      <c r="AD1827" s="7">
        <f>IF(Table2[[#This Row],[90c]]&gt;0,1,0)</f>
        <v>0</v>
      </c>
    </row>
    <row r="1828" spans="1:30" x14ac:dyDescent="0.2">
      <c r="A1828">
        <v>201706</v>
      </c>
      <c r="B1828" t="s">
        <v>21</v>
      </c>
      <c r="C1828" t="s">
        <v>21</v>
      </c>
      <c r="D1828" t="s">
        <v>1486</v>
      </c>
      <c r="E1828" t="s">
        <v>7645</v>
      </c>
      <c r="F1828" t="s">
        <v>1541</v>
      </c>
      <c r="G1828" t="s">
        <v>7646</v>
      </c>
      <c r="I1828" t="s">
        <v>1142</v>
      </c>
      <c r="J1828" t="s">
        <v>1072</v>
      </c>
      <c r="K1828" t="s">
        <v>7647</v>
      </c>
      <c r="L1828" t="s">
        <v>4915</v>
      </c>
      <c r="M1828" t="s">
        <v>4916</v>
      </c>
      <c r="N1828" s="1">
        <v>42909</v>
      </c>
      <c r="O1828">
        <v>47</v>
      </c>
      <c r="P1828" t="s">
        <v>900</v>
      </c>
      <c r="R1828" s="2"/>
      <c r="S1828">
        <v>0</v>
      </c>
      <c r="T1828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 t="s">
        <v>800</v>
      </c>
      <c r="AB1828" s="7">
        <f>IF(Table2[[#This Row],[15cc]]+Table2[[#This Row],[30cc]]&gt;0,1,0)</f>
        <v>0</v>
      </c>
      <c r="AC1828" s="7">
        <f>IF(Table2[[#This Row],[60c]]&gt;0,1,0)</f>
        <v>0</v>
      </c>
      <c r="AD1828" s="7">
        <f>IF(Table2[[#This Row],[90c]]&gt;0,1,0)</f>
        <v>0</v>
      </c>
    </row>
    <row r="1829" spans="1:30" x14ac:dyDescent="0.2">
      <c r="A1829">
        <v>201706</v>
      </c>
      <c r="B1829" t="s">
        <v>21</v>
      </c>
      <c r="C1829" t="s">
        <v>21</v>
      </c>
      <c r="D1829" t="s">
        <v>1486</v>
      </c>
      <c r="E1829" t="s">
        <v>7645</v>
      </c>
      <c r="F1829" t="s">
        <v>1541</v>
      </c>
      <c r="G1829" t="s">
        <v>7646</v>
      </c>
      <c r="I1829" t="s">
        <v>1142</v>
      </c>
      <c r="J1829" t="s">
        <v>1072</v>
      </c>
      <c r="K1829" t="s">
        <v>7647</v>
      </c>
      <c r="L1829" t="s">
        <v>4917</v>
      </c>
      <c r="M1829" t="s">
        <v>4918</v>
      </c>
      <c r="N1829" s="1">
        <v>42909</v>
      </c>
      <c r="O1829">
        <v>47</v>
      </c>
      <c r="P1829" t="s">
        <v>900</v>
      </c>
      <c r="Q1829">
        <v>1</v>
      </c>
      <c r="R1829">
        <v>13.37</v>
      </c>
      <c r="S1829">
        <v>1</v>
      </c>
      <c r="T1829">
        <v>13.37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 t="s">
        <v>800</v>
      </c>
      <c r="AB1829" s="7">
        <f>IF(Table2[[#This Row],[15cc]]+Table2[[#This Row],[30cc]]&gt;0,1,0)</f>
        <v>1</v>
      </c>
      <c r="AC1829" s="7">
        <f>IF(Table2[[#This Row],[60c]]&gt;0,1,0)</f>
        <v>0</v>
      </c>
      <c r="AD1829" s="7">
        <f>IF(Table2[[#This Row],[90c]]&gt;0,1,0)</f>
        <v>0</v>
      </c>
    </row>
    <row r="1830" spans="1:30" x14ac:dyDescent="0.2">
      <c r="A1830">
        <v>201706</v>
      </c>
      <c r="B1830" t="s">
        <v>21</v>
      </c>
      <c r="C1830" t="s">
        <v>21</v>
      </c>
      <c r="D1830" t="s">
        <v>1486</v>
      </c>
      <c r="E1830" t="s">
        <v>7645</v>
      </c>
      <c r="F1830" t="s">
        <v>1541</v>
      </c>
      <c r="G1830" t="s">
        <v>7646</v>
      </c>
      <c r="I1830" t="s">
        <v>1142</v>
      </c>
      <c r="J1830" t="s">
        <v>1072</v>
      </c>
      <c r="K1830" t="s">
        <v>7647</v>
      </c>
      <c r="L1830" t="s">
        <v>4919</v>
      </c>
      <c r="M1830" t="s">
        <v>4920</v>
      </c>
      <c r="N1830" s="1">
        <v>42909</v>
      </c>
      <c r="O1830">
        <v>47</v>
      </c>
      <c r="P1830" t="s">
        <v>900</v>
      </c>
      <c r="Q1830">
        <v>1</v>
      </c>
      <c r="R1830">
        <v>12.166</v>
      </c>
      <c r="S1830">
        <v>1</v>
      </c>
      <c r="T1830">
        <v>12.166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 t="s">
        <v>800</v>
      </c>
      <c r="AB1830" s="7">
        <f>IF(Table2[[#This Row],[15cc]]+Table2[[#This Row],[30cc]]&gt;0,1,0)</f>
        <v>1</v>
      </c>
      <c r="AC1830" s="7">
        <f>IF(Table2[[#This Row],[60c]]&gt;0,1,0)</f>
        <v>0</v>
      </c>
      <c r="AD1830" s="7">
        <f>IF(Table2[[#This Row],[90c]]&gt;0,1,0)</f>
        <v>0</v>
      </c>
    </row>
    <row r="1831" spans="1:30" x14ac:dyDescent="0.2">
      <c r="A1831">
        <v>201706</v>
      </c>
      <c r="B1831" t="s">
        <v>21</v>
      </c>
      <c r="C1831" t="s">
        <v>21</v>
      </c>
      <c r="D1831" t="s">
        <v>1486</v>
      </c>
      <c r="E1831" t="s">
        <v>7645</v>
      </c>
      <c r="F1831" t="s">
        <v>1541</v>
      </c>
      <c r="G1831" t="s">
        <v>7646</v>
      </c>
      <c r="I1831" t="s">
        <v>1142</v>
      </c>
      <c r="J1831" t="s">
        <v>1072</v>
      </c>
      <c r="K1831" t="s">
        <v>7647</v>
      </c>
      <c r="L1831" t="s">
        <v>4921</v>
      </c>
      <c r="M1831" t="s">
        <v>4922</v>
      </c>
      <c r="N1831" s="1">
        <v>42909</v>
      </c>
      <c r="O1831">
        <v>47</v>
      </c>
      <c r="P1831" t="s">
        <v>900</v>
      </c>
      <c r="S1831">
        <v>0</v>
      </c>
      <c r="T1831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 t="s">
        <v>800</v>
      </c>
      <c r="AB1831" s="7">
        <f>IF(Table2[[#This Row],[15cc]]+Table2[[#This Row],[30cc]]&gt;0,1,0)</f>
        <v>0</v>
      </c>
      <c r="AC1831" s="7">
        <f>IF(Table2[[#This Row],[60c]]&gt;0,1,0)</f>
        <v>0</v>
      </c>
      <c r="AD1831" s="7">
        <f>IF(Table2[[#This Row],[90c]]&gt;0,1,0)</f>
        <v>0</v>
      </c>
    </row>
    <row r="1832" spans="1:30" x14ac:dyDescent="0.2">
      <c r="A1832">
        <v>201706</v>
      </c>
      <c r="B1832" t="s">
        <v>21</v>
      </c>
      <c r="C1832" t="s">
        <v>21</v>
      </c>
      <c r="D1832" t="s">
        <v>1486</v>
      </c>
      <c r="E1832" t="s">
        <v>7645</v>
      </c>
      <c r="F1832" t="s">
        <v>1541</v>
      </c>
      <c r="G1832" t="s">
        <v>7646</v>
      </c>
      <c r="I1832" t="s">
        <v>1142</v>
      </c>
      <c r="J1832" t="s">
        <v>1072</v>
      </c>
      <c r="K1832" t="s">
        <v>7647</v>
      </c>
      <c r="L1832" t="s">
        <v>4923</v>
      </c>
      <c r="M1832" t="s">
        <v>4924</v>
      </c>
      <c r="N1832" s="1">
        <v>42912</v>
      </c>
      <c r="O1832">
        <v>44</v>
      </c>
      <c r="P1832" t="s">
        <v>900</v>
      </c>
      <c r="Q1832">
        <v>1</v>
      </c>
      <c r="R1832">
        <v>12.102</v>
      </c>
      <c r="S1832">
        <v>1</v>
      </c>
      <c r="T1832">
        <v>12.102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 t="s">
        <v>800</v>
      </c>
      <c r="AB1832" s="7">
        <f>IF(Table2[[#This Row],[15cc]]+Table2[[#This Row],[30cc]]&gt;0,1,0)</f>
        <v>1</v>
      </c>
      <c r="AC1832" s="7">
        <f>IF(Table2[[#This Row],[60c]]&gt;0,1,0)</f>
        <v>0</v>
      </c>
      <c r="AD1832" s="7">
        <f>IF(Table2[[#This Row],[90c]]&gt;0,1,0)</f>
        <v>0</v>
      </c>
    </row>
    <row r="1833" spans="1:30" x14ac:dyDescent="0.2">
      <c r="A1833">
        <v>201706</v>
      </c>
      <c r="B1833" t="s">
        <v>21</v>
      </c>
      <c r="C1833" t="s">
        <v>21</v>
      </c>
      <c r="D1833" t="s">
        <v>1486</v>
      </c>
      <c r="E1833" t="s">
        <v>7645</v>
      </c>
      <c r="F1833" t="s">
        <v>1541</v>
      </c>
      <c r="G1833" t="s">
        <v>7646</v>
      </c>
      <c r="I1833" t="s">
        <v>1142</v>
      </c>
      <c r="J1833" t="s">
        <v>1072</v>
      </c>
      <c r="K1833" t="s">
        <v>7647</v>
      </c>
      <c r="L1833" t="s">
        <v>4925</v>
      </c>
      <c r="M1833" t="s">
        <v>4926</v>
      </c>
      <c r="N1833" s="1">
        <v>42912</v>
      </c>
      <c r="O1833">
        <v>44</v>
      </c>
      <c r="P1833" t="s">
        <v>900</v>
      </c>
      <c r="Q1833">
        <v>1</v>
      </c>
      <c r="R1833">
        <v>15.028</v>
      </c>
      <c r="S1833">
        <v>1</v>
      </c>
      <c r="T1833">
        <v>15.028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 t="s">
        <v>800</v>
      </c>
      <c r="AB1833" s="7">
        <f>IF(Table2[[#This Row],[15cc]]+Table2[[#This Row],[30cc]]&gt;0,1,0)</f>
        <v>1</v>
      </c>
      <c r="AC1833" s="7">
        <f>IF(Table2[[#This Row],[60c]]&gt;0,1,0)</f>
        <v>0</v>
      </c>
      <c r="AD1833" s="7">
        <f>IF(Table2[[#This Row],[90c]]&gt;0,1,0)</f>
        <v>0</v>
      </c>
    </row>
    <row r="1834" spans="1:30" x14ac:dyDescent="0.2">
      <c r="A1834">
        <v>201706</v>
      </c>
      <c r="B1834" t="s">
        <v>21</v>
      </c>
      <c r="C1834" t="s">
        <v>21</v>
      </c>
      <c r="D1834" t="s">
        <v>1486</v>
      </c>
      <c r="E1834" t="s">
        <v>7645</v>
      </c>
      <c r="F1834" t="s">
        <v>1541</v>
      </c>
      <c r="G1834" t="s">
        <v>7646</v>
      </c>
      <c r="I1834" t="s">
        <v>1142</v>
      </c>
      <c r="J1834" t="s">
        <v>1072</v>
      </c>
      <c r="K1834" t="s">
        <v>7647</v>
      </c>
      <c r="L1834" t="s">
        <v>4927</v>
      </c>
      <c r="M1834" t="s">
        <v>843</v>
      </c>
      <c r="N1834" s="1">
        <v>42912</v>
      </c>
      <c r="O1834">
        <v>44</v>
      </c>
      <c r="P1834" t="s">
        <v>900</v>
      </c>
      <c r="Q1834">
        <v>1</v>
      </c>
      <c r="R1834">
        <v>12.114000000000001</v>
      </c>
      <c r="S1834">
        <v>1</v>
      </c>
      <c r="T1834">
        <v>12.114000000000001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 t="s">
        <v>800</v>
      </c>
      <c r="AB1834" s="7">
        <f>IF(Table2[[#This Row],[15cc]]+Table2[[#This Row],[30cc]]&gt;0,1,0)</f>
        <v>1</v>
      </c>
      <c r="AC1834" s="7">
        <f>IF(Table2[[#This Row],[60c]]&gt;0,1,0)</f>
        <v>0</v>
      </c>
      <c r="AD1834" s="7">
        <f>IF(Table2[[#This Row],[90c]]&gt;0,1,0)</f>
        <v>0</v>
      </c>
    </row>
    <row r="1835" spans="1:30" x14ac:dyDescent="0.2">
      <c r="A1835">
        <v>201706</v>
      </c>
      <c r="B1835" t="s">
        <v>21</v>
      </c>
      <c r="C1835" t="s">
        <v>21</v>
      </c>
      <c r="D1835" t="s">
        <v>1486</v>
      </c>
      <c r="E1835" t="s">
        <v>7645</v>
      </c>
      <c r="F1835" t="s">
        <v>1541</v>
      </c>
      <c r="G1835" t="s">
        <v>7646</v>
      </c>
      <c r="I1835" t="s">
        <v>1142</v>
      </c>
      <c r="J1835" t="s">
        <v>1072</v>
      </c>
      <c r="K1835" t="s">
        <v>7647</v>
      </c>
      <c r="L1835" t="s">
        <v>4928</v>
      </c>
      <c r="M1835" t="s">
        <v>4929</v>
      </c>
      <c r="N1835" s="1">
        <v>42912</v>
      </c>
      <c r="O1835">
        <v>44</v>
      </c>
      <c r="P1835" t="s">
        <v>900</v>
      </c>
      <c r="Q1835">
        <v>1</v>
      </c>
      <c r="R1835">
        <v>12.138</v>
      </c>
      <c r="S1835">
        <v>1</v>
      </c>
      <c r="T1835">
        <v>12.138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 t="s">
        <v>800</v>
      </c>
      <c r="AB1835" s="7">
        <f>IF(Table2[[#This Row],[15cc]]+Table2[[#This Row],[30cc]]&gt;0,1,0)</f>
        <v>1</v>
      </c>
      <c r="AC1835" s="7">
        <f>IF(Table2[[#This Row],[60c]]&gt;0,1,0)</f>
        <v>0</v>
      </c>
      <c r="AD1835" s="7">
        <f>IF(Table2[[#This Row],[90c]]&gt;0,1,0)</f>
        <v>0</v>
      </c>
    </row>
    <row r="1836" spans="1:30" x14ac:dyDescent="0.2">
      <c r="A1836">
        <v>201706</v>
      </c>
      <c r="B1836" t="s">
        <v>21</v>
      </c>
      <c r="C1836" t="s">
        <v>21</v>
      </c>
      <c r="D1836" t="s">
        <v>1486</v>
      </c>
      <c r="E1836" t="s">
        <v>7645</v>
      </c>
      <c r="F1836" t="s">
        <v>1541</v>
      </c>
      <c r="G1836" t="s">
        <v>7646</v>
      </c>
      <c r="I1836" t="s">
        <v>1142</v>
      </c>
      <c r="J1836" t="s">
        <v>1072</v>
      </c>
      <c r="K1836" t="s">
        <v>7647</v>
      </c>
      <c r="L1836" t="s">
        <v>4930</v>
      </c>
      <c r="M1836" t="s">
        <v>947</v>
      </c>
      <c r="N1836" s="1">
        <v>42912</v>
      </c>
      <c r="O1836">
        <v>44</v>
      </c>
      <c r="P1836" t="s">
        <v>900</v>
      </c>
      <c r="Q1836">
        <v>1</v>
      </c>
      <c r="R1836">
        <v>12.009</v>
      </c>
      <c r="S1836">
        <v>1</v>
      </c>
      <c r="T1836">
        <v>12.009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 t="s">
        <v>800</v>
      </c>
      <c r="AB1836" s="7">
        <f>IF(Table2[[#This Row],[15cc]]+Table2[[#This Row],[30cc]]&gt;0,1,0)</f>
        <v>1</v>
      </c>
      <c r="AC1836" s="7">
        <f>IF(Table2[[#This Row],[60c]]&gt;0,1,0)</f>
        <v>0</v>
      </c>
      <c r="AD1836" s="7">
        <f>IF(Table2[[#This Row],[90c]]&gt;0,1,0)</f>
        <v>0</v>
      </c>
    </row>
    <row r="1837" spans="1:30" x14ac:dyDescent="0.2">
      <c r="A1837">
        <v>201706</v>
      </c>
      <c r="B1837" t="s">
        <v>21</v>
      </c>
      <c r="C1837" t="s">
        <v>21</v>
      </c>
      <c r="D1837" t="s">
        <v>1486</v>
      </c>
      <c r="E1837" t="s">
        <v>7645</v>
      </c>
      <c r="F1837" t="s">
        <v>1541</v>
      </c>
      <c r="G1837" t="s">
        <v>7646</v>
      </c>
      <c r="I1837" t="s">
        <v>1142</v>
      </c>
      <c r="J1837" t="s">
        <v>1072</v>
      </c>
      <c r="K1837" t="s">
        <v>7647</v>
      </c>
      <c r="L1837" t="s">
        <v>4931</v>
      </c>
      <c r="M1837" t="s">
        <v>4932</v>
      </c>
      <c r="N1837" s="1">
        <v>42912</v>
      </c>
      <c r="O1837">
        <v>44</v>
      </c>
      <c r="P1837" t="s">
        <v>900</v>
      </c>
      <c r="S1837">
        <v>0</v>
      </c>
      <c r="T183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 t="s">
        <v>800</v>
      </c>
      <c r="AB1837" s="7">
        <f>IF(Table2[[#This Row],[15cc]]+Table2[[#This Row],[30cc]]&gt;0,1,0)</f>
        <v>0</v>
      </c>
      <c r="AC1837" s="7">
        <f>IF(Table2[[#This Row],[60c]]&gt;0,1,0)</f>
        <v>0</v>
      </c>
      <c r="AD1837" s="7">
        <f>IF(Table2[[#This Row],[90c]]&gt;0,1,0)</f>
        <v>0</v>
      </c>
    </row>
    <row r="1838" spans="1:30" x14ac:dyDescent="0.2">
      <c r="A1838">
        <v>201706</v>
      </c>
      <c r="B1838" t="s">
        <v>21</v>
      </c>
      <c r="C1838" t="s">
        <v>21</v>
      </c>
      <c r="D1838" t="s">
        <v>1486</v>
      </c>
      <c r="E1838" t="s">
        <v>7645</v>
      </c>
      <c r="F1838" t="s">
        <v>1541</v>
      </c>
      <c r="G1838" t="s">
        <v>7646</v>
      </c>
      <c r="I1838" t="s">
        <v>1142</v>
      </c>
      <c r="J1838" t="s">
        <v>1072</v>
      </c>
      <c r="K1838" t="s">
        <v>7647</v>
      </c>
      <c r="L1838" t="s">
        <v>4933</v>
      </c>
      <c r="M1838" t="s">
        <v>4934</v>
      </c>
      <c r="N1838" s="1">
        <v>42912</v>
      </c>
      <c r="O1838">
        <v>44</v>
      </c>
      <c r="P1838" t="s">
        <v>900</v>
      </c>
      <c r="S1838">
        <v>0</v>
      </c>
      <c r="T1838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 t="s">
        <v>800</v>
      </c>
      <c r="AB1838" s="7">
        <f>IF(Table2[[#This Row],[15cc]]+Table2[[#This Row],[30cc]]&gt;0,1,0)</f>
        <v>0</v>
      </c>
      <c r="AC1838" s="7">
        <f>IF(Table2[[#This Row],[60c]]&gt;0,1,0)</f>
        <v>0</v>
      </c>
      <c r="AD1838" s="7">
        <f>IF(Table2[[#This Row],[90c]]&gt;0,1,0)</f>
        <v>0</v>
      </c>
    </row>
    <row r="1839" spans="1:30" x14ac:dyDescent="0.2">
      <c r="A1839">
        <v>201706</v>
      </c>
      <c r="B1839" t="s">
        <v>21</v>
      </c>
      <c r="C1839" t="s">
        <v>21</v>
      </c>
      <c r="D1839" t="s">
        <v>1486</v>
      </c>
      <c r="E1839" t="s">
        <v>7645</v>
      </c>
      <c r="F1839" t="s">
        <v>1541</v>
      </c>
      <c r="G1839" t="s">
        <v>7646</v>
      </c>
      <c r="I1839" t="s">
        <v>1142</v>
      </c>
      <c r="J1839" t="s">
        <v>1072</v>
      </c>
      <c r="K1839" t="s">
        <v>7647</v>
      </c>
      <c r="L1839" t="s">
        <v>4935</v>
      </c>
      <c r="M1839" t="s">
        <v>3152</v>
      </c>
      <c r="N1839" s="1">
        <v>42912</v>
      </c>
      <c r="O1839">
        <v>44</v>
      </c>
      <c r="P1839" t="s">
        <v>900</v>
      </c>
      <c r="S1839">
        <v>0</v>
      </c>
      <c r="T1839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 t="s">
        <v>800</v>
      </c>
      <c r="AB1839" s="7">
        <f>IF(Table2[[#This Row],[15cc]]+Table2[[#This Row],[30cc]]&gt;0,1,0)</f>
        <v>0</v>
      </c>
      <c r="AC1839" s="7">
        <f>IF(Table2[[#This Row],[60c]]&gt;0,1,0)</f>
        <v>0</v>
      </c>
      <c r="AD1839" s="7">
        <f>IF(Table2[[#This Row],[90c]]&gt;0,1,0)</f>
        <v>0</v>
      </c>
    </row>
    <row r="1840" spans="1:30" x14ac:dyDescent="0.2">
      <c r="A1840">
        <v>201706</v>
      </c>
      <c r="B1840" t="s">
        <v>21</v>
      </c>
      <c r="C1840" t="s">
        <v>21</v>
      </c>
      <c r="D1840" t="s">
        <v>1486</v>
      </c>
      <c r="E1840" t="s">
        <v>7645</v>
      </c>
      <c r="F1840" t="s">
        <v>1541</v>
      </c>
      <c r="G1840" t="s">
        <v>7646</v>
      </c>
      <c r="I1840" t="s">
        <v>1142</v>
      </c>
      <c r="J1840" t="s">
        <v>1072</v>
      </c>
      <c r="K1840" t="s">
        <v>7647</v>
      </c>
      <c r="L1840" t="s">
        <v>4936</v>
      </c>
      <c r="M1840" t="s">
        <v>4937</v>
      </c>
      <c r="N1840" s="1">
        <v>42912</v>
      </c>
      <c r="O1840">
        <v>44</v>
      </c>
      <c r="P1840" t="s">
        <v>900</v>
      </c>
      <c r="S1840">
        <v>0</v>
      </c>
      <c r="T1840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 t="s">
        <v>800</v>
      </c>
      <c r="AB1840" s="7">
        <f>IF(Table2[[#This Row],[15cc]]+Table2[[#This Row],[30cc]]&gt;0,1,0)</f>
        <v>0</v>
      </c>
      <c r="AC1840" s="7">
        <f>IF(Table2[[#This Row],[60c]]&gt;0,1,0)</f>
        <v>0</v>
      </c>
      <c r="AD1840" s="7">
        <f>IF(Table2[[#This Row],[90c]]&gt;0,1,0)</f>
        <v>0</v>
      </c>
    </row>
    <row r="1841" spans="1:30" x14ac:dyDescent="0.2">
      <c r="A1841">
        <v>201706</v>
      </c>
      <c r="B1841" t="s">
        <v>21</v>
      </c>
      <c r="C1841" t="s">
        <v>21</v>
      </c>
      <c r="D1841" t="s">
        <v>1486</v>
      </c>
      <c r="E1841" t="s">
        <v>7645</v>
      </c>
      <c r="F1841" t="s">
        <v>1541</v>
      </c>
      <c r="G1841" t="s">
        <v>7646</v>
      </c>
      <c r="I1841" t="s">
        <v>1142</v>
      </c>
      <c r="J1841" t="s">
        <v>1072</v>
      </c>
      <c r="K1841" t="s">
        <v>7647</v>
      </c>
      <c r="L1841" t="s">
        <v>4938</v>
      </c>
      <c r="M1841" t="s">
        <v>4939</v>
      </c>
      <c r="N1841" s="1">
        <v>42912</v>
      </c>
      <c r="O1841">
        <v>44</v>
      </c>
      <c r="P1841" t="s">
        <v>900</v>
      </c>
      <c r="S1841">
        <v>0</v>
      </c>
      <c r="T1841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 t="s">
        <v>800</v>
      </c>
      <c r="AB1841" s="7">
        <f>IF(Table2[[#This Row],[15cc]]+Table2[[#This Row],[30cc]]&gt;0,1,0)</f>
        <v>0</v>
      </c>
      <c r="AC1841" s="7">
        <f>IF(Table2[[#This Row],[60c]]&gt;0,1,0)</f>
        <v>0</v>
      </c>
      <c r="AD1841" s="7">
        <f>IF(Table2[[#This Row],[90c]]&gt;0,1,0)</f>
        <v>0</v>
      </c>
    </row>
    <row r="1842" spans="1:30" x14ac:dyDescent="0.2">
      <c r="A1842">
        <v>201706</v>
      </c>
      <c r="B1842" t="s">
        <v>21</v>
      </c>
      <c r="C1842" t="s">
        <v>21</v>
      </c>
      <c r="D1842" t="s">
        <v>1486</v>
      </c>
      <c r="E1842" t="s">
        <v>7645</v>
      </c>
      <c r="F1842" t="s">
        <v>1541</v>
      </c>
      <c r="G1842" t="s">
        <v>7646</v>
      </c>
      <c r="I1842" t="s">
        <v>1142</v>
      </c>
      <c r="J1842" t="s">
        <v>1072</v>
      </c>
      <c r="K1842" t="s">
        <v>7647</v>
      </c>
      <c r="L1842" t="s">
        <v>4940</v>
      </c>
      <c r="M1842" t="s">
        <v>4941</v>
      </c>
      <c r="N1842" s="1">
        <v>42912</v>
      </c>
      <c r="O1842">
        <v>44</v>
      </c>
      <c r="P1842" t="s">
        <v>900</v>
      </c>
      <c r="Q1842">
        <v>1</v>
      </c>
      <c r="R1842">
        <v>12.002000000000001</v>
      </c>
      <c r="S1842">
        <v>1</v>
      </c>
      <c r="T1842">
        <v>12.002000000000001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 t="s">
        <v>800</v>
      </c>
      <c r="AB1842" s="7">
        <f>IF(Table2[[#This Row],[15cc]]+Table2[[#This Row],[30cc]]&gt;0,1,0)</f>
        <v>1</v>
      </c>
      <c r="AC1842" s="7">
        <f>IF(Table2[[#This Row],[60c]]&gt;0,1,0)</f>
        <v>0</v>
      </c>
      <c r="AD1842" s="7">
        <f>IF(Table2[[#This Row],[90c]]&gt;0,1,0)</f>
        <v>0</v>
      </c>
    </row>
    <row r="1843" spans="1:30" x14ac:dyDescent="0.2">
      <c r="A1843">
        <v>201706</v>
      </c>
      <c r="B1843" t="s">
        <v>21</v>
      </c>
      <c r="C1843" t="s">
        <v>21</v>
      </c>
      <c r="D1843" t="s">
        <v>1486</v>
      </c>
      <c r="E1843" t="s">
        <v>7645</v>
      </c>
      <c r="F1843" t="s">
        <v>1541</v>
      </c>
      <c r="G1843" t="s">
        <v>7646</v>
      </c>
      <c r="I1843" t="s">
        <v>1142</v>
      </c>
      <c r="J1843" t="s">
        <v>1072</v>
      </c>
      <c r="K1843" t="s">
        <v>7647</v>
      </c>
      <c r="L1843" t="s">
        <v>4942</v>
      </c>
      <c r="M1843" t="s">
        <v>4943</v>
      </c>
      <c r="N1843" s="1">
        <v>42912</v>
      </c>
      <c r="O1843">
        <v>44</v>
      </c>
      <c r="P1843" t="s">
        <v>900</v>
      </c>
      <c r="Q1843">
        <v>1</v>
      </c>
      <c r="R1843">
        <v>12.241</v>
      </c>
      <c r="S1843">
        <v>1</v>
      </c>
      <c r="T1843">
        <v>12.241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 t="s">
        <v>800</v>
      </c>
      <c r="AB1843" s="7">
        <f>IF(Table2[[#This Row],[15cc]]+Table2[[#This Row],[30cc]]&gt;0,1,0)</f>
        <v>1</v>
      </c>
      <c r="AC1843" s="7">
        <f>IF(Table2[[#This Row],[60c]]&gt;0,1,0)</f>
        <v>0</v>
      </c>
      <c r="AD1843" s="7">
        <f>IF(Table2[[#This Row],[90c]]&gt;0,1,0)</f>
        <v>0</v>
      </c>
    </row>
    <row r="1844" spans="1:30" x14ac:dyDescent="0.2">
      <c r="A1844">
        <v>201706</v>
      </c>
      <c r="B1844" t="s">
        <v>21</v>
      </c>
      <c r="C1844" t="s">
        <v>21</v>
      </c>
      <c r="D1844" t="s">
        <v>1486</v>
      </c>
      <c r="E1844" t="s">
        <v>7645</v>
      </c>
      <c r="F1844" t="s">
        <v>1541</v>
      </c>
      <c r="G1844" t="s">
        <v>7646</v>
      </c>
      <c r="I1844" t="s">
        <v>1142</v>
      </c>
      <c r="J1844" t="s">
        <v>1072</v>
      </c>
      <c r="K1844" t="s">
        <v>7647</v>
      </c>
      <c r="L1844" t="s">
        <v>4944</v>
      </c>
      <c r="M1844" t="s">
        <v>824</v>
      </c>
      <c r="N1844" s="1">
        <v>42912</v>
      </c>
      <c r="O1844">
        <v>44</v>
      </c>
      <c r="P1844" t="s">
        <v>900</v>
      </c>
      <c r="S1844">
        <v>0</v>
      </c>
      <c r="T1844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 t="s">
        <v>800</v>
      </c>
      <c r="AB1844" s="7">
        <f>IF(Table2[[#This Row],[15cc]]+Table2[[#This Row],[30cc]]&gt;0,1,0)</f>
        <v>0</v>
      </c>
      <c r="AC1844" s="7">
        <f>IF(Table2[[#This Row],[60c]]&gt;0,1,0)</f>
        <v>0</v>
      </c>
      <c r="AD1844" s="7">
        <f>IF(Table2[[#This Row],[90c]]&gt;0,1,0)</f>
        <v>0</v>
      </c>
    </row>
    <row r="1845" spans="1:30" x14ac:dyDescent="0.2">
      <c r="A1845">
        <v>201706</v>
      </c>
      <c r="B1845" t="s">
        <v>21</v>
      </c>
      <c r="C1845" t="s">
        <v>21</v>
      </c>
      <c r="D1845" t="s">
        <v>1486</v>
      </c>
      <c r="E1845" t="s">
        <v>7645</v>
      </c>
      <c r="F1845" t="s">
        <v>1541</v>
      </c>
      <c r="G1845" t="s">
        <v>7646</v>
      </c>
      <c r="I1845" t="s">
        <v>1142</v>
      </c>
      <c r="J1845" t="s">
        <v>1072</v>
      </c>
      <c r="K1845" t="s">
        <v>7647</v>
      </c>
      <c r="L1845" t="s">
        <v>4945</v>
      </c>
      <c r="M1845" t="s">
        <v>880</v>
      </c>
      <c r="N1845" s="1">
        <v>42912</v>
      </c>
      <c r="O1845">
        <v>44</v>
      </c>
      <c r="P1845" t="s">
        <v>900</v>
      </c>
      <c r="Q1845">
        <v>1</v>
      </c>
      <c r="R1845">
        <v>12.012</v>
      </c>
      <c r="S1845">
        <v>1</v>
      </c>
      <c r="T1845">
        <v>12.012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 t="s">
        <v>800</v>
      </c>
      <c r="AB1845" s="7">
        <f>IF(Table2[[#This Row],[15cc]]+Table2[[#This Row],[30cc]]&gt;0,1,0)</f>
        <v>1</v>
      </c>
      <c r="AC1845" s="7">
        <f>IF(Table2[[#This Row],[60c]]&gt;0,1,0)</f>
        <v>0</v>
      </c>
      <c r="AD1845" s="7">
        <f>IF(Table2[[#This Row],[90c]]&gt;0,1,0)</f>
        <v>0</v>
      </c>
    </row>
    <row r="1846" spans="1:30" x14ac:dyDescent="0.2">
      <c r="A1846">
        <v>201706</v>
      </c>
      <c r="B1846" t="s">
        <v>21</v>
      </c>
      <c r="C1846" t="s">
        <v>21</v>
      </c>
      <c r="D1846" t="s">
        <v>1486</v>
      </c>
      <c r="E1846" t="s">
        <v>7645</v>
      </c>
      <c r="F1846" t="s">
        <v>1541</v>
      </c>
      <c r="G1846" t="s">
        <v>7646</v>
      </c>
      <c r="I1846" t="s">
        <v>1142</v>
      </c>
      <c r="J1846" t="s">
        <v>1072</v>
      </c>
      <c r="K1846" t="s">
        <v>7647</v>
      </c>
      <c r="L1846" t="s">
        <v>4946</v>
      </c>
      <c r="M1846" t="s">
        <v>871</v>
      </c>
      <c r="N1846" s="1">
        <v>42912</v>
      </c>
      <c r="O1846">
        <v>44</v>
      </c>
      <c r="P1846" t="s">
        <v>900</v>
      </c>
      <c r="S1846">
        <v>0</v>
      </c>
      <c r="T1846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 t="s">
        <v>800</v>
      </c>
      <c r="AB1846" s="7">
        <f>IF(Table2[[#This Row],[15cc]]+Table2[[#This Row],[30cc]]&gt;0,1,0)</f>
        <v>0</v>
      </c>
      <c r="AC1846" s="7">
        <f>IF(Table2[[#This Row],[60c]]&gt;0,1,0)</f>
        <v>0</v>
      </c>
      <c r="AD1846" s="7">
        <f>IF(Table2[[#This Row],[90c]]&gt;0,1,0)</f>
        <v>0</v>
      </c>
    </row>
    <row r="1847" spans="1:30" x14ac:dyDescent="0.2">
      <c r="A1847">
        <v>201706</v>
      </c>
      <c r="B1847" t="s">
        <v>21</v>
      </c>
      <c r="C1847" t="s">
        <v>21</v>
      </c>
      <c r="D1847" t="s">
        <v>1486</v>
      </c>
      <c r="E1847" t="s">
        <v>7645</v>
      </c>
      <c r="F1847" t="s">
        <v>1541</v>
      </c>
      <c r="G1847" t="s">
        <v>7646</v>
      </c>
      <c r="I1847" t="s">
        <v>1142</v>
      </c>
      <c r="J1847" t="s">
        <v>1072</v>
      </c>
      <c r="K1847" t="s">
        <v>7647</v>
      </c>
      <c r="L1847" t="s">
        <v>4947</v>
      </c>
      <c r="M1847" t="s">
        <v>4948</v>
      </c>
      <c r="N1847" s="1">
        <v>42912</v>
      </c>
      <c r="O1847">
        <v>44</v>
      </c>
      <c r="P1847" t="s">
        <v>900</v>
      </c>
      <c r="Q1847">
        <v>1</v>
      </c>
      <c r="R1847">
        <v>12.022</v>
      </c>
      <c r="S1847">
        <v>1</v>
      </c>
      <c r="T1847">
        <v>12.05</v>
      </c>
      <c r="U1847" s="7">
        <v>0</v>
      </c>
      <c r="V1847" s="7">
        <v>-2.8000000000000001E-2</v>
      </c>
      <c r="W1847" s="7">
        <v>0</v>
      </c>
      <c r="X1847" s="7">
        <v>0</v>
      </c>
      <c r="Y1847" s="7">
        <v>0</v>
      </c>
      <c r="Z1847" s="7">
        <v>0</v>
      </c>
      <c r="AA1847" s="7" t="s">
        <v>800</v>
      </c>
      <c r="AB1847" s="7">
        <f>IF(Table2[[#This Row],[15cc]]+Table2[[#This Row],[30cc]]&gt;0,1,0)</f>
        <v>1</v>
      </c>
      <c r="AC1847" s="7">
        <f>IF(Table2[[#This Row],[60c]]&gt;0,1,0)</f>
        <v>0</v>
      </c>
      <c r="AD1847" s="7">
        <f>IF(Table2[[#This Row],[90c]]&gt;0,1,0)</f>
        <v>0</v>
      </c>
    </row>
    <row r="1848" spans="1:30" x14ac:dyDescent="0.2">
      <c r="A1848">
        <v>201706</v>
      </c>
      <c r="B1848" t="s">
        <v>21</v>
      </c>
      <c r="C1848" t="s">
        <v>21</v>
      </c>
      <c r="D1848" t="s">
        <v>1486</v>
      </c>
      <c r="E1848" t="s">
        <v>7645</v>
      </c>
      <c r="F1848" t="s">
        <v>1541</v>
      </c>
      <c r="G1848" t="s">
        <v>7646</v>
      </c>
      <c r="I1848" t="s">
        <v>1142</v>
      </c>
      <c r="J1848" t="s">
        <v>1072</v>
      </c>
      <c r="K1848" t="s">
        <v>7647</v>
      </c>
      <c r="L1848" t="s">
        <v>4949</v>
      </c>
      <c r="M1848" t="s">
        <v>4950</v>
      </c>
      <c r="N1848" s="1">
        <v>42912</v>
      </c>
      <c r="O1848">
        <v>44</v>
      </c>
      <c r="P1848" t="s">
        <v>900</v>
      </c>
      <c r="S1848">
        <v>0</v>
      </c>
      <c r="T1848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 t="s">
        <v>800</v>
      </c>
      <c r="AB1848" s="7">
        <f>IF(Table2[[#This Row],[15cc]]+Table2[[#This Row],[30cc]]&gt;0,1,0)</f>
        <v>0</v>
      </c>
      <c r="AC1848" s="7">
        <f>IF(Table2[[#This Row],[60c]]&gt;0,1,0)</f>
        <v>0</v>
      </c>
      <c r="AD1848" s="7">
        <f>IF(Table2[[#This Row],[90c]]&gt;0,1,0)</f>
        <v>0</v>
      </c>
    </row>
    <row r="1849" spans="1:30" x14ac:dyDescent="0.2">
      <c r="A1849">
        <v>201706</v>
      </c>
      <c r="B1849" t="s">
        <v>21</v>
      </c>
      <c r="C1849" t="s">
        <v>21</v>
      </c>
      <c r="D1849" t="s">
        <v>1486</v>
      </c>
      <c r="E1849" t="s">
        <v>7645</v>
      </c>
      <c r="F1849" t="s">
        <v>1541</v>
      </c>
      <c r="G1849" t="s">
        <v>7646</v>
      </c>
      <c r="I1849" t="s">
        <v>1142</v>
      </c>
      <c r="J1849" t="s">
        <v>1072</v>
      </c>
      <c r="K1849" t="s">
        <v>7647</v>
      </c>
      <c r="L1849" t="s">
        <v>4951</v>
      </c>
      <c r="M1849" t="s">
        <v>4952</v>
      </c>
      <c r="N1849" s="1">
        <v>42912</v>
      </c>
      <c r="O1849">
        <v>44</v>
      </c>
      <c r="P1849" t="s">
        <v>900</v>
      </c>
      <c r="Q1849">
        <v>1</v>
      </c>
      <c r="R1849">
        <v>12.002000000000001</v>
      </c>
      <c r="S1849">
        <v>1</v>
      </c>
      <c r="T1849">
        <v>12.002000000000001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 t="s">
        <v>800</v>
      </c>
      <c r="AB1849" s="7">
        <f>IF(Table2[[#This Row],[15cc]]+Table2[[#This Row],[30cc]]&gt;0,1,0)</f>
        <v>1</v>
      </c>
      <c r="AC1849" s="7">
        <f>IF(Table2[[#This Row],[60c]]&gt;0,1,0)</f>
        <v>0</v>
      </c>
      <c r="AD1849" s="7">
        <f>IF(Table2[[#This Row],[90c]]&gt;0,1,0)</f>
        <v>0</v>
      </c>
    </row>
    <row r="1850" spans="1:30" x14ac:dyDescent="0.2">
      <c r="A1850">
        <v>201706</v>
      </c>
      <c r="B1850" t="s">
        <v>21</v>
      </c>
      <c r="C1850" t="s">
        <v>21</v>
      </c>
      <c r="D1850" t="s">
        <v>1486</v>
      </c>
      <c r="E1850" t="s">
        <v>7645</v>
      </c>
      <c r="F1850" t="s">
        <v>1541</v>
      </c>
      <c r="G1850" t="s">
        <v>7646</v>
      </c>
      <c r="I1850" t="s">
        <v>1142</v>
      </c>
      <c r="J1850" t="s">
        <v>1072</v>
      </c>
      <c r="K1850" t="s">
        <v>7647</v>
      </c>
      <c r="L1850" t="s">
        <v>4953</v>
      </c>
      <c r="M1850" t="s">
        <v>4954</v>
      </c>
      <c r="N1850" s="1">
        <v>42912</v>
      </c>
      <c r="O1850">
        <v>44</v>
      </c>
      <c r="P1850" t="s">
        <v>900</v>
      </c>
      <c r="Q1850">
        <v>1</v>
      </c>
      <c r="R1850">
        <v>12</v>
      </c>
      <c r="S1850">
        <v>1</v>
      </c>
      <c r="T1850">
        <v>12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 t="s">
        <v>800</v>
      </c>
      <c r="AB1850" s="7">
        <f>IF(Table2[[#This Row],[15cc]]+Table2[[#This Row],[30cc]]&gt;0,1,0)</f>
        <v>1</v>
      </c>
      <c r="AC1850" s="7">
        <f>IF(Table2[[#This Row],[60c]]&gt;0,1,0)</f>
        <v>0</v>
      </c>
      <c r="AD1850" s="7">
        <f>IF(Table2[[#This Row],[90c]]&gt;0,1,0)</f>
        <v>0</v>
      </c>
    </row>
    <row r="1851" spans="1:30" x14ac:dyDescent="0.2">
      <c r="A1851">
        <v>201706</v>
      </c>
      <c r="B1851" t="s">
        <v>21</v>
      </c>
      <c r="C1851" t="s">
        <v>21</v>
      </c>
      <c r="D1851" t="s">
        <v>1486</v>
      </c>
      <c r="E1851" t="s">
        <v>7645</v>
      </c>
      <c r="F1851" t="s">
        <v>1541</v>
      </c>
      <c r="G1851" t="s">
        <v>7646</v>
      </c>
      <c r="I1851" t="s">
        <v>1142</v>
      </c>
      <c r="J1851" t="s">
        <v>1072</v>
      </c>
      <c r="K1851" t="s">
        <v>7647</v>
      </c>
      <c r="L1851" t="s">
        <v>4955</v>
      </c>
      <c r="M1851" t="s">
        <v>4956</v>
      </c>
      <c r="N1851" s="1">
        <v>42912</v>
      </c>
      <c r="O1851">
        <v>44</v>
      </c>
      <c r="P1851" t="s">
        <v>900</v>
      </c>
      <c r="S1851">
        <v>0</v>
      </c>
      <c r="T1851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 t="s">
        <v>800</v>
      </c>
      <c r="AB1851" s="7">
        <f>IF(Table2[[#This Row],[15cc]]+Table2[[#This Row],[30cc]]&gt;0,1,0)</f>
        <v>0</v>
      </c>
      <c r="AC1851" s="7">
        <f>IF(Table2[[#This Row],[60c]]&gt;0,1,0)</f>
        <v>0</v>
      </c>
      <c r="AD1851" s="7">
        <f>IF(Table2[[#This Row],[90c]]&gt;0,1,0)</f>
        <v>0</v>
      </c>
    </row>
    <row r="1852" spans="1:30" x14ac:dyDescent="0.2">
      <c r="A1852">
        <v>201706</v>
      </c>
      <c r="B1852" t="s">
        <v>21</v>
      </c>
      <c r="C1852" t="s">
        <v>21</v>
      </c>
      <c r="D1852" t="s">
        <v>1486</v>
      </c>
      <c r="E1852" t="s">
        <v>7645</v>
      </c>
      <c r="F1852" t="s">
        <v>1541</v>
      </c>
      <c r="G1852" t="s">
        <v>7646</v>
      </c>
      <c r="I1852" t="s">
        <v>1142</v>
      </c>
      <c r="J1852" t="s">
        <v>1072</v>
      </c>
      <c r="K1852" t="s">
        <v>7647</v>
      </c>
      <c r="L1852" t="s">
        <v>4957</v>
      </c>
      <c r="M1852" t="s">
        <v>4958</v>
      </c>
      <c r="N1852" s="1">
        <v>42912</v>
      </c>
      <c r="O1852">
        <v>44</v>
      </c>
      <c r="P1852" t="s">
        <v>900</v>
      </c>
      <c r="Q1852">
        <v>0</v>
      </c>
      <c r="R1852">
        <v>9.4368957093138306E-16</v>
      </c>
      <c r="S1852">
        <v>1</v>
      </c>
      <c r="T1852">
        <v>12.311999999999999</v>
      </c>
      <c r="U1852" s="7">
        <v>-1</v>
      </c>
      <c r="V1852" s="7">
        <v>-12.311999999999999</v>
      </c>
      <c r="W1852" s="7">
        <v>0</v>
      </c>
      <c r="X1852" s="7">
        <v>0</v>
      </c>
      <c r="Y1852" s="7">
        <v>0</v>
      </c>
      <c r="Z1852" s="7">
        <v>0</v>
      </c>
      <c r="AA1852" s="7" t="s">
        <v>800</v>
      </c>
      <c r="AB1852" s="7">
        <f>IF(Table2[[#This Row],[15cc]]+Table2[[#This Row],[30cc]]&gt;0,1,0)</f>
        <v>0</v>
      </c>
      <c r="AC1852" s="7">
        <f>IF(Table2[[#This Row],[60c]]&gt;0,1,0)</f>
        <v>0</v>
      </c>
      <c r="AD1852" s="7">
        <f>IF(Table2[[#This Row],[90c]]&gt;0,1,0)</f>
        <v>0</v>
      </c>
    </row>
    <row r="1853" spans="1:30" x14ac:dyDescent="0.2">
      <c r="A1853">
        <v>201706</v>
      </c>
      <c r="B1853" t="s">
        <v>21</v>
      </c>
      <c r="C1853" t="s">
        <v>21</v>
      </c>
      <c r="D1853" t="s">
        <v>1486</v>
      </c>
      <c r="E1853" t="s">
        <v>7645</v>
      </c>
      <c r="F1853" t="s">
        <v>1541</v>
      </c>
      <c r="G1853" t="s">
        <v>7646</v>
      </c>
      <c r="I1853" t="s">
        <v>1142</v>
      </c>
      <c r="J1853" t="s">
        <v>1072</v>
      </c>
      <c r="K1853" t="s">
        <v>7647</v>
      </c>
      <c r="L1853" t="s">
        <v>4959</v>
      </c>
      <c r="M1853" t="s">
        <v>841</v>
      </c>
      <c r="N1853" s="1">
        <v>42912</v>
      </c>
      <c r="O1853">
        <v>44</v>
      </c>
      <c r="P1853" t="s">
        <v>900</v>
      </c>
      <c r="S1853">
        <v>0</v>
      </c>
      <c r="T1853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 t="s">
        <v>800</v>
      </c>
      <c r="AB1853" s="7">
        <f>IF(Table2[[#This Row],[15cc]]+Table2[[#This Row],[30cc]]&gt;0,1,0)</f>
        <v>0</v>
      </c>
      <c r="AC1853" s="7">
        <f>IF(Table2[[#This Row],[60c]]&gt;0,1,0)</f>
        <v>0</v>
      </c>
      <c r="AD1853" s="7">
        <f>IF(Table2[[#This Row],[90c]]&gt;0,1,0)</f>
        <v>0</v>
      </c>
    </row>
    <row r="1854" spans="1:30" x14ac:dyDescent="0.2">
      <c r="A1854">
        <v>201706</v>
      </c>
      <c r="B1854" t="s">
        <v>21</v>
      </c>
      <c r="C1854" t="s">
        <v>21</v>
      </c>
      <c r="D1854" t="s">
        <v>1486</v>
      </c>
      <c r="E1854" t="s">
        <v>7645</v>
      </c>
      <c r="F1854" t="s">
        <v>1541</v>
      </c>
      <c r="G1854" t="s">
        <v>7646</v>
      </c>
      <c r="I1854" t="s">
        <v>1142</v>
      </c>
      <c r="J1854" t="s">
        <v>1072</v>
      </c>
      <c r="K1854" t="s">
        <v>7647</v>
      </c>
      <c r="L1854" t="s">
        <v>4960</v>
      </c>
      <c r="M1854" t="s">
        <v>4961</v>
      </c>
      <c r="N1854" s="1">
        <v>42912</v>
      </c>
      <c r="O1854">
        <v>44</v>
      </c>
      <c r="P1854" t="s">
        <v>900</v>
      </c>
      <c r="Q1854">
        <v>1</v>
      </c>
      <c r="R1854">
        <v>12</v>
      </c>
      <c r="S1854">
        <v>1</v>
      </c>
      <c r="T1854">
        <v>12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 t="s">
        <v>800</v>
      </c>
      <c r="AB1854" s="7">
        <f>IF(Table2[[#This Row],[15cc]]+Table2[[#This Row],[30cc]]&gt;0,1,0)</f>
        <v>1</v>
      </c>
      <c r="AC1854" s="7">
        <f>IF(Table2[[#This Row],[60c]]&gt;0,1,0)</f>
        <v>0</v>
      </c>
      <c r="AD1854" s="7">
        <f>IF(Table2[[#This Row],[90c]]&gt;0,1,0)</f>
        <v>0</v>
      </c>
    </row>
    <row r="1855" spans="1:30" x14ac:dyDescent="0.2">
      <c r="A1855">
        <v>201706</v>
      </c>
      <c r="B1855" t="s">
        <v>21</v>
      </c>
      <c r="C1855" t="s">
        <v>21</v>
      </c>
      <c r="D1855" t="s">
        <v>1486</v>
      </c>
      <c r="E1855" t="s">
        <v>7645</v>
      </c>
      <c r="F1855" t="s">
        <v>1541</v>
      </c>
      <c r="G1855" t="s">
        <v>7646</v>
      </c>
      <c r="I1855" t="s">
        <v>1142</v>
      </c>
      <c r="J1855" t="s">
        <v>1072</v>
      </c>
      <c r="K1855" t="s">
        <v>7647</v>
      </c>
      <c r="L1855" t="s">
        <v>4962</v>
      </c>
      <c r="M1855" t="s">
        <v>2492</v>
      </c>
      <c r="N1855" s="1">
        <v>42912</v>
      </c>
      <c r="O1855">
        <v>44</v>
      </c>
      <c r="P1855" t="s">
        <v>900</v>
      </c>
      <c r="Q1855">
        <v>1</v>
      </c>
      <c r="R1855">
        <v>12</v>
      </c>
      <c r="S1855">
        <v>1</v>
      </c>
      <c r="T1855">
        <v>12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 t="s">
        <v>800</v>
      </c>
      <c r="AB1855" s="7">
        <f>IF(Table2[[#This Row],[15cc]]+Table2[[#This Row],[30cc]]&gt;0,1,0)</f>
        <v>1</v>
      </c>
      <c r="AC1855" s="7">
        <f>IF(Table2[[#This Row],[60c]]&gt;0,1,0)</f>
        <v>0</v>
      </c>
      <c r="AD1855" s="7">
        <f>IF(Table2[[#This Row],[90c]]&gt;0,1,0)</f>
        <v>0</v>
      </c>
    </row>
    <row r="1856" spans="1:30" x14ac:dyDescent="0.2">
      <c r="A1856">
        <v>201706</v>
      </c>
      <c r="B1856" t="s">
        <v>21</v>
      </c>
      <c r="C1856" t="s">
        <v>21</v>
      </c>
      <c r="D1856" t="s">
        <v>1486</v>
      </c>
      <c r="E1856" t="s">
        <v>7645</v>
      </c>
      <c r="F1856" t="s">
        <v>1541</v>
      </c>
      <c r="G1856" t="s">
        <v>7646</v>
      </c>
      <c r="I1856" t="s">
        <v>1142</v>
      </c>
      <c r="J1856" t="s">
        <v>1072</v>
      </c>
      <c r="K1856" t="s">
        <v>7647</v>
      </c>
      <c r="L1856" t="s">
        <v>4963</v>
      </c>
      <c r="M1856" t="s">
        <v>1136</v>
      </c>
      <c r="N1856" s="1">
        <v>42912</v>
      </c>
      <c r="O1856">
        <v>44</v>
      </c>
      <c r="P1856" t="s">
        <v>900</v>
      </c>
      <c r="Q1856">
        <v>1</v>
      </c>
      <c r="R1856">
        <v>12.000999999999999</v>
      </c>
      <c r="S1856">
        <v>1</v>
      </c>
      <c r="T1856">
        <v>12.000999999999999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 t="s">
        <v>800</v>
      </c>
      <c r="AB1856" s="7">
        <f>IF(Table2[[#This Row],[15cc]]+Table2[[#This Row],[30cc]]&gt;0,1,0)</f>
        <v>1</v>
      </c>
      <c r="AC1856" s="7">
        <f>IF(Table2[[#This Row],[60c]]&gt;0,1,0)</f>
        <v>0</v>
      </c>
      <c r="AD1856" s="7">
        <f>IF(Table2[[#This Row],[90c]]&gt;0,1,0)</f>
        <v>0</v>
      </c>
    </row>
    <row r="1857" spans="1:30" x14ac:dyDescent="0.2">
      <c r="A1857">
        <v>201706</v>
      </c>
      <c r="B1857" t="s">
        <v>21</v>
      </c>
      <c r="C1857" t="s">
        <v>21</v>
      </c>
      <c r="D1857" t="s">
        <v>1486</v>
      </c>
      <c r="E1857" t="s">
        <v>7645</v>
      </c>
      <c r="F1857" t="s">
        <v>1541</v>
      </c>
      <c r="G1857" t="s">
        <v>7646</v>
      </c>
      <c r="I1857" t="s">
        <v>1142</v>
      </c>
      <c r="J1857" t="s">
        <v>1072</v>
      </c>
      <c r="K1857" t="s">
        <v>7647</v>
      </c>
      <c r="L1857" t="s">
        <v>4964</v>
      </c>
      <c r="M1857" t="s">
        <v>4965</v>
      </c>
      <c r="N1857" s="1">
        <v>42912</v>
      </c>
      <c r="O1857">
        <v>44</v>
      </c>
      <c r="P1857" t="s">
        <v>900</v>
      </c>
      <c r="S1857">
        <v>0</v>
      </c>
      <c r="T185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 t="s">
        <v>800</v>
      </c>
      <c r="AB1857" s="7">
        <f>IF(Table2[[#This Row],[15cc]]+Table2[[#This Row],[30cc]]&gt;0,1,0)</f>
        <v>0</v>
      </c>
      <c r="AC1857" s="7">
        <f>IF(Table2[[#This Row],[60c]]&gt;0,1,0)</f>
        <v>0</v>
      </c>
      <c r="AD1857" s="7">
        <f>IF(Table2[[#This Row],[90c]]&gt;0,1,0)</f>
        <v>0</v>
      </c>
    </row>
    <row r="1858" spans="1:30" x14ac:dyDescent="0.2">
      <c r="A1858">
        <v>201706</v>
      </c>
      <c r="B1858" t="s">
        <v>21</v>
      </c>
      <c r="C1858" t="s">
        <v>21</v>
      </c>
      <c r="D1858" t="s">
        <v>1486</v>
      </c>
      <c r="E1858" t="s">
        <v>7645</v>
      </c>
      <c r="F1858" t="s">
        <v>1541</v>
      </c>
      <c r="G1858" t="s">
        <v>7646</v>
      </c>
      <c r="I1858" t="s">
        <v>1142</v>
      </c>
      <c r="J1858" t="s">
        <v>1072</v>
      </c>
      <c r="K1858" t="s">
        <v>7647</v>
      </c>
      <c r="L1858" t="s">
        <v>4966</v>
      </c>
      <c r="M1858" t="s">
        <v>845</v>
      </c>
      <c r="N1858" s="1">
        <v>42912</v>
      </c>
      <c r="O1858">
        <v>44</v>
      </c>
      <c r="P1858" t="s">
        <v>900</v>
      </c>
      <c r="Q1858">
        <v>1</v>
      </c>
      <c r="R1858">
        <v>12.003</v>
      </c>
      <c r="S1858">
        <v>1</v>
      </c>
      <c r="T1858">
        <v>12.003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 t="s">
        <v>800</v>
      </c>
      <c r="AB1858" s="7">
        <f>IF(Table2[[#This Row],[15cc]]+Table2[[#This Row],[30cc]]&gt;0,1,0)</f>
        <v>1</v>
      </c>
      <c r="AC1858" s="7">
        <f>IF(Table2[[#This Row],[60c]]&gt;0,1,0)</f>
        <v>0</v>
      </c>
      <c r="AD1858" s="7">
        <f>IF(Table2[[#This Row],[90c]]&gt;0,1,0)</f>
        <v>0</v>
      </c>
    </row>
    <row r="1859" spans="1:30" x14ac:dyDescent="0.2">
      <c r="A1859">
        <v>201706</v>
      </c>
      <c r="B1859" t="s">
        <v>21</v>
      </c>
      <c r="C1859" t="s">
        <v>21</v>
      </c>
      <c r="D1859" t="s">
        <v>1486</v>
      </c>
      <c r="E1859" t="s">
        <v>7645</v>
      </c>
      <c r="F1859" t="s">
        <v>1541</v>
      </c>
      <c r="G1859" t="s">
        <v>7646</v>
      </c>
      <c r="I1859" t="s">
        <v>1142</v>
      </c>
      <c r="J1859" t="s">
        <v>1072</v>
      </c>
      <c r="K1859" t="s">
        <v>7647</v>
      </c>
      <c r="L1859" t="s">
        <v>4967</v>
      </c>
      <c r="M1859" t="s">
        <v>4968</v>
      </c>
      <c r="N1859" s="1">
        <v>42912</v>
      </c>
      <c r="O1859">
        <v>44</v>
      </c>
      <c r="P1859" t="s">
        <v>900</v>
      </c>
      <c r="Q1859">
        <v>1</v>
      </c>
      <c r="R1859">
        <v>12</v>
      </c>
      <c r="S1859">
        <v>1</v>
      </c>
      <c r="T1859">
        <v>12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 t="s">
        <v>800</v>
      </c>
      <c r="AB1859" s="7">
        <f>IF(Table2[[#This Row],[15cc]]+Table2[[#This Row],[30cc]]&gt;0,1,0)</f>
        <v>1</v>
      </c>
      <c r="AC1859" s="7">
        <f>IF(Table2[[#This Row],[60c]]&gt;0,1,0)</f>
        <v>0</v>
      </c>
      <c r="AD1859" s="7">
        <f>IF(Table2[[#This Row],[90c]]&gt;0,1,0)</f>
        <v>0</v>
      </c>
    </row>
    <row r="1860" spans="1:30" x14ac:dyDescent="0.2">
      <c r="A1860">
        <v>201706</v>
      </c>
      <c r="B1860" t="s">
        <v>21</v>
      </c>
      <c r="C1860" t="s">
        <v>21</v>
      </c>
      <c r="D1860" t="s">
        <v>1486</v>
      </c>
      <c r="E1860" t="s">
        <v>7645</v>
      </c>
      <c r="F1860" t="s">
        <v>1541</v>
      </c>
      <c r="G1860" t="s">
        <v>7646</v>
      </c>
      <c r="I1860" t="s">
        <v>1142</v>
      </c>
      <c r="J1860" t="s">
        <v>1072</v>
      </c>
      <c r="K1860" t="s">
        <v>7647</v>
      </c>
      <c r="L1860" t="s">
        <v>4969</v>
      </c>
      <c r="M1860" t="s">
        <v>4970</v>
      </c>
      <c r="N1860" s="1">
        <v>42912</v>
      </c>
      <c r="O1860">
        <v>44</v>
      </c>
      <c r="P1860" t="s">
        <v>900</v>
      </c>
      <c r="Q1860">
        <v>1</v>
      </c>
      <c r="R1860">
        <v>13.114000000000001</v>
      </c>
      <c r="S1860">
        <v>1</v>
      </c>
      <c r="T1860">
        <v>13.114000000000001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 t="s">
        <v>800</v>
      </c>
      <c r="AB1860" s="7">
        <f>IF(Table2[[#This Row],[15cc]]+Table2[[#This Row],[30cc]]&gt;0,1,0)</f>
        <v>1</v>
      </c>
      <c r="AC1860" s="7">
        <f>IF(Table2[[#This Row],[60c]]&gt;0,1,0)</f>
        <v>0</v>
      </c>
      <c r="AD1860" s="7">
        <f>IF(Table2[[#This Row],[90c]]&gt;0,1,0)</f>
        <v>0</v>
      </c>
    </row>
    <row r="1861" spans="1:30" x14ac:dyDescent="0.2">
      <c r="A1861">
        <v>201706</v>
      </c>
      <c r="B1861" t="s">
        <v>21</v>
      </c>
      <c r="C1861" t="s">
        <v>21</v>
      </c>
      <c r="D1861" t="s">
        <v>1486</v>
      </c>
      <c r="E1861" t="s">
        <v>7645</v>
      </c>
      <c r="F1861" t="s">
        <v>1541</v>
      </c>
      <c r="G1861" t="s">
        <v>7646</v>
      </c>
      <c r="I1861" t="s">
        <v>1142</v>
      </c>
      <c r="J1861" t="s">
        <v>1072</v>
      </c>
      <c r="K1861" t="s">
        <v>7647</v>
      </c>
      <c r="L1861" t="s">
        <v>4971</v>
      </c>
      <c r="M1861" t="s">
        <v>4972</v>
      </c>
      <c r="N1861" s="1">
        <v>42912</v>
      </c>
      <c r="O1861">
        <v>44</v>
      </c>
      <c r="P1861" t="s">
        <v>900</v>
      </c>
      <c r="S1861">
        <v>0</v>
      </c>
      <c r="T1861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 t="s">
        <v>800</v>
      </c>
      <c r="AB1861" s="7">
        <f>IF(Table2[[#This Row],[15cc]]+Table2[[#This Row],[30cc]]&gt;0,1,0)</f>
        <v>0</v>
      </c>
      <c r="AC1861" s="7">
        <f>IF(Table2[[#This Row],[60c]]&gt;0,1,0)</f>
        <v>0</v>
      </c>
      <c r="AD1861" s="7">
        <f>IF(Table2[[#This Row],[90c]]&gt;0,1,0)</f>
        <v>0</v>
      </c>
    </row>
    <row r="1862" spans="1:30" x14ac:dyDescent="0.2">
      <c r="A1862">
        <v>201706</v>
      </c>
      <c r="B1862" t="s">
        <v>21</v>
      </c>
      <c r="C1862" t="s">
        <v>21</v>
      </c>
      <c r="D1862" t="s">
        <v>1486</v>
      </c>
      <c r="E1862" t="s">
        <v>7645</v>
      </c>
      <c r="F1862" t="s">
        <v>1541</v>
      </c>
      <c r="G1862" t="s">
        <v>7646</v>
      </c>
      <c r="I1862" t="s">
        <v>1142</v>
      </c>
      <c r="J1862" t="s">
        <v>1072</v>
      </c>
      <c r="K1862" t="s">
        <v>7647</v>
      </c>
      <c r="L1862" t="s">
        <v>4973</v>
      </c>
      <c r="M1862" t="s">
        <v>4974</v>
      </c>
      <c r="N1862" s="1">
        <v>42912</v>
      </c>
      <c r="O1862">
        <v>44</v>
      </c>
      <c r="P1862" t="s">
        <v>900</v>
      </c>
      <c r="S1862">
        <v>0</v>
      </c>
      <c r="T1862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 t="s">
        <v>800</v>
      </c>
      <c r="AB1862" s="7">
        <f>IF(Table2[[#This Row],[15cc]]+Table2[[#This Row],[30cc]]&gt;0,1,0)</f>
        <v>0</v>
      </c>
      <c r="AC1862" s="7">
        <f>IF(Table2[[#This Row],[60c]]&gt;0,1,0)</f>
        <v>0</v>
      </c>
      <c r="AD1862" s="7">
        <f>IF(Table2[[#This Row],[90c]]&gt;0,1,0)</f>
        <v>0</v>
      </c>
    </row>
    <row r="1863" spans="1:30" x14ac:dyDescent="0.2">
      <c r="A1863">
        <v>201706</v>
      </c>
      <c r="B1863" t="s">
        <v>21</v>
      </c>
      <c r="C1863" t="s">
        <v>21</v>
      </c>
      <c r="D1863" t="s">
        <v>1486</v>
      </c>
      <c r="E1863" t="s">
        <v>7645</v>
      </c>
      <c r="F1863" t="s">
        <v>1541</v>
      </c>
      <c r="G1863" t="s">
        <v>7646</v>
      </c>
      <c r="I1863" t="s">
        <v>1142</v>
      </c>
      <c r="J1863" t="s">
        <v>1072</v>
      </c>
      <c r="K1863" t="s">
        <v>7647</v>
      </c>
      <c r="L1863" t="s">
        <v>4975</v>
      </c>
      <c r="M1863" t="s">
        <v>862</v>
      </c>
      <c r="N1863" s="1">
        <v>42912</v>
      </c>
      <c r="O1863">
        <v>44</v>
      </c>
      <c r="P1863" t="s">
        <v>900</v>
      </c>
      <c r="S1863">
        <v>0</v>
      </c>
      <c r="T1863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 t="s">
        <v>800</v>
      </c>
      <c r="AB1863" s="7">
        <f>IF(Table2[[#This Row],[15cc]]+Table2[[#This Row],[30cc]]&gt;0,1,0)</f>
        <v>0</v>
      </c>
      <c r="AC1863" s="7">
        <f>IF(Table2[[#This Row],[60c]]&gt;0,1,0)</f>
        <v>0</v>
      </c>
      <c r="AD1863" s="7">
        <f>IF(Table2[[#This Row],[90c]]&gt;0,1,0)</f>
        <v>0</v>
      </c>
    </row>
    <row r="1864" spans="1:30" x14ac:dyDescent="0.2">
      <c r="A1864">
        <v>201706</v>
      </c>
      <c r="B1864" t="s">
        <v>21</v>
      </c>
      <c r="C1864" t="s">
        <v>21</v>
      </c>
      <c r="D1864" t="s">
        <v>1486</v>
      </c>
      <c r="E1864" t="s">
        <v>7645</v>
      </c>
      <c r="F1864" t="s">
        <v>1541</v>
      </c>
      <c r="G1864" t="s">
        <v>7646</v>
      </c>
      <c r="I1864" t="s">
        <v>1142</v>
      </c>
      <c r="J1864" t="s">
        <v>1072</v>
      </c>
      <c r="K1864" t="s">
        <v>7647</v>
      </c>
      <c r="L1864" t="s">
        <v>4976</v>
      </c>
      <c r="M1864" t="s">
        <v>1389</v>
      </c>
      <c r="N1864" s="1">
        <v>42912</v>
      </c>
      <c r="O1864">
        <v>44</v>
      </c>
      <c r="P1864" t="s">
        <v>900</v>
      </c>
      <c r="S1864">
        <v>0</v>
      </c>
      <c r="T1864">
        <v>0</v>
      </c>
      <c r="U1864" s="7">
        <v>0</v>
      </c>
      <c r="V1864" s="7">
        <v>0</v>
      </c>
      <c r="W1864" s="7">
        <v>0</v>
      </c>
      <c r="X1864" s="7">
        <v>0</v>
      </c>
      <c r="Y1864" s="7">
        <v>0</v>
      </c>
      <c r="Z1864" s="7">
        <v>0</v>
      </c>
      <c r="AA1864" s="7" t="s">
        <v>800</v>
      </c>
      <c r="AB1864" s="7">
        <f>IF(Table2[[#This Row],[15cc]]+Table2[[#This Row],[30cc]]&gt;0,1,0)</f>
        <v>0</v>
      </c>
      <c r="AC1864" s="7">
        <f>IF(Table2[[#This Row],[60c]]&gt;0,1,0)</f>
        <v>0</v>
      </c>
      <c r="AD1864" s="7">
        <f>IF(Table2[[#This Row],[90c]]&gt;0,1,0)</f>
        <v>0</v>
      </c>
    </row>
    <row r="1865" spans="1:30" x14ac:dyDescent="0.2">
      <c r="A1865">
        <v>201706</v>
      </c>
      <c r="B1865" t="s">
        <v>21</v>
      </c>
      <c r="C1865" t="s">
        <v>21</v>
      </c>
      <c r="D1865" t="s">
        <v>1486</v>
      </c>
      <c r="E1865" t="s">
        <v>7645</v>
      </c>
      <c r="F1865" t="s">
        <v>1541</v>
      </c>
      <c r="G1865" t="s">
        <v>7646</v>
      </c>
      <c r="I1865" t="s">
        <v>1142</v>
      </c>
      <c r="J1865" t="s">
        <v>1072</v>
      </c>
      <c r="K1865" t="s">
        <v>7647</v>
      </c>
      <c r="L1865" t="s">
        <v>4977</v>
      </c>
      <c r="M1865" t="s">
        <v>4978</v>
      </c>
      <c r="N1865" s="1">
        <v>42912</v>
      </c>
      <c r="O1865">
        <v>44</v>
      </c>
      <c r="P1865" t="s">
        <v>900</v>
      </c>
      <c r="S1865">
        <v>0</v>
      </c>
      <c r="T1865">
        <v>0</v>
      </c>
      <c r="U1865" s="7">
        <v>0</v>
      </c>
      <c r="V1865" s="7">
        <v>0</v>
      </c>
      <c r="W1865" s="7">
        <v>0</v>
      </c>
      <c r="X1865" s="7">
        <v>0</v>
      </c>
      <c r="Y1865" s="7">
        <v>0</v>
      </c>
      <c r="Z1865" s="7">
        <v>0</v>
      </c>
      <c r="AA1865" s="7" t="s">
        <v>800</v>
      </c>
      <c r="AB1865" s="7">
        <f>IF(Table2[[#This Row],[15cc]]+Table2[[#This Row],[30cc]]&gt;0,1,0)</f>
        <v>0</v>
      </c>
      <c r="AC1865" s="7">
        <f>IF(Table2[[#This Row],[60c]]&gt;0,1,0)</f>
        <v>0</v>
      </c>
      <c r="AD1865" s="7">
        <f>IF(Table2[[#This Row],[90c]]&gt;0,1,0)</f>
        <v>0</v>
      </c>
    </row>
    <row r="1866" spans="1:30" x14ac:dyDescent="0.2">
      <c r="A1866">
        <v>201706</v>
      </c>
      <c r="B1866" t="s">
        <v>21</v>
      </c>
      <c r="C1866" t="s">
        <v>21</v>
      </c>
      <c r="D1866" t="s">
        <v>1486</v>
      </c>
      <c r="E1866" t="s">
        <v>7645</v>
      </c>
      <c r="F1866" t="s">
        <v>1541</v>
      </c>
      <c r="G1866" t="s">
        <v>7646</v>
      </c>
      <c r="I1866" t="s">
        <v>1142</v>
      </c>
      <c r="J1866" t="s">
        <v>1072</v>
      </c>
      <c r="K1866" t="s">
        <v>7647</v>
      </c>
      <c r="L1866" t="s">
        <v>4979</v>
      </c>
      <c r="M1866" t="s">
        <v>4980</v>
      </c>
      <c r="N1866" s="1">
        <v>42912</v>
      </c>
      <c r="O1866">
        <v>44</v>
      </c>
      <c r="P1866" t="s">
        <v>900</v>
      </c>
      <c r="S1866">
        <v>0</v>
      </c>
      <c r="T1866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 t="s">
        <v>800</v>
      </c>
      <c r="AB1866" s="7">
        <f>IF(Table2[[#This Row],[15cc]]+Table2[[#This Row],[30cc]]&gt;0,1,0)</f>
        <v>0</v>
      </c>
      <c r="AC1866" s="7">
        <f>IF(Table2[[#This Row],[60c]]&gt;0,1,0)</f>
        <v>0</v>
      </c>
      <c r="AD1866" s="7">
        <f>IF(Table2[[#This Row],[90c]]&gt;0,1,0)</f>
        <v>0</v>
      </c>
    </row>
    <row r="1867" spans="1:30" x14ac:dyDescent="0.2">
      <c r="A1867">
        <v>201706</v>
      </c>
      <c r="B1867" t="s">
        <v>21</v>
      </c>
      <c r="C1867" t="s">
        <v>21</v>
      </c>
      <c r="D1867" t="s">
        <v>1486</v>
      </c>
      <c r="E1867" t="s">
        <v>7645</v>
      </c>
      <c r="F1867" t="s">
        <v>1541</v>
      </c>
      <c r="G1867" t="s">
        <v>7646</v>
      </c>
      <c r="I1867" t="s">
        <v>1142</v>
      </c>
      <c r="J1867" t="s">
        <v>1072</v>
      </c>
      <c r="K1867" t="s">
        <v>7647</v>
      </c>
      <c r="L1867" t="s">
        <v>4981</v>
      </c>
      <c r="M1867" t="s">
        <v>818</v>
      </c>
      <c r="N1867" s="1">
        <v>42912</v>
      </c>
      <c r="O1867">
        <v>44</v>
      </c>
      <c r="P1867" t="s">
        <v>900</v>
      </c>
      <c r="S1867">
        <v>0</v>
      </c>
      <c r="T186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 t="s">
        <v>800</v>
      </c>
      <c r="AB1867" s="7">
        <f>IF(Table2[[#This Row],[15cc]]+Table2[[#This Row],[30cc]]&gt;0,1,0)</f>
        <v>0</v>
      </c>
      <c r="AC1867" s="7">
        <f>IF(Table2[[#This Row],[60c]]&gt;0,1,0)</f>
        <v>0</v>
      </c>
      <c r="AD1867" s="7">
        <f>IF(Table2[[#This Row],[90c]]&gt;0,1,0)</f>
        <v>0</v>
      </c>
    </row>
    <row r="1868" spans="1:30" x14ac:dyDescent="0.2">
      <c r="A1868">
        <v>201706</v>
      </c>
      <c r="B1868" t="s">
        <v>21</v>
      </c>
      <c r="C1868" t="s">
        <v>21</v>
      </c>
      <c r="D1868" t="s">
        <v>1486</v>
      </c>
      <c r="E1868" t="s">
        <v>7645</v>
      </c>
      <c r="F1868" t="s">
        <v>1541</v>
      </c>
      <c r="G1868" t="s">
        <v>7646</v>
      </c>
      <c r="I1868" t="s">
        <v>1142</v>
      </c>
      <c r="J1868" t="s">
        <v>1072</v>
      </c>
      <c r="K1868" t="s">
        <v>7647</v>
      </c>
      <c r="L1868" t="s">
        <v>4982</v>
      </c>
      <c r="M1868" t="s">
        <v>802</v>
      </c>
      <c r="N1868" s="1">
        <v>42912</v>
      </c>
      <c r="O1868">
        <v>44</v>
      </c>
      <c r="P1868" t="s">
        <v>900</v>
      </c>
      <c r="Q1868">
        <v>1</v>
      </c>
      <c r="R1868">
        <v>12.004</v>
      </c>
      <c r="S1868">
        <v>1</v>
      </c>
      <c r="T1868">
        <v>12.004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0</v>
      </c>
      <c r="AA1868" s="7" t="s">
        <v>800</v>
      </c>
      <c r="AB1868" s="7">
        <f>IF(Table2[[#This Row],[15cc]]+Table2[[#This Row],[30cc]]&gt;0,1,0)</f>
        <v>1</v>
      </c>
      <c r="AC1868" s="7">
        <f>IF(Table2[[#This Row],[60c]]&gt;0,1,0)</f>
        <v>0</v>
      </c>
      <c r="AD1868" s="7">
        <f>IF(Table2[[#This Row],[90c]]&gt;0,1,0)</f>
        <v>0</v>
      </c>
    </row>
    <row r="1869" spans="1:30" x14ac:dyDescent="0.2">
      <c r="A1869">
        <v>201706</v>
      </c>
      <c r="B1869" t="s">
        <v>21</v>
      </c>
      <c r="C1869" t="s">
        <v>21</v>
      </c>
      <c r="D1869" t="s">
        <v>1486</v>
      </c>
      <c r="E1869" t="s">
        <v>7645</v>
      </c>
      <c r="F1869" t="s">
        <v>1541</v>
      </c>
      <c r="G1869" t="s">
        <v>7646</v>
      </c>
      <c r="I1869" t="s">
        <v>1142</v>
      </c>
      <c r="J1869" t="s">
        <v>1072</v>
      </c>
      <c r="K1869" t="s">
        <v>7647</v>
      </c>
      <c r="L1869" t="s">
        <v>4983</v>
      </c>
      <c r="M1869" t="s">
        <v>4984</v>
      </c>
      <c r="N1869" s="1">
        <v>42912</v>
      </c>
      <c r="O1869">
        <v>44</v>
      </c>
      <c r="P1869" t="s">
        <v>900</v>
      </c>
      <c r="S1869">
        <v>0</v>
      </c>
      <c r="T1869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 t="s">
        <v>800</v>
      </c>
      <c r="AB1869" s="7">
        <f>IF(Table2[[#This Row],[15cc]]+Table2[[#This Row],[30cc]]&gt;0,1,0)</f>
        <v>0</v>
      </c>
      <c r="AC1869" s="7">
        <f>IF(Table2[[#This Row],[60c]]&gt;0,1,0)</f>
        <v>0</v>
      </c>
      <c r="AD1869" s="7">
        <f>IF(Table2[[#This Row],[90c]]&gt;0,1,0)</f>
        <v>0</v>
      </c>
    </row>
    <row r="1870" spans="1:30" x14ac:dyDescent="0.2">
      <c r="A1870">
        <v>201706</v>
      </c>
      <c r="B1870" t="s">
        <v>21</v>
      </c>
      <c r="C1870" t="s">
        <v>21</v>
      </c>
      <c r="D1870" t="s">
        <v>1486</v>
      </c>
      <c r="E1870" t="s">
        <v>7645</v>
      </c>
      <c r="F1870" t="s">
        <v>1541</v>
      </c>
      <c r="G1870" t="s">
        <v>7646</v>
      </c>
      <c r="I1870" t="s">
        <v>1142</v>
      </c>
      <c r="J1870" t="s">
        <v>1072</v>
      </c>
      <c r="K1870" t="s">
        <v>7647</v>
      </c>
      <c r="L1870" t="s">
        <v>4985</v>
      </c>
      <c r="M1870" t="s">
        <v>4986</v>
      </c>
      <c r="N1870" s="1">
        <v>42912</v>
      </c>
      <c r="O1870">
        <v>44</v>
      </c>
      <c r="P1870" t="s">
        <v>900</v>
      </c>
      <c r="Q1870">
        <v>1</v>
      </c>
      <c r="R1870">
        <v>13.029</v>
      </c>
      <c r="S1870">
        <v>1</v>
      </c>
      <c r="T1870">
        <v>13.029</v>
      </c>
      <c r="U1870" s="7">
        <v>0</v>
      </c>
      <c r="V1870" s="7">
        <v>0</v>
      </c>
      <c r="W1870" s="7">
        <v>0</v>
      </c>
      <c r="X1870" s="7">
        <v>0</v>
      </c>
      <c r="Y1870" s="7">
        <v>0</v>
      </c>
      <c r="Z1870" s="7">
        <v>0</v>
      </c>
      <c r="AA1870" s="7" t="s">
        <v>800</v>
      </c>
      <c r="AB1870" s="7">
        <f>IF(Table2[[#This Row],[15cc]]+Table2[[#This Row],[30cc]]&gt;0,1,0)</f>
        <v>1</v>
      </c>
      <c r="AC1870" s="7">
        <f>IF(Table2[[#This Row],[60c]]&gt;0,1,0)</f>
        <v>0</v>
      </c>
      <c r="AD1870" s="7">
        <f>IF(Table2[[#This Row],[90c]]&gt;0,1,0)</f>
        <v>0</v>
      </c>
    </row>
    <row r="1871" spans="1:30" x14ac:dyDescent="0.2">
      <c r="A1871">
        <v>201706</v>
      </c>
      <c r="B1871" t="s">
        <v>21</v>
      </c>
      <c r="C1871" t="s">
        <v>21</v>
      </c>
      <c r="D1871" t="s">
        <v>1486</v>
      </c>
      <c r="E1871" t="s">
        <v>7645</v>
      </c>
      <c r="F1871" t="s">
        <v>1541</v>
      </c>
      <c r="G1871" t="s">
        <v>7646</v>
      </c>
      <c r="I1871" t="s">
        <v>1142</v>
      </c>
      <c r="J1871" t="s">
        <v>1072</v>
      </c>
      <c r="K1871" t="s">
        <v>7647</v>
      </c>
      <c r="L1871" t="s">
        <v>4987</v>
      </c>
      <c r="M1871" t="s">
        <v>4988</v>
      </c>
      <c r="N1871" s="1">
        <v>42912</v>
      </c>
      <c r="O1871">
        <v>44</v>
      </c>
      <c r="P1871" t="s">
        <v>900</v>
      </c>
      <c r="S1871">
        <v>0</v>
      </c>
      <c r="T1871">
        <v>0</v>
      </c>
      <c r="U1871" s="7">
        <v>0</v>
      </c>
      <c r="V1871" s="7">
        <v>0</v>
      </c>
      <c r="W1871" s="7">
        <v>0</v>
      </c>
      <c r="X1871" s="7">
        <v>0</v>
      </c>
      <c r="Y1871" s="7">
        <v>0</v>
      </c>
      <c r="Z1871" s="7">
        <v>0</v>
      </c>
      <c r="AA1871" s="7" t="s">
        <v>800</v>
      </c>
      <c r="AB1871" s="7">
        <f>IF(Table2[[#This Row],[15cc]]+Table2[[#This Row],[30cc]]&gt;0,1,0)</f>
        <v>0</v>
      </c>
      <c r="AC1871" s="7">
        <f>IF(Table2[[#This Row],[60c]]&gt;0,1,0)</f>
        <v>0</v>
      </c>
      <c r="AD1871" s="7">
        <f>IF(Table2[[#This Row],[90c]]&gt;0,1,0)</f>
        <v>0</v>
      </c>
    </row>
    <row r="1872" spans="1:30" x14ac:dyDescent="0.2">
      <c r="A1872">
        <v>201706</v>
      </c>
      <c r="B1872" t="s">
        <v>21</v>
      </c>
      <c r="C1872" t="s">
        <v>21</v>
      </c>
      <c r="D1872" t="s">
        <v>1486</v>
      </c>
      <c r="E1872" t="s">
        <v>7645</v>
      </c>
      <c r="F1872" t="s">
        <v>1541</v>
      </c>
      <c r="G1872" t="s">
        <v>7646</v>
      </c>
      <c r="I1872" t="s">
        <v>1142</v>
      </c>
      <c r="J1872" t="s">
        <v>1072</v>
      </c>
      <c r="K1872" t="s">
        <v>7647</v>
      </c>
      <c r="L1872" t="s">
        <v>4989</v>
      </c>
      <c r="M1872" t="s">
        <v>4990</v>
      </c>
      <c r="N1872" s="1">
        <v>42912</v>
      </c>
      <c r="O1872">
        <v>44</v>
      </c>
      <c r="P1872" t="s">
        <v>900</v>
      </c>
      <c r="Q1872">
        <v>1</v>
      </c>
      <c r="R1872">
        <v>12.061</v>
      </c>
      <c r="S1872">
        <v>1</v>
      </c>
      <c r="T1872">
        <v>12.061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 t="s">
        <v>800</v>
      </c>
      <c r="AB1872" s="7">
        <f>IF(Table2[[#This Row],[15cc]]+Table2[[#This Row],[30cc]]&gt;0,1,0)</f>
        <v>1</v>
      </c>
      <c r="AC1872" s="7">
        <f>IF(Table2[[#This Row],[60c]]&gt;0,1,0)</f>
        <v>0</v>
      </c>
      <c r="AD1872" s="7">
        <f>IF(Table2[[#This Row],[90c]]&gt;0,1,0)</f>
        <v>0</v>
      </c>
    </row>
    <row r="1873" spans="1:30" x14ac:dyDescent="0.2">
      <c r="A1873">
        <v>201706</v>
      </c>
      <c r="B1873" t="s">
        <v>21</v>
      </c>
      <c r="C1873" t="s">
        <v>21</v>
      </c>
      <c r="D1873" t="s">
        <v>1486</v>
      </c>
      <c r="E1873" t="s">
        <v>7645</v>
      </c>
      <c r="F1873" t="s">
        <v>1541</v>
      </c>
      <c r="G1873" t="s">
        <v>7646</v>
      </c>
      <c r="I1873" t="s">
        <v>1142</v>
      </c>
      <c r="J1873" t="s">
        <v>1072</v>
      </c>
      <c r="K1873" t="s">
        <v>7647</v>
      </c>
      <c r="L1873" t="s">
        <v>4991</v>
      </c>
      <c r="M1873" t="s">
        <v>875</v>
      </c>
      <c r="N1873" s="1">
        <v>42912</v>
      </c>
      <c r="O1873">
        <v>44</v>
      </c>
      <c r="P1873" t="s">
        <v>900</v>
      </c>
      <c r="Q1873">
        <v>1</v>
      </c>
      <c r="R1873">
        <v>12.38</v>
      </c>
      <c r="S1873">
        <v>1</v>
      </c>
      <c r="T1873">
        <v>12.38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 t="s">
        <v>800</v>
      </c>
      <c r="AB1873" s="7">
        <f>IF(Table2[[#This Row],[15cc]]+Table2[[#This Row],[30cc]]&gt;0,1,0)</f>
        <v>1</v>
      </c>
      <c r="AC1873" s="7">
        <f>IF(Table2[[#This Row],[60c]]&gt;0,1,0)</f>
        <v>0</v>
      </c>
      <c r="AD1873" s="7">
        <f>IF(Table2[[#This Row],[90c]]&gt;0,1,0)</f>
        <v>0</v>
      </c>
    </row>
    <row r="1874" spans="1:30" x14ac:dyDescent="0.2">
      <c r="A1874">
        <v>201706</v>
      </c>
      <c r="B1874" t="s">
        <v>21</v>
      </c>
      <c r="C1874" t="s">
        <v>21</v>
      </c>
      <c r="D1874" t="s">
        <v>1486</v>
      </c>
      <c r="E1874" t="s">
        <v>7645</v>
      </c>
      <c r="F1874" t="s">
        <v>1541</v>
      </c>
      <c r="G1874" t="s">
        <v>7646</v>
      </c>
      <c r="I1874" t="s">
        <v>1142</v>
      </c>
      <c r="J1874" t="s">
        <v>1072</v>
      </c>
      <c r="K1874" t="s">
        <v>7647</v>
      </c>
      <c r="L1874" t="s">
        <v>4992</v>
      </c>
      <c r="M1874" t="s">
        <v>810</v>
      </c>
      <c r="N1874" s="1">
        <v>42912</v>
      </c>
      <c r="O1874">
        <v>44</v>
      </c>
      <c r="P1874" t="s">
        <v>900</v>
      </c>
      <c r="Q1874">
        <v>1</v>
      </c>
      <c r="R1874">
        <v>12.603999999999999</v>
      </c>
      <c r="S1874">
        <v>1</v>
      </c>
      <c r="T1874">
        <v>12.603999999999999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 t="s">
        <v>800</v>
      </c>
      <c r="AB1874" s="7">
        <f>IF(Table2[[#This Row],[15cc]]+Table2[[#This Row],[30cc]]&gt;0,1,0)</f>
        <v>1</v>
      </c>
      <c r="AC1874" s="7">
        <f>IF(Table2[[#This Row],[60c]]&gt;0,1,0)</f>
        <v>0</v>
      </c>
      <c r="AD1874" s="7">
        <f>IF(Table2[[#This Row],[90c]]&gt;0,1,0)</f>
        <v>0</v>
      </c>
    </row>
    <row r="1875" spans="1:30" x14ac:dyDescent="0.2">
      <c r="A1875">
        <v>201706</v>
      </c>
      <c r="B1875" t="s">
        <v>21</v>
      </c>
      <c r="C1875" t="s">
        <v>21</v>
      </c>
      <c r="D1875" t="s">
        <v>1486</v>
      </c>
      <c r="E1875" t="s">
        <v>7645</v>
      </c>
      <c r="F1875" t="s">
        <v>1541</v>
      </c>
      <c r="G1875" t="s">
        <v>7646</v>
      </c>
      <c r="I1875" t="s">
        <v>1142</v>
      </c>
      <c r="J1875" t="s">
        <v>1072</v>
      </c>
      <c r="K1875" t="s">
        <v>7647</v>
      </c>
      <c r="L1875" t="s">
        <v>4993</v>
      </c>
      <c r="M1875" t="s">
        <v>4994</v>
      </c>
      <c r="N1875" s="1">
        <v>42912</v>
      </c>
      <c r="O1875">
        <v>44</v>
      </c>
      <c r="P1875" t="s">
        <v>900</v>
      </c>
      <c r="S1875">
        <v>0</v>
      </c>
      <c r="T1875">
        <v>0</v>
      </c>
      <c r="U1875" s="7">
        <v>0</v>
      </c>
      <c r="V1875" s="7">
        <v>0</v>
      </c>
      <c r="W1875" s="7">
        <v>0</v>
      </c>
      <c r="X1875" s="7">
        <v>0</v>
      </c>
      <c r="Y1875" s="7">
        <v>0</v>
      </c>
      <c r="Z1875" s="7">
        <v>0</v>
      </c>
      <c r="AA1875" s="7" t="s">
        <v>800</v>
      </c>
      <c r="AB1875" s="7">
        <f>IF(Table2[[#This Row],[15cc]]+Table2[[#This Row],[30cc]]&gt;0,1,0)</f>
        <v>0</v>
      </c>
      <c r="AC1875" s="7">
        <f>IF(Table2[[#This Row],[60c]]&gt;0,1,0)</f>
        <v>0</v>
      </c>
      <c r="AD1875" s="7">
        <f>IF(Table2[[#This Row],[90c]]&gt;0,1,0)</f>
        <v>0</v>
      </c>
    </row>
    <row r="1876" spans="1:30" x14ac:dyDescent="0.2">
      <c r="A1876">
        <v>201706</v>
      </c>
      <c r="B1876" t="s">
        <v>21</v>
      </c>
      <c r="C1876" t="s">
        <v>21</v>
      </c>
      <c r="D1876" t="s">
        <v>1486</v>
      </c>
      <c r="E1876" t="s">
        <v>7645</v>
      </c>
      <c r="F1876" t="s">
        <v>1541</v>
      </c>
      <c r="G1876" t="s">
        <v>7646</v>
      </c>
      <c r="I1876" t="s">
        <v>1142</v>
      </c>
      <c r="J1876" t="s">
        <v>1072</v>
      </c>
      <c r="K1876" t="s">
        <v>7647</v>
      </c>
      <c r="L1876" t="s">
        <v>4995</v>
      </c>
      <c r="M1876" t="s">
        <v>4996</v>
      </c>
      <c r="N1876" s="1">
        <v>42912</v>
      </c>
      <c r="O1876">
        <v>44</v>
      </c>
      <c r="P1876" t="s">
        <v>900</v>
      </c>
      <c r="Q1876">
        <v>1</v>
      </c>
      <c r="R1876">
        <v>13.548999999999999</v>
      </c>
      <c r="S1876">
        <v>1</v>
      </c>
      <c r="T1876">
        <v>13.548999999999999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0</v>
      </c>
      <c r="AA1876" s="7" t="s">
        <v>800</v>
      </c>
      <c r="AB1876" s="7">
        <f>IF(Table2[[#This Row],[15cc]]+Table2[[#This Row],[30cc]]&gt;0,1,0)</f>
        <v>1</v>
      </c>
      <c r="AC1876" s="7">
        <f>IF(Table2[[#This Row],[60c]]&gt;0,1,0)</f>
        <v>0</v>
      </c>
      <c r="AD1876" s="7">
        <f>IF(Table2[[#This Row],[90c]]&gt;0,1,0)</f>
        <v>0</v>
      </c>
    </row>
    <row r="1877" spans="1:30" x14ac:dyDescent="0.2">
      <c r="A1877">
        <v>201706</v>
      </c>
      <c r="B1877" t="s">
        <v>21</v>
      </c>
      <c r="C1877" t="s">
        <v>21</v>
      </c>
      <c r="D1877" t="s">
        <v>1486</v>
      </c>
      <c r="E1877" t="s">
        <v>7645</v>
      </c>
      <c r="F1877" t="s">
        <v>1541</v>
      </c>
      <c r="G1877" t="s">
        <v>7646</v>
      </c>
      <c r="I1877" t="s">
        <v>1142</v>
      </c>
      <c r="J1877" t="s">
        <v>1072</v>
      </c>
      <c r="K1877" t="s">
        <v>7647</v>
      </c>
      <c r="L1877" t="s">
        <v>4997</v>
      </c>
      <c r="M1877" t="s">
        <v>871</v>
      </c>
      <c r="N1877" s="1">
        <v>42912</v>
      </c>
      <c r="O1877">
        <v>44</v>
      </c>
      <c r="P1877" t="s">
        <v>900</v>
      </c>
      <c r="Q1877">
        <v>1</v>
      </c>
      <c r="R1877">
        <v>15.125999999999999</v>
      </c>
      <c r="S1877">
        <v>1</v>
      </c>
      <c r="T1877">
        <v>15.125999999999999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 t="s">
        <v>800</v>
      </c>
      <c r="AB1877" s="7">
        <f>IF(Table2[[#This Row],[15cc]]+Table2[[#This Row],[30cc]]&gt;0,1,0)</f>
        <v>1</v>
      </c>
      <c r="AC1877" s="7">
        <f>IF(Table2[[#This Row],[60c]]&gt;0,1,0)</f>
        <v>0</v>
      </c>
      <c r="AD1877" s="7">
        <f>IF(Table2[[#This Row],[90c]]&gt;0,1,0)</f>
        <v>0</v>
      </c>
    </row>
    <row r="1878" spans="1:30" x14ac:dyDescent="0.2">
      <c r="A1878">
        <v>201706</v>
      </c>
      <c r="B1878" t="s">
        <v>21</v>
      </c>
      <c r="C1878" t="s">
        <v>21</v>
      </c>
      <c r="D1878" t="s">
        <v>1486</v>
      </c>
      <c r="E1878" t="s">
        <v>7645</v>
      </c>
      <c r="F1878" t="s">
        <v>1541</v>
      </c>
      <c r="G1878" t="s">
        <v>7646</v>
      </c>
      <c r="I1878" t="s">
        <v>1142</v>
      </c>
      <c r="J1878" t="s">
        <v>1072</v>
      </c>
      <c r="K1878" t="s">
        <v>7647</v>
      </c>
      <c r="L1878" t="s">
        <v>4998</v>
      </c>
      <c r="M1878" t="s">
        <v>4999</v>
      </c>
      <c r="N1878" s="1">
        <v>42912</v>
      </c>
      <c r="O1878">
        <v>44</v>
      </c>
      <c r="P1878" t="s">
        <v>900</v>
      </c>
      <c r="Q1878">
        <v>0</v>
      </c>
      <c r="R1878">
        <v>8.8817841970012504E-16</v>
      </c>
      <c r="S1878">
        <v>1</v>
      </c>
      <c r="T1878">
        <v>8.1240000000000006</v>
      </c>
      <c r="U1878" s="7">
        <v>-1</v>
      </c>
      <c r="V1878" s="7">
        <v>-8.1240000000000006</v>
      </c>
      <c r="W1878" s="7">
        <v>0</v>
      </c>
      <c r="X1878" s="7">
        <v>0</v>
      </c>
      <c r="Y1878" s="7">
        <v>0</v>
      </c>
      <c r="Z1878" s="7">
        <v>0</v>
      </c>
      <c r="AA1878" s="7" t="s">
        <v>800</v>
      </c>
      <c r="AB1878" s="7">
        <f>IF(Table2[[#This Row],[15cc]]+Table2[[#This Row],[30cc]]&gt;0,1,0)</f>
        <v>0</v>
      </c>
      <c r="AC1878" s="7">
        <f>IF(Table2[[#This Row],[60c]]&gt;0,1,0)</f>
        <v>0</v>
      </c>
      <c r="AD1878" s="7">
        <f>IF(Table2[[#This Row],[90c]]&gt;0,1,0)</f>
        <v>0</v>
      </c>
    </row>
    <row r="1879" spans="1:30" x14ac:dyDescent="0.2">
      <c r="A1879">
        <v>201706</v>
      </c>
      <c r="B1879" t="s">
        <v>21</v>
      </c>
      <c r="C1879" t="s">
        <v>21</v>
      </c>
      <c r="D1879" t="s">
        <v>1486</v>
      </c>
      <c r="E1879" t="s">
        <v>7645</v>
      </c>
      <c r="F1879" t="s">
        <v>1541</v>
      </c>
      <c r="G1879" t="s">
        <v>7646</v>
      </c>
      <c r="I1879" t="s">
        <v>1142</v>
      </c>
      <c r="J1879" t="s">
        <v>1072</v>
      </c>
      <c r="K1879" t="s">
        <v>7647</v>
      </c>
      <c r="L1879" t="s">
        <v>5000</v>
      </c>
      <c r="M1879" t="s">
        <v>806</v>
      </c>
      <c r="N1879" s="1">
        <v>42912</v>
      </c>
      <c r="O1879">
        <v>44</v>
      </c>
      <c r="P1879" t="s">
        <v>900</v>
      </c>
      <c r="Q1879">
        <v>1</v>
      </c>
      <c r="R1879">
        <v>12.073</v>
      </c>
      <c r="S1879">
        <v>1</v>
      </c>
      <c r="T1879">
        <v>12.073</v>
      </c>
      <c r="U1879" s="7">
        <v>0</v>
      </c>
      <c r="V1879" s="7">
        <v>0</v>
      </c>
      <c r="W1879" s="7">
        <v>0</v>
      </c>
      <c r="X1879" s="7">
        <v>0</v>
      </c>
      <c r="Y1879" s="7">
        <v>0</v>
      </c>
      <c r="Z1879" s="7">
        <v>0</v>
      </c>
      <c r="AA1879" s="7" t="s">
        <v>800</v>
      </c>
      <c r="AB1879" s="7">
        <f>IF(Table2[[#This Row],[15cc]]+Table2[[#This Row],[30cc]]&gt;0,1,0)</f>
        <v>1</v>
      </c>
      <c r="AC1879" s="7">
        <f>IF(Table2[[#This Row],[60c]]&gt;0,1,0)</f>
        <v>0</v>
      </c>
      <c r="AD1879" s="7">
        <f>IF(Table2[[#This Row],[90c]]&gt;0,1,0)</f>
        <v>0</v>
      </c>
    </row>
    <row r="1880" spans="1:30" x14ac:dyDescent="0.2">
      <c r="A1880">
        <v>201706</v>
      </c>
      <c r="B1880" t="s">
        <v>21</v>
      </c>
      <c r="C1880" t="s">
        <v>21</v>
      </c>
      <c r="D1880" t="s">
        <v>1486</v>
      </c>
      <c r="E1880" t="s">
        <v>7645</v>
      </c>
      <c r="F1880" t="s">
        <v>1541</v>
      </c>
      <c r="G1880" t="s">
        <v>7646</v>
      </c>
      <c r="I1880" t="s">
        <v>1142</v>
      </c>
      <c r="J1880" t="s">
        <v>1072</v>
      </c>
      <c r="K1880" t="s">
        <v>7647</v>
      </c>
      <c r="L1880" t="s">
        <v>5001</v>
      </c>
      <c r="M1880" t="s">
        <v>862</v>
      </c>
      <c r="N1880" s="1">
        <v>42912</v>
      </c>
      <c r="O1880">
        <v>44</v>
      </c>
      <c r="P1880" t="s">
        <v>900</v>
      </c>
      <c r="Q1880">
        <v>0</v>
      </c>
      <c r="R1880">
        <v>-5.5511151231257802E-17</v>
      </c>
      <c r="S1880">
        <v>1</v>
      </c>
      <c r="T1880">
        <v>12.028</v>
      </c>
      <c r="U1880" s="7">
        <v>-1</v>
      </c>
      <c r="V1880" s="7">
        <v>-12.028</v>
      </c>
      <c r="W1880" s="7">
        <v>0</v>
      </c>
      <c r="X1880" s="7">
        <v>0</v>
      </c>
      <c r="Y1880" s="7">
        <v>0</v>
      </c>
      <c r="Z1880" s="7">
        <v>0</v>
      </c>
      <c r="AA1880" s="7" t="s">
        <v>800</v>
      </c>
      <c r="AB1880" s="7">
        <f>IF(Table2[[#This Row],[15cc]]+Table2[[#This Row],[30cc]]&gt;0,1,0)</f>
        <v>0</v>
      </c>
      <c r="AC1880" s="7">
        <f>IF(Table2[[#This Row],[60c]]&gt;0,1,0)</f>
        <v>0</v>
      </c>
      <c r="AD1880" s="7">
        <f>IF(Table2[[#This Row],[90c]]&gt;0,1,0)</f>
        <v>0</v>
      </c>
    </row>
    <row r="1881" spans="1:30" x14ac:dyDescent="0.2">
      <c r="A1881">
        <v>201706</v>
      </c>
      <c r="B1881" t="s">
        <v>21</v>
      </c>
      <c r="C1881" t="s">
        <v>21</v>
      </c>
      <c r="D1881" t="s">
        <v>1486</v>
      </c>
      <c r="E1881" t="s">
        <v>7645</v>
      </c>
      <c r="F1881" t="s">
        <v>1541</v>
      </c>
      <c r="G1881" t="s">
        <v>7646</v>
      </c>
      <c r="I1881" t="s">
        <v>1142</v>
      </c>
      <c r="J1881" t="s">
        <v>1072</v>
      </c>
      <c r="K1881" t="s">
        <v>7647</v>
      </c>
      <c r="L1881" t="s">
        <v>5002</v>
      </c>
      <c r="M1881" t="s">
        <v>5003</v>
      </c>
      <c r="N1881" s="1">
        <v>42912</v>
      </c>
      <c r="O1881">
        <v>44</v>
      </c>
      <c r="P1881" t="s">
        <v>900</v>
      </c>
      <c r="Q1881">
        <v>1</v>
      </c>
      <c r="R1881">
        <v>12.004</v>
      </c>
      <c r="S1881">
        <v>1</v>
      </c>
      <c r="T1881">
        <v>12.004</v>
      </c>
      <c r="U1881" s="7">
        <v>0</v>
      </c>
      <c r="V1881" s="7">
        <v>0</v>
      </c>
      <c r="W1881" s="7">
        <v>0</v>
      </c>
      <c r="X1881" s="7">
        <v>0</v>
      </c>
      <c r="Y1881" s="7">
        <v>0</v>
      </c>
      <c r="Z1881" s="7">
        <v>0</v>
      </c>
      <c r="AA1881" s="7" t="s">
        <v>800</v>
      </c>
      <c r="AB1881" s="7">
        <f>IF(Table2[[#This Row],[15cc]]+Table2[[#This Row],[30cc]]&gt;0,1,0)</f>
        <v>1</v>
      </c>
      <c r="AC1881" s="7">
        <f>IF(Table2[[#This Row],[60c]]&gt;0,1,0)</f>
        <v>0</v>
      </c>
      <c r="AD1881" s="7">
        <f>IF(Table2[[#This Row],[90c]]&gt;0,1,0)</f>
        <v>0</v>
      </c>
    </row>
    <row r="1882" spans="1:30" x14ac:dyDescent="0.2">
      <c r="A1882">
        <v>201706</v>
      </c>
      <c r="B1882" t="s">
        <v>21</v>
      </c>
      <c r="C1882" t="s">
        <v>21</v>
      </c>
      <c r="D1882" t="s">
        <v>1486</v>
      </c>
      <c r="E1882" t="s">
        <v>7645</v>
      </c>
      <c r="F1882" t="s">
        <v>1541</v>
      </c>
      <c r="G1882" t="s">
        <v>7646</v>
      </c>
      <c r="I1882" t="s">
        <v>1142</v>
      </c>
      <c r="J1882" t="s">
        <v>1072</v>
      </c>
      <c r="K1882" t="s">
        <v>7647</v>
      </c>
      <c r="L1882" t="s">
        <v>5004</v>
      </c>
      <c r="M1882" t="s">
        <v>856</v>
      </c>
      <c r="N1882" s="1">
        <v>42912</v>
      </c>
      <c r="O1882">
        <v>44</v>
      </c>
      <c r="P1882" t="s">
        <v>900</v>
      </c>
      <c r="S1882">
        <v>0</v>
      </c>
      <c r="T1882">
        <v>0</v>
      </c>
      <c r="U1882" s="7">
        <v>0</v>
      </c>
      <c r="V1882" s="7">
        <v>0</v>
      </c>
      <c r="W1882" s="7">
        <v>0</v>
      </c>
      <c r="X1882" s="7">
        <v>0</v>
      </c>
      <c r="Y1882" s="7">
        <v>0</v>
      </c>
      <c r="Z1882" s="7">
        <v>0</v>
      </c>
      <c r="AA1882" s="7" t="s">
        <v>800</v>
      </c>
      <c r="AB1882" s="7">
        <f>IF(Table2[[#This Row],[15cc]]+Table2[[#This Row],[30cc]]&gt;0,1,0)</f>
        <v>0</v>
      </c>
      <c r="AC1882" s="7">
        <f>IF(Table2[[#This Row],[60c]]&gt;0,1,0)</f>
        <v>0</v>
      </c>
      <c r="AD1882" s="7">
        <f>IF(Table2[[#This Row],[90c]]&gt;0,1,0)</f>
        <v>0</v>
      </c>
    </row>
    <row r="1883" spans="1:30" x14ac:dyDescent="0.2">
      <c r="A1883">
        <v>201706</v>
      </c>
      <c r="B1883" t="s">
        <v>21</v>
      </c>
      <c r="C1883" t="s">
        <v>21</v>
      </c>
      <c r="D1883" t="s">
        <v>1486</v>
      </c>
      <c r="E1883" t="s">
        <v>7645</v>
      </c>
      <c r="F1883" t="s">
        <v>1541</v>
      </c>
      <c r="G1883" t="s">
        <v>7646</v>
      </c>
      <c r="I1883" t="s">
        <v>1142</v>
      </c>
      <c r="J1883" t="s">
        <v>1072</v>
      </c>
      <c r="K1883" t="s">
        <v>7647</v>
      </c>
      <c r="L1883" t="s">
        <v>5005</v>
      </c>
      <c r="M1883" t="s">
        <v>5006</v>
      </c>
      <c r="N1883" s="1">
        <v>42912</v>
      </c>
      <c r="O1883">
        <v>44</v>
      </c>
      <c r="P1883" t="s">
        <v>900</v>
      </c>
      <c r="Q1883">
        <v>1</v>
      </c>
      <c r="R1883">
        <v>16.765000000000001</v>
      </c>
      <c r="S1883">
        <v>1</v>
      </c>
      <c r="T1883">
        <v>16.765000000000001</v>
      </c>
      <c r="U1883" s="7">
        <v>0</v>
      </c>
      <c r="V1883" s="7">
        <v>0</v>
      </c>
      <c r="W1883" s="7">
        <v>0</v>
      </c>
      <c r="X1883" s="7">
        <v>0</v>
      </c>
      <c r="Y1883" s="7">
        <v>0</v>
      </c>
      <c r="Z1883" s="7">
        <v>0</v>
      </c>
      <c r="AA1883" s="7" t="s">
        <v>800</v>
      </c>
      <c r="AB1883" s="7">
        <f>IF(Table2[[#This Row],[15cc]]+Table2[[#This Row],[30cc]]&gt;0,1,0)</f>
        <v>1</v>
      </c>
      <c r="AC1883" s="7">
        <f>IF(Table2[[#This Row],[60c]]&gt;0,1,0)</f>
        <v>0</v>
      </c>
      <c r="AD1883" s="7">
        <f>IF(Table2[[#This Row],[90c]]&gt;0,1,0)</f>
        <v>0</v>
      </c>
    </row>
    <row r="1884" spans="1:30" x14ac:dyDescent="0.2">
      <c r="A1884">
        <v>201706</v>
      </c>
      <c r="B1884" t="s">
        <v>21</v>
      </c>
      <c r="C1884" t="s">
        <v>21</v>
      </c>
      <c r="D1884" t="s">
        <v>1486</v>
      </c>
      <c r="E1884" t="s">
        <v>7645</v>
      </c>
      <c r="F1884" t="s">
        <v>1541</v>
      </c>
      <c r="G1884" t="s">
        <v>7646</v>
      </c>
      <c r="I1884" t="s">
        <v>1142</v>
      </c>
      <c r="J1884" t="s">
        <v>1072</v>
      </c>
      <c r="K1884" t="s">
        <v>7647</v>
      </c>
      <c r="L1884" t="s">
        <v>5007</v>
      </c>
      <c r="M1884" t="s">
        <v>5008</v>
      </c>
      <c r="N1884" s="1">
        <v>42912</v>
      </c>
      <c r="O1884">
        <v>44</v>
      </c>
      <c r="P1884" t="s">
        <v>900</v>
      </c>
      <c r="Q1884">
        <v>1</v>
      </c>
      <c r="R1884">
        <v>12.058</v>
      </c>
      <c r="S1884">
        <v>1</v>
      </c>
      <c r="T1884">
        <v>12.058</v>
      </c>
      <c r="U1884" s="7">
        <v>0</v>
      </c>
      <c r="V1884" s="7">
        <v>0</v>
      </c>
      <c r="W1884" s="7">
        <v>0</v>
      </c>
      <c r="X1884" s="7">
        <v>0</v>
      </c>
      <c r="Y1884" s="7">
        <v>0</v>
      </c>
      <c r="Z1884" s="7">
        <v>0</v>
      </c>
      <c r="AA1884" s="7" t="s">
        <v>800</v>
      </c>
      <c r="AB1884" s="7">
        <f>IF(Table2[[#This Row],[15cc]]+Table2[[#This Row],[30cc]]&gt;0,1,0)</f>
        <v>1</v>
      </c>
      <c r="AC1884" s="7">
        <f>IF(Table2[[#This Row],[60c]]&gt;0,1,0)</f>
        <v>0</v>
      </c>
      <c r="AD1884" s="7">
        <f>IF(Table2[[#This Row],[90c]]&gt;0,1,0)</f>
        <v>0</v>
      </c>
    </row>
    <row r="1885" spans="1:30" x14ac:dyDescent="0.2">
      <c r="A1885">
        <v>201706</v>
      </c>
      <c r="B1885" t="s">
        <v>21</v>
      </c>
      <c r="C1885" t="s">
        <v>21</v>
      </c>
      <c r="D1885" t="s">
        <v>1486</v>
      </c>
      <c r="E1885" t="s">
        <v>7645</v>
      </c>
      <c r="F1885" t="s">
        <v>1541</v>
      </c>
      <c r="G1885" t="s">
        <v>7646</v>
      </c>
      <c r="I1885" t="s">
        <v>1142</v>
      </c>
      <c r="J1885" t="s">
        <v>1072</v>
      </c>
      <c r="K1885" t="s">
        <v>7647</v>
      </c>
      <c r="L1885" t="s">
        <v>5009</v>
      </c>
      <c r="M1885" t="s">
        <v>5010</v>
      </c>
      <c r="N1885" s="1">
        <v>42912</v>
      </c>
      <c r="O1885">
        <v>44</v>
      </c>
      <c r="P1885" t="s">
        <v>900</v>
      </c>
      <c r="S1885">
        <v>0</v>
      </c>
      <c r="T1885">
        <v>0</v>
      </c>
      <c r="U1885" s="7">
        <v>0</v>
      </c>
      <c r="V1885" s="7">
        <v>0</v>
      </c>
      <c r="W1885" s="7">
        <v>0</v>
      </c>
      <c r="X1885" s="7">
        <v>0</v>
      </c>
      <c r="Y1885" s="7">
        <v>0</v>
      </c>
      <c r="Z1885" s="7">
        <v>0</v>
      </c>
      <c r="AA1885" s="7" t="s">
        <v>800</v>
      </c>
      <c r="AB1885" s="7">
        <f>IF(Table2[[#This Row],[15cc]]+Table2[[#This Row],[30cc]]&gt;0,1,0)</f>
        <v>0</v>
      </c>
      <c r="AC1885" s="7">
        <f>IF(Table2[[#This Row],[60c]]&gt;0,1,0)</f>
        <v>0</v>
      </c>
      <c r="AD1885" s="7">
        <f>IF(Table2[[#This Row],[90c]]&gt;0,1,0)</f>
        <v>0</v>
      </c>
    </row>
    <row r="1886" spans="1:30" x14ac:dyDescent="0.2">
      <c r="A1886">
        <v>201706</v>
      </c>
      <c r="B1886" t="s">
        <v>21</v>
      </c>
      <c r="C1886" t="s">
        <v>21</v>
      </c>
      <c r="D1886" t="s">
        <v>1486</v>
      </c>
      <c r="E1886" t="s">
        <v>7645</v>
      </c>
      <c r="F1886" t="s">
        <v>1541</v>
      </c>
      <c r="G1886" t="s">
        <v>7646</v>
      </c>
      <c r="I1886" t="s">
        <v>1142</v>
      </c>
      <c r="J1886" t="s">
        <v>1072</v>
      </c>
      <c r="K1886" t="s">
        <v>7647</v>
      </c>
      <c r="L1886" t="s">
        <v>5011</v>
      </c>
      <c r="M1886" t="s">
        <v>5012</v>
      </c>
      <c r="N1886" s="1">
        <v>42912</v>
      </c>
      <c r="O1886">
        <v>44</v>
      </c>
      <c r="P1886" t="s">
        <v>900</v>
      </c>
      <c r="Q1886">
        <v>1</v>
      </c>
      <c r="R1886">
        <v>12.000999999999999</v>
      </c>
      <c r="S1886">
        <v>1</v>
      </c>
      <c r="T1886">
        <v>12.000999999999999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7">
        <v>0</v>
      </c>
      <c r="AA1886" s="7" t="s">
        <v>800</v>
      </c>
      <c r="AB1886" s="7">
        <f>IF(Table2[[#This Row],[15cc]]+Table2[[#This Row],[30cc]]&gt;0,1,0)</f>
        <v>1</v>
      </c>
      <c r="AC1886" s="7">
        <f>IF(Table2[[#This Row],[60c]]&gt;0,1,0)</f>
        <v>0</v>
      </c>
      <c r="AD1886" s="7">
        <f>IF(Table2[[#This Row],[90c]]&gt;0,1,0)</f>
        <v>0</v>
      </c>
    </row>
    <row r="1887" spans="1:30" x14ac:dyDescent="0.2">
      <c r="A1887">
        <v>201706</v>
      </c>
      <c r="B1887" t="s">
        <v>21</v>
      </c>
      <c r="C1887" t="s">
        <v>21</v>
      </c>
      <c r="D1887" t="s">
        <v>1486</v>
      </c>
      <c r="E1887" t="s">
        <v>7645</v>
      </c>
      <c r="F1887" t="s">
        <v>1541</v>
      </c>
      <c r="G1887" t="s">
        <v>7646</v>
      </c>
      <c r="I1887" t="s">
        <v>1142</v>
      </c>
      <c r="J1887" t="s">
        <v>1072</v>
      </c>
      <c r="K1887" t="s">
        <v>7647</v>
      </c>
      <c r="L1887" t="s">
        <v>5013</v>
      </c>
      <c r="M1887" t="s">
        <v>5014</v>
      </c>
      <c r="N1887" s="1">
        <v>42912</v>
      </c>
      <c r="O1887">
        <v>44</v>
      </c>
      <c r="P1887" t="s">
        <v>900</v>
      </c>
      <c r="Q1887">
        <v>1</v>
      </c>
      <c r="R1887">
        <v>12</v>
      </c>
      <c r="S1887">
        <v>0</v>
      </c>
      <c r="T1887">
        <v>0</v>
      </c>
      <c r="U1887" s="7">
        <v>1</v>
      </c>
      <c r="V1887" s="7">
        <v>12</v>
      </c>
      <c r="W1887" s="7">
        <v>0</v>
      </c>
      <c r="X1887" s="7">
        <v>0</v>
      </c>
      <c r="Y1887" s="7">
        <v>0</v>
      </c>
      <c r="Z1887" s="7">
        <v>0</v>
      </c>
      <c r="AA1887" s="7" t="s">
        <v>800</v>
      </c>
      <c r="AB1887" s="7">
        <f>IF(Table2[[#This Row],[15cc]]+Table2[[#This Row],[30cc]]&gt;0,1,0)</f>
        <v>1</v>
      </c>
      <c r="AC1887" s="7">
        <f>IF(Table2[[#This Row],[60c]]&gt;0,1,0)</f>
        <v>0</v>
      </c>
      <c r="AD1887" s="7">
        <f>IF(Table2[[#This Row],[90c]]&gt;0,1,0)</f>
        <v>0</v>
      </c>
    </row>
    <row r="1888" spans="1:30" x14ac:dyDescent="0.2">
      <c r="A1888">
        <v>201706</v>
      </c>
      <c r="B1888" t="s">
        <v>21</v>
      </c>
      <c r="C1888" t="s">
        <v>21</v>
      </c>
      <c r="D1888" t="s">
        <v>1486</v>
      </c>
      <c r="E1888" t="s">
        <v>7645</v>
      </c>
      <c r="F1888" t="s">
        <v>1541</v>
      </c>
      <c r="G1888" t="s">
        <v>7646</v>
      </c>
      <c r="I1888" t="s">
        <v>1142</v>
      </c>
      <c r="J1888" t="s">
        <v>1072</v>
      </c>
      <c r="K1888" t="s">
        <v>7647</v>
      </c>
      <c r="L1888" t="s">
        <v>5015</v>
      </c>
      <c r="M1888" t="s">
        <v>5016</v>
      </c>
      <c r="N1888" s="1">
        <v>42912</v>
      </c>
      <c r="O1888">
        <v>44</v>
      </c>
      <c r="P1888" t="s">
        <v>900</v>
      </c>
      <c r="Q1888">
        <v>1</v>
      </c>
      <c r="R1888">
        <v>12.003</v>
      </c>
      <c r="S1888">
        <v>1</v>
      </c>
      <c r="T1888">
        <v>12.003</v>
      </c>
      <c r="U1888" s="7">
        <v>0</v>
      </c>
      <c r="V1888" s="7">
        <v>0</v>
      </c>
      <c r="W1888" s="7">
        <v>0</v>
      </c>
      <c r="X1888" s="7">
        <v>0</v>
      </c>
      <c r="Y1888" s="7">
        <v>0</v>
      </c>
      <c r="Z1888" s="7">
        <v>0</v>
      </c>
      <c r="AA1888" s="7" t="s">
        <v>800</v>
      </c>
      <c r="AB1888" s="7">
        <f>IF(Table2[[#This Row],[15cc]]+Table2[[#This Row],[30cc]]&gt;0,1,0)</f>
        <v>1</v>
      </c>
      <c r="AC1888" s="7">
        <f>IF(Table2[[#This Row],[60c]]&gt;0,1,0)</f>
        <v>0</v>
      </c>
      <c r="AD1888" s="7">
        <f>IF(Table2[[#This Row],[90c]]&gt;0,1,0)</f>
        <v>0</v>
      </c>
    </row>
    <row r="1889" spans="1:30" x14ac:dyDescent="0.2">
      <c r="A1889">
        <v>201706</v>
      </c>
      <c r="B1889" t="s">
        <v>21</v>
      </c>
      <c r="C1889" t="s">
        <v>21</v>
      </c>
      <c r="D1889" t="s">
        <v>1486</v>
      </c>
      <c r="E1889" t="s">
        <v>7645</v>
      </c>
      <c r="F1889" t="s">
        <v>1541</v>
      </c>
      <c r="G1889" t="s">
        <v>7646</v>
      </c>
      <c r="I1889" t="s">
        <v>1142</v>
      </c>
      <c r="J1889" t="s">
        <v>1072</v>
      </c>
      <c r="K1889" t="s">
        <v>7647</v>
      </c>
      <c r="L1889" t="s">
        <v>5017</v>
      </c>
      <c r="M1889" t="s">
        <v>5018</v>
      </c>
      <c r="N1889" s="1">
        <v>42912</v>
      </c>
      <c r="O1889">
        <v>44</v>
      </c>
      <c r="P1889" t="s">
        <v>900</v>
      </c>
      <c r="S1889">
        <v>0</v>
      </c>
      <c r="T1889">
        <v>0</v>
      </c>
      <c r="U1889" s="7">
        <v>0</v>
      </c>
      <c r="V1889" s="7">
        <v>0</v>
      </c>
      <c r="W1889" s="7">
        <v>0</v>
      </c>
      <c r="X1889" s="7">
        <v>0</v>
      </c>
      <c r="Y1889" s="7">
        <v>0</v>
      </c>
      <c r="Z1889" s="7">
        <v>0</v>
      </c>
      <c r="AA1889" s="7" t="s">
        <v>800</v>
      </c>
      <c r="AB1889" s="7">
        <f>IF(Table2[[#This Row],[15cc]]+Table2[[#This Row],[30cc]]&gt;0,1,0)</f>
        <v>0</v>
      </c>
      <c r="AC1889" s="7">
        <f>IF(Table2[[#This Row],[60c]]&gt;0,1,0)</f>
        <v>0</v>
      </c>
      <c r="AD1889" s="7">
        <f>IF(Table2[[#This Row],[90c]]&gt;0,1,0)</f>
        <v>0</v>
      </c>
    </row>
    <row r="1890" spans="1:30" x14ac:dyDescent="0.2">
      <c r="A1890">
        <v>201706</v>
      </c>
      <c r="B1890" t="s">
        <v>21</v>
      </c>
      <c r="C1890" t="s">
        <v>21</v>
      </c>
      <c r="D1890" t="s">
        <v>1486</v>
      </c>
      <c r="E1890" t="s">
        <v>7645</v>
      </c>
      <c r="F1890" t="s">
        <v>1541</v>
      </c>
      <c r="G1890" t="s">
        <v>7646</v>
      </c>
      <c r="I1890" t="s">
        <v>1142</v>
      </c>
      <c r="J1890" t="s">
        <v>1072</v>
      </c>
      <c r="K1890" t="s">
        <v>7647</v>
      </c>
      <c r="L1890" t="s">
        <v>5019</v>
      </c>
      <c r="M1890" t="s">
        <v>5020</v>
      </c>
      <c r="N1890" s="1">
        <v>42912</v>
      </c>
      <c r="O1890">
        <v>44</v>
      </c>
      <c r="P1890" t="s">
        <v>900</v>
      </c>
      <c r="Q1890">
        <v>1</v>
      </c>
      <c r="R1890">
        <v>12.17</v>
      </c>
      <c r="S1890">
        <v>0</v>
      </c>
      <c r="T1890">
        <v>0</v>
      </c>
      <c r="U1890" s="7">
        <v>1</v>
      </c>
      <c r="V1890" s="7">
        <v>12.17</v>
      </c>
      <c r="W1890" s="7">
        <v>0</v>
      </c>
      <c r="X1890" s="7">
        <v>0</v>
      </c>
      <c r="Y1890" s="7">
        <v>0</v>
      </c>
      <c r="Z1890" s="7">
        <v>0</v>
      </c>
      <c r="AA1890" s="7" t="s">
        <v>800</v>
      </c>
      <c r="AB1890" s="7">
        <f>IF(Table2[[#This Row],[15cc]]+Table2[[#This Row],[30cc]]&gt;0,1,0)</f>
        <v>1</v>
      </c>
      <c r="AC1890" s="7">
        <f>IF(Table2[[#This Row],[60c]]&gt;0,1,0)</f>
        <v>0</v>
      </c>
      <c r="AD1890" s="7">
        <f>IF(Table2[[#This Row],[90c]]&gt;0,1,0)</f>
        <v>0</v>
      </c>
    </row>
    <row r="1891" spans="1:30" x14ac:dyDescent="0.2">
      <c r="A1891">
        <v>201706</v>
      </c>
      <c r="B1891" t="s">
        <v>21</v>
      </c>
      <c r="C1891" t="s">
        <v>21</v>
      </c>
      <c r="D1891" t="s">
        <v>1486</v>
      </c>
      <c r="E1891" t="s">
        <v>7645</v>
      </c>
      <c r="F1891" t="s">
        <v>1541</v>
      </c>
      <c r="G1891" t="s">
        <v>7646</v>
      </c>
      <c r="I1891" t="s">
        <v>1142</v>
      </c>
      <c r="J1891" t="s">
        <v>1072</v>
      </c>
      <c r="K1891" t="s">
        <v>7647</v>
      </c>
      <c r="L1891" t="s">
        <v>5021</v>
      </c>
      <c r="M1891" t="s">
        <v>893</v>
      </c>
      <c r="N1891" s="1">
        <v>42912</v>
      </c>
      <c r="O1891">
        <v>44</v>
      </c>
      <c r="P1891" t="s">
        <v>900</v>
      </c>
      <c r="S1891">
        <v>0</v>
      </c>
      <c r="T1891">
        <v>0</v>
      </c>
      <c r="U1891" s="7">
        <v>0</v>
      </c>
      <c r="V1891" s="7">
        <v>0</v>
      </c>
      <c r="W1891" s="7">
        <v>0</v>
      </c>
      <c r="X1891" s="7">
        <v>0</v>
      </c>
      <c r="Y1891" s="7">
        <v>0</v>
      </c>
      <c r="Z1891" s="7">
        <v>0</v>
      </c>
      <c r="AA1891" s="7" t="s">
        <v>800</v>
      </c>
      <c r="AB1891" s="7">
        <f>IF(Table2[[#This Row],[15cc]]+Table2[[#This Row],[30cc]]&gt;0,1,0)</f>
        <v>0</v>
      </c>
      <c r="AC1891" s="7">
        <f>IF(Table2[[#This Row],[60c]]&gt;0,1,0)</f>
        <v>0</v>
      </c>
      <c r="AD1891" s="7">
        <f>IF(Table2[[#This Row],[90c]]&gt;0,1,0)</f>
        <v>0</v>
      </c>
    </row>
    <row r="1892" spans="1:30" x14ac:dyDescent="0.2">
      <c r="A1892">
        <v>201706</v>
      </c>
      <c r="B1892" t="s">
        <v>21</v>
      </c>
      <c r="C1892" t="s">
        <v>21</v>
      </c>
      <c r="D1892" t="s">
        <v>1486</v>
      </c>
      <c r="E1892" t="s">
        <v>7645</v>
      </c>
      <c r="F1892" t="s">
        <v>1541</v>
      </c>
      <c r="G1892" t="s">
        <v>7646</v>
      </c>
      <c r="I1892" t="s">
        <v>1142</v>
      </c>
      <c r="J1892" t="s">
        <v>1072</v>
      </c>
      <c r="K1892" t="s">
        <v>7647</v>
      </c>
      <c r="L1892" t="s">
        <v>5022</v>
      </c>
      <c r="M1892" t="s">
        <v>814</v>
      </c>
      <c r="N1892" s="1">
        <v>42912</v>
      </c>
      <c r="O1892">
        <v>44</v>
      </c>
      <c r="P1892" t="s">
        <v>900</v>
      </c>
      <c r="S1892">
        <v>0</v>
      </c>
      <c r="T1892">
        <v>0</v>
      </c>
      <c r="U1892" s="7">
        <v>0</v>
      </c>
      <c r="V1892" s="7">
        <v>0</v>
      </c>
      <c r="W1892" s="7">
        <v>0</v>
      </c>
      <c r="X1892" s="7">
        <v>0</v>
      </c>
      <c r="Y1892" s="7">
        <v>0</v>
      </c>
      <c r="Z1892" s="7">
        <v>0</v>
      </c>
      <c r="AA1892" s="7" t="s">
        <v>800</v>
      </c>
      <c r="AB1892" s="7">
        <f>IF(Table2[[#This Row],[15cc]]+Table2[[#This Row],[30cc]]&gt;0,1,0)</f>
        <v>0</v>
      </c>
      <c r="AC1892" s="7">
        <f>IF(Table2[[#This Row],[60c]]&gt;0,1,0)</f>
        <v>0</v>
      </c>
      <c r="AD1892" s="7">
        <f>IF(Table2[[#This Row],[90c]]&gt;0,1,0)</f>
        <v>0</v>
      </c>
    </row>
    <row r="1893" spans="1:30" x14ac:dyDescent="0.2">
      <c r="A1893">
        <v>201706</v>
      </c>
      <c r="B1893" t="s">
        <v>21</v>
      </c>
      <c r="C1893" t="s">
        <v>21</v>
      </c>
      <c r="D1893" t="s">
        <v>1486</v>
      </c>
      <c r="E1893" t="s">
        <v>7645</v>
      </c>
      <c r="F1893" t="s">
        <v>1541</v>
      </c>
      <c r="G1893" t="s">
        <v>7646</v>
      </c>
      <c r="I1893" t="s">
        <v>1142</v>
      </c>
      <c r="J1893" t="s">
        <v>1072</v>
      </c>
      <c r="K1893" t="s">
        <v>7647</v>
      </c>
      <c r="L1893" t="s">
        <v>5023</v>
      </c>
      <c r="M1893" t="s">
        <v>801</v>
      </c>
      <c r="N1893" s="1">
        <v>42912</v>
      </c>
      <c r="O1893">
        <v>44</v>
      </c>
      <c r="P1893" t="s">
        <v>900</v>
      </c>
      <c r="Q1893">
        <v>1</v>
      </c>
      <c r="R1893">
        <v>12.198</v>
      </c>
      <c r="S1893">
        <v>1</v>
      </c>
      <c r="T1893">
        <v>12.198</v>
      </c>
      <c r="U1893" s="7">
        <v>0</v>
      </c>
      <c r="V1893" s="7">
        <v>0</v>
      </c>
      <c r="W1893" s="7">
        <v>0</v>
      </c>
      <c r="X1893" s="7">
        <v>0</v>
      </c>
      <c r="Y1893" s="7">
        <v>0</v>
      </c>
      <c r="Z1893" s="7">
        <v>0</v>
      </c>
      <c r="AA1893" s="7" t="s">
        <v>800</v>
      </c>
      <c r="AB1893" s="7">
        <f>IF(Table2[[#This Row],[15cc]]+Table2[[#This Row],[30cc]]&gt;0,1,0)</f>
        <v>1</v>
      </c>
      <c r="AC1893" s="7">
        <f>IF(Table2[[#This Row],[60c]]&gt;0,1,0)</f>
        <v>0</v>
      </c>
      <c r="AD1893" s="7">
        <f>IF(Table2[[#This Row],[90c]]&gt;0,1,0)</f>
        <v>0</v>
      </c>
    </row>
    <row r="1894" spans="1:30" x14ac:dyDescent="0.2">
      <c r="A1894">
        <v>201706</v>
      </c>
      <c r="B1894" t="s">
        <v>21</v>
      </c>
      <c r="C1894" t="s">
        <v>21</v>
      </c>
      <c r="D1894" t="s">
        <v>1486</v>
      </c>
      <c r="E1894" t="s">
        <v>7645</v>
      </c>
      <c r="F1894" t="s">
        <v>1541</v>
      </c>
      <c r="G1894" t="s">
        <v>7646</v>
      </c>
      <c r="I1894" t="s">
        <v>1142</v>
      </c>
      <c r="J1894" t="s">
        <v>1072</v>
      </c>
      <c r="K1894" t="s">
        <v>7647</v>
      </c>
      <c r="L1894" t="s">
        <v>5024</v>
      </c>
      <c r="M1894" t="s">
        <v>5025</v>
      </c>
      <c r="N1894" s="1">
        <v>42912</v>
      </c>
      <c r="O1894">
        <v>44</v>
      </c>
      <c r="P1894" t="s">
        <v>900</v>
      </c>
      <c r="Q1894">
        <v>2</v>
      </c>
      <c r="R1894">
        <v>28.088000000000001</v>
      </c>
      <c r="S1894">
        <v>2</v>
      </c>
      <c r="T1894">
        <v>28.088000000000001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 t="s">
        <v>800</v>
      </c>
      <c r="AB1894" s="7">
        <f>IF(Table2[[#This Row],[15cc]]+Table2[[#This Row],[30cc]]&gt;0,1,0)</f>
        <v>1</v>
      </c>
      <c r="AC1894" s="7">
        <f>IF(Table2[[#This Row],[60c]]&gt;0,1,0)</f>
        <v>0</v>
      </c>
      <c r="AD1894" s="7">
        <f>IF(Table2[[#This Row],[90c]]&gt;0,1,0)</f>
        <v>0</v>
      </c>
    </row>
    <row r="1895" spans="1:30" x14ac:dyDescent="0.2">
      <c r="A1895">
        <v>201706</v>
      </c>
      <c r="B1895" t="s">
        <v>21</v>
      </c>
      <c r="C1895" t="s">
        <v>21</v>
      </c>
      <c r="D1895" t="s">
        <v>1486</v>
      </c>
      <c r="E1895" t="s">
        <v>7645</v>
      </c>
      <c r="F1895" t="s">
        <v>1541</v>
      </c>
      <c r="G1895" t="s">
        <v>7646</v>
      </c>
      <c r="I1895" t="s">
        <v>1142</v>
      </c>
      <c r="J1895" t="s">
        <v>1072</v>
      </c>
      <c r="K1895" t="s">
        <v>7647</v>
      </c>
      <c r="L1895" t="s">
        <v>5026</v>
      </c>
      <c r="M1895" t="s">
        <v>887</v>
      </c>
      <c r="N1895" s="1">
        <v>42912</v>
      </c>
      <c r="O1895">
        <v>44</v>
      </c>
      <c r="P1895" t="s">
        <v>900</v>
      </c>
      <c r="Q1895">
        <v>1</v>
      </c>
      <c r="R1895">
        <v>12.2</v>
      </c>
      <c r="S1895">
        <v>1</v>
      </c>
      <c r="T1895">
        <v>12.2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 t="s">
        <v>800</v>
      </c>
      <c r="AB1895" s="7">
        <f>IF(Table2[[#This Row],[15cc]]+Table2[[#This Row],[30cc]]&gt;0,1,0)</f>
        <v>1</v>
      </c>
      <c r="AC1895" s="7">
        <f>IF(Table2[[#This Row],[60c]]&gt;0,1,0)</f>
        <v>0</v>
      </c>
      <c r="AD1895" s="7">
        <f>IF(Table2[[#This Row],[90c]]&gt;0,1,0)</f>
        <v>0</v>
      </c>
    </row>
    <row r="1896" spans="1:30" x14ac:dyDescent="0.2">
      <c r="A1896">
        <v>201706</v>
      </c>
      <c r="B1896" t="s">
        <v>21</v>
      </c>
      <c r="C1896" t="s">
        <v>21</v>
      </c>
      <c r="D1896" t="s">
        <v>1486</v>
      </c>
      <c r="E1896" t="s">
        <v>7645</v>
      </c>
      <c r="F1896" t="s">
        <v>1541</v>
      </c>
      <c r="G1896" t="s">
        <v>7646</v>
      </c>
      <c r="I1896" t="s">
        <v>1142</v>
      </c>
      <c r="J1896" t="s">
        <v>1072</v>
      </c>
      <c r="K1896" t="s">
        <v>7647</v>
      </c>
      <c r="L1896" t="s">
        <v>5027</v>
      </c>
      <c r="M1896" t="s">
        <v>5028</v>
      </c>
      <c r="N1896" s="1">
        <v>42912</v>
      </c>
      <c r="O1896">
        <v>44</v>
      </c>
      <c r="P1896" t="s">
        <v>900</v>
      </c>
      <c r="Q1896">
        <v>1</v>
      </c>
      <c r="R1896">
        <v>12.007999999999999</v>
      </c>
      <c r="S1896">
        <v>1</v>
      </c>
      <c r="T1896">
        <v>12.007999999999999</v>
      </c>
      <c r="U1896" s="7">
        <v>0</v>
      </c>
      <c r="V1896" s="7">
        <v>0</v>
      </c>
      <c r="W1896" s="7">
        <v>0</v>
      </c>
      <c r="X1896" s="7">
        <v>0</v>
      </c>
      <c r="Y1896" s="7">
        <v>0</v>
      </c>
      <c r="Z1896" s="7">
        <v>0</v>
      </c>
      <c r="AA1896" s="7" t="s">
        <v>800</v>
      </c>
      <c r="AB1896" s="7">
        <f>IF(Table2[[#This Row],[15cc]]+Table2[[#This Row],[30cc]]&gt;0,1,0)</f>
        <v>1</v>
      </c>
      <c r="AC1896" s="7">
        <f>IF(Table2[[#This Row],[60c]]&gt;0,1,0)</f>
        <v>0</v>
      </c>
      <c r="AD1896" s="7">
        <f>IF(Table2[[#This Row],[90c]]&gt;0,1,0)</f>
        <v>0</v>
      </c>
    </row>
    <row r="1897" spans="1:30" x14ac:dyDescent="0.2">
      <c r="A1897">
        <v>201706</v>
      </c>
      <c r="B1897" t="s">
        <v>21</v>
      </c>
      <c r="C1897" t="s">
        <v>21</v>
      </c>
      <c r="D1897" t="s">
        <v>1486</v>
      </c>
      <c r="E1897" t="s">
        <v>7645</v>
      </c>
      <c r="F1897" t="s">
        <v>1541</v>
      </c>
      <c r="G1897" t="s">
        <v>7646</v>
      </c>
      <c r="I1897" t="s">
        <v>1142</v>
      </c>
      <c r="J1897" t="s">
        <v>1072</v>
      </c>
      <c r="K1897" t="s">
        <v>7647</v>
      </c>
      <c r="L1897" t="s">
        <v>5029</v>
      </c>
      <c r="M1897" t="s">
        <v>5030</v>
      </c>
      <c r="N1897" s="1">
        <v>42912</v>
      </c>
      <c r="O1897">
        <v>44</v>
      </c>
      <c r="P1897" t="s">
        <v>900</v>
      </c>
      <c r="S1897">
        <v>0</v>
      </c>
      <c r="T1897">
        <v>0</v>
      </c>
      <c r="U1897" s="7">
        <v>0</v>
      </c>
      <c r="V1897" s="7">
        <v>0</v>
      </c>
      <c r="W1897" s="7">
        <v>0</v>
      </c>
      <c r="X1897" s="7">
        <v>0</v>
      </c>
      <c r="Y1897" s="7">
        <v>0</v>
      </c>
      <c r="Z1897" s="7">
        <v>0</v>
      </c>
      <c r="AA1897" s="7" t="s">
        <v>800</v>
      </c>
      <c r="AB1897" s="7">
        <f>IF(Table2[[#This Row],[15cc]]+Table2[[#This Row],[30cc]]&gt;0,1,0)</f>
        <v>0</v>
      </c>
      <c r="AC1897" s="7">
        <f>IF(Table2[[#This Row],[60c]]&gt;0,1,0)</f>
        <v>0</v>
      </c>
      <c r="AD1897" s="7">
        <f>IF(Table2[[#This Row],[90c]]&gt;0,1,0)</f>
        <v>0</v>
      </c>
    </row>
    <row r="1898" spans="1:30" x14ac:dyDescent="0.2">
      <c r="A1898">
        <v>201706</v>
      </c>
      <c r="B1898" t="s">
        <v>21</v>
      </c>
      <c r="C1898" t="s">
        <v>21</v>
      </c>
      <c r="D1898" t="s">
        <v>1486</v>
      </c>
      <c r="E1898" t="s">
        <v>7645</v>
      </c>
      <c r="F1898" t="s">
        <v>1541</v>
      </c>
      <c r="G1898" t="s">
        <v>7646</v>
      </c>
      <c r="I1898" t="s">
        <v>1142</v>
      </c>
      <c r="J1898" t="s">
        <v>1072</v>
      </c>
      <c r="K1898" t="s">
        <v>7647</v>
      </c>
      <c r="L1898" t="s">
        <v>5031</v>
      </c>
      <c r="M1898" t="s">
        <v>2693</v>
      </c>
      <c r="N1898" s="1">
        <v>42912</v>
      </c>
      <c r="O1898">
        <v>44</v>
      </c>
      <c r="P1898" t="s">
        <v>900</v>
      </c>
      <c r="S1898">
        <v>0</v>
      </c>
      <c r="T1898">
        <v>0</v>
      </c>
      <c r="U1898" s="7">
        <v>0</v>
      </c>
      <c r="V1898" s="7">
        <v>0</v>
      </c>
      <c r="W1898" s="7">
        <v>0</v>
      </c>
      <c r="X1898" s="7">
        <v>0</v>
      </c>
      <c r="Y1898" s="7">
        <v>0</v>
      </c>
      <c r="Z1898" s="7">
        <v>0</v>
      </c>
      <c r="AA1898" s="7" t="s">
        <v>800</v>
      </c>
      <c r="AB1898" s="7">
        <f>IF(Table2[[#This Row],[15cc]]+Table2[[#This Row],[30cc]]&gt;0,1,0)</f>
        <v>0</v>
      </c>
      <c r="AC1898" s="7">
        <f>IF(Table2[[#This Row],[60c]]&gt;0,1,0)</f>
        <v>0</v>
      </c>
      <c r="AD1898" s="7">
        <f>IF(Table2[[#This Row],[90c]]&gt;0,1,0)</f>
        <v>0</v>
      </c>
    </row>
    <row r="1899" spans="1:30" x14ac:dyDescent="0.2">
      <c r="A1899">
        <v>201706</v>
      </c>
      <c r="B1899" t="s">
        <v>21</v>
      </c>
      <c r="C1899" t="s">
        <v>21</v>
      </c>
      <c r="D1899" t="s">
        <v>1486</v>
      </c>
      <c r="E1899" t="s">
        <v>7645</v>
      </c>
      <c r="F1899" t="s">
        <v>1541</v>
      </c>
      <c r="G1899" t="s">
        <v>7646</v>
      </c>
      <c r="I1899" t="s">
        <v>1142</v>
      </c>
      <c r="J1899" t="s">
        <v>1072</v>
      </c>
      <c r="K1899" t="s">
        <v>7647</v>
      </c>
      <c r="L1899" t="s">
        <v>5032</v>
      </c>
      <c r="M1899" t="s">
        <v>5033</v>
      </c>
      <c r="N1899" s="1">
        <v>42912</v>
      </c>
      <c r="O1899">
        <v>44</v>
      </c>
      <c r="P1899" t="s">
        <v>900</v>
      </c>
      <c r="S1899">
        <v>0</v>
      </c>
      <c r="T1899">
        <v>0</v>
      </c>
      <c r="U1899" s="7">
        <v>0</v>
      </c>
      <c r="V1899" s="7">
        <v>0</v>
      </c>
      <c r="W1899" s="7">
        <v>0</v>
      </c>
      <c r="X1899" s="7">
        <v>0</v>
      </c>
      <c r="Y1899" s="7">
        <v>0</v>
      </c>
      <c r="Z1899" s="7">
        <v>0</v>
      </c>
      <c r="AA1899" s="7" t="s">
        <v>800</v>
      </c>
      <c r="AB1899" s="7">
        <f>IF(Table2[[#This Row],[15cc]]+Table2[[#This Row],[30cc]]&gt;0,1,0)</f>
        <v>0</v>
      </c>
      <c r="AC1899" s="7">
        <f>IF(Table2[[#This Row],[60c]]&gt;0,1,0)</f>
        <v>0</v>
      </c>
      <c r="AD1899" s="7">
        <f>IF(Table2[[#This Row],[90c]]&gt;0,1,0)</f>
        <v>0</v>
      </c>
    </row>
    <row r="1900" spans="1:30" x14ac:dyDescent="0.2">
      <c r="A1900">
        <v>201706</v>
      </c>
      <c r="B1900" t="s">
        <v>21</v>
      </c>
      <c r="C1900" t="s">
        <v>21</v>
      </c>
      <c r="D1900" t="s">
        <v>1486</v>
      </c>
      <c r="E1900" t="s">
        <v>7645</v>
      </c>
      <c r="F1900" t="s">
        <v>1541</v>
      </c>
      <c r="G1900" t="s">
        <v>7646</v>
      </c>
      <c r="I1900" t="s">
        <v>1142</v>
      </c>
      <c r="J1900" t="s">
        <v>1072</v>
      </c>
      <c r="K1900" t="s">
        <v>7647</v>
      </c>
      <c r="L1900" t="s">
        <v>5034</v>
      </c>
      <c r="M1900" t="s">
        <v>5035</v>
      </c>
      <c r="N1900" s="1">
        <v>42912</v>
      </c>
      <c r="O1900">
        <v>44</v>
      </c>
      <c r="P1900" t="s">
        <v>900</v>
      </c>
      <c r="S1900">
        <v>0</v>
      </c>
      <c r="T1900">
        <v>0</v>
      </c>
      <c r="U1900" s="7">
        <v>0</v>
      </c>
      <c r="V1900" s="7">
        <v>0</v>
      </c>
      <c r="W1900" s="7">
        <v>0</v>
      </c>
      <c r="X1900" s="7">
        <v>0</v>
      </c>
      <c r="Y1900" s="7">
        <v>0</v>
      </c>
      <c r="Z1900" s="7">
        <v>0</v>
      </c>
      <c r="AA1900" s="7" t="s">
        <v>800</v>
      </c>
      <c r="AB1900" s="7">
        <f>IF(Table2[[#This Row],[15cc]]+Table2[[#This Row],[30cc]]&gt;0,1,0)</f>
        <v>0</v>
      </c>
      <c r="AC1900" s="7">
        <f>IF(Table2[[#This Row],[60c]]&gt;0,1,0)</f>
        <v>0</v>
      </c>
      <c r="AD1900" s="7">
        <f>IF(Table2[[#This Row],[90c]]&gt;0,1,0)</f>
        <v>0</v>
      </c>
    </row>
    <row r="1901" spans="1:30" x14ac:dyDescent="0.2">
      <c r="A1901">
        <v>201706</v>
      </c>
      <c r="B1901" t="s">
        <v>21</v>
      </c>
      <c r="C1901" t="s">
        <v>21</v>
      </c>
      <c r="D1901" t="s">
        <v>1486</v>
      </c>
      <c r="E1901" t="s">
        <v>7645</v>
      </c>
      <c r="F1901" t="s">
        <v>1541</v>
      </c>
      <c r="G1901" t="s">
        <v>7646</v>
      </c>
      <c r="I1901" t="s">
        <v>1142</v>
      </c>
      <c r="J1901" t="s">
        <v>1072</v>
      </c>
      <c r="K1901" t="s">
        <v>7647</v>
      </c>
      <c r="L1901" t="s">
        <v>5036</v>
      </c>
      <c r="M1901" t="s">
        <v>5037</v>
      </c>
      <c r="N1901" s="1">
        <v>42912</v>
      </c>
      <c r="O1901">
        <v>44</v>
      </c>
      <c r="P1901" t="s">
        <v>900</v>
      </c>
      <c r="Q1901">
        <v>3</v>
      </c>
      <c r="R1901">
        <v>43.478999999999999</v>
      </c>
      <c r="S1901">
        <v>1</v>
      </c>
      <c r="T1901">
        <v>18.835000000000001</v>
      </c>
      <c r="U1901" s="7">
        <v>2</v>
      </c>
      <c r="V1901" s="7">
        <v>24.643999999999998</v>
      </c>
      <c r="W1901" s="7">
        <v>0</v>
      </c>
      <c r="X1901" s="7">
        <v>0</v>
      </c>
      <c r="Y1901" s="7">
        <v>0</v>
      </c>
      <c r="Z1901" s="7">
        <v>0</v>
      </c>
      <c r="AA1901" s="7" t="s">
        <v>800</v>
      </c>
      <c r="AB1901" s="7">
        <f>IF(Table2[[#This Row],[15cc]]+Table2[[#This Row],[30cc]]&gt;0,1,0)</f>
        <v>1</v>
      </c>
      <c r="AC1901" s="7">
        <f>IF(Table2[[#This Row],[60c]]&gt;0,1,0)</f>
        <v>0</v>
      </c>
      <c r="AD1901" s="7">
        <f>IF(Table2[[#This Row],[90c]]&gt;0,1,0)</f>
        <v>0</v>
      </c>
    </row>
    <row r="1902" spans="1:30" x14ac:dyDescent="0.2">
      <c r="A1902">
        <v>201706</v>
      </c>
      <c r="B1902" t="s">
        <v>21</v>
      </c>
      <c r="C1902" t="s">
        <v>21</v>
      </c>
      <c r="D1902" t="s">
        <v>1486</v>
      </c>
      <c r="E1902" t="s">
        <v>7645</v>
      </c>
      <c r="F1902" t="s">
        <v>1541</v>
      </c>
      <c r="G1902" t="s">
        <v>7646</v>
      </c>
      <c r="I1902" t="s">
        <v>1142</v>
      </c>
      <c r="J1902" t="s">
        <v>1072</v>
      </c>
      <c r="K1902" t="s">
        <v>7647</v>
      </c>
      <c r="L1902" t="s">
        <v>5038</v>
      </c>
      <c r="M1902" t="s">
        <v>1012</v>
      </c>
      <c r="N1902" s="1">
        <v>42912</v>
      </c>
      <c r="O1902">
        <v>44</v>
      </c>
      <c r="P1902" t="s">
        <v>900</v>
      </c>
      <c r="S1902">
        <v>0</v>
      </c>
      <c r="T1902">
        <v>0</v>
      </c>
      <c r="U1902" s="7">
        <v>0</v>
      </c>
      <c r="V1902" s="7">
        <v>0</v>
      </c>
      <c r="W1902" s="7">
        <v>0</v>
      </c>
      <c r="X1902" s="7">
        <v>0</v>
      </c>
      <c r="Y1902" s="7">
        <v>0</v>
      </c>
      <c r="Z1902" s="7">
        <v>0</v>
      </c>
      <c r="AA1902" s="7" t="s">
        <v>800</v>
      </c>
      <c r="AB1902" s="7">
        <f>IF(Table2[[#This Row],[15cc]]+Table2[[#This Row],[30cc]]&gt;0,1,0)</f>
        <v>0</v>
      </c>
      <c r="AC1902" s="7">
        <f>IF(Table2[[#This Row],[60c]]&gt;0,1,0)</f>
        <v>0</v>
      </c>
      <c r="AD1902" s="7">
        <f>IF(Table2[[#This Row],[90c]]&gt;0,1,0)</f>
        <v>0</v>
      </c>
    </row>
    <row r="1903" spans="1:30" x14ac:dyDescent="0.2">
      <c r="A1903">
        <v>201706</v>
      </c>
      <c r="B1903" t="s">
        <v>21</v>
      </c>
      <c r="C1903" t="s">
        <v>21</v>
      </c>
      <c r="D1903" t="s">
        <v>1486</v>
      </c>
      <c r="E1903" t="s">
        <v>7645</v>
      </c>
      <c r="F1903" t="s">
        <v>1541</v>
      </c>
      <c r="G1903" t="s">
        <v>7646</v>
      </c>
      <c r="I1903" t="s">
        <v>1142</v>
      </c>
      <c r="J1903" t="s">
        <v>1072</v>
      </c>
      <c r="K1903" t="s">
        <v>7647</v>
      </c>
      <c r="L1903" t="s">
        <v>5039</v>
      </c>
      <c r="M1903" t="s">
        <v>811</v>
      </c>
      <c r="N1903" s="1">
        <v>42913</v>
      </c>
      <c r="O1903">
        <v>43</v>
      </c>
      <c r="P1903" t="s">
        <v>900</v>
      </c>
      <c r="Q1903">
        <v>7</v>
      </c>
      <c r="R1903">
        <v>96.438000000000002</v>
      </c>
      <c r="S1903">
        <v>4</v>
      </c>
      <c r="T1903">
        <v>60.435000000000002</v>
      </c>
      <c r="U1903" s="7">
        <v>2</v>
      </c>
      <c r="V1903" s="7">
        <v>24.001000000000001</v>
      </c>
      <c r="W1903" s="7">
        <v>1</v>
      </c>
      <c r="X1903" s="7">
        <v>12.002000000000001</v>
      </c>
      <c r="Y1903" s="7">
        <v>0</v>
      </c>
      <c r="Z1903" s="7">
        <v>0</v>
      </c>
      <c r="AA1903" s="7" t="s">
        <v>800</v>
      </c>
      <c r="AB1903" s="7">
        <f>IF(Table2[[#This Row],[15cc]]+Table2[[#This Row],[30cc]]&gt;0,1,0)</f>
        <v>1</v>
      </c>
      <c r="AC1903" s="7">
        <f>IF(Table2[[#This Row],[60c]]&gt;0,1,0)</f>
        <v>1</v>
      </c>
      <c r="AD1903" s="7">
        <f>IF(Table2[[#This Row],[90c]]&gt;0,1,0)</f>
        <v>0</v>
      </c>
    </row>
    <row r="1904" spans="1:30" x14ac:dyDescent="0.2">
      <c r="A1904">
        <v>201706</v>
      </c>
      <c r="B1904" t="s">
        <v>21</v>
      </c>
      <c r="C1904" t="s">
        <v>21</v>
      </c>
      <c r="D1904" t="s">
        <v>1486</v>
      </c>
      <c r="E1904" t="s">
        <v>7645</v>
      </c>
      <c r="F1904" t="s">
        <v>1541</v>
      </c>
      <c r="G1904" t="s">
        <v>7646</v>
      </c>
      <c r="I1904" t="s">
        <v>1142</v>
      </c>
      <c r="J1904" t="s">
        <v>1072</v>
      </c>
      <c r="K1904" t="s">
        <v>7647</v>
      </c>
      <c r="L1904" t="s">
        <v>5040</v>
      </c>
      <c r="M1904" t="s">
        <v>5041</v>
      </c>
      <c r="N1904" s="1">
        <v>42914</v>
      </c>
      <c r="O1904">
        <v>42</v>
      </c>
      <c r="P1904" t="s">
        <v>900</v>
      </c>
      <c r="Q1904">
        <v>1</v>
      </c>
      <c r="R1904">
        <v>12</v>
      </c>
      <c r="S1904">
        <v>1</v>
      </c>
      <c r="T1904">
        <v>12.002000000000001</v>
      </c>
      <c r="U1904" s="7">
        <v>0</v>
      </c>
      <c r="V1904" s="7">
        <v>-2E-3</v>
      </c>
      <c r="W1904" s="7">
        <v>0</v>
      </c>
      <c r="X1904" s="7">
        <v>0</v>
      </c>
      <c r="Y1904" s="7">
        <v>0</v>
      </c>
      <c r="Z1904" s="7">
        <v>0</v>
      </c>
      <c r="AA1904" s="7" t="s">
        <v>800</v>
      </c>
      <c r="AB1904" s="7">
        <f>IF(Table2[[#This Row],[15cc]]+Table2[[#This Row],[30cc]]&gt;0,1,0)</f>
        <v>1</v>
      </c>
      <c r="AC1904" s="7">
        <f>IF(Table2[[#This Row],[60c]]&gt;0,1,0)</f>
        <v>0</v>
      </c>
      <c r="AD1904" s="7">
        <f>IF(Table2[[#This Row],[90c]]&gt;0,1,0)</f>
        <v>0</v>
      </c>
    </row>
    <row r="1905" spans="1:30" x14ac:dyDescent="0.2">
      <c r="A1905">
        <v>201706</v>
      </c>
      <c r="B1905" t="s">
        <v>21</v>
      </c>
      <c r="C1905" t="s">
        <v>21</v>
      </c>
      <c r="D1905" t="s">
        <v>1486</v>
      </c>
      <c r="E1905" t="s">
        <v>7645</v>
      </c>
      <c r="F1905" t="s">
        <v>1541</v>
      </c>
      <c r="G1905" t="s">
        <v>7646</v>
      </c>
      <c r="I1905" t="s">
        <v>1142</v>
      </c>
      <c r="J1905" t="s">
        <v>1072</v>
      </c>
      <c r="K1905" t="s">
        <v>7647</v>
      </c>
      <c r="L1905" t="s">
        <v>5042</v>
      </c>
      <c r="M1905" t="s">
        <v>5043</v>
      </c>
      <c r="N1905" s="1">
        <v>42914</v>
      </c>
      <c r="O1905">
        <v>42</v>
      </c>
      <c r="P1905" t="s">
        <v>900</v>
      </c>
      <c r="Q1905">
        <v>0</v>
      </c>
      <c r="R1905">
        <v>0</v>
      </c>
      <c r="S1905">
        <v>1</v>
      </c>
      <c r="T1905">
        <v>12.042999999999999</v>
      </c>
      <c r="U1905" s="7">
        <v>-1</v>
      </c>
      <c r="V1905" s="7">
        <v>-12.042999999999999</v>
      </c>
      <c r="W1905" s="7">
        <v>0</v>
      </c>
      <c r="X1905" s="7">
        <v>0</v>
      </c>
      <c r="Y1905" s="7">
        <v>0</v>
      </c>
      <c r="Z1905" s="7">
        <v>0</v>
      </c>
      <c r="AA1905" s="7" t="s">
        <v>800</v>
      </c>
      <c r="AB1905" s="7">
        <f>IF(Table2[[#This Row],[15cc]]+Table2[[#This Row],[30cc]]&gt;0,1,0)</f>
        <v>0</v>
      </c>
      <c r="AC1905" s="7">
        <f>IF(Table2[[#This Row],[60c]]&gt;0,1,0)</f>
        <v>0</v>
      </c>
      <c r="AD1905" s="7">
        <f>IF(Table2[[#This Row],[90c]]&gt;0,1,0)</f>
        <v>0</v>
      </c>
    </row>
    <row r="1906" spans="1:30" x14ac:dyDescent="0.2">
      <c r="A1906">
        <v>201706</v>
      </c>
      <c r="B1906" t="s">
        <v>21</v>
      </c>
      <c r="C1906" t="s">
        <v>21</v>
      </c>
      <c r="D1906" t="s">
        <v>1486</v>
      </c>
      <c r="E1906" t="s">
        <v>7645</v>
      </c>
      <c r="F1906" t="s">
        <v>1541</v>
      </c>
      <c r="G1906" t="s">
        <v>7646</v>
      </c>
      <c r="I1906" t="s">
        <v>1142</v>
      </c>
      <c r="J1906" t="s">
        <v>1072</v>
      </c>
      <c r="K1906" t="s">
        <v>7647</v>
      </c>
      <c r="L1906" t="s">
        <v>5044</v>
      </c>
      <c r="M1906" t="s">
        <v>5045</v>
      </c>
      <c r="N1906" s="1">
        <v>42914</v>
      </c>
      <c r="O1906">
        <v>42</v>
      </c>
      <c r="P1906" t="s">
        <v>900</v>
      </c>
      <c r="S1906">
        <v>0</v>
      </c>
      <c r="T1906">
        <v>0</v>
      </c>
      <c r="U1906" s="7">
        <v>0</v>
      </c>
      <c r="V1906" s="7">
        <v>0</v>
      </c>
      <c r="W1906" s="7">
        <v>0</v>
      </c>
      <c r="X1906" s="7">
        <v>0</v>
      </c>
      <c r="Y1906" s="7">
        <v>0</v>
      </c>
      <c r="Z1906" s="7">
        <v>0</v>
      </c>
      <c r="AA1906" s="7" t="s">
        <v>800</v>
      </c>
      <c r="AB1906" s="7">
        <f>IF(Table2[[#This Row],[15cc]]+Table2[[#This Row],[30cc]]&gt;0,1,0)</f>
        <v>0</v>
      </c>
      <c r="AC1906" s="7">
        <f>IF(Table2[[#This Row],[60c]]&gt;0,1,0)</f>
        <v>0</v>
      </c>
      <c r="AD1906" s="7">
        <f>IF(Table2[[#This Row],[90c]]&gt;0,1,0)</f>
        <v>0</v>
      </c>
    </row>
    <row r="1907" spans="1:30" x14ac:dyDescent="0.2">
      <c r="A1907">
        <v>201706</v>
      </c>
      <c r="B1907" t="s">
        <v>21</v>
      </c>
      <c r="C1907" t="s">
        <v>21</v>
      </c>
      <c r="D1907" t="s">
        <v>1486</v>
      </c>
      <c r="E1907" t="s">
        <v>7645</v>
      </c>
      <c r="F1907" t="s">
        <v>1541</v>
      </c>
      <c r="G1907" t="s">
        <v>7646</v>
      </c>
      <c r="I1907" t="s">
        <v>1142</v>
      </c>
      <c r="J1907" t="s">
        <v>1072</v>
      </c>
      <c r="K1907" t="s">
        <v>7647</v>
      </c>
      <c r="L1907" t="s">
        <v>5046</v>
      </c>
      <c r="M1907" t="s">
        <v>5008</v>
      </c>
      <c r="N1907" s="1">
        <v>42915</v>
      </c>
      <c r="O1907">
        <v>41</v>
      </c>
      <c r="P1907" t="s">
        <v>900</v>
      </c>
      <c r="S1907">
        <v>0</v>
      </c>
      <c r="T1907">
        <v>0</v>
      </c>
      <c r="U1907" s="7">
        <v>0</v>
      </c>
      <c r="V1907" s="7">
        <v>0</v>
      </c>
      <c r="W1907" s="7">
        <v>0</v>
      </c>
      <c r="X1907" s="7">
        <v>0</v>
      </c>
      <c r="Y1907" s="7">
        <v>0</v>
      </c>
      <c r="Z1907" s="7">
        <v>0</v>
      </c>
      <c r="AA1907" s="7" t="s">
        <v>800</v>
      </c>
      <c r="AB1907" s="7">
        <f>IF(Table2[[#This Row],[15cc]]+Table2[[#This Row],[30cc]]&gt;0,1,0)</f>
        <v>0</v>
      </c>
      <c r="AC1907" s="7">
        <f>IF(Table2[[#This Row],[60c]]&gt;0,1,0)</f>
        <v>0</v>
      </c>
      <c r="AD1907" s="7">
        <f>IF(Table2[[#This Row],[90c]]&gt;0,1,0)</f>
        <v>0</v>
      </c>
    </row>
    <row r="1908" spans="1:30" x14ac:dyDescent="0.2">
      <c r="A1908">
        <v>201706</v>
      </c>
      <c r="B1908" t="s">
        <v>21</v>
      </c>
      <c r="C1908" t="s">
        <v>21</v>
      </c>
      <c r="D1908" t="s">
        <v>1486</v>
      </c>
      <c r="E1908" t="s">
        <v>7645</v>
      </c>
      <c r="F1908" t="s">
        <v>1541</v>
      </c>
      <c r="G1908" t="s">
        <v>7646</v>
      </c>
      <c r="I1908" t="s">
        <v>1142</v>
      </c>
      <c r="J1908" t="s">
        <v>1072</v>
      </c>
      <c r="K1908" t="s">
        <v>7647</v>
      </c>
      <c r="L1908" t="s">
        <v>5047</v>
      </c>
      <c r="M1908" t="s">
        <v>5048</v>
      </c>
      <c r="N1908" s="1">
        <v>42915</v>
      </c>
      <c r="O1908">
        <v>41</v>
      </c>
      <c r="P1908" t="s">
        <v>900</v>
      </c>
      <c r="Q1908">
        <v>0</v>
      </c>
      <c r="R1908">
        <v>1.1102230246251601E-15</v>
      </c>
      <c r="S1908">
        <v>1</v>
      </c>
      <c r="T1908">
        <v>12.736000000000001</v>
      </c>
      <c r="U1908" s="7">
        <v>-1</v>
      </c>
      <c r="V1908" s="7">
        <v>-12.736000000000001</v>
      </c>
      <c r="W1908" s="7">
        <v>0</v>
      </c>
      <c r="X1908" s="7">
        <v>0</v>
      </c>
      <c r="Y1908" s="7">
        <v>0</v>
      </c>
      <c r="Z1908" s="7">
        <v>0</v>
      </c>
      <c r="AA1908" s="7" t="s">
        <v>800</v>
      </c>
      <c r="AB1908" s="7">
        <f>IF(Table2[[#This Row],[15cc]]+Table2[[#This Row],[30cc]]&gt;0,1,0)</f>
        <v>0</v>
      </c>
      <c r="AC1908" s="7">
        <f>IF(Table2[[#This Row],[60c]]&gt;0,1,0)</f>
        <v>0</v>
      </c>
      <c r="AD1908" s="7">
        <f>IF(Table2[[#This Row],[90c]]&gt;0,1,0)</f>
        <v>0</v>
      </c>
    </row>
    <row r="1909" spans="1:30" x14ac:dyDescent="0.2">
      <c r="A1909">
        <v>201706</v>
      </c>
      <c r="B1909" t="s">
        <v>21</v>
      </c>
      <c r="C1909" t="s">
        <v>21</v>
      </c>
      <c r="D1909" t="s">
        <v>1486</v>
      </c>
      <c r="E1909" t="s">
        <v>7645</v>
      </c>
      <c r="F1909" t="s">
        <v>1541</v>
      </c>
      <c r="G1909" t="s">
        <v>7646</v>
      </c>
      <c r="I1909" t="s">
        <v>1142</v>
      </c>
      <c r="J1909" t="s">
        <v>1072</v>
      </c>
      <c r="K1909" t="s">
        <v>7647</v>
      </c>
      <c r="L1909" t="s">
        <v>5049</v>
      </c>
      <c r="M1909" t="s">
        <v>5050</v>
      </c>
      <c r="N1909" s="1">
        <v>42915</v>
      </c>
      <c r="O1909">
        <v>41</v>
      </c>
      <c r="P1909" t="s">
        <v>900</v>
      </c>
      <c r="Q1909">
        <v>1</v>
      </c>
      <c r="R1909">
        <v>12.651999999999999</v>
      </c>
      <c r="S1909">
        <v>1</v>
      </c>
      <c r="T1909">
        <v>12.651999999999999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Z1909" s="7">
        <v>0</v>
      </c>
      <c r="AA1909" s="7" t="s">
        <v>800</v>
      </c>
      <c r="AB1909" s="7">
        <f>IF(Table2[[#This Row],[15cc]]+Table2[[#This Row],[30cc]]&gt;0,1,0)</f>
        <v>1</v>
      </c>
      <c r="AC1909" s="7">
        <f>IF(Table2[[#This Row],[60c]]&gt;0,1,0)</f>
        <v>0</v>
      </c>
      <c r="AD1909" s="7">
        <f>IF(Table2[[#This Row],[90c]]&gt;0,1,0)</f>
        <v>0</v>
      </c>
    </row>
    <row r="1910" spans="1:30" x14ac:dyDescent="0.2">
      <c r="A1910">
        <v>201706</v>
      </c>
      <c r="B1910" t="s">
        <v>21</v>
      </c>
      <c r="C1910" t="s">
        <v>21</v>
      </c>
      <c r="D1910" t="s">
        <v>1486</v>
      </c>
      <c r="E1910" t="s">
        <v>7645</v>
      </c>
      <c r="F1910" t="s">
        <v>1541</v>
      </c>
      <c r="G1910" t="s">
        <v>7646</v>
      </c>
      <c r="I1910" t="s">
        <v>1142</v>
      </c>
      <c r="J1910" t="s">
        <v>1072</v>
      </c>
      <c r="K1910" t="s">
        <v>7647</v>
      </c>
      <c r="L1910" t="s">
        <v>5051</v>
      </c>
      <c r="M1910" t="s">
        <v>5052</v>
      </c>
      <c r="N1910" s="1">
        <v>42915</v>
      </c>
      <c r="O1910">
        <v>41</v>
      </c>
      <c r="P1910" t="s">
        <v>900</v>
      </c>
      <c r="Q1910">
        <v>1</v>
      </c>
      <c r="R1910">
        <v>14.047000000000001</v>
      </c>
      <c r="S1910">
        <v>1</v>
      </c>
      <c r="T1910">
        <v>14.047000000000001</v>
      </c>
      <c r="U1910" s="7">
        <v>0</v>
      </c>
      <c r="V1910" s="7">
        <v>0</v>
      </c>
      <c r="W1910" s="7">
        <v>0</v>
      </c>
      <c r="X1910" s="7">
        <v>0</v>
      </c>
      <c r="Y1910" s="7">
        <v>0</v>
      </c>
      <c r="Z1910" s="7">
        <v>0</v>
      </c>
      <c r="AA1910" s="7" t="s">
        <v>800</v>
      </c>
      <c r="AB1910" s="7">
        <f>IF(Table2[[#This Row],[15cc]]+Table2[[#This Row],[30cc]]&gt;0,1,0)</f>
        <v>1</v>
      </c>
      <c r="AC1910" s="7">
        <f>IF(Table2[[#This Row],[60c]]&gt;0,1,0)</f>
        <v>0</v>
      </c>
      <c r="AD1910" s="7">
        <f>IF(Table2[[#This Row],[90c]]&gt;0,1,0)</f>
        <v>0</v>
      </c>
    </row>
    <row r="1911" spans="1:30" x14ac:dyDescent="0.2">
      <c r="A1911">
        <v>201706</v>
      </c>
      <c r="B1911" t="s">
        <v>21</v>
      </c>
      <c r="C1911" t="s">
        <v>21</v>
      </c>
      <c r="D1911" t="s">
        <v>1486</v>
      </c>
      <c r="E1911" t="s">
        <v>7645</v>
      </c>
      <c r="F1911" t="s">
        <v>1541</v>
      </c>
      <c r="G1911" t="s">
        <v>7646</v>
      </c>
      <c r="I1911" t="s">
        <v>1142</v>
      </c>
      <c r="J1911" t="s">
        <v>1072</v>
      </c>
      <c r="K1911" t="s">
        <v>7647</v>
      </c>
      <c r="L1911" t="s">
        <v>5053</v>
      </c>
      <c r="M1911" t="s">
        <v>5054</v>
      </c>
      <c r="N1911" s="1">
        <v>42915</v>
      </c>
      <c r="O1911">
        <v>41</v>
      </c>
      <c r="P1911" t="s">
        <v>900</v>
      </c>
      <c r="Q1911">
        <v>1</v>
      </c>
      <c r="R1911">
        <v>12.537000000000001</v>
      </c>
      <c r="S1911">
        <v>1</v>
      </c>
      <c r="T1911">
        <v>12.537000000000001</v>
      </c>
      <c r="U1911" s="7">
        <v>0</v>
      </c>
      <c r="V1911" s="7">
        <v>0</v>
      </c>
      <c r="W1911" s="7">
        <v>0</v>
      </c>
      <c r="X1911" s="7">
        <v>0</v>
      </c>
      <c r="Y1911" s="7">
        <v>0</v>
      </c>
      <c r="Z1911" s="7">
        <v>0</v>
      </c>
      <c r="AA1911" s="7" t="s">
        <v>800</v>
      </c>
      <c r="AB1911" s="7">
        <f>IF(Table2[[#This Row],[15cc]]+Table2[[#This Row],[30cc]]&gt;0,1,0)</f>
        <v>1</v>
      </c>
      <c r="AC1911" s="7">
        <f>IF(Table2[[#This Row],[60c]]&gt;0,1,0)</f>
        <v>0</v>
      </c>
      <c r="AD1911" s="7">
        <f>IF(Table2[[#This Row],[90c]]&gt;0,1,0)</f>
        <v>0</v>
      </c>
    </row>
    <row r="1912" spans="1:30" x14ac:dyDescent="0.2">
      <c r="A1912">
        <v>201706</v>
      </c>
      <c r="B1912" t="s">
        <v>21</v>
      </c>
      <c r="C1912" t="s">
        <v>21</v>
      </c>
      <c r="D1912" t="s">
        <v>1486</v>
      </c>
      <c r="E1912" t="s">
        <v>7645</v>
      </c>
      <c r="F1912" t="s">
        <v>1541</v>
      </c>
      <c r="G1912" t="s">
        <v>7646</v>
      </c>
      <c r="I1912" t="s">
        <v>1142</v>
      </c>
      <c r="J1912" t="s">
        <v>1072</v>
      </c>
      <c r="K1912" t="s">
        <v>7647</v>
      </c>
      <c r="L1912" t="s">
        <v>5055</v>
      </c>
      <c r="M1912" t="s">
        <v>5056</v>
      </c>
      <c r="N1912" s="1">
        <v>42915</v>
      </c>
      <c r="O1912">
        <v>41</v>
      </c>
      <c r="P1912" t="s">
        <v>900</v>
      </c>
      <c r="Q1912">
        <v>1</v>
      </c>
      <c r="R1912">
        <v>15.005000000000001</v>
      </c>
      <c r="S1912">
        <v>1</v>
      </c>
      <c r="T1912">
        <v>15.005000000000001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0</v>
      </c>
      <c r="AA1912" s="7" t="s">
        <v>800</v>
      </c>
      <c r="AB1912" s="7">
        <f>IF(Table2[[#This Row],[15cc]]+Table2[[#This Row],[30cc]]&gt;0,1,0)</f>
        <v>1</v>
      </c>
      <c r="AC1912" s="7">
        <f>IF(Table2[[#This Row],[60c]]&gt;0,1,0)</f>
        <v>0</v>
      </c>
      <c r="AD1912" s="7">
        <f>IF(Table2[[#This Row],[90c]]&gt;0,1,0)</f>
        <v>0</v>
      </c>
    </row>
    <row r="1913" spans="1:30" x14ac:dyDescent="0.2">
      <c r="A1913">
        <v>201706</v>
      </c>
      <c r="B1913" t="s">
        <v>21</v>
      </c>
      <c r="C1913" t="s">
        <v>21</v>
      </c>
      <c r="D1913" t="s">
        <v>1486</v>
      </c>
      <c r="E1913" t="s">
        <v>7645</v>
      </c>
      <c r="F1913" t="s">
        <v>1541</v>
      </c>
      <c r="G1913" t="s">
        <v>7646</v>
      </c>
      <c r="I1913" t="s">
        <v>1142</v>
      </c>
      <c r="J1913" t="s">
        <v>1072</v>
      </c>
      <c r="K1913" t="s">
        <v>7647</v>
      </c>
      <c r="L1913" t="s">
        <v>5057</v>
      </c>
      <c r="M1913" t="s">
        <v>5058</v>
      </c>
      <c r="N1913" s="1">
        <v>42916</v>
      </c>
      <c r="O1913">
        <v>40</v>
      </c>
      <c r="P1913" t="s">
        <v>900</v>
      </c>
      <c r="S1913">
        <v>0</v>
      </c>
      <c r="T1913">
        <v>0</v>
      </c>
      <c r="U1913" s="7">
        <v>0</v>
      </c>
      <c r="V1913" s="7">
        <v>0</v>
      </c>
      <c r="W1913" s="7">
        <v>0</v>
      </c>
      <c r="X1913" s="7">
        <v>0</v>
      </c>
      <c r="Y1913" s="7">
        <v>0</v>
      </c>
      <c r="Z1913" s="7">
        <v>0</v>
      </c>
      <c r="AA1913" s="7" t="s">
        <v>800</v>
      </c>
      <c r="AB1913" s="7">
        <f>IF(Table2[[#This Row],[15cc]]+Table2[[#This Row],[30cc]]&gt;0,1,0)</f>
        <v>0</v>
      </c>
      <c r="AC1913" s="7">
        <f>IF(Table2[[#This Row],[60c]]&gt;0,1,0)</f>
        <v>0</v>
      </c>
      <c r="AD1913" s="7">
        <f>IF(Table2[[#This Row],[90c]]&gt;0,1,0)</f>
        <v>0</v>
      </c>
    </row>
    <row r="1914" spans="1:30" x14ac:dyDescent="0.2">
      <c r="A1914">
        <v>201706</v>
      </c>
      <c r="B1914" t="s">
        <v>21</v>
      </c>
      <c r="C1914" t="s">
        <v>21</v>
      </c>
      <c r="D1914" t="s">
        <v>1486</v>
      </c>
      <c r="E1914" t="s">
        <v>7645</v>
      </c>
      <c r="F1914" t="s">
        <v>1541</v>
      </c>
      <c r="G1914" t="s">
        <v>7646</v>
      </c>
      <c r="I1914" t="s">
        <v>1152</v>
      </c>
      <c r="J1914" t="s">
        <v>1082</v>
      </c>
      <c r="K1914" t="s">
        <v>7646</v>
      </c>
      <c r="L1914" t="s">
        <v>5059</v>
      </c>
      <c r="M1914" t="s">
        <v>5060</v>
      </c>
      <c r="N1914" s="1">
        <v>42891</v>
      </c>
      <c r="O1914">
        <v>65</v>
      </c>
      <c r="P1914" t="s">
        <v>857</v>
      </c>
      <c r="S1914">
        <v>0</v>
      </c>
      <c r="T1914">
        <v>0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0</v>
      </c>
      <c r="AA1914" s="7" t="s">
        <v>800</v>
      </c>
      <c r="AB1914" s="7">
        <f>IF(Table2[[#This Row],[15cc]]+Table2[[#This Row],[30cc]]&gt;0,1,0)</f>
        <v>0</v>
      </c>
      <c r="AC1914" s="7">
        <f>IF(Table2[[#This Row],[60c]]&gt;0,1,0)</f>
        <v>0</v>
      </c>
      <c r="AD1914" s="7">
        <f>IF(Table2[[#This Row],[90c]]&gt;0,1,0)</f>
        <v>0</v>
      </c>
    </row>
    <row r="1915" spans="1:30" x14ac:dyDescent="0.2">
      <c r="A1915">
        <v>201706</v>
      </c>
      <c r="B1915" t="s">
        <v>21</v>
      </c>
      <c r="C1915" t="s">
        <v>21</v>
      </c>
      <c r="D1915" t="s">
        <v>1486</v>
      </c>
      <c r="E1915" t="s">
        <v>7645</v>
      </c>
      <c r="F1915" t="s">
        <v>1541</v>
      </c>
      <c r="G1915" t="s">
        <v>7646</v>
      </c>
      <c r="I1915" t="s">
        <v>1152</v>
      </c>
      <c r="J1915" t="s">
        <v>1082</v>
      </c>
      <c r="K1915" t="s">
        <v>7646</v>
      </c>
      <c r="L1915" t="s">
        <v>5061</v>
      </c>
      <c r="M1915" t="s">
        <v>5062</v>
      </c>
      <c r="N1915" s="1">
        <v>42899</v>
      </c>
      <c r="O1915">
        <v>57</v>
      </c>
      <c r="P1915" t="s">
        <v>900</v>
      </c>
      <c r="S1915">
        <v>0</v>
      </c>
      <c r="T1915">
        <v>0</v>
      </c>
      <c r="U1915" s="7">
        <v>0</v>
      </c>
      <c r="V1915" s="7">
        <v>0</v>
      </c>
      <c r="W1915" s="7">
        <v>0</v>
      </c>
      <c r="X1915" s="7">
        <v>0</v>
      </c>
      <c r="Y1915" s="7">
        <v>0</v>
      </c>
      <c r="Z1915" s="7">
        <v>0</v>
      </c>
      <c r="AA1915" s="7" t="s">
        <v>800</v>
      </c>
      <c r="AB1915" s="7">
        <f>IF(Table2[[#This Row],[15cc]]+Table2[[#This Row],[30cc]]&gt;0,1,0)</f>
        <v>0</v>
      </c>
      <c r="AC1915" s="7">
        <f>IF(Table2[[#This Row],[60c]]&gt;0,1,0)</f>
        <v>0</v>
      </c>
      <c r="AD1915" s="7">
        <f>IF(Table2[[#This Row],[90c]]&gt;0,1,0)</f>
        <v>0</v>
      </c>
    </row>
    <row r="1916" spans="1:30" x14ac:dyDescent="0.2">
      <c r="A1916">
        <v>201706</v>
      </c>
      <c r="B1916" t="s">
        <v>21</v>
      </c>
      <c r="C1916" t="s">
        <v>21</v>
      </c>
      <c r="D1916" t="s">
        <v>1486</v>
      </c>
      <c r="E1916" t="s">
        <v>7645</v>
      </c>
      <c r="F1916" t="s">
        <v>1541</v>
      </c>
      <c r="G1916" t="s">
        <v>7646</v>
      </c>
      <c r="I1916" t="s">
        <v>1152</v>
      </c>
      <c r="J1916" t="s">
        <v>1082</v>
      </c>
      <c r="K1916" t="s">
        <v>7646</v>
      </c>
      <c r="L1916" t="s">
        <v>5063</v>
      </c>
      <c r="M1916" t="s">
        <v>844</v>
      </c>
      <c r="N1916" s="1">
        <v>42899</v>
      </c>
      <c r="O1916">
        <v>57</v>
      </c>
      <c r="P1916" t="s">
        <v>900</v>
      </c>
      <c r="S1916">
        <v>0</v>
      </c>
      <c r="T1916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 t="s">
        <v>800</v>
      </c>
      <c r="AB1916" s="7">
        <f>IF(Table2[[#This Row],[15cc]]+Table2[[#This Row],[30cc]]&gt;0,1,0)</f>
        <v>0</v>
      </c>
      <c r="AC1916" s="7">
        <f>IF(Table2[[#This Row],[60c]]&gt;0,1,0)</f>
        <v>0</v>
      </c>
      <c r="AD1916" s="7">
        <f>IF(Table2[[#This Row],[90c]]&gt;0,1,0)</f>
        <v>0</v>
      </c>
    </row>
    <row r="1917" spans="1:30" x14ac:dyDescent="0.2">
      <c r="A1917">
        <v>201706</v>
      </c>
      <c r="B1917" t="s">
        <v>21</v>
      </c>
      <c r="C1917" t="s">
        <v>21</v>
      </c>
      <c r="D1917" t="s">
        <v>1486</v>
      </c>
      <c r="E1917" t="s">
        <v>7645</v>
      </c>
      <c r="F1917" t="s">
        <v>1541</v>
      </c>
      <c r="G1917" t="s">
        <v>7646</v>
      </c>
      <c r="I1917" t="s">
        <v>1152</v>
      </c>
      <c r="J1917" t="s">
        <v>1082</v>
      </c>
      <c r="K1917" t="s">
        <v>7646</v>
      </c>
      <c r="L1917" t="s">
        <v>5064</v>
      </c>
      <c r="M1917" t="s">
        <v>5065</v>
      </c>
      <c r="N1917" s="1">
        <v>42899</v>
      </c>
      <c r="O1917">
        <v>57</v>
      </c>
      <c r="P1917" t="s">
        <v>900</v>
      </c>
      <c r="S1917">
        <v>0</v>
      </c>
      <c r="T1917">
        <v>0</v>
      </c>
      <c r="U1917" s="7">
        <v>0</v>
      </c>
      <c r="V1917" s="7">
        <v>0</v>
      </c>
      <c r="W1917" s="7">
        <v>0</v>
      </c>
      <c r="X1917" s="7">
        <v>0</v>
      </c>
      <c r="Y1917" s="7">
        <v>0</v>
      </c>
      <c r="Z1917" s="7">
        <v>0</v>
      </c>
      <c r="AA1917" s="7" t="s">
        <v>800</v>
      </c>
      <c r="AB1917" s="7">
        <f>IF(Table2[[#This Row],[15cc]]+Table2[[#This Row],[30cc]]&gt;0,1,0)</f>
        <v>0</v>
      </c>
      <c r="AC1917" s="7">
        <f>IF(Table2[[#This Row],[60c]]&gt;0,1,0)</f>
        <v>0</v>
      </c>
      <c r="AD1917" s="7">
        <f>IF(Table2[[#This Row],[90c]]&gt;0,1,0)</f>
        <v>0</v>
      </c>
    </row>
    <row r="1918" spans="1:30" x14ac:dyDescent="0.2">
      <c r="A1918">
        <v>201706</v>
      </c>
      <c r="B1918" t="s">
        <v>21</v>
      </c>
      <c r="C1918" t="s">
        <v>21</v>
      </c>
      <c r="D1918" t="s">
        <v>1486</v>
      </c>
      <c r="E1918" t="s">
        <v>7645</v>
      </c>
      <c r="F1918" t="s">
        <v>1541</v>
      </c>
      <c r="G1918" t="s">
        <v>7646</v>
      </c>
      <c r="I1918" t="s">
        <v>1152</v>
      </c>
      <c r="J1918" t="s">
        <v>1082</v>
      </c>
      <c r="K1918" t="s">
        <v>7646</v>
      </c>
      <c r="L1918" t="s">
        <v>5066</v>
      </c>
      <c r="M1918" t="s">
        <v>5067</v>
      </c>
      <c r="N1918" s="1">
        <v>42899</v>
      </c>
      <c r="O1918">
        <v>57</v>
      </c>
      <c r="P1918" t="s">
        <v>900</v>
      </c>
      <c r="S1918">
        <v>0</v>
      </c>
      <c r="T1918">
        <v>0</v>
      </c>
      <c r="U1918" s="7">
        <v>0</v>
      </c>
      <c r="V1918" s="7">
        <v>0</v>
      </c>
      <c r="W1918" s="7">
        <v>0</v>
      </c>
      <c r="X1918" s="7">
        <v>0</v>
      </c>
      <c r="Y1918" s="7">
        <v>0</v>
      </c>
      <c r="Z1918" s="7">
        <v>0</v>
      </c>
      <c r="AA1918" s="7" t="s">
        <v>800</v>
      </c>
      <c r="AB1918" s="7">
        <f>IF(Table2[[#This Row],[15cc]]+Table2[[#This Row],[30cc]]&gt;0,1,0)</f>
        <v>0</v>
      </c>
      <c r="AC1918" s="7">
        <f>IF(Table2[[#This Row],[60c]]&gt;0,1,0)</f>
        <v>0</v>
      </c>
      <c r="AD1918" s="7">
        <f>IF(Table2[[#This Row],[90c]]&gt;0,1,0)</f>
        <v>0</v>
      </c>
    </row>
    <row r="1919" spans="1:30" x14ac:dyDescent="0.2">
      <c r="A1919">
        <v>201706</v>
      </c>
      <c r="B1919" t="s">
        <v>21</v>
      </c>
      <c r="C1919" t="s">
        <v>21</v>
      </c>
      <c r="D1919" t="s">
        <v>1486</v>
      </c>
      <c r="E1919" t="s">
        <v>7645</v>
      </c>
      <c r="F1919" t="s">
        <v>1541</v>
      </c>
      <c r="G1919" t="s">
        <v>7646</v>
      </c>
      <c r="I1919" t="s">
        <v>1152</v>
      </c>
      <c r="J1919" t="s">
        <v>1082</v>
      </c>
      <c r="K1919" t="s">
        <v>7646</v>
      </c>
      <c r="L1919" t="s">
        <v>5068</v>
      </c>
      <c r="M1919" t="s">
        <v>5069</v>
      </c>
      <c r="N1919" s="1">
        <v>42899</v>
      </c>
      <c r="O1919">
        <v>57</v>
      </c>
      <c r="P1919" t="s">
        <v>900</v>
      </c>
      <c r="S1919">
        <v>0</v>
      </c>
      <c r="T1919">
        <v>0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0</v>
      </c>
      <c r="AA1919" s="7" t="s">
        <v>800</v>
      </c>
      <c r="AB1919" s="7">
        <f>IF(Table2[[#This Row],[15cc]]+Table2[[#This Row],[30cc]]&gt;0,1,0)</f>
        <v>0</v>
      </c>
      <c r="AC1919" s="7">
        <f>IF(Table2[[#This Row],[60c]]&gt;0,1,0)</f>
        <v>0</v>
      </c>
      <c r="AD1919" s="7">
        <f>IF(Table2[[#This Row],[90c]]&gt;0,1,0)</f>
        <v>0</v>
      </c>
    </row>
    <row r="1920" spans="1:30" x14ac:dyDescent="0.2">
      <c r="A1920">
        <v>201706</v>
      </c>
      <c r="B1920" t="s">
        <v>21</v>
      </c>
      <c r="C1920" t="s">
        <v>21</v>
      </c>
      <c r="D1920" t="s">
        <v>1486</v>
      </c>
      <c r="E1920" t="s">
        <v>7645</v>
      </c>
      <c r="F1920" t="s">
        <v>1541</v>
      </c>
      <c r="G1920" t="s">
        <v>7646</v>
      </c>
      <c r="I1920" t="s">
        <v>1152</v>
      </c>
      <c r="J1920" t="s">
        <v>1082</v>
      </c>
      <c r="K1920" t="s">
        <v>7646</v>
      </c>
      <c r="L1920" t="s">
        <v>5070</v>
      </c>
      <c r="M1920" t="s">
        <v>5071</v>
      </c>
      <c r="N1920" s="1">
        <v>42899</v>
      </c>
      <c r="O1920">
        <v>57</v>
      </c>
      <c r="P1920" t="s">
        <v>900</v>
      </c>
      <c r="S1920">
        <v>0</v>
      </c>
      <c r="T1920">
        <v>0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0</v>
      </c>
      <c r="AA1920" s="7" t="s">
        <v>800</v>
      </c>
      <c r="AB1920" s="7">
        <f>IF(Table2[[#This Row],[15cc]]+Table2[[#This Row],[30cc]]&gt;0,1,0)</f>
        <v>0</v>
      </c>
      <c r="AC1920" s="7">
        <f>IF(Table2[[#This Row],[60c]]&gt;0,1,0)</f>
        <v>0</v>
      </c>
      <c r="AD1920" s="7">
        <f>IF(Table2[[#This Row],[90c]]&gt;0,1,0)</f>
        <v>0</v>
      </c>
    </row>
    <row r="1921" spans="1:30" x14ac:dyDescent="0.2">
      <c r="A1921">
        <v>201706</v>
      </c>
      <c r="B1921" t="s">
        <v>21</v>
      </c>
      <c r="C1921" t="s">
        <v>21</v>
      </c>
      <c r="D1921" t="s">
        <v>1486</v>
      </c>
      <c r="E1921" t="s">
        <v>7645</v>
      </c>
      <c r="F1921" t="s">
        <v>1541</v>
      </c>
      <c r="G1921" t="s">
        <v>7646</v>
      </c>
      <c r="I1921" t="s">
        <v>1152</v>
      </c>
      <c r="J1921" t="s">
        <v>1082</v>
      </c>
      <c r="K1921" t="s">
        <v>7646</v>
      </c>
      <c r="L1921" t="s">
        <v>5072</v>
      </c>
      <c r="M1921" t="s">
        <v>831</v>
      </c>
      <c r="N1921" s="1">
        <v>42899</v>
      </c>
      <c r="O1921">
        <v>57</v>
      </c>
      <c r="P1921" t="s">
        <v>900</v>
      </c>
      <c r="S1921">
        <v>0</v>
      </c>
      <c r="T1921">
        <v>0</v>
      </c>
      <c r="U1921" s="7">
        <v>0</v>
      </c>
      <c r="V1921" s="7">
        <v>0</v>
      </c>
      <c r="W1921" s="7">
        <v>0</v>
      </c>
      <c r="X1921" s="7">
        <v>0</v>
      </c>
      <c r="Y1921" s="7">
        <v>0</v>
      </c>
      <c r="Z1921" s="7">
        <v>0</v>
      </c>
      <c r="AA1921" s="7" t="s">
        <v>800</v>
      </c>
      <c r="AB1921" s="7">
        <f>IF(Table2[[#This Row],[15cc]]+Table2[[#This Row],[30cc]]&gt;0,1,0)</f>
        <v>0</v>
      </c>
      <c r="AC1921" s="7">
        <f>IF(Table2[[#This Row],[60c]]&gt;0,1,0)</f>
        <v>0</v>
      </c>
      <c r="AD1921" s="7">
        <f>IF(Table2[[#This Row],[90c]]&gt;0,1,0)</f>
        <v>0</v>
      </c>
    </row>
    <row r="1922" spans="1:30" x14ac:dyDescent="0.2">
      <c r="A1922">
        <v>201706</v>
      </c>
      <c r="B1922" t="s">
        <v>21</v>
      </c>
      <c r="C1922" t="s">
        <v>21</v>
      </c>
      <c r="D1922" t="s">
        <v>1486</v>
      </c>
      <c r="E1922" t="s">
        <v>7645</v>
      </c>
      <c r="F1922" t="s">
        <v>1541</v>
      </c>
      <c r="G1922" t="s">
        <v>7646</v>
      </c>
      <c r="I1922" t="s">
        <v>1152</v>
      </c>
      <c r="J1922" t="s">
        <v>1082</v>
      </c>
      <c r="K1922" t="s">
        <v>7646</v>
      </c>
      <c r="L1922" t="s">
        <v>5073</v>
      </c>
      <c r="M1922" t="s">
        <v>1343</v>
      </c>
      <c r="N1922" s="1">
        <v>42900</v>
      </c>
      <c r="O1922">
        <v>56</v>
      </c>
      <c r="P1922" t="s">
        <v>900</v>
      </c>
      <c r="S1922">
        <v>0</v>
      </c>
      <c r="T1922">
        <v>0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Z1922" s="7">
        <v>0</v>
      </c>
      <c r="AA1922" s="7" t="s">
        <v>800</v>
      </c>
      <c r="AB1922" s="7">
        <f>IF(Table2[[#This Row],[15cc]]+Table2[[#This Row],[30cc]]&gt;0,1,0)</f>
        <v>0</v>
      </c>
      <c r="AC1922" s="7">
        <f>IF(Table2[[#This Row],[60c]]&gt;0,1,0)</f>
        <v>0</v>
      </c>
      <c r="AD1922" s="7">
        <f>IF(Table2[[#This Row],[90c]]&gt;0,1,0)</f>
        <v>0</v>
      </c>
    </row>
    <row r="1923" spans="1:30" x14ac:dyDescent="0.2">
      <c r="A1923">
        <v>201706</v>
      </c>
      <c r="B1923" t="s">
        <v>21</v>
      </c>
      <c r="C1923" t="s">
        <v>21</v>
      </c>
      <c r="D1923" t="s">
        <v>1486</v>
      </c>
      <c r="E1923" t="s">
        <v>7645</v>
      </c>
      <c r="F1923" t="s">
        <v>1541</v>
      </c>
      <c r="G1923" t="s">
        <v>7646</v>
      </c>
      <c r="I1923" t="s">
        <v>1152</v>
      </c>
      <c r="J1923" t="s">
        <v>1082</v>
      </c>
      <c r="K1923" t="s">
        <v>7646</v>
      </c>
      <c r="L1923" t="s">
        <v>5074</v>
      </c>
      <c r="M1923" t="s">
        <v>5075</v>
      </c>
      <c r="N1923" s="1">
        <v>42900</v>
      </c>
      <c r="O1923">
        <v>56</v>
      </c>
      <c r="P1923" t="s">
        <v>900</v>
      </c>
      <c r="Q1923">
        <v>2</v>
      </c>
      <c r="R1923">
        <v>24.713999999999999</v>
      </c>
      <c r="S1923">
        <v>2</v>
      </c>
      <c r="T1923">
        <v>24.713999999999999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0</v>
      </c>
      <c r="AA1923" s="7" t="s">
        <v>800</v>
      </c>
      <c r="AB1923" s="7">
        <f>IF(Table2[[#This Row],[15cc]]+Table2[[#This Row],[30cc]]&gt;0,1,0)</f>
        <v>1</v>
      </c>
      <c r="AC1923" s="7">
        <f>IF(Table2[[#This Row],[60c]]&gt;0,1,0)</f>
        <v>0</v>
      </c>
      <c r="AD1923" s="7">
        <f>IF(Table2[[#This Row],[90c]]&gt;0,1,0)</f>
        <v>0</v>
      </c>
    </row>
    <row r="1924" spans="1:30" x14ac:dyDescent="0.2">
      <c r="A1924">
        <v>201706</v>
      </c>
      <c r="B1924" t="s">
        <v>21</v>
      </c>
      <c r="C1924" t="s">
        <v>21</v>
      </c>
      <c r="D1924" t="s">
        <v>1486</v>
      </c>
      <c r="E1924" t="s">
        <v>7645</v>
      </c>
      <c r="F1924" t="s">
        <v>1541</v>
      </c>
      <c r="G1924" t="s">
        <v>7646</v>
      </c>
      <c r="I1924" t="s">
        <v>1152</v>
      </c>
      <c r="J1924" t="s">
        <v>1082</v>
      </c>
      <c r="K1924" t="s">
        <v>7646</v>
      </c>
      <c r="L1924" t="s">
        <v>5076</v>
      </c>
      <c r="M1924" t="s">
        <v>3152</v>
      </c>
      <c r="N1924" s="1">
        <v>42900</v>
      </c>
      <c r="O1924">
        <v>56</v>
      </c>
      <c r="P1924" t="s">
        <v>900</v>
      </c>
      <c r="Q1924">
        <v>8</v>
      </c>
      <c r="R1924">
        <v>110.249</v>
      </c>
      <c r="S1924">
        <v>7</v>
      </c>
      <c r="T1924">
        <v>97.516000000000005</v>
      </c>
      <c r="U1924" s="7">
        <v>0</v>
      </c>
      <c r="V1924" s="7">
        <v>0</v>
      </c>
      <c r="W1924" s="7">
        <v>1</v>
      </c>
      <c r="X1924" s="7">
        <v>12.733000000000001</v>
      </c>
      <c r="Y1924" s="7">
        <v>0</v>
      </c>
      <c r="Z1924" s="7">
        <v>0</v>
      </c>
      <c r="AA1924" s="7" t="s">
        <v>800</v>
      </c>
      <c r="AB1924" s="7">
        <f>IF(Table2[[#This Row],[15cc]]+Table2[[#This Row],[30cc]]&gt;0,1,0)</f>
        <v>1</v>
      </c>
      <c r="AC1924" s="7">
        <f>IF(Table2[[#This Row],[60c]]&gt;0,1,0)</f>
        <v>1</v>
      </c>
      <c r="AD1924" s="7">
        <f>IF(Table2[[#This Row],[90c]]&gt;0,1,0)</f>
        <v>0</v>
      </c>
    </row>
    <row r="1925" spans="1:30" x14ac:dyDescent="0.2">
      <c r="A1925">
        <v>201706</v>
      </c>
      <c r="B1925" t="s">
        <v>21</v>
      </c>
      <c r="C1925" t="s">
        <v>21</v>
      </c>
      <c r="D1925" t="s">
        <v>1486</v>
      </c>
      <c r="E1925" t="s">
        <v>7645</v>
      </c>
      <c r="F1925" t="s">
        <v>1541</v>
      </c>
      <c r="G1925" t="s">
        <v>7646</v>
      </c>
      <c r="I1925" t="s">
        <v>1152</v>
      </c>
      <c r="J1925" t="s">
        <v>1082</v>
      </c>
      <c r="K1925" t="s">
        <v>7646</v>
      </c>
      <c r="L1925" t="s">
        <v>5077</v>
      </c>
      <c r="M1925" t="s">
        <v>5078</v>
      </c>
      <c r="N1925" s="1">
        <v>42900</v>
      </c>
      <c r="O1925">
        <v>56</v>
      </c>
      <c r="P1925" t="s">
        <v>900</v>
      </c>
      <c r="Q1925">
        <v>8</v>
      </c>
      <c r="R1925">
        <v>95.828000000000003</v>
      </c>
      <c r="S1925">
        <v>4</v>
      </c>
      <c r="T1925">
        <v>50.064</v>
      </c>
      <c r="U1925" s="7">
        <v>1</v>
      </c>
      <c r="V1925" s="7">
        <v>8.1549999999999994</v>
      </c>
      <c r="W1925" s="7">
        <v>3</v>
      </c>
      <c r="X1925" s="7">
        <v>37.609000000000002</v>
      </c>
      <c r="Y1925" s="7">
        <v>0</v>
      </c>
      <c r="Z1925" s="7">
        <v>0</v>
      </c>
      <c r="AA1925" s="7" t="s">
        <v>800</v>
      </c>
      <c r="AB1925" s="7">
        <f>IF(Table2[[#This Row],[15cc]]+Table2[[#This Row],[30cc]]&gt;0,1,0)</f>
        <v>1</v>
      </c>
      <c r="AC1925" s="7">
        <f>IF(Table2[[#This Row],[60c]]&gt;0,1,0)</f>
        <v>1</v>
      </c>
      <c r="AD1925" s="7">
        <f>IF(Table2[[#This Row],[90c]]&gt;0,1,0)</f>
        <v>0</v>
      </c>
    </row>
    <row r="1926" spans="1:30" x14ac:dyDescent="0.2">
      <c r="A1926">
        <v>201706</v>
      </c>
      <c r="B1926" t="s">
        <v>21</v>
      </c>
      <c r="C1926" t="s">
        <v>21</v>
      </c>
      <c r="D1926" t="s">
        <v>1486</v>
      </c>
      <c r="E1926" t="s">
        <v>7645</v>
      </c>
      <c r="F1926" t="s">
        <v>1541</v>
      </c>
      <c r="G1926" t="s">
        <v>7646</v>
      </c>
      <c r="I1926" t="s">
        <v>1152</v>
      </c>
      <c r="J1926" t="s">
        <v>1082</v>
      </c>
      <c r="K1926" t="s">
        <v>7646</v>
      </c>
      <c r="L1926" t="s">
        <v>5079</v>
      </c>
      <c r="M1926" t="s">
        <v>3164</v>
      </c>
      <c r="N1926" s="1">
        <v>42906</v>
      </c>
      <c r="O1926">
        <v>50</v>
      </c>
      <c r="P1926" t="s">
        <v>900</v>
      </c>
      <c r="S1926">
        <v>0</v>
      </c>
      <c r="T1926">
        <v>0</v>
      </c>
      <c r="U1926" s="7">
        <v>0</v>
      </c>
      <c r="V1926" s="7">
        <v>0</v>
      </c>
      <c r="W1926" s="7">
        <v>0</v>
      </c>
      <c r="X1926" s="7">
        <v>0</v>
      </c>
      <c r="Y1926" s="7">
        <v>0</v>
      </c>
      <c r="Z1926" s="7">
        <v>0</v>
      </c>
      <c r="AA1926" s="7" t="s">
        <v>800</v>
      </c>
      <c r="AB1926" s="7">
        <f>IF(Table2[[#This Row],[15cc]]+Table2[[#This Row],[30cc]]&gt;0,1,0)</f>
        <v>0</v>
      </c>
      <c r="AC1926" s="7">
        <f>IF(Table2[[#This Row],[60c]]&gt;0,1,0)</f>
        <v>0</v>
      </c>
      <c r="AD1926" s="7">
        <f>IF(Table2[[#This Row],[90c]]&gt;0,1,0)</f>
        <v>0</v>
      </c>
    </row>
    <row r="1927" spans="1:30" x14ac:dyDescent="0.2">
      <c r="A1927">
        <v>201706</v>
      </c>
      <c r="B1927" t="s">
        <v>21</v>
      </c>
      <c r="C1927" t="s">
        <v>21</v>
      </c>
      <c r="D1927" t="s">
        <v>1486</v>
      </c>
      <c r="E1927" t="s">
        <v>7645</v>
      </c>
      <c r="F1927" t="s">
        <v>1541</v>
      </c>
      <c r="G1927" t="s">
        <v>7646</v>
      </c>
      <c r="I1927" t="s">
        <v>1152</v>
      </c>
      <c r="J1927" t="s">
        <v>1082</v>
      </c>
      <c r="K1927" t="s">
        <v>7646</v>
      </c>
      <c r="L1927" t="s">
        <v>5080</v>
      </c>
      <c r="M1927" t="s">
        <v>862</v>
      </c>
      <c r="N1927" s="1">
        <v>42906</v>
      </c>
      <c r="O1927">
        <v>50</v>
      </c>
      <c r="P1927" t="s">
        <v>900</v>
      </c>
      <c r="S1927">
        <v>0</v>
      </c>
      <c r="T1927">
        <v>0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Z1927" s="7">
        <v>0</v>
      </c>
      <c r="AA1927" s="7" t="s">
        <v>800</v>
      </c>
      <c r="AB1927" s="7">
        <f>IF(Table2[[#This Row],[15cc]]+Table2[[#This Row],[30cc]]&gt;0,1,0)</f>
        <v>0</v>
      </c>
      <c r="AC1927" s="7">
        <f>IF(Table2[[#This Row],[60c]]&gt;0,1,0)</f>
        <v>0</v>
      </c>
      <c r="AD1927" s="7">
        <f>IF(Table2[[#This Row],[90c]]&gt;0,1,0)</f>
        <v>0</v>
      </c>
    </row>
    <row r="1928" spans="1:30" x14ac:dyDescent="0.2">
      <c r="A1928">
        <v>201706</v>
      </c>
      <c r="B1928" t="s">
        <v>21</v>
      </c>
      <c r="C1928" t="s">
        <v>21</v>
      </c>
      <c r="D1928" t="s">
        <v>1486</v>
      </c>
      <c r="E1928" t="s">
        <v>7645</v>
      </c>
      <c r="F1928" t="s">
        <v>1541</v>
      </c>
      <c r="G1928" t="s">
        <v>7646</v>
      </c>
      <c r="I1928" t="s">
        <v>1152</v>
      </c>
      <c r="J1928" t="s">
        <v>1082</v>
      </c>
      <c r="K1928" t="s">
        <v>7646</v>
      </c>
      <c r="L1928" t="s">
        <v>5081</v>
      </c>
      <c r="M1928" t="s">
        <v>5082</v>
      </c>
      <c r="N1928" s="1">
        <v>42906</v>
      </c>
      <c r="O1928">
        <v>50</v>
      </c>
      <c r="P1928" t="s">
        <v>900</v>
      </c>
      <c r="Q1928">
        <v>1</v>
      </c>
      <c r="R1928">
        <v>12.115</v>
      </c>
      <c r="S1928">
        <v>0</v>
      </c>
      <c r="T1928">
        <v>0</v>
      </c>
      <c r="U1928" s="7">
        <v>0</v>
      </c>
      <c r="V1928" s="7">
        <v>0</v>
      </c>
      <c r="W1928" s="7">
        <v>1</v>
      </c>
      <c r="X1928" s="7">
        <v>12.115</v>
      </c>
      <c r="Y1928" s="7">
        <v>0</v>
      </c>
      <c r="Z1928" s="7">
        <v>0</v>
      </c>
      <c r="AA1928" s="7" t="s">
        <v>800</v>
      </c>
      <c r="AB1928" s="7">
        <f>IF(Table2[[#This Row],[15cc]]+Table2[[#This Row],[30cc]]&gt;0,1,0)</f>
        <v>0</v>
      </c>
      <c r="AC1928" s="7">
        <f>IF(Table2[[#This Row],[60c]]&gt;0,1,0)</f>
        <v>1</v>
      </c>
      <c r="AD1928" s="7">
        <f>IF(Table2[[#This Row],[90c]]&gt;0,1,0)</f>
        <v>0</v>
      </c>
    </row>
    <row r="1929" spans="1:30" x14ac:dyDescent="0.2">
      <c r="A1929">
        <v>201706</v>
      </c>
      <c r="B1929" t="s">
        <v>21</v>
      </c>
      <c r="C1929" t="s">
        <v>21</v>
      </c>
      <c r="D1929" t="s">
        <v>1486</v>
      </c>
      <c r="E1929" t="s">
        <v>7645</v>
      </c>
      <c r="F1929" t="s">
        <v>1541</v>
      </c>
      <c r="G1929" t="s">
        <v>7646</v>
      </c>
      <c r="I1929" t="s">
        <v>1152</v>
      </c>
      <c r="J1929" t="s">
        <v>1082</v>
      </c>
      <c r="K1929" t="s">
        <v>7646</v>
      </c>
      <c r="L1929" t="s">
        <v>5083</v>
      </c>
      <c r="M1929" t="s">
        <v>5084</v>
      </c>
      <c r="N1929" s="1">
        <v>42906</v>
      </c>
      <c r="O1929">
        <v>50</v>
      </c>
      <c r="P1929" t="s">
        <v>900</v>
      </c>
      <c r="S1929">
        <v>0</v>
      </c>
      <c r="T1929">
        <v>0</v>
      </c>
      <c r="U1929" s="7">
        <v>0</v>
      </c>
      <c r="V1929" s="7">
        <v>0</v>
      </c>
      <c r="W1929" s="7">
        <v>0</v>
      </c>
      <c r="X1929" s="7">
        <v>0</v>
      </c>
      <c r="Y1929" s="7">
        <v>0</v>
      </c>
      <c r="Z1929" s="7">
        <v>0</v>
      </c>
      <c r="AA1929" s="7" t="s">
        <v>800</v>
      </c>
      <c r="AB1929" s="7">
        <f>IF(Table2[[#This Row],[15cc]]+Table2[[#This Row],[30cc]]&gt;0,1,0)</f>
        <v>0</v>
      </c>
      <c r="AC1929" s="7">
        <f>IF(Table2[[#This Row],[60c]]&gt;0,1,0)</f>
        <v>0</v>
      </c>
      <c r="AD1929" s="7">
        <f>IF(Table2[[#This Row],[90c]]&gt;0,1,0)</f>
        <v>0</v>
      </c>
    </row>
    <row r="1930" spans="1:30" x14ac:dyDescent="0.2">
      <c r="A1930">
        <v>201706</v>
      </c>
      <c r="B1930" t="s">
        <v>21</v>
      </c>
      <c r="C1930" t="s">
        <v>21</v>
      </c>
      <c r="D1930" t="s">
        <v>1486</v>
      </c>
      <c r="E1930" t="s">
        <v>7645</v>
      </c>
      <c r="F1930" t="s">
        <v>1541</v>
      </c>
      <c r="G1930" t="s">
        <v>7646</v>
      </c>
      <c r="I1930" t="s">
        <v>1152</v>
      </c>
      <c r="J1930" t="s">
        <v>1082</v>
      </c>
      <c r="K1930" t="s">
        <v>7646</v>
      </c>
      <c r="L1930" t="s">
        <v>5085</v>
      </c>
      <c r="M1930" t="s">
        <v>5086</v>
      </c>
      <c r="N1930" s="1">
        <v>42906</v>
      </c>
      <c r="O1930">
        <v>50</v>
      </c>
      <c r="P1930" t="s">
        <v>900</v>
      </c>
      <c r="S1930">
        <v>0</v>
      </c>
      <c r="T1930">
        <v>0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0</v>
      </c>
      <c r="AA1930" s="7" t="s">
        <v>800</v>
      </c>
      <c r="AB1930" s="7">
        <f>IF(Table2[[#This Row],[15cc]]+Table2[[#This Row],[30cc]]&gt;0,1,0)</f>
        <v>0</v>
      </c>
      <c r="AC1930" s="7">
        <f>IF(Table2[[#This Row],[60c]]&gt;0,1,0)</f>
        <v>0</v>
      </c>
      <c r="AD1930" s="7">
        <f>IF(Table2[[#This Row],[90c]]&gt;0,1,0)</f>
        <v>0</v>
      </c>
    </row>
    <row r="1931" spans="1:30" x14ac:dyDescent="0.2">
      <c r="A1931">
        <v>201706</v>
      </c>
      <c r="B1931" t="s">
        <v>21</v>
      </c>
      <c r="C1931" t="s">
        <v>21</v>
      </c>
      <c r="D1931" t="s">
        <v>1486</v>
      </c>
      <c r="E1931" t="s">
        <v>7645</v>
      </c>
      <c r="F1931" t="s">
        <v>1541</v>
      </c>
      <c r="G1931" t="s">
        <v>7646</v>
      </c>
      <c r="I1931" t="s">
        <v>1152</v>
      </c>
      <c r="J1931" t="s">
        <v>1082</v>
      </c>
      <c r="K1931" t="s">
        <v>7646</v>
      </c>
      <c r="L1931" t="s">
        <v>5087</v>
      </c>
      <c r="M1931" t="s">
        <v>1007</v>
      </c>
      <c r="N1931" s="1">
        <v>42906</v>
      </c>
      <c r="O1931">
        <v>50</v>
      </c>
      <c r="P1931" t="s">
        <v>900</v>
      </c>
      <c r="S1931">
        <v>0</v>
      </c>
      <c r="T1931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0</v>
      </c>
      <c r="AA1931" s="7" t="s">
        <v>800</v>
      </c>
      <c r="AB1931" s="7">
        <f>IF(Table2[[#This Row],[15cc]]+Table2[[#This Row],[30cc]]&gt;0,1,0)</f>
        <v>0</v>
      </c>
      <c r="AC1931" s="7">
        <f>IF(Table2[[#This Row],[60c]]&gt;0,1,0)</f>
        <v>0</v>
      </c>
      <c r="AD1931" s="7">
        <f>IF(Table2[[#This Row],[90c]]&gt;0,1,0)</f>
        <v>0</v>
      </c>
    </row>
    <row r="1932" spans="1:30" x14ac:dyDescent="0.2">
      <c r="A1932">
        <v>201706</v>
      </c>
      <c r="B1932" t="s">
        <v>21</v>
      </c>
      <c r="C1932" t="s">
        <v>21</v>
      </c>
      <c r="D1932" t="s">
        <v>1486</v>
      </c>
      <c r="E1932" t="s">
        <v>7645</v>
      </c>
      <c r="F1932" t="s">
        <v>1541</v>
      </c>
      <c r="G1932" t="s">
        <v>7646</v>
      </c>
      <c r="I1932" t="s">
        <v>1152</v>
      </c>
      <c r="J1932" t="s">
        <v>1082</v>
      </c>
      <c r="K1932" t="s">
        <v>7646</v>
      </c>
      <c r="L1932" t="s">
        <v>5088</v>
      </c>
      <c r="M1932" t="s">
        <v>1354</v>
      </c>
      <c r="N1932" s="1">
        <v>42906</v>
      </c>
      <c r="O1932">
        <v>50</v>
      </c>
      <c r="P1932" t="s">
        <v>900</v>
      </c>
      <c r="Q1932">
        <v>1</v>
      </c>
      <c r="R1932">
        <v>12</v>
      </c>
      <c r="S1932">
        <v>1</v>
      </c>
      <c r="T1932">
        <v>12</v>
      </c>
      <c r="U1932" s="7">
        <v>0</v>
      </c>
      <c r="V1932" s="7">
        <v>0</v>
      </c>
      <c r="W1932" s="7">
        <v>0</v>
      </c>
      <c r="X1932" s="7">
        <v>0</v>
      </c>
      <c r="Y1932" s="7">
        <v>0</v>
      </c>
      <c r="Z1932" s="7">
        <v>0</v>
      </c>
      <c r="AA1932" s="7" t="s">
        <v>800</v>
      </c>
      <c r="AB1932" s="7">
        <f>IF(Table2[[#This Row],[15cc]]+Table2[[#This Row],[30cc]]&gt;0,1,0)</f>
        <v>1</v>
      </c>
      <c r="AC1932" s="7">
        <f>IF(Table2[[#This Row],[60c]]&gt;0,1,0)</f>
        <v>0</v>
      </c>
      <c r="AD1932" s="7">
        <f>IF(Table2[[#This Row],[90c]]&gt;0,1,0)</f>
        <v>0</v>
      </c>
    </row>
    <row r="1933" spans="1:30" x14ac:dyDescent="0.2">
      <c r="A1933">
        <v>201706</v>
      </c>
      <c r="B1933" t="s">
        <v>21</v>
      </c>
      <c r="C1933" t="s">
        <v>21</v>
      </c>
      <c r="D1933" t="s">
        <v>1486</v>
      </c>
      <c r="E1933" t="s">
        <v>7645</v>
      </c>
      <c r="F1933" t="s">
        <v>1541</v>
      </c>
      <c r="G1933" t="s">
        <v>7646</v>
      </c>
      <c r="I1933" t="s">
        <v>1152</v>
      </c>
      <c r="J1933" t="s">
        <v>1082</v>
      </c>
      <c r="K1933" t="s">
        <v>7646</v>
      </c>
      <c r="L1933" t="s">
        <v>5089</v>
      </c>
      <c r="M1933" t="s">
        <v>5090</v>
      </c>
      <c r="N1933" s="1">
        <v>42906</v>
      </c>
      <c r="O1933">
        <v>50</v>
      </c>
      <c r="P1933" t="s">
        <v>900</v>
      </c>
      <c r="Q1933">
        <v>1</v>
      </c>
      <c r="R1933" s="2">
        <v>13.603</v>
      </c>
      <c r="S1933">
        <v>1</v>
      </c>
      <c r="T1933">
        <v>13.603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Z1933" s="7">
        <v>0</v>
      </c>
      <c r="AA1933" s="7" t="s">
        <v>800</v>
      </c>
      <c r="AB1933" s="7">
        <f>IF(Table2[[#This Row],[15cc]]+Table2[[#This Row],[30cc]]&gt;0,1,0)</f>
        <v>1</v>
      </c>
      <c r="AC1933" s="7">
        <f>IF(Table2[[#This Row],[60c]]&gt;0,1,0)</f>
        <v>0</v>
      </c>
      <c r="AD1933" s="7">
        <f>IF(Table2[[#This Row],[90c]]&gt;0,1,0)</f>
        <v>0</v>
      </c>
    </row>
    <row r="1934" spans="1:30" x14ac:dyDescent="0.2">
      <c r="A1934">
        <v>201706</v>
      </c>
      <c r="B1934" t="s">
        <v>21</v>
      </c>
      <c r="C1934" t="s">
        <v>21</v>
      </c>
      <c r="D1934" t="s">
        <v>1486</v>
      </c>
      <c r="E1934" t="s">
        <v>7645</v>
      </c>
      <c r="F1934" t="s">
        <v>1541</v>
      </c>
      <c r="G1934" t="s">
        <v>7646</v>
      </c>
      <c r="I1934" t="s">
        <v>1152</v>
      </c>
      <c r="J1934" t="s">
        <v>1082</v>
      </c>
      <c r="K1934" t="s">
        <v>7646</v>
      </c>
      <c r="L1934" t="s">
        <v>5091</v>
      </c>
      <c r="M1934" t="s">
        <v>837</v>
      </c>
      <c r="N1934" s="1">
        <v>42906</v>
      </c>
      <c r="O1934">
        <v>50</v>
      </c>
      <c r="P1934" t="s">
        <v>900</v>
      </c>
      <c r="S1934">
        <v>0</v>
      </c>
      <c r="T1934">
        <v>0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 t="s">
        <v>800</v>
      </c>
      <c r="AB1934" s="7">
        <f>IF(Table2[[#This Row],[15cc]]+Table2[[#This Row],[30cc]]&gt;0,1,0)</f>
        <v>0</v>
      </c>
      <c r="AC1934" s="7">
        <f>IF(Table2[[#This Row],[60c]]&gt;0,1,0)</f>
        <v>0</v>
      </c>
      <c r="AD1934" s="7">
        <f>IF(Table2[[#This Row],[90c]]&gt;0,1,0)</f>
        <v>0</v>
      </c>
    </row>
    <row r="1935" spans="1:30" x14ac:dyDescent="0.2">
      <c r="A1935">
        <v>201706</v>
      </c>
      <c r="B1935" t="s">
        <v>21</v>
      </c>
      <c r="C1935" t="s">
        <v>21</v>
      </c>
      <c r="D1935" t="s">
        <v>1486</v>
      </c>
      <c r="E1935" t="s">
        <v>7645</v>
      </c>
      <c r="F1935" t="s">
        <v>1541</v>
      </c>
      <c r="G1935" t="s">
        <v>7646</v>
      </c>
      <c r="I1935" t="s">
        <v>1152</v>
      </c>
      <c r="J1935" t="s">
        <v>1082</v>
      </c>
      <c r="K1935" t="s">
        <v>7646</v>
      </c>
      <c r="L1935" t="s">
        <v>5092</v>
      </c>
      <c r="M1935" t="s">
        <v>5093</v>
      </c>
      <c r="N1935" s="1">
        <v>42906</v>
      </c>
      <c r="O1935">
        <v>50</v>
      </c>
      <c r="P1935" t="s">
        <v>900</v>
      </c>
      <c r="Q1935">
        <v>1</v>
      </c>
      <c r="R1935">
        <v>12.94</v>
      </c>
      <c r="S1935">
        <v>1</v>
      </c>
      <c r="T1935">
        <v>12.94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 t="s">
        <v>800</v>
      </c>
      <c r="AB1935" s="7">
        <f>IF(Table2[[#This Row],[15cc]]+Table2[[#This Row],[30cc]]&gt;0,1,0)</f>
        <v>1</v>
      </c>
      <c r="AC1935" s="7">
        <f>IF(Table2[[#This Row],[60c]]&gt;0,1,0)</f>
        <v>0</v>
      </c>
      <c r="AD1935" s="7">
        <f>IF(Table2[[#This Row],[90c]]&gt;0,1,0)</f>
        <v>0</v>
      </c>
    </row>
    <row r="1936" spans="1:30" x14ac:dyDescent="0.2">
      <c r="A1936">
        <v>201706</v>
      </c>
      <c r="B1936" t="s">
        <v>21</v>
      </c>
      <c r="C1936" t="s">
        <v>21</v>
      </c>
      <c r="D1936" t="s">
        <v>1486</v>
      </c>
      <c r="E1936" t="s">
        <v>7645</v>
      </c>
      <c r="F1936" t="s">
        <v>1541</v>
      </c>
      <c r="G1936" t="s">
        <v>7646</v>
      </c>
      <c r="I1936" t="s">
        <v>1152</v>
      </c>
      <c r="J1936" t="s">
        <v>1082</v>
      </c>
      <c r="K1936" t="s">
        <v>7646</v>
      </c>
      <c r="L1936" t="s">
        <v>5094</v>
      </c>
      <c r="M1936" t="s">
        <v>831</v>
      </c>
      <c r="N1936" s="1">
        <v>42906</v>
      </c>
      <c r="O1936">
        <v>50</v>
      </c>
      <c r="P1936" t="s">
        <v>900</v>
      </c>
      <c r="S1936">
        <v>0</v>
      </c>
      <c r="T1936">
        <v>0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0</v>
      </c>
      <c r="AA1936" s="7" t="s">
        <v>800</v>
      </c>
      <c r="AB1936" s="7">
        <f>IF(Table2[[#This Row],[15cc]]+Table2[[#This Row],[30cc]]&gt;0,1,0)</f>
        <v>0</v>
      </c>
      <c r="AC1936" s="7">
        <f>IF(Table2[[#This Row],[60c]]&gt;0,1,0)</f>
        <v>0</v>
      </c>
      <c r="AD1936" s="7">
        <f>IF(Table2[[#This Row],[90c]]&gt;0,1,0)</f>
        <v>0</v>
      </c>
    </row>
    <row r="1937" spans="1:30" x14ac:dyDescent="0.2">
      <c r="A1937">
        <v>201706</v>
      </c>
      <c r="B1937" t="s">
        <v>21</v>
      </c>
      <c r="C1937" t="s">
        <v>21</v>
      </c>
      <c r="D1937" t="s">
        <v>1486</v>
      </c>
      <c r="E1937" t="s">
        <v>7645</v>
      </c>
      <c r="F1937" t="s">
        <v>1541</v>
      </c>
      <c r="G1937" t="s">
        <v>7646</v>
      </c>
      <c r="I1937" t="s">
        <v>1152</v>
      </c>
      <c r="J1937" t="s">
        <v>1082</v>
      </c>
      <c r="K1937" t="s">
        <v>7646</v>
      </c>
      <c r="L1937" t="s">
        <v>5095</v>
      </c>
      <c r="M1937" t="s">
        <v>5096</v>
      </c>
      <c r="N1937" s="1">
        <v>42906</v>
      </c>
      <c r="O1937">
        <v>50</v>
      </c>
      <c r="P1937" t="s">
        <v>900</v>
      </c>
      <c r="Q1937">
        <v>2</v>
      </c>
      <c r="R1937">
        <v>22.5</v>
      </c>
      <c r="S1937">
        <v>1</v>
      </c>
      <c r="T1937">
        <v>12.481</v>
      </c>
      <c r="U1937" s="7">
        <v>0</v>
      </c>
      <c r="V1937" s="7">
        <v>0</v>
      </c>
      <c r="W1937" s="7">
        <v>1</v>
      </c>
      <c r="X1937" s="7">
        <v>10.019</v>
      </c>
      <c r="Y1937" s="7">
        <v>0</v>
      </c>
      <c r="Z1937" s="7">
        <v>0</v>
      </c>
      <c r="AA1937" s="7" t="s">
        <v>800</v>
      </c>
      <c r="AB1937" s="7">
        <f>IF(Table2[[#This Row],[15cc]]+Table2[[#This Row],[30cc]]&gt;0,1,0)</f>
        <v>1</v>
      </c>
      <c r="AC1937" s="7">
        <f>IF(Table2[[#This Row],[60c]]&gt;0,1,0)</f>
        <v>1</v>
      </c>
      <c r="AD1937" s="7">
        <f>IF(Table2[[#This Row],[90c]]&gt;0,1,0)</f>
        <v>0</v>
      </c>
    </row>
    <row r="1938" spans="1:30" x14ac:dyDescent="0.2">
      <c r="A1938">
        <v>201706</v>
      </c>
      <c r="B1938" t="s">
        <v>21</v>
      </c>
      <c r="C1938" t="s">
        <v>21</v>
      </c>
      <c r="D1938" t="s">
        <v>1486</v>
      </c>
      <c r="E1938" t="s">
        <v>7645</v>
      </c>
      <c r="F1938" t="s">
        <v>1541</v>
      </c>
      <c r="G1938" t="s">
        <v>7646</v>
      </c>
      <c r="I1938" t="s">
        <v>1152</v>
      </c>
      <c r="J1938" t="s">
        <v>1082</v>
      </c>
      <c r="K1938" t="s">
        <v>7646</v>
      </c>
      <c r="L1938" t="s">
        <v>5097</v>
      </c>
      <c r="M1938" t="s">
        <v>5098</v>
      </c>
      <c r="N1938" s="1">
        <v>42906</v>
      </c>
      <c r="O1938">
        <v>50</v>
      </c>
      <c r="P1938" t="s">
        <v>900</v>
      </c>
      <c r="S1938">
        <v>0</v>
      </c>
      <c r="T1938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 t="s">
        <v>800</v>
      </c>
      <c r="AB1938" s="7">
        <f>IF(Table2[[#This Row],[15cc]]+Table2[[#This Row],[30cc]]&gt;0,1,0)</f>
        <v>0</v>
      </c>
      <c r="AC1938" s="7">
        <f>IF(Table2[[#This Row],[60c]]&gt;0,1,0)</f>
        <v>0</v>
      </c>
      <c r="AD1938" s="7">
        <f>IF(Table2[[#This Row],[90c]]&gt;0,1,0)</f>
        <v>0</v>
      </c>
    </row>
    <row r="1939" spans="1:30" x14ac:dyDescent="0.2">
      <c r="A1939">
        <v>201706</v>
      </c>
      <c r="B1939" t="s">
        <v>21</v>
      </c>
      <c r="C1939" t="s">
        <v>21</v>
      </c>
      <c r="D1939" t="s">
        <v>1486</v>
      </c>
      <c r="E1939" t="s">
        <v>7645</v>
      </c>
      <c r="F1939" t="s">
        <v>1541</v>
      </c>
      <c r="G1939" t="s">
        <v>7646</v>
      </c>
      <c r="I1939" t="s">
        <v>1152</v>
      </c>
      <c r="J1939" t="s">
        <v>1082</v>
      </c>
      <c r="K1939" t="s">
        <v>7646</v>
      </c>
      <c r="L1939" t="s">
        <v>5099</v>
      </c>
      <c r="M1939" t="s">
        <v>5100</v>
      </c>
      <c r="N1939" s="1">
        <v>42906</v>
      </c>
      <c r="O1939">
        <v>50</v>
      </c>
      <c r="P1939" t="s">
        <v>900</v>
      </c>
      <c r="S1939">
        <v>0</v>
      </c>
      <c r="T1939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 t="s">
        <v>800</v>
      </c>
      <c r="AB1939" s="7">
        <f>IF(Table2[[#This Row],[15cc]]+Table2[[#This Row],[30cc]]&gt;0,1,0)</f>
        <v>0</v>
      </c>
      <c r="AC1939" s="7">
        <f>IF(Table2[[#This Row],[60c]]&gt;0,1,0)</f>
        <v>0</v>
      </c>
      <c r="AD1939" s="7">
        <f>IF(Table2[[#This Row],[90c]]&gt;0,1,0)</f>
        <v>0</v>
      </c>
    </row>
    <row r="1940" spans="1:30" x14ac:dyDescent="0.2">
      <c r="A1940">
        <v>201706</v>
      </c>
      <c r="B1940" t="s">
        <v>21</v>
      </c>
      <c r="C1940" t="s">
        <v>21</v>
      </c>
      <c r="D1940" t="s">
        <v>1486</v>
      </c>
      <c r="E1940" t="s">
        <v>7645</v>
      </c>
      <c r="F1940" t="s">
        <v>1541</v>
      </c>
      <c r="G1940" t="s">
        <v>7646</v>
      </c>
      <c r="I1940" t="s">
        <v>1152</v>
      </c>
      <c r="J1940" t="s">
        <v>1082</v>
      </c>
      <c r="K1940" t="s">
        <v>7646</v>
      </c>
      <c r="L1940" t="s">
        <v>5101</v>
      </c>
      <c r="M1940" t="s">
        <v>5102</v>
      </c>
      <c r="N1940" s="1">
        <v>42907</v>
      </c>
      <c r="O1940">
        <v>49</v>
      </c>
      <c r="P1940" t="s">
        <v>900</v>
      </c>
      <c r="S1940">
        <v>0</v>
      </c>
      <c r="T1940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 t="s">
        <v>800</v>
      </c>
      <c r="AB1940" s="7">
        <f>IF(Table2[[#This Row],[15cc]]+Table2[[#This Row],[30cc]]&gt;0,1,0)</f>
        <v>0</v>
      </c>
      <c r="AC1940" s="7">
        <f>IF(Table2[[#This Row],[60c]]&gt;0,1,0)</f>
        <v>0</v>
      </c>
      <c r="AD1940" s="7">
        <f>IF(Table2[[#This Row],[90c]]&gt;0,1,0)</f>
        <v>0</v>
      </c>
    </row>
    <row r="1941" spans="1:30" x14ac:dyDescent="0.2">
      <c r="A1941">
        <v>201706</v>
      </c>
      <c r="B1941" t="s">
        <v>21</v>
      </c>
      <c r="C1941" t="s">
        <v>21</v>
      </c>
      <c r="D1941" t="s">
        <v>1486</v>
      </c>
      <c r="E1941" t="s">
        <v>7645</v>
      </c>
      <c r="F1941" t="s">
        <v>1541</v>
      </c>
      <c r="G1941" t="s">
        <v>7646</v>
      </c>
      <c r="I1941" t="s">
        <v>1152</v>
      </c>
      <c r="J1941" t="s">
        <v>1082</v>
      </c>
      <c r="K1941" t="s">
        <v>7646</v>
      </c>
      <c r="L1941" t="s">
        <v>5103</v>
      </c>
      <c r="M1941" t="s">
        <v>5104</v>
      </c>
      <c r="N1941" s="1">
        <v>42907</v>
      </c>
      <c r="O1941">
        <v>49</v>
      </c>
      <c r="P1941" t="s">
        <v>900</v>
      </c>
      <c r="S1941">
        <v>0</v>
      </c>
      <c r="T1941">
        <v>0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0</v>
      </c>
      <c r="AA1941" s="7" t="s">
        <v>800</v>
      </c>
      <c r="AB1941" s="7">
        <f>IF(Table2[[#This Row],[15cc]]+Table2[[#This Row],[30cc]]&gt;0,1,0)</f>
        <v>0</v>
      </c>
      <c r="AC1941" s="7">
        <f>IF(Table2[[#This Row],[60c]]&gt;0,1,0)</f>
        <v>0</v>
      </c>
      <c r="AD1941" s="7">
        <f>IF(Table2[[#This Row],[90c]]&gt;0,1,0)</f>
        <v>0</v>
      </c>
    </row>
    <row r="1942" spans="1:30" x14ac:dyDescent="0.2">
      <c r="A1942">
        <v>201706</v>
      </c>
      <c r="B1942" t="s">
        <v>21</v>
      </c>
      <c r="C1942" t="s">
        <v>21</v>
      </c>
      <c r="D1942" t="s">
        <v>1486</v>
      </c>
      <c r="E1942" t="s">
        <v>7645</v>
      </c>
      <c r="F1942" t="s">
        <v>1541</v>
      </c>
      <c r="G1942" t="s">
        <v>7646</v>
      </c>
      <c r="I1942" t="s">
        <v>1152</v>
      </c>
      <c r="J1942" t="s">
        <v>1082</v>
      </c>
      <c r="K1942" t="s">
        <v>7646</v>
      </c>
      <c r="L1942" t="s">
        <v>5105</v>
      </c>
      <c r="M1942" t="s">
        <v>846</v>
      </c>
      <c r="N1942" s="1">
        <v>42907</v>
      </c>
      <c r="O1942">
        <v>49</v>
      </c>
      <c r="P1942" t="s">
        <v>900</v>
      </c>
      <c r="S1942">
        <v>0</v>
      </c>
      <c r="T1942">
        <v>0</v>
      </c>
      <c r="U1942" s="7">
        <v>0</v>
      </c>
      <c r="V1942" s="7">
        <v>0</v>
      </c>
      <c r="W1942" s="7">
        <v>0</v>
      </c>
      <c r="X1942" s="7">
        <v>0</v>
      </c>
      <c r="Y1942" s="7">
        <v>0</v>
      </c>
      <c r="Z1942" s="7">
        <v>0</v>
      </c>
      <c r="AA1942" s="7" t="s">
        <v>800</v>
      </c>
      <c r="AB1942" s="7">
        <f>IF(Table2[[#This Row],[15cc]]+Table2[[#This Row],[30cc]]&gt;0,1,0)</f>
        <v>0</v>
      </c>
      <c r="AC1942" s="7">
        <f>IF(Table2[[#This Row],[60c]]&gt;0,1,0)</f>
        <v>0</v>
      </c>
      <c r="AD1942" s="7">
        <f>IF(Table2[[#This Row],[90c]]&gt;0,1,0)</f>
        <v>0</v>
      </c>
    </row>
    <row r="1943" spans="1:30" x14ac:dyDescent="0.2">
      <c r="A1943">
        <v>201706</v>
      </c>
      <c r="B1943" t="s">
        <v>21</v>
      </c>
      <c r="C1943" t="s">
        <v>21</v>
      </c>
      <c r="D1943" t="s">
        <v>1486</v>
      </c>
      <c r="E1943" t="s">
        <v>7645</v>
      </c>
      <c r="F1943" t="s">
        <v>1541</v>
      </c>
      <c r="G1943" t="s">
        <v>7646</v>
      </c>
      <c r="I1943" t="s">
        <v>1152</v>
      </c>
      <c r="J1943" t="s">
        <v>1082</v>
      </c>
      <c r="K1943" t="s">
        <v>7646</v>
      </c>
      <c r="L1943" t="s">
        <v>5106</v>
      </c>
      <c r="M1943" t="s">
        <v>918</v>
      </c>
      <c r="N1943" s="1">
        <v>42907</v>
      </c>
      <c r="O1943">
        <v>49</v>
      </c>
      <c r="P1943" t="s">
        <v>900</v>
      </c>
      <c r="S1943">
        <v>0</v>
      </c>
      <c r="T1943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 t="s">
        <v>800</v>
      </c>
      <c r="AB1943" s="7">
        <f>IF(Table2[[#This Row],[15cc]]+Table2[[#This Row],[30cc]]&gt;0,1,0)</f>
        <v>0</v>
      </c>
      <c r="AC1943" s="7">
        <f>IF(Table2[[#This Row],[60c]]&gt;0,1,0)</f>
        <v>0</v>
      </c>
      <c r="AD1943" s="7">
        <f>IF(Table2[[#This Row],[90c]]&gt;0,1,0)</f>
        <v>0</v>
      </c>
    </row>
    <row r="1944" spans="1:30" x14ac:dyDescent="0.2">
      <c r="A1944">
        <v>201706</v>
      </c>
      <c r="B1944" t="s">
        <v>21</v>
      </c>
      <c r="C1944" t="s">
        <v>21</v>
      </c>
      <c r="D1944" t="s">
        <v>1486</v>
      </c>
      <c r="E1944" t="s">
        <v>7645</v>
      </c>
      <c r="F1944" t="s">
        <v>1541</v>
      </c>
      <c r="G1944" t="s">
        <v>7646</v>
      </c>
      <c r="I1944" t="s">
        <v>1152</v>
      </c>
      <c r="J1944" t="s">
        <v>1082</v>
      </c>
      <c r="K1944" t="s">
        <v>7646</v>
      </c>
      <c r="L1944" t="s">
        <v>5107</v>
      </c>
      <c r="M1944" t="s">
        <v>2351</v>
      </c>
      <c r="N1944" s="1">
        <v>42907</v>
      </c>
      <c r="O1944">
        <v>49</v>
      </c>
      <c r="P1944" t="s">
        <v>900</v>
      </c>
      <c r="Q1944">
        <v>1</v>
      </c>
      <c r="R1944">
        <v>12.137</v>
      </c>
      <c r="S1944">
        <v>1</v>
      </c>
      <c r="T1944">
        <v>12.137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0</v>
      </c>
      <c r="AA1944" s="7" t="s">
        <v>800</v>
      </c>
      <c r="AB1944" s="7">
        <f>IF(Table2[[#This Row],[15cc]]+Table2[[#This Row],[30cc]]&gt;0,1,0)</f>
        <v>1</v>
      </c>
      <c r="AC1944" s="7">
        <f>IF(Table2[[#This Row],[60c]]&gt;0,1,0)</f>
        <v>0</v>
      </c>
      <c r="AD1944" s="7">
        <f>IF(Table2[[#This Row],[90c]]&gt;0,1,0)</f>
        <v>0</v>
      </c>
    </row>
    <row r="1945" spans="1:30" x14ac:dyDescent="0.2">
      <c r="A1945">
        <v>201706</v>
      </c>
      <c r="B1945" t="s">
        <v>21</v>
      </c>
      <c r="C1945" t="s">
        <v>21</v>
      </c>
      <c r="D1945" t="s">
        <v>1486</v>
      </c>
      <c r="E1945" t="s">
        <v>7645</v>
      </c>
      <c r="F1945" t="s">
        <v>1541</v>
      </c>
      <c r="G1945" t="s">
        <v>7646</v>
      </c>
      <c r="I1945" t="s">
        <v>1152</v>
      </c>
      <c r="J1945" t="s">
        <v>1082</v>
      </c>
      <c r="K1945" t="s">
        <v>7646</v>
      </c>
      <c r="L1945" t="s">
        <v>5108</v>
      </c>
      <c r="M1945" t="s">
        <v>1335</v>
      </c>
      <c r="N1945" s="1">
        <v>42907</v>
      </c>
      <c r="O1945">
        <v>49</v>
      </c>
      <c r="P1945" t="s">
        <v>900</v>
      </c>
      <c r="Q1945">
        <v>1</v>
      </c>
      <c r="R1945">
        <v>15.234999999999999</v>
      </c>
      <c r="S1945">
        <v>1</v>
      </c>
      <c r="T1945">
        <v>15.234999999999999</v>
      </c>
      <c r="U1945" s="7">
        <v>0</v>
      </c>
      <c r="V1945" s="7">
        <v>0</v>
      </c>
      <c r="W1945" s="7">
        <v>0</v>
      </c>
      <c r="X1945" s="7">
        <v>0</v>
      </c>
      <c r="Y1945" s="7">
        <v>0</v>
      </c>
      <c r="Z1945" s="7">
        <v>0</v>
      </c>
      <c r="AA1945" s="7" t="s">
        <v>800</v>
      </c>
      <c r="AB1945" s="7">
        <f>IF(Table2[[#This Row],[15cc]]+Table2[[#This Row],[30cc]]&gt;0,1,0)</f>
        <v>1</v>
      </c>
      <c r="AC1945" s="7">
        <f>IF(Table2[[#This Row],[60c]]&gt;0,1,0)</f>
        <v>0</v>
      </c>
      <c r="AD1945" s="7">
        <f>IF(Table2[[#This Row],[90c]]&gt;0,1,0)</f>
        <v>0</v>
      </c>
    </row>
    <row r="1946" spans="1:30" x14ac:dyDescent="0.2">
      <c r="A1946">
        <v>201706</v>
      </c>
      <c r="B1946" t="s">
        <v>21</v>
      </c>
      <c r="C1946" t="s">
        <v>21</v>
      </c>
      <c r="D1946" t="s">
        <v>1486</v>
      </c>
      <c r="E1946" t="s">
        <v>7645</v>
      </c>
      <c r="F1946" t="s">
        <v>1541</v>
      </c>
      <c r="G1946" t="s">
        <v>7646</v>
      </c>
      <c r="I1946" t="s">
        <v>1152</v>
      </c>
      <c r="J1946" t="s">
        <v>1082</v>
      </c>
      <c r="K1946" t="s">
        <v>7646</v>
      </c>
      <c r="L1946" t="s">
        <v>5109</v>
      </c>
      <c r="M1946" t="s">
        <v>5110</v>
      </c>
      <c r="N1946" s="1">
        <v>42907</v>
      </c>
      <c r="O1946">
        <v>49</v>
      </c>
      <c r="P1946" t="s">
        <v>900</v>
      </c>
      <c r="Q1946">
        <v>3</v>
      </c>
      <c r="R1946">
        <v>32.726999999999997</v>
      </c>
      <c r="S1946">
        <v>3</v>
      </c>
      <c r="T1946">
        <v>32.726999999999997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Z1946" s="7">
        <v>0</v>
      </c>
      <c r="AA1946" s="7" t="s">
        <v>800</v>
      </c>
      <c r="AB1946" s="7">
        <f>IF(Table2[[#This Row],[15cc]]+Table2[[#This Row],[30cc]]&gt;0,1,0)</f>
        <v>1</v>
      </c>
      <c r="AC1946" s="7">
        <f>IF(Table2[[#This Row],[60c]]&gt;0,1,0)</f>
        <v>0</v>
      </c>
      <c r="AD1946" s="7">
        <f>IF(Table2[[#This Row],[90c]]&gt;0,1,0)</f>
        <v>0</v>
      </c>
    </row>
    <row r="1947" spans="1:30" x14ac:dyDescent="0.2">
      <c r="A1947">
        <v>201706</v>
      </c>
      <c r="B1947" t="s">
        <v>21</v>
      </c>
      <c r="C1947" t="s">
        <v>21</v>
      </c>
      <c r="D1947" t="s">
        <v>1486</v>
      </c>
      <c r="E1947" t="s">
        <v>7645</v>
      </c>
      <c r="F1947" t="s">
        <v>1541</v>
      </c>
      <c r="G1947" t="s">
        <v>7646</v>
      </c>
      <c r="I1947" t="s">
        <v>1152</v>
      </c>
      <c r="J1947" t="s">
        <v>1082</v>
      </c>
      <c r="K1947" t="s">
        <v>7646</v>
      </c>
      <c r="L1947" t="s">
        <v>5111</v>
      </c>
      <c r="M1947" t="s">
        <v>3964</v>
      </c>
      <c r="N1947" s="1">
        <v>42907</v>
      </c>
      <c r="O1947">
        <v>49</v>
      </c>
      <c r="P1947" t="s">
        <v>900</v>
      </c>
      <c r="S1947">
        <v>0</v>
      </c>
      <c r="T1947">
        <v>0</v>
      </c>
      <c r="U1947" s="7">
        <v>0</v>
      </c>
      <c r="V1947" s="7">
        <v>0</v>
      </c>
      <c r="W1947" s="7">
        <v>0</v>
      </c>
      <c r="X1947" s="7">
        <v>0</v>
      </c>
      <c r="Y1947" s="7">
        <v>0</v>
      </c>
      <c r="Z1947" s="7">
        <v>0</v>
      </c>
      <c r="AA1947" s="7" t="s">
        <v>800</v>
      </c>
      <c r="AB1947" s="7">
        <f>IF(Table2[[#This Row],[15cc]]+Table2[[#This Row],[30cc]]&gt;0,1,0)</f>
        <v>0</v>
      </c>
      <c r="AC1947" s="7">
        <f>IF(Table2[[#This Row],[60c]]&gt;0,1,0)</f>
        <v>0</v>
      </c>
      <c r="AD1947" s="7">
        <f>IF(Table2[[#This Row],[90c]]&gt;0,1,0)</f>
        <v>0</v>
      </c>
    </row>
    <row r="1948" spans="1:30" x14ac:dyDescent="0.2">
      <c r="A1948">
        <v>201706</v>
      </c>
      <c r="B1948" t="s">
        <v>21</v>
      </c>
      <c r="C1948" t="s">
        <v>21</v>
      </c>
      <c r="D1948" t="s">
        <v>1486</v>
      </c>
      <c r="E1948" t="s">
        <v>7645</v>
      </c>
      <c r="F1948" t="s">
        <v>1541</v>
      </c>
      <c r="G1948" t="s">
        <v>7646</v>
      </c>
      <c r="I1948" t="s">
        <v>1152</v>
      </c>
      <c r="J1948" t="s">
        <v>1082</v>
      </c>
      <c r="K1948" t="s">
        <v>7646</v>
      </c>
      <c r="L1948" t="s">
        <v>5112</v>
      </c>
      <c r="M1948" t="s">
        <v>1342</v>
      </c>
      <c r="N1948" s="1">
        <v>42907</v>
      </c>
      <c r="O1948">
        <v>49</v>
      </c>
      <c r="P1948" t="s">
        <v>900</v>
      </c>
      <c r="Q1948">
        <v>1</v>
      </c>
      <c r="R1948">
        <v>15.089</v>
      </c>
      <c r="S1948">
        <v>2</v>
      </c>
      <c r="T1948">
        <v>23.32</v>
      </c>
      <c r="U1948" s="7">
        <v>0</v>
      </c>
      <c r="V1948" s="7">
        <v>0</v>
      </c>
      <c r="W1948" s="7">
        <v>-1</v>
      </c>
      <c r="X1948" s="7">
        <v>-8.2309999999999999</v>
      </c>
      <c r="Y1948" s="7">
        <v>0</v>
      </c>
      <c r="Z1948" s="7">
        <v>0</v>
      </c>
      <c r="AA1948" s="7" t="s">
        <v>800</v>
      </c>
      <c r="AB1948" s="7">
        <f>IF(Table2[[#This Row],[15cc]]+Table2[[#This Row],[30cc]]&gt;0,1,0)</f>
        <v>1</v>
      </c>
      <c r="AC1948" s="7">
        <f>IF(Table2[[#This Row],[60c]]&gt;0,1,0)</f>
        <v>0</v>
      </c>
      <c r="AD1948" s="7">
        <f>IF(Table2[[#This Row],[90c]]&gt;0,1,0)</f>
        <v>0</v>
      </c>
    </row>
    <row r="1949" spans="1:30" x14ac:dyDescent="0.2">
      <c r="A1949">
        <v>201706</v>
      </c>
      <c r="B1949" t="s">
        <v>21</v>
      </c>
      <c r="C1949" t="s">
        <v>21</v>
      </c>
      <c r="D1949" t="s">
        <v>1486</v>
      </c>
      <c r="E1949" t="s">
        <v>7645</v>
      </c>
      <c r="F1949" t="s">
        <v>1541</v>
      </c>
      <c r="G1949" t="s">
        <v>7646</v>
      </c>
      <c r="I1949" t="s">
        <v>1152</v>
      </c>
      <c r="J1949" t="s">
        <v>1082</v>
      </c>
      <c r="K1949" t="s">
        <v>7646</v>
      </c>
      <c r="L1949" t="s">
        <v>5113</v>
      </c>
      <c r="M1949" t="s">
        <v>5114</v>
      </c>
      <c r="N1949" s="1">
        <v>42907</v>
      </c>
      <c r="O1949">
        <v>49</v>
      </c>
      <c r="P1949" t="s">
        <v>900</v>
      </c>
      <c r="Q1949">
        <v>2</v>
      </c>
      <c r="R1949">
        <v>25.228000000000002</v>
      </c>
      <c r="S1949">
        <v>2</v>
      </c>
      <c r="T1949">
        <v>25.228000000000002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0</v>
      </c>
      <c r="AA1949" s="7" t="s">
        <v>800</v>
      </c>
      <c r="AB1949" s="7">
        <f>IF(Table2[[#This Row],[15cc]]+Table2[[#This Row],[30cc]]&gt;0,1,0)</f>
        <v>1</v>
      </c>
      <c r="AC1949" s="7">
        <f>IF(Table2[[#This Row],[60c]]&gt;0,1,0)</f>
        <v>0</v>
      </c>
      <c r="AD1949" s="7">
        <f>IF(Table2[[#This Row],[90c]]&gt;0,1,0)</f>
        <v>0</v>
      </c>
    </row>
    <row r="1950" spans="1:30" x14ac:dyDescent="0.2">
      <c r="A1950">
        <v>201706</v>
      </c>
      <c r="B1950" t="s">
        <v>21</v>
      </c>
      <c r="C1950" t="s">
        <v>21</v>
      </c>
      <c r="D1950" t="s">
        <v>1486</v>
      </c>
      <c r="E1950" t="s">
        <v>7645</v>
      </c>
      <c r="F1950" t="s">
        <v>1541</v>
      </c>
      <c r="G1950" t="s">
        <v>7646</v>
      </c>
      <c r="I1950" t="s">
        <v>1152</v>
      </c>
      <c r="J1950" t="s">
        <v>1082</v>
      </c>
      <c r="K1950" t="s">
        <v>7646</v>
      </c>
      <c r="L1950" t="s">
        <v>5115</v>
      </c>
      <c r="M1950" t="s">
        <v>5116</v>
      </c>
      <c r="N1950" s="1">
        <v>42907</v>
      </c>
      <c r="O1950">
        <v>49</v>
      </c>
      <c r="P1950" t="s">
        <v>900</v>
      </c>
      <c r="Q1950">
        <v>1</v>
      </c>
      <c r="R1950">
        <v>12.125999999999999</v>
      </c>
      <c r="S1950">
        <v>1</v>
      </c>
      <c r="T1950">
        <v>12.125999999999999</v>
      </c>
      <c r="U1950" s="7">
        <v>0</v>
      </c>
      <c r="V1950" s="7">
        <v>0</v>
      </c>
      <c r="W1950" s="7">
        <v>0</v>
      </c>
      <c r="X1950" s="7">
        <v>0</v>
      </c>
      <c r="Y1950" s="7">
        <v>0</v>
      </c>
      <c r="Z1950" s="7">
        <v>0</v>
      </c>
      <c r="AA1950" s="7" t="s">
        <v>800</v>
      </c>
      <c r="AB1950" s="7">
        <f>IF(Table2[[#This Row],[15cc]]+Table2[[#This Row],[30cc]]&gt;0,1,0)</f>
        <v>1</v>
      </c>
      <c r="AC1950" s="7">
        <f>IF(Table2[[#This Row],[60c]]&gt;0,1,0)</f>
        <v>0</v>
      </c>
      <c r="AD1950" s="7">
        <f>IF(Table2[[#This Row],[90c]]&gt;0,1,0)</f>
        <v>0</v>
      </c>
    </row>
    <row r="1951" spans="1:30" x14ac:dyDescent="0.2">
      <c r="A1951">
        <v>201706</v>
      </c>
      <c r="B1951" t="s">
        <v>21</v>
      </c>
      <c r="C1951" t="s">
        <v>21</v>
      </c>
      <c r="D1951" t="s">
        <v>1486</v>
      </c>
      <c r="E1951" t="s">
        <v>7645</v>
      </c>
      <c r="F1951" t="s">
        <v>1541</v>
      </c>
      <c r="G1951" t="s">
        <v>7646</v>
      </c>
      <c r="I1951" t="s">
        <v>1152</v>
      </c>
      <c r="J1951" t="s">
        <v>1082</v>
      </c>
      <c r="K1951" t="s">
        <v>7646</v>
      </c>
      <c r="L1951" t="s">
        <v>5117</v>
      </c>
      <c r="M1951" t="s">
        <v>841</v>
      </c>
      <c r="N1951" s="1">
        <v>42907</v>
      </c>
      <c r="O1951">
        <v>49</v>
      </c>
      <c r="P1951" t="s">
        <v>900</v>
      </c>
      <c r="Q1951">
        <v>2</v>
      </c>
      <c r="R1951">
        <v>24.173999999999999</v>
      </c>
      <c r="S1951">
        <v>1</v>
      </c>
      <c r="T1951">
        <v>12.154</v>
      </c>
      <c r="U1951" s="7">
        <v>0</v>
      </c>
      <c r="V1951" s="7">
        <v>0</v>
      </c>
      <c r="W1951" s="7">
        <v>1</v>
      </c>
      <c r="X1951" s="7">
        <v>12.02</v>
      </c>
      <c r="Y1951" s="7">
        <v>0</v>
      </c>
      <c r="Z1951" s="7">
        <v>0</v>
      </c>
      <c r="AA1951" s="7" t="s">
        <v>800</v>
      </c>
      <c r="AB1951" s="7">
        <f>IF(Table2[[#This Row],[15cc]]+Table2[[#This Row],[30cc]]&gt;0,1,0)</f>
        <v>1</v>
      </c>
      <c r="AC1951" s="7">
        <f>IF(Table2[[#This Row],[60c]]&gt;0,1,0)</f>
        <v>1</v>
      </c>
      <c r="AD1951" s="7">
        <f>IF(Table2[[#This Row],[90c]]&gt;0,1,0)</f>
        <v>0</v>
      </c>
    </row>
    <row r="1952" spans="1:30" x14ac:dyDescent="0.2">
      <c r="A1952">
        <v>201706</v>
      </c>
      <c r="B1952" t="s">
        <v>21</v>
      </c>
      <c r="C1952" t="s">
        <v>21</v>
      </c>
      <c r="D1952" t="s">
        <v>1486</v>
      </c>
      <c r="E1952" t="s">
        <v>7645</v>
      </c>
      <c r="F1952" t="s">
        <v>1541</v>
      </c>
      <c r="G1952" t="s">
        <v>7646</v>
      </c>
      <c r="I1952" t="s">
        <v>1152</v>
      </c>
      <c r="J1952" t="s">
        <v>1082</v>
      </c>
      <c r="K1952" t="s">
        <v>7646</v>
      </c>
      <c r="L1952" t="s">
        <v>5118</v>
      </c>
      <c r="M1952" t="s">
        <v>870</v>
      </c>
      <c r="N1952" s="1">
        <v>42907</v>
      </c>
      <c r="O1952">
        <v>49</v>
      </c>
      <c r="P1952" t="s">
        <v>900</v>
      </c>
      <c r="S1952">
        <v>0</v>
      </c>
      <c r="T1952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 t="s">
        <v>800</v>
      </c>
      <c r="AB1952" s="7">
        <f>IF(Table2[[#This Row],[15cc]]+Table2[[#This Row],[30cc]]&gt;0,1,0)</f>
        <v>0</v>
      </c>
      <c r="AC1952" s="7">
        <f>IF(Table2[[#This Row],[60c]]&gt;0,1,0)</f>
        <v>0</v>
      </c>
      <c r="AD1952" s="7">
        <f>IF(Table2[[#This Row],[90c]]&gt;0,1,0)</f>
        <v>0</v>
      </c>
    </row>
    <row r="1953" spans="1:30" x14ac:dyDescent="0.2">
      <c r="A1953">
        <v>201706</v>
      </c>
      <c r="B1953" t="s">
        <v>21</v>
      </c>
      <c r="C1953" t="s">
        <v>21</v>
      </c>
      <c r="D1953" t="s">
        <v>1486</v>
      </c>
      <c r="E1953" t="s">
        <v>7645</v>
      </c>
      <c r="F1953" t="s">
        <v>1541</v>
      </c>
      <c r="G1953" t="s">
        <v>7646</v>
      </c>
      <c r="I1953" t="s">
        <v>1152</v>
      </c>
      <c r="J1953" t="s">
        <v>1082</v>
      </c>
      <c r="K1953" t="s">
        <v>7646</v>
      </c>
      <c r="L1953" t="s">
        <v>5119</v>
      </c>
      <c r="M1953" t="s">
        <v>5120</v>
      </c>
      <c r="N1953" s="1">
        <v>42907</v>
      </c>
      <c r="O1953">
        <v>49</v>
      </c>
      <c r="P1953" t="s">
        <v>900</v>
      </c>
      <c r="Q1953">
        <v>3</v>
      </c>
      <c r="R1953">
        <v>37.087000000000003</v>
      </c>
      <c r="S1953">
        <v>2</v>
      </c>
      <c r="T1953">
        <v>27.709</v>
      </c>
      <c r="U1953" s="7">
        <v>0</v>
      </c>
      <c r="V1953" s="7">
        <v>0</v>
      </c>
      <c r="W1953" s="7">
        <v>1</v>
      </c>
      <c r="X1953" s="7">
        <v>9.3780000000000001</v>
      </c>
      <c r="Y1953" s="7">
        <v>0</v>
      </c>
      <c r="Z1953" s="7">
        <v>0</v>
      </c>
      <c r="AA1953" s="7" t="s">
        <v>800</v>
      </c>
      <c r="AB1953" s="7">
        <f>IF(Table2[[#This Row],[15cc]]+Table2[[#This Row],[30cc]]&gt;0,1,0)</f>
        <v>1</v>
      </c>
      <c r="AC1953" s="7">
        <f>IF(Table2[[#This Row],[60c]]&gt;0,1,0)</f>
        <v>1</v>
      </c>
      <c r="AD1953" s="7">
        <f>IF(Table2[[#This Row],[90c]]&gt;0,1,0)</f>
        <v>0</v>
      </c>
    </row>
    <row r="1954" spans="1:30" x14ac:dyDescent="0.2">
      <c r="A1954">
        <v>201706</v>
      </c>
      <c r="B1954" t="s">
        <v>21</v>
      </c>
      <c r="C1954" t="s">
        <v>21</v>
      </c>
      <c r="D1954" t="s">
        <v>1486</v>
      </c>
      <c r="E1954" t="s">
        <v>7645</v>
      </c>
      <c r="F1954" t="s">
        <v>1541</v>
      </c>
      <c r="G1954" t="s">
        <v>7646</v>
      </c>
      <c r="I1954" t="s">
        <v>1152</v>
      </c>
      <c r="J1954" t="s">
        <v>1082</v>
      </c>
      <c r="K1954" t="s">
        <v>7646</v>
      </c>
      <c r="L1954" t="s">
        <v>5121</v>
      </c>
      <c r="M1954" t="s">
        <v>5122</v>
      </c>
      <c r="N1954" s="1">
        <v>42907</v>
      </c>
      <c r="O1954">
        <v>49</v>
      </c>
      <c r="P1954" t="s">
        <v>900</v>
      </c>
      <c r="Q1954">
        <v>0</v>
      </c>
      <c r="R1954">
        <v>5.5511151231257802E-17</v>
      </c>
      <c r="S1954">
        <v>1</v>
      </c>
      <c r="T1954">
        <v>10.464</v>
      </c>
      <c r="U1954" s="7">
        <v>-1</v>
      </c>
      <c r="V1954" s="7">
        <v>-10.464</v>
      </c>
      <c r="W1954" s="7">
        <v>0</v>
      </c>
      <c r="X1954" s="7">
        <v>0</v>
      </c>
      <c r="Y1954" s="7">
        <v>0</v>
      </c>
      <c r="Z1954" s="7">
        <v>0</v>
      </c>
      <c r="AA1954" s="7" t="s">
        <v>800</v>
      </c>
      <c r="AB1954" s="7">
        <f>IF(Table2[[#This Row],[15cc]]+Table2[[#This Row],[30cc]]&gt;0,1,0)</f>
        <v>0</v>
      </c>
      <c r="AC1954" s="7">
        <f>IF(Table2[[#This Row],[60c]]&gt;0,1,0)</f>
        <v>0</v>
      </c>
      <c r="AD1954" s="7">
        <f>IF(Table2[[#This Row],[90c]]&gt;0,1,0)</f>
        <v>0</v>
      </c>
    </row>
    <row r="1955" spans="1:30" x14ac:dyDescent="0.2">
      <c r="A1955">
        <v>201706</v>
      </c>
      <c r="B1955" t="s">
        <v>21</v>
      </c>
      <c r="C1955" t="s">
        <v>21</v>
      </c>
      <c r="D1955" t="s">
        <v>1486</v>
      </c>
      <c r="E1955" t="s">
        <v>7645</v>
      </c>
      <c r="F1955" t="s">
        <v>1541</v>
      </c>
      <c r="G1955" t="s">
        <v>7646</v>
      </c>
      <c r="I1955" t="s">
        <v>1152</v>
      </c>
      <c r="J1955" t="s">
        <v>1082</v>
      </c>
      <c r="K1955" t="s">
        <v>7646</v>
      </c>
      <c r="L1955" t="s">
        <v>5123</v>
      </c>
      <c r="M1955" t="s">
        <v>1343</v>
      </c>
      <c r="N1955" s="1">
        <v>42907</v>
      </c>
      <c r="O1955">
        <v>49</v>
      </c>
      <c r="P1955" t="s">
        <v>900</v>
      </c>
      <c r="S1955">
        <v>0</v>
      </c>
      <c r="T1955">
        <v>0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 t="s">
        <v>800</v>
      </c>
      <c r="AB1955" s="7">
        <f>IF(Table2[[#This Row],[15cc]]+Table2[[#This Row],[30cc]]&gt;0,1,0)</f>
        <v>0</v>
      </c>
      <c r="AC1955" s="7">
        <f>IF(Table2[[#This Row],[60c]]&gt;0,1,0)</f>
        <v>0</v>
      </c>
      <c r="AD1955" s="7">
        <f>IF(Table2[[#This Row],[90c]]&gt;0,1,0)</f>
        <v>0</v>
      </c>
    </row>
    <row r="1956" spans="1:30" x14ac:dyDescent="0.2">
      <c r="A1956">
        <v>201706</v>
      </c>
      <c r="B1956" t="s">
        <v>21</v>
      </c>
      <c r="C1956" t="s">
        <v>21</v>
      </c>
      <c r="D1956" t="s">
        <v>1486</v>
      </c>
      <c r="E1956" t="s">
        <v>7645</v>
      </c>
      <c r="F1956" t="s">
        <v>1541</v>
      </c>
      <c r="G1956" t="s">
        <v>7646</v>
      </c>
      <c r="I1956" t="s">
        <v>1152</v>
      </c>
      <c r="J1956" t="s">
        <v>1082</v>
      </c>
      <c r="K1956" t="s">
        <v>7646</v>
      </c>
      <c r="L1956" t="s">
        <v>5124</v>
      </c>
      <c r="M1956" t="s">
        <v>5125</v>
      </c>
      <c r="N1956" s="1">
        <v>42907</v>
      </c>
      <c r="O1956">
        <v>49</v>
      </c>
      <c r="P1956" t="s">
        <v>900</v>
      </c>
      <c r="S1956">
        <v>0</v>
      </c>
      <c r="T1956">
        <v>0</v>
      </c>
      <c r="U1956" s="7">
        <v>0</v>
      </c>
      <c r="V1956" s="7">
        <v>0</v>
      </c>
      <c r="W1956" s="7">
        <v>0</v>
      </c>
      <c r="X1956" s="7">
        <v>0</v>
      </c>
      <c r="Y1956" s="7">
        <v>0</v>
      </c>
      <c r="Z1956" s="7">
        <v>0</v>
      </c>
      <c r="AA1956" s="7" t="s">
        <v>800</v>
      </c>
      <c r="AB1956" s="7">
        <f>IF(Table2[[#This Row],[15cc]]+Table2[[#This Row],[30cc]]&gt;0,1,0)</f>
        <v>0</v>
      </c>
      <c r="AC1956" s="7">
        <f>IF(Table2[[#This Row],[60c]]&gt;0,1,0)</f>
        <v>0</v>
      </c>
      <c r="AD1956" s="7">
        <f>IF(Table2[[#This Row],[90c]]&gt;0,1,0)</f>
        <v>0</v>
      </c>
    </row>
    <row r="1957" spans="1:30" x14ac:dyDescent="0.2">
      <c r="A1957">
        <v>201706</v>
      </c>
      <c r="B1957" t="s">
        <v>21</v>
      </c>
      <c r="C1957" t="s">
        <v>21</v>
      </c>
      <c r="D1957" t="s">
        <v>1486</v>
      </c>
      <c r="E1957" t="s">
        <v>7645</v>
      </c>
      <c r="F1957" t="s">
        <v>1541</v>
      </c>
      <c r="G1957" t="s">
        <v>7646</v>
      </c>
      <c r="I1957" t="s">
        <v>1152</v>
      </c>
      <c r="J1957" t="s">
        <v>1082</v>
      </c>
      <c r="K1957" t="s">
        <v>7646</v>
      </c>
      <c r="L1957" t="s">
        <v>5126</v>
      </c>
      <c r="M1957" t="s">
        <v>5127</v>
      </c>
      <c r="N1957" s="1">
        <v>42907</v>
      </c>
      <c r="O1957">
        <v>49</v>
      </c>
      <c r="P1957" t="s">
        <v>900</v>
      </c>
      <c r="Q1957">
        <v>2</v>
      </c>
      <c r="R1957">
        <v>24.577999999999999</v>
      </c>
      <c r="S1957">
        <v>2</v>
      </c>
      <c r="T1957">
        <v>24.027999999999999</v>
      </c>
      <c r="U1957" s="7">
        <v>0</v>
      </c>
      <c r="V1957" s="7">
        <v>0.55000000000000004</v>
      </c>
      <c r="W1957" s="7">
        <v>0</v>
      </c>
      <c r="X1957" s="7">
        <v>0</v>
      </c>
      <c r="Y1957" s="7">
        <v>0</v>
      </c>
      <c r="Z1957" s="7">
        <v>0</v>
      </c>
      <c r="AA1957" s="7" t="s">
        <v>800</v>
      </c>
      <c r="AB1957" s="7">
        <f>IF(Table2[[#This Row],[15cc]]+Table2[[#This Row],[30cc]]&gt;0,1,0)</f>
        <v>1</v>
      </c>
      <c r="AC1957" s="7">
        <f>IF(Table2[[#This Row],[60c]]&gt;0,1,0)</f>
        <v>0</v>
      </c>
      <c r="AD1957" s="7">
        <f>IF(Table2[[#This Row],[90c]]&gt;0,1,0)</f>
        <v>0</v>
      </c>
    </row>
    <row r="1958" spans="1:30" x14ac:dyDescent="0.2">
      <c r="A1958">
        <v>201706</v>
      </c>
      <c r="B1958" t="s">
        <v>21</v>
      </c>
      <c r="C1958" t="s">
        <v>21</v>
      </c>
      <c r="D1958" t="s">
        <v>1486</v>
      </c>
      <c r="E1958" t="s">
        <v>7645</v>
      </c>
      <c r="F1958" t="s">
        <v>1541</v>
      </c>
      <c r="G1958" t="s">
        <v>7646</v>
      </c>
      <c r="I1958" t="s">
        <v>1152</v>
      </c>
      <c r="J1958" t="s">
        <v>1082</v>
      </c>
      <c r="K1958" t="s">
        <v>7646</v>
      </c>
      <c r="L1958" t="s">
        <v>5128</v>
      </c>
      <c r="M1958" t="s">
        <v>5129</v>
      </c>
      <c r="N1958" s="1">
        <v>42907</v>
      </c>
      <c r="O1958">
        <v>49</v>
      </c>
      <c r="P1958" t="s">
        <v>900</v>
      </c>
      <c r="Q1958">
        <v>2</v>
      </c>
      <c r="R1958">
        <v>28.048999999999999</v>
      </c>
      <c r="S1958">
        <v>1</v>
      </c>
      <c r="T1958">
        <v>12.444000000000001</v>
      </c>
      <c r="U1958" s="7">
        <v>0</v>
      </c>
      <c r="V1958" s="7">
        <v>0</v>
      </c>
      <c r="W1958" s="7">
        <v>1</v>
      </c>
      <c r="X1958" s="7">
        <v>15.605</v>
      </c>
      <c r="Y1958" s="7">
        <v>0</v>
      </c>
      <c r="Z1958" s="7">
        <v>0</v>
      </c>
      <c r="AA1958" s="7" t="s">
        <v>800</v>
      </c>
      <c r="AB1958" s="7">
        <f>IF(Table2[[#This Row],[15cc]]+Table2[[#This Row],[30cc]]&gt;0,1,0)</f>
        <v>1</v>
      </c>
      <c r="AC1958" s="7">
        <f>IF(Table2[[#This Row],[60c]]&gt;0,1,0)</f>
        <v>1</v>
      </c>
      <c r="AD1958" s="7">
        <f>IF(Table2[[#This Row],[90c]]&gt;0,1,0)</f>
        <v>0</v>
      </c>
    </row>
    <row r="1959" spans="1:30" x14ac:dyDescent="0.2">
      <c r="A1959">
        <v>201706</v>
      </c>
      <c r="B1959" t="s">
        <v>21</v>
      </c>
      <c r="C1959" t="s">
        <v>21</v>
      </c>
      <c r="D1959" t="s">
        <v>1486</v>
      </c>
      <c r="E1959" t="s">
        <v>7645</v>
      </c>
      <c r="F1959" t="s">
        <v>1541</v>
      </c>
      <c r="G1959" t="s">
        <v>7646</v>
      </c>
      <c r="I1959" t="s">
        <v>1152</v>
      </c>
      <c r="J1959" t="s">
        <v>1082</v>
      </c>
      <c r="K1959" t="s">
        <v>7646</v>
      </c>
      <c r="L1959" t="s">
        <v>5130</v>
      </c>
      <c r="M1959" t="s">
        <v>2351</v>
      </c>
      <c r="N1959" s="1">
        <v>42907</v>
      </c>
      <c r="O1959">
        <v>49</v>
      </c>
      <c r="P1959" t="s">
        <v>900</v>
      </c>
      <c r="S1959">
        <v>0</v>
      </c>
      <c r="T1959">
        <v>0</v>
      </c>
      <c r="U1959" s="7">
        <v>0</v>
      </c>
      <c r="V1959" s="7">
        <v>0</v>
      </c>
      <c r="W1959" s="7">
        <v>0</v>
      </c>
      <c r="X1959" s="7">
        <v>0</v>
      </c>
      <c r="Y1959" s="7">
        <v>0</v>
      </c>
      <c r="Z1959" s="7">
        <v>0</v>
      </c>
      <c r="AA1959" s="7" t="s">
        <v>800</v>
      </c>
      <c r="AB1959" s="7">
        <f>IF(Table2[[#This Row],[15cc]]+Table2[[#This Row],[30cc]]&gt;0,1,0)</f>
        <v>0</v>
      </c>
      <c r="AC1959" s="7">
        <f>IF(Table2[[#This Row],[60c]]&gt;0,1,0)</f>
        <v>0</v>
      </c>
      <c r="AD1959" s="7">
        <f>IF(Table2[[#This Row],[90c]]&gt;0,1,0)</f>
        <v>0</v>
      </c>
    </row>
    <row r="1960" spans="1:30" x14ac:dyDescent="0.2">
      <c r="A1960">
        <v>201706</v>
      </c>
      <c r="B1960" t="s">
        <v>21</v>
      </c>
      <c r="C1960" t="s">
        <v>21</v>
      </c>
      <c r="D1960" t="s">
        <v>1486</v>
      </c>
      <c r="E1960" t="s">
        <v>7645</v>
      </c>
      <c r="F1960" t="s">
        <v>1541</v>
      </c>
      <c r="G1960" t="s">
        <v>7646</v>
      </c>
      <c r="I1960" t="s">
        <v>1152</v>
      </c>
      <c r="J1960" t="s">
        <v>1082</v>
      </c>
      <c r="K1960" t="s">
        <v>7646</v>
      </c>
      <c r="L1960" t="s">
        <v>5131</v>
      </c>
      <c r="M1960" t="s">
        <v>5132</v>
      </c>
      <c r="N1960" s="1">
        <v>42907</v>
      </c>
      <c r="O1960">
        <v>49</v>
      </c>
      <c r="P1960" t="s">
        <v>900</v>
      </c>
      <c r="Q1960">
        <v>1</v>
      </c>
      <c r="R1960">
        <v>12.15</v>
      </c>
      <c r="S1960">
        <v>1</v>
      </c>
      <c r="T1960">
        <v>12.15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 t="s">
        <v>800</v>
      </c>
      <c r="AB1960" s="7">
        <f>IF(Table2[[#This Row],[15cc]]+Table2[[#This Row],[30cc]]&gt;0,1,0)</f>
        <v>1</v>
      </c>
      <c r="AC1960" s="7">
        <f>IF(Table2[[#This Row],[60c]]&gt;0,1,0)</f>
        <v>0</v>
      </c>
      <c r="AD1960" s="7">
        <f>IF(Table2[[#This Row],[90c]]&gt;0,1,0)</f>
        <v>0</v>
      </c>
    </row>
    <row r="1961" spans="1:30" x14ac:dyDescent="0.2">
      <c r="A1961">
        <v>201706</v>
      </c>
      <c r="B1961" t="s">
        <v>21</v>
      </c>
      <c r="C1961" t="s">
        <v>21</v>
      </c>
      <c r="D1961" t="s">
        <v>1486</v>
      </c>
      <c r="E1961" t="s">
        <v>7645</v>
      </c>
      <c r="F1961" t="s">
        <v>1541</v>
      </c>
      <c r="G1961" t="s">
        <v>7646</v>
      </c>
      <c r="I1961" t="s">
        <v>1152</v>
      </c>
      <c r="J1961" t="s">
        <v>1082</v>
      </c>
      <c r="K1961" t="s">
        <v>7646</v>
      </c>
      <c r="L1961" t="s">
        <v>5133</v>
      </c>
      <c r="M1961" t="s">
        <v>5134</v>
      </c>
      <c r="N1961" s="1">
        <v>42907</v>
      </c>
      <c r="O1961">
        <v>49</v>
      </c>
      <c r="P1961" t="s">
        <v>900</v>
      </c>
      <c r="S1961">
        <v>0</v>
      </c>
      <c r="T1961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  <c r="AA1961" s="7" t="s">
        <v>800</v>
      </c>
      <c r="AB1961" s="7">
        <f>IF(Table2[[#This Row],[15cc]]+Table2[[#This Row],[30cc]]&gt;0,1,0)</f>
        <v>0</v>
      </c>
      <c r="AC1961" s="7">
        <f>IF(Table2[[#This Row],[60c]]&gt;0,1,0)</f>
        <v>0</v>
      </c>
      <c r="AD1961" s="7">
        <f>IF(Table2[[#This Row],[90c]]&gt;0,1,0)</f>
        <v>0</v>
      </c>
    </row>
    <row r="1962" spans="1:30" x14ac:dyDescent="0.2">
      <c r="A1962">
        <v>201706</v>
      </c>
      <c r="B1962" t="s">
        <v>21</v>
      </c>
      <c r="C1962" t="s">
        <v>21</v>
      </c>
      <c r="D1962" t="s">
        <v>1486</v>
      </c>
      <c r="E1962" t="s">
        <v>7645</v>
      </c>
      <c r="F1962" t="s">
        <v>1541</v>
      </c>
      <c r="G1962" t="s">
        <v>7646</v>
      </c>
      <c r="I1962" t="s">
        <v>1152</v>
      </c>
      <c r="J1962" t="s">
        <v>1082</v>
      </c>
      <c r="K1962" t="s">
        <v>7646</v>
      </c>
      <c r="L1962" t="s">
        <v>5135</v>
      </c>
      <c r="M1962" t="s">
        <v>5136</v>
      </c>
      <c r="N1962" s="1">
        <v>42907</v>
      </c>
      <c r="O1962">
        <v>49</v>
      </c>
      <c r="P1962" t="s">
        <v>900</v>
      </c>
      <c r="S1962">
        <v>0</v>
      </c>
      <c r="T1962">
        <v>0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 t="s">
        <v>800</v>
      </c>
      <c r="AB1962" s="7">
        <f>IF(Table2[[#This Row],[15cc]]+Table2[[#This Row],[30cc]]&gt;0,1,0)</f>
        <v>0</v>
      </c>
      <c r="AC1962" s="7">
        <f>IF(Table2[[#This Row],[60c]]&gt;0,1,0)</f>
        <v>0</v>
      </c>
      <c r="AD1962" s="7">
        <f>IF(Table2[[#This Row],[90c]]&gt;0,1,0)</f>
        <v>0</v>
      </c>
    </row>
    <row r="1963" spans="1:30" x14ac:dyDescent="0.2">
      <c r="A1963">
        <v>201706</v>
      </c>
      <c r="B1963" t="s">
        <v>21</v>
      </c>
      <c r="C1963" t="s">
        <v>21</v>
      </c>
      <c r="D1963" t="s">
        <v>1486</v>
      </c>
      <c r="E1963" t="s">
        <v>7645</v>
      </c>
      <c r="F1963" t="s">
        <v>1541</v>
      </c>
      <c r="G1963" t="s">
        <v>7646</v>
      </c>
      <c r="I1963" t="s">
        <v>1152</v>
      </c>
      <c r="J1963" t="s">
        <v>1082</v>
      </c>
      <c r="K1963" t="s">
        <v>7646</v>
      </c>
      <c r="L1963" t="s">
        <v>5137</v>
      </c>
      <c r="M1963" t="s">
        <v>5138</v>
      </c>
      <c r="N1963" s="1">
        <v>42907</v>
      </c>
      <c r="O1963">
        <v>49</v>
      </c>
      <c r="P1963" t="s">
        <v>900</v>
      </c>
      <c r="Q1963">
        <v>5</v>
      </c>
      <c r="R1963">
        <v>68.224000000000004</v>
      </c>
      <c r="S1963">
        <v>5</v>
      </c>
      <c r="T1963">
        <v>68.224000000000004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Z1963" s="7">
        <v>0</v>
      </c>
      <c r="AA1963" s="7" t="s">
        <v>800</v>
      </c>
      <c r="AB1963" s="7">
        <f>IF(Table2[[#This Row],[15cc]]+Table2[[#This Row],[30cc]]&gt;0,1,0)</f>
        <v>1</v>
      </c>
      <c r="AC1963" s="7">
        <f>IF(Table2[[#This Row],[60c]]&gt;0,1,0)</f>
        <v>0</v>
      </c>
      <c r="AD1963" s="7">
        <f>IF(Table2[[#This Row],[90c]]&gt;0,1,0)</f>
        <v>0</v>
      </c>
    </row>
    <row r="1964" spans="1:30" x14ac:dyDescent="0.2">
      <c r="A1964">
        <v>201706</v>
      </c>
      <c r="B1964" t="s">
        <v>21</v>
      </c>
      <c r="C1964" t="s">
        <v>21</v>
      </c>
      <c r="D1964" t="s">
        <v>1486</v>
      </c>
      <c r="E1964" t="s">
        <v>7645</v>
      </c>
      <c r="F1964" t="s">
        <v>1541</v>
      </c>
      <c r="G1964" t="s">
        <v>7646</v>
      </c>
      <c r="I1964" t="s">
        <v>1152</v>
      </c>
      <c r="J1964" t="s">
        <v>1082</v>
      </c>
      <c r="K1964" t="s">
        <v>7646</v>
      </c>
      <c r="L1964" t="s">
        <v>5139</v>
      </c>
      <c r="M1964" t="s">
        <v>935</v>
      </c>
      <c r="N1964" s="1">
        <v>42907</v>
      </c>
      <c r="O1964">
        <v>49</v>
      </c>
      <c r="P1964" t="s">
        <v>900</v>
      </c>
      <c r="Q1964">
        <v>1</v>
      </c>
      <c r="R1964">
        <v>12.63</v>
      </c>
      <c r="S1964">
        <v>1</v>
      </c>
      <c r="T1964">
        <v>12.63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 t="s">
        <v>800</v>
      </c>
      <c r="AB1964" s="7">
        <f>IF(Table2[[#This Row],[15cc]]+Table2[[#This Row],[30cc]]&gt;0,1,0)</f>
        <v>1</v>
      </c>
      <c r="AC1964" s="7">
        <f>IF(Table2[[#This Row],[60c]]&gt;0,1,0)</f>
        <v>0</v>
      </c>
      <c r="AD1964" s="7">
        <f>IF(Table2[[#This Row],[90c]]&gt;0,1,0)</f>
        <v>0</v>
      </c>
    </row>
    <row r="1965" spans="1:30" x14ac:dyDescent="0.2">
      <c r="A1965">
        <v>201706</v>
      </c>
      <c r="B1965" t="s">
        <v>21</v>
      </c>
      <c r="C1965" t="s">
        <v>21</v>
      </c>
      <c r="D1965" t="s">
        <v>1486</v>
      </c>
      <c r="E1965" t="s">
        <v>7645</v>
      </c>
      <c r="F1965" t="s">
        <v>1541</v>
      </c>
      <c r="G1965" t="s">
        <v>7646</v>
      </c>
      <c r="I1965" t="s">
        <v>1152</v>
      </c>
      <c r="J1965" t="s">
        <v>1082</v>
      </c>
      <c r="K1965" t="s">
        <v>7646</v>
      </c>
      <c r="L1965" t="s">
        <v>5140</v>
      </c>
      <c r="M1965" t="s">
        <v>5141</v>
      </c>
      <c r="N1965" s="1">
        <v>42907</v>
      </c>
      <c r="O1965">
        <v>49</v>
      </c>
      <c r="P1965" t="s">
        <v>900</v>
      </c>
      <c r="Q1965">
        <v>1</v>
      </c>
      <c r="R1965">
        <v>12.093999999999999</v>
      </c>
      <c r="S1965">
        <v>1</v>
      </c>
      <c r="T1965">
        <v>12.093999999999999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  <c r="AA1965" s="7" t="s">
        <v>800</v>
      </c>
      <c r="AB1965" s="7">
        <f>IF(Table2[[#This Row],[15cc]]+Table2[[#This Row],[30cc]]&gt;0,1,0)</f>
        <v>1</v>
      </c>
      <c r="AC1965" s="7">
        <f>IF(Table2[[#This Row],[60c]]&gt;0,1,0)</f>
        <v>0</v>
      </c>
      <c r="AD1965" s="7">
        <f>IF(Table2[[#This Row],[90c]]&gt;0,1,0)</f>
        <v>0</v>
      </c>
    </row>
    <row r="1966" spans="1:30" x14ac:dyDescent="0.2">
      <c r="A1966">
        <v>201706</v>
      </c>
      <c r="B1966" t="s">
        <v>21</v>
      </c>
      <c r="C1966" t="s">
        <v>21</v>
      </c>
      <c r="D1966" t="s">
        <v>1486</v>
      </c>
      <c r="E1966" t="s">
        <v>7645</v>
      </c>
      <c r="F1966" t="s">
        <v>1541</v>
      </c>
      <c r="G1966" t="s">
        <v>7646</v>
      </c>
      <c r="I1966" t="s">
        <v>1152</v>
      </c>
      <c r="J1966" t="s">
        <v>1082</v>
      </c>
      <c r="K1966" t="s">
        <v>7646</v>
      </c>
      <c r="L1966" t="s">
        <v>5142</v>
      </c>
      <c r="M1966" t="s">
        <v>5143</v>
      </c>
      <c r="N1966" s="1">
        <v>42907</v>
      </c>
      <c r="O1966">
        <v>49</v>
      </c>
      <c r="P1966" t="s">
        <v>900</v>
      </c>
      <c r="Q1966">
        <v>1</v>
      </c>
      <c r="R1966">
        <v>13.755000000000001</v>
      </c>
      <c r="S1966">
        <v>1</v>
      </c>
      <c r="T1966">
        <v>13.755000000000001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0</v>
      </c>
      <c r="AA1966" s="7" t="s">
        <v>800</v>
      </c>
      <c r="AB1966" s="7">
        <f>IF(Table2[[#This Row],[15cc]]+Table2[[#This Row],[30cc]]&gt;0,1,0)</f>
        <v>1</v>
      </c>
      <c r="AC1966" s="7">
        <f>IF(Table2[[#This Row],[60c]]&gt;0,1,0)</f>
        <v>0</v>
      </c>
      <c r="AD1966" s="7">
        <f>IF(Table2[[#This Row],[90c]]&gt;0,1,0)</f>
        <v>0</v>
      </c>
    </row>
    <row r="1967" spans="1:30" x14ac:dyDescent="0.2">
      <c r="A1967">
        <v>201706</v>
      </c>
      <c r="B1967" t="s">
        <v>21</v>
      </c>
      <c r="C1967" t="s">
        <v>21</v>
      </c>
      <c r="D1967" t="s">
        <v>1486</v>
      </c>
      <c r="E1967" t="s">
        <v>7645</v>
      </c>
      <c r="F1967" t="s">
        <v>1541</v>
      </c>
      <c r="G1967" t="s">
        <v>7646</v>
      </c>
      <c r="I1967" t="s">
        <v>1152</v>
      </c>
      <c r="J1967" t="s">
        <v>1082</v>
      </c>
      <c r="K1967" t="s">
        <v>7646</v>
      </c>
      <c r="L1967" t="s">
        <v>5144</v>
      </c>
      <c r="M1967" t="s">
        <v>5145</v>
      </c>
      <c r="N1967" s="1">
        <v>42907</v>
      </c>
      <c r="O1967">
        <v>49</v>
      </c>
      <c r="P1967" t="s">
        <v>900</v>
      </c>
      <c r="Q1967">
        <v>1</v>
      </c>
      <c r="R1967">
        <v>12.458</v>
      </c>
      <c r="S1967">
        <v>1</v>
      </c>
      <c r="T1967">
        <v>12.458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0</v>
      </c>
      <c r="AA1967" s="7" t="s">
        <v>800</v>
      </c>
      <c r="AB1967" s="7">
        <f>IF(Table2[[#This Row],[15cc]]+Table2[[#This Row],[30cc]]&gt;0,1,0)</f>
        <v>1</v>
      </c>
      <c r="AC1967" s="7">
        <f>IF(Table2[[#This Row],[60c]]&gt;0,1,0)</f>
        <v>0</v>
      </c>
      <c r="AD1967" s="7">
        <f>IF(Table2[[#This Row],[90c]]&gt;0,1,0)</f>
        <v>0</v>
      </c>
    </row>
    <row r="1968" spans="1:30" x14ac:dyDescent="0.2">
      <c r="A1968">
        <v>201706</v>
      </c>
      <c r="B1968" t="s">
        <v>21</v>
      </c>
      <c r="C1968" t="s">
        <v>21</v>
      </c>
      <c r="D1968" t="s">
        <v>1486</v>
      </c>
      <c r="E1968" t="s">
        <v>7645</v>
      </c>
      <c r="F1968" t="s">
        <v>1541</v>
      </c>
      <c r="G1968" t="s">
        <v>7646</v>
      </c>
      <c r="I1968" t="s">
        <v>1152</v>
      </c>
      <c r="J1968" t="s">
        <v>1082</v>
      </c>
      <c r="K1968" t="s">
        <v>7646</v>
      </c>
      <c r="L1968" t="s">
        <v>5146</v>
      </c>
      <c r="M1968" t="s">
        <v>815</v>
      </c>
      <c r="N1968" s="1">
        <v>42907</v>
      </c>
      <c r="O1968">
        <v>49</v>
      </c>
      <c r="P1968" t="s">
        <v>900</v>
      </c>
      <c r="Q1968">
        <v>2</v>
      </c>
      <c r="R1968">
        <v>24.155000000000001</v>
      </c>
      <c r="S1968">
        <v>2</v>
      </c>
      <c r="T1968">
        <v>24.155000000000001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 t="s">
        <v>800</v>
      </c>
      <c r="AB1968" s="7">
        <f>IF(Table2[[#This Row],[15cc]]+Table2[[#This Row],[30cc]]&gt;0,1,0)</f>
        <v>1</v>
      </c>
      <c r="AC1968" s="7">
        <f>IF(Table2[[#This Row],[60c]]&gt;0,1,0)</f>
        <v>0</v>
      </c>
      <c r="AD1968" s="7">
        <f>IF(Table2[[#This Row],[90c]]&gt;0,1,0)</f>
        <v>0</v>
      </c>
    </row>
    <row r="1969" spans="1:30" x14ac:dyDescent="0.2">
      <c r="A1969">
        <v>201706</v>
      </c>
      <c r="B1969" t="s">
        <v>21</v>
      </c>
      <c r="C1969" t="s">
        <v>21</v>
      </c>
      <c r="D1969" t="s">
        <v>1486</v>
      </c>
      <c r="E1969" t="s">
        <v>7645</v>
      </c>
      <c r="F1969" t="s">
        <v>1541</v>
      </c>
      <c r="G1969" t="s">
        <v>7646</v>
      </c>
      <c r="I1969" t="s">
        <v>1152</v>
      </c>
      <c r="J1969" t="s">
        <v>1082</v>
      </c>
      <c r="K1969" t="s">
        <v>7646</v>
      </c>
      <c r="L1969" t="s">
        <v>5147</v>
      </c>
      <c r="M1969" t="s">
        <v>5148</v>
      </c>
      <c r="N1969" s="1">
        <v>42907</v>
      </c>
      <c r="O1969">
        <v>49</v>
      </c>
      <c r="P1969" t="s">
        <v>900</v>
      </c>
      <c r="Q1969">
        <v>1</v>
      </c>
      <c r="R1969">
        <v>12.526</v>
      </c>
      <c r="S1969">
        <v>1</v>
      </c>
      <c r="T1969">
        <v>12.526</v>
      </c>
      <c r="U1969" s="7">
        <v>0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 t="s">
        <v>800</v>
      </c>
      <c r="AB1969" s="7">
        <f>IF(Table2[[#This Row],[15cc]]+Table2[[#This Row],[30cc]]&gt;0,1,0)</f>
        <v>1</v>
      </c>
      <c r="AC1969" s="7">
        <f>IF(Table2[[#This Row],[60c]]&gt;0,1,0)</f>
        <v>0</v>
      </c>
      <c r="AD1969" s="7">
        <f>IF(Table2[[#This Row],[90c]]&gt;0,1,0)</f>
        <v>0</v>
      </c>
    </row>
    <row r="1970" spans="1:30" x14ac:dyDescent="0.2">
      <c r="A1970">
        <v>201706</v>
      </c>
      <c r="B1970" t="s">
        <v>21</v>
      </c>
      <c r="C1970" t="s">
        <v>21</v>
      </c>
      <c r="D1970" t="s">
        <v>1486</v>
      </c>
      <c r="E1970" t="s">
        <v>7645</v>
      </c>
      <c r="F1970" t="s">
        <v>1541</v>
      </c>
      <c r="G1970" t="s">
        <v>7646</v>
      </c>
      <c r="I1970" t="s">
        <v>1152</v>
      </c>
      <c r="J1970" t="s">
        <v>1082</v>
      </c>
      <c r="K1970" t="s">
        <v>7646</v>
      </c>
      <c r="L1970" t="s">
        <v>5149</v>
      </c>
      <c r="M1970" t="s">
        <v>5150</v>
      </c>
      <c r="N1970" s="1">
        <v>42907</v>
      </c>
      <c r="O1970">
        <v>49</v>
      </c>
      <c r="P1970" t="s">
        <v>900</v>
      </c>
      <c r="R1970" s="2"/>
      <c r="S1970">
        <v>0</v>
      </c>
      <c r="T1970">
        <v>0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 t="s">
        <v>800</v>
      </c>
      <c r="AB1970" s="7">
        <f>IF(Table2[[#This Row],[15cc]]+Table2[[#This Row],[30cc]]&gt;0,1,0)</f>
        <v>0</v>
      </c>
      <c r="AC1970" s="7">
        <f>IF(Table2[[#This Row],[60c]]&gt;0,1,0)</f>
        <v>0</v>
      </c>
      <c r="AD1970" s="7">
        <f>IF(Table2[[#This Row],[90c]]&gt;0,1,0)</f>
        <v>0</v>
      </c>
    </row>
    <row r="1971" spans="1:30" x14ac:dyDescent="0.2">
      <c r="A1971">
        <v>201706</v>
      </c>
      <c r="B1971" t="s">
        <v>21</v>
      </c>
      <c r="C1971" t="s">
        <v>21</v>
      </c>
      <c r="D1971" t="s">
        <v>1486</v>
      </c>
      <c r="E1971" t="s">
        <v>7645</v>
      </c>
      <c r="F1971" t="s">
        <v>1541</v>
      </c>
      <c r="G1971" t="s">
        <v>7646</v>
      </c>
      <c r="I1971" t="s">
        <v>1152</v>
      </c>
      <c r="J1971" t="s">
        <v>1082</v>
      </c>
      <c r="K1971" t="s">
        <v>7646</v>
      </c>
      <c r="L1971" t="s">
        <v>5151</v>
      </c>
      <c r="M1971" t="s">
        <v>840</v>
      </c>
      <c r="N1971" s="1">
        <v>42908</v>
      </c>
      <c r="O1971">
        <v>48</v>
      </c>
      <c r="P1971" t="s">
        <v>900</v>
      </c>
      <c r="S1971">
        <v>0</v>
      </c>
      <c r="T1971">
        <v>0</v>
      </c>
      <c r="U1971" s="7">
        <v>0</v>
      </c>
      <c r="V1971" s="7">
        <v>0</v>
      </c>
      <c r="W1971" s="7">
        <v>0</v>
      </c>
      <c r="X1971" s="7">
        <v>0</v>
      </c>
      <c r="Y1971" s="7">
        <v>0</v>
      </c>
      <c r="Z1971" s="7">
        <v>0</v>
      </c>
      <c r="AA1971" s="7" t="s">
        <v>800</v>
      </c>
      <c r="AB1971" s="7">
        <f>IF(Table2[[#This Row],[15cc]]+Table2[[#This Row],[30cc]]&gt;0,1,0)</f>
        <v>0</v>
      </c>
      <c r="AC1971" s="7">
        <f>IF(Table2[[#This Row],[60c]]&gt;0,1,0)</f>
        <v>0</v>
      </c>
      <c r="AD1971" s="7">
        <f>IF(Table2[[#This Row],[90c]]&gt;0,1,0)</f>
        <v>0</v>
      </c>
    </row>
    <row r="1972" spans="1:30" x14ac:dyDescent="0.2">
      <c r="A1972">
        <v>201706</v>
      </c>
      <c r="B1972" t="s">
        <v>21</v>
      </c>
      <c r="C1972" t="s">
        <v>21</v>
      </c>
      <c r="D1972" t="s">
        <v>1486</v>
      </c>
      <c r="E1972" t="s">
        <v>7645</v>
      </c>
      <c r="F1972" t="s">
        <v>1541</v>
      </c>
      <c r="G1972" t="s">
        <v>7646</v>
      </c>
      <c r="I1972" t="s">
        <v>1152</v>
      </c>
      <c r="J1972" t="s">
        <v>1082</v>
      </c>
      <c r="K1972" t="s">
        <v>7646</v>
      </c>
      <c r="L1972" t="s">
        <v>5152</v>
      </c>
      <c r="M1972" t="s">
        <v>5153</v>
      </c>
      <c r="N1972" s="1">
        <v>42909</v>
      </c>
      <c r="O1972">
        <v>47</v>
      </c>
      <c r="P1972" t="s">
        <v>900</v>
      </c>
      <c r="Q1972">
        <v>0</v>
      </c>
      <c r="R1972">
        <v>-8.6042284408449602E-16</v>
      </c>
      <c r="S1972">
        <v>1</v>
      </c>
      <c r="T1972">
        <v>12.893000000000001</v>
      </c>
      <c r="U1972" s="7">
        <v>-1</v>
      </c>
      <c r="V1972" s="7">
        <v>-12.893000000000001</v>
      </c>
      <c r="W1972" s="7">
        <v>0</v>
      </c>
      <c r="X1972" s="7">
        <v>0</v>
      </c>
      <c r="Y1972" s="7">
        <v>0</v>
      </c>
      <c r="Z1972" s="7">
        <v>0</v>
      </c>
      <c r="AA1972" s="7" t="s">
        <v>800</v>
      </c>
      <c r="AB1972" s="7">
        <f>IF(Table2[[#This Row],[15cc]]+Table2[[#This Row],[30cc]]&gt;0,1,0)</f>
        <v>0</v>
      </c>
      <c r="AC1972" s="7">
        <f>IF(Table2[[#This Row],[60c]]&gt;0,1,0)</f>
        <v>0</v>
      </c>
      <c r="AD1972" s="7">
        <f>IF(Table2[[#This Row],[90c]]&gt;0,1,0)</f>
        <v>0</v>
      </c>
    </row>
    <row r="1973" spans="1:30" x14ac:dyDescent="0.2">
      <c r="A1973">
        <v>201706</v>
      </c>
      <c r="B1973" t="s">
        <v>21</v>
      </c>
      <c r="C1973" t="s">
        <v>21</v>
      </c>
      <c r="D1973" t="s">
        <v>1486</v>
      </c>
      <c r="E1973" t="s">
        <v>7645</v>
      </c>
      <c r="F1973" t="s">
        <v>1541</v>
      </c>
      <c r="G1973" t="s">
        <v>7646</v>
      </c>
      <c r="I1973" t="s">
        <v>1152</v>
      </c>
      <c r="J1973" t="s">
        <v>1082</v>
      </c>
      <c r="K1973" t="s">
        <v>7646</v>
      </c>
      <c r="L1973" t="s">
        <v>5154</v>
      </c>
      <c r="M1973" t="s">
        <v>5155</v>
      </c>
      <c r="N1973" s="1">
        <v>42909</v>
      </c>
      <c r="O1973">
        <v>47</v>
      </c>
      <c r="P1973" t="s">
        <v>900</v>
      </c>
      <c r="Q1973">
        <v>1</v>
      </c>
      <c r="R1973">
        <v>12.054</v>
      </c>
      <c r="S1973">
        <v>1</v>
      </c>
      <c r="T1973">
        <v>12.054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 t="s">
        <v>800</v>
      </c>
      <c r="AB1973" s="7">
        <f>IF(Table2[[#This Row],[15cc]]+Table2[[#This Row],[30cc]]&gt;0,1,0)</f>
        <v>1</v>
      </c>
      <c r="AC1973" s="7">
        <f>IF(Table2[[#This Row],[60c]]&gt;0,1,0)</f>
        <v>0</v>
      </c>
      <c r="AD1973" s="7">
        <f>IF(Table2[[#This Row],[90c]]&gt;0,1,0)</f>
        <v>0</v>
      </c>
    </row>
    <row r="1974" spans="1:30" x14ac:dyDescent="0.2">
      <c r="A1974">
        <v>201706</v>
      </c>
      <c r="B1974" t="s">
        <v>21</v>
      </c>
      <c r="C1974" t="s">
        <v>21</v>
      </c>
      <c r="D1974" t="s">
        <v>1486</v>
      </c>
      <c r="E1974" t="s">
        <v>7645</v>
      </c>
      <c r="F1974" t="s">
        <v>1541</v>
      </c>
      <c r="G1974" t="s">
        <v>7646</v>
      </c>
      <c r="I1974" t="s">
        <v>1152</v>
      </c>
      <c r="J1974" t="s">
        <v>1082</v>
      </c>
      <c r="K1974" t="s">
        <v>7646</v>
      </c>
      <c r="L1974" t="s">
        <v>5156</v>
      </c>
      <c r="M1974" t="s">
        <v>5157</v>
      </c>
      <c r="N1974" s="1">
        <v>42912</v>
      </c>
      <c r="O1974">
        <v>44</v>
      </c>
      <c r="P1974" t="s">
        <v>900</v>
      </c>
      <c r="S1974">
        <v>0</v>
      </c>
      <c r="T1974">
        <v>0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 t="s">
        <v>800</v>
      </c>
      <c r="AB1974" s="7">
        <f>IF(Table2[[#This Row],[15cc]]+Table2[[#This Row],[30cc]]&gt;0,1,0)</f>
        <v>0</v>
      </c>
      <c r="AC1974" s="7">
        <f>IF(Table2[[#This Row],[60c]]&gt;0,1,0)</f>
        <v>0</v>
      </c>
      <c r="AD1974" s="7">
        <f>IF(Table2[[#This Row],[90c]]&gt;0,1,0)</f>
        <v>0</v>
      </c>
    </row>
    <row r="1975" spans="1:30" x14ac:dyDescent="0.2">
      <c r="A1975">
        <v>201706</v>
      </c>
      <c r="B1975" t="s">
        <v>21</v>
      </c>
      <c r="C1975" t="s">
        <v>21</v>
      </c>
      <c r="D1975" t="s">
        <v>1486</v>
      </c>
      <c r="E1975" t="s">
        <v>7645</v>
      </c>
      <c r="F1975" t="s">
        <v>1541</v>
      </c>
      <c r="G1975" t="s">
        <v>7646</v>
      </c>
      <c r="I1975" t="s">
        <v>1152</v>
      </c>
      <c r="J1975" t="s">
        <v>1082</v>
      </c>
      <c r="K1975" t="s">
        <v>7646</v>
      </c>
      <c r="L1975" t="s">
        <v>5158</v>
      </c>
      <c r="M1975" t="s">
        <v>1362</v>
      </c>
      <c r="N1975" s="1">
        <v>42913</v>
      </c>
      <c r="O1975">
        <v>43</v>
      </c>
      <c r="P1975" t="s">
        <v>900</v>
      </c>
      <c r="S1975">
        <v>0</v>
      </c>
      <c r="T1975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 t="s">
        <v>800</v>
      </c>
      <c r="AB1975" s="7">
        <f>IF(Table2[[#This Row],[15cc]]+Table2[[#This Row],[30cc]]&gt;0,1,0)</f>
        <v>0</v>
      </c>
      <c r="AC1975" s="7">
        <f>IF(Table2[[#This Row],[60c]]&gt;0,1,0)</f>
        <v>0</v>
      </c>
      <c r="AD1975" s="7">
        <f>IF(Table2[[#This Row],[90c]]&gt;0,1,0)</f>
        <v>0</v>
      </c>
    </row>
    <row r="1976" spans="1:30" x14ac:dyDescent="0.2">
      <c r="A1976">
        <v>201706</v>
      </c>
      <c r="B1976" t="s">
        <v>21</v>
      </c>
      <c r="C1976" t="s">
        <v>21</v>
      </c>
      <c r="D1976" t="s">
        <v>1486</v>
      </c>
      <c r="E1976" t="s">
        <v>7645</v>
      </c>
      <c r="F1976" t="s">
        <v>1541</v>
      </c>
      <c r="G1976" t="s">
        <v>7646</v>
      </c>
      <c r="I1976" t="s">
        <v>1152</v>
      </c>
      <c r="J1976" t="s">
        <v>1082</v>
      </c>
      <c r="K1976" t="s">
        <v>7646</v>
      </c>
      <c r="L1976" t="s">
        <v>5159</v>
      </c>
      <c r="M1976" t="s">
        <v>5160</v>
      </c>
      <c r="N1976" s="1">
        <v>42914</v>
      </c>
      <c r="O1976">
        <v>42</v>
      </c>
      <c r="P1976" t="s">
        <v>900</v>
      </c>
      <c r="S1976">
        <v>0</v>
      </c>
      <c r="T1976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 t="s">
        <v>800</v>
      </c>
      <c r="AB1976" s="7">
        <f>IF(Table2[[#This Row],[15cc]]+Table2[[#This Row],[30cc]]&gt;0,1,0)</f>
        <v>0</v>
      </c>
      <c r="AC1976" s="7">
        <f>IF(Table2[[#This Row],[60c]]&gt;0,1,0)</f>
        <v>0</v>
      </c>
      <c r="AD1976" s="7">
        <f>IF(Table2[[#This Row],[90c]]&gt;0,1,0)</f>
        <v>0</v>
      </c>
    </row>
    <row r="1977" spans="1:30" x14ac:dyDescent="0.2">
      <c r="A1977">
        <v>201706</v>
      </c>
      <c r="B1977" t="s">
        <v>21</v>
      </c>
      <c r="C1977" t="s">
        <v>21</v>
      </c>
      <c r="D1977" t="s">
        <v>1486</v>
      </c>
      <c r="E1977" t="s">
        <v>7645</v>
      </c>
      <c r="F1977" t="s">
        <v>1541</v>
      </c>
      <c r="G1977" t="s">
        <v>7646</v>
      </c>
      <c r="I1977" t="s">
        <v>1152</v>
      </c>
      <c r="J1977" t="s">
        <v>1082</v>
      </c>
      <c r="K1977" t="s">
        <v>7646</v>
      </c>
      <c r="L1977" t="s">
        <v>5161</v>
      </c>
      <c r="M1977" t="s">
        <v>5162</v>
      </c>
      <c r="N1977" s="1">
        <v>42915</v>
      </c>
      <c r="O1977">
        <v>41</v>
      </c>
      <c r="P1977" t="s">
        <v>900</v>
      </c>
      <c r="Q1977">
        <v>1</v>
      </c>
      <c r="R1977">
        <v>13.689</v>
      </c>
      <c r="S1977">
        <v>1</v>
      </c>
      <c r="T1977">
        <v>13.689</v>
      </c>
      <c r="U1977" s="7">
        <v>0</v>
      </c>
      <c r="V1977" s="7">
        <v>0</v>
      </c>
      <c r="W1977" s="7">
        <v>0</v>
      </c>
      <c r="X1977" s="7">
        <v>0</v>
      </c>
      <c r="Y1977" s="7">
        <v>0</v>
      </c>
      <c r="Z1977" s="7">
        <v>0</v>
      </c>
      <c r="AA1977" s="7" t="s">
        <v>800</v>
      </c>
      <c r="AB1977" s="7">
        <f>IF(Table2[[#This Row],[15cc]]+Table2[[#This Row],[30cc]]&gt;0,1,0)</f>
        <v>1</v>
      </c>
      <c r="AC1977" s="7">
        <f>IF(Table2[[#This Row],[60c]]&gt;0,1,0)</f>
        <v>0</v>
      </c>
      <c r="AD1977" s="7">
        <f>IF(Table2[[#This Row],[90c]]&gt;0,1,0)</f>
        <v>0</v>
      </c>
    </row>
    <row r="1978" spans="1:30" x14ac:dyDescent="0.2">
      <c r="A1978">
        <v>201706</v>
      </c>
      <c r="B1978" t="s">
        <v>21</v>
      </c>
      <c r="C1978" t="s">
        <v>21</v>
      </c>
      <c r="D1978" t="s">
        <v>1486</v>
      </c>
      <c r="E1978" t="s">
        <v>7645</v>
      </c>
      <c r="F1978" t="s">
        <v>1541</v>
      </c>
      <c r="G1978" t="s">
        <v>7646</v>
      </c>
      <c r="I1978" t="s">
        <v>4654</v>
      </c>
      <c r="J1978" t="s">
        <v>1433</v>
      </c>
      <c r="K1978" t="s">
        <v>7646</v>
      </c>
      <c r="L1978" t="s">
        <v>4684</v>
      </c>
      <c r="M1978" t="s">
        <v>4685</v>
      </c>
      <c r="N1978" s="1">
        <v>42891</v>
      </c>
      <c r="O1978">
        <v>65</v>
      </c>
      <c r="P1978" t="s">
        <v>857</v>
      </c>
      <c r="S1978">
        <v>0</v>
      </c>
      <c r="T1978">
        <v>0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0</v>
      </c>
      <c r="AA1978" s="7" t="s">
        <v>800</v>
      </c>
      <c r="AB1978" s="7">
        <f>IF(Table2[[#This Row],[15cc]]+Table2[[#This Row],[30cc]]&gt;0,1,0)</f>
        <v>0</v>
      </c>
      <c r="AC1978" s="7">
        <f>IF(Table2[[#This Row],[60c]]&gt;0,1,0)</f>
        <v>0</v>
      </c>
      <c r="AD1978" s="7">
        <f>IF(Table2[[#This Row],[90c]]&gt;0,1,0)</f>
        <v>0</v>
      </c>
    </row>
    <row r="1979" spans="1:30" x14ac:dyDescent="0.2">
      <c r="A1979">
        <v>201706</v>
      </c>
      <c r="B1979" t="s">
        <v>21</v>
      </c>
      <c r="C1979" t="s">
        <v>21</v>
      </c>
      <c r="D1979" t="s">
        <v>1486</v>
      </c>
      <c r="E1979" t="s">
        <v>7645</v>
      </c>
      <c r="F1979" t="s">
        <v>1541</v>
      </c>
      <c r="G1979" t="s">
        <v>7646</v>
      </c>
      <c r="I1979" t="s">
        <v>4654</v>
      </c>
      <c r="J1979" t="s">
        <v>1433</v>
      </c>
      <c r="K1979" t="s">
        <v>7646</v>
      </c>
      <c r="L1979" t="s">
        <v>4686</v>
      </c>
      <c r="M1979" t="s">
        <v>1368</v>
      </c>
      <c r="N1979" s="1">
        <v>42891</v>
      </c>
      <c r="O1979">
        <v>65</v>
      </c>
      <c r="P1979" t="s">
        <v>857</v>
      </c>
      <c r="Q1979">
        <v>2</v>
      </c>
      <c r="R1979">
        <v>24.41</v>
      </c>
      <c r="S1979">
        <v>2</v>
      </c>
      <c r="T1979">
        <v>24.41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Z1979" s="7">
        <v>0</v>
      </c>
      <c r="AA1979" s="7" t="s">
        <v>800</v>
      </c>
      <c r="AB1979" s="7">
        <f>IF(Table2[[#This Row],[15cc]]+Table2[[#This Row],[30cc]]&gt;0,1,0)</f>
        <v>1</v>
      </c>
      <c r="AC1979" s="7">
        <f>IF(Table2[[#This Row],[60c]]&gt;0,1,0)</f>
        <v>0</v>
      </c>
      <c r="AD1979" s="7">
        <f>IF(Table2[[#This Row],[90c]]&gt;0,1,0)</f>
        <v>0</v>
      </c>
    </row>
    <row r="1980" spans="1:30" x14ac:dyDescent="0.2">
      <c r="A1980">
        <v>201706</v>
      </c>
      <c r="B1980" t="s">
        <v>21</v>
      </c>
      <c r="C1980" t="s">
        <v>21</v>
      </c>
      <c r="D1980" t="s">
        <v>1486</v>
      </c>
      <c r="E1980" t="s">
        <v>7645</v>
      </c>
      <c r="F1980" t="s">
        <v>1541</v>
      </c>
      <c r="G1980" t="s">
        <v>7646</v>
      </c>
      <c r="I1980" t="s">
        <v>4654</v>
      </c>
      <c r="J1980" t="s">
        <v>1433</v>
      </c>
      <c r="K1980" t="s">
        <v>7646</v>
      </c>
      <c r="L1980" t="s">
        <v>4687</v>
      </c>
      <c r="M1980" t="s">
        <v>4688</v>
      </c>
      <c r="N1980" s="1">
        <v>42891</v>
      </c>
      <c r="O1980">
        <v>65</v>
      </c>
      <c r="P1980" t="s">
        <v>857</v>
      </c>
      <c r="S1980">
        <v>0</v>
      </c>
      <c r="T1980">
        <v>0</v>
      </c>
      <c r="U1980" s="7">
        <v>0</v>
      </c>
      <c r="V1980" s="7">
        <v>0</v>
      </c>
      <c r="W1980" s="7">
        <v>0</v>
      </c>
      <c r="X1980" s="7">
        <v>0</v>
      </c>
      <c r="Y1980" s="7">
        <v>0</v>
      </c>
      <c r="Z1980" s="7">
        <v>0</v>
      </c>
      <c r="AA1980" s="7" t="s">
        <v>800</v>
      </c>
      <c r="AB1980" s="7">
        <f>IF(Table2[[#This Row],[15cc]]+Table2[[#This Row],[30cc]]&gt;0,1,0)</f>
        <v>0</v>
      </c>
      <c r="AC1980" s="7">
        <f>IF(Table2[[#This Row],[60c]]&gt;0,1,0)</f>
        <v>0</v>
      </c>
      <c r="AD1980" s="7">
        <f>IF(Table2[[#This Row],[90c]]&gt;0,1,0)</f>
        <v>0</v>
      </c>
    </row>
    <row r="1981" spans="1:30" x14ac:dyDescent="0.2">
      <c r="A1981">
        <v>201706</v>
      </c>
      <c r="B1981" t="s">
        <v>21</v>
      </c>
      <c r="C1981" t="s">
        <v>21</v>
      </c>
      <c r="D1981" t="s">
        <v>1486</v>
      </c>
      <c r="E1981" t="s">
        <v>7645</v>
      </c>
      <c r="F1981" t="s">
        <v>1541</v>
      </c>
      <c r="G1981" t="s">
        <v>7646</v>
      </c>
      <c r="I1981" t="s">
        <v>4654</v>
      </c>
      <c r="J1981" t="s">
        <v>1433</v>
      </c>
      <c r="K1981" t="s">
        <v>7646</v>
      </c>
      <c r="L1981" t="s">
        <v>4689</v>
      </c>
      <c r="M1981" t="s">
        <v>4690</v>
      </c>
      <c r="N1981" s="1">
        <v>42891</v>
      </c>
      <c r="O1981">
        <v>65</v>
      </c>
      <c r="P1981" t="s">
        <v>857</v>
      </c>
      <c r="Q1981">
        <v>1</v>
      </c>
      <c r="R1981">
        <v>15.009</v>
      </c>
      <c r="S1981">
        <v>0</v>
      </c>
      <c r="T1981">
        <v>0</v>
      </c>
      <c r="U1981" s="7">
        <v>1</v>
      </c>
      <c r="V1981" s="7">
        <v>15.009</v>
      </c>
      <c r="W1981" s="7">
        <v>0</v>
      </c>
      <c r="X1981" s="7">
        <v>0</v>
      </c>
      <c r="Y1981" s="7">
        <v>0</v>
      </c>
      <c r="Z1981" s="7">
        <v>0</v>
      </c>
      <c r="AA1981" s="7" t="s">
        <v>800</v>
      </c>
      <c r="AB1981" s="7">
        <f>IF(Table2[[#This Row],[15cc]]+Table2[[#This Row],[30cc]]&gt;0,1,0)</f>
        <v>1</v>
      </c>
      <c r="AC1981" s="7">
        <f>IF(Table2[[#This Row],[60c]]&gt;0,1,0)</f>
        <v>0</v>
      </c>
      <c r="AD1981" s="7">
        <f>IF(Table2[[#This Row],[90c]]&gt;0,1,0)</f>
        <v>0</v>
      </c>
    </row>
    <row r="1982" spans="1:30" x14ac:dyDescent="0.2">
      <c r="A1982">
        <v>201706</v>
      </c>
      <c r="B1982" t="s">
        <v>21</v>
      </c>
      <c r="C1982" t="s">
        <v>21</v>
      </c>
      <c r="D1982" t="s">
        <v>1486</v>
      </c>
      <c r="E1982" t="s">
        <v>7645</v>
      </c>
      <c r="F1982" t="s">
        <v>1541</v>
      </c>
      <c r="G1982" t="s">
        <v>7646</v>
      </c>
      <c r="I1982" t="s">
        <v>4654</v>
      </c>
      <c r="J1982" t="s">
        <v>1433</v>
      </c>
      <c r="K1982" t="s">
        <v>7646</v>
      </c>
      <c r="L1982" t="s">
        <v>4691</v>
      </c>
      <c r="M1982" t="s">
        <v>4692</v>
      </c>
      <c r="N1982" s="1">
        <v>42891</v>
      </c>
      <c r="O1982">
        <v>65</v>
      </c>
      <c r="P1982" t="s">
        <v>857</v>
      </c>
      <c r="Q1982">
        <v>2</v>
      </c>
      <c r="R1982">
        <v>30.07</v>
      </c>
      <c r="S1982">
        <v>1</v>
      </c>
      <c r="T1982">
        <v>15.07</v>
      </c>
      <c r="U1982" s="7">
        <v>1</v>
      </c>
      <c r="V1982" s="7">
        <v>15</v>
      </c>
      <c r="W1982" s="7">
        <v>0</v>
      </c>
      <c r="X1982" s="7">
        <v>0</v>
      </c>
      <c r="Y1982" s="7">
        <v>0</v>
      </c>
      <c r="Z1982" s="7">
        <v>0</v>
      </c>
      <c r="AA1982" s="7" t="s">
        <v>800</v>
      </c>
      <c r="AB1982" s="7">
        <f>IF(Table2[[#This Row],[15cc]]+Table2[[#This Row],[30cc]]&gt;0,1,0)</f>
        <v>1</v>
      </c>
      <c r="AC1982" s="7">
        <f>IF(Table2[[#This Row],[60c]]&gt;0,1,0)</f>
        <v>0</v>
      </c>
      <c r="AD1982" s="7">
        <f>IF(Table2[[#This Row],[90c]]&gt;0,1,0)</f>
        <v>0</v>
      </c>
    </row>
    <row r="1983" spans="1:30" x14ac:dyDescent="0.2">
      <c r="A1983">
        <v>201706</v>
      </c>
      <c r="B1983" t="s">
        <v>21</v>
      </c>
      <c r="C1983" t="s">
        <v>21</v>
      </c>
      <c r="D1983" t="s">
        <v>1486</v>
      </c>
      <c r="E1983" t="s">
        <v>7645</v>
      </c>
      <c r="F1983" t="s">
        <v>1541</v>
      </c>
      <c r="G1983" t="s">
        <v>7646</v>
      </c>
      <c r="I1983" t="s">
        <v>4654</v>
      </c>
      <c r="J1983" t="s">
        <v>1433</v>
      </c>
      <c r="K1983" t="s">
        <v>7646</v>
      </c>
      <c r="L1983" t="s">
        <v>4693</v>
      </c>
      <c r="M1983" t="s">
        <v>4694</v>
      </c>
      <c r="N1983" s="1">
        <v>42891</v>
      </c>
      <c r="O1983">
        <v>65</v>
      </c>
      <c r="P1983" t="s">
        <v>857</v>
      </c>
      <c r="S1983">
        <v>0</v>
      </c>
      <c r="T1983">
        <v>0</v>
      </c>
      <c r="U1983" s="7">
        <v>0</v>
      </c>
      <c r="V1983" s="7">
        <v>0</v>
      </c>
      <c r="W1983" s="7">
        <v>0</v>
      </c>
      <c r="X1983" s="7">
        <v>0</v>
      </c>
      <c r="Y1983" s="7">
        <v>0</v>
      </c>
      <c r="Z1983" s="7">
        <v>0</v>
      </c>
      <c r="AA1983" s="7" t="s">
        <v>800</v>
      </c>
      <c r="AB1983" s="7">
        <f>IF(Table2[[#This Row],[15cc]]+Table2[[#This Row],[30cc]]&gt;0,1,0)</f>
        <v>0</v>
      </c>
      <c r="AC1983" s="7">
        <f>IF(Table2[[#This Row],[60c]]&gt;0,1,0)</f>
        <v>0</v>
      </c>
      <c r="AD1983" s="7">
        <f>IF(Table2[[#This Row],[90c]]&gt;0,1,0)</f>
        <v>0</v>
      </c>
    </row>
    <row r="1984" spans="1:30" x14ac:dyDescent="0.2">
      <c r="A1984">
        <v>201706</v>
      </c>
      <c r="B1984" t="s">
        <v>21</v>
      </c>
      <c r="C1984" t="s">
        <v>21</v>
      </c>
      <c r="D1984" t="s">
        <v>1486</v>
      </c>
      <c r="E1984" t="s">
        <v>7645</v>
      </c>
      <c r="F1984" t="s">
        <v>1541</v>
      </c>
      <c r="G1984" t="s">
        <v>7646</v>
      </c>
      <c r="I1984" t="s">
        <v>4654</v>
      </c>
      <c r="J1984" t="s">
        <v>1433</v>
      </c>
      <c r="K1984" t="s">
        <v>7646</v>
      </c>
      <c r="L1984" t="s">
        <v>4695</v>
      </c>
      <c r="M1984" t="s">
        <v>4315</v>
      </c>
      <c r="N1984" s="1">
        <v>42891</v>
      </c>
      <c r="O1984">
        <v>65</v>
      </c>
      <c r="P1984" t="s">
        <v>857</v>
      </c>
      <c r="Q1984">
        <v>1</v>
      </c>
      <c r="R1984">
        <v>15.14</v>
      </c>
      <c r="S1984">
        <v>1</v>
      </c>
      <c r="T1984">
        <v>15.14</v>
      </c>
      <c r="U1984" s="7">
        <v>0</v>
      </c>
      <c r="V1984" s="7">
        <v>0</v>
      </c>
      <c r="W1984" s="7">
        <v>0</v>
      </c>
      <c r="X1984" s="2">
        <v>0</v>
      </c>
      <c r="Y1984" s="7">
        <v>0</v>
      </c>
      <c r="Z1984" s="7">
        <v>0</v>
      </c>
      <c r="AA1984" s="7" t="s">
        <v>800</v>
      </c>
      <c r="AB1984" s="7">
        <f>IF(Table2[[#This Row],[15cc]]+Table2[[#This Row],[30cc]]&gt;0,1,0)</f>
        <v>1</v>
      </c>
      <c r="AC1984" s="7">
        <f>IF(Table2[[#This Row],[60c]]&gt;0,1,0)</f>
        <v>0</v>
      </c>
      <c r="AD1984" s="7">
        <f>IF(Table2[[#This Row],[90c]]&gt;0,1,0)</f>
        <v>0</v>
      </c>
    </row>
    <row r="1985" spans="1:30" x14ac:dyDescent="0.2">
      <c r="A1985">
        <v>201706</v>
      </c>
      <c r="B1985" t="s">
        <v>21</v>
      </c>
      <c r="C1985" t="s">
        <v>21</v>
      </c>
      <c r="D1985" t="s">
        <v>1486</v>
      </c>
      <c r="E1985" t="s">
        <v>7645</v>
      </c>
      <c r="F1985" t="s">
        <v>1541</v>
      </c>
      <c r="G1985" t="s">
        <v>7646</v>
      </c>
      <c r="I1985" t="s">
        <v>4654</v>
      </c>
      <c r="J1985" t="s">
        <v>1433</v>
      </c>
      <c r="K1985" t="s">
        <v>7646</v>
      </c>
      <c r="L1985" t="s">
        <v>4696</v>
      </c>
      <c r="M1985" t="s">
        <v>4697</v>
      </c>
      <c r="N1985" s="1">
        <v>42891</v>
      </c>
      <c r="O1985">
        <v>65</v>
      </c>
      <c r="P1985" t="s">
        <v>857</v>
      </c>
      <c r="Q1985">
        <v>1</v>
      </c>
      <c r="R1985">
        <v>15.131</v>
      </c>
      <c r="S1985">
        <v>1</v>
      </c>
      <c r="T1985">
        <v>15.131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0</v>
      </c>
      <c r="AA1985" s="7" t="s">
        <v>800</v>
      </c>
      <c r="AB1985" s="7">
        <f>IF(Table2[[#This Row],[15cc]]+Table2[[#This Row],[30cc]]&gt;0,1,0)</f>
        <v>1</v>
      </c>
      <c r="AC1985" s="7">
        <f>IF(Table2[[#This Row],[60c]]&gt;0,1,0)</f>
        <v>0</v>
      </c>
      <c r="AD1985" s="7">
        <f>IF(Table2[[#This Row],[90c]]&gt;0,1,0)</f>
        <v>0</v>
      </c>
    </row>
    <row r="1986" spans="1:30" x14ac:dyDescent="0.2">
      <c r="A1986">
        <v>201706</v>
      </c>
      <c r="B1986" t="s">
        <v>21</v>
      </c>
      <c r="C1986" t="s">
        <v>21</v>
      </c>
      <c r="D1986" t="s">
        <v>1486</v>
      </c>
      <c r="E1986" t="s">
        <v>7645</v>
      </c>
      <c r="F1986" t="s">
        <v>1541</v>
      </c>
      <c r="G1986" t="s">
        <v>7646</v>
      </c>
      <c r="I1986" t="s">
        <v>4654</v>
      </c>
      <c r="J1986" t="s">
        <v>1433</v>
      </c>
      <c r="K1986" t="s">
        <v>7646</v>
      </c>
      <c r="L1986" t="s">
        <v>4698</v>
      </c>
      <c r="M1986" t="s">
        <v>4699</v>
      </c>
      <c r="N1986" s="1">
        <v>42891</v>
      </c>
      <c r="O1986">
        <v>65</v>
      </c>
      <c r="P1986" t="s">
        <v>857</v>
      </c>
      <c r="S1986">
        <v>0</v>
      </c>
      <c r="T1986">
        <v>0</v>
      </c>
      <c r="U1986" s="7">
        <v>0</v>
      </c>
      <c r="V1986" s="7">
        <v>0</v>
      </c>
      <c r="W1986" s="7">
        <v>0</v>
      </c>
      <c r="X1986" s="7">
        <v>0</v>
      </c>
      <c r="Y1986" s="7">
        <v>0</v>
      </c>
      <c r="Z1986" s="7">
        <v>0</v>
      </c>
      <c r="AA1986" s="7" t="s">
        <v>800</v>
      </c>
      <c r="AB1986" s="7">
        <f>IF(Table2[[#This Row],[15cc]]+Table2[[#This Row],[30cc]]&gt;0,1,0)</f>
        <v>0</v>
      </c>
      <c r="AC1986" s="7">
        <f>IF(Table2[[#This Row],[60c]]&gt;0,1,0)</f>
        <v>0</v>
      </c>
      <c r="AD1986" s="7">
        <f>IF(Table2[[#This Row],[90c]]&gt;0,1,0)</f>
        <v>0</v>
      </c>
    </row>
    <row r="1987" spans="1:30" x14ac:dyDescent="0.2">
      <c r="A1987">
        <v>201706</v>
      </c>
      <c r="B1987" t="s">
        <v>21</v>
      </c>
      <c r="C1987" t="s">
        <v>21</v>
      </c>
      <c r="D1987" t="s">
        <v>1486</v>
      </c>
      <c r="E1987" t="s">
        <v>7645</v>
      </c>
      <c r="F1987" t="s">
        <v>1541</v>
      </c>
      <c r="G1987" t="s">
        <v>7646</v>
      </c>
      <c r="I1987" t="s">
        <v>4654</v>
      </c>
      <c r="J1987" t="s">
        <v>1433</v>
      </c>
      <c r="K1987" t="s">
        <v>7646</v>
      </c>
      <c r="L1987" t="s">
        <v>4700</v>
      </c>
      <c r="M1987" t="s">
        <v>3828</v>
      </c>
      <c r="N1987" s="1">
        <v>42894</v>
      </c>
      <c r="O1987">
        <v>62</v>
      </c>
      <c r="P1987" t="s">
        <v>857</v>
      </c>
      <c r="Q1987">
        <v>2</v>
      </c>
      <c r="R1987">
        <v>27.24</v>
      </c>
      <c r="S1987">
        <v>0</v>
      </c>
      <c r="T1987">
        <v>0</v>
      </c>
      <c r="U1987" s="7">
        <v>1</v>
      </c>
      <c r="V1987" s="7">
        <v>15.095000000000001</v>
      </c>
      <c r="W1987" s="7">
        <v>1</v>
      </c>
      <c r="X1987" s="7">
        <v>12.145</v>
      </c>
      <c r="Y1987" s="7">
        <v>0</v>
      </c>
      <c r="Z1987" s="7">
        <v>0</v>
      </c>
      <c r="AA1987" s="7" t="s">
        <v>800</v>
      </c>
      <c r="AB1987" s="7">
        <f>IF(Table2[[#This Row],[15cc]]+Table2[[#This Row],[30cc]]&gt;0,1,0)</f>
        <v>1</v>
      </c>
      <c r="AC1987" s="7">
        <f>IF(Table2[[#This Row],[60c]]&gt;0,1,0)</f>
        <v>1</v>
      </c>
      <c r="AD1987" s="7">
        <f>IF(Table2[[#This Row],[90c]]&gt;0,1,0)</f>
        <v>0</v>
      </c>
    </row>
    <row r="1988" spans="1:30" x14ac:dyDescent="0.2">
      <c r="A1988">
        <v>201706</v>
      </c>
      <c r="B1988" t="s">
        <v>21</v>
      </c>
      <c r="C1988" t="s">
        <v>21</v>
      </c>
      <c r="D1988" t="s">
        <v>1486</v>
      </c>
      <c r="E1988" t="s">
        <v>7645</v>
      </c>
      <c r="F1988" t="s">
        <v>1541</v>
      </c>
      <c r="G1988" t="s">
        <v>7646</v>
      </c>
      <c r="I1988" t="s">
        <v>4654</v>
      </c>
      <c r="J1988" t="s">
        <v>1433</v>
      </c>
      <c r="K1988" t="s">
        <v>7646</v>
      </c>
      <c r="L1988" t="s">
        <v>4701</v>
      </c>
      <c r="M1988" t="s">
        <v>4702</v>
      </c>
      <c r="N1988" s="1">
        <v>42894</v>
      </c>
      <c r="O1988">
        <v>62</v>
      </c>
      <c r="P1988" t="s">
        <v>857</v>
      </c>
      <c r="Q1988">
        <v>3</v>
      </c>
      <c r="R1988">
        <v>39.725000000000001</v>
      </c>
      <c r="S1988">
        <v>1</v>
      </c>
      <c r="T1988">
        <v>12.047000000000001</v>
      </c>
      <c r="U1988" s="7">
        <v>1</v>
      </c>
      <c r="V1988" s="7">
        <v>12.609</v>
      </c>
      <c r="W1988" s="7">
        <v>1</v>
      </c>
      <c r="X1988" s="7">
        <v>15.069000000000001</v>
      </c>
      <c r="Y1988" s="7">
        <v>0</v>
      </c>
      <c r="Z1988" s="7">
        <v>0</v>
      </c>
      <c r="AA1988" s="7" t="s">
        <v>800</v>
      </c>
      <c r="AB1988" s="7">
        <f>IF(Table2[[#This Row],[15cc]]+Table2[[#This Row],[30cc]]&gt;0,1,0)</f>
        <v>1</v>
      </c>
      <c r="AC1988" s="7">
        <f>IF(Table2[[#This Row],[60c]]&gt;0,1,0)</f>
        <v>1</v>
      </c>
      <c r="AD1988" s="7">
        <f>IF(Table2[[#This Row],[90c]]&gt;0,1,0)</f>
        <v>0</v>
      </c>
    </row>
    <row r="1989" spans="1:30" x14ac:dyDescent="0.2">
      <c r="A1989">
        <v>201706</v>
      </c>
      <c r="B1989" t="s">
        <v>21</v>
      </c>
      <c r="C1989" t="s">
        <v>21</v>
      </c>
      <c r="D1989" t="s">
        <v>1486</v>
      </c>
      <c r="E1989" t="s">
        <v>7645</v>
      </c>
      <c r="F1989" t="s">
        <v>1541</v>
      </c>
      <c r="G1989" t="s">
        <v>7646</v>
      </c>
      <c r="I1989" t="s">
        <v>4654</v>
      </c>
      <c r="J1989" t="s">
        <v>1433</v>
      </c>
      <c r="K1989" t="s">
        <v>7646</v>
      </c>
      <c r="L1989" t="s">
        <v>4703</v>
      </c>
      <c r="M1989" t="s">
        <v>4704</v>
      </c>
      <c r="N1989" s="1">
        <v>42894</v>
      </c>
      <c r="O1989">
        <v>62</v>
      </c>
      <c r="P1989" t="s">
        <v>857</v>
      </c>
      <c r="Q1989">
        <v>1</v>
      </c>
      <c r="R1989">
        <v>15.15</v>
      </c>
      <c r="S1989">
        <v>0</v>
      </c>
      <c r="T1989">
        <v>0</v>
      </c>
      <c r="U1989" s="7">
        <v>1</v>
      </c>
      <c r="V1989" s="7">
        <v>15.15</v>
      </c>
      <c r="W1989" s="7">
        <v>0</v>
      </c>
      <c r="X1989" s="7">
        <v>0</v>
      </c>
      <c r="Y1989" s="7">
        <v>0</v>
      </c>
      <c r="Z1989" s="7">
        <v>0</v>
      </c>
      <c r="AA1989" s="7" t="s">
        <v>800</v>
      </c>
      <c r="AB1989" s="7">
        <f>IF(Table2[[#This Row],[15cc]]+Table2[[#This Row],[30cc]]&gt;0,1,0)</f>
        <v>1</v>
      </c>
      <c r="AC1989" s="7">
        <f>IF(Table2[[#This Row],[60c]]&gt;0,1,0)</f>
        <v>0</v>
      </c>
      <c r="AD1989" s="7">
        <f>IF(Table2[[#This Row],[90c]]&gt;0,1,0)</f>
        <v>0</v>
      </c>
    </row>
    <row r="1990" spans="1:30" x14ac:dyDescent="0.2">
      <c r="A1990">
        <v>201706</v>
      </c>
      <c r="B1990" t="s">
        <v>21</v>
      </c>
      <c r="C1990" t="s">
        <v>21</v>
      </c>
      <c r="D1990" t="s">
        <v>1486</v>
      </c>
      <c r="E1990" t="s">
        <v>7645</v>
      </c>
      <c r="F1990" t="s">
        <v>1541</v>
      </c>
      <c r="G1990" t="s">
        <v>7646</v>
      </c>
      <c r="I1990" t="s">
        <v>4654</v>
      </c>
      <c r="J1990" t="s">
        <v>1433</v>
      </c>
      <c r="K1990" t="s">
        <v>7646</v>
      </c>
      <c r="L1990" t="s">
        <v>4705</v>
      </c>
      <c r="M1990" t="s">
        <v>913</v>
      </c>
      <c r="N1990" s="1">
        <v>42894</v>
      </c>
      <c r="O1990">
        <v>62</v>
      </c>
      <c r="P1990" t="s">
        <v>857</v>
      </c>
      <c r="Q1990">
        <v>2</v>
      </c>
      <c r="R1990">
        <v>27.15</v>
      </c>
      <c r="S1990">
        <v>1</v>
      </c>
      <c r="T1990">
        <v>15.007</v>
      </c>
      <c r="U1990" s="7">
        <v>0</v>
      </c>
      <c r="V1990" s="7">
        <v>0</v>
      </c>
      <c r="W1990" s="7">
        <v>1</v>
      </c>
      <c r="X1990" s="7">
        <v>12.143000000000001</v>
      </c>
      <c r="Y1990" s="7">
        <v>0</v>
      </c>
      <c r="Z1990" s="7">
        <v>0</v>
      </c>
      <c r="AA1990" s="7" t="s">
        <v>800</v>
      </c>
      <c r="AB1990" s="7">
        <f>IF(Table2[[#This Row],[15cc]]+Table2[[#This Row],[30cc]]&gt;0,1,0)</f>
        <v>1</v>
      </c>
      <c r="AC1990" s="7">
        <f>IF(Table2[[#This Row],[60c]]&gt;0,1,0)</f>
        <v>1</v>
      </c>
      <c r="AD1990" s="7">
        <f>IF(Table2[[#This Row],[90c]]&gt;0,1,0)</f>
        <v>0</v>
      </c>
    </row>
    <row r="1991" spans="1:30" x14ac:dyDescent="0.2">
      <c r="A1991">
        <v>201706</v>
      </c>
      <c r="B1991" t="s">
        <v>21</v>
      </c>
      <c r="C1991" t="s">
        <v>21</v>
      </c>
      <c r="D1991" t="s">
        <v>1486</v>
      </c>
      <c r="E1991" t="s">
        <v>7645</v>
      </c>
      <c r="F1991" t="s">
        <v>1541</v>
      </c>
      <c r="G1991" t="s">
        <v>7646</v>
      </c>
      <c r="I1991" t="s">
        <v>4654</v>
      </c>
      <c r="J1991" t="s">
        <v>1433</v>
      </c>
      <c r="K1991" t="s">
        <v>7646</v>
      </c>
      <c r="L1991" t="s">
        <v>4706</v>
      </c>
      <c r="M1991" t="s">
        <v>1007</v>
      </c>
      <c r="N1991" s="1">
        <v>42894</v>
      </c>
      <c r="O1991">
        <v>62</v>
      </c>
      <c r="P1991" t="s">
        <v>857</v>
      </c>
      <c r="Q1991">
        <v>3</v>
      </c>
      <c r="R1991">
        <v>32.811</v>
      </c>
      <c r="S1991">
        <v>1</v>
      </c>
      <c r="T1991">
        <v>12.44</v>
      </c>
      <c r="U1991" s="7">
        <v>1</v>
      </c>
      <c r="V1991" s="7">
        <v>13.326000000000001</v>
      </c>
      <c r="W1991" s="7">
        <v>1</v>
      </c>
      <c r="X1991" s="7">
        <v>7.0449999999999999</v>
      </c>
      <c r="Y1991" s="7">
        <v>0</v>
      </c>
      <c r="Z1991" s="7">
        <v>0</v>
      </c>
      <c r="AA1991" s="7" t="s">
        <v>800</v>
      </c>
      <c r="AB1991" s="7">
        <f>IF(Table2[[#This Row],[15cc]]+Table2[[#This Row],[30cc]]&gt;0,1,0)</f>
        <v>1</v>
      </c>
      <c r="AC1991" s="7">
        <f>IF(Table2[[#This Row],[60c]]&gt;0,1,0)</f>
        <v>1</v>
      </c>
      <c r="AD1991" s="7">
        <f>IF(Table2[[#This Row],[90c]]&gt;0,1,0)</f>
        <v>0</v>
      </c>
    </row>
    <row r="1992" spans="1:30" x14ac:dyDescent="0.2">
      <c r="A1992">
        <v>201706</v>
      </c>
      <c r="B1992" t="s">
        <v>21</v>
      </c>
      <c r="C1992" t="s">
        <v>21</v>
      </c>
      <c r="D1992" t="s">
        <v>1486</v>
      </c>
      <c r="E1992" t="s">
        <v>7645</v>
      </c>
      <c r="F1992" t="s">
        <v>1541</v>
      </c>
      <c r="G1992" t="s">
        <v>7646</v>
      </c>
      <c r="I1992" t="s">
        <v>4654</v>
      </c>
      <c r="J1992" t="s">
        <v>1433</v>
      </c>
      <c r="K1992" t="s">
        <v>7646</v>
      </c>
      <c r="L1992" t="s">
        <v>4707</v>
      </c>
      <c r="M1992" t="s">
        <v>4708</v>
      </c>
      <c r="N1992" s="1">
        <v>42894</v>
      </c>
      <c r="O1992">
        <v>62</v>
      </c>
      <c r="P1992" t="s">
        <v>857</v>
      </c>
      <c r="S1992">
        <v>0</v>
      </c>
      <c r="T1992">
        <v>0</v>
      </c>
      <c r="U1992" s="7">
        <v>0</v>
      </c>
      <c r="V1992" s="7">
        <v>0</v>
      </c>
      <c r="W1992" s="7">
        <v>0</v>
      </c>
      <c r="X1992" s="7">
        <v>0</v>
      </c>
      <c r="Y1992" s="7">
        <v>0</v>
      </c>
      <c r="Z1992" s="7">
        <v>0</v>
      </c>
      <c r="AA1992" s="7" t="s">
        <v>800</v>
      </c>
      <c r="AB1992" s="7">
        <f>IF(Table2[[#This Row],[15cc]]+Table2[[#This Row],[30cc]]&gt;0,1,0)</f>
        <v>0</v>
      </c>
      <c r="AC1992" s="7">
        <f>IF(Table2[[#This Row],[60c]]&gt;0,1,0)</f>
        <v>0</v>
      </c>
      <c r="AD1992" s="7">
        <f>IF(Table2[[#This Row],[90c]]&gt;0,1,0)</f>
        <v>0</v>
      </c>
    </row>
    <row r="1993" spans="1:30" x14ac:dyDescent="0.2">
      <c r="A1993">
        <v>201706</v>
      </c>
      <c r="B1993" t="s">
        <v>21</v>
      </c>
      <c r="C1993" t="s">
        <v>21</v>
      </c>
      <c r="D1993" t="s">
        <v>1486</v>
      </c>
      <c r="E1993" t="s">
        <v>7645</v>
      </c>
      <c r="F1993" t="s">
        <v>1541</v>
      </c>
      <c r="G1993" t="s">
        <v>7646</v>
      </c>
      <c r="I1993" t="s">
        <v>4654</v>
      </c>
      <c r="J1993" t="s">
        <v>1433</v>
      </c>
      <c r="K1993" t="s">
        <v>7646</v>
      </c>
      <c r="L1993" t="s">
        <v>4709</v>
      </c>
      <c r="M1993" t="s">
        <v>4710</v>
      </c>
      <c r="N1993" s="1">
        <v>42894</v>
      </c>
      <c r="O1993">
        <v>62</v>
      </c>
      <c r="P1993" t="s">
        <v>857</v>
      </c>
      <c r="Q1993">
        <v>1</v>
      </c>
      <c r="R1993">
        <v>12.909000000000001</v>
      </c>
      <c r="S1993">
        <v>0</v>
      </c>
      <c r="T1993">
        <v>0</v>
      </c>
      <c r="U1993" s="7">
        <v>1</v>
      </c>
      <c r="V1993" s="7">
        <v>12.909000000000001</v>
      </c>
      <c r="W1993" s="7">
        <v>0</v>
      </c>
      <c r="X1993" s="7">
        <v>0</v>
      </c>
      <c r="Y1993" s="7">
        <v>0</v>
      </c>
      <c r="Z1993" s="7">
        <v>0</v>
      </c>
      <c r="AA1993" s="7" t="s">
        <v>800</v>
      </c>
      <c r="AB1993" s="7">
        <f>IF(Table2[[#This Row],[15cc]]+Table2[[#This Row],[30cc]]&gt;0,1,0)</f>
        <v>1</v>
      </c>
      <c r="AC1993" s="7">
        <f>IF(Table2[[#This Row],[60c]]&gt;0,1,0)</f>
        <v>0</v>
      </c>
      <c r="AD1993" s="7">
        <f>IF(Table2[[#This Row],[90c]]&gt;0,1,0)</f>
        <v>0</v>
      </c>
    </row>
    <row r="1994" spans="1:30" x14ac:dyDescent="0.2">
      <c r="A1994">
        <v>201706</v>
      </c>
      <c r="B1994" t="s">
        <v>21</v>
      </c>
      <c r="C1994" t="s">
        <v>21</v>
      </c>
      <c r="D1994" t="s">
        <v>1486</v>
      </c>
      <c r="E1994" t="s">
        <v>7645</v>
      </c>
      <c r="F1994" t="s">
        <v>1541</v>
      </c>
      <c r="G1994" t="s">
        <v>7646</v>
      </c>
      <c r="I1994" t="s">
        <v>4654</v>
      </c>
      <c r="J1994" t="s">
        <v>1433</v>
      </c>
      <c r="K1994" t="s">
        <v>7646</v>
      </c>
      <c r="L1994" t="s">
        <v>4711</v>
      </c>
      <c r="M1994" t="s">
        <v>4712</v>
      </c>
      <c r="N1994" s="1">
        <v>42894</v>
      </c>
      <c r="O1994">
        <v>62</v>
      </c>
      <c r="P1994" t="s">
        <v>857</v>
      </c>
      <c r="Q1994">
        <v>2</v>
      </c>
      <c r="R1994">
        <v>21.827999999999999</v>
      </c>
      <c r="S1994">
        <v>1</v>
      </c>
      <c r="T1994">
        <v>12.609</v>
      </c>
      <c r="U1994" s="7">
        <v>1</v>
      </c>
      <c r="V1994" s="7">
        <v>9.2189999999999994</v>
      </c>
      <c r="W1994" s="7">
        <v>0</v>
      </c>
      <c r="X1994" s="7">
        <v>0</v>
      </c>
      <c r="Y1994" s="7">
        <v>0</v>
      </c>
      <c r="Z1994" s="7">
        <v>0</v>
      </c>
      <c r="AA1994" s="7" t="s">
        <v>800</v>
      </c>
      <c r="AB1994" s="7">
        <f>IF(Table2[[#This Row],[15cc]]+Table2[[#This Row],[30cc]]&gt;0,1,0)</f>
        <v>1</v>
      </c>
      <c r="AC1994" s="7">
        <f>IF(Table2[[#This Row],[60c]]&gt;0,1,0)</f>
        <v>0</v>
      </c>
      <c r="AD1994" s="7">
        <f>IF(Table2[[#This Row],[90c]]&gt;0,1,0)</f>
        <v>0</v>
      </c>
    </row>
    <row r="1995" spans="1:30" x14ac:dyDescent="0.2">
      <c r="A1995">
        <v>201706</v>
      </c>
      <c r="B1995" t="s">
        <v>21</v>
      </c>
      <c r="C1995" t="s">
        <v>21</v>
      </c>
      <c r="D1995" t="s">
        <v>1486</v>
      </c>
      <c r="E1995" t="s">
        <v>7645</v>
      </c>
      <c r="F1995" t="s">
        <v>1541</v>
      </c>
      <c r="G1995" t="s">
        <v>7646</v>
      </c>
      <c r="I1995" t="s">
        <v>4654</v>
      </c>
      <c r="J1995" t="s">
        <v>1433</v>
      </c>
      <c r="K1995" t="s">
        <v>7646</v>
      </c>
      <c r="L1995" t="s">
        <v>4713</v>
      </c>
      <c r="M1995" t="s">
        <v>1022</v>
      </c>
      <c r="N1995" s="1">
        <v>42894</v>
      </c>
      <c r="O1995">
        <v>62</v>
      </c>
      <c r="P1995" t="s">
        <v>857</v>
      </c>
      <c r="R1995" s="2"/>
      <c r="S1995">
        <v>0</v>
      </c>
      <c r="T1995">
        <v>0</v>
      </c>
      <c r="U1995" s="7">
        <v>0</v>
      </c>
      <c r="V1995" s="7">
        <v>0</v>
      </c>
      <c r="W1995" s="7">
        <v>0</v>
      </c>
      <c r="X1995" s="7">
        <v>0</v>
      </c>
      <c r="Y1995" s="7">
        <v>0</v>
      </c>
      <c r="Z1995" s="7">
        <v>0</v>
      </c>
      <c r="AA1995" s="7" t="s">
        <v>800</v>
      </c>
      <c r="AB1995" s="7">
        <f>IF(Table2[[#This Row],[15cc]]+Table2[[#This Row],[30cc]]&gt;0,1,0)</f>
        <v>0</v>
      </c>
      <c r="AC1995" s="7">
        <f>IF(Table2[[#This Row],[60c]]&gt;0,1,0)</f>
        <v>0</v>
      </c>
      <c r="AD1995" s="7">
        <f>IF(Table2[[#This Row],[90c]]&gt;0,1,0)</f>
        <v>0</v>
      </c>
    </row>
    <row r="1996" spans="1:30" x14ac:dyDescent="0.2">
      <c r="A1996">
        <v>201706</v>
      </c>
      <c r="B1996" t="s">
        <v>21</v>
      </c>
      <c r="C1996" t="s">
        <v>21</v>
      </c>
      <c r="D1996" t="s">
        <v>1486</v>
      </c>
      <c r="E1996" t="s">
        <v>7645</v>
      </c>
      <c r="F1996" t="s">
        <v>1541</v>
      </c>
      <c r="G1996" t="s">
        <v>7646</v>
      </c>
      <c r="I1996" t="s">
        <v>4654</v>
      </c>
      <c r="J1996" t="s">
        <v>1433</v>
      </c>
      <c r="K1996" t="s">
        <v>7646</v>
      </c>
      <c r="L1996" t="s">
        <v>4714</v>
      </c>
      <c r="M1996" t="s">
        <v>4715</v>
      </c>
      <c r="N1996" s="1">
        <v>42894</v>
      </c>
      <c r="O1996">
        <v>62</v>
      </c>
      <c r="P1996" t="s">
        <v>857</v>
      </c>
      <c r="Q1996">
        <v>3</v>
      </c>
      <c r="R1996">
        <v>42.725000000000001</v>
      </c>
      <c r="S1996">
        <v>1</v>
      </c>
      <c r="T1996">
        <v>15.019</v>
      </c>
      <c r="U1996" s="7">
        <v>0</v>
      </c>
      <c r="V1996" s="7">
        <v>0</v>
      </c>
      <c r="W1996" s="7">
        <v>2</v>
      </c>
      <c r="X1996" s="7">
        <v>27.706</v>
      </c>
      <c r="Y1996" s="7">
        <v>0</v>
      </c>
      <c r="Z1996" s="7">
        <v>0</v>
      </c>
      <c r="AA1996" s="7" t="s">
        <v>800</v>
      </c>
      <c r="AB1996" s="7">
        <f>IF(Table2[[#This Row],[15cc]]+Table2[[#This Row],[30cc]]&gt;0,1,0)</f>
        <v>1</v>
      </c>
      <c r="AC1996" s="7">
        <f>IF(Table2[[#This Row],[60c]]&gt;0,1,0)</f>
        <v>1</v>
      </c>
      <c r="AD1996" s="7">
        <f>IF(Table2[[#This Row],[90c]]&gt;0,1,0)</f>
        <v>0</v>
      </c>
    </row>
    <row r="1997" spans="1:30" x14ac:dyDescent="0.2">
      <c r="A1997">
        <v>201706</v>
      </c>
      <c r="B1997" t="s">
        <v>21</v>
      </c>
      <c r="C1997" t="s">
        <v>21</v>
      </c>
      <c r="D1997" t="s">
        <v>1486</v>
      </c>
      <c r="E1997" t="s">
        <v>7645</v>
      </c>
      <c r="F1997" t="s">
        <v>1541</v>
      </c>
      <c r="G1997" t="s">
        <v>7646</v>
      </c>
      <c r="I1997" t="s">
        <v>4654</v>
      </c>
      <c r="J1997" t="s">
        <v>1433</v>
      </c>
      <c r="K1997" t="s">
        <v>7646</v>
      </c>
      <c r="L1997" t="s">
        <v>4716</v>
      </c>
      <c r="M1997" t="s">
        <v>806</v>
      </c>
      <c r="N1997" s="1">
        <v>42894</v>
      </c>
      <c r="O1997">
        <v>62</v>
      </c>
      <c r="P1997" t="s">
        <v>857</v>
      </c>
      <c r="S1997">
        <v>0</v>
      </c>
      <c r="T1997">
        <v>0</v>
      </c>
      <c r="U1997" s="7">
        <v>0</v>
      </c>
      <c r="V1997" s="7">
        <v>0</v>
      </c>
      <c r="W1997" s="7">
        <v>0</v>
      </c>
      <c r="X1997" s="7">
        <v>0</v>
      </c>
      <c r="Y1997" s="7">
        <v>0</v>
      </c>
      <c r="Z1997" s="7">
        <v>0</v>
      </c>
      <c r="AA1997" s="7" t="s">
        <v>800</v>
      </c>
      <c r="AB1997" s="7">
        <f>IF(Table2[[#This Row],[15cc]]+Table2[[#This Row],[30cc]]&gt;0,1,0)</f>
        <v>0</v>
      </c>
      <c r="AC1997" s="7">
        <f>IF(Table2[[#This Row],[60c]]&gt;0,1,0)</f>
        <v>0</v>
      </c>
      <c r="AD1997" s="7">
        <f>IF(Table2[[#This Row],[90c]]&gt;0,1,0)</f>
        <v>0</v>
      </c>
    </row>
    <row r="1998" spans="1:30" x14ac:dyDescent="0.2">
      <c r="A1998">
        <v>201706</v>
      </c>
      <c r="B1998" t="s">
        <v>21</v>
      </c>
      <c r="C1998" t="s">
        <v>21</v>
      </c>
      <c r="D1998" t="s">
        <v>1486</v>
      </c>
      <c r="E1998" t="s">
        <v>7645</v>
      </c>
      <c r="F1998" t="s">
        <v>1541</v>
      </c>
      <c r="G1998" t="s">
        <v>7646</v>
      </c>
      <c r="I1998" t="s">
        <v>4654</v>
      </c>
      <c r="J1998" t="s">
        <v>1433</v>
      </c>
      <c r="K1998" t="s">
        <v>7646</v>
      </c>
      <c r="L1998" t="s">
        <v>4717</v>
      </c>
      <c r="M1998" t="s">
        <v>4718</v>
      </c>
      <c r="N1998" s="1">
        <v>42894</v>
      </c>
      <c r="O1998">
        <v>62</v>
      </c>
      <c r="P1998" t="s">
        <v>857</v>
      </c>
      <c r="Q1998">
        <v>2</v>
      </c>
      <c r="R1998">
        <v>28.157</v>
      </c>
      <c r="S1998">
        <v>2</v>
      </c>
      <c r="T1998">
        <v>28.157</v>
      </c>
      <c r="U1998" s="7">
        <v>0</v>
      </c>
      <c r="V1998" s="7">
        <v>0</v>
      </c>
      <c r="W1998" s="7">
        <v>0</v>
      </c>
      <c r="X1998" s="7">
        <v>0</v>
      </c>
      <c r="Y1998" s="7">
        <v>0</v>
      </c>
      <c r="Z1998" s="7">
        <v>0</v>
      </c>
      <c r="AA1998" s="7" t="s">
        <v>800</v>
      </c>
      <c r="AB1998" s="7">
        <f>IF(Table2[[#This Row],[15cc]]+Table2[[#This Row],[30cc]]&gt;0,1,0)</f>
        <v>1</v>
      </c>
      <c r="AC1998" s="7">
        <f>IF(Table2[[#This Row],[60c]]&gt;0,1,0)</f>
        <v>0</v>
      </c>
      <c r="AD1998" s="7">
        <f>IF(Table2[[#This Row],[90c]]&gt;0,1,0)</f>
        <v>0</v>
      </c>
    </row>
    <row r="1999" spans="1:30" x14ac:dyDescent="0.2">
      <c r="A1999">
        <v>201706</v>
      </c>
      <c r="B1999" t="s">
        <v>21</v>
      </c>
      <c r="C1999" t="s">
        <v>21</v>
      </c>
      <c r="D1999" t="s">
        <v>1486</v>
      </c>
      <c r="E1999" t="s">
        <v>7645</v>
      </c>
      <c r="F1999" t="s">
        <v>1541</v>
      </c>
      <c r="G1999" t="s">
        <v>7646</v>
      </c>
      <c r="I1999" t="s">
        <v>4654</v>
      </c>
      <c r="J1999" t="s">
        <v>1433</v>
      </c>
      <c r="K1999" t="s">
        <v>7646</v>
      </c>
      <c r="L1999" t="s">
        <v>4719</v>
      </c>
      <c r="M1999" t="s">
        <v>4720</v>
      </c>
      <c r="N1999" s="1">
        <v>42894</v>
      </c>
      <c r="O1999">
        <v>62</v>
      </c>
      <c r="P1999" t="s">
        <v>857</v>
      </c>
      <c r="Q1999">
        <v>1</v>
      </c>
      <c r="R1999">
        <v>15.026</v>
      </c>
      <c r="S1999">
        <v>1</v>
      </c>
      <c r="T1999">
        <v>15.026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Z1999" s="7">
        <v>0</v>
      </c>
      <c r="AA1999" s="7" t="s">
        <v>800</v>
      </c>
      <c r="AB1999" s="7">
        <f>IF(Table2[[#This Row],[15cc]]+Table2[[#This Row],[30cc]]&gt;0,1,0)</f>
        <v>1</v>
      </c>
      <c r="AC1999" s="7">
        <f>IF(Table2[[#This Row],[60c]]&gt;0,1,0)</f>
        <v>0</v>
      </c>
      <c r="AD1999" s="7">
        <f>IF(Table2[[#This Row],[90c]]&gt;0,1,0)</f>
        <v>0</v>
      </c>
    </row>
    <row r="2000" spans="1:30" x14ac:dyDescent="0.2">
      <c r="A2000">
        <v>201706</v>
      </c>
      <c r="B2000" t="s">
        <v>21</v>
      </c>
      <c r="C2000" t="s">
        <v>21</v>
      </c>
      <c r="D2000" t="s">
        <v>1486</v>
      </c>
      <c r="E2000" t="s">
        <v>7645</v>
      </c>
      <c r="F2000" t="s">
        <v>1541</v>
      </c>
      <c r="G2000" t="s">
        <v>7646</v>
      </c>
      <c r="I2000" t="s">
        <v>4654</v>
      </c>
      <c r="J2000" t="s">
        <v>1433</v>
      </c>
      <c r="K2000" t="s">
        <v>7646</v>
      </c>
      <c r="L2000" t="s">
        <v>4721</v>
      </c>
      <c r="M2000" t="s">
        <v>4722</v>
      </c>
      <c r="N2000" s="1">
        <v>42899</v>
      </c>
      <c r="O2000">
        <v>57</v>
      </c>
      <c r="P2000" t="s">
        <v>900</v>
      </c>
      <c r="S2000">
        <v>0</v>
      </c>
      <c r="T2000">
        <v>0</v>
      </c>
      <c r="U2000" s="7">
        <v>0</v>
      </c>
      <c r="V2000" s="7">
        <v>0</v>
      </c>
      <c r="W2000" s="7">
        <v>0</v>
      </c>
      <c r="X2000" s="7">
        <v>0</v>
      </c>
      <c r="Y2000" s="7">
        <v>0</v>
      </c>
      <c r="Z2000" s="7">
        <v>0</v>
      </c>
      <c r="AA2000" s="7" t="s">
        <v>800</v>
      </c>
      <c r="AB2000" s="7">
        <f>IF(Table2[[#This Row],[15cc]]+Table2[[#This Row],[30cc]]&gt;0,1,0)</f>
        <v>0</v>
      </c>
      <c r="AC2000" s="7">
        <f>IF(Table2[[#This Row],[60c]]&gt;0,1,0)</f>
        <v>0</v>
      </c>
      <c r="AD2000" s="7">
        <f>IF(Table2[[#This Row],[90c]]&gt;0,1,0)</f>
        <v>0</v>
      </c>
    </row>
    <row r="2001" spans="1:30" x14ac:dyDescent="0.2">
      <c r="A2001">
        <v>201706</v>
      </c>
      <c r="B2001" t="s">
        <v>21</v>
      </c>
      <c r="C2001" t="s">
        <v>21</v>
      </c>
      <c r="D2001" t="s">
        <v>1486</v>
      </c>
      <c r="E2001" t="s">
        <v>7645</v>
      </c>
      <c r="F2001" t="s">
        <v>1541</v>
      </c>
      <c r="G2001" t="s">
        <v>7646</v>
      </c>
      <c r="I2001" t="s">
        <v>4654</v>
      </c>
      <c r="J2001" t="s">
        <v>1433</v>
      </c>
      <c r="K2001" t="s">
        <v>7646</v>
      </c>
      <c r="L2001" t="s">
        <v>4723</v>
      </c>
      <c r="M2001" t="s">
        <v>4724</v>
      </c>
      <c r="N2001" s="1">
        <v>42899</v>
      </c>
      <c r="O2001">
        <v>57</v>
      </c>
      <c r="P2001" t="s">
        <v>900</v>
      </c>
      <c r="S2001">
        <v>0</v>
      </c>
      <c r="T2001">
        <v>0</v>
      </c>
      <c r="U2001" s="7">
        <v>0</v>
      </c>
      <c r="V2001" s="7">
        <v>0</v>
      </c>
      <c r="W2001" s="7">
        <v>0</v>
      </c>
      <c r="X2001" s="7">
        <v>0</v>
      </c>
      <c r="Y2001" s="7">
        <v>0</v>
      </c>
      <c r="Z2001" s="7">
        <v>0</v>
      </c>
      <c r="AA2001" s="7" t="s">
        <v>800</v>
      </c>
      <c r="AB2001" s="7">
        <f>IF(Table2[[#This Row],[15cc]]+Table2[[#This Row],[30cc]]&gt;0,1,0)</f>
        <v>0</v>
      </c>
      <c r="AC2001" s="7">
        <f>IF(Table2[[#This Row],[60c]]&gt;0,1,0)</f>
        <v>0</v>
      </c>
      <c r="AD2001" s="7">
        <f>IF(Table2[[#This Row],[90c]]&gt;0,1,0)</f>
        <v>0</v>
      </c>
    </row>
    <row r="2002" spans="1:30" x14ac:dyDescent="0.2">
      <c r="A2002">
        <v>201706</v>
      </c>
      <c r="B2002" t="s">
        <v>21</v>
      </c>
      <c r="C2002" t="s">
        <v>21</v>
      </c>
      <c r="D2002" t="s">
        <v>1486</v>
      </c>
      <c r="E2002" t="s">
        <v>7645</v>
      </c>
      <c r="F2002" t="s">
        <v>1541</v>
      </c>
      <c r="G2002" t="s">
        <v>7646</v>
      </c>
      <c r="I2002" t="s">
        <v>4654</v>
      </c>
      <c r="J2002" t="s">
        <v>1433</v>
      </c>
      <c r="K2002" t="s">
        <v>7646</v>
      </c>
      <c r="L2002" t="s">
        <v>4725</v>
      </c>
      <c r="M2002" t="s">
        <v>869</v>
      </c>
      <c r="N2002" s="1">
        <v>42899</v>
      </c>
      <c r="O2002">
        <v>57</v>
      </c>
      <c r="P2002" t="s">
        <v>900</v>
      </c>
      <c r="Q2002">
        <v>1</v>
      </c>
      <c r="R2002">
        <v>12.037000000000001</v>
      </c>
      <c r="S2002">
        <v>0</v>
      </c>
      <c r="T2002">
        <v>0</v>
      </c>
      <c r="U2002" s="7">
        <v>1</v>
      </c>
      <c r="V2002" s="7">
        <v>12.037000000000001</v>
      </c>
      <c r="W2002" s="7">
        <v>0</v>
      </c>
      <c r="X2002" s="7">
        <v>0</v>
      </c>
      <c r="Y2002" s="7">
        <v>0</v>
      </c>
      <c r="Z2002" s="7">
        <v>0</v>
      </c>
      <c r="AA2002" s="7" t="s">
        <v>800</v>
      </c>
      <c r="AB2002" s="7">
        <f>IF(Table2[[#This Row],[15cc]]+Table2[[#This Row],[30cc]]&gt;0,1,0)</f>
        <v>1</v>
      </c>
      <c r="AC2002" s="7">
        <f>IF(Table2[[#This Row],[60c]]&gt;0,1,0)</f>
        <v>0</v>
      </c>
      <c r="AD2002" s="7">
        <f>IF(Table2[[#This Row],[90c]]&gt;0,1,0)</f>
        <v>0</v>
      </c>
    </row>
    <row r="2003" spans="1:30" x14ac:dyDescent="0.2">
      <c r="A2003">
        <v>201706</v>
      </c>
      <c r="B2003" t="s">
        <v>21</v>
      </c>
      <c r="C2003" t="s">
        <v>21</v>
      </c>
      <c r="D2003" t="s">
        <v>1486</v>
      </c>
      <c r="E2003" t="s">
        <v>7645</v>
      </c>
      <c r="F2003" t="s">
        <v>1541</v>
      </c>
      <c r="G2003" t="s">
        <v>7646</v>
      </c>
      <c r="I2003" t="s">
        <v>4654</v>
      </c>
      <c r="J2003" t="s">
        <v>1433</v>
      </c>
      <c r="K2003" t="s">
        <v>7646</v>
      </c>
      <c r="L2003" t="s">
        <v>4726</v>
      </c>
      <c r="M2003" t="s">
        <v>4727</v>
      </c>
      <c r="N2003" s="1">
        <v>42899</v>
      </c>
      <c r="O2003">
        <v>57</v>
      </c>
      <c r="P2003" t="s">
        <v>900</v>
      </c>
      <c r="S2003">
        <v>0</v>
      </c>
      <c r="T2003">
        <v>0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0</v>
      </c>
      <c r="AA2003" s="7" t="s">
        <v>800</v>
      </c>
      <c r="AB2003" s="7">
        <f>IF(Table2[[#This Row],[15cc]]+Table2[[#This Row],[30cc]]&gt;0,1,0)</f>
        <v>0</v>
      </c>
      <c r="AC2003" s="7">
        <f>IF(Table2[[#This Row],[60c]]&gt;0,1,0)</f>
        <v>0</v>
      </c>
      <c r="AD2003" s="7">
        <f>IF(Table2[[#This Row],[90c]]&gt;0,1,0)</f>
        <v>0</v>
      </c>
    </row>
    <row r="2004" spans="1:30" x14ac:dyDescent="0.2">
      <c r="A2004">
        <v>201706</v>
      </c>
      <c r="B2004" t="s">
        <v>21</v>
      </c>
      <c r="C2004" t="s">
        <v>21</v>
      </c>
      <c r="D2004" t="s">
        <v>1486</v>
      </c>
      <c r="E2004" t="s">
        <v>7645</v>
      </c>
      <c r="F2004" t="s">
        <v>1541</v>
      </c>
      <c r="G2004" t="s">
        <v>7646</v>
      </c>
      <c r="I2004" t="s">
        <v>4654</v>
      </c>
      <c r="J2004" t="s">
        <v>1433</v>
      </c>
      <c r="K2004" t="s">
        <v>7646</v>
      </c>
      <c r="L2004" t="s">
        <v>4728</v>
      </c>
      <c r="M2004" t="s">
        <v>4729</v>
      </c>
      <c r="N2004" s="1">
        <v>42907</v>
      </c>
      <c r="O2004">
        <v>49</v>
      </c>
      <c r="P2004" t="s">
        <v>900</v>
      </c>
      <c r="R2004" s="2"/>
      <c r="S2004">
        <v>0</v>
      </c>
      <c r="T2004">
        <v>0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 t="s">
        <v>800</v>
      </c>
      <c r="AB2004" s="7">
        <f>IF(Table2[[#This Row],[15cc]]+Table2[[#This Row],[30cc]]&gt;0,1,0)</f>
        <v>0</v>
      </c>
      <c r="AC2004" s="7">
        <f>IF(Table2[[#This Row],[60c]]&gt;0,1,0)</f>
        <v>0</v>
      </c>
      <c r="AD2004" s="7">
        <f>IF(Table2[[#This Row],[90c]]&gt;0,1,0)</f>
        <v>0</v>
      </c>
    </row>
    <row r="2005" spans="1:30" x14ac:dyDescent="0.2">
      <c r="A2005">
        <v>201706</v>
      </c>
      <c r="B2005" t="s">
        <v>21</v>
      </c>
      <c r="C2005" t="s">
        <v>21</v>
      </c>
      <c r="D2005" t="s">
        <v>1486</v>
      </c>
      <c r="E2005" t="s">
        <v>7645</v>
      </c>
      <c r="F2005" t="s">
        <v>1541</v>
      </c>
      <c r="G2005" t="s">
        <v>7646</v>
      </c>
      <c r="I2005" t="s">
        <v>4654</v>
      </c>
      <c r="J2005" t="s">
        <v>1433</v>
      </c>
      <c r="K2005" t="s">
        <v>7646</v>
      </c>
      <c r="L2005" t="s">
        <v>4730</v>
      </c>
      <c r="M2005" t="s">
        <v>4731</v>
      </c>
      <c r="N2005" s="1">
        <v>42907</v>
      </c>
      <c r="O2005">
        <v>49</v>
      </c>
      <c r="P2005" t="s">
        <v>900</v>
      </c>
      <c r="S2005">
        <v>0</v>
      </c>
      <c r="T2005">
        <v>0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Z2005" s="7">
        <v>0</v>
      </c>
      <c r="AA2005" s="7" t="s">
        <v>800</v>
      </c>
      <c r="AB2005" s="7">
        <f>IF(Table2[[#This Row],[15cc]]+Table2[[#This Row],[30cc]]&gt;0,1,0)</f>
        <v>0</v>
      </c>
      <c r="AC2005" s="7">
        <f>IF(Table2[[#This Row],[60c]]&gt;0,1,0)</f>
        <v>0</v>
      </c>
      <c r="AD2005" s="7">
        <f>IF(Table2[[#This Row],[90c]]&gt;0,1,0)</f>
        <v>0</v>
      </c>
    </row>
    <row r="2006" spans="1:30" x14ac:dyDescent="0.2">
      <c r="A2006">
        <v>201706</v>
      </c>
      <c r="B2006" t="s">
        <v>21</v>
      </c>
      <c r="C2006" t="s">
        <v>21</v>
      </c>
      <c r="D2006" t="s">
        <v>1486</v>
      </c>
      <c r="E2006" t="s">
        <v>7645</v>
      </c>
      <c r="F2006" t="s">
        <v>1541</v>
      </c>
      <c r="G2006" t="s">
        <v>7646</v>
      </c>
      <c r="I2006" t="s">
        <v>4654</v>
      </c>
      <c r="J2006" t="s">
        <v>1433</v>
      </c>
      <c r="K2006" t="s">
        <v>7646</v>
      </c>
      <c r="L2006" t="s">
        <v>4732</v>
      </c>
      <c r="M2006" t="s">
        <v>898</v>
      </c>
      <c r="N2006" s="1">
        <v>42907</v>
      </c>
      <c r="O2006">
        <v>49</v>
      </c>
      <c r="P2006" t="s">
        <v>900</v>
      </c>
      <c r="Q2006">
        <v>2</v>
      </c>
      <c r="R2006">
        <v>27.454000000000001</v>
      </c>
      <c r="S2006">
        <v>2</v>
      </c>
      <c r="T2006">
        <v>27.454000000000001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 t="s">
        <v>800</v>
      </c>
      <c r="AB2006" s="7">
        <f>IF(Table2[[#This Row],[15cc]]+Table2[[#This Row],[30cc]]&gt;0,1,0)</f>
        <v>1</v>
      </c>
      <c r="AC2006" s="7">
        <f>IF(Table2[[#This Row],[60c]]&gt;0,1,0)</f>
        <v>0</v>
      </c>
      <c r="AD2006" s="7">
        <f>IF(Table2[[#This Row],[90c]]&gt;0,1,0)</f>
        <v>0</v>
      </c>
    </row>
    <row r="2007" spans="1:30" x14ac:dyDescent="0.2">
      <c r="A2007">
        <v>201706</v>
      </c>
      <c r="B2007" t="s">
        <v>21</v>
      </c>
      <c r="C2007" t="s">
        <v>21</v>
      </c>
      <c r="D2007" t="s">
        <v>1486</v>
      </c>
      <c r="E2007" t="s">
        <v>7645</v>
      </c>
      <c r="F2007" t="s">
        <v>1541</v>
      </c>
      <c r="G2007" t="s">
        <v>7646</v>
      </c>
      <c r="I2007" t="s">
        <v>4654</v>
      </c>
      <c r="J2007" t="s">
        <v>1433</v>
      </c>
      <c r="K2007" t="s">
        <v>7646</v>
      </c>
      <c r="L2007" t="s">
        <v>4733</v>
      </c>
      <c r="M2007" t="s">
        <v>4734</v>
      </c>
      <c r="N2007" s="1">
        <v>42907</v>
      </c>
      <c r="O2007">
        <v>49</v>
      </c>
      <c r="P2007" t="s">
        <v>900</v>
      </c>
      <c r="Q2007">
        <v>1</v>
      </c>
      <c r="R2007">
        <v>15.007999999999999</v>
      </c>
      <c r="S2007">
        <v>1</v>
      </c>
      <c r="T2007">
        <v>15.007999999999999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 t="s">
        <v>800</v>
      </c>
      <c r="AB2007" s="7">
        <f>IF(Table2[[#This Row],[15cc]]+Table2[[#This Row],[30cc]]&gt;0,1,0)</f>
        <v>1</v>
      </c>
      <c r="AC2007" s="7">
        <f>IF(Table2[[#This Row],[60c]]&gt;0,1,0)</f>
        <v>0</v>
      </c>
      <c r="AD2007" s="7">
        <f>IF(Table2[[#This Row],[90c]]&gt;0,1,0)</f>
        <v>0</v>
      </c>
    </row>
    <row r="2008" spans="1:30" x14ac:dyDescent="0.2">
      <c r="A2008">
        <v>201706</v>
      </c>
      <c r="B2008" t="s">
        <v>21</v>
      </c>
      <c r="C2008" t="s">
        <v>21</v>
      </c>
      <c r="D2008" t="s">
        <v>1486</v>
      </c>
      <c r="E2008" t="s">
        <v>7645</v>
      </c>
      <c r="F2008" t="s">
        <v>1541</v>
      </c>
      <c r="G2008" t="s">
        <v>7646</v>
      </c>
      <c r="I2008" t="s">
        <v>4654</v>
      </c>
      <c r="J2008" t="s">
        <v>1433</v>
      </c>
      <c r="K2008" t="s">
        <v>7646</v>
      </c>
      <c r="L2008" t="s">
        <v>4735</v>
      </c>
      <c r="M2008" t="s">
        <v>1329</v>
      </c>
      <c r="N2008" s="1">
        <v>42907</v>
      </c>
      <c r="O2008">
        <v>49</v>
      </c>
      <c r="P2008" t="s">
        <v>900</v>
      </c>
      <c r="Q2008">
        <v>6</v>
      </c>
      <c r="R2008">
        <v>105.175</v>
      </c>
      <c r="S2008">
        <v>1</v>
      </c>
      <c r="T2008">
        <v>15.002000000000001</v>
      </c>
      <c r="U2008" s="7">
        <v>1</v>
      </c>
      <c r="V2008" s="7">
        <v>15.01</v>
      </c>
      <c r="W2008" s="7">
        <v>4</v>
      </c>
      <c r="X2008" s="7">
        <v>75.162999999999997</v>
      </c>
      <c r="Y2008" s="7">
        <v>0</v>
      </c>
      <c r="Z2008" s="7">
        <v>0</v>
      </c>
      <c r="AA2008" s="7" t="s">
        <v>800</v>
      </c>
      <c r="AB2008" s="7">
        <f>IF(Table2[[#This Row],[15cc]]+Table2[[#This Row],[30cc]]&gt;0,1,0)</f>
        <v>1</v>
      </c>
      <c r="AC2008" s="7">
        <f>IF(Table2[[#This Row],[60c]]&gt;0,1,0)</f>
        <v>1</v>
      </c>
      <c r="AD2008" s="7">
        <f>IF(Table2[[#This Row],[90c]]&gt;0,1,0)</f>
        <v>0</v>
      </c>
    </row>
    <row r="2009" spans="1:30" x14ac:dyDescent="0.2">
      <c r="A2009">
        <v>201706</v>
      </c>
      <c r="B2009" t="s">
        <v>21</v>
      </c>
      <c r="C2009" t="s">
        <v>21</v>
      </c>
      <c r="D2009" t="s">
        <v>1486</v>
      </c>
      <c r="E2009" t="s">
        <v>7645</v>
      </c>
      <c r="F2009" t="s">
        <v>1541</v>
      </c>
      <c r="G2009" t="s">
        <v>7646</v>
      </c>
      <c r="I2009" t="s">
        <v>4654</v>
      </c>
      <c r="J2009" t="s">
        <v>1433</v>
      </c>
      <c r="K2009" t="s">
        <v>7646</v>
      </c>
      <c r="L2009" t="s">
        <v>4736</v>
      </c>
      <c r="M2009" t="s">
        <v>803</v>
      </c>
      <c r="N2009" s="1">
        <v>42907</v>
      </c>
      <c r="O2009">
        <v>49</v>
      </c>
      <c r="P2009" t="s">
        <v>900</v>
      </c>
      <c r="S2009">
        <v>0</v>
      </c>
      <c r="T2009">
        <v>0</v>
      </c>
      <c r="U2009" s="7">
        <v>0</v>
      </c>
      <c r="V2009" s="7">
        <v>0</v>
      </c>
      <c r="W2009" s="7">
        <v>0</v>
      </c>
      <c r="X2009" s="7">
        <v>0</v>
      </c>
      <c r="Y2009" s="7">
        <v>0</v>
      </c>
      <c r="Z2009" s="7">
        <v>0</v>
      </c>
      <c r="AA2009" s="7" t="s">
        <v>800</v>
      </c>
      <c r="AB2009" s="7">
        <f>IF(Table2[[#This Row],[15cc]]+Table2[[#This Row],[30cc]]&gt;0,1,0)</f>
        <v>0</v>
      </c>
      <c r="AC2009" s="7">
        <f>IF(Table2[[#This Row],[60c]]&gt;0,1,0)</f>
        <v>0</v>
      </c>
      <c r="AD2009" s="7">
        <f>IF(Table2[[#This Row],[90c]]&gt;0,1,0)</f>
        <v>0</v>
      </c>
    </row>
    <row r="2010" spans="1:30" x14ac:dyDescent="0.2">
      <c r="A2010">
        <v>201706</v>
      </c>
      <c r="B2010" t="s">
        <v>21</v>
      </c>
      <c r="C2010" t="s">
        <v>21</v>
      </c>
      <c r="D2010" t="s">
        <v>1486</v>
      </c>
      <c r="E2010" t="s">
        <v>7645</v>
      </c>
      <c r="F2010" t="s">
        <v>1541</v>
      </c>
      <c r="G2010" t="s">
        <v>7646</v>
      </c>
      <c r="I2010" t="s">
        <v>4654</v>
      </c>
      <c r="J2010" t="s">
        <v>1433</v>
      </c>
      <c r="K2010" t="s">
        <v>7646</v>
      </c>
      <c r="L2010" t="s">
        <v>4737</v>
      </c>
      <c r="M2010" t="s">
        <v>4738</v>
      </c>
      <c r="N2010" s="1">
        <v>42907</v>
      </c>
      <c r="O2010">
        <v>49</v>
      </c>
      <c r="P2010" t="s">
        <v>900</v>
      </c>
      <c r="S2010">
        <v>0</v>
      </c>
      <c r="T2010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  <c r="AA2010" s="7" t="s">
        <v>800</v>
      </c>
      <c r="AB2010" s="7">
        <f>IF(Table2[[#This Row],[15cc]]+Table2[[#This Row],[30cc]]&gt;0,1,0)</f>
        <v>0</v>
      </c>
      <c r="AC2010" s="7">
        <f>IF(Table2[[#This Row],[60c]]&gt;0,1,0)</f>
        <v>0</v>
      </c>
      <c r="AD2010" s="7">
        <f>IF(Table2[[#This Row],[90c]]&gt;0,1,0)</f>
        <v>0</v>
      </c>
    </row>
    <row r="2011" spans="1:30" x14ac:dyDescent="0.2">
      <c r="A2011">
        <v>201706</v>
      </c>
      <c r="B2011" t="s">
        <v>21</v>
      </c>
      <c r="C2011" t="s">
        <v>21</v>
      </c>
      <c r="D2011" t="s">
        <v>1486</v>
      </c>
      <c r="E2011" t="s">
        <v>7645</v>
      </c>
      <c r="F2011" t="s">
        <v>1541</v>
      </c>
      <c r="G2011" t="s">
        <v>7646</v>
      </c>
      <c r="I2011" t="s">
        <v>4654</v>
      </c>
      <c r="J2011" t="s">
        <v>1433</v>
      </c>
      <c r="K2011" t="s">
        <v>7646</v>
      </c>
      <c r="L2011" t="s">
        <v>4739</v>
      </c>
      <c r="M2011" t="s">
        <v>4740</v>
      </c>
      <c r="N2011" s="1">
        <v>42907</v>
      </c>
      <c r="O2011">
        <v>49</v>
      </c>
      <c r="P2011" t="s">
        <v>900</v>
      </c>
      <c r="S2011">
        <v>0</v>
      </c>
      <c r="T2011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 t="s">
        <v>800</v>
      </c>
      <c r="AB2011" s="7">
        <f>IF(Table2[[#This Row],[15cc]]+Table2[[#This Row],[30cc]]&gt;0,1,0)</f>
        <v>0</v>
      </c>
      <c r="AC2011" s="7">
        <f>IF(Table2[[#This Row],[60c]]&gt;0,1,0)</f>
        <v>0</v>
      </c>
      <c r="AD2011" s="7">
        <f>IF(Table2[[#This Row],[90c]]&gt;0,1,0)</f>
        <v>0</v>
      </c>
    </row>
    <row r="2012" spans="1:30" x14ac:dyDescent="0.2">
      <c r="A2012">
        <v>201706</v>
      </c>
      <c r="B2012" t="s">
        <v>21</v>
      </c>
      <c r="C2012" t="s">
        <v>21</v>
      </c>
      <c r="D2012" t="s">
        <v>1486</v>
      </c>
      <c r="E2012" t="s">
        <v>7645</v>
      </c>
      <c r="F2012" t="s">
        <v>1541</v>
      </c>
      <c r="G2012" t="s">
        <v>7646</v>
      </c>
      <c r="I2012" t="s">
        <v>4654</v>
      </c>
      <c r="J2012" t="s">
        <v>1433</v>
      </c>
      <c r="K2012" t="s">
        <v>7646</v>
      </c>
      <c r="L2012" t="s">
        <v>4741</v>
      </c>
      <c r="M2012" t="s">
        <v>920</v>
      </c>
      <c r="N2012" s="1">
        <v>42909</v>
      </c>
      <c r="O2012">
        <v>47</v>
      </c>
      <c r="P2012" t="s">
        <v>900</v>
      </c>
      <c r="Q2012">
        <v>1</v>
      </c>
      <c r="R2012">
        <v>15.3</v>
      </c>
      <c r="S2012">
        <v>1</v>
      </c>
      <c r="T2012">
        <v>15.3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 t="s">
        <v>800</v>
      </c>
      <c r="AB2012" s="7">
        <f>IF(Table2[[#This Row],[15cc]]+Table2[[#This Row],[30cc]]&gt;0,1,0)</f>
        <v>1</v>
      </c>
      <c r="AC2012" s="7">
        <f>IF(Table2[[#This Row],[60c]]&gt;0,1,0)</f>
        <v>0</v>
      </c>
      <c r="AD2012" s="7">
        <f>IF(Table2[[#This Row],[90c]]&gt;0,1,0)</f>
        <v>0</v>
      </c>
    </row>
    <row r="2013" spans="1:30" x14ac:dyDescent="0.2">
      <c r="A2013">
        <v>201706</v>
      </c>
      <c r="B2013" t="s">
        <v>21</v>
      </c>
      <c r="C2013" t="s">
        <v>21</v>
      </c>
      <c r="D2013" t="s">
        <v>1486</v>
      </c>
      <c r="E2013" t="s">
        <v>7645</v>
      </c>
      <c r="F2013" t="s">
        <v>1541</v>
      </c>
      <c r="G2013" t="s">
        <v>7646</v>
      </c>
      <c r="I2013" t="s">
        <v>4654</v>
      </c>
      <c r="J2013" t="s">
        <v>1433</v>
      </c>
      <c r="K2013" t="s">
        <v>7646</v>
      </c>
      <c r="L2013" t="s">
        <v>4742</v>
      </c>
      <c r="M2013" t="s">
        <v>4743</v>
      </c>
      <c r="N2013" s="1">
        <v>42913</v>
      </c>
      <c r="O2013">
        <v>43</v>
      </c>
      <c r="P2013" t="s">
        <v>900</v>
      </c>
      <c r="Q2013">
        <v>1</v>
      </c>
      <c r="R2013">
        <v>12.409000000000001</v>
      </c>
      <c r="S2013">
        <v>1</v>
      </c>
      <c r="T2013">
        <v>12.409000000000001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 t="s">
        <v>800</v>
      </c>
      <c r="AB2013" s="7">
        <f>IF(Table2[[#This Row],[15cc]]+Table2[[#This Row],[30cc]]&gt;0,1,0)</f>
        <v>1</v>
      </c>
      <c r="AC2013" s="7">
        <f>IF(Table2[[#This Row],[60c]]&gt;0,1,0)</f>
        <v>0</v>
      </c>
      <c r="AD2013" s="7">
        <f>IF(Table2[[#This Row],[90c]]&gt;0,1,0)</f>
        <v>0</v>
      </c>
    </row>
    <row r="2014" spans="1:30" x14ac:dyDescent="0.2">
      <c r="A2014">
        <v>201706</v>
      </c>
      <c r="B2014" t="s">
        <v>21</v>
      </c>
      <c r="C2014" t="s">
        <v>21</v>
      </c>
      <c r="D2014" t="s">
        <v>1486</v>
      </c>
      <c r="E2014" t="s">
        <v>7645</v>
      </c>
      <c r="F2014" t="s">
        <v>1541</v>
      </c>
      <c r="G2014" t="s">
        <v>7646</v>
      </c>
      <c r="I2014" t="s">
        <v>4654</v>
      </c>
      <c r="J2014" t="s">
        <v>1433</v>
      </c>
      <c r="K2014" t="s">
        <v>7646</v>
      </c>
      <c r="L2014" t="s">
        <v>4744</v>
      </c>
      <c r="M2014" t="s">
        <v>4745</v>
      </c>
      <c r="N2014" s="1">
        <v>42913</v>
      </c>
      <c r="O2014">
        <v>43</v>
      </c>
      <c r="P2014" t="s">
        <v>900</v>
      </c>
      <c r="S2014">
        <v>0</v>
      </c>
      <c r="T2014">
        <v>0</v>
      </c>
      <c r="U2014" s="7">
        <v>0</v>
      </c>
      <c r="V2014" s="7">
        <v>0</v>
      </c>
      <c r="W2014" s="7">
        <v>0</v>
      </c>
      <c r="X2014" s="7">
        <v>0</v>
      </c>
      <c r="Y2014" s="7">
        <v>0</v>
      </c>
      <c r="Z2014" s="7">
        <v>0</v>
      </c>
      <c r="AA2014" s="7" t="s">
        <v>800</v>
      </c>
      <c r="AB2014" s="7">
        <f>IF(Table2[[#This Row],[15cc]]+Table2[[#This Row],[30cc]]&gt;0,1,0)</f>
        <v>0</v>
      </c>
      <c r="AC2014" s="7">
        <f>IF(Table2[[#This Row],[60c]]&gt;0,1,0)</f>
        <v>0</v>
      </c>
      <c r="AD2014" s="7">
        <f>IF(Table2[[#This Row],[90c]]&gt;0,1,0)</f>
        <v>0</v>
      </c>
    </row>
    <row r="2015" spans="1:30" x14ac:dyDescent="0.2">
      <c r="A2015">
        <v>201706</v>
      </c>
      <c r="B2015" t="s">
        <v>21</v>
      </c>
      <c r="C2015" t="s">
        <v>21</v>
      </c>
      <c r="D2015" t="s">
        <v>1486</v>
      </c>
      <c r="E2015" t="s">
        <v>7645</v>
      </c>
      <c r="F2015" t="s">
        <v>1541</v>
      </c>
      <c r="G2015" t="s">
        <v>7646</v>
      </c>
      <c r="I2015" t="s">
        <v>4654</v>
      </c>
      <c r="J2015" t="s">
        <v>1433</v>
      </c>
      <c r="K2015" t="s">
        <v>7646</v>
      </c>
      <c r="L2015" t="s">
        <v>4746</v>
      </c>
      <c r="M2015" t="s">
        <v>4747</v>
      </c>
      <c r="N2015" s="1">
        <v>42913</v>
      </c>
      <c r="O2015">
        <v>43</v>
      </c>
      <c r="P2015" t="s">
        <v>900</v>
      </c>
      <c r="S2015">
        <v>0</v>
      </c>
      <c r="T2015">
        <v>0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0</v>
      </c>
      <c r="AA2015" s="7" t="s">
        <v>800</v>
      </c>
      <c r="AB2015" s="7">
        <f>IF(Table2[[#This Row],[15cc]]+Table2[[#This Row],[30cc]]&gt;0,1,0)</f>
        <v>0</v>
      </c>
      <c r="AC2015" s="7">
        <f>IF(Table2[[#This Row],[60c]]&gt;0,1,0)</f>
        <v>0</v>
      </c>
      <c r="AD2015" s="7">
        <f>IF(Table2[[#This Row],[90c]]&gt;0,1,0)</f>
        <v>0</v>
      </c>
    </row>
    <row r="2016" spans="1:30" x14ac:dyDescent="0.2">
      <c r="A2016">
        <v>201706</v>
      </c>
      <c r="B2016" t="s">
        <v>21</v>
      </c>
      <c r="C2016" t="s">
        <v>21</v>
      </c>
      <c r="D2016" t="s">
        <v>1486</v>
      </c>
      <c r="E2016" t="s">
        <v>7645</v>
      </c>
      <c r="F2016" t="s">
        <v>1541</v>
      </c>
      <c r="G2016" t="s">
        <v>7646</v>
      </c>
      <c r="I2016" t="s">
        <v>4654</v>
      </c>
      <c r="J2016" t="s">
        <v>1433</v>
      </c>
      <c r="K2016" t="s">
        <v>7646</v>
      </c>
      <c r="L2016" t="s">
        <v>4748</v>
      </c>
      <c r="M2016" t="s">
        <v>4749</v>
      </c>
      <c r="N2016" s="1">
        <v>42913</v>
      </c>
      <c r="O2016">
        <v>43</v>
      </c>
      <c r="P2016" t="s">
        <v>900</v>
      </c>
      <c r="S2016">
        <v>0</v>
      </c>
      <c r="T2016">
        <v>0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0</v>
      </c>
      <c r="AA2016" s="7" t="s">
        <v>984</v>
      </c>
      <c r="AB2016" s="7">
        <f>IF(Table2[[#This Row],[15cc]]+Table2[[#This Row],[30cc]]&gt;0,1,0)</f>
        <v>0</v>
      </c>
      <c r="AC2016" s="7">
        <f>IF(Table2[[#This Row],[60c]]&gt;0,1,0)</f>
        <v>0</v>
      </c>
      <c r="AD2016" s="7">
        <f>IF(Table2[[#This Row],[90c]]&gt;0,1,0)</f>
        <v>0</v>
      </c>
    </row>
    <row r="2017" spans="1:30" x14ac:dyDescent="0.2">
      <c r="A2017">
        <v>201706</v>
      </c>
      <c r="B2017" t="s">
        <v>21</v>
      </c>
      <c r="C2017" t="s">
        <v>21</v>
      </c>
      <c r="D2017" t="s">
        <v>1486</v>
      </c>
      <c r="E2017" t="s">
        <v>7645</v>
      </c>
      <c r="F2017" t="s">
        <v>1541</v>
      </c>
      <c r="G2017" t="s">
        <v>7646</v>
      </c>
      <c r="I2017" t="s">
        <v>4654</v>
      </c>
      <c r="J2017" t="s">
        <v>1433</v>
      </c>
      <c r="K2017" t="s">
        <v>7646</v>
      </c>
      <c r="L2017" t="s">
        <v>4750</v>
      </c>
      <c r="M2017" t="s">
        <v>897</v>
      </c>
      <c r="N2017" s="1">
        <v>42913</v>
      </c>
      <c r="O2017">
        <v>43</v>
      </c>
      <c r="P2017" t="s">
        <v>900</v>
      </c>
      <c r="Q2017">
        <v>3</v>
      </c>
      <c r="R2017">
        <v>42.164000000000001</v>
      </c>
      <c r="S2017">
        <v>3</v>
      </c>
      <c r="T2017">
        <v>42.164000000000001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0</v>
      </c>
      <c r="AA2017" s="7" t="s">
        <v>800</v>
      </c>
      <c r="AB2017" s="7">
        <f>IF(Table2[[#This Row],[15cc]]+Table2[[#This Row],[30cc]]&gt;0,1,0)</f>
        <v>1</v>
      </c>
      <c r="AC2017" s="7">
        <f>IF(Table2[[#This Row],[60c]]&gt;0,1,0)</f>
        <v>0</v>
      </c>
      <c r="AD2017" s="7">
        <f>IF(Table2[[#This Row],[90c]]&gt;0,1,0)</f>
        <v>0</v>
      </c>
    </row>
    <row r="2018" spans="1:30" x14ac:dyDescent="0.2">
      <c r="A2018">
        <v>201706</v>
      </c>
      <c r="B2018" t="s">
        <v>21</v>
      </c>
      <c r="C2018" t="s">
        <v>21</v>
      </c>
      <c r="D2018" t="s">
        <v>1486</v>
      </c>
      <c r="E2018" t="s">
        <v>7645</v>
      </c>
      <c r="F2018" t="s">
        <v>1541</v>
      </c>
      <c r="G2018" t="s">
        <v>7646</v>
      </c>
      <c r="I2018" t="s">
        <v>4654</v>
      </c>
      <c r="J2018" t="s">
        <v>1433</v>
      </c>
      <c r="K2018" t="s">
        <v>7646</v>
      </c>
      <c r="L2018" t="s">
        <v>4751</v>
      </c>
      <c r="M2018" t="s">
        <v>4752</v>
      </c>
      <c r="N2018" s="1">
        <v>42913</v>
      </c>
      <c r="O2018">
        <v>43</v>
      </c>
      <c r="P2018" t="s">
        <v>900</v>
      </c>
      <c r="R2018" s="2"/>
      <c r="S2018">
        <v>0</v>
      </c>
      <c r="T2018">
        <v>0</v>
      </c>
      <c r="U2018" s="7">
        <v>0</v>
      </c>
      <c r="V2018" s="7">
        <v>0</v>
      </c>
      <c r="W2018" s="7">
        <v>0</v>
      </c>
      <c r="X2018" s="7">
        <v>0</v>
      </c>
      <c r="Y2018" s="7">
        <v>0</v>
      </c>
      <c r="Z2018" s="7">
        <v>0</v>
      </c>
      <c r="AA2018" s="7" t="s">
        <v>800</v>
      </c>
      <c r="AB2018" s="7">
        <f>IF(Table2[[#This Row],[15cc]]+Table2[[#This Row],[30cc]]&gt;0,1,0)</f>
        <v>0</v>
      </c>
      <c r="AC2018" s="7">
        <f>IF(Table2[[#This Row],[60c]]&gt;0,1,0)</f>
        <v>0</v>
      </c>
      <c r="AD2018" s="7">
        <f>IF(Table2[[#This Row],[90c]]&gt;0,1,0)</f>
        <v>0</v>
      </c>
    </row>
    <row r="2019" spans="1:30" x14ac:dyDescent="0.2">
      <c r="A2019">
        <v>201706</v>
      </c>
      <c r="B2019" t="s">
        <v>21</v>
      </c>
      <c r="C2019" t="s">
        <v>21</v>
      </c>
      <c r="D2019" t="s">
        <v>1486</v>
      </c>
      <c r="E2019" t="s">
        <v>7645</v>
      </c>
      <c r="F2019" t="s">
        <v>1541</v>
      </c>
      <c r="G2019" t="s">
        <v>7646</v>
      </c>
      <c r="I2019" t="s">
        <v>4654</v>
      </c>
      <c r="J2019" t="s">
        <v>1433</v>
      </c>
      <c r="K2019" t="s">
        <v>7646</v>
      </c>
      <c r="L2019" t="s">
        <v>4753</v>
      </c>
      <c r="M2019" t="s">
        <v>4754</v>
      </c>
      <c r="N2019" s="1">
        <v>42913</v>
      </c>
      <c r="O2019">
        <v>43</v>
      </c>
      <c r="P2019" t="s">
        <v>900</v>
      </c>
      <c r="Q2019">
        <v>1</v>
      </c>
      <c r="R2019">
        <v>12.013999999999999</v>
      </c>
      <c r="S2019">
        <v>1</v>
      </c>
      <c r="T2019">
        <v>12.013999999999999</v>
      </c>
      <c r="U2019" s="7">
        <v>0</v>
      </c>
      <c r="V2019" s="7">
        <v>0</v>
      </c>
      <c r="W2019" s="7">
        <v>0</v>
      </c>
      <c r="X2019" s="7">
        <v>0</v>
      </c>
      <c r="Y2019" s="7">
        <v>0</v>
      </c>
      <c r="Z2019" s="7">
        <v>0</v>
      </c>
      <c r="AA2019" s="7" t="s">
        <v>800</v>
      </c>
      <c r="AB2019" s="7">
        <f>IF(Table2[[#This Row],[15cc]]+Table2[[#This Row],[30cc]]&gt;0,1,0)</f>
        <v>1</v>
      </c>
      <c r="AC2019" s="7">
        <f>IF(Table2[[#This Row],[60c]]&gt;0,1,0)</f>
        <v>0</v>
      </c>
      <c r="AD2019" s="7">
        <f>IF(Table2[[#This Row],[90c]]&gt;0,1,0)</f>
        <v>0</v>
      </c>
    </row>
    <row r="2020" spans="1:30" x14ac:dyDescent="0.2">
      <c r="A2020">
        <v>201706</v>
      </c>
      <c r="B2020" t="s">
        <v>21</v>
      </c>
      <c r="C2020" t="s">
        <v>21</v>
      </c>
      <c r="D2020" t="s">
        <v>1486</v>
      </c>
      <c r="E2020" t="s">
        <v>7645</v>
      </c>
      <c r="F2020" t="s">
        <v>1541</v>
      </c>
      <c r="G2020" t="s">
        <v>7646</v>
      </c>
      <c r="I2020" t="s">
        <v>4654</v>
      </c>
      <c r="J2020" t="s">
        <v>1433</v>
      </c>
      <c r="K2020" t="s">
        <v>7646</v>
      </c>
      <c r="L2020" t="s">
        <v>4755</v>
      </c>
      <c r="M2020" t="s">
        <v>4756</v>
      </c>
      <c r="N2020" s="1">
        <v>42913</v>
      </c>
      <c r="O2020">
        <v>43</v>
      </c>
      <c r="P2020" t="s">
        <v>900</v>
      </c>
      <c r="Q2020">
        <v>1</v>
      </c>
      <c r="R2020">
        <v>12.045</v>
      </c>
      <c r="S2020">
        <v>1</v>
      </c>
      <c r="T2020">
        <v>12.045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0</v>
      </c>
      <c r="AA2020" s="7" t="s">
        <v>800</v>
      </c>
      <c r="AB2020" s="7">
        <f>IF(Table2[[#This Row],[15cc]]+Table2[[#This Row],[30cc]]&gt;0,1,0)</f>
        <v>1</v>
      </c>
      <c r="AC2020" s="7">
        <f>IF(Table2[[#This Row],[60c]]&gt;0,1,0)</f>
        <v>0</v>
      </c>
      <c r="AD2020" s="7">
        <f>IF(Table2[[#This Row],[90c]]&gt;0,1,0)</f>
        <v>0</v>
      </c>
    </row>
    <row r="2021" spans="1:30" x14ac:dyDescent="0.2">
      <c r="A2021">
        <v>201706</v>
      </c>
      <c r="B2021" t="s">
        <v>21</v>
      </c>
      <c r="C2021" t="s">
        <v>21</v>
      </c>
      <c r="D2021" t="s">
        <v>1486</v>
      </c>
      <c r="E2021" t="s">
        <v>7645</v>
      </c>
      <c r="F2021" t="s">
        <v>1541</v>
      </c>
      <c r="G2021" t="s">
        <v>7646</v>
      </c>
      <c r="I2021" t="s">
        <v>4654</v>
      </c>
      <c r="J2021" t="s">
        <v>1433</v>
      </c>
      <c r="K2021" t="s">
        <v>7646</v>
      </c>
      <c r="L2021" t="s">
        <v>4757</v>
      </c>
      <c r="M2021" t="s">
        <v>4758</v>
      </c>
      <c r="N2021" s="1">
        <v>42913</v>
      </c>
      <c r="O2021">
        <v>43</v>
      </c>
      <c r="P2021" t="s">
        <v>900</v>
      </c>
      <c r="Q2021">
        <v>1</v>
      </c>
      <c r="R2021">
        <v>12.29</v>
      </c>
      <c r="S2021">
        <v>1</v>
      </c>
      <c r="T2021">
        <v>12.29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0</v>
      </c>
      <c r="AA2021" s="7" t="s">
        <v>800</v>
      </c>
      <c r="AB2021" s="7">
        <f>IF(Table2[[#This Row],[15cc]]+Table2[[#This Row],[30cc]]&gt;0,1,0)</f>
        <v>1</v>
      </c>
      <c r="AC2021" s="7">
        <f>IF(Table2[[#This Row],[60c]]&gt;0,1,0)</f>
        <v>0</v>
      </c>
      <c r="AD2021" s="7">
        <f>IF(Table2[[#This Row],[90c]]&gt;0,1,0)</f>
        <v>0</v>
      </c>
    </row>
    <row r="2022" spans="1:30" x14ac:dyDescent="0.2">
      <c r="A2022">
        <v>201706</v>
      </c>
      <c r="B2022" t="s">
        <v>21</v>
      </c>
      <c r="C2022" t="s">
        <v>21</v>
      </c>
      <c r="D2022" t="s">
        <v>1486</v>
      </c>
      <c r="E2022" t="s">
        <v>7645</v>
      </c>
      <c r="F2022" t="s">
        <v>1541</v>
      </c>
      <c r="G2022" t="s">
        <v>7646</v>
      </c>
      <c r="I2022" t="s">
        <v>4654</v>
      </c>
      <c r="J2022" t="s">
        <v>1433</v>
      </c>
      <c r="K2022" t="s">
        <v>7646</v>
      </c>
      <c r="L2022" t="s">
        <v>4759</v>
      </c>
      <c r="M2022" t="s">
        <v>4760</v>
      </c>
      <c r="N2022" s="1">
        <v>42913</v>
      </c>
      <c r="O2022">
        <v>43</v>
      </c>
      <c r="P2022" t="s">
        <v>900</v>
      </c>
      <c r="S2022">
        <v>0</v>
      </c>
      <c r="T2022">
        <v>0</v>
      </c>
      <c r="U2022" s="7">
        <v>0</v>
      </c>
      <c r="V2022" s="7">
        <v>0</v>
      </c>
      <c r="W2022" s="7">
        <v>0</v>
      </c>
      <c r="X2022" s="7">
        <v>0</v>
      </c>
      <c r="Y2022" s="7">
        <v>0</v>
      </c>
      <c r="Z2022" s="7">
        <v>0</v>
      </c>
      <c r="AA2022" s="7" t="s">
        <v>800</v>
      </c>
      <c r="AB2022" s="7">
        <f>IF(Table2[[#This Row],[15cc]]+Table2[[#This Row],[30cc]]&gt;0,1,0)</f>
        <v>0</v>
      </c>
      <c r="AC2022" s="7">
        <f>IF(Table2[[#This Row],[60c]]&gt;0,1,0)</f>
        <v>0</v>
      </c>
      <c r="AD2022" s="7">
        <f>IF(Table2[[#This Row],[90c]]&gt;0,1,0)</f>
        <v>0</v>
      </c>
    </row>
    <row r="2023" spans="1:30" x14ac:dyDescent="0.2">
      <c r="A2023">
        <v>201706</v>
      </c>
      <c r="B2023" t="s">
        <v>21</v>
      </c>
      <c r="C2023" t="s">
        <v>21</v>
      </c>
      <c r="D2023" t="s">
        <v>1486</v>
      </c>
      <c r="E2023" t="s">
        <v>7645</v>
      </c>
      <c r="F2023" t="s">
        <v>1541</v>
      </c>
      <c r="G2023" t="s">
        <v>7646</v>
      </c>
      <c r="I2023" t="s">
        <v>4654</v>
      </c>
      <c r="J2023" t="s">
        <v>1433</v>
      </c>
      <c r="K2023" t="s">
        <v>7646</v>
      </c>
      <c r="L2023" t="s">
        <v>4761</v>
      </c>
      <c r="M2023" t="s">
        <v>4762</v>
      </c>
      <c r="N2023" s="1">
        <v>42913</v>
      </c>
      <c r="O2023">
        <v>43</v>
      </c>
      <c r="P2023" t="s">
        <v>900</v>
      </c>
      <c r="Q2023">
        <v>1</v>
      </c>
      <c r="R2023">
        <v>12.491</v>
      </c>
      <c r="S2023">
        <v>1</v>
      </c>
      <c r="T2023">
        <v>12.032999999999999</v>
      </c>
      <c r="U2023" s="7">
        <v>0</v>
      </c>
      <c r="V2023" s="7">
        <v>0.45800000000000002</v>
      </c>
      <c r="W2023" s="7">
        <v>0</v>
      </c>
      <c r="X2023" s="7">
        <v>0</v>
      </c>
      <c r="Y2023" s="7">
        <v>0</v>
      </c>
      <c r="Z2023" s="7">
        <v>0</v>
      </c>
      <c r="AA2023" s="7" t="s">
        <v>800</v>
      </c>
      <c r="AB2023" s="7">
        <f>IF(Table2[[#This Row],[15cc]]+Table2[[#This Row],[30cc]]&gt;0,1,0)</f>
        <v>1</v>
      </c>
      <c r="AC2023" s="7">
        <f>IF(Table2[[#This Row],[60c]]&gt;0,1,0)</f>
        <v>0</v>
      </c>
      <c r="AD2023" s="7">
        <f>IF(Table2[[#This Row],[90c]]&gt;0,1,0)</f>
        <v>0</v>
      </c>
    </row>
    <row r="2024" spans="1:30" x14ac:dyDescent="0.2">
      <c r="A2024">
        <v>201706</v>
      </c>
      <c r="B2024" t="s">
        <v>21</v>
      </c>
      <c r="C2024" t="s">
        <v>21</v>
      </c>
      <c r="D2024" t="s">
        <v>1486</v>
      </c>
      <c r="E2024" t="s">
        <v>7645</v>
      </c>
      <c r="F2024" t="s">
        <v>1541</v>
      </c>
      <c r="G2024" t="s">
        <v>7646</v>
      </c>
      <c r="I2024" t="s">
        <v>4654</v>
      </c>
      <c r="J2024" t="s">
        <v>1433</v>
      </c>
      <c r="K2024" t="s">
        <v>7646</v>
      </c>
      <c r="L2024" t="s">
        <v>4763</v>
      </c>
      <c r="M2024" t="s">
        <v>4764</v>
      </c>
      <c r="N2024" s="1">
        <v>42913</v>
      </c>
      <c r="O2024">
        <v>43</v>
      </c>
      <c r="P2024" t="s">
        <v>900</v>
      </c>
      <c r="S2024">
        <v>0</v>
      </c>
      <c r="T2024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 t="s">
        <v>800</v>
      </c>
      <c r="AB2024" s="7">
        <f>IF(Table2[[#This Row],[15cc]]+Table2[[#This Row],[30cc]]&gt;0,1,0)</f>
        <v>0</v>
      </c>
      <c r="AC2024" s="7">
        <f>IF(Table2[[#This Row],[60c]]&gt;0,1,0)</f>
        <v>0</v>
      </c>
      <c r="AD2024" s="7">
        <f>IF(Table2[[#This Row],[90c]]&gt;0,1,0)</f>
        <v>0</v>
      </c>
    </row>
    <row r="2025" spans="1:30" x14ac:dyDescent="0.2">
      <c r="A2025">
        <v>201706</v>
      </c>
      <c r="B2025" t="s">
        <v>21</v>
      </c>
      <c r="C2025" t="s">
        <v>21</v>
      </c>
      <c r="D2025" t="s">
        <v>1486</v>
      </c>
      <c r="E2025" t="s">
        <v>7645</v>
      </c>
      <c r="F2025" t="s">
        <v>1541</v>
      </c>
      <c r="G2025" t="s">
        <v>7646</v>
      </c>
      <c r="I2025" t="s">
        <v>4654</v>
      </c>
      <c r="J2025" t="s">
        <v>1433</v>
      </c>
      <c r="K2025" t="s">
        <v>7646</v>
      </c>
      <c r="L2025" t="s">
        <v>4765</v>
      </c>
      <c r="M2025" t="s">
        <v>4766</v>
      </c>
      <c r="N2025" s="1">
        <v>42913</v>
      </c>
      <c r="O2025">
        <v>43</v>
      </c>
      <c r="P2025" t="s">
        <v>900</v>
      </c>
      <c r="Q2025">
        <v>2</v>
      </c>
      <c r="R2025">
        <v>27.640999999999998</v>
      </c>
      <c r="S2025">
        <v>1</v>
      </c>
      <c r="T2025">
        <v>15.068</v>
      </c>
      <c r="U2025" s="7">
        <v>1</v>
      </c>
      <c r="V2025" s="7">
        <v>12.573</v>
      </c>
      <c r="W2025" s="7">
        <v>0</v>
      </c>
      <c r="X2025" s="7">
        <v>0</v>
      </c>
      <c r="Y2025" s="7">
        <v>0</v>
      </c>
      <c r="Z2025" s="7">
        <v>0</v>
      </c>
      <c r="AA2025" s="7" t="s">
        <v>800</v>
      </c>
      <c r="AB2025" s="7">
        <f>IF(Table2[[#This Row],[15cc]]+Table2[[#This Row],[30cc]]&gt;0,1,0)</f>
        <v>1</v>
      </c>
      <c r="AC2025" s="7">
        <f>IF(Table2[[#This Row],[60c]]&gt;0,1,0)</f>
        <v>0</v>
      </c>
      <c r="AD2025" s="7">
        <f>IF(Table2[[#This Row],[90c]]&gt;0,1,0)</f>
        <v>0</v>
      </c>
    </row>
    <row r="2026" spans="1:30" x14ac:dyDescent="0.2">
      <c r="A2026">
        <v>201706</v>
      </c>
      <c r="B2026" t="s">
        <v>21</v>
      </c>
      <c r="C2026" t="s">
        <v>21</v>
      </c>
      <c r="D2026" t="s">
        <v>1486</v>
      </c>
      <c r="E2026" t="s">
        <v>7645</v>
      </c>
      <c r="F2026" t="s">
        <v>1541</v>
      </c>
      <c r="G2026" t="s">
        <v>7646</v>
      </c>
      <c r="I2026" t="s">
        <v>768</v>
      </c>
      <c r="J2026" t="s">
        <v>409</v>
      </c>
      <c r="K2026" t="s">
        <v>7646</v>
      </c>
      <c r="L2026" t="s">
        <v>4668</v>
      </c>
      <c r="M2026" t="s">
        <v>4669</v>
      </c>
      <c r="N2026" s="1">
        <v>42899</v>
      </c>
      <c r="O2026">
        <v>57</v>
      </c>
      <c r="P2026" t="s">
        <v>900</v>
      </c>
      <c r="S2026">
        <v>0</v>
      </c>
      <c r="T2026">
        <v>0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0</v>
      </c>
      <c r="AA2026" s="7" t="s">
        <v>800</v>
      </c>
      <c r="AB2026" s="7">
        <f>IF(Table2[[#This Row],[15cc]]+Table2[[#This Row],[30cc]]&gt;0,1,0)</f>
        <v>0</v>
      </c>
      <c r="AC2026" s="7">
        <f>IF(Table2[[#This Row],[60c]]&gt;0,1,0)</f>
        <v>0</v>
      </c>
      <c r="AD2026" s="7">
        <f>IF(Table2[[#This Row],[90c]]&gt;0,1,0)</f>
        <v>0</v>
      </c>
    </row>
    <row r="2027" spans="1:30" x14ac:dyDescent="0.2">
      <c r="A2027">
        <v>201706</v>
      </c>
      <c r="B2027" t="s">
        <v>21</v>
      </c>
      <c r="C2027" t="s">
        <v>21</v>
      </c>
      <c r="D2027" t="s">
        <v>1486</v>
      </c>
      <c r="E2027" t="s">
        <v>7645</v>
      </c>
      <c r="F2027" t="s">
        <v>1541</v>
      </c>
      <c r="G2027" t="s">
        <v>7646</v>
      </c>
      <c r="I2027" t="s">
        <v>768</v>
      </c>
      <c r="J2027" t="s">
        <v>409</v>
      </c>
      <c r="K2027" t="s">
        <v>7646</v>
      </c>
      <c r="L2027" t="s">
        <v>4670</v>
      </c>
      <c r="M2027" t="s">
        <v>3177</v>
      </c>
      <c r="N2027" s="1">
        <v>42899</v>
      </c>
      <c r="O2027">
        <v>57</v>
      </c>
      <c r="P2027" t="s">
        <v>900</v>
      </c>
      <c r="S2027">
        <v>0</v>
      </c>
      <c r="T2027">
        <v>0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0</v>
      </c>
      <c r="AA2027" s="7" t="s">
        <v>800</v>
      </c>
      <c r="AB2027" s="7">
        <f>IF(Table2[[#This Row],[15cc]]+Table2[[#This Row],[30cc]]&gt;0,1,0)</f>
        <v>0</v>
      </c>
      <c r="AC2027" s="7">
        <f>IF(Table2[[#This Row],[60c]]&gt;0,1,0)</f>
        <v>0</v>
      </c>
      <c r="AD2027" s="7">
        <f>IF(Table2[[#This Row],[90c]]&gt;0,1,0)</f>
        <v>0</v>
      </c>
    </row>
    <row r="2028" spans="1:30" x14ac:dyDescent="0.2">
      <c r="A2028">
        <v>201706</v>
      </c>
      <c r="B2028" t="s">
        <v>21</v>
      </c>
      <c r="C2028" t="s">
        <v>21</v>
      </c>
      <c r="D2028" t="s">
        <v>1486</v>
      </c>
      <c r="E2028" t="s">
        <v>7645</v>
      </c>
      <c r="F2028" t="s">
        <v>1541</v>
      </c>
      <c r="G2028" t="s">
        <v>7646</v>
      </c>
      <c r="I2028" t="s">
        <v>768</v>
      </c>
      <c r="J2028" t="s">
        <v>409</v>
      </c>
      <c r="K2028" t="s">
        <v>7646</v>
      </c>
      <c r="L2028" t="s">
        <v>4671</v>
      </c>
      <c r="M2028" t="s">
        <v>874</v>
      </c>
      <c r="N2028" s="1">
        <v>42899</v>
      </c>
      <c r="O2028">
        <v>57</v>
      </c>
      <c r="P2028" t="s">
        <v>900</v>
      </c>
      <c r="S2028">
        <v>0</v>
      </c>
      <c r="T2028">
        <v>0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0</v>
      </c>
      <c r="AA2028" s="7" t="s">
        <v>800</v>
      </c>
      <c r="AB2028" s="7">
        <f>IF(Table2[[#This Row],[15cc]]+Table2[[#This Row],[30cc]]&gt;0,1,0)</f>
        <v>0</v>
      </c>
      <c r="AC2028" s="7">
        <f>IF(Table2[[#This Row],[60c]]&gt;0,1,0)</f>
        <v>0</v>
      </c>
      <c r="AD2028" s="7">
        <f>IF(Table2[[#This Row],[90c]]&gt;0,1,0)</f>
        <v>0</v>
      </c>
    </row>
    <row r="2029" spans="1:30" x14ac:dyDescent="0.2">
      <c r="A2029">
        <v>201706</v>
      </c>
      <c r="B2029" t="s">
        <v>21</v>
      </c>
      <c r="C2029" t="s">
        <v>21</v>
      </c>
      <c r="D2029" t="s">
        <v>1486</v>
      </c>
      <c r="E2029" t="s">
        <v>7645</v>
      </c>
      <c r="F2029" t="s">
        <v>1541</v>
      </c>
      <c r="G2029" t="s">
        <v>7646</v>
      </c>
      <c r="I2029" t="s">
        <v>768</v>
      </c>
      <c r="J2029" t="s">
        <v>409</v>
      </c>
      <c r="K2029" t="s">
        <v>7646</v>
      </c>
      <c r="L2029" t="s">
        <v>4672</v>
      </c>
      <c r="M2029" t="s">
        <v>4673</v>
      </c>
      <c r="N2029" s="1">
        <v>42899</v>
      </c>
      <c r="O2029">
        <v>57</v>
      </c>
      <c r="P2029" t="s">
        <v>900</v>
      </c>
      <c r="S2029">
        <v>0</v>
      </c>
      <c r="T2029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 t="s">
        <v>800</v>
      </c>
      <c r="AB2029" s="7">
        <f>IF(Table2[[#This Row],[15cc]]+Table2[[#This Row],[30cc]]&gt;0,1,0)</f>
        <v>0</v>
      </c>
      <c r="AC2029" s="7">
        <f>IF(Table2[[#This Row],[60c]]&gt;0,1,0)</f>
        <v>0</v>
      </c>
      <c r="AD2029" s="7">
        <f>IF(Table2[[#This Row],[90c]]&gt;0,1,0)</f>
        <v>0</v>
      </c>
    </row>
    <row r="2030" spans="1:30" x14ac:dyDescent="0.2">
      <c r="A2030">
        <v>201706</v>
      </c>
      <c r="B2030" t="s">
        <v>21</v>
      </c>
      <c r="C2030" t="s">
        <v>21</v>
      </c>
      <c r="D2030" t="s">
        <v>1486</v>
      </c>
      <c r="E2030" t="s">
        <v>7645</v>
      </c>
      <c r="F2030" t="s">
        <v>1541</v>
      </c>
      <c r="G2030" t="s">
        <v>7646</v>
      </c>
      <c r="I2030" t="s">
        <v>768</v>
      </c>
      <c r="J2030" t="s">
        <v>409</v>
      </c>
      <c r="K2030" t="s">
        <v>7646</v>
      </c>
      <c r="L2030" t="s">
        <v>4674</v>
      </c>
      <c r="M2030" t="s">
        <v>921</v>
      </c>
      <c r="N2030" s="1">
        <v>42899</v>
      </c>
      <c r="O2030">
        <v>57</v>
      </c>
      <c r="P2030" t="s">
        <v>900</v>
      </c>
      <c r="Q2030">
        <v>4</v>
      </c>
      <c r="R2030">
        <v>52.988</v>
      </c>
      <c r="S2030">
        <v>1</v>
      </c>
      <c r="T2030">
        <v>12.683999999999999</v>
      </c>
      <c r="U2030" s="7">
        <v>1</v>
      </c>
      <c r="V2030" s="7">
        <v>15.502000000000001</v>
      </c>
      <c r="W2030" s="7">
        <v>2</v>
      </c>
      <c r="X2030" s="7">
        <v>24.802</v>
      </c>
      <c r="Y2030" s="7">
        <v>0</v>
      </c>
      <c r="Z2030" s="7">
        <v>0</v>
      </c>
      <c r="AA2030" s="7" t="s">
        <v>800</v>
      </c>
      <c r="AB2030" s="7">
        <f>IF(Table2[[#This Row],[15cc]]+Table2[[#This Row],[30cc]]&gt;0,1,0)</f>
        <v>1</v>
      </c>
      <c r="AC2030" s="7">
        <f>IF(Table2[[#This Row],[60c]]&gt;0,1,0)</f>
        <v>1</v>
      </c>
      <c r="AD2030" s="7">
        <f>IF(Table2[[#This Row],[90c]]&gt;0,1,0)</f>
        <v>0</v>
      </c>
    </row>
    <row r="2031" spans="1:30" x14ac:dyDescent="0.2">
      <c r="A2031">
        <v>201706</v>
      </c>
      <c r="B2031" t="s">
        <v>21</v>
      </c>
      <c r="C2031" t="s">
        <v>21</v>
      </c>
      <c r="D2031" t="s">
        <v>1486</v>
      </c>
      <c r="E2031" t="s">
        <v>7645</v>
      </c>
      <c r="F2031" t="s">
        <v>1541</v>
      </c>
      <c r="G2031" t="s">
        <v>7646</v>
      </c>
      <c r="I2031" t="s">
        <v>768</v>
      </c>
      <c r="J2031" t="s">
        <v>409</v>
      </c>
      <c r="K2031" t="s">
        <v>7646</v>
      </c>
      <c r="L2031" t="s">
        <v>4675</v>
      </c>
      <c r="M2031" t="s">
        <v>4676</v>
      </c>
      <c r="N2031" s="1">
        <v>42899</v>
      </c>
      <c r="O2031">
        <v>57</v>
      </c>
      <c r="P2031" t="s">
        <v>900</v>
      </c>
      <c r="Q2031">
        <v>2</v>
      </c>
      <c r="R2031">
        <v>24.074000000000002</v>
      </c>
      <c r="S2031">
        <v>1</v>
      </c>
      <c r="T2031">
        <v>12.000999999999999</v>
      </c>
      <c r="U2031" s="7">
        <v>1</v>
      </c>
      <c r="V2031" s="7">
        <v>12.073</v>
      </c>
      <c r="W2031" s="7">
        <v>0</v>
      </c>
      <c r="X2031" s="7">
        <v>0</v>
      </c>
      <c r="Y2031" s="7">
        <v>0</v>
      </c>
      <c r="Z2031" s="7">
        <v>0</v>
      </c>
      <c r="AA2031" s="7" t="s">
        <v>800</v>
      </c>
      <c r="AB2031" s="7">
        <f>IF(Table2[[#This Row],[15cc]]+Table2[[#This Row],[30cc]]&gt;0,1,0)</f>
        <v>1</v>
      </c>
      <c r="AC2031" s="7">
        <f>IF(Table2[[#This Row],[60c]]&gt;0,1,0)</f>
        <v>0</v>
      </c>
      <c r="AD2031" s="7">
        <f>IF(Table2[[#This Row],[90c]]&gt;0,1,0)</f>
        <v>0</v>
      </c>
    </row>
    <row r="2032" spans="1:30" x14ac:dyDescent="0.2">
      <c r="A2032">
        <v>201706</v>
      </c>
      <c r="B2032" t="s">
        <v>21</v>
      </c>
      <c r="C2032" t="s">
        <v>21</v>
      </c>
      <c r="D2032" t="s">
        <v>1486</v>
      </c>
      <c r="E2032" t="s">
        <v>7645</v>
      </c>
      <c r="F2032" t="s">
        <v>1541</v>
      </c>
      <c r="G2032" t="s">
        <v>7646</v>
      </c>
      <c r="I2032" t="s">
        <v>768</v>
      </c>
      <c r="J2032" t="s">
        <v>409</v>
      </c>
      <c r="K2032" t="s">
        <v>7646</v>
      </c>
      <c r="L2032" t="s">
        <v>4677</v>
      </c>
      <c r="M2032" t="s">
        <v>837</v>
      </c>
      <c r="N2032" s="1">
        <v>42907</v>
      </c>
      <c r="O2032">
        <v>49</v>
      </c>
      <c r="P2032" t="s">
        <v>900</v>
      </c>
      <c r="Q2032">
        <v>1</v>
      </c>
      <c r="R2032">
        <v>12.382</v>
      </c>
      <c r="S2032">
        <v>1</v>
      </c>
      <c r="T2032">
        <v>12.382</v>
      </c>
      <c r="U2032" s="7">
        <v>0</v>
      </c>
      <c r="V2032" s="7">
        <v>0</v>
      </c>
      <c r="W2032" s="7">
        <v>0</v>
      </c>
      <c r="X2032" s="7">
        <v>0</v>
      </c>
      <c r="Y2032" s="7">
        <v>0</v>
      </c>
      <c r="Z2032" s="7">
        <v>0</v>
      </c>
      <c r="AA2032" s="7" t="s">
        <v>800</v>
      </c>
      <c r="AB2032" s="7">
        <f>IF(Table2[[#This Row],[15cc]]+Table2[[#This Row],[30cc]]&gt;0,1,0)</f>
        <v>1</v>
      </c>
      <c r="AC2032" s="7">
        <f>IF(Table2[[#This Row],[60c]]&gt;0,1,0)</f>
        <v>0</v>
      </c>
      <c r="AD2032" s="7">
        <f>IF(Table2[[#This Row],[90c]]&gt;0,1,0)</f>
        <v>0</v>
      </c>
    </row>
    <row r="2033" spans="1:30" x14ac:dyDescent="0.2">
      <c r="A2033">
        <v>201706</v>
      </c>
      <c r="B2033" t="s">
        <v>21</v>
      </c>
      <c r="C2033" t="s">
        <v>21</v>
      </c>
      <c r="D2033" t="s">
        <v>1486</v>
      </c>
      <c r="E2033" t="s">
        <v>7645</v>
      </c>
      <c r="F2033" t="s">
        <v>1541</v>
      </c>
      <c r="G2033" t="s">
        <v>7646</v>
      </c>
      <c r="I2033" t="s">
        <v>768</v>
      </c>
      <c r="J2033" t="s">
        <v>409</v>
      </c>
      <c r="K2033" t="s">
        <v>7646</v>
      </c>
      <c r="L2033" t="s">
        <v>4678</v>
      </c>
      <c r="M2033" t="s">
        <v>4679</v>
      </c>
      <c r="N2033" s="1">
        <v>42909</v>
      </c>
      <c r="O2033">
        <v>47</v>
      </c>
      <c r="P2033" t="s">
        <v>900</v>
      </c>
      <c r="Q2033">
        <v>2</v>
      </c>
      <c r="R2033" s="2">
        <v>23.437000000000001</v>
      </c>
      <c r="S2033">
        <v>1</v>
      </c>
      <c r="T2033">
        <v>12.71</v>
      </c>
      <c r="U2033" s="7">
        <v>0</v>
      </c>
      <c r="V2033" s="7">
        <v>0</v>
      </c>
      <c r="W2033" s="7">
        <v>1</v>
      </c>
      <c r="X2033" s="7">
        <v>10.727</v>
      </c>
      <c r="Y2033" s="7">
        <v>0</v>
      </c>
      <c r="Z2033" s="7">
        <v>0</v>
      </c>
      <c r="AA2033" s="7" t="s">
        <v>800</v>
      </c>
      <c r="AB2033" s="7">
        <f>IF(Table2[[#This Row],[15cc]]+Table2[[#This Row],[30cc]]&gt;0,1,0)</f>
        <v>1</v>
      </c>
      <c r="AC2033" s="7">
        <f>IF(Table2[[#This Row],[60c]]&gt;0,1,0)</f>
        <v>1</v>
      </c>
      <c r="AD2033" s="7">
        <f>IF(Table2[[#This Row],[90c]]&gt;0,1,0)</f>
        <v>0</v>
      </c>
    </row>
    <row r="2034" spans="1:30" x14ac:dyDescent="0.2">
      <c r="A2034">
        <v>201706</v>
      </c>
      <c r="B2034" t="s">
        <v>21</v>
      </c>
      <c r="C2034" t="s">
        <v>21</v>
      </c>
      <c r="D2034" t="s">
        <v>1486</v>
      </c>
      <c r="E2034" t="s">
        <v>7645</v>
      </c>
      <c r="F2034" t="s">
        <v>1541</v>
      </c>
      <c r="G2034" t="s">
        <v>7646</v>
      </c>
      <c r="I2034" t="s">
        <v>768</v>
      </c>
      <c r="J2034" t="s">
        <v>409</v>
      </c>
      <c r="K2034" t="s">
        <v>7646</v>
      </c>
      <c r="L2034" t="s">
        <v>4680</v>
      </c>
      <c r="M2034" t="s">
        <v>1009</v>
      </c>
      <c r="N2034" s="1">
        <v>42909</v>
      </c>
      <c r="O2034">
        <v>47</v>
      </c>
      <c r="P2034" t="s">
        <v>900</v>
      </c>
      <c r="Q2034">
        <v>1</v>
      </c>
      <c r="R2034">
        <v>12.137</v>
      </c>
      <c r="S2034">
        <v>1</v>
      </c>
      <c r="T2034">
        <v>12.137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0</v>
      </c>
      <c r="AA2034" s="7" t="s">
        <v>800</v>
      </c>
      <c r="AB2034" s="7">
        <f>IF(Table2[[#This Row],[15cc]]+Table2[[#This Row],[30cc]]&gt;0,1,0)</f>
        <v>1</v>
      </c>
      <c r="AC2034" s="7">
        <f>IF(Table2[[#This Row],[60c]]&gt;0,1,0)</f>
        <v>0</v>
      </c>
      <c r="AD2034" s="7">
        <f>IF(Table2[[#This Row],[90c]]&gt;0,1,0)</f>
        <v>0</v>
      </c>
    </row>
    <row r="2035" spans="1:30" x14ac:dyDescent="0.2">
      <c r="A2035">
        <v>201706</v>
      </c>
      <c r="B2035" t="s">
        <v>21</v>
      </c>
      <c r="C2035" t="s">
        <v>21</v>
      </c>
      <c r="D2035" t="s">
        <v>1486</v>
      </c>
      <c r="E2035" t="s">
        <v>7645</v>
      </c>
      <c r="F2035" t="s">
        <v>1541</v>
      </c>
      <c r="G2035" t="s">
        <v>7646</v>
      </c>
      <c r="I2035" t="s">
        <v>768</v>
      </c>
      <c r="J2035" t="s">
        <v>409</v>
      </c>
      <c r="K2035" t="s">
        <v>7646</v>
      </c>
      <c r="L2035" t="s">
        <v>4681</v>
      </c>
      <c r="M2035" t="s">
        <v>854</v>
      </c>
      <c r="N2035" s="1">
        <v>42909</v>
      </c>
      <c r="O2035">
        <v>47</v>
      </c>
      <c r="P2035" t="s">
        <v>900</v>
      </c>
      <c r="Q2035">
        <v>1</v>
      </c>
      <c r="R2035">
        <v>12.747999999999999</v>
      </c>
      <c r="S2035">
        <v>1</v>
      </c>
      <c r="T2035">
        <v>12.025</v>
      </c>
      <c r="U2035" s="7">
        <v>0</v>
      </c>
      <c r="V2035" s="7">
        <v>0</v>
      </c>
      <c r="W2035" s="7">
        <v>0</v>
      </c>
      <c r="X2035" s="7">
        <v>0.72300000000000098</v>
      </c>
      <c r="Y2035" s="7">
        <v>0</v>
      </c>
      <c r="Z2035" s="7">
        <v>0</v>
      </c>
      <c r="AA2035" s="7" t="s">
        <v>800</v>
      </c>
      <c r="AB2035" s="7">
        <f>IF(Table2[[#This Row],[15cc]]+Table2[[#This Row],[30cc]]&gt;0,1,0)</f>
        <v>1</v>
      </c>
      <c r="AC2035" s="7">
        <f>IF(Table2[[#This Row],[60c]]&gt;0,1,0)</f>
        <v>0</v>
      </c>
      <c r="AD2035" s="7">
        <f>IF(Table2[[#This Row],[90c]]&gt;0,1,0)</f>
        <v>0</v>
      </c>
    </row>
    <row r="2036" spans="1:30" x14ac:dyDescent="0.2">
      <c r="A2036">
        <v>201706</v>
      </c>
      <c r="B2036" t="s">
        <v>21</v>
      </c>
      <c r="C2036" t="s">
        <v>21</v>
      </c>
      <c r="D2036" t="s">
        <v>1486</v>
      </c>
      <c r="E2036" t="s">
        <v>7645</v>
      </c>
      <c r="F2036" t="s">
        <v>1541</v>
      </c>
      <c r="G2036" t="s">
        <v>7646</v>
      </c>
      <c r="I2036" t="s">
        <v>768</v>
      </c>
      <c r="J2036" t="s">
        <v>409</v>
      </c>
      <c r="K2036" t="s">
        <v>7646</v>
      </c>
      <c r="L2036" t="s">
        <v>4682</v>
      </c>
      <c r="M2036" t="s">
        <v>4683</v>
      </c>
      <c r="N2036" s="1">
        <v>42909</v>
      </c>
      <c r="O2036">
        <v>47</v>
      </c>
      <c r="P2036" t="s">
        <v>900</v>
      </c>
      <c r="Q2036">
        <v>1</v>
      </c>
      <c r="R2036">
        <v>12.01</v>
      </c>
      <c r="S2036">
        <v>1</v>
      </c>
      <c r="T2036">
        <v>12.01</v>
      </c>
      <c r="U2036" s="7">
        <v>0</v>
      </c>
      <c r="V2036" s="7">
        <v>0</v>
      </c>
      <c r="W2036" s="7">
        <v>0</v>
      </c>
      <c r="X2036" s="7">
        <v>0</v>
      </c>
      <c r="Y2036" s="7">
        <v>0</v>
      </c>
      <c r="Z2036" s="7">
        <v>0</v>
      </c>
      <c r="AA2036" s="7" t="s">
        <v>800</v>
      </c>
      <c r="AB2036" s="7">
        <f>IF(Table2[[#This Row],[15cc]]+Table2[[#This Row],[30cc]]&gt;0,1,0)</f>
        <v>1</v>
      </c>
      <c r="AC2036" s="7">
        <f>IF(Table2[[#This Row],[60c]]&gt;0,1,0)</f>
        <v>0</v>
      </c>
      <c r="AD2036" s="7">
        <f>IF(Table2[[#This Row],[90c]]&gt;0,1,0)</f>
        <v>0</v>
      </c>
    </row>
    <row r="2037" spans="1:30" x14ac:dyDescent="0.2">
      <c r="A2037">
        <v>201706</v>
      </c>
      <c r="B2037" t="s">
        <v>21</v>
      </c>
      <c r="C2037" t="s">
        <v>21</v>
      </c>
      <c r="D2037" t="s">
        <v>1486</v>
      </c>
      <c r="E2037" t="s">
        <v>7645</v>
      </c>
      <c r="F2037" t="s">
        <v>1542</v>
      </c>
      <c r="G2037" t="s">
        <v>7648</v>
      </c>
      <c r="I2037" t="s">
        <v>996</v>
      </c>
      <c r="J2037" t="s">
        <v>387</v>
      </c>
      <c r="K2037" t="s">
        <v>2853</v>
      </c>
      <c r="L2037" t="s">
        <v>5325</v>
      </c>
      <c r="M2037" t="s">
        <v>2603</v>
      </c>
      <c r="N2037" s="1">
        <v>42900</v>
      </c>
      <c r="O2037">
        <v>56</v>
      </c>
      <c r="P2037" t="s">
        <v>900</v>
      </c>
      <c r="S2037">
        <v>0</v>
      </c>
      <c r="T2037">
        <v>0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 t="s">
        <v>800</v>
      </c>
      <c r="AB2037" s="7">
        <f>IF(Table2[[#This Row],[15cc]]+Table2[[#This Row],[30cc]]&gt;0,1,0)</f>
        <v>0</v>
      </c>
      <c r="AC2037" s="7">
        <f>IF(Table2[[#This Row],[60c]]&gt;0,1,0)</f>
        <v>0</v>
      </c>
      <c r="AD2037" s="7">
        <f>IF(Table2[[#This Row],[90c]]&gt;0,1,0)</f>
        <v>0</v>
      </c>
    </row>
    <row r="2038" spans="1:30" x14ac:dyDescent="0.2">
      <c r="A2038">
        <v>201706</v>
      </c>
      <c r="B2038" t="s">
        <v>21</v>
      </c>
      <c r="C2038" t="s">
        <v>21</v>
      </c>
      <c r="D2038" t="s">
        <v>1486</v>
      </c>
      <c r="E2038" t="s">
        <v>7645</v>
      </c>
      <c r="F2038" t="s">
        <v>1542</v>
      </c>
      <c r="G2038" t="s">
        <v>7648</v>
      </c>
      <c r="I2038" t="s">
        <v>996</v>
      </c>
      <c r="J2038" t="s">
        <v>387</v>
      </c>
      <c r="K2038" t="s">
        <v>2853</v>
      </c>
      <c r="L2038" t="s">
        <v>5326</v>
      </c>
      <c r="M2038" t="s">
        <v>5327</v>
      </c>
      <c r="N2038" s="1">
        <v>42900</v>
      </c>
      <c r="O2038">
        <v>56</v>
      </c>
      <c r="P2038" t="s">
        <v>900</v>
      </c>
      <c r="Q2038">
        <v>1</v>
      </c>
      <c r="R2038">
        <v>12.096</v>
      </c>
      <c r="S2038">
        <v>1</v>
      </c>
      <c r="T2038">
        <v>12.096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0</v>
      </c>
      <c r="AA2038" s="7" t="s">
        <v>800</v>
      </c>
      <c r="AB2038" s="7">
        <f>IF(Table2[[#This Row],[15cc]]+Table2[[#This Row],[30cc]]&gt;0,1,0)</f>
        <v>1</v>
      </c>
      <c r="AC2038" s="7">
        <f>IF(Table2[[#This Row],[60c]]&gt;0,1,0)</f>
        <v>0</v>
      </c>
      <c r="AD2038" s="7">
        <f>IF(Table2[[#This Row],[90c]]&gt;0,1,0)</f>
        <v>0</v>
      </c>
    </row>
    <row r="2039" spans="1:30" x14ac:dyDescent="0.2">
      <c r="A2039">
        <v>201706</v>
      </c>
      <c r="B2039" t="s">
        <v>21</v>
      </c>
      <c r="C2039" t="s">
        <v>21</v>
      </c>
      <c r="D2039" t="s">
        <v>1486</v>
      </c>
      <c r="E2039" t="s">
        <v>7645</v>
      </c>
      <c r="F2039" t="s">
        <v>1542</v>
      </c>
      <c r="G2039" t="s">
        <v>7648</v>
      </c>
      <c r="I2039" t="s">
        <v>996</v>
      </c>
      <c r="J2039" t="s">
        <v>387</v>
      </c>
      <c r="K2039" t="s">
        <v>2853</v>
      </c>
      <c r="L2039" t="s">
        <v>5328</v>
      </c>
      <c r="M2039" t="s">
        <v>5329</v>
      </c>
      <c r="N2039" s="1">
        <v>42900</v>
      </c>
      <c r="O2039">
        <v>56</v>
      </c>
      <c r="P2039" t="s">
        <v>900</v>
      </c>
      <c r="Q2039">
        <v>1</v>
      </c>
      <c r="R2039">
        <v>20.036000000000001</v>
      </c>
      <c r="S2039">
        <v>0</v>
      </c>
      <c r="T2039">
        <v>0</v>
      </c>
      <c r="U2039" s="7">
        <v>0</v>
      </c>
      <c r="V2039" s="7">
        <v>0</v>
      </c>
      <c r="W2039" s="7">
        <v>1</v>
      </c>
      <c r="X2039" s="7">
        <v>20.036000000000001</v>
      </c>
      <c r="Y2039" s="7">
        <v>0</v>
      </c>
      <c r="Z2039" s="7">
        <v>0</v>
      </c>
      <c r="AA2039" s="7" t="s">
        <v>800</v>
      </c>
      <c r="AB2039" s="7">
        <f>IF(Table2[[#This Row],[15cc]]+Table2[[#This Row],[30cc]]&gt;0,1,0)</f>
        <v>0</v>
      </c>
      <c r="AC2039" s="7">
        <f>IF(Table2[[#This Row],[60c]]&gt;0,1,0)</f>
        <v>1</v>
      </c>
      <c r="AD2039" s="7">
        <f>IF(Table2[[#This Row],[90c]]&gt;0,1,0)</f>
        <v>0</v>
      </c>
    </row>
    <row r="2040" spans="1:30" x14ac:dyDescent="0.2">
      <c r="A2040">
        <v>201706</v>
      </c>
      <c r="B2040" t="s">
        <v>21</v>
      </c>
      <c r="C2040" t="s">
        <v>21</v>
      </c>
      <c r="D2040" t="s">
        <v>1486</v>
      </c>
      <c r="E2040" t="s">
        <v>7645</v>
      </c>
      <c r="F2040" t="s">
        <v>1542</v>
      </c>
      <c r="G2040" t="s">
        <v>7648</v>
      </c>
      <c r="I2040" t="s">
        <v>996</v>
      </c>
      <c r="J2040" t="s">
        <v>387</v>
      </c>
      <c r="K2040" t="s">
        <v>2853</v>
      </c>
      <c r="L2040" t="s">
        <v>5330</v>
      </c>
      <c r="M2040" t="s">
        <v>5331</v>
      </c>
      <c r="N2040" s="1">
        <v>42900</v>
      </c>
      <c r="O2040">
        <v>56</v>
      </c>
      <c r="P2040" t="s">
        <v>900</v>
      </c>
      <c r="Q2040">
        <v>1</v>
      </c>
      <c r="R2040">
        <v>15.002000000000001</v>
      </c>
      <c r="S2040">
        <v>0</v>
      </c>
      <c r="T2040">
        <v>0</v>
      </c>
      <c r="U2040" s="7">
        <v>1</v>
      </c>
      <c r="V2040" s="7">
        <v>15.002000000000001</v>
      </c>
      <c r="W2040" s="7">
        <v>0</v>
      </c>
      <c r="X2040" s="7">
        <v>0</v>
      </c>
      <c r="Y2040" s="7">
        <v>0</v>
      </c>
      <c r="Z2040" s="7">
        <v>0</v>
      </c>
      <c r="AA2040" s="7" t="s">
        <v>800</v>
      </c>
      <c r="AB2040" s="7">
        <f>IF(Table2[[#This Row],[15cc]]+Table2[[#This Row],[30cc]]&gt;0,1,0)</f>
        <v>1</v>
      </c>
      <c r="AC2040" s="7">
        <f>IF(Table2[[#This Row],[60c]]&gt;0,1,0)</f>
        <v>0</v>
      </c>
      <c r="AD2040" s="7">
        <f>IF(Table2[[#This Row],[90c]]&gt;0,1,0)</f>
        <v>0</v>
      </c>
    </row>
    <row r="2041" spans="1:30" x14ac:dyDescent="0.2">
      <c r="A2041">
        <v>201706</v>
      </c>
      <c r="B2041" t="s">
        <v>21</v>
      </c>
      <c r="C2041" t="s">
        <v>21</v>
      </c>
      <c r="D2041" t="s">
        <v>1486</v>
      </c>
      <c r="E2041" t="s">
        <v>7645</v>
      </c>
      <c r="F2041" t="s">
        <v>1542</v>
      </c>
      <c r="G2041" t="s">
        <v>7648</v>
      </c>
      <c r="I2041" t="s">
        <v>996</v>
      </c>
      <c r="J2041" t="s">
        <v>387</v>
      </c>
      <c r="K2041" t="s">
        <v>2853</v>
      </c>
      <c r="L2041" t="s">
        <v>5332</v>
      </c>
      <c r="M2041" t="s">
        <v>5333</v>
      </c>
      <c r="N2041" s="1">
        <v>42900</v>
      </c>
      <c r="O2041">
        <v>56</v>
      </c>
      <c r="P2041" t="s">
        <v>900</v>
      </c>
      <c r="S2041">
        <v>0</v>
      </c>
      <c r="T2041">
        <v>0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 t="s">
        <v>800</v>
      </c>
      <c r="AB2041" s="7">
        <f>IF(Table2[[#This Row],[15cc]]+Table2[[#This Row],[30cc]]&gt;0,1,0)</f>
        <v>0</v>
      </c>
      <c r="AC2041" s="7">
        <f>IF(Table2[[#This Row],[60c]]&gt;0,1,0)</f>
        <v>0</v>
      </c>
      <c r="AD2041" s="7">
        <f>IF(Table2[[#This Row],[90c]]&gt;0,1,0)</f>
        <v>0</v>
      </c>
    </row>
    <row r="2042" spans="1:30" x14ac:dyDescent="0.2">
      <c r="A2042">
        <v>201706</v>
      </c>
      <c r="B2042" t="s">
        <v>21</v>
      </c>
      <c r="C2042" t="s">
        <v>21</v>
      </c>
      <c r="D2042" t="s">
        <v>1486</v>
      </c>
      <c r="E2042" t="s">
        <v>7645</v>
      </c>
      <c r="F2042" t="s">
        <v>1542</v>
      </c>
      <c r="G2042" t="s">
        <v>7648</v>
      </c>
      <c r="I2042" t="s">
        <v>996</v>
      </c>
      <c r="J2042" t="s">
        <v>387</v>
      </c>
      <c r="K2042" t="s">
        <v>2853</v>
      </c>
      <c r="L2042" t="s">
        <v>5334</v>
      </c>
      <c r="M2042" t="s">
        <v>5335</v>
      </c>
      <c r="N2042" s="1">
        <v>42900</v>
      </c>
      <c r="O2042">
        <v>56</v>
      </c>
      <c r="P2042" t="s">
        <v>900</v>
      </c>
      <c r="S2042">
        <v>0</v>
      </c>
      <c r="T2042">
        <v>0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 t="s">
        <v>984</v>
      </c>
      <c r="AB2042" s="7">
        <f>IF(Table2[[#This Row],[15cc]]+Table2[[#This Row],[30cc]]&gt;0,1,0)</f>
        <v>0</v>
      </c>
      <c r="AC2042" s="7">
        <f>IF(Table2[[#This Row],[60c]]&gt;0,1,0)</f>
        <v>0</v>
      </c>
      <c r="AD2042" s="7">
        <f>IF(Table2[[#This Row],[90c]]&gt;0,1,0)</f>
        <v>0</v>
      </c>
    </row>
    <row r="2043" spans="1:30" x14ac:dyDescent="0.2">
      <c r="A2043">
        <v>201706</v>
      </c>
      <c r="B2043" t="s">
        <v>21</v>
      </c>
      <c r="C2043" t="s">
        <v>21</v>
      </c>
      <c r="D2043" t="s">
        <v>1486</v>
      </c>
      <c r="E2043" t="s">
        <v>7645</v>
      </c>
      <c r="F2043" t="s">
        <v>1542</v>
      </c>
      <c r="G2043" t="s">
        <v>7648</v>
      </c>
      <c r="I2043" t="s">
        <v>996</v>
      </c>
      <c r="J2043" t="s">
        <v>387</v>
      </c>
      <c r="K2043" t="s">
        <v>2853</v>
      </c>
      <c r="L2043" t="s">
        <v>5336</v>
      </c>
      <c r="M2043" t="s">
        <v>5337</v>
      </c>
      <c r="N2043" s="1">
        <v>42900</v>
      </c>
      <c r="O2043">
        <v>56</v>
      </c>
      <c r="P2043" t="s">
        <v>900</v>
      </c>
      <c r="Q2043">
        <v>1</v>
      </c>
      <c r="R2043">
        <v>15.086</v>
      </c>
      <c r="S2043">
        <v>1</v>
      </c>
      <c r="T2043">
        <v>15.086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0</v>
      </c>
      <c r="AA2043" s="7" t="s">
        <v>800</v>
      </c>
      <c r="AB2043" s="7">
        <f>IF(Table2[[#This Row],[15cc]]+Table2[[#This Row],[30cc]]&gt;0,1,0)</f>
        <v>1</v>
      </c>
      <c r="AC2043" s="7">
        <f>IF(Table2[[#This Row],[60c]]&gt;0,1,0)</f>
        <v>0</v>
      </c>
      <c r="AD2043" s="7">
        <f>IF(Table2[[#This Row],[90c]]&gt;0,1,0)</f>
        <v>0</v>
      </c>
    </row>
    <row r="2044" spans="1:30" x14ac:dyDescent="0.2">
      <c r="A2044">
        <v>201706</v>
      </c>
      <c r="B2044" t="s">
        <v>21</v>
      </c>
      <c r="C2044" t="s">
        <v>21</v>
      </c>
      <c r="D2044" t="s">
        <v>1486</v>
      </c>
      <c r="E2044" t="s">
        <v>7645</v>
      </c>
      <c r="F2044" t="s">
        <v>1542</v>
      </c>
      <c r="G2044" t="s">
        <v>7648</v>
      </c>
      <c r="I2044" t="s">
        <v>996</v>
      </c>
      <c r="J2044" t="s">
        <v>387</v>
      </c>
      <c r="K2044" t="s">
        <v>2853</v>
      </c>
      <c r="L2044" t="s">
        <v>5338</v>
      </c>
      <c r="M2044" t="s">
        <v>5339</v>
      </c>
      <c r="N2044" s="1">
        <v>42900</v>
      </c>
      <c r="O2044">
        <v>56</v>
      </c>
      <c r="P2044" t="s">
        <v>900</v>
      </c>
      <c r="Q2044">
        <v>1</v>
      </c>
      <c r="R2044" s="2">
        <v>15.025</v>
      </c>
      <c r="S2044">
        <v>1</v>
      </c>
      <c r="T2044">
        <v>15.025</v>
      </c>
      <c r="U2044" s="7">
        <v>0</v>
      </c>
      <c r="V2044" s="7">
        <v>0</v>
      </c>
      <c r="W2044" s="7">
        <v>0</v>
      </c>
      <c r="X2044" s="7">
        <v>0</v>
      </c>
      <c r="Y2044" s="7">
        <v>0</v>
      </c>
      <c r="Z2044" s="7">
        <v>0</v>
      </c>
      <c r="AA2044" s="7" t="s">
        <v>800</v>
      </c>
      <c r="AB2044" s="7">
        <f>IF(Table2[[#This Row],[15cc]]+Table2[[#This Row],[30cc]]&gt;0,1,0)</f>
        <v>1</v>
      </c>
      <c r="AC2044" s="7">
        <f>IF(Table2[[#This Row],[60c]]&gt;0,1,0)</f>
        <v>0</v>
      </c>
      <c r="AD2044" s="7">
        <f>IF(Table2[[#This Row],[90c]]&gt;0,1,0)</f>
        <v>0</v>
      </c>
    </row>
    <row r="2045" spans="1:30" x14ac:dyDescent="0.2">
      <c r="A2045">
        <v>201706</v>
      </c>
      <c r="B2045" t="s">
        <v>21</v>
      </c>
      <c r="C2045" t="s">
        <v>21</v>
      </c>
      <c r="D2045" t="s">
        <v>1486</v>
      </c>
      <c r="E2045" t="s">
        <v>7645</v>
      </c>
      <c r="F2045" t="s">
        <v>1542</v>
      </c>
      <c r="G2045" t="s">
        <v>7648</v>
      </c>
      <c r="I2045" t="s">
        <v>996</v>
      </c>
      <c r="J2045" t="s">
        <v>387</v>
      </c>
      <c r="K2045" t="s">
        <v>2853</v>
      </c>
      <c r="L2045" t="s">
        <v>5340</v>
      </c>
      <c r="M2045" t="s">
        <v>1336</v>
      </c>
      <c r="N2045" s="1">
        <v>42900</v>
      </c>
      <c r="O2045">
        <v>56</v>
      </c>
      <c r="P2045" t="s">
        <v>900</v>
      </c>
      <c r="Q2045">
        <v>1</v>
      </c>
      <c r="R2045">
        <v>15.135999999999999</v>
      </c>
      <c r="S2045">
        <v>1</v>
      </c>
      <c r="T2045">
        <v>15.135999999999999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0</v>
      </c>
      <c r="AA2045" s="7" t="s">
        <v>800</v>
      </c>
      <c r="AB2045" s="7">
        <f>IF(Table2[[#This Row],[15cc]]+Table2[[#This Row],[30cc]]&gt;0,1,0)</f>
        <v>1</v>
      </c>
      <c r="AC2045" s="7">
        <f>IF(Table2[[#This Row],[60c]]&gt;0,1,0)</f>
        <v>0</v>
      </c>
      <c r="AD2045" s="7">
        <f>IF(Table2[[#This Row],[90c]]&gt;0,1,0)</f>
        <v>0</v>
      </c>
    </row>
    <row r="2046" spans="1:30" x14ac:dyDescent="0.2">
      <c r="A2046">
        <v>201706</v>
      </c>
      <c r="B2046" t="s">
        <v>21</v>
      </c>
      <c r="C2046" t="s">
        <v>21</v>
      </c>
      <c r="D2046" t="s">
        <v>1486</v>
      </c>
      <c r="E2046" t="s">
        <v>7645</v>
      </c>
      <c r="F2046" t="s">
        <v>1542</v>
      </c>
      <c r="G2046" t="s">
        <v>7648</v>
      </c>
      <c r="I2046" t="s">
        <v>996</v>
      </c>
      <c r="J2046" t="s">
        <v>387</v>
      </c>
      <c r="K2046" t="s">
        <v>2853</v>
      </c>
      <c r="L2046" t="s">
        <v>5341</v>
      </c>
      <c r="M2046" t="s">
        <v>5342</v>
      </c>
      <c r="N2046" s="1">
        <v>42900</v>
      </c>
      <c r="O2046">
        <v>56</v>
      </c>
      <c r="P2046" t="s">
        <v>900</v>
      </c>
      <c r="Q2046">
        <v>5</v>
      </c>
      <c r="R2046">
        <v>67.753</v>
      </c>
      <c r="S2046">
        <v>1</v>
      </c>
      <c r="T2046">
        <v>12.505000000000001</v>
      </c>
      <c r="U2046" s="7">
        <v>0</v>
      </c>
      <c r="V2046" s="7">
        <v>0</v>
      </c>
      <c r="W2046" s="7">
        <v>4</v>
      </c>
      <c r="X2046" s="7">
        <v>55.247999999999998</v>
      </c>
      <c r="Y2046" s="7">
        <v>0</v>
      </c>
      <c r="Z2046" s="7">
        <v>0</v>
      </c>
      <c r="AA2046" s="7" t="s">
        <v>800</v>
      </c>
      <c r="AB2046" s="7">
        <f>IF(Table2[[#This Row],[15cc]]+Table2[[#This Row],[30cc]]&gt;0,1,0)</f>
        <v>1</v>
      </c>
      <c r="AC2046" s="7">
        <f>IF(Table2[[#This Row],[60c]]&gt;0,1,0)</f>
        <v>1</v>
      </c>
      <c r="AD2046" s="7">
        <f>IF(Table2[[#This Row],[90c]]&gt;0,1,0)</f>
        <v>0</v>
      </c>
    </row>
    <row r="2047" spans="1:30" x14ac:dyDescent="0.2">
      <c r="A2047">
        <v>201706</v>
      </c>
      <c r="B2047" t="s">
        <v>21</v>
      </c>
      <c r="C2047" t="s">
        <v>21</v>
      </c>
      <c r="D2047" t="s">
        <v>1486</v>
      </c>
      <c r="E2047" t="s">
        <v>7645</v>
      </c>
      <c r="F2047" t="s">
        <v>1542</v>
      </c>
      <c r="G2047" t="s">
        <v>7648</v>
      </c>
      <c r="I2047" t="s">
        <v>996</v>
      </c>
      <c r="J2047" t="s">
        <v>387</v>
      </c>
      <c r="K2047" t="s">
        <v>2853</v>
      </c>
      <c r="L2047" t="s">
        <v>5343</v>
      </c>
      <c r="M2047" t="s">
        <v>5344</v>
      </c>
      <c r="N2047" s="1">
        <v>42900</v>
      </c>
      <c r="O2047">
        <v>56</v>
      </c>
      <c r="P2047" t="s">
        <v>900</v>
      </c>
      <c r="Q2047">
        <v>4</v>
      </c>
      <c r="R2047">
        <v>56.146000000000001</v>
      </c>
      <c r="S2047">
        <v>3</v>
      </c>
      <c r="T2047">
        <v>42.81</v>
      </c>
      <c r="U2047" s="7">
        <v>0</v>
      </c>
      <c r="V2047" s="7">
        <v>0</v>
      </c>
      <c r="W2047" s="7">
        <v>1</v>
      </c>
      <c r="X2047" s="7">
        <v>13.336</v>
      </c>
      <c r="Y2047" s="7">
        <v>0</v>
      </c>
      <c r="Z2047" s="7">
        <v>0</v>
      </c>
      <c r="AA2047" s="7" t="s">
        <v>800</v>
      </c>
      <c r="AB2047" s="7">
        <f>IF(Table2[[#This Row],[15cc]]+Table2[[#This Row],[30cc]]&gt;0,1,0)</f>
        <v>1</v>
      </c>
      <c r="AC2047" s="7">
        <f>IF(Table2[[#This Row],[60c]]&gt;0,1,0)</f>
        <v>1</v>
      </c>
      <c r="AD2047" s="7">
        <f>IF(Table2[[#This Row],[90c]]&gt;0,1,0)</f>
        <v>0</v>
      </c>
    </row>
    <row r="2048" spans="1:30" x14ac:dyDescent="0.2">
      <c r="A2048">
        <v>201706</v>
      </c>
      <c r="B2048" t="s">
        <v>21</v>
      </c>
      <c r="C2048" t="s">
        <v>21</v>
      </c>
      <c r="D2048" t="s">
        <v>1486</v>
      </c>
      <c r="E2048" t="s">
        <v>7645</v>
      </c>
      <c r="F2048" t="s">
        <v>1542</v>
      </c>
      <c r="G2048" t="s">
        <v>7648</v>
      </c>
      <c r="I2048" t="s">
        <v>996</v>
      </c>
      <c r="J2048" t="s">
        <v>387</v>
      </c>
      <c r="K2048" t="s">
        <v>2853</v>
      </c>
      <c r="L2048" t="s">
        <v>5345</v>
      </c>
      <c r="M2048" t="s">
        <v>5346</v>
      </c>
      <c r="N2048" s="1">
        <v>42900</v>
      </c>
      <c r="O2048">
        <v>56</v>
      </c>
      <c r="P2048" t="s">
        <v>900</v>
      </c>
      <c r="Q2048">
        <v>1</v>
      </c>
      <c r="R2048">
        <v>15.003</v>
      </c>
      <c r="S2048">
        <v>1</v>
      </c>
      <c r="T2048">
        <v>15.003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0</v>
      </c>
      <c r="AA2048" s="7" t="s">
        <v>800</v>
      </c>
      <c r="AB2048" s="7">
        <f>IF(Table2[[#This Row],[15cc]]+Table2[[#This Row],[30cc]]&gt;0,1,0)</f>
        <v>1</v>
      </c>
      <c r="AC2048" s="7">
        <f>IF(Table2[[#This Row],[60c]]&gt;0,1,0)</f>
        <v>0</v>
      </c>
      <c r="AD2048" s="7">
        <f>IF(Table2[[#This Row],[90c]]&gt;0,1,0)</f>
        <v>0</v>
      </c>
    </row>
    <row r="2049" spans="1:30" x14ac:dyDescent="0.2">
      <c r="A2049">
        <v>201706</v>
      </c>
      <c r="B2049" t="s">
        <v>21</v>
      </c>
      <c r="C2049" t="s">
        <v>21</v>
      </c>
      <c r="D2049" t="s">
        <v>1486</v>
      </c>
      <c r="E2049" t="s">
        <v>7645</v>
      </c>
      <c r="F2049" t="s">
        <v>1542</v>
      </c>
      <c r="G2049" t="s">
        <v>7648</v>
      </c>
      <c r="I2049" t="s">
        <v>996</v>
      </c>
      <c r="J2049" t="s">
        <v>387</v>
      </c>
      <c r="K2049" t="s">
        <v>2853</v>
      </c>
      <c r="L2049" t="s">
        <v>5347</v>
      </c>
      <c r="M2049" t="s">
        <v>5348</v>
      </c>
      <c r="N2049" s="1">
        <v>42900</v>
      </c>
      <c r="O2049">
        <v>56</v>
      </c>
      <c r="P2049" t="s">
        <v>900</v>
      </c>
      <c r="S2049">
        <v>0</v>
      </c>
      <c r="T2049">
        <v>0</v>
      </c>
      <c r="U2049" s="7">
        <v>0</v>
      </c>
      <c r="V2049" s="7">
        <v>0</v>
      </c>
      <c r="W2049" s="7">
        <v>0</v>
      </c>
      <c r="X2049" s="7">
        <v>0</v>
      </c>
      <c r="Y2049" s="7">
        <v>0</v>
      </c>
      <c r="Z2049" s="7">
        <v>0</v>
      </c>
      <c r="AA2049" s="7" t="s">
        <v>800</v>
      </c>
      <c r="AB2049" s="7">
        <f>IF(Table2[[#This Row],[15cc]]+Table2[[#This Row],[30cc]]&gt;0,1,0)</f>
        <v>0</v>
      </c>
      <c r="AC2049" s="7">
        <f>IF(Table2[[#This Row],[60c]]&gt;0,1,0)</f>
        <v>0</v>
      </c>
      <c r="AD2049" s="7">
        <f>IF(Table2[[#This Row],[90c]]&gt;0,1,0)</f>
        <v>0</v>
      </c>
    </row>
    <row r="2050" spans="1:30" x14ac:dyDescent="0.2">
      <c r="A2050">
        <v>201706</v>
      </c>
      <c r="B2050" t="s">
        <v>21</v>
      </c>
      <c r="C2050" t="s">
        <v>21</v>
      </c>
      <c r="D2050" t="s">
        <v>1486</v>
      </c>
      <c r="E2050" t="s">
        <v>7645</v>
      </c>
      <c r="F2050" t="s">
        <v>1542</v>
      </c>
      <c r="G2050" t="s">
        <v>7648</v>
      </c>
      <c r="I2050" t="s">
        <v>996</v>
      </c>
      <c r="J2050" t="s">
        <v>387</v>
      </c>
      <c r="K2050" t="s">
        <v>2853</v>
      </c>
      <c r="L2050" t="s">
        <v>5349</v>
      </c>
      <c r="M2050" t="s">
        <v>5350</v>
      </c>
      <c r="N2050" s="1">
        <v>42900</v>
      </c>
      <c r="O2050">
        <v>56</v>
      </c>
      <c r="P2050" t="s">
        <v>900</v>
      </c>
      <c r="Q2050">
        <v>2</v>
      </c>
      <c r="R2050">
        <v>40.127000000000002</v>
      </c>
      <c r="S2050">
        <v>1</v>
      </c>
      <c r="T2050">
        <v>15.04</v>
      </c>
      <c r="U2050" s="7">
        <v>0</v>
      </c>
      <c r="V2050" s="7">
        <v>0</v>
      </c>
      <c r="W2050" s="7">
        <v>1</v>
      </c>
      <c r="X2050" s="7">
        <v>25.087</v>
      </c>
      <c r="Y2050" s="7">
        <v>0</v>
      </c>
      <c r="Z2050" s="7">
        <v>0</v>
      </c>
      <c r="AA2050" s="7" t="s">
        <v>800</v>
      </c>
      <c r="AB2050" s="7">
        <f>IF(Table2[[#This Row],[15cc]]+Table2[[#This Row],[30cc]]&gt;0,1,0)</f>
        <v>1</v>
      </c>
      <c r="AC2050" s="7">
        <f>IF(Table2[[#This Row],[60c]]&gt;0,1,0)</f>
        <v>1</v>
      </c>
      <c r="AD2050" s="7">
        <f>IF(Table2[[#This Row],[90c]]&gt;0,1,0)</f>
        <v>0</v>
      </c>
    </row>
    <row r="2051" spans="1:30" x14ac:dyDescent="0.2">
      <c r="A2051">
        <v>201706</v>
      </c>
      <c r="B2051" t="s">
        <v>21</v>
      </c>
      <c r="C2051" t="s">
        <v>21</v>
      </c>
      <c r="D2051" t="s">
        <v>1486</v>
      </c>
      <c r="E2051" t="s">
        <v>7645</v>
      </c>
      <c r="F2051" t="s">
        <v>1542</v>
      </c>
      <c r="G2051" t="s">
        <v>7648</v>
      </c>
      <c r="I2051" t="s">
        <v>996</v>
      </c>
      <c r="J2051" t="s">
        <v>387</v>
      </c>
      <c r="K2051" t="s">
        <v>2853</v>
      </c>
      <c r="L2051" t="s">
        <v>5351</v>
      </c>
      <c r="M2051" t="s">
        <v>5352</v>
      </c>
      <c r="N2051" s="1">
        <v>42900</v>
      </c>
      <c r="O2051">
        <v>56</v>
      </c>
      <c r="P2051" t="s">
        <v>900</v>
      </c>
      <c r="Q2051">
        <v>1</v>
      </c>
      <c r="R2051">
        <v>15.065</v>
      </c>
      <c r="S2051">
        <v>1</v>
      </c>
      <c r="T2051">
        <v>15.065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 t="s">
        <v>800</v>
      </c>
      <c r="AB2051" s="7">
        <f>IF(Table2[[#This Row],[15cc]]+Table2[[#This Row],[30cc]]&gt;0,1,0)</f>
        <v>1</v>
      </c>
      <c r="AC2051" s="7">
        <f>IF(Table2[[#This Row],[60c]]&gt;0,1,0)</f>
        <v>0</v>
      </c>
      <c r="AD2051" s="7">
        <f>IF(Table2[[#This Row],[90c]]&gt;0,1,0)</f>
        <v>0</v>
      </c>
    </row>
    <row r="2052" spans="1:30" x14ac:dyDescent="0.2">
      <c r="A2052">
        <v>201706</v>
      </c>
      <c r="B2052" t="s">
        <v>21</v>
      </c>
      <c r="C2052" t="s">
        <v>21</v>
      </c>
      <c r="D2052" t="s">
        <v>1486</v>
      </c>
      <c r="E2052" t="s">
        <v>7645</v>
      </c>
      <c r="F2052" t="s">
        <v>1542</v>
      </c>
      <c r="G2052" t="s">
        <v>7648</v>
      </c>
      <c r="I2052" t="s">
        <v>996</v>
      </c>
      <c r="J2052" t="s">
        <v>387</v>
      </c>
      <c r="K2052" t="s">
        <v>2853</v>
      </c>
      <c r="L2052" t="s">
        <v>5353</v>
      </c>
      <c r="M2052" t="s">
        <v>5354</v>
      </c>
      <c r="N2052" s="1">
        <v>42900</v>
      </c>
      <c r="O2052">
        <v>56</v>
      </c>
      <c r="P2052" t="s">
        <v>900</v>
      </c>
      <c r="Q2052">
        <v>2</v>
      </c>
      <c r="R2052">
        <v>24.221</v>
      </c>
      <c r="S2052">
        <v>1</v>
      </c>
      <c r="T2052">
        <v>12.038</v>
      </c>
      <c r="U2052" s="7">
        <v>0</v>
      </c>
      <c r="V2052" s="7">
        <v>0</v>
      </c>
      <c r="W2052" s="7">
        <v>1</v>
      </c>
      <c r="X2052" s="7">
        <v>12.183</v>
      </c>
      <c r="Y2052" s="7">
        <v>0</v>
      </c>
      <c r="Z2052" s="7">
        <v>0</v>
      </c>
      <c r="AA2052" s="7" t="s">
        <v>800</v>
      </c>
      <c r="AB2052" s="7">
        <f>IF(Table2[[#This Row],[15cc]]+Table2[[#This Row],[30cc]]&gt;0,1,0)</f>
        <v>1</v>
      </c>
      <c r="AC2052" s="7">
        <f>IF(Table2[[#This Row],[60c]]&gt;0,1,0)</f>
        <v>1</v>
      </c>
      <c r="AD2052" s="7">
        <f>IF(Table2[[#This Row],[90c]]&gt;0,1,0)</f>
        <v>0</v>
      </c>
    </row>
    <row r="2053" spans="1:30" x14ac:dyDescent="0.2">
      <c r="A2053">
        <v>201706</v>
      </c>
      <c r="B2053" t="s">
        <v>21</v>
      </c>
      <c r="C2053" t="s">
        <v>21</v>
      </c>
      <c r="D2053" t="s">
        <v>1486</v>
      </c>
      <c r="E2053" t="s">
        <v>7645</v>
      </c>
      <c r="F2053" t="s">
        <v>1542</v>
      </c>
      <c r="G2053" t="s">
        <v>7648</v>
      </c>
      <c r="I2053" t="s">
        <v>996</v>
      </c>
      <c r="J2053" t="s">
        <v>387</v>
      </c>
      <c r="K2053" t="s">
        <v>2853</v>
      </c>
      <c r="L2053" t="s">
        <v>5355</v>
      </c>
      <c r="M2053" t="s">
        <v>5356</v>
      </c>
      <c r="N2053" s="1">
        <v>42900</v>
      </c>
      <c r="O2053">
        <v>56</v>
      </c>
      <c r="P2053" t="s">
        <v>900</v>
      </c>
      <c r="Q2053">
        <v>1</v>
      </c>
      <c r="R2053">
        <v>12.009</v>
      </c>
      <c r="S2053">
        <v>1</v>
      </c>
      <c r="T2053">
        <v>12.009</v>
      </c>
      <c r="U2053" s="7">
        <v>0</v>
      </c>
      <c r="V2053" s="7">
        <v>0</v>
      </c>
      <c r="W2053" s="7">
        <v>0</v>
      </c>
      <c r="X2053" s="7">
        <v>0</v>
      </c>
      <c r="Y2053" s="7">
        <v>0</v>
      </c>
      <c r="Z2053" s="7">
        <v>0</v>
      </c>
      <c r="AA2053" s="7" t="s">
        <v>800</v>
      </c>
      <c r="AB2053" s="7">
        <f>IF(Table2[[#This Row],[15cc]]+Table2[[#This Row],[30cc]]&gt;0,1,0)</f>
        <v>1</v>
      </c>
      <c r="AC2053" s="7">
        <f>IF(Table2[[#This Row],[60c]]&gt;0,1,0)</f>
        <v>0</v>
      </c>
      <c r="AD2053" s="7">
        <f>IF(Table2[[#This Row],[90c]]&gt;0,1,0)</f>
        <v>0</v>
      </c>
    </row>
    <row r="2054" spans="1:30" x14ac:dyDescent="0.2">
      <c r="A2054">
        <v>201706</v>
      </c>
      <c r="B2054" t="s">
        <v>21</v>
      </c>
      <c r="C2054" t="s">
        <v>21</v>
      </c>
      <c r="D2054" t="s">
        <v>1486</v>
      </c>
      <c r="E2054" t="s">
        <v>7645</v>
      </c>
      <c r="F2054" t="s">
        <v>1542</v>
      </c>
      <c r="G2054" t="s">
        <v>7648</v>
      </c>
      <c r="I2054" t="s">
        <v>996</v>
      </c>
      <c r="J2054" t="s">
        <v>387</v>
      </c>
      <c r="K2054" t="s">
        <v>2853</v>
      </c>
      <c r="L2054" t="s">
        <v>5357</v>
      </c>
      <c r="M2054" t="s">
        <v>5358</v>
      </c>
      <c r="N2054" s="1">
        <v>42909</v>
      </c>
      <c r="O2054">
        <v>47</v>
      </c>
      <c r="P2054" t="s">
        <v>900</v>
      </c>
      <c r="S2054">
        <v>0</v>
      </c>
      <c r="T2054">
        <v>0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0</v>
      </c>
      <c r="AA2054" s="7" t="s">
        <v>800</v>
      </c>
      <c r="AB2054" s="7">
        <f>IF(Table2[[#This Row],[15cc]]+Table2[[#This Row],[30cc]]&gt;0,1,0)</f>
        <v>0</v>
      </c>
      <c r="AC2054" s="7">
        <f>IF(Table2[[#This Row],[60c]]&gt;0,1,0)</f>
        <v>0</v>
      </c>
      <c r="AD2054" s="7">
        <f>IF(Table2[[#This Row],[90c]]&gt;0,1,0)</f>
        <v>0</v>
      </c>
    </row>
    <row r="2055" spans="1:30" x14ac:dyDescent="0.2">
      <c r="A2055">
        <v>201706</v>
      </c>
      <c r="B2055" t="s">
        <v>21</v>
      </c>
      <c r="C2055" t="s">
        <v>21</v>
      </c>
      <c r="D2055" t="s">
        <v>1486</v>
      </c>
      <c r="E2055" t="s">
        <v>7645</v>
      </c>
      <c r="F2055" t="s">
        <v>1542</v>
      </c>
      <c r="G2055" t="s">
        <v>7648</v>
      </c>
      <c r="I2055" t="s">
        <v>996</v>
      </c>
      <c r="J2055" t="s">
        <v>387</v>
      </c>
      <c r="K2055" t="s">
        <v>2853</v>
      </c>
      <c r="L2055" t="s">
        <v>5359</v>
      </c>
      <c r="M2055" t="s">
        <v>5360</v>
      </c>
      <c r="N2055" s="1">
        <v>42909</v>
      </c>
      <c r="O2055">
        <v>47</v>
      </c>
      <c r="P2055" t="s">
        <v>900</v>
      </c>
      <c r="Q2055">
        <v>2</v>
      </c>
      <c r="R2055">
        <v>24.010999999999999</v>
      </c>
      <c r="S2055">
        <v>1</v>
      </c>
      <c r="T2055">
        <v>12.002000000000001</v>
      </c>
      <c r="U2055" s="7">
        <v>0</v>
      </c>
      <c r="V2055" s="7">
        <v>0</v>
      </c>
      <c r="W2055" s="7">
        <v>1</v>
      </c>
      <c r="X2055" s="2">
        <v>12.009</v>
      </c>
      <c r="Y2055" s="7">
        <v>0</v>
      </c>
      <c r="Z2055" s="7">
        <v>0</v>
      </c>
      <c r="AA2055" s="7" t="s">
        <v>800</v>
      </c>
      <c r="AB2055" s="7">
        <f>IF(Table2[[#This Row],[15cc]]+Table2[[#This Row],[30cc]]&gt;0,1,0)</f>
        <v>1</v>
      </c>
      <c r="AC2055" s="7">
        <f>IF(Table2[[#This Row],[60c]]&gt;0,1,0)</f>
        <v>1</v>
      </c>
      <c r="AD2055" s="7">
        <f>IF(Table2[[#This Row],[90c]]&gt;0,1,0)</f>
        <v>0</v>
      </c>
    </row>
    <row r="2056" spans="1:30" x14ac:dyDescent="0.2">
      <c r="A2056">
        <v>201706</v>
      </c>
      <c r="B2056" t="s">
        <v>21</v>
      </c>
      <c r="C2056" t="s">
        <v>21</v>
      </c>
      <c r="D2056" t="s">
        <v>1486</v>
      </c>
      <c r="E2056" t="s">
        <v>7645</v>
      </c>
      <c r="F2056" t="s">
        <v>1542</v>
      </c>
      <c r="G2056" t="s">
        <v>7648</v>
      </c>
      <c r="I2056" t="s">
        <v>996</v>
      </c>
      <c r="J2056" t="s">
        <v>387</v>
      </c>
      <c r="K2056" t="s">
        <v>2853</v>
      </c>
      <c r="L2056" t="s">
        <v>5361</v>
      </c>
      <c r="M2056" t="s">
        <v>5362</v>
      </c>
      <c r="N2056" s="1">
        <v>42909</v>
      </c>
      <c r="O2056">
        <v>47</v>
      </c>
      <c r="P2056" t="s">
        <v>900</v>
      </c>
      <c r="Q2056">
        <v>3</v>
      </c>
      <c r="R2056">
        <v>37.72</v>
      </c>
      <c r="S2056">
        <v>2</v>
      </c>
      <c r="T2056">
        <v>25.36</v>
      </c>
      <c r="U2056" s="7">
        <v>0</v>
      </c>
      <c r="V2056" s="7">
        <v>0</v>
      </c>
      <c r="W2056" s="7">
        <v>1</v>
      </c>
      <c r="X2056" s="7">
        <v>12.36</v>
      </c>
      <c r="Y2056" s="7">
        <v>0</v>
      </c>
      <c r="Z2056" s="7">
        <v>0</v>
      </c>
      <c r="AA2056" s="7" t="s">
        <v>800</v>
      </c>
      <c r="AB2056" s="7">
        <f>IF(Table2[[#This Row],[15cc]]+Table2[[#This Row],[30cc]]&gt;0,1,0)</f>
        <v>1</v>
      </c>
      <c r="AC2056" s="7">
        <f>IF(Table2[[#This Row],[60c]]&gt;0,1,0)</f>
        <v>1</v>
      </c>
      <c r="AD2056" s="7">
        <f>IF(Table2[[#This Row],[90c]]&gt;0,1,0)</f>
        <v>0</v>
      </c>
    </row>
    <row r="2057" spans="1:30" x14ac:dyDescent="0.2">
      <c r="A2057">
        <v>201706</v>
      </c>
      <c r="B2057" t="s">
        <v>21</v>
      </c>
      <c r="C2057" t="s">
        <v>21</v>
      </c>
      <c r="D2057" t="s">
        <v>1486</v>
      </c>
      <c r="E2057" t="s">
        <v>7645</v>
      </c>
      <c r="F2057" t="s">
        <v>1542</v>
      </c>
      <c r="G2057" t="s">
        <v>7648</v>
      </c>
      <c r="I2057" t="s">
        <v>996</v>
      </c>
      <c r="J2057" t="s">
        <v>387</v>
      </c>
      <c r="K2057" t="s">
        <v>2853</v>
      </c>
      <c r="L2057" t="s">
        <v>5363</v>
      </c>
      <c r="M2057" t="s">
        <v>5364</v>
      </c>
      <c r="N2057" s="1">
        <v>42909</v>
      </c>
      <c r="O2057">
        <v>47</v>
      </c>
      <c r="P2057" t="s">
        <v>900</v>
      </c>
      <c r="Q2057">
        <v>1</v>
      </c>
      <c r="R2057">
        <v>15.568</v>
      </c>
      <c r="S2057">
        <v>1</v>
      </c>
      <c r="T2057">
        <v>15.568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0</v>
      </c>
      <c r="AA2057" s="7" t="s">
        <v>800</v>
      </c>
      <c r="AB2057" s="7">
        <f>IF(Table2[[#This Row],[15cc]]+Table2[[#This Row],[30cc]]&gt;0,1,0)</f>
        <v>1</v>
      </c>
      <c r="AC2057" s="7">
        <f>IF(Table2[[#This Row],[60c]]&gt;0,1,0)</f>
        <v>0</v>
      </c>
      <c r="AD2057" s="7">
        <f>IF(Table2[[#This Row],[90c]]&gt;0,1,0)</f>
        <v>0</v>
      </c>
    </row>
    <row r="2058" spans="1:30" x14ac:dyDescent="0.2">
      <c r="A2058">
        <v>201706</v>
      </c>
      <c r="B2058" t="s">
        <v>21</v>
      </c>
      <c r="C2058" t="s">
        <v>21</v>
      </c>
      <c r="D2058" t="s">
        <v>1486</v>
      </c>
      <c r="E2058" t="s">
        <v>7645</v>
      </c>
      <c r="F2058" t="s">
        <v>1542</v>
      </c>
      <c r="G2058" t="s">
        <v>7648</v>
      </c>
      <c r="I2058" t="s">
        <v>996</v>
      </c>
      <c r="J2058" t="s">
        <v>387</v>
      </c>
      <c r="K2058" t="s">
        <v>2853</v>
      </c>
      <c r="L2058" t="s">
        <v>5365</v>
      </c>
      <c r="M2058" t="s">
        <v>5366</v>
      </c>
      <c r="N2058" s="1">
        <v>42909</v>
      </c>
      <c r="O2058">
        <v>47</v>
      </c>
      <c r="P2058" t="s">
        <v>900</v>
      </c>
      <c r="S2058">
        <v>0</v>
      </c>
      <c r="T2058">
        <v>0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 t="s">
        <v>800</v>
      </c>
      <c r="AB2058" s="7">
        <f>IF(Table2[[#This Row],[15cc]]+Table2[[#This Row],[30cc]]&gt;0,1,0)</f>
        <v>0</v>
      </c>
      <c r="AC2058" s="7">
        <f>IF(Table2[[#This Row],[60c]]&gt;0,1,0)</f>
        <v>0</v>
      </c>
      <c r="AD2058" s="7">
        <f>IF(Table2[[#This Row],[90c]]&gt;0,1,0)</f>
        <v>0</v>
      </c>
    </row>
    <row r="2059" spans="1:30" x14ac:dyDescent="0.2">
      <c r="A2059">
        <v>201706</v>
      </c>
      <c r="B2059" t="s">
        <v>21</v>
      </c>
      <c r="C2059" t="s">
        <v>21</v>
      </c>
      <c r="D2059" t="s">
        <v>1486</v>
      </c>
      <c r="E2059" t="s">
        <v>7645</v>
      </c>
      <c r="F2059" t="s">
        <v>1542</v>
      </c>
      <c r="G2059" t="s">
        <v>7648</v>
      </c>
      <c r="I2059" t="s">
        <v>996</v>
      </c>
      <c r="J2059" t="s">
        <v>387</v>
      </c>
      <c r="K2059" t="s">
        <v>2853</v>
      </c>
      <c r="L2059" t="s">
        <v>5367</v>
      </c>
      <c r="M2059" t="s">
        <v>5368</v>
      </c>
      <c r="N2059" s="1">
        <v>42909</v>
      </c>
      <c r="O2059">
        <v>47</v>
      </c>
      <c r="P2059" t="s">
        <v>900</v>
      </c>
      <c r="Q2059">
        <v>1</v>
      </c>
      <c r="R2059">
        <v>12.010999999999999</v>
      </c>
      <c r="S2059">
        <v>1</v>
      </c>
      <c r="T2059">
        <v>12.010999999999999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 t="s">
        <v>800</v>
      </c>
      <c r="AB2059" s="7">
        <f>IF(Table2[[#This Row],[15cc]]+Table2[[#This Row],[30cc]]&gt;0,1,0)</f>
        <v>1</v>
      </c>
      <c r="AC2059" s="7">
        <f>IF(Table2[[#This Row],[60c]]&gt;0,1,0)</f>
        <v>0</v>
      </c>
      <c r="AD2059" s="7">
        <f>IF(Table2[[#This Row],[90c]]&gt;0,1,0)</f>
        <v>0</v>
      </c>
    </row>
    <row r="2060" spans="1:30" x14ac:dyDescent="0.2">
      <c r="A2060">
        <v>201706</v>
      </c>
      <c r="B2060" t="s">
        <v>21</v>
      </c>
      <c r="C2060" t="s">
        <v>21</v>
      </c>
      <c r="D2060" t="s">
        <v>1486</v>
      </c>
      <c r="E2060" t="s">
        <v>7645</v>
      </c>
      <c r="F2060" t="s">
        <v>1542</v>
      </c>
      <c r="G2060" t="s">
        <v>7648</v>
      </c>
      <c r="I2060" t="s">
        <v>996</v>
      </c>
      <c r="J2060" t="s">
        <v>387</v>
      </c>
      <c r="K2060" t="s">
        <v>2853</v>
      </c>
      <c r="L2060" t="s">
        <v>5369</v>
      </c>
      <c r="M2060" t="s">
        <v>5370</v>
      </c>
      <c r="N2060" s="1">
        <v>42909</v>
      </c>
      <c r="O2060">
        <v>47</v>
      </c>
      <c r="P2060" t="s">
        <v>900</v>
      </c>
      <c r="S2060">
        <v>0</v>
      </c>
      <c r="T2060">
        <v>0</v>
      </c>
      <c r="U2060" s="7">
        <v>0</v>
      </c>
      <c r="V2060" s="7">
        <v>0</v>
      </c>
      <c r="W2060" s="7">
        <v>0</v>
      </c>
      <c r="X2060" s="7">
        <v>0</v>
      </c>
      <c r="Y2060" s="7">
        <v>0</v>
      </c>
      <c r="Z2060" s="7">
        <v>0</v>
      </c>
      <c r="AA2060" s="7" t="s">
        <v>800</v>
      </c>
      <c r="AB2060" s="7">
        <f>IF(Table2[[#This Row],[15cc]]+Table2[[#This Row],[30cc]]&gt;0,1,0)</f>
        <v>0</v>
      </c>
      <c r="AC2060" s="7">
        <f>IF(Table2[[#This Row],[60c]]&gt;0,1,0)</f>
        <v>0</v>
      </c>
      <c r="AD2060" s="7">
        <f>IF(Table2[[#This Row],[90c]]&gt;0,1,0)</f>
        <v>0</v>
      </c>
    </row>
    <row r="2061" spans="1:30" x14ac:dyDescent="0.2">
      <c r="A2061">
        <v>201706</v>
      </c>
      <c r="B2061" t="s">
        <v>21</v>
      </c>
      <c r="C2061" t="s">
        <v>21</v>
      </c>
      <c r="D2061" t="s">
        <v>1486</v>
      </c>
      <c r="E2061" t="s">
        <v>7645</v>
      </c>
      <c r="F2061" t="s">
        <v>1542</v>
      </c>
      <c r="G2061" t="s">
        <v>7648</v>
      </c>
      <c r="I2061" t="s">
        <v>996</v>
      </c>
      <c r="J2061" t="s">
        <v>387</v>
      </c>
      <c r="K2061" t="s">
        <v>2853</v>
      </c>
      <c r="L2061" t="s">
        <v>5371</v>
      </c>
      <c r="M2061" t="s">
        <v>5372</v>
      </c>
      <c r="N2061" s="1">
        <v>42913</v>
      </c>
      <c r="O2061">
        <v>43</v>
      </c>
      <c r="P2061" t="s">
        <v>900</v>
      </c>
      <c r="S2061">
        <v>0</v>
      </c>
      <c r="T2061">
        <v>0</v>
      </c>
      <c r="U2061" s="7">
        <v>0</v>
      </c>
      <c r="V2061" s="7">
        <v>0</v>
      </c>
      <c r="W2061" s="7">
        <v>0</v>
      </c>
      <c r="X2061" s="7">
        <v>0</v>
      </c>
      <c r="Y2061" s="7">
        <v>0</v>
      </c>
      <c r="Z2061" s="7">
        <v>0</v>
      </c>
      <c r="AA2061" s="7" t="s">
        <v>800</v>
      </c>
      <c r="AB2061" s="7">
        <f>IF(Table2[[#This Row],[15cc]]+Table2[[#This Row],[30cc]]&gt;0,1,0)</f>
        <v>0</v>
      </c>
      <c r="AC2061" s="7">
        <f>IF(Table2[[#This Row],[60c]]&gt;0,1,0)</f>
        <v>0</v>
      </c>
      <c r="AD2061" s="7">
        <f>IF(Table2[[#This Row],[90c]]&gt;0,1,0)</f>
        <v>0</v>
      </c>
    </row>
    <row r="2062" spans="1:30" x14ac:dyDescent="0.2">
      <c r="A2062">
        <v>201706</v>
      </c>
      <c r="B2062" t="s">
        <v>21</v>
      </c>
      <c r="C2062" t="s">
        <v>21</v>
      </c>
      <c r="D2062" t="s">
        <v>1486</v>
      </c>
      <c r="E2062" t="s">
        <v>7645</v>
      </c>
      <c r="F2062" t="s">
        <v>1542</v>
      </c>
      <c r="G2062" t="s">
        <v>7648</v>
      </c>
      <c r="I2062" t="s">
        <v>996</v>
      </c>
      <c r="J2062" t="s">
        <v>387</v>
      </c>
      <c r="K2062" t="s">
        <v>2853</v>
      </c>
      <c r="L2062" t="s">
        <v>5373</v>
      </c>
      <c r="M2062" t="s">
        <v>5374</v>
      </c>
      <c r="N2062" s="1">
        <v>42913</v>
      </c>
      <c r="O2062">
        <v>43</v>
      </c>
      <c r="P2062" t="s">
        <v>900</v>
      </c>
      <c r="S2062">
        <v>0</v>
      </c>
      <c r="T2062">
        <v>0</v>
      </c>
      <c r="U2062" s="7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 t="s">
        <v>800</v>
      </c>
      <c r="AB2062" s="7">
        <f>IF(Table2[[#This Row],[15cc]]+Table2[[#This Row],[30cc]]&gt;0,1,0)</f>
        <v>0</v>
      </c>
      <c r="AC2062" s="7">
        <f>IF(Table2[[#This Row],[60c]]&gt;0,1,0)</f>
        <v>0</v>
      </c>
      <c r="AD2062" s="7">
        <f>IF(Table2[[#This Row],[90c]]&gt;0,1,0)</f>
        <v>0</v>
      </c>
    </row>
    <row r="2063" spans="1:30" x14ac:dyDescent="0.2">
      <c r="A2063">
        <v>201706</v>
      </c>
      <c r="B2063" t="s">
        <v>21</v>
      </c>
      <c r="C2063" t="s">
        <v>21</v>
      </c>
      <c r="D2063" t="s">
        <v>1486</v>
      </c>
      <c r="E2063" t="s">
        <v>7645</v>
      </c>
      <c r="F2063" t="s">
        <v>1542</v>
      </c>
      <c r="G2063" t="s">
        <v>7648</v>
      </c>
      <c r="I2063" t="s">
        <v>996</v>
      </c>
      <c r="J2063" t="s">
        <v>387</v>
      </c>
      <c r="K2063" t="s">
        <v>2853</v>
      </c>
      <c r="L2063" t="s">
        <v>5375</v>
      </c>
      <c r="M2063" t="s">
        <v>5376</v>
      </c>
      <c r="N2063" s="1">
        <v>42913</v>
      </c>
      <c r="O2063">
        <v>43</v>
      </c>
      <c r="P2063" t="s">
        <v>900</v>
      </c>
      <c r="S2063">
        <v>0</v>
      </c>
      <c r="T2063">
        <v>0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 t="s">
        <v>800</v>
      </c>
      <c r="AB2063" s="7">
        <f>IF(Table2[[#This Row],[15cc]]+Table2[[#This Row],[30cc]]&gt;0,1,0)</f>
        <v>0</v>
      </c>
      <c r="AC2063" s="7">
        <f>IF(Table2[[#This Row],[60c]]&gt;0,1,0)</f>
        <v>0</v>
      </c>
      <c r="AD2063" s="7">
        <f>IF(Table2[[#This Row],[90c]]&gt;0,1,0)</f>
        <v>0</v>
      </c>
    </row>
    <row r="2064" spans="1:30" x14ac:dyDescent="0.2">
      <c r="A2064">
        <v>201706</v>
      </c>
      <c r="B2064" t="s">
        <v>21</v>
      </c>
      <c r="C2064" t="s">
        <v>21</v>
      </c>
      <c r="D2064" t="s">
        <v>1486</v>
      </c>
      <c r="E2064" t="s">
        <v>7645</v>
      </c>
      <c r="F2064" t="s">
        <v>1542</v>
      </c>
      <c r="G2064" t="s">
        <v>7648</v>
      </c>
      <c r="I2064" t="s">
        <v>996</v>
      </c>
      <c r="J2064" t="s">
        <v>387</v>
      </c>
      <c r="K2064" t="s">
        <v>2853</v>
      </c>
      <c r="L2064" t="s">
        <v>5377</v>
      </c>
      <c r="M2064" t="s">
        <v>5378</v>
      </c>
      <c r="N2064" s="1">
        <v>42913</v>
      </c>
      <c r="O2064">
        <v>43</v>
      </c>
      <c r="P2064" t="s">
        <v>900</v>
      </c>
      <c r="Q2064">
        <v>1</v>
      </c>
      <c r="R2064">
        <v>12.586</v>
      </c>
      <c r="S2064">
        <v>0</v>
      </c>
      <c r="T2064">
        <v>0</v>
      </c>
      <c r="U2064" s="7">
        <v>0</v>
      </c>
      <c r="V2064" s="7">
        <v>0</v>
      </c>
      <c r="W2064" s="7">
        <v>1</v>
      </c>
      <c r="X2064" s="7">
        <v>12.586</v>
      </c>
      <c r="Y2064" s="7">
        <v>0</v>
      </c>
      <c r="Z2064" s="7">
        <v>0</v>
      </c>
      <c r="AA2064" s="7" t="s">
        <v>800</v>
      </c>
      <c r="AB2064" s="7">
        <f>IF(Table2[[#This Row],[15cc]]+Table2[[#This Row],[30cc]]&gt;0,1,0)</f>
        <v>0</v>
      </c>
      <c r="AC2064" s="7">
        <f>IF(Table2[[#This Row],[60c]]&gt;0,1,0)</f>
        <v>1</v>
      </c>
      <c r="AD2064" s="7">
        <f>IF(Table2[[#This Row],[90c]]&gt;0,1,0)</f>
        <v>0</v>
      </c>
    </row>
    <row r="2065" spans="1:30" x14ac:dyDescent="0.2">
      <c r="A2065">
        <v>201706</v>
      </c>
      <c r="B2065" t="s">
        <v>21</v>
      </c>
      <c r="C2065" t="s">
        <v>21</v>
      </c>
      <c r="D2065" t="s">
        <v>1486</v>
      </c>
      <c r="E2065" t="s">
        <v>7645</v>
      </c>
      <c r="F2065" t="s">
        <v>1542</v>
      </c>
      <c r="G2065" t="s">
        <v>7648</v>
      </c>
      <c r="I2065" t="s">
        <v>996</v>
      </c>
      <c r="J2065" t="s">
        <v>387</v>
      </c>
      <c r="K2065" t="s">
        <v>2853</v>
      </c>
      <c r="L2065" t="s">
        <v>5379</v>
      </c>
      <c r="M2065" t="s">
        <v>5380</v>
      </c>
      <c r="N2065" s="1">
        <v>42913</v>
      </c>
      <c r="O2065">
        <v>43</v>
      </c>
      <c r="P2065" t="s">
        <v>900</v>
      </c>
      <c r="S2065">
        <v>0</v>
      </c>
      <c r="T2065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 t="s">
        <v>800</v>
      </c>
      <c r="AB2065" s="7">
        <f>IF(Table2[[#This Row],[15cc]]+Table2[[#This Row],[30cc]]&gt;0,1,0)</f>
        <v>0</v>
      </c>
      <c r="AC2065" s="7">
        <f>IF(Table2[[#This Row],[60c]]&gt;0,1,0)</f>
        <v>0</v>
      </c>
      <c r="AD2065" s="7">
        <f>IF(Table2[[#This Row],[90c]]&gt;0,1,0)</f>
        <v>0</v>
      </c>
    </row>
    <row r="2066" spans="1:30" x14ac:dyDescent="0.2">
      <c r="A2066">
        <v>201706</v>
      </c>
      <c r="B2066" t="s">
        <v>21</v>
      </c>
      <c r="C2066" t="s">
        <v>21</v>
      </c>
      <c r="D2066" t="s">
        <v>1486</v>
      </c>
      <c r="E2066" t="s">
        <v>7645</v>
      </c>
      <c r="F2066" t="s">
        <v>1542</v>
      </c>
      <c r="G2066" t="s">
        <v>7648</v>
      </c>
      <c r="I2066" t="s">
        <v>996</v>
      </c>
      <c r="J2066" t="s">
        <v>387</v>
      </c>
      <c r="K2066" t="s">
        <v>2853</v>
      </c>
      <c r="L2066" t="s">
        <v>5381</v>
      </c>
      <c r="M2066" t="s">
        <v>5382</v>
      </c>
      <c r="N2066" s="1">
        <v>42913</v>
      </c>
      <c r="O2066">
        <v>43</v>
      </c>
      <c r="P2066" t="s">
        <v>900</v>
      </c>
      <c r="Q2066">
        <v>1</v>
      </c>
      <c r="R2066">
        <v>12.036</v>
      </c>
      <c r="S2066">
        <v>1</v>
      </c>
      <c r="T2066">
        <v>12.036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 t="s">
        <v>800</v>
      </c>
      <c r="AB2066" s="7">
        <f>IF(Table2[[#This Row],[15cc]]+Table2[[#This Row],[30cc]]&gt;0,1,0)</f>
        <v>1</v>
      </c>
      <c r="AC2066" s="7">
        <f>IF(Table2[[#This Row],[60c]]&gt;0,1,0)</f>
        <v>0</v>
      </c>
      <c r="AD2066" s="7">
        <f>IF(Table2[[#This Row],[90c]]&gt;0,1,0)</f>
        <v>0</v>
      </c>
    </row>
    <row r="2067" spans="1:30" x14ac:dyDescent="0.2">
      <c r="A2067">
        <v>201706</v>
      </c>
      <c r="B2067" t="s">
        <v>21</v>
      </c>
      <c r="C2067" t="s">
        <v>21</v>
      </c>
      <c r="D2067" t="s">
        <v>1486</v>
      </c>
      <c r="E2067" t="s">
        <v>7645</v>
      </c>
      <c r="F2067" t="s">
        <v>1542</v>
      </c>
      <c r="G2067" t="s">
        <v>7648</v>
      </c>
      <c r="I2067" t="s">
        <v>996</v>
      </c>
      <c r="J2067" t="s">
        <v>387</v>
      </c>
      <c r="K2067" t="s">
        <v>2853</v>
      </c>
      <c r="L2067" t="s">
        <v>5383</v>
      </c>
      <c r="M2067" t="s">
        <v>1865</v>
      </c>
      <c r="N2067" s="1">
        <v>42913</v>
      </c>
      <c r="O2067">
        <v>43</v>
      </c>
      <c r="P2067" t="s">
        <v>900</v>
      </c>
      <c r="Q2067">
        <v>1</v>
      </c>
      <c r="R2067">
        <v>12</v>
      </c>
      <c r="S2067">
        <v>1</v>
      </c>
      <c r="T2067">
        <v>12</v>
      </c>
      <c r="U2067" s="7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0</v>
      </c>
      <c r="AA2067" s="7" t="s">
        <v>800</v>
      </c>
      <c r="AB2067" s="7">
        <f>IF(Table2[[#This Row],[15cc]]+Table2[[#This Row],[30cc]]&gt;0,1,0)</f>
        <v>1</v>
      </c>
      <c r="AC2067" s="7">
        <f>IF(Table2[[#This Row],[60c]]&gt;0,1,0)</f>
        <v>0</v>
      </c>
      <c r="AD2067" s="7">
        <f>IF(Table2[[#This Row],[90c]]&gt;0,1,0)</f>
        <v>0</v>
      </c>
    </row>
    <row r="2068" spans="1:30" x14ac:dyDescent="0.2">
      <c r="A2068">
        <v>201706</v>
      </c>
      <c r="B2068" t="s">
        <v>21</v>
      </c>
      <c r="C2068" t="s">
        <v>21</v>
      </c>
      <c r="D2068" t="s">
        <v>1486</v>
      </c>
      <c r="E2068" t="s">
        <v>7645</v>
      </c>
      <c r="F2068" t="s">
        <v>1542</v>
      </c>
      <c r="G2068" t="s">
        <v>7648</v>
      </c>
      <c r="I2068" t="s">
        <v>996</v>
      </c>
      <c r="J2068" t="s">
        <v>387</v>
      </c>
      <c r="K2068" t="s">
        <v>2853</v>
      </c>
      <c r="L2068" t="s">
        <v>5384</v>
      </c>
      <c r="M2068" t="s">
        <v>5385</v>
      </c>
      <c r="N2068" s="1">
        <v>42913</v>
      </c>
      <c r="O2068">
        <v>43</v>
      </c>
      <c r="P2068" t="s">
        <v>900</v>
      </c>
      <c r="S2068">
        <v>0</v>
      </c>
      <c r="T2068">
        <v>0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 t="s">
        <v>800</v>
      </c>
      <c r="AB2068" s="7">
        <f>IF(Table2[[#This Row],[15cc]]+Table2[[#This Row],[30cc]]&gt;0,1,0)</f>
        <v>0</v>
      </c>
      <c r="AC2068" s="7">
        <f>IF(Table2[[#This Row],[60c]]&gt;0,1,0)</f>
        <v>0</v>
      </c>
      <c r="AD2068" s="7">
        <f>IF(Table2[[#This Row],[90c]]&gt;0,1,0)</f>
        <v>0</v>
      </c>
    </row>
    <row r="2069" spans="1:30" x14ac:dyDescent="0.2">
      <c r="A2069">
        <v>201706</v>
      </c>
      <c r="B2069" t="s">
        <v>21</v>
      </c>
      <c r="C2069" t="s">
        <v>21</v>
      </c>
      <c r="D2069" t="s">
        <v>1486</v>
      </c>
      <c r="E2069" t="s">
        <v>7645</v>
      </c>
      <c r="F2069" t="s">
        <v>1542</v>
      </c>
      <c r="G2069" t="s">
        <v>7648</v>
      </c>
      <c r="I2069" t="s">
        <v>996</v>
      </c>
      <c r="J2069" t="s">
        <v>387</v>
      </c>
      <c r="K2069" t="s">
        <v>2853</v>
      </c>
      <c r="L2069" t="s">
        <v>5386</v>
      </c>
      <c r="M2069" t="s">
        <v>5387</v>
      </c>
      <c r="N2069" s="1">
        <v>42913</v>
      </c>
      <c r="O2069">
        <v>43</v>
      </c>
      <c r="P2069" t="s">
        <v>900</v>
      </c>
      <c r="Q2069">
        <v>1</v>
      </c>
      <c r="R2069">
        <v>12.134</v>
      </c>
      <c r="S2069">
        <v>1</v>
      </c>
      <c r="T2069">
        <v>12.134</v>
      </c>
      <c r="U2069" s="7">
        <v>0</v>
      </c>
      <c r="V2069" s="7">
        <v>0</v>
      </c>
      <c r="W2069" s="7">
        <v>0</v>
      </c>
      <c r="X2069" s="7">
        <v>0</v>
      </c>
      <c r="Y2069" s="7">
        <v>0</v>
      </c>
      <c r="Z2069" s="7">
        <v>0</v>
      </c>
      <c r="AA2069" s="7" t="s">
        <v>800</v>
      </c>
      <c r="AB2069" s="7">
        <f>IF(Table2[[#This Row],[15cc]]+Table2[[#This Row],[30cc]]&gt;0,1,0)</f>
        <v>1</v>
      </c>
      <c r="AC2069" s="7">
        <f>IF(Table2[[#This Row],[60c]]&gt;0,1,0)</f>
        <v>0</v>
      </c>
      <c r="AD2069" s="7">
        <f>IF(Table2[[#This Row],[90c]]&gt;0,1,0)</f>
        <v>0</v>
      </c>
    </row>
    <row r="2070" spans="1:30" x14ac:dyDescent="0.2">
      <c r="A2070">
        <v>201706</v>
      </c>
      <c r="B2070" t="s">
        <v>21</v>
      </c>
      <c r="C2070" t="s">
        <v>21</v>
      </c>
      <c r="D2070" t="s">
        <v>1486</v>
      </c>
      <c r="E2070" t="s">
        <v>7645</v>
      </c>
      <c r="F2070" t="s">
        <v>1542</v>
      </c>
      <c r="G2070" t="s">
        <v>7648</v>
      </c>
      <c r="I2070" t="s">
        <v>996</v>
      </c>
      <c r="J2070" t="s">
        <v>387</v>
      </c>
      <c r="K2070" t="s">
        <v>2853</v>
      </c>
      <c r="L2070" t="s">
        <v>5388</v>
      </c>
      <c r="M2070" t="s">
        <v>5389</v>
      </c>
      <c r="N2070" s="1">
        <v>42913</v>
      </c>
      <c r="O2070">
        <v>43</v>
      </c>
      <c r="P2070" t="s">
        <v>900</v>
      </c>
      <c r="S2070">
        <v>0</v>
      </c>
      <c r="T2070">
        <v>0</v>
      </c>
      <c r="U2070" s="7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0</v>
      </c>
      <c r="AA2070" s="7" t="s">
        <v>800</v>
      </c>
      <c r="AB2070" s="7">
        <f>IF(Table2[[#This Row],[15cc]]+Table2[[#This Row],[30cc]]&gt;0,1,0)</f>
        <v>0</v>
      </c>
      <c r="AC2070" s="7">
        <f>IF(Table2[[#This Row],[60c]]&gt;0,1,0)</f>
        <v>0</v>
      </c>
      <c r="AD2070" s="7">
        <f>IF(Table2[[#This Row],[90c]]&gt;0,1,0)</f>
        <v>0</v>
      </c>
    </row>
    <row r="2071" spans="1:30" x14ac:dyDescent="0.2">
      <c r="A2071">
        <v>201706</v>
      </c>
      <c r="B2071" t="s">
        <v>21</v>
      </c>
      <c r="C2071" t="s">
        <v>21</v>
      </c>
      <c r="D2071" t="s">
        <v>1486</v>
      </c>
      <c r="E2071" t="s">
        <v>7645</v>
      </c>
      <c r="F2071" t="s">
        <v>1542</v>
      </c>
      <c r="G2071" t="s">
        <v>7648</v>
      </c>
      <c r="I2071" t="s">
        <v>996</v>
      </c>
      <c r="J2071" t="s">
        <v>387</v>
      </c>
      <c r="K2071" t="s">
        <v>2853</v>
      </c>
      <c r="L2071" t="s">
        <v>5390</v>
      </c>
      <c r="M2071" t="s">
        <v>5391</v>
      </c>
      <c r="N2071" s="1">
        <v>42913</v>
      </c>
      <c r="O2071">
        <v>43</v>
      </c>
      <c r="P2071" t="s">
        <v>900</v>
      </c>
      <c r="Q2071">
        <v>2</v>
      </c>
      <c r="R2071">
        <v>24.05</v>
      </c>
      <c r="S2071">
        <v>2</v>
      </c>
      <c r="T2071">
        <v>24.05</v>
      </c>
      <c r="U2071" s="7">
        <v>0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 t="s">
        <v>800</v>
      </c>
      <c r="AB2071" s="7">
        <f>IF(Table2[[#This Row],[15cc]]+Table2[[#This Row],[30cc]]&gt;0,1,0)</f>
        <v>1</v>
      </c>
      <c r="AC2071" s="7">
        <f>IF(Table2[[#This Row],[60c]]&gt;0,1,0)</f>
        <v>0</v>
      </c>
      <c r="AD2071" s="7">
        <f>IF(Table2[[#This Row],[90c]]&gt;0,1,0)</f>
        <v>0</v>
      </c>
    </row>
    <row r="2072" spans="1:30" x14ac:dyDescent="0.2">
      <c r="A2072">
        <v>201706</v>
      </c>
      <c r="B2072" t="s">
        <v>21</v>
      </c>
      <c r="C2072" t="s">
        <v>21</v>
      </c>
      <c r="D2072" t="s">
        <v>1486</v>
      </c>
      <c r="E2072" t="s">
        <v>7645</v>
      </c>
      <c r="F2072" t="s">
        <v>1542</v>
      </c>
      <c r="G2072" t="s">
        <v>7648</v>
      </c>
      <c r="I2072" t="s">
        <v>996</v>
      </c>
      <c r="J2072" t="s">
        <v>387</v>
      </c>
      <c r="K2072" t="s">
        <v>2853</v>
      </c>
      <c r="L2072" t="s">
        <v>5392</v>
      </c>
      <c r="M2072" t="s">
        <v>5393</v>
      </c>
      <c r="N2072" s="1">
        <v>42913</v>
      </c>
      <c r="O2072">
        <v>43</v>
      </c>
      <c r="P2072" t="s">
        <v>900</v>
      </c>
      <c r="Q2072">
        <v>1</v>
      </c>
      <c r="R2072">
        <v>13.157</v>
      </c>
      <c r="S2072">
        <v>1</v>
      </c>
      <c r="T2072">
        <v>13.157</v>
      </c>
      <c r="U2072" s="7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 t="s">
        <v>800</v>
      </c>
      <c r="AB2072" s="7">
        <f>IF(Table2[[#This Row],[15cc]]+Table2[[#This Row],[30cc]]&gt;0,1,0)</f>
        <v>1</v>
      </c>
      <c r="AC2072" s="7">
        <f>IF(Table2[[#This Row],[60c]]&gt;0,1,0)</f>
        <v>0</v>
      </c>
      <c r="AD2072" s="7">
        <f>IF(Table2[[#This Row],[90c]]&gt;0,1,0)</f>
        <v>0</v>
      </c>
    </row>
    <row r="2073" spans="1:30" x14ac:dyDescent="0.2">
      <c r="A2073">
        <v>201706</v>
      </c>
      <c r="B2073" t="s">
        <v>21</v>
      </c>
      <c r="C2073" t="s">
        <v>21</v>
      </c>
      <c r="D2073" t="s">
        <v>1486</v>
      </c>
      <c r="E2073" t="s">
        <v>7645</v>
      </c>
      <c r="F2073" t="s">
        <v>1542</v>
      </c>
      <c r="G2073" t="s">
        <v>7648</v>
      </c>
      <c r="I2073" t="s">
        <v>996</v>
      </c>
      <c r="J2073" t="s">
        <v>387</v>
      </c>
      <c r="K2073" t="s">
        <v>2853</v>
      </c>
      <c r="L2073" t="s">
        <v>5394</v>
      </c>
      <c r="M2073" t="s">
        <v>5395</v>
      </c>
      <c r="N2073" s="1">
        <v>42913</v>
      </c>
      <c r="O2073">
        <v>43</v>
      </c>
      <c r="P2073" t="s">
        <v>900</v>
      </c>
      <c r="Q2073">
        <v>2</v>
      </c>
      <c r="R2073">
        <v>20.109000000000002</v>
      </c>
      <c r="S2073">
        <v>1</v>
      </c>
      <c r="T2073">
        <v>12.068</v>
      </c>
      <c r="U2073" s="7">
        <v>0</v>
      </c>
      <c r="V2073" s="7">
        <v>0</v>
      </c>
      <c r="W2073" s="7">
        <v>1</v>
      </c>
      <c r="X2073" s="7">
        <v>8.0410000000000004</v>
      </c>
      <c r="Y2073" s="7">
        <v>0</v>
      </c>
      <c r="Z2073" s="7">
        <v>0</v>
      </c>
      <c r="AA2073" s="7" t="s">
        <v>800</v>
      </c>
      <c r="AB2073" s="7">
        <f>IF(Table2[[#This Row],[15cc]]+Table2[[#This Row],[30cc]]&gt;0,1,0)</f>
        <v>1</v>
      </c>
      <c r="AC2073" s="7">
        <f>IF(Table2[[#This Row],[60c]]&gt;0,1,0)</f>
        <v>1</v>
      </c>
      <c r="AD2073" s="7">
        <f>IF(Table2[[#This Row],[90c]]&gt;0,1,0)</f>
        <v>0</v>
      </c>
    </row>
    <row r="2074" spans="1:30" x14ac:dyDescent="0.2">
      <c r="A2074">
        <v>201706</v>
      </c>
      <c r="B2074" t="s">
        <v>21</v>
      </c>
      <c r="C2074" t="s">
        <v>21</v>
      </c>
      <c r="D2074" t="s">
        <v>1486</v>
      </c>
      <c r="E2074" t="s">
        <v>7645</v>
      </c>
      <c r="F2074" t="s">
        <v>1542</v>
      </c>
      <c r="G2074" t="s">
        <v>7648</v>
      </c>
      <c r="I2074" t="s">
        <v>996</v>
      </c>
      <c r="J2074" t="s">
        <v>387</v>
      </c>
      <c r="K2074" t="s">
        <v>2853</v>
      </c>
      <c r="L2074" t="s">
        <v>5396</v>
      </c>
      <c r="M2074" t="s">
        <v>5397</v>
      </c>
      <c r="N2074" s="1">
        <v>42913</v>
      </c>
      <c r="O2074">
        <v>43</v>
      </c>
      <c r="P2074" t="s">
        <v>900</v>
      </c>
      <c r="S2074">
        <v>0</v>
      </c>
      <c r="T2074">
        <v>0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7" t="s">
        <v>800</v>
      </c>
      <c r="AB2074" s="7">
        <f>IF(Table2[[#This Row],[15cc]]+Table2[[#This Row],[30cc]]&gt;0,1,0)</f>
        <v>0</v>
      </c>
      <c r="AC2074" s="7">
        <f>IF(Table2[[#This Row],[60c]]&gt;0,1,0)</f>
        <v>0</v>
      </c>
      <c r="AD2074" s="7">
        <f>IF(Table2[[#This Row],[90c]]&gt;0,1,0)</f>
        <v>0</v>
      </c>
    </row>
    <row r="2075" spans="1:30" x14ac:dyDescent="0.2">
      <c r="A2075">
        <v>201706</v>
      </c>
      <c r="B2075" t="s">
        <v>21</v>
      </c>
      <c r="C2075" t="s">
        <v>21</v>
      </c>
      <c r="D2075" t="s">
        <v>1486</v>
      </c>
      <c r="E2075" t="s">
        <v>7645</v>
      </c>
      <c r="F2075" t="s">
        <v>1542</v>
      </c>
      <c r="G2075" t="s">
        <v>7648</v>
      </c>
      <c r="I2075" t="s">
        <v>996</v>
      </c>
      <c r="J2075" t="s">
        <v>387</v>
      </c>
      <c r="K2075" t="s">
        <v>2853</v>
      </c>
      <c r="L2075" t="s">
        <v>5398</v>
      </c>
      <c r="M2075" t="s">
        <v>5399</v>
      </c>
      <c r="N2075" s="1">
        <v>42915</v>
      </c>
      <c r="O2075">
        <v>41</v>
      </c>
      <c r="P2075" t="s">
        <v>900</v>
      </c>
      <c r="Q2075">
        <v>0</v>
      </c>
      <c r="R2075">
        <v>1.38777878078145E-15</v>
      </c>
      <c r="S2075">
        <v>1</v>
      </c>
      <c r="T2075">
        <v>12.637</v>
      </c>
      <c r="U2075" s="7">
        <v>-1</v>
      </c>
      <c r="V2075" s="7">
        <v>-12.637</v>
      </c>
      <c r="W2075" s="7">
        <v>0</v>
      </c>
      <c r="X2075" s="7">
        <v>0</v>
      </c>
      <c r="Y2075" s="7">
        <v>0</v>
      </c>
      <c r="Z2075" s="7">
        <v>0</v>
      </c>
      <c r="AA2075" s="7" t="s">
        <v>800</v>
      </c>
      <c r="AB2075" s="7">
        <f>IF(Table2[[#This Row],[15cc]]+Table2[[#This Row],[30cc]]&gt;0,1,0)</f>
        <v>0</v>
      </c>
      <c r="AC2075" s="7">
        <f>IF(Table2[[#This Row],[60c]]&gt;0,1,0)</f>
        <v>0</v>
      </c>
      <c r="AD2075" s="7">
        <f>IF(Table2[[#This Row],[90c]]&gt;0,1,0)</f>
        <v>0</v>
      </c>
    </row>
    <row r="2076" spans="1:30" x14ac:dyDescent="0.2">
      <c r="A2076">
        <v>201706</v>
      </c>
      <c r="B2076" t="s">
        <v>21</v>
      </c>
      <c r="C2076" t="s">
        <v>21</v>
      </c>
      <c r="D2076" t="s">
        <v>1486</v>
      </c>
      <c r="E2076" t="s">
        <v>7645</v>
      </c>
      <c r="F2076" t="s">
        <v>1542</v>
      </c>
      <c r="G2076" t="s">
        <v>7648</v>
      </c>
      <c r="I2076" t="s">
        <v>996</v>
      </c>
      <c r="J2076" t="s">
        <v>387</v>
      </c>
      <c r="K2076" t="s">
        <v>2853</v>
      </c>
      <c r="L2076" t="s">
        <v>5400</v>
      </c>
      <c r="M2076" t="s">
        <v>1445</v>
      </c>
      <c r="N2076" s="1">
        <v>42916</v>
      </c>
      <c r="O2076">
        <v>40</v>
      </c>
      <c r="P2076" t="s">
        <v>900</v>
      </c>
      <c r="Q2076">
        <v>1</v>
      </c>
      <c r="R2076">
        <v>12.242000000000001</v>
      </c>
      <c r="S2076">
        <v>1</v>
      </c>
      <c r="T2076">
        <v>12.242000000000001</v>
      </c>
      <c r="U2076" s="7">
        <v>0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 t="s">
        <v>800</v>
      </c>
      <c r="AB2076" s="7">
        <f>IF(Table2[[#This Row],[15cc]]+Table2[[#This Row],[30cc]]&gt;0,1,0)</f>
        <v>1</v>
      </c>
      <c r="AC2076" s="7">
        <f>IF(Table2[[#This Row],[60c]]&gt;0,1,0)</f>
        <v>0</v>
      </c>
      <c r="AD2076" s="7">
        <f>IF(Table2[[#This Row],[90c]]&gt;0,1,0)</f>
        <v>0</v>
      </c>
    </row>
    <row r="2077" spans="1:30" x14ac:dyDescent="0.2">
      <c r="A2077">
        <v>201706</v>
      </c>
      <c r="B2077" t="s">
        <v>21</v>
      </c>
      <c r="C2077" t="s">
        <v>21</v>
      </c>
      <c r="D2077" t="s">
        <v>1486</v>
      </c>
      <c r="E2077" t="s">
        <v>7645</v>
      </c>
      <c r="F2077" t="s">
        <v>1542</v>
      </c>
      <c r="G2077" t="s">
        <v>7648</v>
      </c>
      <c r="I2077" t="s">
        <v>996</v>
      </c>
      <c r="J2077" t="s">
        <v>387</v>
      </c>
      <c r="K2077" t="s">
        <v>2853</v>
      </c>
      <c r="L2077" t="s">
        <v>5401</v>
      </c>
      <c r="M2077" t="s">
        <v>5402</v>
      </c>
      <c r="N2077" s="1">
        <v>42916</v>
      </c>
      <c r="O2077">
        <v>40</v>
      </c>
      <c r="P2077" t="s">
        <v>900</v>
      </c>
      <c r="Q2077">
        <v>1</v>
      </c>
      <c r="R2077">
        <v>10.02</v>
      </c>
      <c r="S2077">
        <v>1</v>
      </c>
      <c r="T2077">
        <v>10.02</v>
      </c>
      <c r="U2077" s="7">
        <v>0</v>
      </c>
      <c r="V2077" s="7">
        <v>0</v>
      </c>
      <c r="W2077" s="7">
        <v>0</v>
      </c>
      <c r="X2077" s="7">
        <v>0</v>
      </c>
      <c r="Y2077" s="7">
        <v>0</v>
      </c>
      <c r="Z2077" s="7">
        <v>0</v>
      </c>
      <c r="AA2077" s="7" t="s">
        <v>800</v>
      </c>
      <c r="AB2077" s="7">
        <f>IF(Table2[[#This Row],[15cc]]+Table2[[#This Row],[30cc]]&gt;0,1,0)</f>
        <v>1</v>
      </c>
      <c r="AC2077" s="7">
        <f>IF(Table2[[#This Row],[60c]]&gt;0,1,0)</f>
        <v>0</v>
      </c>
      <c r="AD2077" s="7">
        <f>IF(Table2[[#This Row],[90c]]&gt;0,1,0)</f>
        <v>0</v>
      </c>
    </row>
    <row r="2078" spans="1:30" x14ac:dyDescent="0.2">
      <c r="A2078">
        <v>201706</v>
      </c>
      <c r="B2078" t="s">
        <v>21</v>
      </c>
      <c r="C2078" t="s">
        <v>21</v>
      </c>
      <c r="D2078" t="s">
        <v>1486</v>
      </c>
      <c r="E2078" t="s">
        <v>7645</v>
      </c>
      <c r="F2078" t="s">
        <v>1542</v>
      </c>
      <c r="G2078" t="s">
        <v>7648</v>
      </c>
      <c r="I2078" t="s">
        <v>997</v>
      </c>
      <c r="J2078" t="s">
        <v>379</v>
      </c>
      <c r="K2078" t="s">
        <v>7649</v>
      </c>
      <c r="L2078" t="s">
        <v>5163</v>
      </c>
      <c r="M2078" t="s">
        <v>5164</v>
      </c>
      <c r="N2078" s="1">
        <v>42900</v>
      </c>
      <c r="O2078">
        <v>56</v>
      </c>
      <c r="P2078" t="s">
        <v>900</v>
      </c>
      <c r="S2078">
        <v>0</v>
      </c>
      <c r="T2078">
        <v>0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 t="s">
        <v>800</v>
      </c>
      <c r="AB2078" s="7">
        <f>IF(Table2[[#This Row],[15cc]]+Table2[[#This Row],[30cc]]&gt;0,1,0)</f>
        <v>0</v>
      </c>
      <c r="AC2078" s="7">
        <f>IF(Table2[[#This Row],[60c]]&gt;0,1,0)</f>
        <v>0</v>
      </c>
      <c r="AD2078" s="7">
        <f>IF(Table2[[#This Row],[90c]]&gt;0,1,0)</f>
        <v>0</v>
      </c>
    </row>
    <row r="2079" spans="1:30" x14ac:dyDescent="0.2">
      <c r="A2079">
        <v>201706</v>
      </c>
      <c r="B2079" t="s">
        <v>21</v>
      </c>
      <c r="C2079" t="s">
        <v>21</v>
      </c>
      <c r="D2079" t="s">
        <v>1486</v>
      </c>
      <c r="E2079" t="s">
        <v>7645</v>
      </c>
      <c r="F2079" t="s">
        <v>1542</v>
      </c>
      <c r="G2079" t="s">
        <v>7648</v>
      </c>
      <c r="I2079" t="s">
        <v>997</v>
      </c>
      <c r="J2079" t="s">
        <v>379</v>
      </c>
      <c r="K2079" t="s">
        <v>7649</v>
      </c>
      <c r="L2079" t="s">
        <v>5165</v>
      </c>
      <c r="M2079" t="s">
        <v>5166</v>
      </c>
      <c r="N2079" s="1">
        <v>42900</v>
      </c>
      <c r="O2079">
        <v>56</v>
      </c>
      <c r="P2079" t="s">
        <v>900</v>
      </c>
      <c r="Q2079">
        <v>1</v>
      </c>
      <c r="R2079">
        <v>12.314</v>
      </c>
      <c r="S2079">
        <v>1</v>
      </c>
      <c r="T2079">
        <v>12.314</v>
      </c>
      <c r="U2079" s="7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0</v>
      </c>
      <c r="AA2079" s="7" t="s">
        <v>800</v>
      </c>
      <c r="AB2079" s="7">
        <f>IF(Table2[[#This Row],[15cc]]+Table2[[#This Row],[30cc]]&gt;0,1,0)</f>
        <v>1</v>
      </c>
      <c r="AC2079" s="7">
        <f>IF(Table2[[#This Row],[60c]]&gt;0,1,0)</f>
        <v>0</v>
      </c>
      <c r="AD2079" s="7">
        <f>IF(Table2[[#This Row],[90c]]&gt;0,1,0)</f>
        <v>0</v>
      </c>
    </row>
    <row r="2080" spans="1:30" x14ac:dyDescent="0.2">
      <c r="A2080">
        <v>201706</v>
      </c>
      <c r="B2080" t="s">
        <v>21</v>
      </c>
      <c r="C2080" t="s">
        <v>21</v>
      </c>
      <c r="D2080" t="s">
        <v>1486</v>
      </c>
      <c r="E2080" t="s">
        <v>7645</v>
      </c>
      <c r="F2080" t="s">
        <v>1542</v>
      </c>
      <c r="G2080" t="s">
        <v>7648</v>
      </c>
      <c r="I2080" t="s">
        <v>997</v>
      </c>
      <c r="J2080" t="s">
        <v>379</v>
      </c>
      <c r="K2080" t="s">
        <v>7649</v>
      </c>
      <c r="L2080" t="s">
        <v>5167</v>
      </c>
      <c r="M2080" t="s">
        <v>5168</v>
      </c>
      <c r="N2080" s="1">
        <v>42900</v>
      </c>
      <c r="O2080">
        <v>56</v>
      </c>
      <c r="P2080" t="s">
        <v>900</v>
      </c>
      <c r="Q2080">
        <v>1</v>
      </c>
      <c r="R2080">
        <v>13.042</v>
      </c>
      <c r="S2080">
        <v>1</v>
      </c>
      <c r="T2080">
        <v>13.042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 t="s">
        <v>800</v>
      </c>
      <c r="AB2080" s="7">
        <f>IF(Table2[[#This Row],[15cc]]+Table2[[#This Row],[30cc]]&gt;0,1,0)</f>
        <v>1</v>
      </c>
      <c r="AC2080" s="7">
        <f>IF(Table2[[#This Row],[60c]]&gt;0,1,0)</f>
        <v>0</v>
      </c>
      <c r="AD2080" s="7">
        <f>IF(Table2[[#This Row],[90c]]&gt;0,1,0)</f>
        <v>0</v>
      </c>
    </row>
    <row r="2081" spans="1:30" x14ac:dyDescent="0.2">
      <c r="A2081">
        <v>201706</v>
      </c>
      <c r="B2081" t="s">
        <v>21</v>
      </c>
      <c r="C2081" t="s">
        <v>21</v>
      </c>
      <c r="D2081" t="s">
        <v>1486</v>
      </c>
      <c r="E2081" t="s">
        <v>7645</v>
      </c>
      <c r="F2081" t="s">
        <v>1542</v>
      </c>
      <c r="G2081" t="s">
        <v>7648</v>
      </c>
      <c r="I2081" t="s">
        <v>997</v>
      </c>
      <c r="J2081" t="s">
        <v>379</v>
      </c>
      <c r="K2081" t="s">
        <v>7649</v>
      </c>
      <c r="L2081" t="s">
        <v>5169</v>
      </c>
      <c r="M2081" t="s">
        <v>5170</v>
      </c>
      <c r="N2081" s="1">
        <v>42900</v>
      </c>
      <c r="O2081">
        <v>56</v>
      </c>
      <c r="P2081" t="s">
        <v>900</v>
      </c>
      <c r="Q2081">
        <v>1</v>
      </c>
      <c r="R2081">
        <v>15.132</v>
      </c>
      <c r="S2081">
        <v>1</v>
      </c>
      <c r="T2081">
        <v>15.132</v>
      </c>
      <c r="U2081" s="7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0</v>
      </c>
      <c r="AA2081" s="7" t="s">
        <v>800</v>
      </c>
      <c r="AB2081" s="7">
        <f>IF(Table2[[#This Row],[15cc]]+Table2[[#This Row],[30cc]]&gt;0,1,0)</f>
        <v>1</v>
      </c>
      <c r="AC2081" s="7">
        <f>IF(Table2[[#This Row],[60c]]&gt;0,1,0)</f>
        <v>0</v>
      </c>
      <c r="AD2081" s="7">
        <f>IF(Table2[[#This Row],[90c]]&gt;0,1,0)</f>
        <v>0</v>
      </c>
    </row>
    <row r="2082" spans="1:30" x14ac:dyDescent="0.2">
      <c r="A2082">
        <v>201706</v>
      </c>
      <c r="B2082" t="s">
        <v>21</v>
      </c>
      <c r="C2082" t="s">
        <v>21</v>
      </c>
      <c r="D2082" t="s">
        <v>1486</v>
      </c>
      <c r="E2082" t="s">
        <v>7645</v>
      </c>
      <c r="F2082" t="s">
        <v>1542</v>
      </c>
      <c r="G2082" t="s">
        <v>7648</v>
      </c>
      <c r="I2082" t="s">
        <v>997</v>
      </c>
      <c r="J2082" t="s">
        <v>379</v>
      </c>
      <c r="K2082" t="s">
        <v>7649</v>
      </c>
      <c r="L2082" t="s">
        <v>5171</v>
      </c>
      <c r="M2082" t="s">
        <v>851</v>
      </c>
      <c r="N2082" s="1">
        <v>42900</v>
      </c>
      <c r="O2082">
        <v>56</v>
      </c>
      <c r="P2082" t="s">
        <v>900</v>
      </c>
      <c r="Q2082">
        <v>1</v>
      </c>
      <c r="R2082">
        <v>12.581</v>
      </c>
      <c r="S2082">
        <v>1</v>
      </c>
      <c r="T2082">
        <v>12.581</v>
      </c>
      <c r="U2082" s="7">
        <v>0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 t="s">
        <v>800</v>
      </c>
      <c r="AB2082" s="7">
        <f>IF(Table2[[#This Row],[15cc]]+Table2[[#This Row],[30cc]]&gt;0,1,0)</f>
        <v>1</v>
      </c>
      <c r="AC2082" s="7">
        <f>IF(Table2[[#This Row],[60c]]&gt;0,1,0)</f>
        <v>0</v>
      </c>
      <c r="AD2082" s="7">
        <f>IF(Table2[[#This Row],[90c]]&gt;0,1,0)</f>
        <v>0</v>
      </c>
    </row>
    <row r="2083" spans="1:30" x14ac:dyDescent="0.2">
      <c r="A2083">
        <v>201706</v>
      </c>
      <c r="B2083" t="s">
        <v>21</v>
      </c>
      <c r="C2083" t="s">
        <v>21</v>
      </c>
      <c r="D2083" t="s">
        <v>1486</v>
      </c>
      <c r="E2083" t="s">
        <v>7645</v>
      </c>
      <c r="F2083" t="s">
        <v>1542</v>
      </c>
      <c r="G2083" t="s">
        <v>7648</v>
      </c>
      <c r="I2083" t="s">
        <v>997</v>
      </c>
      <c r="J2083" t="s">
        <v>379</v>
      </c>
      <c r="K2083" t="s">
        <v>7649</v>
      </c>
      <c r="L2083" t="s">
        <v>5172</v>
      </c>
      <c r="M2083" t="s">
        <v>1157</v>
      </c>
      <c r="N2083" s="1">
        <v>42900</v>
      </c>
      <c r="O2083">
        <v>56</v>
      </c>
      <c r="P2083" t="s">
        <v>900</v>
      </c>
      <c r="Q2083">
        <v>7</v>
      </c>
      <c r="R2083">
        <v>98.194999999999993</v>
      </c>
      <c r="S2083">
        <v>0</v>
      </c>
      <c r="T2083">
        <v>0</v>
      </c>
      <c r="U2083" s="7">
        <v>1</v>
      </c>
      <c r="V2083" s="7">
        <v>10.393000000000001</v>
      </c>
      <c r="W2083" s="7">
        <v>6</v>
      </c>
      <c r="X2083" s="7">
        <v>87.802000000000007</v>
      </c>
      <c r="Y2083" s="7">
        <v>0</v>
      </c>
      <c r="Z2083" s="7">
        <v>0</v>
      </c>
      <c r="AA2083" s="7" t="s">
        <v>800</v>
      </c>
      <c r="AB2083" s="7">
        <f>IF(Table2[[#This Row],[15cc]]+Table2[[#This Row],[30cc]]&gt;0,1,0)</f>
        <v>1</v>
      </c>
      <c r="AC2083" s="7">
        <f>IF(Table2[[#This Row],[60c]]&gt;0,1,0)</f>
        <v>1</v>
      </c>
      <c r="AD2083" s="7">
        <f>IF(Table2[[#This Row],[90c]]&gt;0,1,0)</f>
        <v>0</v>
      </c>
    </row>
    <row r="2084" spans="1:30" x14ac:dyDescent="0.2">
      <c r="A2084">
        <v>201706</v>
      </c>
      <c r="B2084" t="s">
        <v>21</v>
      </c>
      <c r="C2084" t="s">
        <v>21</v>
      </c>
      <c r="D2084" t="s">
        <v>1486</v>
      </c>
      <c r="E2084" t="s">
        <v>7645</v>
      </c>
      <c r="F2084" t="s">
        <v>1542</v>
      </c>
      <c r="G2084" t="s">
        <v>7648</v>
      </c>
      <c r="I2084" t="s">
        <v>997</v>
      </c>
      <c r="J2084" t="s">
        <v>379</v>
      </c>
      <c r="K2084" t="s">
        <v>7649</v>
      </c>
      <c r="L2084" t="s">
        <v>5173</v>
      </c>
      <c r="M2084" t="s">
        <v>5174</v>
      </c>
      <c r="N2084" s="1">
        <v>42900</v>
      </c>
      <c r="O2084">
        <v>56</v>
      </c>
      <c r="P2084" t="s">
        <v>900</v>
      </c>
      <c r="S2084">
        <v>0</v>
      </c>
      <c r="T2084">
        <v>0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 t="s">
        <v>800</v>
      </c>
      <c r="AB2084" s="7">
        <f>IF(Table2[[#This Row],[15cc]]+Table2[[#This Row],[30cc]]&gt;0,1,0)</f>
        <v>0</v>
      </c>
      <c r="AC2084" s="7">
        <f>IF(Table2[[#This Row],[60c]]&gt;0,1,0)</f>
        <v>0</v>
      </c>
      <c r="AD2084" s="7">
        <f>IF(Table2[[#This Row],[90c]]&gt;0,1,0)</f>
        <v>0</v>
      </c>
    </row>
    <row r="2085" spans="1:30" x14ac:dyDescent="0.2">
      <c r="A2085">
        <v>201706</v>
      </c>
      <c r="B2085" t="s">
        <v>21</v>
      </c>
      <c r="C2085" t="s">
        <v>21</v>
      </c>
      <c r="D2085" t="s">
        <v>1486</v>
      </c>
      <c r="E2085" t="s">
        <v>7645</v>
      </c>
      <c r="F2085" t="s">
        <v>1542</v>
      </c>
      <c r="G2085" t="s">
        <v>7648</v>
      </c>
      <c r="I2085" t="s">
        <v>997</v>
      </c>
      <c r="J2085" t="s">
        <v>379</v>
      </c>
      <c r="K2085" t="s">
        <v>7649</v>
      </c>
      <c r="L2085" t="s">
        <v>5175</v>
      </c>
      <c r="M2085" t="s">
        <v>5176</v>
      </c>
      <c r="N2085" s="1">
        <v>42900</v>
      </c>
      <c r="O2085">
        <v>56</v>
      </c>
      <c r="P2085" t="s">
        <v>900</v>
      </c>
      <c r="Q2085">
        <v>4</v>
      </c>
      <c r="R2085">
        <v>54.762999999999998</v>
      </c>
      <c r="S2085">
        <v>1</v>
      </c>
      <c r="T2085">
        <v>13.183999999999999</v>
      </c>
      <c r="U2085" s="7">
        <v>2</v>
      </c>
      <c r="V2085" s="7">
        <v>29.548999999999999</v>
      </c>
      <c r="W2085" s="7">
        <v>1</v>
      </c>
      <c r="X2085" s="7">
        <v>12.03</v>
      </c>
      <c r="Y2085" s="7">
        <v>0</v>
      </c>
      <c r="Z2085" s="7">
        <v>0</v>
      </c>
      <c r="AA2085" s="7" t="s">
        <v>800</v>
      </c>
      <c r="AB2085" s="7">
        <f>IF(Table2[[#This Row],[15cc]]+Table2[[#This Row],[30cc]]&gt;0,1,0)</f>
        <v>1</v>
      </c>
      <c r="AC2085" s="7">
        <f>IF(Table2[[#This Row],[60c]]&gt;0,1,0)</f>
        <v>1</v>
      </c>
      <c r="AD2085" s="7">
        <f>IF(Table2[[#This Row],[90c]]&gt;0,1,0)</f>
        <v>0</v>
      </c>
    </row>
    <row r="2086" spans="1:30" x14ac:dyDescent="0.2">
      <c r="A2086">
        <v>201706</v>
      </c>
      <c r="B2086" t="s">
        <v>21</v>
      </c>
      <c r="C2086" t="s">
        <v>21</v>
      </c>
      <c r="D2086" t="s">
        <v>1486</v>
      </c>
      <c r="E2086" t="s">
        <v>7645</v>
      </c>
      <c r="F2086" t="s">
        <v>1542</v>
      </c>
      <c r="G2086" t="s">
        <v>7648</v>
      </c>
      <c r="I2086" t="s">
        <v>997</v>
      </c>
      <c r="J2086" t="s">
        <v>379</v>
      </c>
      <c r="K2086" t="s">
        <v>7649</v>
      </c>
      <c r="L2086" t="s">
        <v>5177</v>
      </c>
      <c r="M2086" t="s">
        <v>5178</v>
      </c>
      <c r="N2086" s="1">
        <v>42900</v>
      </c>
      <c r="O2086">
        <v>56</v>
      </c>
      <c r="P2086" t="s">
        <v>900</v>
      </c>
      <c r="Q2086">
        <v>4</v>
      </c>
      <c r="R2086">
        <v>66.33</v>
      </c>
      <c r="S2086">
        <v>4</v>
      </c>
      <c r="T2086">
        <v>62.564</v>
      </c>
      <c r="U2086" s="7">
        <v>-1</v>
      </c>
      <c r="V2086" s="7">
        <v>-8.5310000000000006</v>
      </c>
      <c r="W2086" s="7">
        <v>1</v>
      </c>
      <c r="X2086" s="7">
        <v>12.297000000000001</v>
      </c>
      <c r="Y2086" s="7">
        <v>0</v>
      </c>
      <c r="Z2086" s="7">
        <v>0</v>
      </c>
      <c r="AA2086" s="7" t="s">
        <v>800</v>
      </c>
      <c r="AB2086" s="7">
        <f>IF(Table2[[#This Row],[15cc]]+Table2[[#This Row],[30cc]]&gt;0,1,0)</f>
        <v>1</v>
      </c>
      <c r="AC2086" s="7">
        <f>IF(Table2[[#This Row],[60c]]&gt;0,1,0)</f>
        <v>1</v>
      </c>
      <c r="AD2086" s="7">
        <f>IF(Table2[[#This Row],[90c]]&gt;0,1,0)</f>
        <v>0</v>
      </c>
    </row>
    <row r="2087" spans="1:30" x14ac:dyDescent="0.2">
      <c r="A2087">
        <v>201706</v>
      </c>
      <c r="B2087" t="s">
        <v>21</v>
      </c>
      <c r="C2087" t="s">
        <v>21</v>
      </c>
      <c r="D2087" t="s">
        <v>1486</v>
      </c>
      <c r="E2087" t="s">
        <v>7645</v>
      </c>
      <c r="F2087" t="s">
        <v>1542</v>
      </c>
      <c r="G2087" t="s">
        <v>7648</v>
      </c>
      <c r="I2087" t="s">
        <v>997</v>
      </c>
      <c r="J2087" t="s">
        <v>379</v>
      </c>
      <c r="K2087" t="s">
        <v>7649</v>
      </c>
      <c r="L2087" t="s">
        <v>5179</v>
      </c>
      <c r="M2087" t="s">
        <v>860</v>
      </c>
      <c r="N2087" s="1">
        <v>42900</v>
      </c>
      <c r="O2087">
        <v>56</v>
      </c>
      <c r="P2087" t="s">
        <v>900</v>
      </c>
      <c r="Q2087">
        <v>2</v>
      </c>
      <c r="R2087">
        <v>21.736999999999998</v>
      </c>
      <c r="S2087">
        <v>1</v>
      </c>
      <c r="T2087">
        <v>12.94</v>
      </c>
      <c r="U2087" s="7">
        <v>0</v>
      </c>
      <c r="V2087" s="7">
        <v>0</v>
      </c>
      <c r="W2087" s="7">
        <v>1</v>
      </c>
      <c r="X2087" s="2">
        <v>8.7970000000000006</v>
      </c>
      <c r="Y2087" s="7">
        <v>0</v>
      </c>
      <c r="Z2087" s="7">
        <v>0</v>
      </c>
      <c r="AA2087" s="7" t="s">
        <v>800</v>
      </c>
      <c r="AB2087" s="7">
        <f>IF(Table2[[#This Row],[15cc]]+Table2[[#This Row],[30cc]]&gt;0,1,0)</f>
        <v>1</v>
      </c>
      <c r="AC2087" s="7">
        <f>IF(Table2[[#This Row],[60c]]&gt;0,1,0)</f>
        <v>1</v>
      </c>
      <c r="AD2087" s="7">
        <f>IF(Table2[[#This Row],[90c]]&gt;0,1,0)</f>
        <v>0</v>
      </c>
    </row>
    <row r="2088" spans="1:30" x14ac:dyDescent="0.2">
      <c r="A2088">
        <v>201706</v>
      </c>
      <c r="B2088" t="s">
        <v>21</v>
      </c>
      <c r="C2088" t="s">
        <v>21</v>
      </c>
      <c r="D2088" t="s">
        <v>1486</v>
      </c>
      <c r="E2088" t="s">
        <v>7645</v>
      </c>
      <c r="F2088" t="s">
        <v>1542</v>
      </c>
      <c r="G2088" t="s">
        <v>7648</v>
      </c>
      <c r="I2088" t="s">
        <v>997</v>
      </c>
      <c r="J2088" t="s">
        <v>379</v>
      </c>
      <c r="K2088" t="s">
        <v>7649</v>
      </c>
      <c r="L2088" t="s">
        <v>5180</v>
      </c>
      <c r="M2088" t="s">
        <v>5181</v>
      </c>
      <c r="N2088" s="1">
        <v>42900</v>
      </c>
      <c r="O2088">
        <v>56</v>
      </c>
      <c r="P2088" t="s">
        <v>900</v>
      </c>
      <c r="Q2088">
        <v>1</v>
      </c>
      <c r="R2088">
        <v>12.23</v>
      </c>
      <c r="S2088">
        <v>1</v>
      </c>
      <c r="T2088">
        <v>12.23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 t="s">
        <v>800</v>
      </c>
      <c r="AB2088" s="7">
        <f>IF(Table2[[#This Row],[15cc]]+Table2[[#This Row],[30cc]]&gt;0,1,0)</f>
        <v>1</v>
      </c>
      <c r="AC2088" s="7">
        <f>IF(Table2[[#This Row],[60c]]&gt;0,1,0)</f>
        <v>0</v>
      </c>
      <c r="AD2088" s="7">
        <f>IF(Table2[[#This Row],[90c]]&gt;0,1,0)</f>
        <v>0</v>
      </c>
    </row>
    <row r="2089" spans="1:30" x14ac:dyDescent="0.2">
      <c r="A2089">
        <v>201706</v>
      </c>
      <c r="B2089" t="s">
        <v>21</v>
      </c>
      <c r="C2089" t="s">
        <v>21</v>
      </c>
      <c r="D2089" t="s">
        <v>1486</v>
      </c>
      <c r="E2089" t="s">
        <v>7645</v>
      </c>
      <c r="F2089" t="s">
        <v>1542</v>
      </c>
      <c r="G2089" t="s">
        <v>7648</v>
      </c>
      <c r="I2089" t="s">
        <v>997</v>
      </c>
      <c r="J2089" t="s">
        <v>379</v>
      </c>
      <c r="K2089" t="s">
        <v>7649</v>
      </c>
      <c r="L2089" t="s">
        <v>5182</v>
      </c>
      <c r="M2089" t="s">
        <v>5183</v>
      </c>
      <c r="N2089" s="1">
        <v>42900</v>
      </c>
      <c r="O2089">
        <v>56</v>
      </c>
      <c r="P2089" t="s">
        <v>900</v>
      </c>
      <c r="Q2089">
        <v>1</v>
      </c>
      <c r="R2089">
        <v>12.345000000000001</v>
      </c>
      <c r="S2089">
        <v>1</v>
      </c>
      <c r="T2089">
        <v>12.345000000000001</v>
      </c>
      <c r="U2089" s="7">
        <v>0</v>
      </c>
      <c r="V2089" s="7">
        <v>0</v>
      </c>
      <c r="W2089" s="7">
        <v>0</v>
      </c>
      <c r="X2089" s="7">
        <v>0</v>
      </c>
      <c r="Y2089" s="7">
        <v>0</v>
      </c>
      <c r="Z2089" s="7">
        <v>0</v>
      </c>
      <c r="AA2089" s="7" t="s">
        <v>800</v>
      </c>
      <c r="AB2089" s="7">
        <f>IF(Table2[[#This Row],[15cc]]+Table2[[#This Row],[30cc]]&gt;0,1,0)</f>
        <v>1</v>
      </c>
      <c r="AC2089" s="7">
        <f>IF(Table2[[#This Row],[60c]]&gt;0,1,0)</f>
        <v>0</v>
      </c>
      <c r="AD2089" s="7">
        <f>IF(Table2[[#This Row],[90c]]&gt;0,1,0)</f>
        <v>0</v>
      </c>
    </row>
    <row r="2090" spans="1:30" x14ac:dyDescent="0.2">
      <c r="A2090">
        <v>201706</v>
      </c>
      <c r="B2090" t="s">
        <v>21</v>
      </c>
      <c r="C2090" t="s">
        <v>21</v>
      </c>
      <c r="D2090" t="s">
        <v>1486</v>
      </c>
      <c r="E2090" t="s">
        <v>7645</v>
      </c>
      <c r="F2090" t="s">
        <v>1542</v>
      </c>
      <c r="G2090" t="s">
        <v>7648</v>
      </c>
      <c r="I2090" t="s">
        <v>997</v>
      </c>
      <c r="J2090" t="s">
        <v>379</v>
      </c>
      <c r="K2090" t="s">
        <v>7649</v>
      </c>
      <c r="L2090" t="s">
        <v>5184</v>
      </c>
      <c r="M2090" t="s">
        <v>808</v>
      </c>
      <c r="N2090" s="1">
        <v>42900</v>
      </c>
      <c r="O2090">
        <v>56</v>
      </c>
      <c r="P2090" t="s">
        <v>900</v>
      </c>
      <c r="Q2090">
        <v>0</v>
      </c>
      <c r="R2090" s="2">
        <v>-1.16573417585641E-15</v>
      </c>
      <c r="S2090">
        <v>0</v>
      </c>
      <c r="T2090">
        <v>0</v>
      </c>
      <c r="U2090" s="7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0</v>
      </c>
      <c r="AA2090" s="7" t="s">
        <v>800</v>
      </c>
      <c r="AB2090" s="7">
        <f>IF(Table2[[#This Row],[15cc]]+Table2[[#This Row],[30cc]]&gt;0,1,0)</f>
        <v>0</v>
      </c>
      <c r="AC2090" s="7">
        <f>IF(Table2[[#This Row],[60c]]&gt;0,1,0)</f>
        <v>0</v>
      </c>
      <c r="AD2090" s="7">
        <f>IF(Table2[[#This Row],[90c]]&gt;0,1,0)</f>
        <v>0</v>
      </c>
    </row>
    <row r="2091" spans="1:30" x14ac:dyDescent="0.2">
      <c r="A2091">
        <v>201706</v>
      </c>
      <c r="B2091" t="s">
        <v>21</v>
      </c>
      <c r="C2091" t="s">
        <v>21</v>
      </c>
      <c r="D2091" t="s">
        <v>1486</v>
      </c>
      <c r="E2091" t="s">
        <v>7645</v>
      </c>
      <c r="F2091" t="s">
        <v>1542</v>
      </c>
      <c r="G2091" t="s">
        <v>7648</v>
      </c>
      <c r="I2091" t="s">
        <v>997</v>
      </c>
      <c r="J2091" t="s">
        <v>379</v>
      </c>
      <c r="K2091" t="s">
        <v>7649</v>
      </c>
      <c r="L2091" t="s">
        <v>5185</v>
      </c>
      <c r="M2091" t="s">
        <v>5186</v>
      </c>
      <c r="N2091" s="1">
        <v>42900</v>
      </c>
      <c r="O2091">
        <v>56</v>
      </c>
      <c r="P2091" t="s">
        <v>900</v>
      </c>
      <c r="R2091" s="2"/>
      <c r="S2091">
        <v>0</v>
      </c>
      <c r="T2091">
        <v>0</v>
      </c>
      <c r="U2091" s="7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0</v>
      </c>
      <c r="AA2091" s="7" t="s">
        <v>800</v>
      </c>
      <c r="AB2091" s="7">
        <f>IF(Table2[[#This Row],[15cc]]+Table2[[#This Row],[30cc]]&gt;0,1,0)</f>
        <v>0</v>
      </c>
      <c r="AC2091" s="7">
        <f>IF(Table2[[#This Row],[60c]]&gt;0,1,0)</f>
        <v>0</v>
      </c>
      <c r="AD2091" s="7">
        <f>IF(Table2[[#This Row],[90c]]&gt;0,1,0)</f>
        <v>0</v>
      </c>
    </row>
    <row r="2092" spans="1:30" x14ac:dyDescent="0.2">
      <c r="A2092">
        <v>201706</v>
      </c>
      <c r="B2092" t="s">
        <v>21</v>
      </c>
      <c r="C2092" t="s">
        <v>21</v>
      </c>
      <c r="D2092" t="s">
        <v>1486</v>
      </c>
      <c r="E2092" t="s">
        <v>7645</v>
      </c>
      <c r="F2092" t="s">
        <v>1542</v>
      </c>
      <c r="G2092" t="s">
        <v>7648</v>
      </c>
      <c r="I2092" t="s">
        <v>997</v>
      </c>
      <c r="J2092" t="s">
        <v>379</v>
      </c>
      <c r="K2092" t="s">
        <v>7649</v>
      </c>
      <c r="L2092" t="s">
        <v>5187</v>
      </c>
      <c r="M2092" t="s">
        <v>5188</v>
      </c>
      <c r="N2092" s="1">
        <v>42900</v>
      </c>
      <c r="O2092">
        <v>56</v>
      </c>
      <c r="P2092" t="s">
        <v>900</v>
      </c>
      <c r="Q2092">
        <v>4</v>
      </c>
      <c r="R2092">
        <v>41.383000000000003</v>
      </c>
      <c r="S2092">
        <v>3</v>
      </c>
      <c r="T2092">
        <v>32.726999999999997</v>
      </c>
      <c r="U2092" s="7">
        <v>0</v>
      </c>
      <c r="V2092" s="7">
        <v>0</v>
      </c>
      <c r="W2092" s="7">
        <v>1</v>
      </c>
      <c r="X2092" s="7">
        <v>8.6560000000000006</v>
      </c>
      <c r="Y2092" s="7">
        <v>0</v>
      </c>
      <c r="Z2092" s="7">
        <v>0</v>
      </c>
      <c r="AA2092" s="7" t="s">
        <v>800</v>
      </c>
      <c r="AB2092" s="7">
        <f>IF(Table2[[#This Row],[15cc]]+Table2[[#This Row],[30cc]]&gt;0,1,0)</f>
        <v>1</v>
      </c>
      <c r="AC2092" s="7">
        <f>IF(Table2[[#This Row],[60c]]&gt;0,1,0)</f>
        <v>1</v>
      </c>
      <c r="AD2092" s="7">
        <f>IF(Table2[[#This Row],[90c]]&gt;0,1,0)</f>
        <v>0</v>
      </c>
    </row>
    <row r="2093" spans="1:30" x14ac:dyDescent="0.2">
      <c r="A2093">
        <v>201706</v>
      </c>
      <c r="B2093" t="s">
        <v>21</v>
      </c>
      <c r="C2093" t="s">
        <v>21</v>
      </c>
      <c r="D2093" t="s">
        <v>1486</v>
      </c>
      <c r="E2093" t="s">
        <v>7645</v>
      </c>
      <c r="F2093" t="s">
        <v>1542</v>
      </c>
      <c r="G2093" t="s">
        <v>7648</v>
      </c>
      <c r="I2093" t="s">
        <v>997</v>
      </c>
      <c r="J2093" t="s">
        <v>379</v>
      </c>
      <c r="K2093" t="s">
        <v>7649</v>
      </c>
      <c r="L2093" t="s">
        <v>5189</v>
      </c>
      <c r="M2093" t="s">
        <v>5190</v>
      </c>
      <c r="N2093" s="1">
        <v>42900</v>
      </c>
      <c r="O2093">
        <v>56</v>
      </c>
      <c r="P2093" t="s">
        <v>900</v>
      </c>
      <c r="Q2093">
        <v>3</v>
      </c>
      <c r="R2093">
        <v>40.253</v>
      </c>
      <c r="S2093">
        <v>2</v>
      </c>
      <c r="T2093">
        <v>31.356000000000002</v>
      </c>
      <c r="U2093" s="7">
        <v>0</v>
      </c>
      <c r="V2093" s="7">
        <v>0</v>
      </c>
      <c r="W2093" s="7">
        <v>1</v>
      </c>
      <c r="X2093" s="7">
        <v>8.8970000000000002</v>
      </c>
      <c r="Y2093" s="7">
        <v>0</v>
      </c>
      <c r="Z2093" s="7">
        <v>0</v>
      </c>
      <c r="AA2093" s="7" t="s">
        <v>800</v>
      </c>
      <c r="AB2093" s="7">
        <f>IF(Table2[[#This Row],[15cc]]+Table2[[#This Row],[30cc]]&gt;0,1,0)</f>
        <v>1</v>
      </c>
      <c r="AC2093" s="7">
        <f>IF(Table2[[#This Row],[60c]]&gt;0,1,0)</f>
        <v>1</v>
      </c>
      <c r="AD2093" s="7">
        <f>IF(Table2[[#This Row],[90c]]&gt;0,1,0)</f>
        <v>0</v>
      </c>
    </row>
    <row r="2094" spans="1:30" x14ac:dyDescent="0.2">
      <c r="A2094">
        <v>201706</v>
      </c>
      <c r="B2094" t="s">
        <v>21</v>
      </c>
      <c r="C2094" t="s">
        <v>21</v>
      </c>
      <c r="D2094" t="s">
        <v>1486</v>
      </c>
      <c r="E2094" t="s">
        <v>7645</v>
      </c>
      <c r="F2094" t="s">
        <v>1542</v>
      </c>
      <c r="G2094" t="s">
        <v>7648</v>
      </c>
      <c r="I2094" t="s">
        <v>997</v>
      </c>
      <c r="J2094" t="s">
        <v>379</v>
      </c>
      <c r="K2094" t="s">
        <v>7649</v>
      </c>
      <c r="L2094" t="s">
        <v>5191</v>
      </c>
      <c r="M2094" t="s">
        <v>5192</v>
      </c>
      <c r="N2094" s="1">
        <v>42900</v>
      </c>
      <c r="O2094">
        <v>56</v>
      </c>
      <c r="P2094" t="s">
        <v>900</v>
      </c>
      <c r="Q2094">
        <v>1</v>
      </c>
      <c r="R2094">
        <v>12.161</v>
      </c>
      <c r="S2094">
        <v>0</v>
      </c>
      <c r="T2094">
        <v>0</v>
      </c>
      <c r="U2094" s="7">
        <v>1</v>
      </c>
      <c r="V2094" s="7">
        <v>12.161</v>
      </c>
      <c r="W2094" s="7">
        <v>0</v>
      </c>
      <c r="X2094" s="7">
        <v>0</v>
      </c>
      <c r="Y2094" s="7">
        <v>0</v>
      </c>
      <c r="Z2094" s="7">
        <v>0</v>
      </c>
      <c r="AA2094" s="7" t="s">
        <v>800</v>
      </c>
      <c r="AB2094" s="7">
        <f>IF(Table2[[#This Row],[15cc]]+Table2[[#This Row],[30cc]]&gt;0,1,0)</f>
        <v>1</v>
      </c>
      <c r="AC2094" s="7">
        <f>IF(Table2[[#This Row],[60c]]&gt;0,1,0)</f>
        <v>0</v>
      </c>
      <c r="AD2094" s="7">
        <f>IF(Table2[[#This Row],[90c]]&gt;0,1,0)</f>
        <v>0</v>
      </c>
    </row>
    <row r="2095" spans="1:30" x14ac:dyDescent="0.2">
      <c r="A2095">
        <v>201706</v>
      </c>
      <c r="B2095" t="s">
        <v>21</v>
      </c>
      <c r="C2095" t="s">
        <v>21</v>
      </c>
      <c r="D2095" t="s">
        <v>1486</v>
      </c>
      <c r="E2095" t="s">
        <v>7645</v>
      </c>
      <c r="F2095" t="s">
        <v>1542</v>
      </c>
      <c r="G2095" t="s">
        <v>7648</v>
      </c>
      <c r="I2095" t="s">
        <v>997</v>
      </c>
      <c r="J2095" t="s">
        <v>379</v>
      </c>
      <c r="K2095" t="s">
        <v>7649</v>
      </c>
      <c r="L2095" t="s">
        <v>5193</v>
      </c>
      <c r="M2095" t="s">
        <v>5194</v>
      </c>
      <c r="N2095" s="1">
        <v>42900</v>
      </c>
      <c r="O2095">
        <v>56</v>
      </c>
      <c r="P2095" t="s">
        <v>900</v>
      </c>
      <c r="Q2095">
        <v>1</v>
      </c>
      <c r="R2095">
        <v>8.3079999999999998</v>
      </c>
      <c r="S2095">
        <v>0</v>
      </c>
      <c r="T2095">
        <v>0</v>
      </c>
      <c r="U2095" s="7">
        <v>1</v>
      </c>
      <c r="V2095" s="7">
        <v>8.3079999999999998</v>
      </c>
      <c r="W2095" s="7">
        <v>0</v>
      </c>
      <c r="X2095" s="7">
        <v>0</v>
      </c>
      <c r="Y2095" s="7">
        <v>0</v>
      </c>
      <c r="Z2095" s="7">
        <v>0</v>
      </c>
      <c r="AA2095" s="7" t="s">
        <v>800</v>
      </c>
      <c r="AB2095" s="7">
        <f>IF(Table2[[#This Row],[15cc]]+Table2[[#This Row],[30cc]]&gt;0,1,0)</f>
        <v>1</v>
      </c>
      <c r="AC2095" s="7">
        <f>IF(Table2[[#This Row],[60c]]&gt;0,1,0)</f>
        <v>0</v>
      </c>
      <c r="AD2095" s="7">
        <f>IF(Table2[[#This Row],[90c]]&gt;0,1,0)</f>
        <v>0</v>
      </c>
    </row>
    <row r="2096" spans="1:30" x14ac:dyDescent="0.2">
      <c r="A2096">
        <v>201706</v>
      </c>
      <c r="B2096" t="s">
        <v>21</v>
      </c>
      <c r="C2096" t="s">
        <v>21</v>
      </c>
      <c r="D2096" t="s">
        <v>1486</v>
      </c>
      <c r="E2096" t="s">
        <v>7645</v>
      </c>
      <c r="F2096" t="s">
        <v>1542</v>
      </c>
      <c r="G2096" t="s">
        <v>7648</v>
      </c>
      <c r="I2096" t="s">
        <v>997</v>
      </c>
      <c r="J2096" t="s">
        <v>379</v>
      </c>
      <c r="K2096" t="s">
        <v>7649</v>
      </c>
      <c r="L2096" t="s">
        <v>5195</v>
      </c>
      <c r="M2096" t="s">
        <v>5196</v>
      </c>
      <c r="N2096" s="1">
        <v>42900</v>
      </c>
      <c r="O2096">
        <v>56</v>
      </c>
      <c r="P2096" t="s">
        <v>900</v>
      </c>
      <c r="S2096">
        <v>0</v>
      </c>
      <c r="T2096">
        <v>0</v>
      </c>
      <c r="U2096" s="7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 t="s">
        <v>800</v>
      </c>
      <c r="AB2096" s="7">
        <f>IF(Table2[[#This Row],[15cc]]+Table2[[#This Row],[30cc]]&gt;0,1,0)</f>
        <v>0</v>
      </c>
      <c r="AC2096" s="7">
        <f>IF(Table2[[#This Row],[60c]]&gt;0,1,0)</f>
        <v>0</v>
      </c>
      <c r="AD2096" s="7">
        <f>IF(Table2[[#This Row],[90c]]&gt;0,1,0)</f>
        <v>0</v>
      </c>
    </row>
    <row r="2097" spans="1:30" x14ac:dyDescent="0.2">
      <c r="A2097">
        <v>201706</v>
      </c>
      <c r="B2097" t="s">
        <v>21</v>
      </c>
      <c r="C2097" t="s">
        <v>21</v>
      </c>
      <c r="D2097" t="s">
        <v>1486</v>
      </c>
      <c r="E2097" t="s">
        <v>7645</v>
      </c>
      <c r="F2097" t="s">
        <v>1542</v>
      </c>
      <c r="G2097" t="s">
        <v>7648</v>
      </c>
      <c r="I2097" t="s">
        <v>997</v>
      </c>
      <c r="J2097" t="s">
        <v>379</v>
      </c>
      <c r="K2097" t="s">
        <v>7649</v>
      </c>
      <c r="L2097" t="s">
        <v>5197</v>
      </c>
      <c r="M2097" t="s">
        <v>931</v>
      </c>
      <c r="N2097" s="1">
        <v>42901</v>
      </c>
      <c r="O2097">
        <v>55</v>
      </c>
      <c r="P2097" t="s">
        <v>900</v>
      </c>
      <c r="S2097">
        <v>0</v>
      </c>
      <c r="T2097">
        <v>0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 t="s">
        <v>800</v>
      </c>
      <c r="AB2097" s="7">
        <f>IF(Table2[[#This Row],[15cc]]+Table2[[#This Row],[30cc]]&gt;0,1,0)</f>
        <v>0</v>
      </c>
      <c r="AC2097" s="7">
        <f>IF(Table2[[#This Row],[60c]]&gt;0,1,0)</f>
        <v>0</v>
      </c>
      <c r="AD2097" s="7">
        <f>IF(Table2[[#This Row],[90c]]&gt;0,1,0)</f>
        <v>0</v>
      </c>
    </row>
    <row r="2098" spans="1:30" x14ac:dyDescent="0.2">
      <c r="A2098">
        <v>201706</v>
      </c>
      <c r="B2098" t="s">
        <v>21</v>
      </c>
      <c r="C2098" t="s">
        <v>21</v>
      </c>
      <c r="D2098" t="s">
        <v>1486</v>
      </c>
      <c r="E2098" t="s">
        <v>7645</v>
      </c>
      <c r="F2098" t="s">
        <v>1542</v>
      </c>
      <c r="G2098" t="s">
        <v>7648</v>
      </c>
      <c r="I2098" t="s">
        <v>997</v>
      </c>
      <c r="J2098" t="s">
        <v>379</v>
      </c>
      <c r="K2098" t="s">
        <v>7649</v>
      </c>
      <c r="L2098" t="s">
        <v>5198</v>
      </c>
      <c r="M2098" t="s">
        <v>1456</v>
      </c>
      <c r="N2098" s="1">
        <v>42907</v>
      </c>
      <c r="O2098">
        <v>49</v>
      </c>
      <c r="P2098" t="s">
        <v>900</v>
      </c>
      <c r="Q2098">
        <v>1</v>
      </c>
      <c r="R2098">
        <v>12.391</v>
      </c>
      <c r="S2098">
        <v>1</v>
      </c>
      <c r="T2098">
        <v>12.391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 t="s">
        <v>800</v>
      </c>
      <c r="AB2098" s="7">
        <f>IF(Table2[[#This Row],[15cc]]+Table2[[#This Row],[30cc]]&gt;0,1,0)</f>
        <v>1</v>
      </c>
      <c r="AC2098" s="7">
        <f>IF(Table2[[#This Row],[60c]]&gt;0,1,0)</f>
        <v>0</v>
      </c>
      <c r="AD2098" s="7">
        <f>IF(Table2[[#This Row],[90c]]&gt;0,1,0)</f>
        <v>0</v>
      </c>
    </row>
    <row r="2099" spans="1:30" x14ac:dyDescent="0.2">
      <c r="A2099">
        <v>201706</v>
      </c>
      <c r="B2099" t="s">
        <v>21</v>
      </c>
      <c r="C2099" t="s">
        <v>21</v>
      </c>
      <c r="D2099" t="s">
        <v>1486</v>
      </c>
      <c r="E2099" t="s">
        <v>7645</v>
      </c>
      <c r="F2099" t="s">
        <v>1542</v>
      </c>
      <c r="G2099" t="s">
        <v>7648</v>
      </c>
      <c r="I2099" t="s">
        <v>997</v>
      </c>
      <c r="J2099" t="s">
        <v>379</v>
      </c>
      <c r="K2099" t="s">
        <v>7649</v>
      </c>
      <c r="L2099" t="s">
        <v>5199</v>
      </c>
      <c r="M2099" t="s">
        <v>5200</v>
      </c>
      <c r="N2099" s="1">
        <v>42907</v>
      </c>
      <c r="O2099">
        <v>49</v>
      </c>
      <c r="P2099" t="s">
        <v>900</v>
      </c>
      <c r="Q2099">
        <v>1</v>
      </c>
      <c r="R2099">
        <v>12.063000000000001</v>
      </c>
      <c r="S2099">
        <v>1</v>
      </c>
      <c r="T2099">
        <v>12.063000000000001</v>
      </c>
      <c r="U2099" s="7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0</v>
      </c>
      <c r="AA2099" s="7" t="s">
        <v>800</v>
      </c>
      <c r="AB2099" s="7">
        <f>IF(Table2[[#This Row],[15cc]]+Table2[[#This Row],[30cc]]&gt;0,1,0)</f>
        <v>1</v>
      </c>
      <c r="AC2099" s="7">
        <f>IF(Table2[[#This Row],[60c]]&gt;0,1,0)</f>
        <v>0</v>
      </c>
      <c r="AD2099" s="7">
        <f>IF(Table2[[#This Row],[90c]]&gt;0,1,0)</f>
        <v>0</v>
      </c>
    </row>
    <row r="2100" spans="1:30" x14ac:dyDescent="0.2">
      <c r="A2100">
        <v>201706</v>
      </c>
      <c r="B2100" t="s">
        <v>21</v>
      </c>
      <c r="C2100" t="s">
        <v>21</v>
      </c>
      <c r="D2100" t="s">
        <v>1486</v>
      </c>
      <c r="E2100" t="s">
        <v>7645</v>
      </c>
      <c r="F2100" t="s">
        <v>1542</v>
      </c>
      <c r="G2100" t="s">
        <v>7648</v>
      </c>
      <c r="I2100" t="s">
        <v>997</v>
      </c>
      <c r="J2100" t="s">
        <v>379</v>
      </c>
      <c r="K2100" t="s">
        <v>7649</v>
      </c>
      <c r="L2100" t="s">
        <v>5201</v>
      </c>
      <c r="M2100" t="s">
        <v>1332</v>
      </c>
      <c r="N2100" s="1">
        <v>42907</v>
      </c>
      <c r="O2100">
        <v>49</v>
      </c>
      <c r="P2100" t="s">
        <v>900</v>
      </c>
      <c r="Q2100">
        <v>1</v>
      </c>
      <c r="R2100">
        <v>22.024000000000001</v>
      </c>
      <c r="S2100">
        <v>1</v>
      </c>
      <c r="T2100">
        <v>22.024000000000001</v>
      </c>
      <c r="U2100" s="7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 t="s">
        <v>800</v>
      </c>
      <c r="AB2100" s="7">
        <f>IF(Table2[[#This Row],[15cc]]+Table2[[#This Row],[30cc]]&gt;0,1,0)</f>
        <v>1</v>
      </c>
      <c r="AC2100" s="7">
        <f>IF(Table2[[#This Row],[60c]]&gt;0,1,0)</f>
        <v>0</v>
      </c>
      <c r="AD2100" s="7">
        <f>IF(Table2[[#This Row],[90c]]&gt;0,1,0)</f>
        <v>0</v>
      </c>
    </row>
    <row r="2101" spans="1:30" x14ac:dyDescent="0.2">
      <c r="A2101">
        <v>201706</v>
      </c>
      <c r="B2101" t="s">
        <v>21</v>
      </c>
      <c r="C2101" t="s">
        <v>21</v>
      </c>
      <c r="D2101" t="s">
        <v>1486</v>
      </c>
      <c r="E2101" t="s">
        <v>7645</v>
      </c>
      <c r="F2101" t="s">
        <v>1542</v>
      </c>
      <c r="G2101" t="s">
        <v>7648</v>
      </c>
      <c r="I2101" t="s">
        <v>997</v>
      </c>
      <c r="J2101" t="s">
        <v>379</v>
      </c>
      <c r="K2101" t="s">
        <v>7649</v>
      </c>
      <c r="L2101" t="s">
        <v>5202</v>
      </c>
      <c r="M2101" t="s">
        <v>5203</v>
      </c>
      <c r="N2101" s="1">
        <v>42907</v>
      </c>
      <c r="O2101">
        <v>49</v>
      </c>
      <c r="P2101" t="s">
        <v>900</v>
      </c>
      <c r="Q2101">
        <v>1</v>
      </c>
      <c r="R2101">
        <v>12.564</v>
      </c>
      <c r="S2101">
        <v>1</v>
      </c>
      <c r="T2101">
        <v>12.564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 t="s">
        <v>800</v>
      </c>
      <c r="AB2101" s="7">
        <f>IF(Table2[[#This Row],[15cc]]+Table2[[#This Row],[30cc]]&gt;0,1,0)</f>
        <v>1</v>
      </c>
      <c r="AC2101" s="7">
        <f>IF(Table2[[#This Row],[60c]]&gt;0,1,0)</f>
        <v>0</v>
      </c>
      <c r="AD2101" s="7">
        <f>IF(Table2[[#This Row],[90c]]&gt;0,1,0)</f>
        <v>0</v>
      </c>
    </row>
    <row r="2102" spans="1:30" x14ac:dyDescent="0.2">
      <c r="A2102">
        <v>201706</v>
      </c>
      <c r="B2102" t="s">
        <v>21</v>
      </c>
      <c r="C2102" t="s">
        <v>21</v>
      </c>
      <c r="D2102" t="s">
        <v>1486</v>
      </c>
      <c r="E2102" t="s">
        <v>7645</v>
      </c>
      <c r="F2102" t="s">
        <v>1542</v>
      </c>
      <c r="G2102" t="s">
        <v>7648</v>
      </c>
      <c r="I2102" t="s">
        <v>997</v>
      </c>
      <c r="J2102" t="s">
        <v>379</v>
      </c>
      <c r="K2102" t="s">
        <v>7649</v>
      </c>
      <c r="L2102" t="s">
        <v>5204</v>
      </c>
      <c r="M2102" t="s">
        <v>5205</v>
      </c>
      <c r="N2102" s="1">
        <v>42907</v>
      </c>
      <c r="O2102">
        <v>49</v>
      </c>
      <c r="P2102" t="s">
        <v>900</v>
      </c>
      <c r="Q2102">
        <v>4</v>
      </c>
      <c r="R2102">
        <v>63.558</v>
      </c>
      <c r="S2102">
        <v>3</v>
      </c>
      <c r="T2102">
        <v>50.552</v>
      </c>
      <c r="U2102" s="7">
        <v>0</v>
      </c>
      <c r="V2102" s="7">
        <v>0</v>
      </c>
      <c r="W2102" s="7">
        <v>1</v>
      </c>
      <c r="X2102" s="7">
        <v>13.006</v>
      </c>
      <c r="Y2102" s="7">
        <v>0</v>
      </c>
      <c r="Z2102" s="7">
        <v>0</v>
      </c>
      <c r="AA2102" s="7" t="s">
        <v>800</v>
      </c>
      <c r="AB2102" s="7">
        <f>IF(Table2[[#This Row],[15cc]]+Table2[[#This Row],[30cc]]&gt;0,1,0)</f>
        <v>1</v>
      </c>
      <c r="AC2102" s="7">
        <f>IF(Table2[[#This Row],[60c]]&gt;0,1,0)</f>
        <v>1</v>
      </c>
      <c r="AD2102" s="7">
        <f>IF(Table2[[#This Row],[90c]]&gt;0,1,0)</f>
        <v>0</v>
      </c>
    </row>
    <row r="2103" spans="1:30" x14ac:dyDescent="0.2">
      <c r="A2103">
        <v>201706</v>
      </c>
      <c r="B2103" t="s">
        <v>21</v>
      </c>
      <c r="C2103" t="s">
        <v>21</v>
      </c>
      <c r="D2103" t="s">
        <v>1486</v>
      </c>
      <c r="E2103" t="s">
        <v>7645</v>
      </c>
      <c r="F2103" t="s">
        <v>1542</v>
      </c>
      <c r="G2103" t="s">
        <v>7648</v>
      </c>
      <c r="I2103" t="s">
        <v>997</v>
      </c>
      <c r="J2103" t="s">
        <v>379</v>
      </c>
      <c r="K2103" t="s">
        <v>7649</v>
      </c>
      <c r="L2103" t="s">
        <v>5206</v>
      </c>
      <c r="M2103" t="s">
        <v>5207</v>
      </c>
      <c r="N2103" s="1">
        <v>42907</v>
      </c>
      <c r="O2103">
        <v>49</v>
      </c>
      <c r="P2103" t="s">
        <v>900</v>
      </c>
      <c r="Q2103">
        <v>1</v>
      </c>
      <c r="R2103">
        <v>12.577</v>
      </c>
      <c r="S2103">
        <v>1</v>
      </c>
      <c r="T2103">
        <v>12.577</v>
      </c>
      <c r="U2103" s="7">
        <v>0</v>
      </c>
      <c r="V2103" s="7">
        <v>0</v>
      </c>
      <c r="W2103" s="7">
        <v>0</v>
      </c>
      <c r="X2103" s="7">
        <v>0</v>
      </c>
      <c r="Y2103" s="7">
        <v>0</v>
      </c>
      <c r="Z2103" s="7">
        <v>0</v>
      </c>
      <c r="AA2103" s="7" t="s">
        <v>800</v>
      </c>
      <c r="AB2103" s="7">
        <f>IF(Table2[[#This Row],[15cc]]+Table2[[#This Row],[30cc]]&gt;0,1,0)</f>
        <v>1</v>
      </c>
      <c r="AC2103" s="7">
        <f>IF(Table2[[#This Row],[60c]]&gt;0,1,0)</f>
        <v>0</v>
      </c>
      <c r="AD2103" s="7">
        <f>IF(Table2[[#This Row],[90c]]&gt;0,1,0)</f>
        <v>0</v>
      </c>
    </row>
    <row r="2104" spans="1:30" x14ac:dyDescent="0.2">
      <c r="A2104">
        <v>201706</v>
      </c>
      <c r="B2104" t="s">
        <v>21</v>
      </c>
      <c r="C2104" t="s">
        <v>21</v>
      </c>
      <c r="D2104" t="s">
        <v>1486</v>
      </c>
      <c r="E2104" t="s">
        <v>7645</v>
      </c>
      <c r="F2104" t="s">
        <v>1542</v>
      </c>
      <c r="G2104" t="s">
        <v>7648</v>
      </c>
      <c r="I2104" t="s">
        <v>997</v>
      </c>
      <c r="J2104" t="s">
        <v>379</v>
      </c>
      <c r="K2104" t="s">
        <v>7649</v>
      </c>
      <c r="L2104" t="s">
        <v>5208</v>
      </c>
      <c r="M2104" t="s">
        <v>5209</v>
      </c>
      <c r="N2104" s="1">
        <v>42907</v>
      </c>
      <c r="O2104">
        <v>49</v>
      </c>
      <c r="P2104" t="s">
        <v>900</v>
      </c>
      <c r="S2104">
        <v>0</v>
      </c>
      <c r="T2104">
        <v>0</v>
      </c>
      <c r="U2104" s="7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0</v>
      </c>
      <c r="AA2104" s="7" t="s">
        <v>800</v>
      </c>
      <c r="AB2104" s="7">
        <f>IF(Table2[[#This Row],[15cc]]+Table2[[#This Row],[30cc]]&gt;0,1,0)</f>
        <v>0</v>
      </c>
      <c r="AC2104" s="7">
        <f>IF(Table2[[#This Row],[60c]]&gt;0,1,0)</f>
        <v>0</v>
      </c>
      <c r="AD2104" s="7">
        <f>IF(Table2[[#This Row],[90c]]&gt;0,1,0)</f>
        <v>0</v>
      </c>
    </row>
    <row r="2105" spans="1:30" x14ac:dyDescent="0.2">
      <c r="A2105">
        <v>201706</v>
      </c>
      <c r="B2105" t="s">
        <v>21</v>
      </c>
      <c r="C2105" t="s">
        <v>21</v>
      </c>
      <c r="D2105" t="s">
        <v>1486</v>
      </c>
      <c r="E2105" t="s">
        <v>7645</v>
      </c>
      <c r="F2105" t="s">
        <v>1542</v>
      </c>
      <c r="G2105" t="s">
        <v>7648</v>
      </c>
      <c r="I2105" t="s">
        <v>997</v>
      </c>
      <c r="J2105" t="s">
        <v>379</v>
      </c>
      <c r="K2105" t="s">
        <v>7649</v>
      </c>
      <c r="L2105" t="s">
        <v>5210</v>
      </c>
      <c r="M2105" t="s">
        <v>5211</v>
      </c>
      <c r="N2105" s="1">
        <v>42907</v>
      </c>
      <c r="O2105">
        <v>49</v>
      </c>
      <c r="P2105" t="s">
        <v>900</v>
      </c>
      <c r="Q2105">
        <v>1</v>
      </c>
      <c r="R2105">
        <v>15.071</v>
      </c>
      <c r="S2105">
        <v>1</v>
      </c>
      <c r="T2105">
        <v>15.071</v>
      </c>
      <c r="U2105" s="7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0</v>
      </c>
      <c r="AA2105" s="7" t="s">
        <v>800</v>
      </c>
      <c r="AB2105" s="7">
        <f>IF(Table2[[#This Row],[15cc]]+Table2[[#This Row],[30cc]]&gt;0,1,0)</f>
        <v>1</v>
      </c>
      <c r="AC2105" s="7">
        <f>IF(Table2[[#This Row],[60c]]&gt;0,1,0)</f>
        <v>0</v>
      </c>
      <c r="AD2105" s="7">
        <f>IF(Table2[[#This Row],[90c]]&gt;0,1,0)</f>
        <v>0</v>
      </c>
    </row>
    <row r="2106" spans="1:30" x14ac:dyDescent="0.2">
      <c r="A2106">
        <v>201706</v>
      </c>
      <c r="B2106" t="s">
        <v>21</v>
      </c>
      <c r="C2106" t="s">
        <v>21</v>
      </c>
      <c r="D2106" t="s">
        <v>1486</v>
      </c>
      <c r="E2106" t="s">
        <v>7645</v>
      </c>
      <c r="F2106" t="s">
        <v>1542</v>
      </c>
      <c r="G2106" t="s">
        <v>7648</v>
      </c>
      <c r="I2106" t="s">
        <v>997</v>
      </c>
      <c r="J2106" t="s">
        <v>379</v>
      </c>
      <c r="K2106" t="s">
        <v>7649</v>
      </c>
      <c r="L2106" t="s">
        <v>5212</v>
      </c>
      <c r="M2106" t="s">
        <v>921</v>
      </c>
      <c r="N2106" s="1">
        <v>42907</v>
      </c>
      <c r="O2106">
        <v>49</v>
      </c>
      <c r="P2106" t="s">
        <v>900</v>
      </c>
      <c r="Q2106">
        <v>1</v>
      </c>
      <c r="R2106">
        <v>16.713999999999999</v>
      </c>
      <c r="S2106">
        <v>1</v>
      </c>
      <c r="T2106">
        <v>16.713999999999999</v>
      </c>
      <c r="U2106" s="7">
        <v>0</v>
      </c>
      <c r="V2106" s="7">
        <v>0</v>
      </c>
      <c r="W2106" s="7">
        <v>0</v>
      </c>
      <c r="X2106" s="7">
        <v>0</v>
      </c>
      <c r="Y2106" s="7">
        <v>0</v>
      </c>
      <c r="Z2106" s="7">
        <v>0</v>
      </c>
      <c r="AA2106" s="7" t="s">
        <v>800</v>
      </c>
      <c r="AB2106" s="7">
        <f>IF(Table2[[#This Row],[15cc]]+Table2[[#This Row],[30cc]]&gt;0,1,0)</f>
        <v>1</v>
      </c>
      <c r="AC2106" s="7">
        <f>IF(Table2[[#This Row],[60c]]&gt;0,1,0)</f>
        <v>0</v>
      </c>
      <c r="AD2106" s="7">
        <f>IF(Table2[[#This Row],[90c]]&gt;0,1,0)</f>
        <v>0</v>
      </c>
    </row>
    <row r="2107" spans="1:30" x14ac:dyDescent="0.2">
      <c r="A2107">
        <v>201706</v>
      </c>
      <c r="B2107" t="s">
        <v>21</v>
      </c>
      <c r="C2107" t="s">
        <v>21</v>
      </c>
      <c r="D2107" t="s">
        <v>1486</v>
      </c>
      <c r="E2107" t="s">
        <v>7645</v>
      </c>
      <c r="F2107" t="s">
        <v>1542</v>
      </c>
      <c r="G2107" t="s">
        <v>7648</v>
      </c>
      <c r="I2107" t="s">
        <v>997</v>
      </c>
      <c r="J2107" t="s">
        <v>379</v>
      </c>
      <c r="K2107" t="s">
        <v>7649</v>
      </c>
      <c r="L2107" t="s">
        <v>5213</v>
      </c>
      <c r="M2107" t="s">
        <v>5214</v>
      </c>
      <c r="N2107" s="1">
        <v>42907</v>
      </c>
      <c r="O2107">
        <v>49</v>
      </c>
      <c r="P2107" t="s">
        <v>900</v>
      </c>
      <c r="Q2107">
        <v>1</v>
      </c>
      <c r="R2107">
        <v>12.053000000000001</v>
      </c>
      <c r="S2107">
        <v>1</v>
      </c>
      <c r="T2107">
        <v>12.053000000000001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 t="s">
        <v>800</v>
      </c>
      <c r="AB2107" s="7">
        <f>IF(Table2[[#This Row],[15cc]]+Table2[[#This Row],[30cc]]&gt;0,1,0)</f>
        <v>1</v>
      </c>
      <c r="AC2107" s="7">
        <f>IF(Table2[[#This Row],[60c]]&gt;0,1,0)</f>
        <v>0</v>
      </c>
      <c r="AD2107" s="7">
        <f>IF(Table2[[#This Row],[90c]]&gt;0,1,0)</f>
        <v>0</v>
      </c>
    </row>
    <row r="2108" spans="1:30" x14ac:dyDescent="0.2">
      <c r="A2108">
        <v>201706</v>
      </c>
      <c r="B2108" t="s">
        <v>21</v>
      </c>
      <c r="C2108" t="s">
        <v>21</v>
      </c>
      <c r="D2108" t="s">
        <v>1486</v>
      </c>
      <c r="E2108" t="s">
        <v>7645</v>
      </c>
      <c r="F2108" t="s">
        <v>1542</v>
      </c>
      <c r="G2108" t="s">
        <v>7648</v>
      </c>
      <c r="I2108" t="s">
        <v>997</v>
      </c>
      <c r="J2108" t="s">
        <v>379</v>
      </c>
      <c r="K2108" t="s">
        <v>7649</v>
      </c>
      <c r="L2108" t="s">
        <v>5215</v>
      </c>
      <c r="M2108" t="s">
        <v>5216</v>
      </c>
      <c r="N2108" s="1">
        <v>42907</v>
      </c>
      <c r="O2108">
        <v>49</v>
      </c>
      <c r="P2108" t="s">
        <v>900</v>
      </c>
      <c r="Q2108">
        <v>1</v>
      </c>
      <c r="R2108">
        <v>12.006</v>
      </c>
      <c r="S2108">
        <v>1</v>
      </c>
      <c r="T2108">
        <v>12.006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 t="s">
        <v>800</v>
      </c>
      <c r="AB2108" s="7">
        <f>IF(Table2[[#This Row],[15cc]]+Table2[[#This Row],[30cc]]&gt;0,1,0)</f>
        <v>1</v>
      </c>
      <c r="AC2108" s="7">
        <f>IF(Table2[[#This Row],[60c]]&gt;0,1,0)</f>
        <v>0</v>
      </c>
      <c r="AD2108" s="7">
        <f>IF(Table2[[#This Row],[90c]]&gt;0,1,0)</f>
        <v>0</v>
      </c>
    </row>
    <row r="2109" spans="1:30" x14ac:dyDescent="0.2">
      <c r="A2109">
        <v>201706</v>
      </c>
      <c r="B2109" t="s">
        <v>21</v>
      </c>
      <c r="C2109" t="s">
        <v>21</v>
      </c>
      <c r="D2109" t="s">
        <v>1486</v>
      </c>
      <c r="E2109" t="s">
        <v>7645</v>
      </c>
      <c r="F2109" t="s">
        <v>1542</v>
      </c>
      <c r="G2109" t="s">
        <v>7648</v>
      </c>
      <c r="I2109" t="s">
        <v>997</v>
      </c>
      <c r="J2109" t="s">
        <v>379</v>
      </c>
      <c r="K2109" t="s">
        <v>7649</v>
      </c>
      <c r="L2109" t="s">
        <v>5217</v>
      </c>
      <c r="M2109" t="s">
        <v>5218</v>
      </c>
      <c r="N2109" s="1">
        <v>42907</v>
      </c>
      <c r="O2109">
        <v>49</v>
      </c>
      <c r="P2109" t="s">
        <v>900</v>
      </c>
      <c r="S2109">
        <v>0</v>
      </c>
      <c r="T2109">
        <v>0</v>
      </c>
      <c r="U2109" s="7">
        <v>0</v>
      </c>
      <c r="V2109" s="7">
        <v>0</v>
      </c>
      <c r="W2109" s="7">
        <v>0</v>
      </c>
      <c r="X2109" s="7">
        <v>0</v>
      </c>
      <c r="Y2109" s="7">
        <v>0</v>
      </c>
      <c r="Z2109" s="7">
        <v>0</v>
      </c>
      <c r="AA2109" s="7" t="s">
        <v>800</v>
      </c>
      <c r="AB2109" s="7">
        <f>IF(Table2[[#This Row],[15cc]]+Table2[[#This Row],[30cc]]&gt;0,1,0)</f>
        <v>0</v>
      </c>
      <c r="AC2109" s="7">
        <f>IF(Table2[[#This Row],[60c]]&gt;0,1,0)</f>
        <v>0</v>
      </c>
      <c r="AD2109" s="7">
        <f>IF(Table2[[#This Row],[90c]]&gt;0,1,0)</f>
        <v>0</v>
      </c>
    </row>
    <row r="2110" spans="1:30" x14ac:dyDescent="0.2">
      <c r="A2110">
        <v>201706</v>
      </c>
      <c r="B2110" t="s">
        <v>21</v>
      </c>
      <c r="C2110" t="s">
        <v>21</v>
      </c>
      <c r="D2110" t="s">
        <v>1486</v>
      </c>
      <c r="E2110" t="s">
        <v>7645</v>
      </c>
      <c r="F2110" t="s">
        <v>1542</v>
      </c>
      <c r="G2110" t="s">
        <v>7648</v>
      </c>
      <c r="I2110" t="s">
        <v>997</v>
      </c>
      <c r="J2110" t="s">
        <v>379</v>
      </c>
      <c r="K2110" t="s">
        <v>7649</v>
      </c>
      <c r="L2110" t="s">
        <v>5219</v>
      </c>
      <c r="M2110" t="s">
        <v>5220</v>
      </c>
      <c r="N2110" s="1">
        <v>42907</v>
      </c>
      <c r="O2110">
        <v>49</v>
      </c>
      <c r="P2110" t="s">
        <v>900</v>
      </c>
      <c r="S2110">
        <v>0</v>
      </c>
      <c r="T2110">
        <v>0</v>
      </c>
      <c r="U2110" s="7">
        <v>0</v>
      </c>
      <c r="V2110" s="7">
        <v>0</v>
      </c>
      <c r="W2110" s="7">
        <v>0</v>
      </c>
      <c r="X2110" s="7">
        <v>0</v>
      </c>
      <c r="Y2110" s="7">
        <v>0</v>
      </c>
      <c r="Z2110" s="7">
        <v>0</v>
      </c>
      <c r="AA2110" s="7" t="s">
        <v>800</v>
      </c>
      <c r="AB2110" s="7">
        <f>IF(Table2[[#This Row],[15cc]]+Table2[[#This Row],[30cc]]&gt;0,1,0)</f>
        <v>0</v>
      </c>
      <c r="AC2110" s="7">
        <f>IF(Table2[[#This Row],[60c]]&gt;0,1,0)</f>
        <v>0</v>
      </c>
      <c r="AD2110" s="7">
        <f>IF(Table2[[#This Row],[90c]]&gt;0,1,0)</f>
        <v>0</v>
      </c>
    </row>
    <row r="2111" spans="1:30" x14ac:dyDescent="0.2">
      <c r="A2111">
        <v>201706</v>
      </c>
      <c r="B2111" t="s">
        <v>21</v>
      </c>
      <c r="C2111" t="s">
        <v>21</v>
      </c>
      <c r="D2111" t="s">
        <v>1486</v>
      </c>
      <c r="E2111" t="s">
        <v>7645</v>
      </c>
      <c r="F2111" t="s">
        <v>1542</v>
      </c>
      <c r="G2111" t="s">
        <v>7648</v>
      </c>
      <c r="I2111" t="s">
        <v>997</v>
      </c>
      <c r="J2111" t="s">
        <v>379</v>
      </c>
      <c r="K2111" t="s">
        <v>7649</v>
      </c>
      <c r="L2111" t="s">
        <v>5221</v>
      </c>
      <c r="M2111" t="s">
        <v>876</v>
      </c>
      <c r="N2111" s="1">
        <v>42907</v>
      </c>
      <c r="O2111">
        <v>49</v>
      </c>
      <c r="P2111" t="s">
        <v>900</v>
      </c>
      <c r="Q2111">
        <v>0</v>
      </c>
      <c r="R2111">
        <v>4.4408920985006301E-16</v>
      </c>
      <c r="S2111">
        <v>1</v>
      </c>
      <c r="T2111">
        <v>12.564</v>
      </c>
      <c r="U2111" s="7">
        <v>-1</v>
      </c>
      <c r="V2111" s="7">
        <v>-12.564</v>
      </c>
      <c r="W2111" s="7">
        <v>0</v>
      </c>
      <c r="X2111" s="7">
        <v>0</v>
      </c>
      <c r="Y2111" s="7">
        <v>0</v>
      </c>
      <c r="Z2111" s="7">
        <v>0</v>
      </c>
      <c r="AA2111" s="7" t="s">
        <v>800</v>
      </c>
      <c r="AB2111" s="7">
        <f>IF(Table2[[#This Row],[15cc]]+Table2[[#This Row],[30cc]]&gt;0,1,0)</f>
        <v>0</v>
      </c>
      <c r="AC2111" s="7">
        <f>IF(Table2[[#This Row],[60c]]&gt;0,1,0)</f>
        <v>0</v>
      </c>
      <c r="AD2111" s="7">
        <f>IF(Table2[[#This Row],[90c]]&gt;0,1,0)</f>
        <v>0</v>
      </c>
    </row>
    <row r="2112" spans="1:30" x14ac:dyDescent="0.2">
      <c r="A2112">
        <v>201706</v>
      </c>
      <c r="B2112" t="s">
        <v>21</v>
      </c>
      <c r="C2112" t="s">
        <v>21</v>
      </c>
      <c r="D2112" t="s">
        <v>1486</v>
      </c>
      <c r="E2112" t="s">
        <v>7645</v>
      </c>
      <c r="F2112" t="s">
        <v>1542</v>
      </c>
      <c r="G2112" t="s">
        <v>7648</v>
      </c>
      <c r="I2112" t="s">
        <v>997</v>
      </c>
      <c r="J2112" t="s">
        <v>379</v>
      </c>
      <c r="K2112" t="s">
        <v>7649</v>
      </c>
      <c r="L2112" t="s">
        <v>5222</v>
      </c>
      <c r="M2112" t="s">
        <v>5223</v>
      </c>
      <c r="N2112" s="1">
        <v>42907</v>
      </c>
      <c r="O2112">
        <v>49</v>
      </c>
      <c r="P2112" t="s">
        <v>900</v>
      </c>
      <c r="S2112">
        <v>0</v>
      </c>
      <c r="T2112">
        <v>0</v>
      </c>
      <c r="U2112" s="7">
        <v>0</v>
      </c>
      <c r="V2112" s="7">
        <v>0</v>
      </c>
      <c r="W2112" s="7">
        <v>0</v>
      </c>
      <c r="X2112" s="7">
        <v>0</v>
      </c>
      <c r="Y2112" s="7">
        <v>0</v>
      </c>
      <c r="Z2112" s="7">
        <v>0</v>
      </c>
      <c r="AA2112" s="7" t="s">
        <v>800</v>
      </c>
      <c r="AB2112" s="7">
        <f>IF(Table2[[#This Row],[15cc]]+Table2[[#This Row],[30cc]]&gt;0,1,0)</f>
        <v>0</v>
      </c>
      <c r="AC2112" s="7">
        <f>IF(Table2[[#This Row],[60c]]&gt;0,1,0)</f>
        <v>0</v>
      </c>
      <c r="AD2112" s="7">
        <f>IF(Table2[[#This Row],[90c]]&gt;0,1,0)</f>
        <v>0</v>
      </c>
    </row>
    <row r="2113" spans="1:30" x14ac:dyDescent="0.2">
      <c r="A2113">
        <v>201706</v>
      </c>
      <c r="B2113" t="s">
        <v>21</v>
      </c>
      <c r="C2113" t="s">
        <v>21</v>
      </c>
      <c r="D2113" t="s">
        <v>1486</v>
      </c>
      <c r="E2113" t="s">
        <v>7645</v>
      </c>
      <c r="F2113" t="s">
        <v>1542</v>
      </c>
      <c r="G2113" t="s">
        <v>7648</v>
      </c>
      <c r="I2113" t="s">
        <v>997</v>
      </c>
      <c r="J2113" t="s">
        <v>379</v>
      </c>
      <c r="K2113" t="s">
        <v>7649</v>
      </c>
      <c r="L2113" t="s">
        <v>5224</v>
      </c>
      <c r="M2113" t="s">
        <v>5225</v>
      </c>
      <c r="N2113" s="1">
        <v>42907</v>
      </c>
      <c r="O2113">
        <v>49</v>
      </c>
      <c r="P2113" t="s">
        <v>900</v>
      </c>
      <c r="S2113">
        <v>0</v>
      </c>
      <c r="T2113">
        <v>0</v>
      </c>
      <c r="U2113" s="7">
        <v>0</v>
      </c>
      <c r="V2113" s="7">
        <v>0</v>
      </c>
      <c r="W2113" s="7">
        <v>0</v>
      </c>
      <c r="X2113" s="7">
        <v>0</v>
      </c>
      <c r="Y2113" s="7">
        <v>0</v>
      </c>
      <c r="Z2113" s="7">
        <v>0</v>
      </c>
      <c r="AA2113" s="7" t="s">
        <v>800</v>
      </c>
      <c r="AB2113" s="7">
        <f>IF(Table2[[#This Row],[15cc]]+Table2[[#This Row],[30cc]]&gt;0,1,0)</f>
        <v>0</v>
      </c>
      <c r="AC2113" s="7">
        <f>IF(Table2[[#This Row],[60c]]&gt;0,1,0)</f>
        <v>0</v>
      </c>
      <c r="AD2113" s="7">
        <f>IF(Table2[[#This Row],[90c]]&gt;0,1,0)</f>
        <v>0</v>
      </c>
    </row>
    <row r="2114" spans="1:30" x14ac:dyDescent="0.2">
      <c r="A2114">
        <v>201706</v>
      </c>
      <c r="B2114" t="s">
        <v>21</v>
      </c>
      <c r="C2114" t="s">
        <v>21</v>
      </c>
      <c r="D2114" t="s">
        <v>1486</v>
      </c>
      <c r="E2114" t="s">
        <v>7645</v>
      </c>
      <c r="F2114" t="s">
        <v>1542</v>
      </c>
      <c r="G2114" t="s">
        <v>7648</v>
      </c>
      <c r="I2114" t="s">
        <v>997</v>
      </c>
      <c r="J2114" t="s">
        <v>379</v>
      </c>
      <c r="K2114" t="s">
        <v>7649</v>
      </c>
      <c r="L2114" t="s">
        <v>5226</v>
      </c>
      <c r="M2114" t="s">
        <v>5227</v>
      </c>
      <c r="N2114" s="1">
        <v>42907</v>
      </c>
      <c r="O2114">
        <v>49</v>
      </c>
      <c r="P2114" t="s">
        <v>900</v>
      </c>
      <c r="Q2114">
        <v>1</v>
      </c>
      <c r="R2114">
        <v>12.57</v>
      </c>
      <c r="S2114">
        <v>1</v>
      </c>
      <c r="T2114">
        <v>12.57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 t="s">
        <v>800</v>
      </c>
      <c r="AB2114" s="7">
        <f>IF(Table2[[#This Row],[15cc]]+Table2[[#This Row],[30cc]]&gt;0,1,0)</f>
        <v>1</v>
      </c>
      <c r="AC2114" s="7">
        <f>IF(Table2[[#This Row],[60c]]&gt;0,1,0)</f>
        <v>0</v>
      </c>
      <c r="AD2114" s="7">
        <f>IF(Table2[[#This Row],[90c]]&gt;0,1,0)</f>
        <v>0</v>
      </c>
    </row>
    <row r="2115" spans="1:30" x14ac:dyDescent="0.2">
      <c r="A2115">
        <v>201706</v>
      </c>
      <c r="B2115" t="s">
        <v>21</v>
      </c>
      <c r="C2115" t="s">
        <v>21</v>
      </c>
      <c r="D2115" t="s">
        <v>1486</v>
      </c>
      <c r="E2115" t="s">
        <v>7645</v>
      </c>
      <c r="F2115" t="s">
        <v>1542</v>
      </c>
      <c r="G2115" t="s">
        <v>7648</v>
      </c>
      <c r="I2115" t="s">
        <v>997</v>
      </c>
      <c r="J2115" t="s">
        <v>379</v>
      </c>
      <c r="K2115" t="s">
        <v>7649</v>
      </c>
      <c r="L2115" t="s">
        <v>5228</v>
      </c>
      <c r="M2115" t="s">
        <v>5229</v>
      </c>
      <c r="N2115" s="1">
        <v>42907</v>
      </c>
      <c r="O2115">
        <v>49</v>
      </c>
      <c r="P2115" t="s">
        <v>900</v>
      </c>
      <c r="S2115">
        <v>0</v>
      </c>
      <c r="T2115">
        <v>0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 t="s">
        <v>800</v>
      </c>
      <c r="AB2115" s="7">
        <f>IF(Table2[[#This Row],[15cc]]+Table2[[#This Row],[30cc]]&gt;0,1,0)</f>
        <v>0</v>
      </c>
      <c r="AC2115" s="7">
        <f>IF(Table2[[#This Row],[60c]]&gt;0,1,0)</f>
        <v>0</v>
      </c>
      <c r="AD2115" s="7">
        <f>IF(Table2[[#This Row],[90c]]&gt;0,1,0)</f>
        <v>0</v>
      </c>
    </row>
    <row r="2116" spans="1:30" x14ac:dyDescent="0.2">
      <c r="A2116">
        <v>201706</v>
      </c>
      <c r="B2116" t="s">
        <v>21</v>
      </c>
      <c r="C2116" t="s">
        <v>21</v>
      </c>
      <c r="D2116" t="s">
        <v>1486</v>
      </c>
      <c r="E2116" t="s">
        <v>7645</v>
      </c>
      <c r="F2116" t="s">
        <v>1542</v>
      </c>
      <c r="G2116" t="s">
        <v>7648</v>
      </c>
      <c r="I2116" t="s">
        <v>997</v>
      </c>
      <c r="J2116" t="s">
        <v>379</v>
      </c>
      <c r="K2116" t="s">
        <v>7649</v>
      </c>
      <c r="L2116" t="s">
        <v>5230</v>
      </c>
      <c r="M2116" t="s">
        <v>5231</v>
      </c>
      <c r="N2116" s="1">
        <v>42907</v>
      </c>
      <c r="O2116">
        <v>49</v>
      </c>
      <c r="P2116" t="s">
        <v>900</v>
      </c>
      <c r="S2116">
        <v>0</v>
      </c>
      <c r="T2116">
        <v>0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 t="s">
        <v>800</v>
      </c>
      <c r="AB2116" s="7">
        <f>IF(Table2[[#This Row],[15cc]]+Table2[[#This Row],[30cc]]&gt;0,1,0)</f>
        <v>0</v>
      </c>
      <c r="AC2116" s="7">
        <f>IF(Table2[[#This Row],[60c]]&gt;0,1,0)</f>
        <v>0</v>
      </c>
      <c r="AD2116" s="7">
        <f>IF(Table2[[#This Row],[90c]]&gt;0,1,0)</f>
        <v>0</v>
      </c>
    </row>
    <row r="2117" spans="1:30" x14ac:dyDescent="0.2">
      <c r="A2117">
        <v>201706</v>
      </c>
      <c r="B2117" t="s">
        <v>21</v>
      </c>
      <c r="C2117" t="s">
        <v>21</v>
      </c>
      <c r="D2117" t="s">
        <v>1486</v>
      </c>
      <c r="E2117" t="s">
        <v>7645</v>
      </c>
      <c r="F2117" t="s">
        <v>1542</v>
      </c>
      <c r="G2117" t="s">
        <v>7648</v>
      </c>
      <c r="I2117" t="s">
        <v>997</v>
      </c>
      <c r="J2117" t="s">
        <v>379</v>
      </c>
      <c r="K2117" t="s">
        <v>7649</v>
      </c>
      <c r="L2117" t="s">
        <v>5232</v>
      </c>
      <c r="M2117" t="s">
        <v>5233</v>
      </c>
      <c r="N2117" s="1">
        <v>42907</v>
      </c>
      <c r="O2117">
        <v>49</v>
      </c>
      <c r="P2117" t="s">
        <v>900</v>
      </c>
      <c r="S2117">
        <v>0</v>
      </c>
      <c r="T2117">
        <v>0</v>
      </c>
      <c r="U2117" s="7">
        <v>0</v>
      </c>
      <c r="V2117" s="7">
        <v>0</v>
      </c>
      <c r="W2117" s="7">
        <v>0</v>
      </c>
      <c r="X2117" s="7">
        <v>0</v>
      </c>
      <c r="Y2117" s="7">
        <v>0</v>
      </c>
      <c r="Z2117" s="7">
        <v>0</v>
      </c>
      <c r="AA2117" s="7" t="s">
        <v>984</v>
      </c>
      <c r="AB2117" s="7">
        <f>IF(Table2[[#This Row],[15cc]]+Table2[[#This Row],[30cc]]&gt;0,1,0)</f>
        <v>0</v>
      </c>
      <c r="AC2117" s="7">
        <f>IF(Table2[[#This Row],[60c]]&gt;0,1,0)</f>
        <v>0</v>
      </c>
      <c r="AD2117" s="7">
        <f>IF(Table2[[#This Row],[90c]]&gt;0,1,0)</f>
        <v>0</v>
      </c>
    </row>
    <row r="2118" spans="1:30" x14ac:dyDescent="0.2">
      <c r="A2118">
        <v>201706</v>
      </c>
      <c r="B2118" t="s">
        <v>21</v>
      </c>
      <c r="C2118" t="s">
        <v>21</v>
      </c>
      <c r="D2118" t="s">
        <v>1486</v>
      </c>
      <c r="E2118" t="s">
        <v>7645</v>
      </c>
      <c r="F2118" t="s">
        <v>1542</v>
      </c>
      <c r="G2118" t="s">
        <v>7648</v>
      </c>
      <c r="I2118" t="s">
        <v>997</v>
      </c>
      <c r="J2118" t="s">
        <v>379</v>
      </c>
      <c r="K2118" t="s">
        <v>7649</v>
      </c>
      <c r="L2118" t="s">
        <v>5234</v>
      </c>
      <c r="M2118" t="s">
        <v>5235</v>
      </c>
      <c r="N2118" s="1">
        <v>42907</v>
      </c>
      <c r="O2118">
        <v>49</v>
      </c>
      <c r="P2118" t="s">
        <v>900</v>
      </c>
      <c r="S2118">
        <v>0</v>
      </c>
      <c r="T2118">
        <v>0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0</v>
      </c>
      <c r="AA2118" s="7" t="s">
        <v>800</v>
      </c>
      <c r="AB2118" s="7">
        <f>IF(Table2[[#This Row],[15cc]]+Table2[[#This Row],[30cc]]&gt;0,1,0)</f>
        <v>0</v>
      </c>
      <c r="AC2118" s="7">
        <f>IF(Table2[[#This Row],[60c]]&gt;0,1,0)</f>
        <v>0</v>
      </c>
      <c r="AD2118" s="7">
        <f>IF(Table2[[#This Row],[90c]]&gt;0,1,0)</f>
        <v>0</v>
      </c>
    </row>
    <row r="2119" spans="1:30" x14ac:dyDescent="0.2">
      <c r="A2119">
        <v>201706</v>
      </c>
      <c r="B2119" t="s">
        <v>21</v>
      </c>
      <c r="C2119" t="s">
        <v>21</v>
      </c>
      <c r="D2119" t="s">
        <v>1486</v>
      </c>
      <c r="E2119" t="s">
        <v>7645</v>
      </c>
      <c r="F2119" t="s">
        <v>1542</v>
      </c>
      <c r="G2119" t="s">
        <v>7648</v>
      </c>
      <c r="I2119" t="s">
        <v>997</v>
      </c>
      <c r="J2119" t="s">
        <v>379</v>
      </c>
      <c r="K2119" t="s">
        <v>7649</v>
      </c>
      <c r="L2119" t="s">
        <v>5236</v>
      </c>
      <c r="M2119" t="s">
        <v>2595</v>
      </c>
      <c r="N2119" s="1">
        <v>42907</v>
      </c>
      <c r="O2119">
        <v>49</v>
      </c>
      <c r="P2119" t="s">
        <v>900</v>
      </c>
      <c r="S2119">
        <v>0</v>
      </c>
      <c r="T2119">
        <v>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 t="s">
        <v>800</v>
      </c>
      <c r="AB2119" s="7">
        <f>IF(Table2[[#This Row],[15cc]]+Table2[[#This Row],[30cc]]&gt;0,1,0)</f>
        <v>0</v>
      </c>
      <c r="AC2119" s="7">
        <f>IF(Table2[[#This Row],[60c]]&gt;0,1,0)</f>
        <v>0</v>
      </c>
      <c r="AD2119" s="7">
        <f>IF(Table2[[#This Row],[90c]]&gt;0,1,0)</f>
        <v>0</v>
      </c>
    </row>
    <row r="2120" spans="1:30" x14ac:dyDescent="0.2">
      <c r="A2120">
        <v>201706</v>
      </c>
      <c r="B2120" t="s">
        <v>21</v>
      </c>
      <c r="C2120" t="s">
        <v>21</v>
      </c>
      <c r="D2120" t="s">
        <v>1486</v>
      </c>
      <c r="E2120" t="s">
        <v>7645</v>
      </c>
      <c r="F2120" t="s">
        <v>1542</v>
      </c>
      <c r="G2120" t="s">
        <v>7648</v>
      </c>
      <c r="I2120" t="s">
        <v>997</v>
      </c>
      <c r="J2120" t="s">
        <v>379</v>
      </c>
      <c r="K2120" t="s">
        <v>7649</v>
      </c>
      <c r="L2120" t="s">
        <v>5237</v>
      </c>
      <c r="M2120" t="s">
        <v>5238</v>
      </c>
      <c r="N2120" s="1">
        <v>42907</v>
      </c>
      <c r="O2120">
        <v>49</v>
      </c>
      <c r="P2120" t="s">
        <v>900</v>
      </c>
      <c r="Q2120">
        <v>1</v>
      </c>
      <c r="R2120">
        <v>12.63</v>
      </c>
      <c r="S2120">
        <v>1</v>
      </c>
      <c r="T2120">
        <v>12.63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 t="s">
        <v>800</v>
      </c>
      <c r="AB2120" s="7">
        <f>IF(Table2[[#This Row],[15cc]]+Table2[[#This Row],[30cc]]&gt;0,1,0)</f>
        <v>1</v>
      </c>
      <c r="AC2120" s="7">
        <f>IF(Table2[[#This Row],[60c]]&gt;0,1,0)</f>
        <v>0</v>
      </c>
      <c r="AD2120" s="7">
        <f>IF(Table2[[#This Row],[90c]]&gt;0,1,0)</f>
        <v>0</v>
      </c>
    </row>
    <row r="2121" spans="1:30" x14ac:dyDescent="0.2">
      <c r="A2121">
        <v>201706</v>
      </c>
      <c r="B2121" t="s">
        <v>21</v>
      </c>
      <c r="C2121" t="s">
        <v>21</v>
      </c>
      <c r="D2121" t="s">
        <v>1486</v>
      </c>
      <c r="E2121" t="s">
        <v>7645</v>
      </c>
      <c r="F2121" t="s">
        <v>1542</v>
      </c>
      <c r="G2121" t="s">
        <v>7648</v>
      </c>
      <c r="I2121" t="s">
        <v>997</v>
      </c>
      <c r="J2121" t="s">
        <v>379</v>
      </c>
      <c r="K2121" t="s">
        <v>7649</v>
      </c>
      <c r="L2121" t="s">
        <v>5239</v>
      </c>
      <c r="M2121" t="s">
        <v>5240</v>
      </c>
      <c r="N2121" s="1">
        <v>42907</v>
      </c>
      <c r="O2121">
        <v>49</v>
      </c>
      <c r="P2121" t="s">
        <v>900</v>
      </c>
      <c r="Q2121">
        <v>1</v>
      </c>
      <c r="R2121">
        <v>12.01</v>
      </c>
      <c r="S2121">
        <v>1</v>
      </c>
      <c r="T2121">
        <v>12.01</v>
      </c>
      <c r="U2121" s="7">
        <v>0</v>
      </c>
      <c r="V2121" s="7">
        <v>0</v>
      </c>
      <c r="W2121" s="7">
        <v>0</v>
      </c>
      <c r="X2121" s="7">
        <v>0</v>
      </c>
      <c r="Y2121" s="7">
        <v>0</v>
      </c>
      <c r="Z2121" s="7">
        <v>0</v>
      </c>
      <c r="AA2121" s="7" t="s">
        <v>800</v>
      </c>
      <c r="AB2121" s="7">
        <f>IF(Table2[[#This Row],[15cc]]+Table2[[#This Row],[30cc]]&gt;0,1,0)</f>
        <v>1</v>
      </c>
      <c r="AC2121" s="7">
        <f>IF(Table2[[#This Row],[60c]]&gt;0,1,0)</f>
        <v>0</v>
      </c>
      <c r="AD2121" s="7">
        <f>IF(Table2[[#This Row],[90c]]&gt;0,1,0)</f>
        <v>0</v>
      </c>
    </row>
    <row r="2122" spans="1:30" x14ac:dyDescent="0.2">
      <c r="A2122">
        <v>201706</v>
      </c>
      <c r="B2122" t="s">
        <v>21</v>
      </c>
      <c r="C2122" t="s">
        <v>21</v>
      </c>
      <c r="D2122" t="s">
        <v>1486</v>
      </c>
      <c r="E2122" t="s">
        <v>7645</v>
      </c>
      <c r="F2122" t="s">
        <v>1542</v>
      </c>
      <c r="G2122" t="s">
        <v>7648</v>
      </c>
      <c r="I2122" t="s">
        <v>997</v>
      </c>
      <c r="J2122" t="s">
        <v>379</v>
      </c>
      <c r="K2122" t="s">
        <v>7649</v>
      </c>
      <c r="L2122" t="s">
        <v>5241</v>
      </c>
      <c r="M2122" t="s">
        <v>5242</v>
      </c>
      <c r="N2122" s="1">
        <v>42907</v>
      </c>
      <c r="O2122">
        <v>49</v>
      </c>
      <c r="P2122" t="s">
        <v>900</v>
      </c>
      <c r="Q2122">
        <v>1</v>
      </c>
      <c r="R2122">
        <v>12.472</v>
      </c>
      <c r="S2122">
        <v>1</v>
      </c>
      <c r="T2122">
        <v>12.472</v>
      </c>
      <c r="U2122" s="7">
        <v>0</v>
      </c>
      <c r="V2122" s="7">
        <v>0</v>
      </c>
      <c r="W2122" s="7">
        <v>0</v>
      </c>
      <c r="X2122" s="7">
        <v>0</v>
      </c>
      <c r="Y2122" s="7">
        <v>0</v>
      </c>
      <c r="Z2122" s="7">
        <v>0</v>
      </c>
      <c r="AA2122" s="7" t="s">
        <v>800</v>
      </c>
      <c r="AB2122" s="7">
        <f>IF(Table2[[#This Row],[15cc]]+Table2[[#This Row],[30cc]]&gt;0,1,0)</f>
        <v>1</v>
      </c>
      <c r="AC2122" s="7">
        <f>IF(Table2[[#This Row],[60c]]&gt;0,1,0)</f>
        <v>0</v>
      </c>
      <c r="AD2122" s="7">
        <f>IF(Table2[[#This Row],[90c]]&gt;0,1,0)</f>
        <v>0</v>
      </c>
    </row>
    <row r="2123" spans="1:30" x14ac:dyDescent="0.2">
      <c r="A2123">
        <v>201706</v>
      </c>
      <c r="B2123" t="s">
        <v>21</v>
      </c>
      <c r="C2123" t="s">
        <v>21</v>
      </c>
      <c r="D2123" t="s">
        <v>1486</v>
      </c>
      <c r="E2123" t="s">
        <v>7645</v>
      </c>
      <c r="F2123" t="s">
        <v>1542</v>
      </c>
      <c r="G2123" t="s">
        <v>7648</v>
      </c>
      <c r="I2123" t="s">
        <v>997</v>
      </c>
      <c r="J2123" t="s">
        <v>379</v>
      </c>
      <c r="K2123" t="s">
        <v>7649</v>
      </c>
      <c r="L2123" t="s">
        <v>5243</v>
      </c>
      <c r="M2123" t="s">
        <v>5244</v>
      </c>
      <c r="N2123" s="1">
        <v>42907</v>
      </c>
      <c r="O2123">
        <v>49</v>
      </c>
      <c r="P2123" t="s">
        <v>900</v>
      </c>
      <c r="Q2123">
        <v>1</v>
      </c>
      <c r="R2123" s="2">
        <v>12.058999999999999</v>
      </c>
      <c r="S2123">
        <v>1</v>
      </c>
      <c r="T2123">
        <v>12.058999999999999</v>
      </c>
      <c r="U2123" s="7">
        <v>0</v>
      </c>
      <c r="V2123" s="7">
        <v>0</v>
      </c>
      <c r="W2123" s="7">
        <v>0</v>
      </c>
      <c r="X2123" s="7">
        <v>0</v>
      </c>
      <c r="Y2123" s="7">
        <v>0</v>
      </c>
      <c r="Z2123" s="7">
        <v>0</v>
      </c>
      <c r="AA2123" s="7" t="s">
        <v>800</v>
      </c>
      <c r="AB2123" s="7">
        <f>IF(Table2[[#This Row],[15cc]]+Table2[[#This Row],[30cc]]&gt;0,1,0)</f>
        <v>1</v>
      </c>
      <c r="AC2123" s="7">
        <f>IF(Table2[[#This Row],[60c]]&gt;0,1,0)</f>
        <v>0</v>
      </c>
      <c r="AD2123" s="7">
        <f>IF(Table2[[#This Row],[90c]]&gt;0,1,0)</f>
        <v>0</v>
      </c>
    </row>
    <row r="2124" spans="1:30" x14ac:dyDescent="0.2">
      <c r="A2124">
        <v>201706</v>
      </c>
      <c r="B2124" t="s">
        <v>21</v>
      </c>
      <c r="C2124" t="s">
        <v>21</v>
      </c>
      <c r="D2124" t="s">
        <v>1486</v>
      </c>
      <c r="E2124" t="s">
        <v>7645</v>
      </c>
      <c r="F2124" t="s">
        <v>1542</v>
      </c>
      <c r="G2124" t="s">
        <v>7648</v>
      </c>
      <c r="I2124" t="s">
        <v>997</v>
      </c>
      <c r="J2124" t="s">
        <v>379</v>
      </c>
      <c r="K2124" t="s">
        <v>7649</v>
      </c>
      <c r="L2124" t="s">
        <v>5245</v>
      </c>
      <c r="M2124" t="s">
        <v>5246</v>
      </c>
      <c r="N2124" s="1">
        <v>42907</v>
      </c>
      <c r="O2124">
        <v>49</v>
      </c>
      <c r="P2124" t="s">
        <v>900</v>
      </c>
      <c r="Q2124">
        <v>1</v>
      </c>
      <c r="R2124">
        <v>12.138</v>
      </c>
      <c r="S2124">
        <v>1</v>
      </c>
      <c r="T2124">
        <v>12.138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 t="s">
        <v>800</v>
      </c>
      <c r="AB2124" s="7">
        <f>IF(Table2[[#This Row],[15cc]]+Table2[[#This Row],[30cc]]&gt;0,1,0)</f>
        <v>1</v>
      </c>
      <c r="AC2124" s="7">
        <f>IF(Table2[[#This Row],[60c]]&gt;0,1,0)</f>
        <v>0</v>
      </c>
      <c r="AD2124" s="7">
        <f>IF(Table2[[#This Row],[90c]]&gt;0,1,0)</f>
        <v>0</v>
      </c>
    </row>
    <row r="2125" spans="1:30" x14ac:dyDescent="0.2">
      <c r="A2125">
        <v>201706</v>
      </c>
      <c r="B2125" t="s">
        <v>21</v>
      </c>
      <c r="C2125" t="s">
        <v>21</v>
      </c>
      <c r="D2125" t="s">
        <v>1486</v>
      </c>
      <c r="E2125" t="s">
        <v>7645</v>
      </c>
      <c r="F2125" t="s">
        <v>1542</v>
      </c>
      <c r="G2125" t="s">
        <v>7648</v>
      </c>
      <c r="I2125" t="s">
        <v>997</v>
      </c>
      <c r="J2125" t="s">
        <v>379</v>
      </c>
      <c r="K2125" t="s">
        <v>7649</v>
      </c>
      <c r="L2125" t="s">
        <v>5247</v>
      </c>
      <c r="M2125" t="s">
        <v>902</v>
      </c>
      <c r="N2125" s="1">
        <v>42907</v>
      </c>
      <c r="O2125">
        <v>49</v>
      </c>
      <c r="P2125" t="s">
        <v>900</v>
      </c>
      <c r="R2125" s="2"/>
      <c r="S2125">
        <v>0</v>
      </c>
      <c r="T2125">
        <v>0</v>
      </c>
      <c r="U2125" s="7">
        <v>0</v>
      </c>
      <c r="V2125" s="7">
        <v>0</v>
      </c>
      <c r="W2125" s="7">
        <v>0</v>
      </c>
      <c r="X2125" s="7">
        <v>0</v>
      </c>
      <c r="Y2125" s="7">
        <v>0</v>
      </c>
      <c r="Z2125" s="7">
        <v>0</v>
      </c>
      <c r="AA2125" s="7" t="s">
        <v>800</v>
      </c>
      <c r="AB2125" s="7">
        <f>IF(Table2[[#This Row],[15cc]]+Table2[[#This Row],[30cc]]&gt;0,1,0)</f>
        <v>0</v>
      </c>
      <c r="AC2125" s="7">
        <f>IF(Table2[[#This Row],[60c]]&gt;0,1,0)</f>
        <v>0</v>
      </c>
      <c r="AD2125" s="7">
        <f>IF(Table2[[#This Row],[90c]]&gt;0,1,0)</f>
        <v>0</v>
      </c>
    </row>
    <row r="2126" spans="1:30" x14ac:dyDescent="0.2">
      <c r="A2126">
        <v>201706</v>
      </c>
      <c r="B2126" t="s">
        <v>21</v>
      </c>
      <c r="C2126" t="s">
        <v>21</v>
      </c>
      <c r="D2126" t="s">
        <v>1486</v>
      </c>
      <c r="E2126" t="s">
        <v>7645</v>
      </c>
      <c r="F2126" t="s">
        <v>1542</v>
      </c>
      <c r="G2126" t="s">
        <v>7648</v>
      </c>
      <c r="I2126" t="s">
        <v>997</v>
      </c>
      <c r="J2126" t="s">
        <v>379</v>
      </c>
      <c r="K2126" t="s">
        <v>7649</v>
      </c>
      <c r="L2126" t="s">
        <v>5248</v>
      </c>
      <c r="M2126" t="s">
        <v>5249</v>
      </c>
      <c r="N2126" s="1">
        <v>42907</v>
      </c>
      <c r="O2126">
        <v>49</v>
      </c>
      <c r="P2126" t="s">
        <v>900</v>
      </c>
      <c r="R2126" s="2"/>
      <c r="S2126">
        <v>0</v>
      </c>
      <c r="T2126">
        <v>0</v>
      </c>
      <c r="U2126" s="7">
        <v>0</v>
      </c>
      <c r="V2126" s="7">
        <v>0</v>
      </c>
      <c r="W2126" s="7">
        <v>0</v>
      </c>
      <c r="X2126" s="7">
        <v>0</v>
      </c>
      <c r="Y2126" s="7">
        <v>0</v>
      </c>
      <c r="Z2126" s="7">
        <v>0</v>
      </c>
      <c r="AA2126" s="7" t="s">
        <v>800</v>
      </c>
      <c r="AB2126" s="7">
        <f>IF(Table2[[#This Row],[15cc]]+Table2[[#This Row],[30cc]]&gt;0,1,0)</f>
        <v>0</v>
      </c>
      <c r="AC2126" s="7">
        <f>IF(Table2[[#This Row],[60c]]&gt;0,1,0)</f>
        <v>0</v>
      </c>
      <c r="AD2126" s="7">
        <f>IF(Table2[[#This Row],[90c]]&gt;0,1,0)</f>
        <v>0</v>
      </c>
    </row>
    <row r="2127" spans="1:30" x14ac:dyDescent="0.2">
      <c r="A2127">
        <v>201706</v>
      </c>
      <c r="B2127" t="s">
        <v>21</v>
      </c>
      <c r="C2127" t="s">
        <v>21</v>
      </c>
      <c r="D2127" t="s">
        <v>1486</v>
      </c>
      <c r="E2127" t="s">
        <v>7645</v>
      </c>
      <c r="F2127" t="s">
        <v>1542</v>
      </c>
      <c r="G2127" t="s">
        <v>7648</v>
      </c>
      <c r="I2127" t="s">
        <v>997</v>
      </c>
      <c r="J2127" t="s">
        <v>379</v>
      </c>
      <c r="K2127" t="s">
        <v>7649</v>
      </c>
      <c r="L2127" t="s">
        <v>5250</v>
      </c>
      <c r="M2127" t="s">
        <v>844</v>
      </c>
      <c r="N2127" s="1">
        <v>42907</v>
      </c>
      <c r="O2127">
        <v>49</v>
      </c>
      <c r="P2127" t="s">
        <v>900</v>
      </c>
      <c r="Q2127">
        <v>1</v>
      </c>
      <c r="R2127">
        <v>12.784000000000001</v>
      </c>
      <c r="S2127">
        <v>1</v>
      </c>
      <c r="T2127">
        <v>12.784000000000001</v>
      </c>
      <c r="U2127" s="7">
        <v>0</v>
      </c>
      <c r="V2127" s="7">
        <v>0</v>
      </c>
      <c r="W2127" s="7">
        <v>0</v>
      </c>
      <c r="X2127" s="7">
        <v>0</v>
      </c>
      <c r="Y2127" s="7">
        <v>0</v>
      </c>
      <c r="Z2127" s="7">
        <v>0</v>
      </c>
      <c r="AA2127" s="7" t="s">
        <v>800</v>
      </c>
      <c r="AB2127" s="7">
        <f>IF(Table2[[#This Row],[15cc]]+Table2[[#This Row],[30cc]]&gt;0,1,0)</f>
        <v>1</v>
      </c>
      <c r="AC2127" s="7">
        <f>IF(Table2[[#This Row],[60c]]&gt;0,1,0)</f>
        <v>0</v>
      </c>
      <c r="AD2127" s="7">
        <f>IF(Table2[[#This Row],[90c]]&gt;0,1,0)</f>
        <v>0</v>
      </c>
    </row>
    <row r="2128" spans="1:30" x14ac:dyDescent="0.2">
      <c r="A2128">
        <v>201706</v>
      </c>
      <c r="B2128" t="s">
        <v>21</v>
      </c>
      <c r="C2128" t="s">
        <v>21</v>
      </c>
      <c r="D2128" t="s">
        <v>1486</v>
      </c>
      <c r="E2128" t="s">
        <v>7645</v>
      </c>
      <c r="F2128" t="s">
        <v>1542</v>
      </c>
      <c r="G2128" t="s">
        <v>7648</v>
      </c>
      <c r="I2128" t="s">
        <v>997</v>
      </c>
      <c r="J2128" t="s">
        <v>379</v>
      </c>
      <c r="K2128" t="s">
        <v>7649</v>
      </c>
      <c r="L2128" t="s">
        <v>5251</v>
      </c>
      <c r="M2128" t="s">
        <v>5252</v>
      </c>
      <c r="N2128" s="1">
        <v>42907</v>
      </c>
      <c r="O2128">
        <v>49</v>
      </c>
      <c r="P2128" t="s">
        <v>900</v>
      </c>
      <c r="Q2128">
        <v>1</v>
      </c>
      <c r="R2128">
        <v>12.385</v>
      </c>
      <c r="S2128">
        <v>0</v>
      </c>
      <c r="T2128">
        <v>0</v>
      </c>
      <c r="U2128" s="7">
        <v>1</v>
      </c>
      <c r="V2128" s="7">
        <v>12.385</v>
      </c>
      <c r="W2128" s="7">
        <v>0</v>
      </c>
      <c r="X2128" s="7">
        <v>0</v>
      </c>
      <c r="Y2128" s="7">
        <v>0</v>
      </c>
      <c r="Z2128" s="7">
        <v>0</v>
      </c>
      <c r="AA2128" s="7" t="s">
        <v>800</v>
      </c>
      <c r="AB2128" s="7">
        <f>IF(Table2[[#This Row],[15cc]]+Table2[[#This Row],[30cc]]&gt;0,1,0)</f>
        <v>1</v>
      </c>
      <c r="AC2128" s="7">
        <f>IF(Table2[[#This Row],[60c]]&gt;0,1,0)</f>
        <v>0</v>
      </c>
      <c r="AD2128" s="7">
        <f>IF(Table2[[#This Row],[90c]]&gt;0,1,0)</f>
        <v>0</v>
      </c>
    </row>
    <row r="2129" spans="1:30" x14ac:dyDescent="0.2">
      <c r="A2129">
        <v>201706</v>
      </c>
      <c r="B2129" t="s">
        <v>21</v>
      </c>
      <c r="C2129" t="s">
        <v>21</v>
      </c>
      <c r="D2129" t="s">
        <v>1486</v>
      </c>
      <c r="E2129" t="s">
        <v>7645</v>
      </c>
      <c r="F2129" t="s">
        <v>1542</v>
      </c>
      <c r="G2129" t="s">
        <v>7648</v>
      </c>
      <c r="I2129" t="s">
        <v>997</v>
      </c>
      <c r="J2129" t="s">
        <v>379</v>
      </c>
      <c r="K2129" t="s">
        <v>7649</v>
      </c>
      <c r="L2129" t="s">
        <v>5253</v>
      </c>
      <c r="M2129" t="s">
        <v>5254</v>
      </c>
      <c r="N2129" s="1">
        <v>42907</v>
      </c>
      <c r="O2129">
        <v>49</v>
      </c>
      <c r="P2129" t="s">
        <v>900</v>
      </c>
      <c r="Q2129">
        <v>1</v>
      </c>
      <c r="R2129">
        <v>12.157</v>
      </c>
      <c r="S2129">
        <v>1</v>
      </c>
      <c r="T2129">
        <v>12.157</v>
      </c>
      <c r="U2129" s="7">
        <v>0</v>
      </c>
      <c r="V2129" s="7">
        <v>0</v>
      </c>
      <c r="W2129" s="7">
        <v>0</v>
      </c>
      <c r="X2129" s="7">
        <v>0</v>
      </c>
      <c r="Y2129" s="7">
        <v>0</v>
      </c>
      <c r="Z2129" s="7">
        <v>0</v>
      </c>
      <c r="AA2129" s="7" t="s">
        <v>800</v>
      </c>
      <c r="AB2129" s="7">
        <f>IF(Table2[[#This Row],[15cc]]+Table2[[#This Row],[30cc]]&gt;0,1,0)</f>
        <v>1</v>
      </c>
      <c r="AC2129" s="7">
        <f>IF(Table2[[#This Row],[60c]]&gt;0,1,0)</f>
        <v>0</v>
      </c>
      <c r="AD2129" s="7">
        <f>IF(Table2[[#This Row],[90c]]&gt;0,1,0)</f>
        <v>0</v>
      </c>
    </row>
    <row r="2130" spans="1:30" x14ac:dyDescent="0.2">
      <c r="A2130">
        <v>201706</v>
      </c>
      <c r="B2130" t="s">
        <v>21</v>
      </c>
      <c r="C2130" t="s">
        <v>21</v>
      </c>
      <c r="D2130" t="s">
        <v>1486</v>
      </c>
      <c r="E2130" t="s">
        <v>7645</v>
      </c>
      <c r="F2130" t="s">
        <v>1542</v>
      </c>
      <c r="G2130" t="s">
        <v>7648</v>
      </c>
      <c r="I2130" t="s">
        <v>997</v>
      </c>
      <c r="J2130" t="s">
        <v>379</v>
      </c>
      <c r="K2130" t="s">
        <v>7649</v>
      </c>
      <c r="L2130" t="s">
        <v>5255</v>
      </c>
      <c r="M2130" t="s">
        <v>5256</v>
      </c>
      <c r="N2130" s="1">
        <v>42907</v>
      </c>
      <c r="O2130">
        <v>49</v>
      </c>
      <c r="P2130" t="s">
        <v>900</v>
      </c>
      <c r="Q2130">
        <v>1</v>
      </c>
      <c r="R2130" s="2">
        <v>12.121</v>
      </c>
      <c r="S2130">
        <v>1</v>
      </c>
      <c r="T2130">
        <v>12.121</v>
      </c>
      <c r="U2130" s="7">
        <v>0</v>
      </c>
      <c r="V2130" s="7">
        <v>0</v>
      </c>
      <c r="W2130" s="7">
        <v>0</v>
      </c>
      <c r="X2130" s="7">
        <v>0</v>
      </c>
      <c r="Y2130" s="7">
        <v>0</v>
      </c>
      <c r="Z2130" s="7">
        <v>0</v>
      </c>
      <c r="AA2130" s="7" t="s">
        <v>800</v>
      </c>
      <c r="AB2130" s="7">
        <f>IF(Table2[[#This Row],[15cc]]+Table2[[#This Row],[30cc]]&gt;0,1,0)</f>
        <v>1</v>
      </c>
      <c r="AC2130" s="7">
        <f>IF(Table2[[#This Row],[60c]]&gt;0,1,0)</f>
        <v>0</v>
      </c>
      <c r="AD2130" s="7">
        <f>IF(Table2[[#This Row],[90c]]&gt;0,1,0)</f>
        <v>0</v>
      </c>
    </row>
    <row r="2131" spans="1:30" x14ac:dyDescent="0.2">
      <c r="A2131">
        <v>201706</v>
      </c>
      <c r="B2131" t="s">
        <v>21</v>
      </c>
      <c r="C2131" t="s">
        <v>21</v>
      </c>
      <c r="D2131" t="s">
        <v>1486</v>
      </c>
      <c r="E2131" t="s">
        <v>7645</v>
      </c>
      <c r="F2131" t="s">
        <v>1542</v>
      </c>
      <c r="G2131" t="s">
        <v>7648</v>
      </c>
      <c r="I2131" t="s">
        <v>997</v>
      </c>
      <c r="J2131" t="s">
        <v>379</v>
      </c>
      <c r="K2131" t="s">
        <v>7649</v>
      </c>
      <c r="L2131" t="s">
        <v>5257</v>
      </c>
      <c r="M2131" t="s">
        <v>5258</v>
      </c>
      <c r="N2131" s="1">
        <v>42907</v>
      </c>
      <c r="O2131">
        <v>49</v>
      </c>
      <c r="P2131" t="s">
        <v>900</v>
      </c>
      <c r="Q2131">
        <v>1</v>
      </c>
      <c r="R2131">
        <v>12.173</v>
      </c>
      <c r="S2131">
        <v>1</v>
      </c>
      <c r="T2131">
        <v>12.173</v>
      </c>
      <c r="U2131" s="7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0</v>
      </c>
      <c r="AA2131" s="7" t="s">
        <v>800</v>
      </c>
      <c r="AB2131" s="7">
        <f>IF(Table2[[#This Row],[15cc]]+Table2[[#This Row],[30cc]]&gt;0,1,0)</f>
        <v>1</v>
      </c>
      <c r="AC2131" s="7">
        <f>IF(Table2[[#This Row],[60c]]&gt;0,1,0)</f>
        <v>0</v>
      </c>
      <c r="AD2131" s="7">
        <f>IF(Table2[[#This Row],[90c]]&gt;0,1,0)</f>
        <v>0</v>
      </c>
    </row>
    <row r="2132" spans="1:30" x14ac:dyDescent="0.2">
      <c r="A2132">
        <v>201706</v>
      </c>
      <c r="B2132" t="s">
        <v>21</v>
      </c>
      <c r="C2132" t="s">
        <v>21</v>
      </c>
      <c r="D2132" t="s">
        <v>1486</v>
      </c>
      <c r="E2132" t="s">
        <v>7645</v>
      </c>
      <c r="F2132" t="s">
        <v>1542</v>
      </c>
      <c r="G2132" t="s">
        <v>7648</v>
      </c>
      <c r="I2132" t="s">
        <v>997</v>
      </c>
      <c r="J2132" t="s">
        <v>379</v>
      </c>
      <c r="K2132" t="s">
        <v>7649</v>
      </c>
      <c r="L2132" t="s">
        <v>5259</v>
      </c>
      <c r="M2132" t="s">
        <v>5260</v>
      </c>
      <c r="N2132" s="1">
        <v>42907</v>
      </c>
      <c r="O2132">
        <v>49</v>
      </c>
      <c r="P2132" t="s">
        <v>900</v>
      </c>
      <c r="S2132">
        <v>0</v>
      </c>
      <c r="T2132">
        <v>0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 t="s">
        <v>800</v>
      </c>
      <c r="AB2132" s="7">
        <f>IF(Table2[[#This Row],[15cc]]+Table2[[#This Row],[30cc]]&gt;0,1,0)</f>
        <v>0</v>
      </c>
      <c r="AC2132" s="7">
        <f>IF(Table2[[#This Row],[60c]]&gt;0,1,0)</f>
        <v>0</v>
      </c>
      <c r="AD2132" s="7">
        <f>IF(Table2[[#This Row],[90c]]&gt;0,1,0)</f>
        <v>0</v>
      </c>
    </row>
    <row r="2133" spans="1:30" x14ac:dyDescent="0.2">
      <c r="A2133">
        <v>201706</v>
      </c>
      <c r="B2133" t="s">
        <v>21</v>
      </c>
      <c r="C2133" t="s">
        <v>21</v>
      </c>
      <c r="D2133" t="s">
        <v>1486</v>
      </c>
      <c r="E2133" t="s">
        <v>7645</v>
      </c>
      <c r="F2133" t="s">
        <v>1542</v>
      </c>
      <c r="G2133" t="s">
        <v>7648</v>
      </c>
      <c r="I2133" t="s">
        <v>997</v>
      </c>
      <c r="J2133" t="s">
        <v>379</v>
      </c>
      <c r="K2133" t="s">
        <v>7649</v>
      </c>
      <c r="L2133" t="s">
        <v>5261</v>
      </c>
      <c r="M2133" t="s">
        <v>5262</v>
      </c>
      <c r="N2133" s="1">
        <v>42909</v>
      </c>
      <c r="O2133">
        <v>47</v>
      </c>
      <c r="P2133" t="s">
        <v>900</v>
      </c>
      <c r="Q2133">
        <v>3</v>
      </c>
      <c r="R2133">
        <v>44.753</v>
      </c>
      <c r="S2133">
        <v>3</v>
      </c>
      <c r="T2133">
        <v>44.753</v>
      </c>
      <c r="U2133" s="7">
        <v>0</v>
      </c>
      <c r="V2133" s="7">
        <v>0</v>
      </c>
      <c r="W2133" s="7">
        <v>0</v>
      </c>
      <c r="X2133" s="7">
        <v>0</v>
      </c>
      <c r="Y2133" s="7">
        <v>0</v>
      </c>
      <c r="Z2133" s="7">
        <v>0</v>
      </c>
      <c r="AA2133" s="7" t="s">
        <v>800</v>
      </c>
      <c r="AB2133" s="7">
        <f>IF(Table2[[#This Row],[15cc]]+Table2[[#This Row],[30cc]]&gt;0,1,0)</f>
        <v>1</v>
      </c>
      <c r="AC2133" s="7">
        <f>IF(Table2[[#This Row],[60c]]&gt;0,1,0)</f>
        <v>0</v>
      </c>
      <c r="AD2133" s="7">
        <f>IF(Table2[[#This Row],[90c]]&gt;0,1,0)</f>
        <v>0</v>
      </c>
    </row>
    <row r="2134" spans="1:30" x14ac:dyDescent="0.2">
      <c r="A2134">
        <v>201706</v>
      </c>
      <c r="B2134" t="s">
        <v>21</v>
      </c>
      <c r="C2134" t="s">
        <v>21</v>
      </c>
      <c r="D2134" t="s">
        <v>1486</v>
      </c>
      <c r="E2134" t="s">
        <v>7645</v>
      </c>
      <c r="F2134" t="s">
        <v>1542</v>
      </c>
      <c r="G2134" t="s">
        <v>7648</v>
      </c>
      <c r="I2134" t="s">
        <v>997</v>
      </c>
      <c r="J2134" t="s">
        <v>379</v>
      </c>
      <c r="K2134" t="s">
        <v>7649</v>
      </c>
      <c r="L2134" t="s">
        <v>5263</v>
      </c>
      <c r="M2134" t="s">
        <v>1326</v>
      </c>
      <c r="N2134" s="1">
        <v>42909</v>
      </c>
      <c r="O2134">
        <v>47</v>
      </c>
      <c r="P2134" t="s">
        <v>900</v>
      </c>
      <c r="Q2134">
        <v>1</v>
      </c>
      <c r="R2134">
        <v>12.837999999999999</v>
      </c>
      <c r="S2134">
        <v>1</v>
      </c>
      <c r="T2134">
        <v>12.837999999999999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7" t="s">
        <v>800</v>
      </c>
      <c r="AB2134" s="7">
        <f>IF(Table2[[#This Row],[15cc]]+Table2[[#This Row],[30cc]]&gt;0,1,0)</f>
        <v>1</v>
      </c>
      <c r="AC2134" s="7">
        <f>IF(Table2[[#This Row],[60c]]&gt;0,1,0)</f>
        <v>0</v>
      </c>
      <c r="AD2134" s="7">
        <f>IF(Table2[[#This Row],[90c]]&gt;0,1,0)</f>
        <v>0</v>
      </c>
    </row>
    <row r="2135" spans="1:30" x14ac:dyDescent="0.2">
      <c r="A2135">
        <v>201706</v>
      </c>
      <c r="B2135" t="s">
        <v>21</v>
      </c>
      <c r="C2135" t="s">
        <v>21</v>
      </c>
      <c r="D2135" t="s">
        <v>1486</v>
      </c>
      <c r="E2135" t="s">
        <v>7645</v>
      </c>
      <c r="F2135" t="s">
        <v>1542</v>
      </c>
      <c r="G2135" t="s">
        <v>7648</v>
      </c>
      <c r="I2135" t="s">
        <v>997</v>
      </c>
      <c r="J2135" t="s">
        <v>379</v>
      </c>
      <c r="K2135" t="s">
        <v>7649</v>
      </c>
      <c r="L2135" t="s">
        <v>5264</v>
      </c>
      <c r="M2135" t="s">
        <v>5265</v>
      </c>
      <c r="N2135" s="1">
        <v>42909</v>
      </c>
      <c r="O2135">
        <v>47</v>
      </c>
      <c r="P2135" t="s">
        <v>900</v>
      </c>
      <c r="Q2135">
        <v>1</v>
      </c>
      <c r="R2135">
        <v>12.34</v>
      </c>
      <c r="S2135">
        <v>1</v>
      </c>
      <c r="T2135">
        <v>12.34</v>
      </c>
      <c r="U2135" s="7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0</v>
      </c>
      <c r="AA2135" s="7" t="s">
        <v>800</v>
      </c>
      <c r="AB2135" s="7">
        <f>IF(Table2[[#This Row],[15cc]]+Table2[[#This Row],[30cc]]&gt;0,1,0)</f>
        <v>1</v>
      </c>
      <c r="AC2135" s="7">
        <f>IF(Table2[[#This Row],[60c]]&gt;0,1,0)</f>
        <v>0</v>
      </c>
      <c r="AD2135" s="7">
        <f>IF(Table2[[#This Row],[90c]]&gt;0,1,0)</f>
        <v>0</v>
      </c>
    </row>
    <row r="2136" spans="1:30" x14ac:dyDescent="0.2">
      <c r="A2136">
        <v>201706</v>
      </c>
      <c r="B2136" t="s">
        <v>21</v>
      </c>
      <c r="C2136" t="s">
        <v>21</v>
      </c>
      <c r="D2136" t="s">
        <v>1486</v>
      </c>
      <c r="E2136" t="s">
        <v>7645</v>
      </c>
      <c r="F2136" t="s">
        <v>1542</v>
      </c>
      <c r="G2136" t="s">
        <v>7648</v>
      </c>
      <c r="I2136" t="s">
        <v>997</v>
      </c>
      <c r="J2136" t="s">
        <v>379</v>
      </c>
      <c r="K2136" t="s">
        <v>7649</v>
      </c>
      <c r="L2136" t="s">
        <v>5266</v>
      </c>
      <c r="M2136" t="s">
        <v>5267</v>
      </c>
      <c r="N2136" s="1">
        <v>42909</v>
      </c>
      <c r="O2136">
        <v>47</v>
      </c>
      <c r="P2136" t="s">
        <v>900</v>
      </c>
      <c r="S2136">
        <v>0</v>
      </c>
      <c r="T2136">
        <v>0</v>
      </c>
      <c r="U2136" s="7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0</v>
      </c>
      <c r="AA2136" s="7" t="s">
        <v>800</v>
      </c>
      <c r="AB2136" s="7">
        <f>IF(Table2[[#This Row],[15cc]]+Table2[[#This Row],[30cc]]&gt;0,1,0)</f>
        <v>0</v>
      </c>
      <c r="AC2136" s="7">
        <f>IF(Table2[[#This Row],[60c]]&gt;0,1,0)</f>
        <v>0</v>
      </c>
      <c r="AD2136" s="7">
        <f>IF(Table2[[#This Row],[90c]]&gt;0,1,0)</f>
        <v>0</v>
      </c>
    </row>
    <row r="2137" spans="1:30" x14ac:dyDescent="0.2">
      <c r="A2137">
        <v>201706</v>
      </c>
      <c r="B2137" t="s">
        <v>21</v>
      </c>
      <c r="C2137" t="s">
        <v>21</v>
      </c>
      <c r="D2137" t="s">
        <v>1486</v>
      </c>
      <c r="E2137" t="s">
        <v>7645</v>
      </c>
      <c r="F2137" t="s">
        <v>1542</v>
      </c>
      <c r="G2137" t="s">
        <v>7648</v>
      </c>
      <c r="I2137" t="s">
        <v>997</v>
      </c>
      <c r="J2137" t="s">
        <v>379</v>
      </c>
      <c r="K2137" t="s">
        <v>7649</v>
      </c>
      <c r="L2137" t="s">
        <v>5268</v>
      </c>
      <c r="M2137" t="s">
        <v>5269</v>
      </c>
      <c r="N2137" s="1">
        <v>42909</v>
      </c>
      <c r="O2137">
        <v>47</v>
      </c>
      <c r="P2137" t="s">
        <v>900</v>
      </c>
      <c r="S2137">
        <v>0</v>
      </c>
      <c r="T2137">
        <v>0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 t="s">
        <v>800</v>
      </c>
      <c r="AB2137" s="7">
        <f>IF(Table2[[#This Row],[15cc]]+Table2[[#This Row],[30cc]]&gt;0,1,0)</f>
        <v>0</v>
      </c>
      <c r="AC2137" s="7">
        <f>IF(Table2[[#This Row],[60c]]&gt;0,1,0)</f>
        <v>0</v>
      </c>
      <c r="AD2137" s="7">
        <f>IF(Table2[[#This Row],[90c]]&gt;0,1,0)</f>
        <v>0</v>
      </c>
    </row>
    <row r="2138" spans="1:30" x14ac:dyDescent="0.2">
      <c r="A2138">
        <v>201706</v>
      </c>
      <c r="B2138" t="s">
        <v>21</v>
      </c>
      <c r="C2138" t="s">
        <v>21</v>
      </c>
      <c r="D2138" t="s">
        <v>1486</v>
      </c>
      <c r="E2138" t="s">
        <v>7645</v>
      </c>
      <c r="F2138" t="s">
        <v>1542</v>
      </c>
      <c r="G2138" t="s">
        <v>7648</v>
      </c>
      <c r="I2138" t="s">
        <v>997</v>
      </c>
      <c r="J2138" t="s">
        <v>379</v>
      </c>
      <c r="K2138" t="s">
        <v>7649</v>
      </c>
      <c r="L2138" t="s">
        <v>5270</v>
      </c>
      <c r="M2138" t="s">
        <v>5271</v>
      </c>
      <c r="N2138" s="1">
        <v>42909</v>
      </c>
      <c r="O2138">
        <v>47</v>
      </c>
      <c r="P2138" t="s">
        <v>900</v>
      </c>
      <c r="Q2138">
        <v>0</v>
      </c>
      <c r="R2138">
        <v>0</v>
      </c>
      <c r="S2138">
        <v>1</v>
      </c>
      <c r="T2138">
        <v>14.691000000000001</v>
      </c>
      <c r="U2138" s="7">
        <v>0</v>
      </c>
      <c r="V2138" s="7">
        <v>0</v>
      </c>
      <c r="W2138" s="7">
        <v>-1</v>
      </c>
      <c r="X2138" s="7">
        <v>-14.691000000000001</v>
      </c>
      <c r="Y2138" s="7">
        <v>0</v>
      </c>
      <c r="Z2138" s="7">
        <v>0</v>
      </c>
      <c r="AA2138" s="7" t="s">
        <v>800</v>
      </c>
      <c r="AB2138" s="7">
        <f>IF(Table2[[#This Row],[15cc]]+Table2[[#This Row],[30cc]]&gt;0,1,0)</f>
        <v>1</v>
      </c>
      <c r="AC2138" s="7">
        <f>IF(Table2[[#This Row],[60c]]&gt;0,1,0)</f>
        <v>0</v>
      </c>
      <c r="AD2138" s="7">
        <f>IF(Table2[[#This Row],[90c]]&gt;0,1,0)</f>
        <v>0</v>
      </c>
    </row>
    <row r="2139" spans="1:30" x14ac:dyDescent="0.2">
      <c r="A2139">
        <v>201706</v>
      </c>
      <c r="B2139" t="s">
        <v>21</v>
      </c>
      <c r="C2139" t="s">
        <v>21</v>
      </c>
      <c r="D2139" t="s">
        <v>1486</v>
      </c>
      <c r="E2139" t="s">
        <v>7645</v>
      </c>
      <c r="F2139" t="s">
        <v>1542</v>
      </c>
      <c r="G2139" t="s">
        <v>7648</v>
      </c>
      <c r="I2139" t="s">
        <v>997</v>
      </c>
      <c r="J2139" t="s">
        <v>379</v>
      </c>
      <c r="K2139" t="s">
        <v>7649</v>
      </c>
      <c r="L2139" t="s">
        <v>5272</v>
      </c>
      <c r="M2139" t="s">
        <v>5273</v>
      </c>
      <c r="N2139" s="1">
        <v>42909</v>
      </c>
      <c r="O2139">
        <v>47</v>
      </c>
      <c r="P2139" t="s">
        <v>900</v>
      </c>
      <c r="Q2139">
        <v>1</v>
      </c>
      <c r="R2139">
        <v>15.260999999999999</v>
      </c>
      <c r="S2139">
        <v>1</v>
      </c>
      <c r="T2139">
        <v>15.260999999999999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7" t="s">
        <v>800</v>
      </c>
      <c r="AB2139" s="7">
        <f>IF(Table2[[#This Row],[15cc]]+Table2[[#This Row],[30cc]]&gt;0,1,0)</f>
        <v>1</v>
      </c>
      <c r="AC2139" s="7">
        <f>IF(Table2[[#This Row],[60c]]&gt;0,1,0)</f>
        <v>0</v>
      </c>
      <c r="AD2139" s="7">
        <f>IF(Table2[[#This Row],[90c]]&gt;0,1,0)</f>
        <v>0</v>
      </c>
    </row>
    <row r="2140" spans="1:30" x14ac:dyDescent="0.2">
      <c r="A2140">
        <v>201706</v>
      </c>
      <c r="B2140" t="s">
        <v>21</v>
      </c>
      <c r="C2140" t="s">
        <v>21</v>
      </c>
      <c r="D2140" t="s">
        <v>1486</v>
      </c>
      <c r="E2140" t="s">
        <v>7645</v>
      </c>
      <c r="F2140" t="s">
        <v>1542</v>
      </c>
      <c r="G2140" t="s">
        <v>7648</v>
      </c>
      <c r="I2140" t="s">
        <v>997</v>
      </c>
      <c r="J2140" t="s">
        <v>379</v>
      </c>
      <c r="K2140" t="s">
        <v>7649</v>
      </c>
      <c r="L2140" t="s">
        <v>5274</v>
      </c>
      <c r="M2140" t="s">
        <v>893</v>
      </c>
      <c r="N2140" s="1">
        <v>42909</v>
      </c>
      <c r="O2140">
        <v>47</v>
      </c>
      <c r="P2140" t="s">
        <v>900</v>
      </c>
      <c r="Q2140">
        <v>3</v>
      </c>
      <c r="R2140">
        <v>43.091999999999999</v>
      </c>
      <c r="S2140">
        <v>3</v>
      </c>
      <c r="T2140">
        <v>43.091999999999999</v>
      </c>
      <c r="U2140" s="7">
        <v>0</v>
      </c>
      <c r="V2140" s="7">
        <v>0</v>
      </c>
      <c r="W2140" s="7">
        <v>0</v>
      </c>
      <c r="X2140" s="7">
        <v>0</v>
      </c>
      <c r="Y2140" s="7">
        <v>0</v>
      </c>
      <c r="Z2140" s="7">
        <v>0</v>
      </c>
      <c r="AA2140" s="7" t="s">
        <v>800</v>
      </c>
      <c r="AB2140" s="7">
        <f>IF(Table2[[#This Row],[15cc]]+Table2[[#This Row],[30cc]]&gt;0,1,0)</f>
        <v>1</v>
      </c>
      <c r="AC2140" s="7">
        <f>IF(Table2[[#This Row],[60c]]&gt;0,1,0)</f>
        <v>0</v>
      </c>
      <c r="AD2140" s="7">
        <f>IF(Table2[[#This Row],[90c]]&gt;0,1,0)</f>
        <v>0</v>
      </c>
    </row>
    <row r="2141" spans="1:30" x14ac:dyDescent="0.2">
      <c r="A2141">
        <v>201706</v>
      </c>
      <c r="B2141" t="s">
        <v>21</v>
      </c>
      <c r="C2141" t="s">
        <v>21</v>
      </c>
      <c r="D2141" t="s">
        <v>1486</v>
      </c>
      <c r="E2141" t="s">
        <v>7645</v>
      </c>
      <c r="F2141" t="s">
        <v>1542</v>
      </c>
      <c r="G2141" t="s">
        <v>7648</v>
      </c>
      <c r="I2141" t="s">
        <v>997</v>
      </c>
      <c r="J2141" t="s">
        <v>379</v>
      </c>
      <c r="K2141" t="s">
        <v>7649</v>
      </c>
      <c r="L2141" t="s">
        <v>5275</v>
      </c>
      <c r="M2141" t="s">
        <v>5276</v>
      </c>
      <c r="N2141" s="1">
        <v>42909</v>
      </c>
      <c r="O2141">
        <v>47</v>
      </c>
      <c r="P2141" t="s">
        <v>900</v>
      </c>
      <c r="Q2141">
        <v>10</v>
      </c>
      <c r="R2141">
        <v>178.006</v>
      </c>
      <c r="S2141">
        <v>4</v>
      </c>
      <c r="T2141">
        <v>83.216999999999999</v>
      </c>
      <c r="U2141" s="7">
        <v>0</v>
      </c>
      <c r="V2141" s="7">
        <v>0</v>
      </c>
      <c r="W2141" s="7">
        <v>6</v>
      </c>
      <c r="X2141" s="7">
        <v>94.789000000000001</v>
      </c>
      <c r="Y2141" s="7">
        <v>0</v>
      </c>
      <c r="Z2141" s="7">
        <v>0</v>
      </c>
      <c r="AA2141" s="7" t="s">
        <v>800</v>
      </c>
      <c r="AB2141" s="7">
        <f>IF(Table2[[#This Row],[15cc]]+Table2[[#This Row],[30cc]]&gt;0,1,0)</f>
        <v>1</v>
      </c>
      <c r="AC2141" s="7">
        <f>IF(Table2[[#This Row],[60c]]&gt;0,1,0)</f>
        <v>1</v>
      </c>
      <c r="AD2141" s="7">
        <f>IF(Table2[[#This Row],[90c]]&gt;0,1,0)</f>
        <v>0</v>
      </c>
    </row>
    <row r="2142" spans="1:30" x14ac:dyDescent="0.2">
      <c r="A2142">
        <v>201706</v>
      </c>
      <c r="B2142" t="s">
        <v>21</v>
      </c>
      <c r="C2142" t="s">
        <v>21</v>
      </c>
      <c r="D2142" t="s">
        <v>1486</v>
      </c>
      <c r="E2142" t="s">
        <v>7645</v>
      </c>
      <c r="F2142" t="s">
        <v>1542</v>
      </c>
      <c r="G2142" t="s">
        <v>7648</v>
      </c>
      <c r="I2142" t="s">
        <v>997</v>
      </c>
      <c r="J2142" t="s">
        <v>379</v>
      </c>
      <c r="K2142" t="s">
        <v>7649</v>
      </c>
      <c r="L2142" t="s">
        <v>5277</v>
      </c>
      <c r="M2142" t="s">
        <v>5278</v>
      </c>
      <c r="N2142" s="1">
        <v>42909</v>
      </c>
      <c r="O2142">
        <v>47</v>
      </c>
      <c r="P2142" t="s">
        <v>900</v>
      </c>
      <c r="S2142">
        <v>0</v>
      </c>
      <c r="T2142">
        <v>0</v>
      </c>
      <c r="U2142" s="7">
        <v>0</v>
      </c>
      <c r="V2142" s="7">
        <v>0</v>
      </c>
      <c r="W2142" s="7">
        <v>0</v>
      </c>
      <c r="X2142" s="7">
        <v>0</v>
      </c>
      <c r="Y2142" s="7">
        <v>0</v>
      </c>
      <c r="Z2142" s="7">
        <v>0</v>
      </c>
      <c r="AA2142" s="7" t="s">
        <v>800</v>
      </c>
      <c r="AB2142" s="7">
        <f>IF(Table2[[#This Row],[15cc]]+Table2[[#This Row],[30cc]]&gt;0,1,0)</f>
        <v>0</v>
      </c>
      <c r="AC2142" s="7">
        <f>IF(Table2[[#This Row],[60c]]&gt;0,1,0)</f>
        <v>0</v>
      </c>
      <c r="AD2142" s="7">
        <f>IF(Table2[[#This Row],[90c]]&gt;0,1,0)</f>
        <v>0</v>
      </c>
    </row>
    <row r="2143" spans="1:30" x14ac:dyDescent="0.2">
      <c r="A2143">
        <v>201706</v>
      </c>
      <c r="B2143" t="s">
        <v>21</v>
      </c>
      <c r="C2143" t="s">
        <v>21</v>
      </c>
      <c r="D2143" t="s">
        <v>1486</v>
      </c>
      <c r="E2143" t="s">
        <v>7645</v>
      </c>
      <c r="F2143" t="s">
        <v>1542</v>
      </c>
      <c r="G2143" t="s">
        <v>7648</v>
      </c>
      <c r="I2143" t="s">
        <v>997</v>
      </c>
      <c r="J2143" t="s">
        <v>379</v>
      </c>
      <c r="K2143" t="s">
        <v>7649</v>
      </c>
      <c r="L2143" t="s">
        <v>5279</v>
      </c>
      <c r="M2143" t="s">
        <v>5280</v>
      </c>
      <c r="N2143" s="1">
        <v>42909</v>
      </c>
      <c r="O2143">
        <v>47</v>
      </c>
      <c r="P2143" t="s">
        <v>900</v>
      </c>
      <c r="Q2143">
        <v>1</v>
      </c>
      <c r="R2143">
        <v>13.23</v>
      </c>
      <c r="S2143">
        <v>0</v>
      </c>
      <c r="T2143">
        <v>0</v>
      </c>
      <c r="U2143" s="7">
        <v>0</v>
      </c>
      <c r="V2143" s="7">
        <v>0</v>
      </c>
      <c r="W2143" s="7">
        <v>1</v>
      </c>
      <c r="X2143" s="7">
        <v>13.23</v>
      </c>
      <c r="Y2143" s="7">
        <v>0</v>
      </c>
      <c r="Z2143" s="7">
        <v>0</v>
      </c>
      <c r="AA2143" s="7" t="s">
        <v>800</v>
      </c>
      <c r="AB2143" s="7">
        <f>IF(Table2[[#This Row],[15cc]]+Table2[[#This Row],[30cc]]&gt;0,1,0)</f>
        <v>0</v>
      </c>
      <c r="AC2143" s="7">
        <f>IF(Table2[[#This Row],[60c]]&gt;0,1,0)</f>
        <v>1</v>
      </c>
      <c r="AD2143" s="7">
        <f>IF(Table2[[#This Row],[90c]]&gt;0,1,0)</f>
        <v>0</v>
      </c>
    </row>
    <row r="2144" spans="1:30" x14ac:dyDescent="0.2">
      <c r="A2144">
        <v>201706</v>
      </c>
      <c r="B2144" t="s">
        <v>21</v>
      </c>
      <c r="C2144" t="s">
        <v>21</v>
      </c>
      <c r="D2144" t="s">
        <v>1486</v>
      </c>
      <c r="E2144" t="s">
        <v>7645</v>
      </c>
      <c r="F2144" t="s">
        <v>1542</v>
      </c>
      <c r="G2144" t="s">
        <v>7648</v>
      </c>
      <c r="I2144" t="s">
        <v>997</v>
      </c>
      <c r="J2144" t="s">
        <v>379</v>
      </c>
      <c r="K2144" t="s">
        <v>7649</v>
      </c>
      <c r="L2144" t="s">
        <v>5281</v>
      </c>
      <c r="M2144" t="s">
        <v>5282</v>
      </c>
      <c r="N2144" s="1">
        <v>42909</v>
      </c>
      <c r="O2144">
        <v>47</v>
      </c>
      <c r="P2144" t="s">
        <v>900</v>
      </c>
      <c r="Q2144">
        <v>2</v>
      </c>
      <c r="R2144">
        <v>25.146000000000001</v>
      </c>
      <c r="S2144">
        <v>2</v>
      </c>
      <c r="T2144">
        <v>25.146000000000001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 t="s">
        <v>800</v>
      </c>
      <c r="AB2144" s="7">
        <f>IF(Table2[[#This Row],[15cc]]+Table2[[#This Row],[30cc]]&gt;0,1,0)</f>
        <v>1</v>
      </c>
      <c r="AC2144" s="7">
        <f>IF(Table2[[#This Row],[60c]]&gt;0,1,0)</f>
        <v>0</v>
      </c>
      <c r="AD2144" s="7">
        <f>IF(Table2[[#This Row],[90c]]&gt;0,1,0)</f>
        <v>0</v>
      </c>
    </row>
    <row r="2145" spans="1:30" x14ac:dyDescent="0.2">
      <c r="A2145">
        <v>201706</v>
      </c>
      <c r="B2145" t="s">
        <v>21</v>
      </c>
      <c r="C2145" t="s">
        <v>21</v>
      </c>
      <c r="D2145" t="s">
        <v>1486</v>
      </c>
      <c r="E2145" t="s">
        <v>7645</v>
      </c>
      <c r="F2145" t="s">
        <v>1542</v>
      </c>
      <c r="G2145" t="s">
        <v>7648</v>
      </c>
      <c r="I2145" t="s">
        <v>997</v>
      </c>
      <c r="J2145" t="s">
        <v>379</v>
      </c>
      <c r="K2145" t="s">
        <v>7649</v>
      </c>
      <c r="L2145" t="s">
        <v>5283</v>
      </c>
      <c r="M2145" t="s">
        <v>5284</v>
      </c>
      <c r="N2145" s="1">
        <v>42909</v>
      </c>
      <c r="O2145">
        <v>47</v>
      </c>
      <c r="P2145" t="s">
        <v>900</v>
      </c>
      <c r="Q2145">
        <v>1</v>
      </c>
      <c r="R2145">
        <v>12.023</v>
      </c>
      <c r="S2145">
        <v>1</v>
      </c>
      <c r="T2145">
        <v>12.023</v>
      </c>
      <c r="U2145" s="7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0</v>
      </c>
      <c r="AA2145" s="7" t="s">
        <v>800</v>
      </c>
      <c r="AB2145" s="7">
        <f>IF(Table2[[#This Row],[15cc]]+Table2[[#This Row],[30cc]]&gt;0,1,0)</f>
        <v>1</v>
      </c>
      <c r="AC2145" s="7">
        <f>IF(Table2[[#This Row],[60c]]&gt;0,1,0)</f>
        <v>0</v>
      </c>
      <c r="AD2145" s="7">
        <f>IF(Table2[[#This Row],[90c]]&gt;0,1,0)</f>
        <v>0</v>
      </c>
    </row>
    <row r="2146" spans="1:30" x14ac:dyDescent="0.2">
      <c r="A2146">
        <v>201706</v>
      </c>
      <c r="B2146" t="s">
        <v>21</v>
      </c>
      <c r="C2146" t="s">
        <v>21</v>
      </c>
      <c r="D2146" t="s">
        <v>1486</v>
      </c>
      <c r="E2146" t="s">
        <v>7645</v>
      </c>
      <c r="F2146" t="s">
        <v>1542</v>
      </c>
      <c r="G2146" t="s">
        <v>7648</v>
      </c>
      <c r="I2146" t="s">
        <v>997</v>
      </c>
      <c r="J2146" t="s">
        <v>379</v>
      </c>
      <c r="K2146" t="s">
        <v>7649</v>
      </c>
      <c r="L2146" t="s">
        <v>5285</v>
      </c>
      <c r="M2146" t="s">
        <v>5286</v>
      </c>
      <c r="N2146" s="1">
        <v>42909</v>
      </c>
      <c r="O2146">
        <v>47</v>
      </c>
      <c r="P2146" t="s">
        <v>900</v>
      </c>
      <c r="Q2146">
        <v>1</v>
      </c>
      <c r="R2146">
        <v>12.173</v>
      </c>
      <c r="S2146">
        <v>1</v>
      </c>
      <c r="T2146">
        <v>12.173</v>
      </c>
      <c r="U2146" s="7">
        <v>0</v>
      </c>
      <c r="V2146" s="7">
        <v>0</v>
      </c>
      <c r="W2146" s="7">
        <v>0</v>
      </c>
      <c r="X2146" s="7">
        <v>0</v>
      </c>
      <c r="Y2146" s="7">
        <v>0</v>
      </c>
      <c r="Z2146" s="7">
        <v>0</v>
      </c>
      <c r="AA2146" s="7" t="s">
        <v>800</v>
      </c>
      <c r="AB2146" s="7">
        <f>IF(Table2[[#This Row],[15cc]]+Table2[[#This Row],[30cc]]&gt;0,1,0)</f>
        <v>1</v>
      </c>
      <c r="AC2146" s="7">
        <f>IF(Table2[[#This Row],[60c]]&gt;0,1,0)</f>
        <v>0</v>
      </c>
      <c r="AD2146" s="7">
        <f>IF(Table2[[#This Row],[90c]]&gt;0,1,0)</f>
        <v>0</v>
      </c>
    </row>
    <row r="2147" spans="1:30" x14ac:dyDescent="0.2">
      <c r="A2147">
        <v>201706</v>
      </c>
      <c r="B2147" t="s">
        <v>21</v>
      </c>
      <c r="C2147" t="s">
        <v>21</v>
      </c>
      <c r="D2147" t="s">
        <v>1486</v>
      </c>
      <c r="E2147" t="s">
        <v>7645</v>
      </c>
      <c r="F2147" t="s">
        <v>1542</v>
      </c>
      <c r="G2147" t="s">
        <v>7648</v>
      </c>
      <c r="I2147" t="s">
        <v>997</v>
      </c>
      <c r="J2147" t="s">
        <v>379</v>
      </c>
      <c r="K2147" t="s">
        <v>7649</v>
      </c>
      <c r="L2147" t="s">
        <v>5287</v>
      </c>
      <c r="M2147" t="s">
        <v>798</v>
      </c>
      <c r="N2147" s="1">
        <v>42909</v>
      </c>
      <c r="O2147">
        <v>47</v>
      </c>
      <c r="P2147" t="s">
        <v>900</v>
      </c>
      <c r="S2147">
        <v>0</v>
      </c>
      <c r="T2147">
        <v>0</v>
      </c>
      <c r="U2147" s="7">
        <v>0</v>
      </c>
      <c r="V2147" s="7">
        <v>0</v>
      </c>
      <c r="W2147" s="7">
        <v>0</v>
      </c>
      <c r="X2147" s="7">
        <v>0</v>
      </c>
      <c r="Y2147" s="7">
        <v>0</v>
      </c>
      <c r="Z2147" s="7">
        <v>0</v>
      </c>
      <c r="AA2147" s="7" t="s">
        <v>800</v>
      </c>
      <c r="AB2147" s="7">
        <f>IF(Table2[[#This Row],[15cc]]+Table2[[#This Row],[30cc]]&gt;0,1,0)</f>
        <v>0</v>
      </c>
      <c r="AC2147" s="7">
        <f>IF(Table2[[#This Row],[60c]]&gt;0,1,0)</f>
        <v>0</v>
      </c>
      <c r="AD2147" s="7">
        <f>IF(Table2[[#This Row],[90c]]&gt;0,1,0)</f>
        <v>0</v>
      </c>
    </row>
    <row r="2148" spans="1:30" x14ac:dyDescent="0.2">
      <c r="A2148">
        <v>201706</v>
      </c>
      <c r="B2148" t="s">
        <v>21</v>
      </c>
      <c r="C2148" t="s">
        <v>21</v>
      </c>
      <c r="D2148" t="s">
        <v>1486</v>
      </c>
      <c r="E2148" t="s">
        <v>7645</v>
      </c>
      <c r="F2148" t="s">
        <v>1542</v>
      </c>
      <c r="G2148" t="s">
        <v>7648</v>
      </c>
      <c r="I2148" t="s">
        <v>997</v>
      </c>
      <c r="J2148" t="s">
        <v>379</v>
      </c>
      <c r="K2148" t="s">
        <v>7649</v>
      </c>
      <c r="L2148" t="s">
        <v>5288</v>
      </c>
      <c r="M2148" t="s">
        <v>5289</v>
      </c>
      <c r="N2148" s="1">
        <v>42909</v>
      </c>
      <c r="O2148">
        <v>47</v>
      </c>
      <c r="P2148" t="s">
        <v>900</v>
      </c>
      <c r="S2148">
        <v>0</v>
      </c>
      <c r="T2148">
        <v>0</v>
      </c>
      <c r="U2148" s="7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0</v>
      </c>
      <c r="AA2148" s="7" t="s">
        <v>800</v>
      </c>
      <c r="AB2148" s="7">
        <f>IF(Table2[[#This Row],[15cc]]+Table2[[#This Row],[30cc]]&gt;0,1,0)</f>
        <v>0</v>
      </c>
      <c r="AC2148" s="7">
        <f>IF(Table2[[#This Row],[60c]]&gt;0,1,0)</f>
        <v>0</v>
      </c>
      <c r="AD2148" s="7">
        <f>IF(Table2[[#This Row],[90c]]&gt;0,1,0)</f>
        <v>0</v>
      </c>
    </row>
    <row r="2149" spans="1:30" x14ac:dyDescent="0.2">
      <c r="A2149">
        <v>201706</v>
      </c>
      <c r="B2149" t="s">
        <v>21</v>
      </c>
      <c r="C2149" t="s">
        <v>21</v>
      </c>
      <c r="D2149" t="s">
        <v>1486</v>
      </c>
      <c r="E2149" t="s">
        <v>7645</v>
      </c>
      <c r="F2149" t="s">
        <v>1542</v>
      </c>
      <c r="G2149" t="s">
        <v>7648</v>
      </c>
      <c r="I2149" t="s">
        <v>997</v>
      </c>
      <c r="J2149" t="s">
        <v>379</v>
      </c>
      <c r="K2149" t="s">
        <v>7649</v>
      </c>
      <c r="L2149" t="s">
        <v>5290</v>
      </c>
      <c r="M2149" t="s">
        <v>817</v>
      </c>
      <c r="N2149" s="1">
        <v>42909</v>
      </c>
      <c r="O2149">
        <v>47</v>
      </c>
      <c r="P2149" t="s">
        <v>900</v>
      </c>
      <c r="Q2149">
        <v>1</v>
      </c>
      <c r="R2149">
        <v>12.102</v>
      </c>
      <c r="S2149">
        <v>1</v>
      </c>
      <c r="T2149">
        <v>12.102</v>
      </c>
      <c r="U2149" s="7">
        <v>0</v>
      </c>
      <c r="V2149" s="7">
        <v>0</v>
      </c>
      <c r="W2149" s="7">
        <v>0</v>
      </c>
      <c r="X2149" s="2">
        <v>0</v>
      </c>
      <c r="Y2149" s="7">
        <v>0</v>
      </c>
      <c r="Z2149" s="7">
        <v>0</v>
      </c>
      <c r="AA2149" s="7" t="s">
        <v>800</v>
      </c>
      <c r="AB2149" s="7">
        <f>IF(Table2[[#This Row],[15cc]]+Table2[[#This Row],[30cc]]&gt;0,1,0)</f>
        <v>1</v>
      </c>
      <c r="AC2149" s="7">
        <f>IF(Table2[[#This Row],[60c]]&gt;0,1,0)</f>
        <v>0</v>
      </c>
      <c r="AD2149" s="7">
        <f>IF(Table2[[#This Row],[90c]]&gt;0,1,0)</f>
        <v>0</v>
      </c>
    </row>
    <row r="2150" spans="1:30" x14ac:dyDescent="0.2">
      <c r="A2150">
        <v>201706</v>
      </c>
      <c r="B2150" t="s">
        <v>21</v>
      </c>
      <c r="C2150" t="s">
        <v>21</v>
      </c>
      <c r="D2150" t="s">
        <v>1486</v>
      </c>
      <c r="E2150" t="s">
        <v>7645</v>
      </c>
      <c r="F2150" t="s">
        <v>1542</v>
      </c>
      <c r="G2150" t="s">
        <v>7648</v>
      </c>
      <c r="I2150" t="s">
        <v>997</v>
      </c>
      <c r="J2150" t="s">
        <v>379</v>
      </c>
      <c r="K2150" t="s">
        <v>7649</v>
      </c>
      <c r="L2150" t="s">
        <v>5291</v>
      </c>
      <c r="M2150" t="s">
        <v>820</v>
      </c>
      <c r="N2150" s="1">
        <v>42909</v>
      </c>
      <c r="O2150">
        <v>47</v>
      </c>
      <c r="P2150" t="s">
        <v>900</v>
      </c>
      <c r="Q2150">
        <v>1</v>
      </c>
      <c r="R2150">
        <v>12.446</v>
      </c>
      <c r="S2150">
        <v>1</v>
      </c>
      <c r="T2150">
        <v>12.446</v>
      </c>
      <c r="U2150" s="7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0</v>
      </c>
      <c r="AA2150" s="7" t="s">
        <v>800</v>
      </c>
      <c r="AB2150" s="7">
        <f>IF(Table2[[#This Row],[15cc]]+Table2[[#This Row],[30cc]]&gt;0,1,0)</f>
        <v>1</v>
      </c>
      <c r="AC2150" s="7">
        <f>IF(Table2[[#This Row],[60c]]&gt;0,1,0)</f>
        <v>0</v>
      </c>
      <c r="AD2150" s="7">
        <f>IF(Table2[[#This Row],[90c]]&gt;0,1,0)</f>
        <v>0</v>
      </c>
    </row>
    <row r="2151" spans="1:30" x14ac:dyDescent="0.2">
      <c r="A2151">
        <v>201706</v>
      </c>
      <c r="B2151" t="s">
        <v>21</v>
      </c>
      <c r="C2151" t="s">
        <v>21</v>
      </c>
      <c r="D2151" t="s">
        <v>1486</v>
      </c>
      <c r="E2151" t="s">
        <v>7645</v>
      </c>
      <c r="F2151" t="s">
        <v>1542</v>
      </c>
      <c r="G2151" t="s">
        <v>7648</v>
      </c>
      <c r="I2151" t="s">
        <v>997</v>
      </c>
      <c r="J2151" t="s">
        <v>379</v>
      </c>
      <c r="K2151" t="s">
        <v>7649</v>
      </c>
      <c r="L2151" t="s">
        <v>5292</v>
      </c>
      <c r="M2151" t="s">
        <v>5293</v>
      </c>
      <c r="N2151" s="1">
        <v>42909</v>
      </c>
      <c r="O2151">
        <v>47</v>
      </c>
      <c r="P2151" t="s">
        <v>900</v>
      </c>
      <c r="Q2151">
        <v>1</v>
      </c>
      <c r="R2151">
        <v>12.090999999999999</v>
      </c>
      <c r="S2151">
        <v>1</v>
      </c>
      <c r="T2151">
        <v>12.090999999999999</v>
      </c>
      <c r="U2151" s="7">
        <v>0</v>
      </c>
      <c r="V2151" s="7">
        <v>0</v>
      </c>
      <c r="W2151" s="7">
        <v>0</v>
      </c>
      <c r="X2151" s="7">
        <v>0</v>
      </c>
      <c r="Y2151" s="7">
        <v>0</v>
      </c>
      <c r="Z2151" s="7">
        <v>0</v>
      </c>
      <c r="AA2151" s="7" t="s">
        <v>800</v>
      </c>
      <c r="AB2151" s="7">
        <f>IF(Table2[[#This Row],[15cc]]+Table2[[#This Row],[30cc]]&gt;0,1,0)</f>
        <v>1</v>
      </c>
      <c r="AC2151" s="7">
        <f>IF(Table2[[#This Row],[60c]]&gt;0,1,0)</f>
        <v>0</v>
      </c>
      <c r="AD2151" s="7">
        <f>IF(Table2[[#This Row],[90c]]&gt;0,1,0)</f>
        <v>0</v>
      </c>
    </row>
    <row r="2152" spans="1:30" x14ac:dyDescent="0.2">
      <c r="A2152">
        <v>201706</v>
      </c>
      <c r="B2152" t="s">
        <v>21</v>
      </c>
      <c r="C2152" t="s">
        <v>21</v>
      </c>
      <c r="D2152" t="s">
        <v>1486</v>
      </c>
      <c r="E2152" t="s">
        <v>7645</v>
      </c>
      <c r="F2152" t="s">
        <v>1542</v>
      </c>
      <c r="G2152" t="s">
        <v>7648</v>
      </c>
      <c r="I2152" t="s">
        <v>997</v>
      </c>
      <c r="J2152" t="s">
        <v>379</v>
      </c>
      <c r="K2152" t="s">
        <v>7649</v>
      </c>
      <c r="L2152" t="s">
        <v>5294</v>
      </c>
      <c r="M2152" t="s">
        <v>1139</v>
      </c>
      <c r="N2152" s="1">
        <v>42909</v>
      </c>
      <c r="O2152">
        <v>47</v>
      </c>
      <c r="P2152" t="s">
        <v>900</v>
      </c>
      <c r="S2152">
        <v>0</v>
      </c>
      <c r="T2152">
        <v>0</v>
      </c>
      <c r="U2152" s="7">
        <v>0</v>
      </c>
      <c r="V2152" s="7">
        <v>0</v>
      </c>
      <c r="W2152" s="7">
        <v>0</v>
      </c>
      <c r="X2152" s="7">
        <v>0</v>
      </c>
      <c r="Y2152" s="7">
        <v>0</v>
      </c>
      <c r="Z2152" s="7">
        <v>0</v>
      </c>
      <c r="AA2152" s="7" t="s">
        <v>800</v>
      </c>
      <c r="AB2152" s="7">
        <f>IF(Table2[[#This Row],[15cc]]+Table2[[#This Row],[30cc]]&gt;0,1,0)</f>
        <v>0</v>
      </c>
      <c r="AC2152" s="7">
        <f>IF(Table2[[#This Row],[60c]]&gt;0,1,0)</f>
        <v>0</v>
      </c>
      <c r="AD2152" s="7">
        <f>IF(Table2[[#This Row],[90c]]&gt;0,1,0)</f>
        <v>0</v>
      </c>
    </row>
    <row r="2153" spans="1:30" x14ac:dyDescent="0.2">
      <c r="A2153">
        <v>201706</v>
      </c>
      <c r="B2153" t="s">
        <v>21</v>
      </c>
      <c r="C2153" t="s">
        <v>21</v>
      </c>
      <c r="D2153" t="s">
        <v>1486</v>
      </c>
      <c r="E2153" t="s">
        <v>7645</v>
      </c>
      <c r="F2153" t="s">
        <v>1542</v>
      </c>
      <c r="G2153" t="s">
        <v>7648</v>
      </c>
      <c r="I2153" t="s">
        <v>997</v>
      </c>
      <c r="J2153" t="s">
        <v>379</v>
      </c>
      <c r="K2153" t="s">
        <v>7649</v>
      </c>
      <c r="L2153" t="s">
        <v>5295</v>
      </c>
      <c r="M2153" t="s">
        <v>5296</v>
      </c>
      <c r="N2153" s="1">
        <v>42909</v>
      </c>
      <c r="O2153">
        <v>47</v>
      </c>
      <c r="P2153" t="s">
        <v>900</v>
      </c>
      <c r="S2153">
        <v>0</v>
      </c>
      <c r="T2153">
        <v>0</v>
      </c>
      <c r="U2153" s="7">
        <v>0</v>
      </c>
      <c r="V2153" s="7">
        <v>0</v>
      </c>
      <c r="W2153" s="7">
        <v>0</v>
      </c>
      <c r="X2153" s="7">
        <v>0</v>
      </c>
      <c r="Y2153" s="7">
        <v>0</v>
      </c>
      <c r="Z2153" s="7">
        <v>0</v>
      </c>
      <c r="AA2153" s="7" t="s">
        <v>800</v>
      </c>
      <c r="AB2153" s="7">
        <f>IF(Table2[[#This Row],[15cc]]+Table2[[#This Row],[30cc]]&gt;0,1,0)</f>
        <v>0</v>
      </c>
      <c r="AC2153" s="7">
        <f>IF(Table2[[#This Row],[60c]]&gt;0,1,0)</f>
        <v>0</v>
      </c>
      <c r="AD2153" s="7">
        <f>IF(Table2[[#This Row],[90c]]&gt;0,1,0)</f>
        <v>0</v>
      </c>
    </row>
    <row r="2154" spans="1:30" x14ac:dyDescent="0.2">
      <c r="A2154">
        <v>201706</v>
      </c>
      <c r="B2154" t="s">
        <v>21</v>
      </c>
      <c r="C2154" t="s">
        <v>21</v>
      </c>
      <c r="D2154" t="s">
        <v>1486</v>
      </c>
      <c r="E2154" t="s">
        <v>7645</v>
      </c>
      <c r="F2154" t="s">
        <v>1542</v>
      </c>
      <c r="G2154" t="s">
        <v>7648</v>
      </c>
      <c r="I2154" t="s">
        <v>997</v>
      </c>
      <c r="J2154" t="s">
        <v>379</v>
      </c>
      <c r="K2154" t="s">
        <v>7649</v>
      </c>
      <c r="L2154" t="s">
        <v>5297</v>
      </c>
      <c r="M2154" t="s">
        <v>5298</v>
      </c>
      <c r="N2154" s="1">
        <v>42909</v>
      </c>
      <c r="O2154">
        <v>47</v>
      </c>
      <c r="P2154" t="s">
        <v>900</v>
      </c>
      <c r="Q2154">
        <v>1</v>
      </c>
      <c r="R2154">
        <v>12.115</v>
      </c>
      <c r="S2154">
        <v>1</v>
      </c>
      <c r="T2154">
        <v>12.115</v>
      </c>
      <c r="U2154" s="7">
        <v>0</v>
      </c>
      <c r="V2154" s="7">
        <v>0</v>
      </c>
      <c r="W2154" s="7">
        <v>0</v>
      </c>
      <c r="X2154" s="7">
        <v>0</v>
      </c>
      <c r="Y2154" s="7">
        <v>0</v>
      </c>
      <c r="Z2154" s="7">
        <v>0</v>
      </c>
      <c r="AA2154" s="7" t="s">
        <v>800</v>
      </c>
      <c r="AB2154" s="7">
        <f>IF(Table2[[#This Row],[15cc]]+Table2[[#This Row],[30cc]]&gt;0,1,0)</f>
        <v>1</v>
      </c>
      <c r="AC2154" s="7">
        <f>IF(Table2[[#This Row],[60c]]&gt;0,1,0)</f>
        <v>0</v>
      </c>
      <c r="AD2154" s="7">
        <f>IF(Table2[[#This Row],[90c]]&gt;0,1,0)</f>
        <v>0</v>
      </c>
    </row>
    <row r="2155" spans="1:30" x14ac:dyDescent="0.2">
      <c r="A2155">
        <v>201706</v>
      </c>
      <c r="B2155" t="s">
        <v>21</v>
      </c>
      <c r="C2155" t="s">
        <v>21</v>
      </c>
      <c r="D2155" t="s">
        <v>1486</v>
      </c>
      <c r="E2155" t="s">
        <v>7645</v>
      </c>
      <c r="F2155" t="s">
        <v>1542</v>
      </c>
      <c r="G2155" t="s">
        <v>7648</v>
      </c>
      <c r="I2155" t="s">
        <v>997</v>
      </c>
      <c r="J2155" t="s">
        <v>379</v>
      </c>
      <c r="K2155" t="s">
        <v>7649</v>
      </c>
      <c r="L2155" t="s">
        <v>5299</v>
      </c>
      <c r="M2155" t="s">
        <v>2583</v>
      </c>
      <c r="N2155" s="1">
        <v>42909</v>
      </c>
      <c r="O2155">
        <v>47</v>
      </c>
      <c r="P2155" t="s">
        <v>900</v>
      </c>
      <c r="Q2155">
        <v>1</v>
      </c>
      <c r="R2155">
        <v>35.875999999999998</v>
      </c>
      <c r="S2155">
        <v>1</v>
      </c>
      <c r="T2155">
        <v>35.875999999999998</v>
      </c>
      <c r="U2155" s="7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 t="s">
        <v>800</v>
      </c>
      <c r="AB2155" s="7">
        <f>IF(Table2[[#This Row],[15cc]]+Table2[[#This Row],[30cc]]&gt;0,1,0)</f>
        <v>1</v>
      </c>
      <c r="AC2155" s="7">
        <f>IF(Table2[[#This Row],[60c]]&gt;0,1,0)</f>
        <v>0</v>
      </c>
      <c r="AD2155" s="7">
        <f>IF(Table2[[#This Row],[90c]]&gt;0,1,0)</f>
        <v>0</v>
      </c>
    </row>
    <row r="2156" spans="1:30" x14ac:dyDescent="0.2">
      <c r="A2156">
        <v>201706</v>
      </c>
      <c r="B2156" t="s">
        <v>21</v>
      </c>
      <c r="C2156" t="s">
        <v>21</v>
      </c>
      <c r="D2156" t="s">
        <v>1486</v>
      </c>
      <c r="E2156" t="s">
        <v>7645</v>
      </c>
      <c r="F2156" t="s">
        <v>1542</v>
      </c>
      <c r="G2156" t="s">
        <v>7648</v>
      </c>
      <c r="I2156" t="s">
        <v>997</v>
      </c>
      <c r="J2156" t="s">
        <v>379</v>
      </c>
      <c r="K2156" t="s">
        <v>7649</v>
      </c>
      <c r="L2156" t="s">
        <v>5300</v>
      </c>
      <c r="M2156" t="s">
        <v>5301</v>
      </c>
      <c r="N2156" s="1">
        <v>42909</v>
      </c>
      <c r="O2156">
        <v>47</v>
      </c>
      <c r="P2156" t="s">
        <v>900</v>
      </c>
      <c r="Q2156">
        <v>1</v>
      </c>
      <c r="R2156">
        <v>12.334</v>
      </c>
      <c r="S2156">
        <v>1</v>
      </c>
      <c r="T2156">
        <v>12.334</v>
      </c>
      <c r="U2156" s="7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 t="s">
        <v>800</v>
      </c>
      <c r="AB2156" s="7">
        <f>IF(Table2[[#This Row],[15cc]]+Table2[[#This Row],[30cc]]&gt;0,1,0)</f>
        <v>1</v>
      </c>
      <c r="AC2156" s="7">
        <f>IF(Table2[[#This Row],[60c]]&gt;0,1,0)</f>
        <v>0</v>
      </c>
      <c r="AD2156" s="7">
        <f>IF(Table2[[#This Row],[90c]]&gt;0,1,0)</f>
        <v>0</v>
      </c>
    </row>
    <row r="2157" spans="1:30" x14ac:dyDescent="0.2">
      <c r="A2157">
        <v>201706</v>
      </c>
      <c r="B2157" t="s">
        <v>21</v>
      </c>
      <c r="C2157" t="s">
        <v>21</v>
      </c>
      <c r="D2157" t="s">
        <v>1486</v>
      </c>
      <c r="E2157" t="s">
        <v>7645</v>
      </c>
      <c r="F2157" t="s">
        <v>1542</v>
      </c>
      <c r="G2157" t="s">
        <v>7648</v>
      </c>
      <c r="I2157" t="s">
        <v>997</v>
      </c>
      <c r="J2157" t="s">
        <v>379</v>
      </c>
      <c r="K2157" t="s">
        <v>7649</v>
      </c>
      <c r="L2157" t="s">
        <v>5302</v>
      </c>
      <c r="M2157" t="s">
        <v>5303</v>
      </c>
      <c r="N2157" s="1">
        <v>42909</v>
      </c>
      <c r="O2157">
        <v>47</v>
      </c>
      <c r="P2157" t="s">
        <v>900</v>
      </c>
      <c r="Q2157">
        <v>1</v>
      </c>
      <c r="R2157">
        <v>12.38</v>
      </c>
      <c r="S2157">
        <v>1</v>
      </c>
      <c r="T2157">
        <v>12.38</v>
      </c>
      <c r="U2157" s="7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0</v>
      </c>
      <c r="AA2157" s="7" t="s">
        <v>800</v>
      </c>
      <c r="AB2157" s="7">
        <f>IF(Table2[[#This Row],[15cc]]+Table2[[#This Row],[30cc]]&gt;0,1,0)</f>
        <v>1</v>
      </c>
      <c r="AC2157" s="7">
        <f>IF(Table2[[#This Row],[60c]]&gt;0,1,0)</f>
        <v>0</v>
      </c>
      <c r="AD2157" s="7">
        <f>IF(Table2[[#This Row],[90c]]&gt;0,1,0)</f>
        <v>0</v>
      </c>
    </row>
    <row r="2158" spans="1:30" x14ac:dyDescent="0.2">
      <c r="A2158">
        <v>201706</v>
      </c>
      <c r="B2158" t="s">
        <v>21</v>
      </c>
      <c r="C2158" t="s">
        <v>21</v>
      </c>
      <c r="D2158" t="s">
        <v>1486</v>
      </c>
      <c r="E2158" t="s">
        <v>7645</v>
      </c>
      <c r="F2158" t="s">
        <v>1542</v>
      </c>
      <c r="G2158" t="s">
        <v>7648</v>
      </c>
      <c r="I2158" t="s">
        <v>997</v>
      </c>
      <c r="J2158" t="s">
        <v>379</v>
      </c>
      <c r="K2158" t="s">
        <v>7649</v>
      </c>
      <c r="L2158" t="s">
        <v>5304</v>
      </c>
      <c r="M2158" t="s">
        <v>5305</v>
      </c>
      <c r="N2158" s="1">
        <v>42912</v>
      </c>
      <c r="O2158">
        <v>44</v>
      </c>
      <c r="P2158" t="s">
        <v>900</v>
      </c>
      <c r="Q2158">
        <v>1</v>
      </c>
      <c r="R2158">
        <v>10.138999999999999</v>
      </c>
      <c r="S2158">
        <v>0</v>
      </c>
      <c r="T2158">
        <v>0</v>
      </c>
      <c r="U2158" s="7">
        <v>0</v>
      </c>
      <c r="V2158" s="7">
        <v>0</v>
      </c>
      <c r="W2158" s="7">
        <v>1</v>
      </c>
      <c r="X2158" s="7">
        <v>10.138999999999999</v>
      </c>
      <c r="Y2158" s="7">
        <v>0</v>
      </c>
      <c r="Z2158" s="7">
        <v>0</v>
      </c>
      <c r="AA2158" s="7" t="s">
        <v>800</v>
      </c>
      <c r="AB2158" s="7">
        <f>IF(Table2[[#This Row],[15cc]]+Table2[[#This Row],[30cc]]&gt;0,1,0)</f>
        <v>0</v>
      </c>
      <c r="AC2158" s="7">
        <f>IF(Table2[[#This Row],[60c]]&gt;0,1,0)</f>
        <v>1</v>
      </c>
      <c r="AD2158" s="7">
        <f>IF(Table2[[#This Row],[90c]]&gt;0,1,0)</f>
        <v>0</v>
      </c>
    </row>
    <row r="2159" spans="1:30" x14ac:dyDescent="0.2">
      <c r="A2159">
        <v>201706</v>
      </c>
      <c r="B2159" t="s">
        <v>21</v>
      </c>
      <c r="C2159" t="s">
        <v>21</v>
      </c>
      <c r="D2159" t="s">
        <v>1486</v>
      </c>
      <c r="E2159" t="s">
        <v>7645</v>
      </c>
      <c r="F2159" t="s">
        <v>1542</v>
      </c>
      <c r="G2159" t="s">
        <v>7648</v>
      </c>
      <c r="I2159" t="s">
        <v>997</v>
      </c>
      <c r="J2159" t="s">
        <v>379</v>
      </c>
      <c r="K2159" t="s">
        <v>7649</v>
      </c>
      <c r="L2159" t="s">
        <v>5306</v>
      </c>
      <c r="M2159" t="s">
        <v>5307</v>
      </c>
      <c r="N2159" s="1">
        <v>42912</v>
      </c>
      <c r="O2159">
        <v>44</v>
      </c>
      <c r="P2159" t="s">
        <v>900</v>
      </c>
      <c r="Q2159">
        <v>1</v>
      </c>
      <c r="R2159">
        <v>12.179</v>
      </c>
      <c r="S2159">
        <v>1</v>
      </c>
      <c r="T2159">
        <v>12.179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 t="s">
        <v>800</v>
      </c>
      <c r="AB2159" s="7">
        <f>IF(Table2[[#This Row],[15cc]]+Table2[[#This Row],[30cc]]&gt;0,1,0)</f>
        <v>1</v>
      </c>
      <c r="AC2159" s="7">
        <f>IF(Table2[[#This Row],[60c]]&gt;0,1,0)</f>
        <v>0</v>
      </c>
      <c r="AD2159" s="7">
        <f>IF(Table2[[#This Row],[90c]]&gt;0,1,0)</f>
        <v>0</v>
      </c>
    </row>
    <row r="2160" spans="1:30" x14ac:dyDescent="0.2">
      <c r="A2160">
        <v>201706</v>
      </c>
      <c r="B2160" t="s">
        <v>21</v>
      </c>
      <c r="C2160" t="s">
        <v>21</v>
      </c>
      <c r="D2160" t="s">
        <v>1486</v>
      </c>
      <c r="E2160" t="s">
        <v>7645</v>
      </c>
      <c r="F2160" t="s">
        <v>1542</v>
      </c>
      <c r="G2160" t="s">
        <v>7648</v>
      </c>
      <c r="I2160" t="s">
        <v>997</v>
      </c>
      <c r="J2160" t="s">
        <v>379</v>
      </c>
      <c r="K2160" t="s">
        <v>7649</v>
      </c>
      <c r="L2160" t="s">
        <v>5308</v>
      </c>
      <c r="M2160" t="s">
        <v>920</v>
      </c>
      <c r="N2160" s="1">
        <v>42913</v>
      </c>
      <c r="O2160">
        <v>43</v>
      </c>
      <c r="P2160" t="s">
        <v>900</v>
      </c>
      <c r="Q2160">
        <v>1</v>
      </c>
      <c r="R2160">
        <v>12.023</v>
      </c>
      <c r="S2160">
        <v>1</v>
      </c>
      <c r="T2160">
        <v>12.023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7">
        <v>0</v>
      </c>
      <c r="AA2160" s="7" t="s">
        <v>800</v>
      </c>
      <c r="AB2160" s="7">
        <f>IF(Table2[[#This Row],[15cc]]+Table2[[#This Row],[30cc]]&gt;0,1,0)</f>
        <v>1</v>
      </c>
      <c r="AC2160" s="7">
        <f>IF(Table2[[#This Row],[60c]]&gt;0,1,0)</f>
        <v>0</v>
      </c>
      <c r="AD2160" s="7">
        <f>IF(Table2[[#This Row],[90c]]&gt;0,1,0)</f>
        <v>0</v>
      </c>
    </row>
    <row r="2161" spans="1:30" x14ac:dyDescent="0.2">
      <c r="A2161">
        <v>201706</v>
      </c>
      <c r="B2161" t="s">
        <v>21</v>
      </c>
      <c r="C2161" t="s">
        <v>21</v>
      </c>
      <c r="D2161" t="s">
        <v>1486</v>
      </c>
      <c r="E2161" t="s">
        <v>7645</v>
      </c>
      <c r="F2161" t="s">
        <v>1542</v>
      </c>
      <c r="G2161" t="s">
        <v>7648</v>
      </c>
      <c r="I2161" t="s">
        <v>997</v>
      </c>
      <c r="J2161" t="s">
        <v>379</v>
      </c>
      <c r="K2161" t="s">
        <v>7649</v>
      </c>
      <c r="L2161" t="s">
        <v>5309</v>
      </c>
      <c r="M2161" t="s">
        <v>5310</v>
      </c>
      <c r="N2161" s="1">
        <v>42913</v>
      </c>
      <c r="O2161">
        <v>43</v>
      </c>
      <c r="P2161" t="s">
        <v>900</v>
      </c>
      <c r="Q2161">
        <v>1</v>
      </c>
      <c r="R2161">
        <v>12.497999999999999</v>
      </c>
      <c r="S2161">
        <v>1</v>
      </c>
      <c r="T2161">
        <v>12.497999999999999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 t="s">
        <v>800</v>
      </c>
      <c r="AB2161" s="7">
        <f>IF(Table2[[#This Row],[15cc]]+Table2[[#This Row],[30cc]]&gt;0,1,0)</f>
        <v>1</v>
      </c>
      <c r="AC2161" s="7">
        <f>IF(Table2[[#This Row],[60c]]&gt;0,1,0)</f>
        <v>0</v>
      </c>
      <c r="AD2161" s="7">
        <f>IF(Table2[[#This Row],[90c]]&gt;0,1,0)</f>
        <v>0</v>
      </c>
    </row>
    <row r="2162" spans="1:30" x14ac:dyDescent="0.2">
      <c r="A2162">
        <v>201706</v>
      </c>
      <c r="B2162" t="s">
        <v>21</v>
      </c>
      <c r="C2162" t="s">
        <v>21</v>
      </c>
      <c r="D2162" t="s">
        <v>1486</v>
      </c>
      <c r="E2162" t="s">
        <v>7645</v>
      </c>
      <c r="F2162" t="s">
        <v>1542</v>
      </c>
      <c r="G2162" t="s">
        <v>7648</v>
      </c>
      <c r="I2162" t="s">
        <v>997</v>
      </c>
      <c r="J2162" t="s">
        <v>379</v>
      </c>
      <c r="K2162" t="s">
        <v>7649</v>
      </c>
      <c r="L2162" t="s">
        <v>5311</v>
      </c>
      <c r="M2162" t="s">
        <v>1327</v>
      </c>
      <c r="N2162" s="1">
        <v>42913</v>
      </c>
      <c r="O2162">
        <v>43</v>
      </c>
      <c r="P2162" t="s">
        <v>900</v>
      </c>
      <c r="Q2162">
        <v>1</v>
      </c>
      <c r="R2162">
        <v>12.11</v>
      </c>
      <c r="S2162">
        <v>1</v>
      </c>
      <c r="T2162">
        <v>12.11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 t="s">
        <v>800</v>
      </c>
      <c r="AB2162" s="7">
        <f>IF(Table2[[#This Row],[15cc]]+Table2[[#This Row],[30cc]]&gt;0,1,0)</f>
        <v>1</v>
      </c>
      <c r="AC2162" s="7">
        <f>IF(Table2[[#This Row],[60c]]&gt;0,1,0)</f>
        <v>0</v>
      </c>
      <c r="AD2162" s="7">
        <f>IF(Table2[[#This Row],[90c]]&gt;0,1,0)</f>
        <v>0</v>
      </c>
    </row>
    <row r="2163" spans="1:30" x14ac:dyDescent="0.2">
      <c r="A2163">
        <v>201706</v>
      </c>
      <c r="B2163" t="s">
        <v>21</v>
      </c>
      <c r="C2163" t="s">
        <v>21</v>
      </c>
      <c r="D2163" t="s">
        <v>1486</v>
      </c>
      <c r="E2163" t="s">
        <v>7645</v>
      </c>
      <c r="F2163" t="s">
        <v>1542</v>
      </c>
      <c r="G2163" t="s">
        <v>7648</v>
      </c>
      <c r="I2163" t="s">
        <v>997</v>
      </c>
      <c r="J2163" t="s">
        <v>379</v>
      </c>
      <c r="K2163" t="s">
        <v>7649</v>
      </c>
      <c r="L2163" t="s">
        <v>5312</v>
      </c>
      <c r="M2163" t="s">
        <v>1419</v>
      </c>
      <c r="N2163" s="1">
        <v>42913</v>
      </c>
      <c r="O2163">
        <v>43</v>
      </c>
      <c r="P2163" t="s">
        <v>900</v>
      </c>
      <c r="Q2163">
        <v>1</v>
      </c>
      <c r="R2163">
        <v>22.602</v>
      </c>
      <c r="S2163">
        <v>1</v>
      </c>
      <c r="T2163">
        <v>22.602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 t="s">
        <v>800</v>
      </c>
      <c r="AB2163" s="7">
        <f>IF(Table2[[#This Row],[15cc]]+Table2[[#This Row],[30cc]]&gt;0,1,0)</f>
        <v>1</v>
      </c>
      <c r="AC2163" s="7">
        <f>IF(Table2[[#This Row],[60c]]&gt;0,1,0)</f>
        <v>0</v>
      </c>
      <c r="AD2163" s="7">
        <f>IF(Table2[[#This Row],[90c]]&gt;0,1,0)</f>
        <v>0</v>
      </c>
    </row>
    <row r="2164" spans="1:30" x14ac:dyDescent="0.2">
      <c r="A2164">
        <v>201706</v>
      </c>
      <c r="B2164" t="s">
        <v>21</v>
      </c>
      <c r="C2164" t="s">
        <v>21</v>
      </c>
      <c r="D2164" t="s">
        <v>1486</v>
      </c>
      <c r="E2164" t="s">
        <v>7645</v>
      </c>
      <c r="F2164" t="s">
        <v>1542</v>
      </c>
      <c r="G2164" t="s">
        <v>7648</v>
      </c>
      <c r="I2164" t="s">
        <v>997</v>
      </c>
      <c r="J2164" t="s">
        <v>379</v>
      </c>
      <c r="K2164" t="s">
        <v>7649</v>
      </c>
      <c r="L2164" t="s">
        <v>5313</v>
      </c>
      <c r="M2164" t="s">
        <v>3771</v>
      </c>
      <c r="N2164" s="1">
        <v>42913</v>
      </c>
      <c r="O2164">
        <v>43</v>
      </c>
      <c r="P2164" t="s">
        <v>900</v>
      </c>
      <c r="S2164">
        <v>0</v>
      </c>
      <c r="T2164">
        <v>0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  <c r="AA2164" s="7" t="s">
        <v>800</v>
      </c>
      <c r="AB2164" s="7">
        <f>IF(Table2[[#This Row],[15cc]]+Table2[[#This Row],[30cc]]&gt;0,1,0)</f>
        <v>0</v>
      </c>
      <c r="AC2164" s="7">
        <f>IF(Table2[[#This Row],[60c]]&gt;0,1,0)</f>
        <v>0</v>
      </c>
      <c r="AD2164" s="7">
        <f>IF(Table2[[#This Row],[90c]]&gt;0,1,0)</f>
        <v>0</v>
      </c>
    </row>
    <row r="2165" spans="1:30" x14ac:dyDescent="0.2">
      <c r="A2165">
        <v>201706</v>
      </c>
      <c r="B2165" t="s">
        <v>21</v>
      </c>
      <c r="C2165" t="s">
        <v>21</v>
      </c>
      <c r="D2165" t="s">
        <v>1486</v>
      </c>
      <c r="E2165" t="s">
        <v>7645</v>
      </c>
      <c r="F2165" t="s">
        <v>1542</v>
      </c>
      <c r="G2165" t="s">
        <v>7648</v>
      </c>
      <c r="I2165" t="s">
        <v>997</v>
      </c>
      <c r="J2165" t="s">
        <v>379</v>
      </c>
      <c r="K2165" t="s">
        <v>7649</v>
      </c>
      <c r="L2165" t="s">
        <v>5314</v>
      </c>
      <c r="M2165" t="s">
        <v>5315</v>
      </c>
      <c r="N2165" s="1">
        <v>42913</v>
      </c>
      <c r="O2165">
        <v>43</v>
      </c>
      <c r="P2165" t="s">
        <v>900</v>
      </c>
      <c r="Q2165">
        <v>1</v>
      </c>
      <c r="R2165">
        <v>12.192</v>
      </c>
      <c r="S2165">
        <v>1</v>
      </c>
      <c r="T2165">
        <v>12.192</v>
      </c>
      <c r="U2165" s="7">
        <v>0</v>
      </c>
      <c r="V2165" s="7">
        <v>0</v>
      </c>
      <c r="W2165" s="7">
        <v>0</v>
      </c>
      <c r="X2165" s="7">
        <v>0</v>
      </c>
      <c r="Y2165" s="7">
        <v>0</v>
      </c>
      <c r="Z2165" s="7">
        <v>0</v>
      </c>
      <c r="AA2165" s="7" t="s">
        <v>800</v>
      </c>
      <c r="AB2165" s="7">
        <f>IF(Table2[[#This Row],[15cc]]+Table2[[#This Row],[30cc]]&gt;0,1,0)</f>
        <v>1</v>
      </c>
      <c r="AC2165" s="7">
        <f>IF(Table2[[#This Row],[60c]]&gt;0,1,0)</f>
        <v>0</v>
      </c>
      <c r="AD2165" s="7">
        <f>IF(Table2[[#This Row],[90c]]&gt;0,1,0)</f>
        <v>0</v>
      </c>
    </row>
    <row r="2166" spans="1:30" x14ac:dyDescent="0.2">
      <c r="A2166">
        <v>201706</v>
      </c>
      <c r="B2166" t="s">
        <v>21</v>
      </c>
      <c r="C2166" t="s">
        <v>21</v>
      </c>
      <c r="D2166" t="s">
        <v>1486</v>
      </c>
      <c r="E2166" t="s">
        <v>7645</v>
      </c>
      <c r="F2166" t="s">
        <v>1542</v>
      </c>
      <c r="G2166" t="s">
        <v>7648</v>
      </c>
      <c r="I2166" t="s">
        <v>997</v>
      </c>
      <c r="J2166" t="s">
        <v>379</v>
      </c>
      <c r="K2166" t="s">
        <v>7649</v>
      </c>
      <c r="L2166" t="s">
        <v>5316</v>
      </c>
      <c r="M2166" t="s">
        <v>5317</v>
      </c>
      <c r="N2166" s="1">
        <v>42913</v>
      </c>
      <c r="O2166">
        <v>43</v>
      </c>
      <c r="P2166" t="s">
        <v>900</v>
      </c>
      <c r="S2166">
        <v>0</v>
      </c>
      <c r="T2166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 t="s">
        <v>800</v>
      </c>
      <c r="AB2166" s="7">
        <f>IF(Table2[[#This Row],[15cc]]+Table2[[#This Row],[30cc]]&gt;0,1,0)</f>
        <v>0</v>
      </c>
      <c r="AC2166" s="7">
        <f>IF(Table2[[#This Row],[60c]]&gt;0,1,0)</f>
        <v>0</v>
      </c>
      <c r="AD2166" s="7">
        <f>IF(Table2[[#This Row],[90c]]&gt;0,1,0)</f>
        <v>0</v>
      </c>
    </row>
    <row r="2167" spans="1:30" x14ac:dyDescent="0.2">
      <c r="A2167">
        <v>201706</v>
      </c>
      <c r="B2167" t="s">
        <v>21</v>
      </c>
      <c r="C2167" t="s">
        <v>21</v>
      </c>
      <c r="D2167" t="s">
        <v>1486</v>
      </c>
      <c r="E2167" t="s">
        <v>7645</v>
      </c>
      <c r="F2167" t="s">
        <v>1542</v>
      </c>
      <c r="G2167" t="s">
        <v>7648</v>
      </c>
      <c r="I2167" t="s">
        <v>997</v>
      </c>
      <c r="J2167" t="s">
        <v>379</v>
      </c>
      <c r="K2167" t="s">
        <v>7649</v>
      </c>
      <c r="L2167" t="s">
        <v>5318</v>
      </c>
      <c r="M2167" t="s">
        <v>5319</v>
      </c>
      <c r="N2167" s="1">
        <v>42913</v>
      </c>
      <c r="O2167">
        <v>43</v>
      </c>
      <c r="P2167" t="s">
        <v>900</v>
      </c>
      <c r="Q2167">
        <v>0</v>
      </c>
      <c r="R2167">
        <v>8.8817841970012504E-16</v>
      </c>
      <c r="S2167">
        <v>1</v>
      </c>
      <c r="T2167">
        <v>12.012</v>
      </c>
      <c r="U2167" s="7">
        <v>-1</v>
      </c>
      <c r="V2167" s="7">
        <v>-12.012</v>
      </c>
      <c r="W2167" s="7">
        <v>0</v>
      </c>
      <c r="X2167" s="7">
        <v>0</v>
      </c>
      <c r="Y2167" s="7">
        <v>0</v>
      </c>
      <c r="Z2167" s="7">
        <v>0</v>
      </c>
      <c r="AA2167" s="7" t="s">
        <v>800</v>
      </c>
      <c r="AB2167" s="7">
        <f>IF(Table2[[#This Row],[15cc]]+Table2[[#This Row],[30cc]]&gt;0,1,0)</f>
        <v>0</v>
      </c>
      <c r="AC2167" s="7">
        <f>IF(Table2[[#This Row],[60c]]&gt;0,1,0)</f>
        <v>0</v>
      </c>
      <c r="AD2167" s="7">
        <f>IF(Table2[[#This Row],[90c]]&gt;0,1,0)</f>
        <v>0</v>
      </c>
    </row>
    <row r="2168" spans="1:30" x14ac:dyDescent="0.2">
      <c r="A2168">
        <v>201706</v>
      </c>
      <c r="B2168" t="s">
        <v>21</v>
      </c>
      <c r="C2168" t="s">
        <v>21</v>
      </c>
      <c r="D2168" t="s">
        <v>1486</v>
      </c>
      <c r="E2168" t="s">
        <v>7645</v>
      </c>
      <c r="F2168" t="s">
        <v>1542</v>
      </c>
      <c r="G2168" t="s">
        <v>7648</v>
      </c>
      <c r="I2168" t="s">
        <v>997</v>
      </c>
      <c r="J2168" t="s">
        <v>379</v>
      </c>
      <c r="K2168" t="s">
        <v>7649</v>
      </c>
      <c r="L2168" t="s">
        <v>5320</v>
      </c>
      <c r="M2168" t="s">
        <v>817</v>
      </c>
      <c r="N2168" s="1">
        <v>42913</v>
      </c>
      <c r="O2168">
        <v>43</v>
      </c>
      <c r="P2168" t="s">
        <v>900</v>
      </c>
      <c r="Q2168">
        <v>2</v>
      </c>
      <c r="R2168">
        <v>30.408000000000001</v>
      </c>
      <c r="S2168">
        <v>2</v>
      </c>
      <c r="T2168">
        <v>30.408000000000001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 t="s">
        <v>800</v>
      </c>
      <c r="AB2168" s="7">
        <f>IF(Table2[[#This Row],[15cc]]+Table2[[#This Row],[30cc]]&gt;0,1,0)</f>
        <v>1</v>
      </c>
      <c r="AC2168" s="7">
        <f>IF(Table2[[#This Row],[60c]]&gt;0,1,0)</f>
        <v>0</v>
      </c>
      <c r="AD2168" s="7">
        <f>IF(Table2[[#This Row],[90c]]&gt;0,1,0)</f>
        <v>0</v>
      </c>
    </row>
    <row r="2169" spans="1:30" x14ac:dyDescent="0.2">
      <c r="A2169">
        <v>201706</v>
      </c>
      <c r="B2169" t="s">
        <v>21</v>
      </c>
      <c r="C2169" t="s">
        <v>21</v>
      </c>
      <c r="D2169" t="s">
        <v>1486</v>
      </c>
      <c r="E2169" t="s">
        <v>7645</v>
      </c>
      <c r="F2169" t="s">
        <v>1542</v>
      </c>
      <c r="G2169" t="s">
        <v>7648</v>
      </c>
      <c r="I2169" t="s">
        <v>997</v>
      </c>
      <c r="J2169" t="s">
        <v>379</v>
      </c>
      <c r="K2169" t="s">
        <v>7649</v>
      </c>
      <c r="L2169" t="s">
        <v>5321</v>
      </c>
      <c r="M2169" t="s">
        <v>868</v>
      </c>
      <c r="N2169" s="1">
        <v>42913</v>
      </c>
      <c r="O2169">
        <v>43</v>
      </c>
      <c r="P2169" t="s">
        <v>900</v>
      </c>
      <c r="Q2169">
        <v>1</v>
      </c>
      <c r="R2169">
        <v>12.035</v>
      </c>
      <c r="S2169">
        <v>1</v>
      </c>
      <c r="T2169">
        <v>12.035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7" t="s">
        <v>800</v>
      </c>
      <c r="AB2169" s="7">
        <f>IF(Table2[[#This Row],[15cc]]+Table2[[#This Row],[30cc]]&gt;0,1,0)</f>
        <v>1</v>
      </c>
      <c r="AC2169" s="7">
        <f>IF(Table2[[#This Row],[60c]]&gt;0,1,0)</f>
        <v>0</v>
      </c>
      <c r="AD2169" s="7">
        <f>IF(Table2[[#This Row],[90c]]&gt;0,1,0)</f>
        <v>0</v>
      </c>
    </row>
    <row r="2170" spans="1:30" x14ac:dyDescent="0.2">
      <c r="A2170">
        <v>201706</v>
      </c>
      <c r="B2170" t="s">
        <v>21</v>
      </c>
      <c r="C2170" t="s">
        <v>21</v>
      </c>
      <c r="D2170" t="s">
        <v>1486</v>
      </c>
      <c r="E2170" t="s">
        <v>7645</v>
      </c>
      <c r="F2170" t="s">
        <v>1542</v>
      </c>
      <c r="G2170" t="s">
        <v>7648</v>
      </c>
      <c r="I2170" t="s">
        <v>997</v>
      </c>
      <c r="J2170" t="s">
        <v>379</v>
      </c>
      <c r="K2170" t="s">
        <v>7649</v>
      </c>
      <c r="L2170" t="s">
        <v>5322</v>
      </c>
      <c r="M2170" t="s">
        <v>815</v>
      </c>
      <c r="N2170" s="1">
        <v>42913</v>
      </c>
      <c r="O2170">
        <v>43</v>
      </c>
      <c r="P2170" t="s">
        <v>900</v>
      </c>
      <c r="Q2170">
        <v>1</v>
      </c>
      <c r="R2170">
        <v>12.789</v>
      </c>
      <c r="S2170">
        <v>0</v>
      </c>
      <c r="T2170">
        <v>0</v>
      </c>
      <c r="U2170" s="7">
        <v>1</v>
      </c>
      <c r="V2170" s="7">
        <v>12.789</v>
      </c>
      <c r="W2170" s="7">
        <v>0</v>
      </c>
      <c r="X2170" s="7">
        <v>0</v>
      </c>
      <c r="Y2170" s="7">
        <v>0</v>
      </c>
      <c r="Z2170" s="7">
        <v>0</v>
      </c>
      <c r="AA2170" s="7" t="s">
        <v>800</v>
      </c>
      <c r="AB2170" s="7">
        <f>IF(Table2[[#This Row],[15cc]]+Table2[[#This Row],[30cc]]&gt;0,1,0)</f>
        <v>1</v>
      </c>
      <c r="AC2170" s="7">
        <f>IF(Table2[[#This Row],[60c]]&gt;0,1,0)</f>
        <v>0</v>
      </c>
      <c r="AD2170" s="7">
        <f>IF(Table2[[#This Row],[90c]]&gt;0,1,0)</f>
        <v>0</v>
      </c>
    </row>
    <row r="2171" spans="1:30" x14ac:dyDescent="0.2">
      <c r="A2171">
        <v>201706</v>
      </c>
      <c r="B2171" t="s">
        <v>21</v>
      </c>
      <c r="C2171" t="s">
        <v>21</v>
      </c>
      <c r="D2171" t="s">
        <v>1486</v>
      </c>
      <c r="E2171" t="s">
        <v>7645</v>
      </c>
      <c r="F2171" t="s">
        <v>1542</v>
      </c>
      <c r="G2171" t="s">
        <v>7648</v>
      </c>
      <c r="I2171" t="s">
        <v>997</v>
      </c>
      <c r="J2171" t="s">
        <v>379</v>
      </c>
      <c r="K2171" t="s">
        <v>7649</v>
      </c>
      <c r="L2171" t="s">
        <v>5323</v>
      </c>
      <c r="M2171" t="s">
        <v>5324</v>
      </c>
      <c r="N2171" s="1">
        <v>42914</v>
      </c>
      <c r="O2171">
        <v>42</v>
      </c>
      <c r="P2171" t="s">
        <v>900</v>
      </c>
      <c r="Q2171">
        <v>1</v>
      </c>
      <c r="R2171">
        <v>12.504</v>
      </c>
      <c r="S2171">
        <v>1</v>
      </c>
      <c r="T2171">
        <v>12.504</v>
      </c>
      <c r="U2171" s="7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0</v>
      </c>
      <c r="AA2171" s="7" t="s">
        <v>800</v>
      </c>
      <c r="AB2171" s="7">
        <f>IF(Table2[[#This Row],[15cc]]+Table2[[#This Row],[30cc]]&gt;0,1,0)</f>
        <v>1</v>
      </c>
      <c r="AC2171" s="7">
        <f>IF(Table2[[#This Row],[60c]]&gt;0,1,0)</f>
        <v>0</v>
      </c>
      <c r="AD2171" s="7">
        <f>IF(Table2[[#This Row],[90c]]&gt;0,1,0)</f>
        <v>0</v>
      </c>
    </row>
    <row r="2172" spans="1:30" x14ac:dyDescent="0.2">
      <c r="A2172">
        <v>201706</v>
      </c>
      <c r="B2172" t="s">
        <v>21</v>
      </c>
      <c r="C2172" t="s">
        <v>21</v>
      </c>
      <c r="D2172" t="s">
        <v>1495</v>
      </c>
      <c r="E2172" t="s">
        <v>7650</v>
      </c>
      <c r="F2172" t="s">
        <v>400</v>
      </c>
      <c r="G2172" t="s">
        <v>7651</v>
      </c>
      <c r="I2172" t="s">
        <v>985</v>
      </c>
      <c r="J2172" t="s">
        <v>1543</v>
      </c>
      <c r="K2172" t="s">
        <v>7652</v>
      </c>
      <c r="L2172" t="s">
        <v>5667</v>
      </c>
      <c r="M2172" t="s">
        <v>5668</v>
      </c>
      <c r="N2172" s="1">
        <v>42902</v>
      </c>
      <c r="O2172">
        <v>54</v>
      </c>
      <c r="P2172" t="s">
        <v>900</v>
      </c>
      <c r="S2172">
        <v>0</v>
      </c>
      <c r="T2172">
        <v>0</v>
      </c>
      <c r="U2172" s="7">
        <v>0</v>
      </c>
      <c r="V2172" s="7">
        <v>0</v>
      </c>
      <c r="W2172" s="7">
        <v>0</v>
      </c>
      <c r="X2172" s="7">
        <v>0</v>
      </c>
      <c r="Y2172" s="7">
        <v>0</v>
      </c>
      <c r="Z2172" s="7">
        <v>0</v>
      </c>
      <c r="AA2172" s="7" t="s">
        <v>800</v>
      </c>
      <c r="AB2172" s="7">
        <f>IF(Table2[[#This Row],[15cc]]+Table2[[#This Row],[30cc]]&gt;0,1,0)</f>
        <v>0</v>
      </c>
      <c r="AC2172" s="7">
        <f>IF(Table2[[#This Row],[60c]]&gt;0,1,0)</f>
        <v>0</v>
      </c>
      <c r="AD2172" s="7">
        <f>IF(Table2[[#This Row],[90c]]&gt;0,1,0)</f>
        <v>0</v>
      </c>
    </row>
    <row r="2173" spans="1:30" x14ac:dyDescent="0.2">
      <c r="A2173">
        <v>201706</v>
      </c>
      <c r="B2173" t="s">
        <v>21</v>
      </c>
      <c r="C2173" t="s">
        <v>21</v>
      </c>
      <c r="D2173" t="s">
        <v>1495</v>
      </c>
      <c r="E2173" t="s">
        <v>7650</v>
      </c>
      <c r="F2173" t="s">
        <v>400</v>
      </c>
      <c r="G2173" t="s">
        <v>7651</v>
      </c>
      <c r="I2173" t="s">
        <v>985</v>
      </c>
      <c r="J2173" t="s">
        <v>1543</v>
      </c>
      <c r="K2173" t="s">
        <v>7652</v>
      </c>
      <c r="L2173" t="s">
        <v>5669</v>
      </c>
      <c r="M2173" t="s">
        <v>5670</v>
      </c>
      <c r="N2173" s="1">
        <v>42902</v>
      </c>
      <c r="O2173">
        <v>54</v>
      </c>
      <c r="P2173" t="s">
        <v>900</v>
      </c>
      <c r="S2173">
        <v>0</v>
      </c>
      <c r="T2173">
        <v>0</v>
      </c>
      <c r="U2173" s="7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 t="s">
        <v>800</v>
      </c>
      <c r="AB2173" s="7">
        <f>IF(Table2[[#This Row],[15cc]]+Table2[[#This Row],[30cc]]&gt;0,1,0)</f>
        <v>0</v>
      </c>
      <c r="AC2173" s="7">
        <f>IF(Table2[[#This Row],[60c]]&gt;0,1,0)</f>
        <v>0</v>
      </c>
      <c r="AD2173" s="7">
        <f>IF(Table2[[#This Row],[90c]]&gt;0,1,0)</f>
        <v>0</v>
      </c>
    </row>
    <row r="2174" spans="1:30" x14ac:dyDescent="0.2">
      <c r="A2174">
        <v>201706</v>
      </c>
      <c r="B2174" t="s">
        <v>21</v>
      </c>
      <c r="C2174" t="s">
        <v>21</v>
      </c>
      <c r="D2174" t="s">
        <v>1495</v>
      </c>
      <c r="E2174" t="s">
        <v>7650</v>
      </c>
      <c r="F2174" t="s">
        <v>400</v>
      </c>
      <c r="G2174" t="s">
        <v>7651</v>
      </c>
      <c r="I2174" t="s">
        <v>985</v>
      </c>
      <c r="J2174" t="s">
        <v>1543</v>
      </c>
      <c r="K2174" t="s">
        <v>7652</v>
      </c>
      <c r="L2174" t="s">
        <v>5671</v>
      </c>
      <c r="M2174" t="s">
        <v>5672</v>
      </c>
      <c r="N2174" s="1">
        <v>42902</v>
      </c>
      <c r="O2174">
        <v>54</v>
      </c>
      <c r="P2174" t="s">
        <v>900</v>
      </c>
      <c r="S2174">
        <v>0</v>
      </c>
      <c r="T2174">
        <v>0</v>
      </c>
      <c r="U2174" s="7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 t="s">
        <v>800</v>
      </c>
      <c r="AB2174" s="7">
        <f>IF(Table2[[#This Row],[15cc]]+Table2[[#This Row],[30cc]]&gt;0,1,0)</f>
        <v>0</v>
      </c>
      <c r="AC2174" s="7">
        <f>IF(Table2[[#This Row],[60c]]&gt;0,1,0)</f>
        <v>0</v>
      </c>
      <c r="AD2174" s="7">
        <f>IF(Table2[[#This Row],[90c]]&gt;0,1,0)</f>
        <v>0</v>
      </c>
    </row>
    <row r="2175" spans="1:30" x14ac:dyDescent="0.2">
      <c r="A2175">
        <v>201706</v>
      </c>
      <c r="B2175" t="s">
        <v>21</v>
      </c>
      <c r="C2175" t="s">
        <v>21</v>
      </c>
      <c r="D2175" t="s">
        <v>1495</v>
      </c>
      <c r="E2175" t="s">
        <v>7650</v>
      </c>
      <c r="F2175" t="s">
        <v>400</v>
      </c>
      <c r="G2175" t="s">
        <v>7651</v>
      </c>
      <c r="I2175" t="s">
        <v>985</v>
      </c>
      <c r="J2175" t="s">
        <v>1543</v>
      </c>
      <c r="K2175" t="s">
        <v>7652</v>
      </c>
      <c r="L2175" t="s">
        <v>5673</v>
      </c>
      <c r="M2175" t="s">
        <v>2389</v>
      </c>
      <c r="N2175" s="1">
        <v>42902</v>
      </c>
      <c r="O2175">
        <v>54</v>
      </c>
      <c r="P2175" t="s">
        <v>900</v>
      </c>
      <c r="Q2175">
        <v>6</v>
      </c>
      <c r="R2175">
        <v>85.891999999999996</v>
      </c>
      <c r="S2175">
        <v>5</v>
      </c>
      <c r="T2175">
        <v>75.852999999999994</v>
      </c>
      <c r="U2175" s="7">
        <v>0</v>
      </c>
      <c r="V2175" s="7">
        <v>0</v>
      </c>
      <c r="W2175" s="7">
        <v>1</v>
      </c>
      <c r="X2175" s="7">
        <v>10.039</v>
      </c>
      <c r="Y2175" s="7">
        <v>0</v>
      </c>
      <c r="Z2175" s="7">
        <v>0</v>
      </c>
      <c r="AA2175" s="7" t="s">
        <v>800</v>
      </c>
      <c r="AB2175" s="7">
        <f>IF(Table2[[#This Row],[15cc]]+Table2[[#This Row],[30cc]]&gt;0,1,0)</f>
        <v>1</v>
      </c>
      <c r="AC2175" s="7">
        <f>IF(Table2[[#This Row],[60c]]&gt;0,1,0)</f>
        <v>1</v>
      </c>
      <c r="AD2175" s="7">
        <f>IF(Table2[[#This Row],[90c]]&gt;0,1,0)</f>
        <v>0</v>
      </c>
    </row>
    <row r="2176" spans="1:30" x14ac:dyDescent="0.2">
      <c r="A2176">
        <v>201706</v>
      </c>
      <c r="B2176" t="s">
        <v>21</v>
      </c>
      <c r="C2176" t="s">
        <v>21</v>
      </c>
      <c r="D2176" t="s">
        <v>1495</v>
      </c>
      <c r="E2176" t="s">
        <v>7650</v>
      </c>
      <c r="F2176" t="s">
        <v>400</v>
      </c>
      <c r="G2176" t="s">
        <v>7651</v>
      </c>
      <c r="I2176" t="s">
        <v>985</v>
      </c>
      <c r="J2176" t="s">
        <v>1543</v>
      </c>
      <c r="K2176" t="s">
        <v>7652</v>
      </c>
      <c r="L2176" t="s">
        <v>5674</v>
      </c>
      <c r="M2176" t="s">
        <v>5675</v>
      </c>
      <c r="N2176" s="1">
        <v>42902</v>
      </c>
      <c r="O2176">
        <v>54</v>
      </c>
      <c r="P2176" t="s">
        <v>900</v>
      </c>
      <c r="S2176">
        <v>0</v>
      </c>
      <c r="T2176">
        <v>0</v>
      </c>
      <c r="U2176" s="7">
        <v>0</v>
      </c>
      <c r="V2176" s="7">
        <v>0</v>
      </c>
      <c r="W2176" s="7">
        <v>0</v>
      </c>
      <c r="X2176" s="7">
        <v>0</v>
      </c>
      <c r="Y2176" s="7">
        <v>0</v>
      </c>
      <c r="Z2176" s="7">
        <v>0</v>
      </c>
      <c r="AA2176" s="7" t="s">
        <v>800</v>
      </c>
      <c r="AB2176" s="7">
        <f>IF(Table2[[#This Row],[15cc]]+Table2[[#This Row],[30cc]]&gt;0,1,0)</f>
        <v>0</v>
      </c>
      <c r="AC2176" s="7">
        <f>IF(Table2[[#This Row],[60c]]&gt;0,1,0)</f>
        <v>0</v>
      </c>
      <c r="AD2176" s="7">
        <f>IF(Table2[[#This Row],[90c]]&gt;0,1,0)</f>
        <v>0</v>
      </c>
    </row>
    <row r="2177" spans="1:30" x14ac:dyDescent="0.2">
      <c r="A2177">
        <v>201706</v>
      </c>
      <c r="B2177" t="s">
        <v>21</v>
      </c>
      <c r="C2177" t="s">
        <v>21</v>
      </c>
      <c r="D2177" t="s">
        <v>1495</v>
      </c>
      <c r="E2177" t="s">
        <v>7650</v>
      </c>
      <c r="F2177" t="s">
        <v>400</v>
      </c>
      <c r="G2177" t="s">
        <v>7651</v>
      </c>
      <c r="I2177" t="s">
        <v>985</v>
      </c>
      <c r="J2177" t="s">
        <v>1543</v>
      </c>
      <c r="K2177" t="s">
        <v>7652</v>
      </c>
      <c r="L2177" t="s">
        <v>5676</v>
      </c>
      <c r="M2177" t="s">
        <v>5677</v>
      </c>
      <c r="N2177" s="1">
        <v>42902</v>
      </c>
      <c r="O2177">
        <v>54</v>
      </c>
      <c r="P2177" t="s">
        <v>900</v>
      </c>
      <c r="S2177">
        <v>0</v>
      </c>
      <c r="T2177">
        <v>0</v>
      </c>
      <c r="U2177" s="7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0</v>
      </c>
      <c r="AA2177" s="7" t="s">
        <v>800</v>
      </c>
      <c r="AB2177" s="7">
        <f>IF(Table2[[#This Row],[15cc]]+Table2[[#This Row],[30cc]]&gt;0,1,0)</f>
        <v>0</v>
      </c>
      <c r="AC2177" s="7">
        <f>IF(Table2[[#This Row],[60c]]&gt;0,1,0)</f>
        <v>0</v>
      </c>
      <c r="AD2177" s="7">
        <f>IF(Table2[[#This Row],[90c]]&gt;0,1,0)</f>
        <v>0</v>
      </c>
    </row>
    <row r="2178" spans="1:30" x14ac:dyDescent="0.2">
      <c r="A2178">
        <v>201706</v>
      </c>
      <c r="B2178" t="s">
        <v>21</v>
      </c>
      <c r="C2178" t="s">
        <v>21</v>
      </c>
      <c r="D2178" t="s">
        <v>1495</v>
      </c>
      <c r="E2178" t="s">
        <v>7650</v>
      </c>
      <c r="F2178" t="s">
        <v>400</v>
      </c>
      <c r="G2178" t="s">
        <v>7651</v>
      </c>
      <c r="I2178" t="s">
        <v>985</v>
      </c>
      <c r="J2178" t="s">
        <v>1543</v>
      </c>
      <c r="K2178" t="s">
        <v>7652</v>
      </c>
      <c r="L2178" t="s">
        <v>5678</v>
      </c>
      <c r="M2178" t="s">
        <v>929</v>
      </c>
      <c r="N2178" s="1">
        <v>42902</v>
      </c>
      <c r="O2178">
        <v>54</v>
      </c>
      <c r="P2178" t="s">
        <v>900</v>
      </c>
      <c r="Q2178">
        <v>1</v>
      </c>
      <c r="R2178">
        <v>12.063000000000001</v>
      </c>
      <c r="S2178">
        <v>1</v>
      </c>
      <c r="T2178">
        <v>12.063000000000001</v>
      </c>
      <c r="U2178" s="7">
        <v>0</v>
      </c>
      <c r="V2178" s="7">
        <v>0</v>
      </c>
      <c r="W2178" s="7">
        <v>0</v>
      </c>
      <c r="X2178" s="7">
        <v>0</v>
      </c>
      <c r="Y2178" s="7">
        <v>0</v>
      </c>
      <c r="Z2178" s="7">
        <v>0</v>
      </c>
      <c r="AA2178" s="7" t="s">
        <v>800</v>
      </c>
      <c r="AB2178" s="7">
        <f>IF(Table2[[#This Row],[15cc]]+Table2[[#This Row],[30cc]]&gt;0,1,0)</f>
        <v>1</v>
      </c>
      <c r="AC2178" s="7">
        <f>IF(Table2[[#This Row],[60c]]&gt;0,1,0)</f>
        <v>0</v>
      </c>
      <c r="AD2178" s="7">
        <f>IF(Table2[[#This Row],[90c]]&gt;0,1,0)</f>
        <v>0</v>
      </c>
    </row>
    <row r="2179" spans="1:30" x14ac:dyDescent="0.2">
      <c r="A2179">
        <v>201706</v>
      </c>
      <c r="B2179" t="s">
        <v>21</v>
      </c>
      <c r="C2179" t="s">
        <v>21</v>
      </c>
      <c r="D2179" t="s">
        <v>1495</v>
      </c>
      <c r="E2179" t="s">
        <v>7650</v>
      </c>
      <c r="F2179" t="s">
        <v>400</v>
      </c>
      <c r="G2179" t="s">
        <v>7651</v>
      </c>
      <c r="I2179" t="s">
        <v>985</v>
      </c>
      <c r="J2179" t="s">
        <v>1543</v>
      </c>
      <c r="K2179" t="s">
        <v>7652</v>
      </c>
      <c r="L2179" t="s">
        <v>5679</v>
      </c>
      <c r="M2179" t="s">
        <v>5680</v>
      </c>
      <c r="N2179" s="1">
        <v>42902</v>
      </c>
      <c r="O2179">
        <v>54</v>
      </c>
      <c r="P2179" t="s">
        <v>900</v>
      </c>
      <c r="Q2179">
        <v>0</v>
      </c>
      <c r="R2179">
        <v>4.4408920985006301E-16</v>
      </c>
      <c r="S2179">
        <v>1</v>
      </c>
      <c r="T2179">
        <v>11.068</v>
      </c>
      <c r="U2179" s="7">
        <v>0</v>
      </c>
      <c r="V2179" s="7">
        <v>0</v>
      </c>
      <c r="W2179" s="7">
        <v>-1</v>
      </c>
      <c r="X2179" s="7">
        <v>-11.068</v>
      </c>
      <c r="Y2179" s="7">
        <v>0</v>
      </c>
      <c r="Z2179" s="7">
        <v>0</v>
      </c>
      <c r="AA2179" s="7" t="s">
        <v>800</v>
      </c>
      <c r="AB2179" s="7">
        <f>IF(Table2[[#This Row],[15cc]]+Table2[[#This Row],[30cc]]&gt;0,1,0)</f>
        <v>1</v>
      </c>
      <c r="AC2179" s="7">
        <f>IF(Table2[[#This Row],[60c]]&gt;0,1,0)</f>
        <v>0</v>
      </c>
      <c r="AD2179" s="7">
        <f>IF(Table2[[#This Row],[90c]]&gt;0,1,0)</f>
        <v>0</v>
      </c>
    </row>
    <row r="2180" spans="1:30" x14ac:dyDescent="0.2">
      <c r="A2180">
        <v>201706</v>
      </c>
      <c r="B2180" t="s">
        <v>21</v>
      </c>
      <c r="C2180" t="s">
        <v>21</v>
      </c>
      <c r="D2180" t="s">
        <v>1495</v>
      </c>
      <c r="E2180" t="s">
        <v>7650</v>
      </c>
      <c r="F2180" t="s">
        <v>400</v>
      </c>
      <c r="G2180" t="s">
        <v>7651</v>
      </c>
      <c r="I2180" t="s">
        <v>985</v>
      </c>
      <c r="J2180" t="s">
        <v>1543</v>
      </c>
      <c r="K2180" t="s">
        <v>7652</v>
      </c>
      <c r="L2180" t="s">
        <v>5681</v>
      </c>
      <c r="M2180" t="s">
        <v>1016</v>
      </c>
      <c r="N2180" s="1">
        <v>42902</v>
      </c>
      <c r="O2180">
        <v>54</v>
      </c>
      <c r="P2180" t="s">
        <v>900</v>
      </c>
      <c r="Q2180">
        <v>8</v>
      </c>
      <c r="R2180">
        <v>111.58499999999999</v>
      </c>
      <c r="S2180">
        <v>7</v>
      </c>
      <c r="T2180">
        <v>101.248</v>
      </c>
      <c r="U2180" s="7">
        <v>1</v>
      </c>
      <c r="V2180" s="7">
        <v>10.337</v>
      </c>
      <c r="W2180" s="7">
        <v>0</v>
      </c>
      <c r="X2180" s="7">
        <v>0</v>
      </c>
      <c r="Y2180" s="7">
        <v>0</v>
      </c>
      <c r="Z2180" s="7">
        <v>0</v>
      </c>
      <c r="AA2180" s="7" t="s">
        <v>800</v>
      </c>
      <c r="AB2180" s="7">
        <f>IF(Table2[[#This Row],[15cc]]+Table2[[#This Row],[30cc]]&gt;0,1,0)</f>
        <v>1</v>
      </c>
      <c r="AC2180" s="7">
        <f>IF(Table2[[#This Row],[60c]]&gt;0,1,0)</f>
        <v>0</v>
      </c>
      <c r="AD2180" s="7">
        <f>IF(Table2[[#This Row],[90c]]&gt;0,1,0)</f>
        <v>0</v>
      </c>
    </row>
    <row r="2181" spans="1:30" x14ac:dyDescent="0.2">
      <c r="A2181">
        <v>201706</v>
      </c>
      <c r="B2181" t="s">
        <v>21</v>
      </c>
      <c r="C2181" t="s">
        <v>21</v>
      </c>
      <c r="D2181" t="s">
        <v>1495</v>
      </c>
      <c r="E2181" t="s">
        <v>7650</v>
      </c>
      <c r="F2181" t="s">
        <v>400</v>
      </c>
      <c r="G2181" t="s">
        <v>7651</v>
      </c>
      <c r="I2181" t="s">
        <v>985</v>
      </c>
      <c r="J2181" t="s">
        <v>1543</v>
      </c>
      <c r="K2181" t="s">
        <v>7652</v>
      </c>
      <c r="L2181" t="s">
        <v>5682</v>
      </c>
      <c r="M2181" t="s">
        <v>5683</v>
      </c>
      <c r="N2181" s="1">
        <v>42902</v>
      </c>
      <c r="O2181">
        <v>54</v>
      </c>
      <c r="P2181" t="s">
        <v>900</v>
      </c>
      <c r="S2181">
        <v>0</v>
      </c>
      <c r="T2181">
        <v>0</v>
      </c>
      <c r="U2181" s="7">
        <v>0</v>
      </c>
      <c r="V2181" s="7">
        <v>0</v>
      </c>
      <c r="W2181" s="7">
        <v>0</v>
      </c>
      <c r="X2181" s="7">
        <v>0</v>
      </c>
      <c r="Y2181" s="7">
        <v>0</v>
      </c>
      <c r="Z2181" s="7">
        <v>0</v>
      </c>
      <c r="AA2181" s="7" t="s">
        <v>800</v>
      </c>
      <c r="AB2181" s="7">
        <f>IF(Table2[[#This Row],[15cc]]+Table2[[#This Row],[30cc]]&gt;0,1,0)</f>
        <v>0</v>
      </c>
      <c r="AC2181" s="7">
        <f>IF(Table2[[#This Row],[60c]]&gt;0,1,0)</f>
        <v>0</v>
      </c>
      <c r="AD2181" s="7">
        <f>IF(Table2[[#This Row],[90c]]&gt;0,1,0)</f>
        <v>0</v>
      </c>
    </row>
    <row r="2182" spans="1:30" x14ac:dyDescent="0.2">
      <c r="A2182">
        <v>201706</v>
      </c>
      <c r="B2182" t="s">
        <v>21</v>
      </c>
      <c r="C2182" t="s">
        <v>21</v>
      </c>
      <c r="D2182" t="s">
        <v>1495</v>
      </c>
      <c r="E2182" t="s">
        <v>7650</v>
      </c>
      <c r="F2182" t="s">
        <v>400</v>
      </c>
      <c r="G2182" t="s">
        <v>7651</v>
      </c>
      <c r="I2182" t="s">
        <v>985</v>
      </c>
      <c r="J2182" t="s">
        <v>1543</v>
      </c>
      <c r="K2182" t="s">
        <v>7652</v>
      </c>
      <c r="L2182" t="s">
        <v>5684</v>
      </c>
      <c r="M2182" t="s">
        <v>5685</v>
      </c>
      <c r="N2182" s="1">
        <v>42902</v>
      </c>
      <c r="O2182">
        <v>54</v>
      </c>
      <c r="P2182" t="s">
        <v>900</v>
      </c>
      <c r="S2182">
        <v>0</v>
      </c>
      <c r="T2182">
        <v>0</v>
      </c>
      <c r="U2182" s="7">
        <v>0</v>
      </c>
      <c r="V2182" s="7">
        <v>0</v>
      </c>
      <c r="W2182" s="7">
        <v>0</v>
      </c>
      <c r="X2182" s="7">
        <v>0</v>
      </c>
      <c r="Y2182" s="7">
        <v>0</v>
      </c>
      <c r="Z2182" s="7">
        <v>0</v>
      </c>
      <c r="AA2182" s="7" t="s">
        <v>800</v>
      </c>
      <c r="AB2182" s="7">
        <f>IF(Table2[[#This Row],[15cc]]+Table2[[#This Row],[30cc]]&gt;0,1,0)</f>
        <v>0</v>
      </c>
      <c r="AC2182" s="7">
        <f>IF(Table2[[#This Row],[60c]]&gt;0,1,0)</f>
        <v>0</v>
      </c>
      <c r="AD2182" s="7">
        <f>IF(Table2[[#This Row],[90c]]&gt;0,1,0)</f>
        <v>0</v>
      </c>
    </row>
    <row r="2183" spans="1:30" x14ac:dyDescent="0.2">
      <c r="A2183">
        <v>201706</v>
      </c>
      <c r="B2183" t="s">
        <v>21</v>
      </c>
      <c r="C2183" t="s">
        <v>21</v>
      </c>
      <c r="D2183" t="s">
        <v>1495</v>
      </c>
      <c r="E2183" t="s">
        <v>7650</v>
      </c>
      <c r="F2183" t="s">
        <v>400</v>
      </c>
      <c r="G2183" t="s">
        <v>7651</v>
      </c>
      <c r="I2183" t="s">
        <v>985</v>
      </c>
      <c r="J2183" t="s">
        <v>1543</v>
      </c>
      <c r="K2183" t="s">
        <v>7652</v>
      </c>
      <c r="L2183" t="s">
        <v>5686</v>
      </c>
      <c r="M2183" t="s">
        <v>3117</v>
      </c>
      <c r="N2183" s="1">
        <v>42902</v>
      </c>
      <c r="O2183">
        <v>54</v>
      </c>
      <c r="P2183" t="s">
        <v>900</v>
      </c>
      <c r="S2183">
        <v>0</v>
      </c>
      <c r="T2183">
        <v>0</v>
      </c>
      <c r="U2183" s="7">
        <v>0</v>
      </c>
      <c r="V2183" s="7">
        <v>0</v>
      </c>
      <c r="W2183" s="7">
        <v>0</v>
      </c>
      <c r="X2183" s="7">
        <v>0</v>
      </c>
      <c r="Y2183" s="7">
        <v>0</v>
      </c>
      <c r="Z2183" s="7">
        <v>0</v>
      </c>
      <c r="AA2183" s="7" t="s">
        <v>800</v>
      </c>
      <c r="AB2183" s="7">
        <f>IF(Table2[[#This Row],[15cc]]+Table2[[#This Row],[30cc]]&gt;0,1,0)</f>
        <v>0</v>
      </c>
      <c r="AC2183" s="7">
        <f>IF(Table2[[#This Row],[60c]]&gt;0,1,0)</f>
        <v>0</v>
      </c>
      <c r="AD2183" s="7">
        <f>IF(Table2[[#This Row],[90c]]&gt;0,1,0)</f>
        <v>0</v>
      </c>
    </row>
    <row r="2184" spans="1:30" x14ac:dyDescent="0.2">
      <c r="A2184">
        <v>201706</v>
      </c>
      <c r="B2184" t="s">
        <v>21</v>
      </c>
      <c r="C2184" t="s">
        <v>21</v>
      </c>
      <c r="D2184" t="s">
        <v>1495</v>
      </c>
      <c r="E2184" t="s">
        <v>7650</v>
      </c>
      <c r="F2184" t="s">
        <v>400</v>
      </c>
      <c r="G2184" t="s">
        <v>7651</v>
      </c>
      <c r="I2184" t="s">
        <v>985</v>
      </c>
      <c r="J2184" t="s">
        <v>1543</v>
      </c>
      <c r="K2184" t="s">
        <v>7652</v>
      </c>
      <c r="L2184" t="s">
        <v>5687</v>
      </c>
      <c r="M2184" t="s">
        <v>812</v>
      </c>
      <c r="N2184" s="1">
        <v>42902</v>
      </c>
      <c r="O2184">
        <v>54</v>
      </c>
      <c r="P2184" t="s">
        <v>900</v>
      </c>
      <c r="Q2184">
        <v>2</v>
      </c>
      <c r="R2184">
        <v>34.255000000000003</v>
      </c>
      <c r="S2184">
        <v>2</v>
      </c>
      <c r="T2184">
        <v>34.255000000000003</v>
      </c>
      <c r="U2184" s="7">
        <v>0</v>
      </c>
      <c r="V2184" s="7">
        <v>0</v>
      </c>
      <c r="W2184" s="7">
        <v>0</v>
      </c>
      <c r="X2184" s="7">
        <v>0</v>
      </c>
      <c r="Y2184" s="7">
        <v>0</v>
      </c>
      <c r="Z2184" s="7">
        <v>0</v>
      </c>
      <c r="AA2184" s="7" t="s">
        <v>800</v>
      </c>
      <c r="AB2184" s="7">
        <f>IF(Table2[[#This Row],[15cc]]+Table2[[#This Row],[30cc]]&gt;0,1,0)</f>
        <v>1</v>
      </c>
      <c r="AC2184" s="7">
        <f>IF(Table2[[#This Row],[60c]]&gt;0,1,0)</f>
        <v>0</v>
      </c>
      <c r="AD2184" s="7">
        <f>IF(Table2[[#This Row],[90c]]&gt;0,1,0)</f>
        <v>0</v>
      </c>
    </row>
    <row r="2185" spans="1:30" x14ac:dyDescent="0.2">
      <c r="A2185">
        <v>201706</v>
      </c>
      <c r="B2185" t="s">
        <v>21</v>
      </c>
      <c r="C2185" t="s">
        <v>21</v>
      </c>
      <c r="D2185" t="s">
        <v>1495</v>
      </c>
      <c r="E2185" t="s">
        <v>7650</v>
      </c>
      <c r="F2185" t="s">
        <v>400</v>
      </c>
      <c r="G2185" t="s">
        <v>7651</v>
      </c>
      <c r="I2185" t="s">
        <v>985</v>
      </c>
      <c r="J2185" t="s">
        <v>1543</v>
      </c>
      <c r="K2185" t="s">
        <v>7652</v>
      </c>
      <c r="L2185" t="s">
        <v>5688</v>
      </c>
      <c r="M2185" t="s">
        <v>5689</v>
      </c>
      <c r="N2185" s="1">
        <v>42902</v>
      </c>
      <c r="O2185">
        <v>54</v>
      </c>
      <c r="P2185" t="s">
        <v>900</v>
      </c>
      <c r="S2185">
        <v>0</v>
      </c>
      <c r="T2185">
        <v>0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0</v>
      </c>
      <c r="AA2185" s="7" t="s">
        <v>800</v>
      </c>
      <c r="AB2185" s="7">
        <f>IF(Table2[[#This Row],[15cc]]+Table2[[#This Row],[30cc]]&gt;0,1,0)</f>
        <v>0</v>
      </c>
      <c r="AC2185" s="7">
        <f>IF(Table2[[#This Row],[60c]]&gt;0,1,0)</f>
        <v>0</v>
      </c>
      <c r="AD2185" s="7">
        <f>IF(Table2[[#This Row],[90c]]&gt;0,1,0)</f>
        <v>0</v>
      </c>
    </row>
    <row r="2186" spans="1:30" x14ac:dyDescent="0.2">
      <c r="A2186">
        <v>201706</v>
      </c>
      <c r="B2186" t="s">
        <v>21</v>
      </c>
      <c r="C2186" t="s">
        <v>21</v>
      </c>
      <c r="D2186" t="s">
        <v>1495</v>
      </c>
      <c r="E2186" t="s">
        <v>7650</v>
      </c>
      <c r="F2186" t="s">
        <v>400</v>
      </c>
      <c r="G2186" t="s">
        <v>7651</v>
      </c>
      <c r="I2186" t="s">
        <v>985</v>
      </c>
      <c r="J2186" t="s">
        <v>1543</v>
      </c>
      <c r="K2186" t="s">
        <v>7652</v>
      </c>
      <c r="L2186" t="s">
        <v>5690</v>
      </c>
      <c r="M2186" t="s">
        <v>5691</v>
      </c>
      <c r="N2186" s="1">
        <v>42902</v>
      </c>
      <c r="O2186">
        <v>54</v>
      </c>
      <c r="P2186" t="s">
        <v>900</v>
      </c>
      <c r="S2186">
        <v>0</v>
      </c>
      <c r="T2186">
        <v>0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0</v>
      </c>
      <c r="AA2186" s="7" t="s">
        <v>800</v>
      </c>
      <c r="AB2186" s="7">
        <f>IF(Table2[[#This Row],[15cc]]+Table2[[#This Row],[30cc]]&gt;0,1,0)</f>
        <v>0</v>
      </c>
      <c r="AC2186" s="7">
        <f>IF(Table2[[#This Row],[60c]]&gt;0,1,0)</f>
        <v>0</v>
      </c>
      <c r="AD2186" s="7">
        <f>IF(Table2[[#This Row],[90c]]&gt;0,1,0)</f>
        <v>0</v>
      </c>
    </row>
    <row r="2187" spans="1:30" x14ac:dyDescent="0.2">
      <c r="A2187">
        <v>201706</v>
      </c>
      <c r="B2187" t="s">
        <v>21</v>
      </c>
      <c r="C2187" t="s">
        <v>21</v>
      </c>
      <c r="D2187" t="s">
        <v>1495</v>
      </c>
      <c r="E2187" t="s">
        <v>7650</v>
      </c>
      <c r="F2187" t="s">
        <v>400</v>
      </c>
      <c r="G2187" t="s">
        <v>7651</v>
      </c>
      <c r="I2187" t="s">
        <v>985</v>
      </c>
      <c r="J2187" t="s">
        <v>1543</v>
      </c>
      <c r="K2187" t="s">
        <v>7652</v>
      </c>
      <c r="L2187" t="s">
        <v>5692</v>
      </c>
      <c r="M2187" t="s">
        <v>5693</v>
      </c>
      <c r="N2187" s="1">
        <v>42902</v>
      </c>
      <c r="O2187">
        <v>54</v>
      </c>
      <c r="P2187" t="s">
        <v>900</v>
      </c>
      <c r="S2187">
        <v>0</v>
      </c>
      <c r="T2187">
        <v>0</v>
      </c>
      <c r="U2187" s="7">
        <v>0</v>
      </c>
      <c r="V2187" s="7">
        <v>0</v>
      </c>
      <c r="W2187" s="7">
        <v>0</v>
      </c>
      <c r="X2187" s="7">
        <v>0</v>
      </c>
      <c r="Y2187" s="7">
        <v>0</v>
      </c>
      <c r="Z2187" s="7">
        <v>0</v>
      </c>
      <c r="AA2187" s="7" t="s">
        <v>800</v>
      </c>
      <c r="AB2187" s="7">
        <f>IF(Table2[[#This Row],[15cc]]+Table2[[#This Row],[30cc]]&gt;0,1,0)</f>
        <v>0</v>
      </c>
      <c r="AC2187" s="7">
        <f>IF(Table2[[#This Row],[60c]]&gt;0,1,0)</f>
        <v>0</v>
      </c>
      <c r="AD2187" s="7">
        <f>IF(Table2[[#This Row],[90c]]&gt;0,1,0)</f>
        <v>0</v>
      </c>
    </row>
    <row r="2188" spans="1:30" x14ac:dyDescent="0.2">
      <c r="A2188">
        <v>201706</v>
      </c>
      <c r="B2188" t="s">
        <v>21</v>
      </c>
      <c r="C2188" t="s">
        <v>21</v>
      </c>
      <c r="D2188" t="s">
        <v>1495</v>
      </c>
      <c r="E2188" t="s">
        <v>7650</v>
      </c>
      <c r="F2188" t="s">
        <v>400</v>
      </c>
      <c r="G2188" t="s">
        <v>7651</v>
      </c>
      <c r="I2188" t="s">
        <v>985</v>
      </c>
      <c r="J2188" t="s">
        <v>1543</v>
      </c>
      <c r="K2188" t="s">
        <v>7652</v>
      </c>
      <c r="L2188" t="s">
        <v>5694</v>
      </c>
      <c r="M2188" t="s">
        <v>5695</v>
      </c>
      <c r="N2188" s="1">
        <v>42902</v>
      </c>
      <c r="O2188">
        <v>54</v>
      </c>
      <c r="P2188" t="s">
        <v>900</v>
      </c>
      <c r="S2188">
        <v>0</v>
      </c>
      <c r="T2188">
        <v>0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0</v>
      </c>
      <c r="AA2188" s="7" t="s">
        <v>800</v>
      </c>
      <c r="AB2188" s="7">
        <f>IF(Table2[[#This Row],[15cc]]+Table2[[#This Row],[30cc]]&gt;0,1,0)</f>
        <v>0</v>
      </c>
      <c r="AC2188" s="7">
        <f>IF(Table2[[#This Row],[60c]]&gt;0,1,0)</f>
        <v>0</v>
      </c>
      <c r="AD2188" s="7">
        <f>IF(Table2[[#This Row],[90c]]&gt;0,1,0)</f>
        <v>0</v>
      </c>
    </row>
    <row r="2189" spans="1:30" x14ac:dyDescent="0.2">
      <c r="A2189">
        <v>201706</v>
      </c>
      <c r="B2189" t="s">
        <v>21</v>
      </c>
      <c r="C2189" t="s">
        <v>21</v>
      </c>
      <c r="D2189" t="s">
        <v>1495</v>
      </c>
      <c r="E2189" t="s">
        <v>7650</v>
      </c>
      <c r="F2189" t="s">
        <v>400</v>
      </c>
      <c r="G2189" t="s">
        <v>7651</v>
      </c>
      <c r="I2189" t="s">
        <v>985</v>
      </c>
      <c r="J2189" t="s">
        <v>1543</v>
      </c>
      <c r="K2189" t="s">
        <v>7652</v>
      </c>
      <c r="L2189" t="s">
        <v>5696</v>
      </c>
      <c r="M2189" t="s">
        <v>803</v>
      </c>
      <c r="N2189" s="1">
        <v>42902</v>
      </c>
      <c r="O2189">
        <v>54</v>
      </c>
      <c r="P2189" t="s">
        <v>900</v>
      </c>
      <c r="Q2189">
        <v>1</v>
      </c>
      <c r="R2189">
        <v>12.146000000000001</v>
      </c>
      <c r="S2189">
        <v>1</v>
      </c>
      <c r="T2189">
        <v>12.146000000000001</v>
      </c>
      <c r="U2189" s="7">
        <v>0</v>
      </c>
      <c r="V2189" s="7">
        <v>0</v>
      </c>
      <c r="W2189" s="7">
        <v>0</v>
      </c>
      <c r="X2189" s="7">
        <v>0</v>
      </c>
      <c r="Y2189" s="7">
        <v>0</v>
      </c>
      <c r="Z2189" s="7">
        <v>0</v>
      </c>
      <c r="AA2189" s="7" t="s">
        <v>800</v>
      </c>
      <c r="AB2189" s="7">
        <f>IF(Table2[[#This Row],[15cc]]+Table2[[#This Row],[30cc]]&gt;0,1,0)</f>
        <v>1</v>
      </c>
      <c r="AC2189" s="7">
        <f>IF(Table2[[#This Row],[60c]]&gt;0,1,0)</f>
        <v>0</v>
      </c>
      <c r="AD2189" s="7">
        <f>IF(Table2[[#This Row],[90c]]&gt;0,1,0)</f>
        <v>0</v>
      </c>
    </row>
    <row r="2190" spans="1:30" x14ac:dyDescent="0.2">
      <c r="A2190">
        <v>201706</v>
      </c>
      <c r="B2190" t="s">
        <v>21</v>
      </c>
      <c r="C2190" t="s">
        <v>21</v>
      </c>
      <c r="D2190" t="s">
        <v>1495</v>
      </c>
      <c r="E2190" t="s">
        <v>7650</v>
      </c>
      <c r="F2190" t="s">
        <v>400</v>
      </c>
      <c r="G2190" t="s">
        <v>7651</v>
      </c>
      <c r="I2190" t="s">
        <v>985</v>
      </c>
      <c r="J2190" t="s">
        <v>1543</v>
      </c>
      <c r="K2190" t="s">
        <v>7652</v>
      </c>
      <c r="L2190" t="s">
        <v>5697</v>
      </c>
      <c r="M2190" t="s">
        <v>1137</v>
      </c>
      <c r="N2190" s="1">
        <v>42902</v>
      </c>
      <c r="O2190">
        <v>54</v>
      </c>
      <c r="P2190" t="s">
        <v>900</v>
      </c>
      <c r="Q2190">
        <v>1</v>
      </c>
      <c r="R2190">
        <v>12.2</v>
      </c>
      <c r="S2190">
        <v>1</v>
      </c>
      <c r="T2190">
        <v>12.2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0</v>
      </c>
      <c r="AA2190" s="7" t="s">
        <v>800</v>
      </c>
      <c r="AB2190" s="7">
        <f>IF(Table2[[#This Row],[15cc]]+Table2[[#This Row],[30cc]]&gt;0,1,0)</f>
        <v>1</v>
      </c>
      <c r="AC2190" s="7">
        <f>IF(Table2[[#This Row],[60c]]&gt;0,1,0)</f>
        <v>0</v>
      </c>
      <c r="AD2190" s="7">
        <f>IF(Table2[[#This Row],[90c]]&gt;0,1,0)</f>
        <v>0</v>
      </c>
    </row>
    <row r="2191" spans="1:30" x14ac:dyDescent="0.2">
      <c r="A2191">
        <v>201706</v>
      </c>
      <c r="B2191" t="s">
        <v>21</v>
      </c>
      <c r="C2191" t="s">
        <v>21</v>
      </c>
      <c r="D2191" t="s">
        <v>1495</v>
      </c>
      <c r="E2191" t="s">
        <v>7650</v>
      </c>
      <c r="F2191" t="s">
        <v>400</v>
      </c>
      <c r="G2191" t="s">
        <v>7651</v>
      </c>
      <c r="I2191" t="s">
        <v>985</v>
      </c>
      <c r="J2191" t="s">
        <v>1543</v>
      </c>
      <c r="K2191" t="s">
        <v>7652</v>
      </c>
      <c r="L2191" t="s">
        <v>5698</v>
      </c>
      <c r="M2191" t="s">
        <v>5699</v>
      </c>
      <c r="N2191" s="1">
        <v>42902</v>
      </c>
      <c r="O2191">
        <v>54</v>
      </c>
      <c r="P2191" t="s">
        <v>900</v>
      </c>
      <c r="Q2191">
        <v>2</v>
      </c>
      <c r="R2191">
        <v>28.959</v>
      </c>
      <c r="S2191">
        <v>1</v>
      </c>
      <c r="T2191">
        <v>12.868</v>
      </c>
      <c r="U2191" s="7">
        <v>0</v>
      </c>
      <c r="V2191" s="7">
        <v>0</v>
      </c>
      <c r="W2191" s="7">
        <v>1</v>
      </c>
      <c r="X2191" s="7">
        <v>16.091000000000001</v>
      </c>
      <c r="Y2191" s="7">
        <v>0</v>
      </c>
      <c r="Z2191" s="7">
        <v>0</v>
      </c>
      <c r="AA2191" s="7" t="s">
        <v>800</v>
      </c>
      <c r="AB2191" s="7">
        <f>IF(Table2[[#This Row],[15cc]]+Table2[[#This Row],[30cc]]&gt;0,1,0)</f>
        <v>1</v>
      </c>
      <c r="AC2191" s="7">
        <f>IF(Table2[[#This Row],[60c]]&gt;0,1,0)</f>
        <v>1</v>
      </c>
      <c r="AD2191" s="7">
        <f>IF(Table2[[#This Row],[90c]]&gt;0,1,0)</f>
        <v>0</v>
      </c>
    </row>
    <row r="2192" spans="1:30" x14ac:dyDescent="0.2">
      <c r="A2192">
        <v>201706</v>
      </c>
      <c r="B2192" t="s">
        <v>21</v>
      </c>
      <c r="C2192" t="s">
        <v>21</v>
      </c>
      <c r="D2192" t="s">
        <v>1495</v>
      </c>
      <c r="E2192" t="s">
        <v>7650</v>
      </c>
      <c r="F2192" t="s">
        <v>400</v>
      </c>
      <c r="G2192" t="s">
        <v>7651</v>
      </c>
      <c r="I2192" t="s">
        <v>985</v>
      </c>
      <c r="J2192" t="s">
        <v>1543</v>
      </c>
      <c r="K2192" t="s">
        <v>7652</v>
      </c>
      <c r="L2192" t="s">
        <v>5700</v>
      </c>
      <c r="M2192" t="s">
        <v>5701</v>
      </c>
      <c r="N2192" s="1">
        <v>42902</v>
      </c>
      <c r="O2192">
        <v>54</v>
      </c>
      <c r="P2192" t="s">
        <v>900</v>
      </c>
      <c r="S2192">
        <v>0</v>
      </c>
      <c r="T2192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 t="s">
        <v>800</v>
      </c>
      <c r="AB2192" s="7">
        <f>IF(Table2[[#This Row],[15cc]]+Table2[[#This Row],[30cc]]&gt;0,1,0)</f>
        <v>0</v>
      </c>
      <c r="AC2192" s="7">
        <f>IF(Table2[[#This Row],[60c]]&gt;0,1,0)</f>
        <v>0</v>
      </c>
      <c r="AD2192" s="7">
        <f>IF(Table2[[#This Row],[90c]]&gt;0,1,0)</f>
        <v>0</v>
      </c>
    </row>
    <row r="2193" spans="1:30" x14ac:dyDescent="0.2">
      <c r="A2193">
        <v>201706</v>
      </c>
      <c r="B2193" t="s">
        <v>21</v>
      </c>
      <c r="C2193" t="s">
        <v>21</v>
      </c>
      <c r="D2193" t="s">
        <v>1495</v>
      </c>
      <c r="E2193" t="s">
        <v>7650</v>
      </c>
      <c r="F2193" t="s">
        <v>400</v>
      </c>
      <c r="G2193" t="s">
        <v>7651</v>
      </c>
      <c r="I2193" t="s">
        <v>985</v>
      </c>
      <c r="J2193" t="s">
        <v>1543</v>
      </c>
      <c r="K2193" t="s">
        <v>7652</v>
      </c>
      <c r="L2193" t="s">
        <v>5702</v>
      </c>
      <c r="M2193" t="s">
        <v>837</v>
      </c>
      <c r="N2193" s="1">
        <v>42902</v>
      </c>
      <c r="O2193">
        <v>54</v>
      </c>
      <c r="P2193" t="s">
        <v>900</v>
      </c>
      <c r="Q2193">
        <v>1</v>
      </c>
      <c r="R2193">
        <v>12.603</v>
      </c>
      <c r="S2193">
        <v>1</v>
      </c>
      <c r="T2193">
        <v>12.603</v>
      </c>
      <c r="U2193" s="7">
        <v>0</v>
      </c>
      <c r="V2193" s="7">
        <v>0</v>
      </c>
      <c r="W2193" s="7">
        <v>0</v>
      </c>
      <c r="X2193" s="7">
        <v>0</v>
      </c>
      <c r="Y2193" s="7">
        <v>0</v>
      </c>
      <c r="Z2193" s="7">
        <v>0</v>
      </c>
      <c r="AA2193" s="7" t="s">
        <v>800</v>
      </c>
      <c r="AB2193" s="7">
        <f>IF(Table2[[#This Row],[15cc]]+Table2[[#This Row],[30cc]]&gt;0,1,0)</f>
        <v>1</v>
      </c>
      <c r="AC2193" s="7">
        <f>IF(Table2[[#This Row],[60c]]&gt;0,1,0)</f>
        <v>0</v>
      </c>
      <c r="AD2193" s="7">
        <f>IF(Table2[[#This Row],[90c]]&gt;0,1,0)</f>
        <v>0</v>
      </c>
    </row>
    <row r="2194" spans="1:30" x14ac:dyDescent="0.2">
      <c r="A2194">
        <v>201706</v>
      </c>
      <c r="B2194" t="s">
        <v>21</v>
      </c>
      <c r="C2194" t="s">
        <v>21</v>
      </c>
      <c r="D2194" t="s">
        <v>1495</v>
      </c>
      <c r="E2194" t="s">
        <v>7650</v>
      </c>
      <c r="F2194" t="s">
        <v>400</v>
      </c>
      <c r="G2194" t="s">
        <v>7651</v>
      </c>
      <c r="I2194" t="s">
        <v>985</v>
      </c>
      <c r="J2194" t="s">
        <v>1543</v>
      </c>
      <c r="K2194" t="s">
        <v>7652</v>
      </c>
      <c r="L2194" t="s">
        <v>5703</v>
      </c>
      <c r="M2194" t="s">
        <v>5704</v>
      </c>
      <c r="N2194" s="1">
        <v>42902</v>
      </c>
      <c r="O2194">
        <v>54</v>
      </c>
      <c r="P2194" t="s">
        <v>900</v>
      </c>
      <c r="Q2194">
        <v>1</v>
      </c>
      <c r="R2194" s="2">
        <v>15.198</v>
      </c>
      <c r="S2194">
        <v>1</v>
      </c>
      <c r="T2194">
        <v>15.198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0</v>
      </c>
      <c r="AA2194" s="7" t="s">
        <v>800</v>
      </c>
      <c r="AB2194" s="7">
        <f>IF(Table2[[#This Row],[15cc]]+Table2[[#This Row],[30cc]]&gt;0,1,0)</f>
        <v>1</v>
      </c>
      <c r="AC2194" s="7">
        <f>IF(Table2[[#This Row],[60c]]&gt;0,1,0)</f>
        <v>0</v>
      </c>
      <c r="AD2194" s="7">
        <f>IF(Table2[[#This Row],[90c]]&gt;0,1,0)</f>
        <v>0</v>
      </c>
    </row>
    <row r="2195" spans="1:30" x14ac:dyDescent="0.2">
      <c r="A2195">
        <v>201706</v>
      </c>
      <c r="B2195" t="s">
        <v>21</v>
      </c>
      <c r="C2195" t="s">
        <v>21</v>
      </c>
      <c r="D2195" t="s">
        <v>1495</v>
      </c>
      <c r="E2195" t="s">
        <v>7650</v>
      </c>
      <c r="F2195" t="s">
        <v>400</v>
      </c>
      <c r="G2195" t="s">
        <v>7651</v>
      </c>
      <c r="I2195" t="s">
        <v>985</v>
      </c>
      <c r="J2195" t="s">
        <v>1543</v>
      </c>
      <c r="K2195" t="s">
        <v>7652</v>
      </c>
      <c r="L2195" t="s">
        <v>5705</v>
      </c>
      <c r="M2195" t="s">
        <v>2261</v>
      </c>
      <c r="N2195" s="1">
        <v>42902</v>
      </c>
      <c r="O2195">
        <v>54</v>
      </c>
      <c r="P2195" t="s">
        <v>900</v>
      </c>
      <c r="Q2195">
        <v>11</v>
      </c>
      <c r="R2195">
        <v>145.49600000000001</v>
      </c>
      <c r="S2195">
        <v>8</v>
      </c>
      <c r="T2195">
        <v>109.81100000000001</v>
      </c>
      <c r="U2195" s="7">
        <v>3</v>
      </c>
      <c r="V2195" s="7">
        <v>35.685000000000002</v>
      </c>
      <c r="W2195" s="7">
        <v>0</v>
      </c>
      <c r="X2195" s="7">
        <v>0</v>
      </c>
      <c r="Y2195" s="7">
        <v>0</v>
      </c>
      <c r="Z2195" s="7">
        <v>0</v>
      </c>
      <c r="AA2195" s="7" t="s">
        <v>800</v>
      </c>
      <c r="AB2195" s="7">
        <f>IF(Table2[[#This Row],[15cc]]+Table2[[#This Row],[30cc]]&gt;0,1,0)</f>
        <v>1</v>
      </c>
      <c r="AC2195" s="7">
        <f>IF(Table2[[#This Row],[60c]]&gt;0,1,0)</f>
        <v>0</v>
      </c>
      <c r="AD2195" s="7">
        <f>IF(Table2[[#This Row],[90c]]&gt;0,1,0)</f>
        <v>0</v>
      </c>
    </row>
    <row r="2196" spans="1:30" x14ac:dyDescent="0.2">
      <c r="A2196">
        <v>201706</v>
      </c>
      <c r="B2196" t="s">
        <v>21</v>
      </c>
      <c r="C2196" t="s">
        <v>21</v>
      </c>
      <c r="D2196" t="s">
        <v>1495</v>
      </c>
      <c r="E2196" t="s">
        <v>7650</v>
      </c>
      <c r="F2196" t="s">
        <v>400</v>
      </c>
      <c r="G2196" t="s">
        <v>7651</v>
      </c>
      <c r="I2196" t="s">
        <v>985</v>
      </c>
      <c r="J2196" t="s">
        <v>1543</v>
      </c>
      <c r="K2196" t="s">
        <v>7652</v>
      </c>
      <c r="L2196" t="s">
        <v>5706</v>
      </c>
      <c r="M2196" t="s">
        <v>5707</v>
      </c>
      <c r="N2196" s="1">
        <v>42902</v>
      </c>
      <c r="O2196">
        <v>54</v>
      </c>
      <c r="P2196" t="s">
        <v>900</v>
      </c>
      <c r="S2196">
        <v>0</v>
      </c>
      <c r="T2196">
        <v>0</v>
      </c>
      <c r="U2196" s="7">
        <v>0</v>
      </c>
      <c r="V2196" s="7">
        <v>0</v>
      </c>
      <c r="W2196" s="7">
        <v>0</v>
      </c>
      <c r="X2196" s="7">
        <v>0</v>
      </c>
      <c r="Y2196" s="7">
        <v>0</v>
      </c>
      <c r="Z2196" s="7">
        <v>0</v>
      </c>
      <c r="AA2196" s="7" t="s">
        <v>800</v>
      </c>
      <c r="AB2196" s="7">
        <f>IF(Table2[[#This Row],[15cc]]+Table2[[#This Row],[30cc]]&gt;0,1,0)</f>
        <v>0</v>
      </c>
      <c r="AC2196" s="7">
        <f>IF(Table2[[#This Row],[60c]]&gt;0,1,0)</f>
        <v>0</v>
      </c>
      <c r="AD2196" s="7">
        <f>IF(Table2[[#This Row],[90c]]&gt;0,1,0)</f>
        <v>0</v>
      </c>
    </row>
    <row r="2197" spans="1:30" x14ac:dyDescent="0.2">
      <c r="A2197">
        <v>201706</v>
      </c>
      <c r="B2197" t="s">
        <v>21</v>
      </c>
      <c r="C2197" t="s">
        <v>21</v>
      </c>
      <c r="D2197" t="s">
        <v>1495</v>
      </c>
      <c r="E2197" t="s">
        <v>7650</v>
      </c>
      <c r="F2197" t="s">
        <v>400</v>
      </c>
      <c r="G2197" t="s">
        <v>7651</v>
      </c>
      <c r="I2197" t="s">
        <v>985</v>
      </c>
      <c r="J2197" t="s">
        <v>1543</v>
      </c>
      <c r="K2197" t="s">
        <v>7652</v>
      </c>
      <c r="L2197" t="s">
        <v>5708</v>
      </c>
      <c r="M2197" t="s">
        <v>892</v>
      </c>
      <c r="N2197" s="1">
        <v>42902</v>
      </c>
      <c r="O2197">
        <v>54</v>
      </c>
      <c r="P2197" t="s">
        <v>900</v>
      </c>
      <c r="S2197">
        <v>0</v>
      </c>
      <c r="T2197">
        <v>0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0</v>
      </c>
      <c r="AA2197" s="7" t="s">
        <v>800</v>
      </c>
      <c r="AB2197" s="7">
        <f>IF(Table2[[#This Row],[15cc]]+Table2[[#This Row],[30cc]]&gt;0,1,0)</f>
        <v>0</v>
      </c>
      <c r="AC2197" s="7">
        <f>IF(Table2[[#This Row],[60c]]&gt;0,1,0)</f>
        <v>0</v>
      </c>
      <c r="AD2197" s="7">
        <f>IF(Table2[[#This Row],[90c]]&gt;0,1,0)</f>
        <v>0</v>
      </c>
    </row>
    <row r="2198" spans="1:30" x14ac:dyDescent="0.2">
      <c r="A2198">
        <v>201706</v>
      </c>
      <c r="B2198" t="s">
        <v>21</v>
      </c>
      <c r="C2198" t="s">
        <v>21</v>
      </c>
      <c r="D2198" t="s">
        <v>1495</v>
      </c>
      <c r="E2198" t="s">
        <v>7650</v>
      </c>
      <c r="F2198" t="s">
        <v>400</v>
      </c>
      <c r="G2198" t="s">
        <v>7651</v>
      </c>
      <c r="I2198" t="s">
        <v>985</v>
      </c>
      <c r="J2198" t="s">
        <v>1543</v>
      </c>
      <c r="K2198" t="s">
        <v>7652</v>
      </c>
      <c r="L2198" t="s">
        <v>5709</v>
      </c>
      <c r="M2198" t="s">
        <v>5710</v>
      </c>
      <c r="N2198" s="1">
        <v>42905</v>
      </c>
      <c r="O2198">
        <v>51</v>
      </c>
      <c r="P2198" t="s">
        <v>900</v>
      </c>
      <c r="R2198" s="2"/>
      <c r="S2198">
        <v>0</v>
      </c>
      <c r="T2198">
        <v>0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0</v>
      </c>
      <c r="AA2198" s="7" t="s">
        <v>800</v>
      </c>
      <c r="AB2198" s="7">
        <f>IF(Table2[[#This Row],[15cc]]+Table2[[#This Row],[30cc]]&gt;0,1,0)</f>
        <v>0</v>
      </c>
      <c r="AC2198" s="7">
        <f>IF(Table2[[#This Row],[60c]]&gt;0,1,0)</f>
        <v>0</v>
      </c>
      <c r="AD2198" s="7">
        <f>IF(Table2[[#This Row],[90c]]&gt;0,1,0)</f>
        <v>0</v>
      </c>
    </row>
    <row r="2199" spans="1:30" x14ac:dyDescent="0.2">
      <c r="A2199">
        <v>201706</v>
      </c>
      <c r="B2199" t="s">
        <v>21</v>
      </c>
      <c r="C2199" t="s">
        <v>21</v>
      </c>
      <c r="D2199" t="s">
        <v>1495</v>
      </c>
      <c r="E2199" t="s">
        <v>7650</v>
      </c>
      <c r="F2199" t="s">
        <v>400</v>
      </c>
      <c r="G2199" t="s">
        <v>7651</v>
      </c>
      <c r="I2199" t="s">
        <v>985</v>
      </c>
      <c r="J2199" t="s">
        <v>1543</v>
      </c>
      <c r="K2199" t="s">
        <v>7652</v>
      </c>
      <c r="L2199" t="s">
        <v>5711</v>
      </c>
      <c r="M2199" t="s">
        <v>1137</v>
      </c>
      <c r="N2199" s="1">
        <v>42907</v>
      </c>
      <c r="O2199">
        <v>49</v>
      </c>
      <c r="P2199" t="s">
        <v>900</v>
      </c>
      <c r="S2199">
        <v>0</v>
      </c>
      <c r="T2199">
        <v>0</v>
      </c>
      <c r="U2199" s="7">
        <v>0</v>
      </c>
      <c r="V2199" s="7">
        <v>0</v>
      </c>
      <c r="W2199" s="7">
        <v>0</v>
      </c>
      <c r="X2199" s="7">
        <v>0</v>
      </c>
      <c r="Y2199" s="7">
        <v>0</v>
      </c>
      <c r="Z2199" s="7">
        <v>0</v>
      </c>
      <c r="AA2199" s="7" t="s">
        <v>800</v>
      </c>
      <c r="AB2199" s="7">
        <f>IF(Table2[[#This Row],[15cc]]+Table2[[#This Row],[30cc]]&gt;0,1,0)</f>
        <v>0</v>
      </c>
      <c r="AC2199" s="7">
        <f>IF(Table2[[#This Row],[60c]]&gt;0,1,0)</f>
        <v>0</v>
      </c>
      <c r="AD2199" s="7">
        <f>IF(Table2[[#This Row],[90c]]&gt;0,1,0)</f>
        <v>0</v>
      </c>
    </row>
    <row r="2200" spans="1:30" x14ac:dyDescent="0.2">
      <c r="A2200">
        <v>201706</v>
      </c>
      <c r="B2200" t="s">
        <v>21</v>
      </c>
      <c r="C2200" t="s">
        <v>21</v>
      </c>
      <c r="D2200" t="s">
        <v>1495</v>
      </c>
      <c r="E2200" t="s">
        <v>7650</v>
      </c>
      <c r="F2200" t="s">
        <v>400</v>
      </c>
      <c r="G2200" t="s">
        <v>7651</v>
      </c>
      <c r="I2200" t="s">
        <v>985</v>
      </c>
      <c r="J2200" t="s">
        <v>1543</v>
      </c>
      <c r="K2200" t="s">
        <v>7652</v>
      </c>
      <c r="L2200" t="s">
        <v>5712</v>
      </c>
      <c r="M2200" t="s">
        <v>5713</v>
      </c>
      <c r="N2200" s="1">
        <v>42907</v>
      </c>
      <c r="O2200">
        <v>49</v>
      </c>
      <c r="P2200" t="s">
        <v>900</v>
      </c>
      <c r="S2200">
        <v>0</v>
      </c>
      <c r="T2200">
        <v>0</v>
      </c>
      <c r="U2200" s="7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 t="s">
        <v>800</v>
      </c>
      <c r="AB2200" s="7">
        <f>IF(Table2[[#This Row],[15cc]]+Table2[[#This Row],[30cc]]&gt;0,1,0)</f>
        <v>0</v>
      </c>
      <c r="AC2200" s="7">
        <f>IF(Table2[[#This Row],[60c]]&gt;0,1,0)</f>
        <v>0</v>
      </c>
      <c r="AD2200" s="7">
        <f>IF(Table2[[#This Row],[90c]]&gt;0,1,0)</f>
        <v>0</v>
      </c>
    </row>
    <row r="2201" spans="1:30" x14ac:dyDescent="0.2">
      <c r="A2201">
        <v>201706</v>
      </c>
      <c r="B2201" t="s">
        <v>21</v>
      </c>
      <c r="C2201" t="s">
        <v>21</v>
      </c>
      <c r="D2201" t="s">
        <v>1495</v>
      </c>
      <c r="E2201" t="s">
        <v>7650</v>
      </c>
      <c r="F2201" t="s">
        <v>400</v>
      </c>
      <c r="G2201" t="s">
        <v>7651</v>
      </c>
      <c r="I2201" t="s">
        <v>985</v>
      </c>
      <c r="J2201" t="s">
        <v>1543</v>
      </c>
      <c r="K2201" t="s">
        <v>7652</v>
      </c>
      <c r="L2201" t="s">
        <v>5714</v>
      </c>
      <c r="M2201" t="s">
        <v>5715</v>
      </c>
      <c r="N2201" s="1">
        <v>42907</v>
      </c>
      <c r="O2201">
        <v>49</v>
      </c>
      <c r="P2201" t="s">
        <v>900</v>
      </c>
      <c r="S2201">
        <v>0</v>
      </c>
      <c r="T2201">
        <v>0</v>
      </c>
      <c r="U2201" s="7">
        <v>0</v>
      </c>
      <c r="V2201" s="7">
        <v>0</v>
      </c>
      <c r="W2201" s="7">
        <v>0</v>
      </c>
      <c r="X2201" s="7">
        <v>0</v>
      </c>
      <c r="Y2201" s="7">
        <v>0</v>
      </c>
      <c r="Z2201" s="7">
        <v>0</v>
      </c>
      <c r="AA2201" s="7" t="s">
        <v>800</v>
      </c>
      <c r="AB2201" s="7">
        <f>IF(Table2[[#This Row],[15cc]]+Table2[[#This Row],[30cc]]&gt;0,1,0)</f>
        <v>0</v>
      </c>
      <c r="AC2201" s="7">
        <f>IF(Table2[[#This Row],[60c]]&gt;0,1,0)</f>
        <v>0</v>
      </c>
      <c r="AD2201" s="7">
        <f>IF(Table2[[#This Row],[90c]]&gt;0,1,0)</f>
        <v>0</v>
      </c>
    </row>
    <row r="2202" spans="1:30" x14ac:dyDescent="0.2">
      <c r="A2202">
        <v>201706</v>
      </c>
      <c r="B2202" t="s">
        <v>21</v>
      </c>
      <c r="C2202" t="s">
        <v>21</v>
      </c>
      <c r="D2202" t="s">
        <v>1495</v>
      </c>
      <c r="E2202" t="s">
        <v>7650</v>
      </c>
      <c r="F2202" t="s">
        <v>400</v>
      </c>
      <c r="G2202" t="s">
        <v>7651</v>
      </c>
      <c r="I2202" t="s">
        <v>985</v>
      </c>
      <c r="J2202" t="s">
        <v>1543</v>
      </c>
      <c r="K2202" t="s">
        <v>7652</v>
      </c>
      <c r="L2202" t="s">
        <v>5716</v>
      </c>
      <c r="M2202" t="s">
        <v>5717</v>
      </c>
      <c r="N2202" s="1">
        <v>42907</v>
      </c>
      <c r="O2202">
        <v>49</v>
      </c>
      <c r="P2202" t="s">
        <v>900</v>
      </c>
      <c r="Q2202">
        <v>1</v>
      </c>
      <c r="R2202">
        <v>12.304</v>
      </c>
      <c r="S2202">
        <v>1</v>
      </c>
      <c r="T2202">
        <v>12.304</v>
      </c>
      <c r="U2202" s="7">
        <v>0</v>
      </c>
      <c r="V2202" s="7">
        <v>0</v>
      </c>
      <c r="W2202" s="7">
        <v>0</v>
      </c>
      <c r="X2202" s="7">
        <v>0</v>
      </c>
      <c r="Y2202" s="7">
        <v>0</v>
      </c>
      <c r="Z2202" s="7">
        <v>0</v>
      </c>
      <c r="AA2202" s="7" t="s">
        <v>800</v>
      </c>
      <c r="AB2202" s="7">
        <f>IF(Table2[[#This Row],[15cc]]+Table2[[#This Row],[30cc]]&gt;0,1,0)</f>
        <v>1</v>
      </c>
      <c r="AC2202" s="7">
        <f>IF(Table2[[#This Row],[60c]]&gt;0,1,0)</f>
        <v>0</v>
      </c>
      <c r="AD2202" s="7">
        <f>IF(Table2[[#This Row],[90c]]&gt;0,1,0)</f>
        <v>0</v>
      </c>
    </row>
    <row r="2203" spans="1:30" x14ac:dyDescent="0.2">
      <c r="A2203">
        <v>201706</v>
      </c>
      <c r="B2203" t="s">
        <v>21</v>
      </c>
      <c r="C2203" t="s">
        <v>21</v>
      </c>
      <c r="D2203" t="s">
        <v>1495</v>
      </c>
      <c r="E2203" t="s">
        <v>7650</v>
      </c>
      <c r="F2203" t="s">
        <v>400</v>
      </c>
      <c r="G2203" t="s">
        <v>7651</v>
      </c>
      <c r="I2203" t="s">
        <v>985</v>
      </c>
      <c r="J2203" t="s">
        <v>1543</v>
      </c>
      <c r="K2203" t="s">
        <v>7652</v>
      </c>
      <c r="L2203" t="s">
        <v>5718</v>
      </c>
      <c r="M2203" t="s">
        <v>5719</v>
      </c>
      <c r="N2203" s="1">
        <v>42907</v>
      </c>
      <c r="O2203">
        <v>49</v>
      </c>
      <c r="P2203" t="s">
        <v>900</v>
      </c>
      <c r="S2203">
        <v>0</v>
      </c>
      <c r="T2203">
        <v>0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0</v>
      </c>
      <c r="AA2203" s="7" t="s">
        <v>800</v>
      </c>
      <c r="AB2203" s="7">
        <f>IF(Table2[[#This Row],[15cc]]+Table2[[#This Row],[30cc]]&gt;0,1,0)</f>
        <v>0</v>
      </c>
      <c r="AC2203" s="7">
        <f>IF(Table2[[#This Row],[60c]]&gt;0,1,0)</f>
        <v>0</v>
      </c>
      <c r="AD2203" s="7">
        <f>IF(Table2[[#This Row],[90c]]&gt;0,1,0)</f>
        <v>0</v>
      </c>
    </row>
    <row r="2204" spans="1:30" x14ac:dyDescent="0.2">
      <c r="A2204">
        <v>201706</v>
      </c>
      <c r="B2204" t="s">
        <v>21</v>
      </c>
      <c r="C2204" t="s">
        <v>21</v>
      </c>
      <c r="D2204" t="s">
        <v>1495</v>
      </c>
      <c r="E2204" t="s">
        <v>7650</v>
      </c>
      <c r="F2204" t="s">
        <v>400</v>
      </c>
      <c r="G2204" t="s">
        <v>7651</v>
      </c>
      <c r="I2204" t="s">
        <v>985</v>
      </c>
      <c r="J2204" t="s">
        <v>1543</v>
      </c>
      <c r="K2204" t="s">
        <v>7652</v>
      </c>
      <c r="L2204" t="s">
        <v>5720</v>
      </c>
      <c r="M2204" t="s">
        <v>5721</v>
      </c>
      <c r="N2204" s="1">
        <v>42907</v>
      </c>
      <c r="O2204">
        <v>49</v>
      </c>
      <c r="P2204" t="s">
        <v>900</v>
      </c>
      <c r="S2204">
        <v>0</v>
      </c>
      <c r="T2204">
        <v>0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 t="s">
        <v>800</v>
      </c>
      <c r="AB2204" s="7">
        <f>IF(Table2[[#This Row],[15cc]]+Table2[[#This Row],[30cc]]&gt;0,1,0)</f>
        <v>0</v>
      </c>
      <c r="AC2204" s="7">
        <f>IF(Table2[[#This Row],[60c]]&gt;0,1,0)</f>
        <v>0</v>
      </c>
      <c r="AD2204" s="7">
        <f>IF(Table2[[#This Row],[90c]]&gt;0,1,0)</f>
        <v>0</v>
      </c>
    </row>
    <row r="2205" spans="1:30" x14ac:dyDescent="0.2">
      <c r="A2205">
        <v>201706</v>
      </c>
      <c r="B2205" t="s">
        <v>21</v>
      </c>
      <c r="C2205" t="s">
        <v>21</v>
      </c>
      <c r="D2205" t="s">
        <v>1495</v>
      </c>
      <c r="E2205" t="s">
        <v>7650</v>
      </c>
      <c r="F2205" t="s">
        <v>400</v>
      </c>
      <c r="G2205" t="s">
        <v>7651</v>
      </c>
      <c r="I2205" t="s">
        <v>985</v>
      </c>
      <c r="J2205" t="s">
        <v>1543</v>
      </c>
      <c r="K2205" t="s">
        <v>7652</v>
      </c>
      <c r="L2205" t="s">
        <v>5722</v>
      </c>
      <c r="M2205" t="s">
        <v>5723</v>
      </c>
      <c r="N2205" s="1">
        <v>42907</v>
      </c>
      <c r="O2205">
        <v>49</v>
      </c>
      <c r="P2205" t="s">
        <v>900</v>
      </c>
      <c r="Q2205">
        <v>2</v>
      </c>
      <c r="R2205">
        <v>31.59</v>
      </c>
      <c r="S2205">
        <v>2</v>
      </c>
      <c r="T2205">
        <v>31.59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 t="s">
        <v>800</v>
      </c>
      <c r="AB2205" s="7">
        <f>IF(Table2[[#This Row],[15cc]]+Table2[[#This Row],[30cc]]&gt;0,1,0)</f>
        <v>1</v>
      </c>
      <c r="AC2205" s="7">
        <f>IF(Table2[[#This Row],[60c]]&gt;0,1,0)</f>
        <v>0</v>
      </c>
      <c r="AD2205" s="7">
        <f>IF(Table2[[#This Row],[90c]]&gt;0,1,0)</f>
        <v>0</v>
      </c>
    </row>
    <row r="2206" spans="1:30" x14ac:dyDescent="0.2">
      <c r="A2206">
        <v>201706</v>
      </c>
      <c r="B2206" t="s">
        <v>21</v>
      </c>
      <c r="C2206" t="s">
        <v>21</v>
      </c>
      <c r="D2206" t="s">
        <v>1495</v>
      </c>
      <c r="E2206" t="s">
        <v>7650</v>
      </c>
      <c r="F2206" t="s">
        <v>400</v>
      </c>
      <c r="G2206" t="s">
        <v>7651</v>
      </c>
      <c r="I2206" t="s">
        <v>985</v>
      </c>
      <c r="J2206" t="s">
        <v>1543</v>
      </c>
      <c r="K2206" t="s">
        <v>7652</v>
      </c>
      <c r="L2206" t="s">
        <v>5724</v>
      </c>
      <c r="M2206" t="s">
        <v>5725</v>
      </c>
      <c r="N2206" s="1">
        <v>42907</v>
      </c>
      <c r="O2206">
        <v>49</v>
      </c>
      <c r="P2206" t="s">
        <v>900</v>
      </c>
      <c r="Q2206">
        <v>2</v>
      </c>
      <c r="R2206">
        <v>30.260999999999999</v>
      </c>
      <c r="S2206">
        <v>2</v>
      </c>
      <c r="T2206">
        <v>30.260999999999999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0</v>
      </c>
      <c r="AA2206" s="7" t="s">
        <v>800</v>
      </c>
      <c r="AB2206" s="7">
        <f>IF(Table2[[#This Row],[15cc]]+Table2[[#This Row],[30cc]]&gt;0,1,0)</f>
        <v>1</v>
      </c>
      <c r="AC2206" s="7">
        <f>IF(Table2[[#This Row],[60c]]&gt;0,1,0)</f>
        <v>0</v>
      </c>
      <c r="AD2206" s="7">
        <f>IF(Table2[[#This Row],[90c]]&gt;0,1,0)</f>
        <v>0</v>
      </c>
    </row>
    <row r="2207" spans="1:30" x14ac:dyDescent="0.2">
      <c r="A2207">
        <v>201706</v>
      </c>
      <c r="B2207" t="s">
        <v>21</v>
      </c>
      <c r="C2207" t="s">
        <v>21</v>
      </c>
      <c r="D2207" t="s">
        <v>1495</v>
      </c>
      <c r="E2207" t="s">
        <v>7650</v>
      </c>
      <c r="F2207" t="s">
        <v>400</v>
      </c>
      <c r="G2207" t="s">
        <v>7651</v>
      </c>
      <c r="I2207" t="s">
        <v>985</v>
      </c>
      <c r="J2207" t="s">
        <v>1543</v>
      </c>
      <c r="K2207" t="s">
        <v>7652</v>
      </c>
      <c r="L2207" t="s">
        <v>5726</v>
      </c>
      <c r="M2207" t="s">
        <v>5727</v>
      </c>
      <c r="N2207" s="1">
        <v>42907</v>
      </c>
      <c r="O2207">
        <v>49</v>
      </c>
      <c r="P2207" t="s">
        <v>900</v>
      </c>
      <c r="S2207">
        <v>0</v>
      </c>
      <c r="T2207">
        <v>0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 t="s">
        <v>800</v>
      </c>
      <c r="AB2207" s="7">
        <f>IF(Table2[[#This Row],[15cc]]+Table2[[#This Row],[30cc]]&gt;0,1,0)</f>
        <v>0</v>
      </c>
      <c r="AC2207" s="7">
        <f>IF(Table2[[#This Row],[60c]]&gt;0,1,0)</f>
        <v>0</v>
      </c>
      <c r="AD2207" s="7">
        <f>IF(Table2[[#This Row],[90c]]&gt;0,1,0)</f>
        <v>0</v>
      </c>
    </row>
    <row r="2208" spans="1:30" x14ac:dyDescent="0.2">
      <c r="A2208">
        <v>201706</v>
      </c>
      <c r="B2208" t="s">
        <v>21</v>
      </c>
      <c r="C2208" t="s">
        <v>21</v>
      </c>
      <c r="D2208" t="s">
        <v>1495</v>
      </c>
      <c r="E2208" t="s">
        <v>7650</v>
      </c>
      <c r="F2208" t="s">
        <v>400</v>
      </c>
      <c r="G2208" t="s">
        <v>7651</v>
      </c>
      <c r="I2208" t="s">
        <v>985</v>
      </c>
      <c r="J2208" t="s">
        <v>1543</v>
      </c>
      <c r="K2208" t="s">
        <v>7652</v>
      </c>
      <c r="L2208" t="s">
        <v>5728</v>
      </c>
      <c r="M2208" t="s">
        <v>3400</v>
      </c>
      <c r="N2208" s="1">
        <v>42907</v>
      </c>
      <c r="O2208">
        <v>49</v>
      </c>
      <c r="P2208" t="s">
        <v>900</v>
      </c>
      <c r="Q2208">
        <v>1</v>
      </c>
      <c r="R2208">
        <v>15.051</v>
      </c>
      <c r="S2208">
        <v>1</v>
      </c>
      <c r="T2208">
        <v>15.051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0</v>
      </c>
      <c r="AA2208" s="7" t="s">
        <v>800</v>
      </c>
      <c r="AB2208" s="7">
        <f>IF(Table2[[#This Row],[15cc]]+Table2[[#This Row],[30cc]]&gt;0,1,0)</f>
        <v>1</v>
      </c>
      <c r="AC2208" s="7">
        <f>IF(Table2[[#This Row],[60c]]&gt;0,1,0)</f>
        <v>0</v>
      </c>
      <c r="AD2208" s="7">
        <f>IF(Table2[[#This Row],[90c]]&gt;0,1,0)</f>
        <v>0</v>
      </c>
    </row>
    <row r="2209" spans="1:30" x14ac:dyDescent="0.2">
      <c r="A2209">
        <v>201706</v>
      </c>
      <c r="B2209" t="s">
        <v>21</v>
      </c>
      <c r="C2209" t="s">
        <v>21</v>
      </c>
      <c r="D2209" t="s">
        <v>1495</v>
      </c>
      <c r="E2209" t="s">
        <v>7650</v>
      </c>
      <c r="F2209" t="s">
        <v>400</v>
      </c>
      <c r="G2209" t="s">
        <v>7651</v>
      </c>
      <c r="I2209" t="s">
        <v>985</v>
      </c>
      <c r="J2209" t="s">
        <v>1543</v>
      </c>
      <c r="K2209" t="s">
        <v>7652</v>
      </c>
      <c r="L2209" t="s">
        <v>5729</v>
      </c>
      <c r="M2209" t="s">
        <v>845</v>
      </c>
      <c r="N2209" s="1">
        <v>42907</v>
      </c>
      <c r="O2209">
        <v>49</v>
      </c>
      <c r="P2209" t="s">
        <v>900</v>
      </c>
      <c r="Q2209">
        <v>1</v>
      </c>
      <c r="R2209">
        <v>15.41</v>
      </c>
      <c r="S2209">
        <v>1</v>
      </c>
      <c r="T2209">
        <v>15.41</v>
      </c>
      <c r="U2209" s="7">
        <v>0</v>
      </c>
      <c r="V2209" s="7">
        <v>0</v>
      </c>
      <c r="W2209" s="7">
        <v>0</v>
      </c>
      <c r="X2209" s="7">
        <v>0</v>
      </c>
      <c r="Y2209" s="7">
        <v>0</v>
      </c>
      <c r="Z2209" s="7">
        <v>0</v>
      </c>
      <c r="AA2209" s="7" t="s">
        <v>800</v>
      </c>
      <c r="AB2209" s="7">
        <f>IF(Table2[[#This Row],[15cc]]+Table2[[#This Row],[30cc]]&gt;0,1,0)</f>
        <v>1</v>
      </c>
      <c r="AC2209" s="7">
        <f>IF(Table2[[#This Row],[60c]]&gt;0,1,0)</f>
        <v>0</v>
      </c>
      <c r="AD2209" s="7">
        <f>IF(Table2[[#This Row],[90c]]&gt;0,1,0)</f>
        <v>0</v>
      </c>
    </row>
    <row r="2210" spans="1:30" x14ac:dyDescent="0.2">
      <c r="A2210">
        <v>201706</v>
      </c>
      <c r="B2210" t="s">
        <v>21</v>
      </c>
      <c r="C2210" t="s">
        <v>21</v>
      </c>
      <c r="D2210" t="s">
        <v>1495</v>
      </c>
      <c r="E2210" t="s">
        <v>7650</v>
      </c>
      <c r="F2210" t="s">
        <v>400</v>
      </c>
      <c r="G2210" t="s">
        <v>7651</v>
      </c>
      <c r="I2210" t="s">
        <v>985</v>
      </c>
      <c r="J2210" t="s">
        <v>1543</v>
      </c>
      <c r="K2210" t="s">
        <v>7652</v>
      </c>
      <c r="L2210" t="s">
        <v>5730</v>
      </c>
      <c r="M2210" t="s">
        <v>5731</v>
      </c>
      <c r="N2210" s="1">
        <v>42907</v>
      </c>
      <c r="O2210">
        <v>49</v>
      </c>
      <c r="P2210" t="s">
        <v>900</v>
      </c>
      <c r="Q2210">
        <v>3</v>
      </c>
      <c r="R2210">
        <v>34.659999999999997</v>
      </c>
      <c r="S2210">
        <v>3</v>
      </c>
      <c r="T2210">
        <v>34.659999999999997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 t="s">
        <v>800</v>
      </c>
      <c r="AB2210" s="7">
        <f>IF(Table2[[#This Row],[15cc]]+Table2[[#This Row],[30cc]]&gt;0,1,0)</f>
        <v>1</v>
      </c>
      <c r="AC2210" s="7">
        <f>IF(Table2[[#This Row],[60c]]&gt;0,1,0)</f>
        <v>0</v>
      </c>
      <c r="AD2210" s="7">
        <f>IF(Table2[[#This Row],[90c]]&gt;0,1,0)</f>
        <v>0</v>
      </c>
    </row>
    <row r="2211" spans="1:30" x14ac:dyDescent="0.2">
      <c r="A2211">
        <v>201706</v>
      </c>
      <c r="B2211" t="s">
        <v>21</v>
      </c>
      <c r="C2211" t="s">
        <v>21</v>
      </c>
      <c r="D2211" t="s">
        <v>1495</v>
      </c>
      <c r="E2211" t="s">
        <v>7650</v>
      </c>
      <c r="F2211" t="s">
        <v>400</v>
      </c>
      <c r="G2211" t="s">
        <v>7651</v>
      </c>
      <c r="I2211" t="s">
        <v>985</v>
      </c>
      <c r="J2211" t="s">
        <v>1543</v>
      </c>
      <c r="K2211" t="s">
        <v>7652</v>
      </c>
      <c r="L2211" t="s">
        <v>5732</v>
      </c>
      <c r="M2211" t="s">
        <v>5733</v>
      </c>
      <c r="N2211" s="1">
        <v>42909</v>
      </c>
      <c r="O2211">
        <v>47</v>
      </c>
      <c r="P2211" t="s">
        <v>900</v>
      </c>
      <c r="S2211">
        <v>0</v>
      </c>
      <c r="T2211">
        <v>0</v>
      </c>
      <c r="U2211" s="7">
        <v>0</v>
      </c>
      <c r="V2211" s="7">
        <v>0</v>
      </c>
      <c r="W2211" s="7">
        <v>0</v>
      </c>
      <c r="X2211" s="7">
        <v>0</v>
      </c>
      <c r="Y2211" s="7">
        <v>0</v>
      </c>
      <c r="Z2211" s="7">
        <v>0</v>
      </c>
      <c r="AA2211" s="7" t="s">
        <v>800</v>
      </c>
      <c r="AB2211" s="7">
        <f>IF(Table2[[#This Row],[15cc]]+Table2[[#This Row],[30cc]]&gt;0,1,0)</f>
        <v>0</v>
      </c>
      <c r="AC2211" s="7">
        <f>IF(Table2[[#This Row],[60c]]&gt;0,1,0)</f>
        <v>0</v>
      </c>
      <c r="AD2211" s="7">
        <f>IF(Table2[[#This Row],[90c]]&gt;0,1,0)</f>
        <v>0</v>
      </c>
    </row>
    <row r="2212" spans="1:30" x14ac:dyDescent="0.2">
      <c r="A2212">
        <v>201706</v>
      </c>
      <c r="B2212" t="s">
        <v>21</v>
      </c>
      <c r="C2212" t="s">
        <v>21</v>
      </c>
      <c r="D2212" t="s">
        <v>1495</v>
      </c>
      <c r="E2212" t="s">
        <v>7650</v>
      </c>
      <c r="F2212" t="s">
        <v>400</v>
      </c>
      <c r="G2212" t="s">
        <v>7651</v>
      </c>
      <c r="I2212" t="s">
        <v>985</v>
      </c>
      <c r="J2212" t="s">
        <v>1543</v>
      </c>
      <c r="K2212" t="s">
        <v>7652</v>
      </c>
      <c r="L2212" t="s">
        <v>5734</v>
      </c>
      <c r="M2212" t="s">
        <v>3237</v>
      </c>
      <c r="N2212" s="1">
        <v>42913</v>
      </c>
      <c r="O2212">
        <v>43</v>
      </c>
      <c r="P2212" t="s">
        <v>900</v>
      </c>
      <c r="Q2212">
        <v>1</v>
      </c>
      <c r="R2212">
        <v>12.355</v>
      </c>
      <c r="S2212">
        <v>1</v>
      </c>
      <c r="T2212">
        <v>12.36</v>
      </c>
      <c r="U2212" s="7">
        <v>0</v>
      </c>
      <c r="V2212" s="7">
        <v>-5.0000000000000001E-3</v>
      </c>
      <c r="W2212" s="7">
        <v>0</v>
      </c>
      <c r="X2212" s="7">
        <v>0</v>
      </c>
      <c r="Y2212" s="7">
        <v>0</v>
      </c>
      <c r="Z2212" s="7">
        <v>0</v>
      </c>
      <c r="AA2212" s="7" t="s">
        <v>800</v>
      </c>
      <c r="AB2212" s="7">
        <f>IF(Table2[[#This Row],[15cc]]+Table2[[#This Row],[30cc]]&gt;0,1,0)</f>
        <v>1</v>
      </c>
      <c r="AC2212" s="7">
        <f>IF(Table2[[#This Row],[60c]]&gt;0,1,0)</f>
        <v>0</v>
      </c>
      <c r="AD2212" s="7">
        <f>IF(Table2[[#This Row],[90c]]&gt;0,1,0)</f>
        <v>0</v>
      </c>
    </row>
    <row r="2213" spans="1:30" x14ac:dyDescent="0.2">
      <c r="A2213">
        <v>201706</v>
      </c>
      <c r="B2213" t="s">
        <v>21</v>
      </c>
      <c r="C2213" t="s">
        <v>21</v>
      </c>
      <c r="D2213" t="s">
        <v>1495</v>
      </c>
      <c r="E2213" t="s">
        <v>7650</v>
      </c>
      <c r="F2213" t="s">
        <v>400</v>
      </c>
      <c r="G2213" t="s">
        <v>7651</v>
      </c>
      <c r="I2213" t="s">
        <v>992</v>
      </c>
      <c r="J2213" t="s">
        <v>1544</v>
      </c>
      <c r="K2213" t="s">
        <v>7653</v>
      </c>
      <c r="L2213" t="s">
        <v>5518</v>
      </c>
      <c r="M2213" t="s">
        <v>5519</v>
      </c>
      <c r="N2213" s="1">
        <v>42901</v>
      </c>
      <c r="O2213">
        <v>55</v>
      </c>
      <c r="P2213" t="s">
        <v>900</v>
      </c>
      <c r="R2213" s="2"/>
      <c r="S2213">
        <v>0</v>
      </c>
      <c r="T2213">
        <v>0</v>
      </c>
      <c r="U2213" s="7">
        <v>0</v>
      </c>
      <c r="V2213" s="7">
        <v>0</v>
      </c>
      <c r="W2213" s="7">
        <v>0</v>
      </c>
      <c r="X2213" s="7">
        <v>0</v>
      </c>
      <c r="Y2213" s="7">
        <v>0</v>
      </c>
      <c r="Z2213" s="7">
        <v>0</v>
      </c>
      <c r="AA2213" s="7" t="s">
        <v>800</v>
      </c>
      <c r="AB2213" s="7">
        <f>IF(Table2[[#This Row],[15cc]]+Table2[[#This Row],[30cc]]&gt;0,1,0)</f>
        <v>0</v>
      </c>
      <c r="AC2213" s="7">
        <f>IF(Table2[[#This Row],[60c]]&gt;0,1,0)</f>
        <v>0</v>
      </c>
      <c r="AD2213" s="7">
        <f>IF(Table2[[#This Row],[90c]]&gt;0,1,0)</f>
        <v>0</v>
      </c>
    </row>
    <row r="2214" spans="1:30" x14ac:dyDescent="0.2">
      <c r="A2214">
        <v>201706</v>
      </c>
      <c r="B2214" t="s">
        <v>21</v>
      </c>
      <c r="C2214" t="s">
        <v>21</v>
      </c>
      <c r="D2214" t="s">
        <v>1495</v>
      </c>
      <c r="E2214" t="s">
        <v>7650</v>
      </c>
      <c r="F2214" t="s">
        <v>400</v>
      </c>
      <c r="G2214" t="s">
        <v>7651</v>
      </c>
      <c r="I2214" t="s">
        <v>992</v>
      </c>
      <c r="J2214" t="s">
        <v>1544</v>
      </c>
      <c r="K2214" t="s">
        <v>7653</v>
      </c>
      <c r="L2214" t="s">
        <v>5520</v>
      </c>
      <c r="M2214" t="s">
        <v>836</v>
      </c>
      <c r="N2214" s="1">
        <v>42901</v>
      </c>
      <c r="O2214">
        <v>55</v>
      </c>
      <c r="P2214" t="s">
        <v>900</v>
      </c>
      <c r="S2214">
        <v>0</v>
      </c>
      <c r="T2214">
        <v>0</v>
      </c>
      <c r="U2214" s="7">
        <v>0</v>
      </c>
      <c r="V2214" s="7">
        <v>0</v>
      </c>
      <c r="W2214" s="7">
        <v>0</v>
      </c>
      <c r="X2214" s="7">
        <v>0</v>
      </c>
      <c r="Y2214" s="7">
        <v>0</v>
      </c>
      <c r="Z2214" s="7">
        <v>0</v>
      </c>
      <c r="AA2214" s="7" t="s">
        <v>800</v>
      </c>
      <c r="AB2214" s="7">
        <f>IF(Table2[[#This Row],[15cc]]+Table2[[#This Row],[30cc]]&gt;0,1,0)</f>
        <v>0</v>
      </c>
      <c r="AC2214" s="7">
        <f>IF(Table2[[#This Row],[60c]]&gt;0,1,0)</f>
        <v>0</v>
      </c>
      <c r="AD2214" s="7">
        <f>IF(Table2[[#This Row],[90c]]&gt;0,1,0)</f>
        <v>0</v>
      </c>
    </row>
    <row r="2215" spans="1:30" x14ac:dyDescent="0.2">
      <c r="A2215">
        <v>201706</v>
      </c>
      <c r="B2215" t="s">
        <v>21</v>
      </c>
      <c r="C2215" t="s">
        <v>21</v>
      </c>
      <c r="D2215" t="s">
        <v>1495</v>
      </c>
      <c r="E2215" t="s">
        <v>7650</v>
      </c>
      <c r="F2215" t="s">
        <v>400</v>
      </c>
      <c r="G2215" t="s">
        <v>7651</v>
      </c>
      <c r="I2215" t="s">
        <v>992</v>
      </c>
      <c r="J2215" t="s">
        <v>1544</v>
      </c>
      <c r="K2215" t="s">
        <v>7653</v>
      </c>
      <c r="L2215" t="s">
        <v>5521</v>
      </c>
      <c r="M2215" t="s">
        <v>5522</v>
      </c>
      <c r="N2215" s="1">
        <v>42901</v>
      </c>
      <c r="O2215">
        <v>55</v>
      </c>
      <c r="P2215" t="s">
        <v>900</v>
      </c>
      <c r="Q2215">
        <v>1</v>
      </c>
      <c r="R2215">
        <v>12.689</v>
      </c>
      <c r="S2215">
        <v>1</v>
      </c>
      <c r="T2215">
        <v>12.689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0</v>
      </c>
      <c r="AA2215" s="7" t="s">
        <v>800</v>
      </c>
      <c r="AB2215" s="7">
        <f>IF(Table2[[#This Row],[15cc]]+Table2[[#This Row],[30cc]]&gt;0,1,0)</f>
        <v>1</v>
      </c>
      <c r="AC2215" s="7">
        <f>IF(Table2[[#This Row],[60c]]&gt;0,1,0)</f>
        <v>0</v>
      </c>
      <c r="AD2215" s="7">
        <f>IF(Table2[[#This Row],[90c]]&gt;0,1,0)</f>
        <v>0</v>
      </c>
    </row>
    <row r="2216" spans="1:30" x14ac:dyDescent="0.2">
      <c r="A2216">
        <v>201706</v>
      </c>
      <c r="B2216" t="s">
        <v>21</v>
      </c>
      <c r="C2216" t="s">
        <v>21</v>
      </c>
      <c r="D2216" t="s">
        <v>1495</v>
      </c>
      <c r="E2216" t="s">
        <v>7650</v>
      </c>
      <c r="F2216" t="s">
        <v>400</v>
      </c>
      <c r="G2216" t="s">
        <v>7651</v>
      </c>
      <c r="I2216" t="s">
        <v>992</v>
      </c>
      <c r="J2216" t="s">
        <v>1544</v>
      </c>
      <c r="K2216" t="s">
        <v>7653</v>
      </c>
      <c r="L2216" t="s">
        <v>5523</v>
      </c>
      <c r="M2216" t="s">
        <v>866</v>
      </c>
      <c r="N2216" s="1">
        <v>42901</v>
      </c>
      <c r="O2216">
        <v>55</v>
      </c>
      <c r="P2216" t="s">
        <v>900</v>
      </c>
      <c r="Q2216">
        <v>2</v>
      </c>
      <c r="R2216">
        <v>27.548999999999999</v>
      </c>
      <c r="S2216">
        <v>2</v>
      </c>
      <c r="T2216">
        <v>27.548999999999999</v>
      </c>
      <c r="U2216" s="7">
        <v>0</v>
      </c>
      <c r="V2216" s="7">
        <v>0</v>
      </c>
      <c r="W2216" s="7">
        <v>0</v>
      </c>
      <c r="X2216" s="7">
        <v>0</v>
      </c>
      <c r="Y2216" s="7">
        <v>0</v>
      </c>
      <c r="Z2216" s="7">
        <v>0</v>
      </c>
      <c r="AA2216" s="7" t="s">
        <v>800</v>
      </c>
      <c r="AB2216" s="7">
        <f>IF(Table2[[#This Row],[15cc]]+Table2[[#This Row],[30cc]]&gt;0,1,0)</f>
        <v>1</v>
      </c>
      <c r="AC2216" s="7">
        <f>IF(Table2[[#This Row],[60c]]&gt;0,1,0)</f>
        <v>0</v>
      </c>
      <c r="AD2216" s="7">
        <f>IF(Table2[[#This Row],[90c]]&gt;0,1,0)</f>
        <v>0</v>
      </c>
    </row>
    <row r="2217" spans="1:30" x14ac:dyDescent="0.2">
      <c r="A2217">
        <v>201706</v>
      </c>
      <c r="B2217" t="s">
        <v>21</v>
      </c>
      <c r="C2217" t="s">
        <v>21</v>
      </c>
      <c r="D2217" t="s">
        <v>1495</v>
      </c>
      <c r="E2217" t="s">
        <v>7650</v>
      </c>
      <c r="F2217" t="s">
        <v>400</v>
      </c>
      <c r="G2217" t="s">
        <v>7651</v>
      </c>
      <c r="I2217" t="s">
        <v>992</v>
      </c>
      <c r="J2217" t="s">
        <v>1544</v>
      </c>
      <c r="K2217" t="s">
        <v>7653</v>
      </c>
      <c r="L2217" t="s">
        <v>5524</v>
      </c>
      <c r="M2217" t="s">
        <v>5525</v>
      </c>
      <c r="N2217" s="1">
        <v>42901</v>
      </c>
      <c r="O2217">
        <v>55</v>
      </c>
      <c r="P2217" t="s">
        <v>900</v>
      </c>
      <c r="Q2217">
        <v>5</v>
      </c>
      <c r="R2217">
        <v>68.724000000000004</v>
      </c>
      <c r="S2217">
        <v>4</v>
      </c>
      <c r="T2217">
        <v>56.287999999999997</v>
      </c>
      <c r="U2217" s="7">
        <v>0</v>
      </c>
      <c r="V2217" s="7">
        <v>0</v>
      </c>
      <c r="W2217" s="7">
        <v>1</v>
      </c>
      <c r="X2217" s="7">
        <v>12.436</v>
      </c>
      <c r="Y2217" s="7">
        <v>0</v>
      </c>
      <c r="Z2217" s="7">
        <v>0</v>
      </c>
      <c r="AA2217" s="7" t="s">
        <v>800</v>
      </c>
      <c r="AB2217" s="7">
        <f>IF(Table2[[#This Row],[15cc]]+Table2[[#This Row],[30cc]]&gt;0,1,0)</f>
        <v>1</v>
      </c>
      <c r="AC2217" s="7">
        <f>IF(Table2[[#This Row],[60c]]&gt;0,1,0)</f>
        <v>1</v>
      </c>
      <c r="AD2217" s="7">
        <f>IF(Table2[[#This Row],[90c]]&gt;0,1,0)</f>
        <v>0</v>
      </c>
    </row>
    <row r="2218" spans="1:30" x14ac:dyDescent="0.2">
      <c r="A2218">
        <v>201706</v>
      </c>
      <c r="B2218" t="s">
        <v>21</v>
      </c>
      <c r="C2218" t="s">
        <v>21</v>
      </c>
      <c r="D2218" t="s">
        <v>1495</v>
      </c>
      <c r="E2218" t="s">
        <v>7650</v>
      </c>
      <c r="F2218" t="s">
        <v>400</v>
      </c>
      <c r="G2218" t="s">
        <v>7651</v>
      </c>
      <c r="I2218" t="s">
        <v>992</v>
      </c>
      <c r="J2218" t="s">
        <v>1544</v>
      </c>
      <c r="K2218" t="s">
        <v>7653</v>
      </c>
      <c r="L2218" t="s">
        <v>5526</v>
      </c>
      <c r="M2218" t="s">
        <v>5527</v>
      </c>
      <c r="N2218" s="1">
        <v>42901</v>
      </c>
      <c r="O2218">
        <v>55</v>
      </c>
      <c r="P2218" t="s">
        <v>900</v>
      </c>
      <c r="Q2218">
        <v>1</v>
      </c>
      <c r="R2218">
        <v>12.090999999999999</v>
      </c>
      <c r="S2218">
        <v>1</v>
      </c>
      <c r="T2218">
        <v>12.090999999999999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0</v>
      </c>
      <c r="AA2218" s="7" t="s">
        <v>800</v>
      </c>
      <c r="AB2218" s="7">
        <f>IF(Table2[[#This Row],[15cc]]+Table2[[#This Row],[30cc]]&gt;0,1,0)</f>
        <v>1</v>
      </c>
      <c r="AC2218" s="7">
        <f>IF(Table2[[#This Row],[60c]]&gt;0,1,0)</f>
        <v>0</v>
      </c>
      <c r="AD2218" s="7">
        <f>IF(Table2[[#This Row],[90c]]&gt;0,1,0)</f>
        <v>0</v>
      </c>
    </row>
    <row r="2219" spans="1:30" x14ac:dyDescent="0.2">
      <c r="A2219">
        <v>201706</v>
      </c>
      <c r="B2219" t="s">
        <v>21</v>
      </c>
      <c r="C2219" t="s">
        <v>21</v>
      </c>
      <c r="D2219" t="s">
        <v>1495</v>
      </c>
      <c r="E2219" t="s">
        <v>7650</v>
      </c>
      <c r="F2219" t="s">
        <v>400</v>
      </c>
      <c r="G2219" t="s">
        <v>7651</v>
      </c>
      <c r="I2219" t="s">
        <v>992</v>
      </c>
      <c r="J2219" t="s">
        <v>1544</v>
      </c>
      <c r="K2219" t="s">
        <v>7653</v>
      </c>
      <c r="L2219" t="s">
        <v>5528</v>
      </c>
      <c r="M2219" t="s">
        <v>5529</v>
      </c>
      <c r="N2219" s="1">
        <v>42901</v>
      </c>
      <c r="O2219">
        <v>55</v>
      </c>
      <c r="P2219" t="s">
        <v>900</v>
      </c>
      <c r="Q2219">
        <v>1</v>
      </c>
      <c r="R2219">
        <v>12.125999999999999</v>
      </c>
      <c r="S2219">
        <v>1</v>
      </c>
      <c r="T2219">
        <v>12.125999999999999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0</v>
      </c>
      <c r="AA2219" s="7" t="s">
        <v>800</v>
      </c>
      <c r="AB2219" s="7">
        <f>IF(Table2[[#This Row],[15cc]]+Table2[[#This Row],[30cc]]&gt;0,1,0)</f>
        <v>1</v>
      </c>
      <c r="AC2219" s="7">
        <f>IF(Table2[[#This Row],[60c]]&gt;0,1,0)</f>
        <v>0</v>
      </c>
      <c r="AD2219" s="7">
        <f>IF(Table2[[#This Row],[90c]]&gt;0,1,0)</f>
        <v>0</v>
      </c>
    </row>
    <row r="2220" spans="1:30" x14ac:dyDescent="0.2">
      <c r="A2220">
        <v>201706</v>
      </c>
      <c r="B2220" t="s">
        <v>21</v>
      </c>
      <c r="C2220" t="s">
        <v>21</v>
      </c>
      <c r="D2220" t="s">
        <v>1495</v>
      </c>
      <c r="E2220" t="s">
        <v>7650</v>
      </c>
      <c r="F2220" t="s">
        <v>400</v>
      </c>
      <c r="G2220" t="s">
        <v>7651</v>
      </c>
      <c r="I2220" t="s">
        <v>992</v>
      </c>
      <c r="J2220" t="s">
        <v>1544</v>
      </c>
      <c r="K2220" t="s">
        <v>7653</v>
      </c>
      <c r="L2220" t="s">
        <v>5530</v>
      </c>
      <c r="M2220" t="s">
        <v>5531</v>
      </c>
      <c r="N2220" s="1">
        <v>42901</v>
      </c>
      <c r="O2220">
        <v>55</v>
      </c>
      <c r="P2220" t="s">
        <v>900</v>
      </c>
      <c r="S2220">
        <v>0</v>
      </c>
      <c r="T2220">
        <v>0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0</v>
      </c>
      <c r="AA2220" s="7" t="s">
        <v>800</v>
      </c>
      <c r="AB2220" s="7">
        <f>IF(Table2[[#This Row],[15cc]]+Table2[[#This Row],[30cc]]&gt;0,1,0)</f>
        <v>0</v>
      </c>
      <c r="AC2220" s="7">
        <f>IF(Table2[[#This Row],[60c]]&gt;0,1,0)</f>
        <v>0</v>
      </c>
      <c r="AD2220" s="7">
        <f>IF(Table2[[#This Row],[90c]]&gt;0,1,0)</f>
        <v>0</v>
      </c>
    </row>
    <row r="2221" spans="1:30" x14ac:dyDescent="0.2">
      <c r="A2221">
        <v>201706</v>
      </c>
      <c r="B2221" t="s">
        <v>21</v>
      </c>
      <c r="C2221" t="s">
        <v>21</v>
      </c>
      <c r="D2221" t="s">
        <v>1495</v>
      </c>
      <c r="E2221" t="s">
        <v>7650</v>
      </c>
      <c r="F2221" t="s">
        <v>400</v>
      </c>
      <c r="G2221" t="s">
        <v>7651</v>
      </c>
      <c r="I2221" t="s">
        <v>992</v>
      </c>
      <c r="J2221" t="s">
        <v>1544</v>
      </c>
      <c r="K2221" t="s">
        <v>7653</v>
      </c>
      <c r="L2221" t="s">
        <v>5532</v>
      </c>
      <c r="M2221" t="s">
        <v>5533</v>
      </c>
      <c r="N2221" s="1">
        <v>42901</v>
      </c>
      <c r="O2221">
        <v>55</v>
      </c>
      <c r="P2221" t="s">
        <v>900</v>
      </c>
      <c r="Q2221">
        <v>0</v>
      </c>
      <c r="R2221">
        <v>0</v>
      </c>
      <c r="S2221">
        <v>1</v>
      </c>
      <c r="T2221">
        <v>8.048</v>
      </c>
      <c r="U2221" s="7">
        <v>0</v>
      </c>
      <c r="V2221" s="7">
        <v>0</v>
      </c>
      <c r="W2221" s="7">
        <v>-1</v>
      </c>
      <c r="X2221" s="7">
        <v>-8.048</v>
      </c>
      <c r="Y2221" s="7">
        <v>0</v>
      </c>
      <c r="Z2221" s="7">
        <v>0</v>
      </c>
      <c r="AA2221" s="7" t="s">
        <v>800</v>
      </c>
      <c r="AB2221" s="7">
        <f>IF(Table2[[#This Row],[15cc]]+Table2[[#This Row],[30cc]]&gt;0,1,0)</f>
        <v>1</v>
      </c>
      <c r="AC2221" s="7">
        <f>IF(Table2[[#This Row],[60c]]&gt;0,1,0)</f>
        <v>0</v>
      </c>
      <c r="AD2221" s="7">
        <f>IF(Table2[[#This Row],[90c]]&gt;0,1,0)</f>
        <v>0</v>
      </c>
    </row>
    <row r="2222" spans="1:30" x14ac:dyDescent="0.2">
      <c r="A2222">
        <v>201706</v>
      </c>
      <c r="B2222" t="s">
        <v>21</v>
      </c>
      <c r="C2222" t="s">
        <v>21</v>
      </c>
      <c r="D2222" t="s">
        <v>1495</v>
      </c>
      <c r="E2222" t="s">
        <v>7650</v>
      </c>
      <c r="F2222" t="s">
        <v>400</v>
      </c>
      <c r="G2222" t="s">
        <v>7651</v>
      </c>
      <c r="I2222" t="s">
        <v>992</v>
      </c>
      <c r="J2222" t="s">
        <v>1544</v>
      </c>
      <c r="K2222" t="s">
        <v>7653</v>
      </c>
      <c r="L2222" t="s">
        <v>5534</v>
      </c>
      <c r="M2222" t="s">
        <v>5535</v>
      </c>
      <c r="N2222" s="1">
        <v>42901</v>
      </c>
      <c r="O2222">
        <v>55</v>
      </c>
      <c r="P2222" t="s">
        <v>900</v>
      </c>
      <c r="Q2222">
        <v>2</v>
      </c>
      <c r="R2222">
        <v>30.2</v>
      </c>
      <c r="S2222">
        <v>1</v>
      </c>
      <c r="T2222">
        <v>15.178000000000001</v>
      </c>
      <c r="U2222" s="7">
        <v>0</v>
      </c>
      <c r="V2222" s="7">
        <v>0</v>
      </c>
      <c r="W2222" s="7">
        <v>1</v>
      </c>
      <c r="X2222" s="7">
        <v>15.022</v>
      </c>
      <c r="Y2222" s="7">
        <v>0</v>
      </c>
      <c r="Z2222" s="7">
        <v>0</v>
      </c>
      <c r="AA2222" s="7" t="s">
        <v>800</v>
      </c>
      <c r="AB2222" s="7">
        <f>IF(Table2[[#This Row],[15cc]]+Table2[[#This Row],[30cc]]&gt;0,1,0)</f>
        <v>1</v>
      </c>
      <c r="AC2222" s="7">
        <f>IF(Table2[[#This Row],[60c]]&gt;0,1,0)</f>
        <v>1</v>
      </c>
      <c r="AD2222" s="7">
        <f>IF(Table2[[#This Row],[90c]]&gt;0,1,0)</f>
        <v>0</v>
      </c>
    </row>
    <row r="2223" spans="1:30" x14ac:dyDescent="0.2">
      <c r="A2223">
        <v>201706</v>
      </c>
      <c r="B2223" t="s">
        <v>21</v>
      </c>
      <c r="C2223" t="s">
        <v>21</v>
      </c>
      <c r="D2223" t="s">
        <v>1495</v>
      </c>
      <c r="E2223" t="s">
        <v>7650</v>
      </c>
      <c r="F2223" t="s">
        <v>400</v>
      </c>
      <c r="G2223" t="s">
        <v>7651</v>
      </c>
      <c r="I2223" t="s">
        <v>992</v>
      </c>
      <c r="J2223" t="s">
        <v>1544</v>
      </c>
      <c r="K2223" t="s">
        <v>7653</v>
      </c>
      <c r="L2223" t="s">
        <v>5536</v>
      </c>
      <c r="M2223" t="s">
        <v>5537</v>
      </c>
      <c r="N2223" s="1">
        <v>42901</v>
      </c>
      <c r="O2223">
        <v>55</v>
      </c>
      <c r="P2223" t="s">
        <v>900</v>
      </c>
      <c r="Q2223">
        <v>4</v>
      </c>
      <c r="R2223">
        <v>56.567999999999998</v>
      </c>
      <c r="S2223">
        <v>4</v>
      </c>
      <c r="T2223">
        <v>56.567999999999998</v>
      </c>
      <c r="U2223" s="7">
        <v>0</v>
      </c>
      <c r="V2223" s="7">
        <v>0</v>
      </c>
      <c r="W2223" s="7">
        <v>0</v>
      </c>
      <c r="X2223" s="7">
        <v>0</v>
      </c>
      <c r="Y2223" s="7">
        <v>0</v>
      </c>
      <c r="Z2223" s="7">
        <v>0</v>
      </c>
      <c r="AA2223" s="7" t="s">
        <v>800</v>
      </c>
      <c r="AB2223" s="7">
        <f>IF(Table2[[#This Row],[15cc]]+Table2[[#This Row],[30cc]]&gt;0,1,0)</f>
        <v>1</v>
      </c>
      <c r="AC2223" s="7">
        <f>IF(Table2[[#This Row],[60c]]&gt;0,1,0)</f>
        <v>0</v>
      </c>
      <c r="AD2223" s="7">
        <f>IF(Table2[[#This Row],[90c]]&gt;0,1,0)</f>
        <v>0</v>
      </c>
    </row>
    <row r="2224" spans="1:30" x14ac:dyDescent="0.2">
      <c r="A2224">
        <v>201706</v>
      </c>
      <c r="B2224" t="s">
        <v>21</v>
      </c>
      <c r="C2224" t="s">
        <v>21</v>
      </c>
      <c r="D2224" t="s">
        <v>1495</v>
      </c>
      <c r="E2224" t="s">
        <v>7650</v>
      </c>
      <c r="F2224" t="s">
        <v>400</v>
      </c>
      <c r="G2224" t="s">
        <v>7651</v>
      </c>
      <c r="I2224" t="s">
        <v>992</v>
      </c>
      <c r="J2224" t="s">
        <v>1544</v>
      </c>
      <c r="K2224" t="s">
        <v>7653</v>
      </c>
      <c r="L2224" t="s">
        <v>5538</v>
      </c>
      <c r="M2224" t="s">
        <v>5539</v>
      </c>
      <c r="N2224" s="1">
        <v>42901</v>
      </c>
      <c r="O2224">
        <v>55</v>
      </c>
      <c r="P2224" t="s">
        <v>900</v>
      </c>
      <c r="S2224">
        <v>0</v>
      </c>
      <c r="T2224">
        <v>0</v>
      </c>
      <c r="U2224" s="7">
        <v>0</v>
      </c>
      <c r="V2224" s="7">
        <v>0</v>
      </c>
      <c r="W2224" s="7">
        <v>0</v>
      </c>
      <c r="X2224" s="7">
        <v>0</v>
      </c>
      <c r="Y2224" s="7">
        <v>0</v>
      </c>
      <c r="Z2224" s="7">
        <v>0</v>
      </c>
      <c r="AA2224" s="7" t="s">
        <v>800</v>
      </c>
      <c r="AB2224" s="7">
        <f>IF(Table2[[#This Row],[15cc]]+Table2[[#This Row],[30cc]]&gt;0,1,0)</f>
        <v>0</v>
      </c>
      <c r="AC2224" s="7">
        <f>IF(Table2[[#This Row],[60c]]&gt;0,1,0)</f>
        <v>0</v>
      </c>
      <c r="AD2224" s="7">
        <f>IF(Table2[[#This Row],[90c]]&gt;0,1,0)</f>
        <v>0</v>
      </c>
    </row>
    <row r="2225" spans="1:30" x14ac:dyDescent="0.2">
      <c r="A2225">
        <v>201706</v>
      </c>
      <c r="B2225" t="s">
        <v>21</v>
      </c>
      <c r="C2225" t="s">
        <v>21</v>
      </c>
      <c r="D2225" t="s">
        <v>1495</v>
      </c>
      <c r="E2225" t="s">
        <v>7650</v>
      </c>
      <c r="F2225" t="s">
        <v>400</v>
      </c>
      <c r="G2225" t="s">
        <v>7651</v>
      </c>
      <c r="I2225" t="s">
        <v>992</v>
      </c>
      <c r="J2225" t="s">
        <v>1544</v>
      </c>
      <c r="K2225" t="s">
        <v>7653</v>
      </c>
      <c r="L2225" t="s">
        <v>5540</v>
      </c>
      <c r="M2225" t="s">
        <v>804</v>
      </c>
      <c r="N2225" s="1">
        <v>42901</v>
      </c>
      <c r="O2225">
        <v>55</v>
      </c>
      <c r="P2225" t="s">
        <v>900</v>
      </c>
      <c r="Q2225">
        <v>1</v>
      </c>
      <c r="R2225">
        <v>13.153</v>
      </c>
      <c r="S2225">
        <v>0</v>
      </c>
      <c r="T2225">
        <v>0</v>
      </c>
      <c r="U2225" s="7">
        <v>0</v>
      </c>
      <c r="V2225" s="7">
        <v>0</v>
      </c>
      <c r="W2225" s="7">
        <v>1</v>
      </c>
      <c r="X2225" s="7">
        <v>13.153</v>
      </c>
      <c r="Y2225" s="7">
        <v>0</v>
      </c>
      <c r="Z2225" s="7">
        <v>0</v>
      </c>
      <c r="AA2225" s="7" t="s">
        <v>800</v>
      </c>
      <c r="AB2225" s="7">
        <f>IF(Table2[[#This Row],[15cc]]+Table2[[#This Row],[30cc]]&gt;0,1,0)</f>
        <v>0</v>
      </c>
      <c r="AC2225" s="7">
        <f>IF(Table2[[#This Row],[60c]]&gt;0,1,0)</f>
        <v>1</v>
      </c>
      <c r="AD2225" s="7">
        <f>IF(Table2[[#This Row],[90c]]&gt;0,1,0)</f>
        <v>0</v>
      </c>
    </row>
    <row r="2226" spans="1:30" x14ac:dyDescent="0.2">
      <c r="A2226">
        <v>201706</v>
      </c>
      <c r="B2226" t="s">
        <v>21</v>
      </c>
      <c r="C2226" t="s">
        <v>21</v>
      </c>
      <c r="D2226" t="s">
        <v>1495</v>
      </c>
      <c r="E2226" t="s">
        <v>7650</v>
      </c>
      <c r="F2226" t="s">
        <v>400</v>
      </c>
      <c r="G2226" t="s">
        <v>7651</v>
      </c>
      <c r="I2226" t="s">
        <v>992</v>
      </c>
      <c r="J2226" t="s">
        <v>1544</v>
      </c>
      <c r="K2226" t="s">
        <v>7653</v>
      </c>
      <c r="L2226" t="s">
        <v>5541</v>
      </c>
      <c r="M2226" t="s">
        <v>806</v>
      </c>
      <c r="N2226" s="1">
        <v>42901</v>
      </c>
      <c r="O2226">
        <v>55</v>
      </c>
      <c r="P2226" t="s">
        <v>900</v>
      </c>
      <c r="S2226">
        <v>0</v>
      </c>
      <c r="T2226">
        <v>0</v>
      </c>
      <c r="U2226" s="7">
        <v>0</v>
      </c>
      <c r="V2226" s="7">
        <v>0</v>
      </c>
      <c r="W2226" s="7">
        <v>0</v>
      </c>
      <c r="X2226" s="7">
        <v>0</v>
      </c>
      <c r="Y2226" s="7">
        <v>0</v>
      </c>
      <c r="Z2226" s="7">
        <v>0</v>
      </c>
      <c r="AA2226" s="7" t="s">
        <v>800</v>
      </c>
      <c r="AB2226" s="7">
        <f>IF(Table2[[#This Row],[15cc]]+Table2[[#This Row],[30cc]]&gt;0,1,0)</f>
        <v>0</v>
      </c>
      <c r="AC2226" s="7">
        <f>IF(Table2[[#This Row],[60c]]&gt;0,1,0)</f>
        <v>0</v>
      </c>
      <c r="AD2226" s="7">
        <f>IF(Table2[[#This Row],[90c]]&gt;0,1,0)</f>
        <v>0</v>
      </c>
    </row>
    <row r="2227" spans="1:30" x14ac:dyDescent="0.2">
      <c r="A2227">
        <v>201706</v>
      </c>
      <c r="B2227" t="s">
        <v>21</v>
      </c>
      <c r="C2227" t="s">
        <v>21</v>
      </c>
      <c r="D2227" t="s">
        <v>1495</v>
      </c>
      <c r="E2227" t="s">
        <v>7650</v>
      </c>
      <c r="F2227" t="s">
        <v>400</v>
      </c>
      <c r="G2227" t="s">
        <v>7651</v>
      </c>
      <c r="I2227" t="s">
        <v>992</v>
      </c>
      <c r="J2227" t="s">
        <v>1544</v>
      </c>
      <c r="K2227" t="s">
        <v>7653</v>
      </c>
      <c r="L2227" t="s">
        <v>5542</v>
      </c>
      <c r="M2227" t="s">
        <v>5543</v>
      </c>
      <c r="N2227" s="1">
        <v>42901</v>
      </c>
      <c r="O2227">
        <v>55</v>
      </c>
      <c r="P2227" t="s">
        <v>900</v>
      </c>
      <c r="R2227" s="2"/>
      <c r="S2227">
        <v>0</v>
      </c>
      <c r="T2227">
        <v>0</v>
      </c>
      <c r="U2227" s="7">
        <v>0</v>
      </c>
      <c r="V2227" s="7">
        <v>0</v>
      </c>
      <c r="W2227" s="7">
        <v>0</v>
      </c>
      <c r="X2227" s="7">
        <v>0</v>
      </c>
      <c r="Y2227" s="7">
        <v>0</v>
      </c>
      <c r="Z2227" s="7">
        <v>0</v>
      </c>
      <c r="AA2227" s="7" t="s">
        <v>800</v>
      </c>
      <c r="AB2227" s="7">
        <f>IF(Table2[[#This Row],[15cc]]+Table2[[#This Row],[30cc]]&gt;0,1,0)</f>
        <v>0</v>
      </c>
      <c r="AC2227" s="7">
        <f>IF(Table2[[#This Row],[60c]]&gt;0,1,0)</f>
        <v>0</v>
      </c>
      <c r="AD2227" s="7">
        <f>IF(Table2[[#This Row],[90c]]&gt;0,1,0)</f>
        <v>0</v>
      </c>
    </row>
    <row r="2228" spans="1:30" x14ac:dyDescent="0.2">
      <c r="A2228">
        <v>201706</v>
      </c>
      <c r="B2228" t="s">
        <v>21</v>
      </c>
      <c r="C2228" t="s">
        <v>21</v>
      </c>
      <c r="D2228" t="s">
        <v>1495</v>
      </c>
      <c r="E2228" t="s">
        <v>7650</v>
      </c>
      <c r="F2228" t="s">
        <v>400</v>
      </c>
      <c r="G2228" t="s">
        <v>7651</v>
      </c>
      <c r="I2228" t="s">
        <v>992</v>
      </c>
      <c r="J2228" t="s">
        <v>1544</v>
      </c>
      <c r="K2228" t="s">
        <v>7653</v>
      </c>
      <c r="L2228" t="s">
        <v>5544</v>
      </c>
      <c r="M2228" t="s">
        <v>5545</v>
      </c>
      <c r="N2228" s="1">
        <v>42901</v>
      </c>
      <c r="O2228">
        <v>55</v>
      </c>
      <c r="P2228" t="s">
        <v>900</v>
      </c>
      <c r="Q2228">
        <v>1</v>
      </c>
      <c r="R2228">
        <v>12.087</v>
      </c>
      <c r="S2228">
        <v>1</v>
      </c>
      <c r="T2228">
        <v>12.087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 t="s">
        <v>800</v>
      </c>
      <c r="AB2228" s="7">
        <f>IF(Table2[[#This Row],[15cc]]+Table2[[#This Row],[30cc]]&gt;0,1,0)</f>
        <v>1</v>
      </c>
      <c r="AC2228" s="7">
        <f>IF(Table2[[#This Row],[60c]]&gt;0,1,0)</f>
        <v>0</v>
      </c>
      <c r="AD2228" s="7">
        <f>IF(Table2[[#This Row],[90c]]&gt;0,1,0)</f>
        <v>0</v>
      </c>
    </row>
    <row r="2229" spans="1:30" x14ac:dyDescent="0.2">
      <c r="A2229">
        <v>201706</v>
      </c>
      <c r="B2229" t="s">
        <v>21</v>
      </c>
      <c r="C2229" t="s">
        <v>21</v>
      </c>
      <c r="D2229" t="s">
        <v>1495</v>
      </c>
      <c r="E2229" t="s">
        <v>7650</v>
      </c>
      <c r="F2229" t="s">
        <v>400</v>
      </c>
      <c r="G2229" t="s">
        <v>7651</v>
      </c>
      <c r="I2229" t="s">
        <v>992</v>
      </c>
      <c r="J2229" t="s">
        <v>1544</v>
      </c>
      <c r="K2229" t="s">
        <v>7653</v>
      </c>
      <c r="L2229" t="s">
        <v>5546</v>
      </c>
      <c r="M2229" t="s">
        <v>5547</v>
      </c>
      <c r="N2229" s="1">
        <v>42901</v>
      </c>
      <c r="O2229">
        <v>55</v>
      </c>
      <c r="P2229" t="s">
        <v>900</v>
      </c>
      <c r="S2229">
        <v>0</v>
      </c>
      <c r="T2229">
        <v>0</v>
      </c>
      <c r="U2229" s="7">
        <v>0</v>
      </c>
      <c r="V2229" s="7">
        <v>0</v>
      </c>
      <c r="W2229" s="7">
        <v>0</v>
      </c>
      <c r="X2229" s="7">
        <v>0</v>
      </c>
      <c r="Y2229" s="7">
        <v>0</v>
      </c>
      <c r="Z2229" s="7">
        <v>0</v>
      </c>
      <c r="AA2229" s="7" t="s">
        <v>800</v>
      </c>
      <c r="AB2229" s="7">
        <f>IF(Table2[[#This Row],[15cc]]+Table2[[#This Row],[30cc]]&gt;0,1,0)</f>
        <v>0</v>
      </c>
      <c r="AC2229" s="7">
        <f>IF(Table2[[#This Row],[60c]]&gt;0,1,0)</f>
        <v>0</v>
      </c>
      <c r="AD2229" s="7">
        <f>IF(Table2[[#This Row],[90c]]&gt;0,1,0)</f>
        <v>0</v>
      </c>
    </row>
    <row r="2230" spans="1:30" x14ac:dyDescent="0.2">
      <c r="A2230">
        <v>201706</v>
      </c>
      <c r="B2230" t="s">
        <v>21</v>
      </c>
      <c r="C2230" t="s">
        <v>21</v>
      </c>
      <c r="D2230" t="s">
        <v>1495</v>
      </c>
      <c r="E2230" t="s">
        <v>7650</v>
      </c>
      <c r="F2230" t="s">
        <v>400</v>
      </c>
      <c r="G2230" t="s">
        <v>7651</v>
      </c>
      <c r="I2230" t="s">
        <v>992</v>
      </c>
      <c r="J2230" t="s">
        <v>1544</v>
      </c>
      <c r="K2230" t="s">
        <v>7653</v>
      </c>
      <c r="L2230" t="s">
        <v>5548</v>
      </c>
      <c r="M2230" t="s">
        <v>944</v>
      </c>
      <c r="N2230" s="1">
        <v>42901</v>
      </c>
      <c r="O2230">
        <v>55</v>
      </c>
      <c r="P2230" t="s">
        <v>900</v>
      </c>
      <c r="Q2230">
        <v>2</v>
      </c>
      <c r="R2230">
        <v>28.347999999999999</v>
      </c>
      <c r="S2230">
        <v>2</v>
      </c>
      <c r="T2230">
        <v>28.347999999999999</v>
      </c>
      <c r="U2230" s="7">
        <v>0</v>
      </c>
      <c r="V2230" s="7">
        <v>0</v>
      </c>
      <c r="W2230" s="7">
        <v>0</v>
      </c>
      <c r="X2230" s="7">
        <v>0</v>
      </c>
      <c r="Y2230" s="7">
        <v>0</v>
      </c>
      <c r="Z2230" s="7">
        <v>0</v>
      </c>
      <c r="AA2230" s="7" t="s">
        <v>800</v>
      </c>
      <c r="AB2230" s="7">
        <f>IF(Table2[[#This Row],[15cc]]+Table2[[#This Row],[30cc]]&gt;0,1,0)</f>
        <v>1</v>
      </c>
      <c r="AC2230" s="7">
        <f>IF(Table2[[#This Row],[60c]]&gt;0,1,0)</f>
        <v>0</v>
      </c>
      <c r="AD2230" s="7">
        <f>IF(Table2[[#This Row],[90c]]&gt;0,1,0)</f>
        <v>0</v>
      </c>
    </row>
    <row r="2231" spans="1:30" x14ac:dyDescent="0.2">
      <c r="A2231">
        <v>201706</v>
      </c>
      <c r="B2231" t="s">
        <v>21</v>
      </c>
      <c r="C2231" t="s">
        <v>21</v>
      </c>
      <c r="D2231" t="s">
        <v>1495</v>
      </c>
      <c r="E2231" t="s">
        <v>7650</v>
      </c>
      <c r="F2231" t="s">
        <v>400</v>
      </c>
      <c r="G2231" t="s">
        <v>7651</v>
      </c>
      <c r="I2231" t="s">
        <v>992</v>
      </c>
      <c r="J2231" t="s">
        <v>1544</v>
      </c>
      <c r="K2231" t="s">
        <v>7653</v>
      </c>
      <c r="L2231" t="s">
        <v>5549</v>
      </c>
      <c r="M2231" t="s">
        <v>5550</v>
      </c>
      <c r="N2231" s="1">
        <v>42901</v>
      </c>
      <c r="O2231">
        <v>55</v>
      </c>
      <c r="P2231" t="s">
        <v>900</v>
      </c>
      <c r="S2231">
        <v>0</v>
      </c>
      <c r="T2231">
        <v>0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0</v>
      </c>
      <c r="AA2231" s="7" t="s">
        <v>800</v>
      </c>
      <c r="AB2231" s="7">
        <f>IF(Table2[[#This Row],[15cc]]+Table2[[#This Row],[30cc]]&gt;0,1,0)</f>
        <v>0</v>
      </c>
      <c r="AC2231" s="7">
        <f>IF(Table2[[#This Row],[60c]]&gt;0,1,0)</f>
        <v>0</v>
      </c>
      <c r="AD2231" s="7">
        <f>IF(Table2[[#This Row],[90c]]&gt;0,1,0)</f>
        <v>0</v>
      </c>
    </row>
    <row r="2232" spans="1:30" x14ac:dyDescent="0.2">
      <c r="A2232">
        <v>201706</v>
      </c>
      <c r="B2232" t="s">
        <v>21</v>
      </c>
      <c r="C2232" t="s">
        <v>21</v>
      </c>
      <c r="D2232" t="s">
        <v>1495</v>
      </c>
      <c r="E2232" t="s">
        <v>7650</v>
      </c>
      <c r="F2232" t="s">
        <v>400</v>
      </c>
      <c r="G2232" t="s">
        <v>7651</v>
      </c>
      <c r="I2232" t="s">
        <v>992</v>
      </c>
      <c r="J2232" t="s">
        <v>1544</v>
      </c>
      <c r="K2232" t="s">
        <v>7653</v>
      </c>
      <c r="L2232" t="s">
        <v>5551</v>
      </c>
      <c r="M2232" t="s">
        <v>824</v>
      </c>
      <c r="N2232" s="1">
        <v>42901</v>
      </c>
      <c r="O2232">
        <v>55</v>
      </c>
      <c r="P2232" t="s">
        <v>900</v>
      </c>
      <c r="Q2232">
        <v>2</v>
      </c>
      <c r="R2232">
        <v>24.734999999999999</v>
      </c>
      <c r="S2232">
        <v>2</v>
      </c>
      <c r="T2232">
        <v>24.734999999999999</v>
      </c>
      <c r="U2232" s="7">
        <v>0</v>
      </c>
      <c r="V2232" s="7">
        <v>0</v>
      </c>
      <c r="W2232" s="7">
        <v>0</v>
      </c>
      <c r="X2232" s="7">
        <v>0</v>
      </c>
      <c r="Y2232" s="7">
        <v>0</v>
      </c>
      <c r="Z2232" s="7">
        <v>0</v>
      </c>
      <c r="AA2232" s="7" t="s">
        <v>800</v>
      </c>
      <c r="AB2232" s="7">
        <f>IF(Table2[[#This Row],[15cc]]+Table2[[#This Row],[30cc]]&gt;0,1,0)</f>
        <v>1</v>
      </c>
      <c r="AC2232" s="7">
        <f>IF(Table2[[#This Row],[60c]]&gt;0,1,0)</f>
        <v>0</v>
      </c>
      <c r="AD2232" s="7">
        <f>IF(Table2[[#This Row],[90c]]&gt;0,1,0)</f>
        <v>0</v>
      </c>
    </row>
    <row r="2233" spans="1:30" x14ac:dyDescent="0.2">
      <c r="A2233">
        <v>201706</v>
      </c>
      <c r="B2233" t="s">
        <v>21</v>
      </c>
      <c r="C2233" t="s">
        <v>21</v>
      </c>
      <c r="D2233" t="s">
        <v>1495</v>
      </c>
      <c r="E2233" t="s">
        <v>7650</v>
      </c>
      <c r="F2233" t="s">
        <v>400</v>
      </c>
      <c r="G2233" t="s">
        <v>7651</v>
      </c>
      <c r="I2233" t="s">
        <v>992</v>
      </c>
      <c r="J2233" t="s">
        <v>1544</v>
      </c>
      <c r="K2233" t="s">
        <v>7653</v>
      </c>
      <c r="L2233" t="s">
        <v>5552</v>
      </c>
      <c r="M2233" t="s">
        <v>5553</v>
      </c>
      <c r="N2233" s="1">
        <v>42901</v>
      </c>
      <c r="O2233">
        <v>55</v>
      </c>
      <c r="P2233" t="s">
        <v>900</v>
      </c>
      <c r="S2233">
        <v>0</v>
      </c>
      <c r="T2233">
        <v>0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0</v>
      </c>
      <c r="AA2233" s="7" t="s">
        <v>800</v>
      </c>
      <c r="AB2233" s="7">
        <f>IF(Table2[[#This Row],[15cc]]+Table2[[#This Row],[30cc]]&gt;0,1,0)</f>
        <v>0</v>
      </c>
      <c r="AC2233" s="7">
        <f>IF(Table2[[#This Row],[60c]]&gt;0,1,0)</f>
        <v>0</v>
      </c>
      <c r="AD2233" s="7">
        <f>IF(Table2[[#This Row],[90c]]&gt;0,1,0)</f>
        <v>0</v>
      </c>
    </row>
    <row r="2234" spans="1:30" x14ac:dyDescent="0.2">
      <c r="A2234">
        <v>201706</v>
      </c>
      <c r="B2234" t="s">
        <v>21</v>
      </c>
      <c r="C2234" t="s">
        <v>21</v>
      </c>
      <c r="D2234" t="s">
        <v>1495</v>
      </c>
      <c r="E2234" t="s">
        <v>7650</v>
      </c>
      <c r="F2234" t="s">
        <v>400</v>
      </c>
      <c r="G2234" t="s">
        <v>7651</v>
      </c>
      <c r="I2234" t="s">
        <v>992</v>
      </c>
      <c r="J2234" t="s">
        <v>1544</v>
      </c>
      <c r="K2234" t="s">
        <v>7653</v>
      </c>
      <c r="L2234" t="s">
        <v>5554</v>
      </c>
      <c r="M2234" t="s">
        <v>5555</v>
      </c>
      <c r="N2234" s="1">
        <v>42901</v>
      </c>
      <c r="O2234">
        <v>55</v>
      </c>
      <c r="P2234" t="s">
        <v>900</v>
      </c>
      <c r="Q2234">
        <v>1</v>
      </c>
      <c r="R2234">
        <v>10.010999999999999</v>
      </c>
      <c r="S2234">
        <v>1</v>
      </c>
      <c r="T2234">
        <v>10.010999999999999</v>
      </c>
      <c r="U2234" s="7">
        <v>0</v>
      </c>
      <c r="V2234" s="7">
        <v>0</v>
      </c>
      <c r="W2234" s="7">
        <v>0</v>
      </c>
      <c r="X2234" s="7">
        <v>0</v>
      </c>
      <c r="Y2234" s="7">
        <v>0</v>
      </c>
      <c r="Z2234" s="7">
        <v>0</v>
      </c>
      <c r="AA2234" s="7" t="s">
        <v>800</v>
      </c>
      <c r="AB2234" s="7">
        <f>IF(Table2[[#This Row],[15cc]]+Table2[[#This Row],[30cc]]&gt;0,1,0)</f>
        <v>1</v>
      </c>
      <c r="AC2234" s="7">
        <f>IF(Table2[[#This Row],[60c]]&gt;0,1,0)</f>
        <v>0</v>
      </c>
      <c r="AD2234" s="7">
        <f>IF(Table2[[#This Row],[90c]]&gt;0,1,0)</f>
        <v>0</v>
      </c>
    </row>
    <row r="2235" spans="1:30" x14ac:dyDescent="0.2">
      <c r="A2235">
        <v>201706</v>
      </c>
      <c r="B2235" t="s">
        <v>21</v>
      </c>
      <c r="C2235" t="s">
        <v>21</v>
      </c>
      <c r="D2235" t="s">
        <v>1495</v>
      </c>
      <c r="E2235" t="s">
        <v>7650</v>
      </c>
      <c r="F2235" t="s">
        <v>400</v>
      </c>
      <c r="G2235" t="s">
        <v>7651</v>
      </c>
      <c r="I2235" t="s">
        <v>992</v>
      </c>
      <c r="J2235" t="s">
        <v>1544</v>
      </c>
      <c r="K2235" t="s">
        <v>7653</v>
      </c>
      <c r="L2235" t="s">
        <v>5556</v>
      </c>
      <c r="M2235" t="s">
        <v>5557</v>
      </c>
      <c r="N2235" s="1">
        <v>42901</v>
      </c>
      <c r="O2235">
        <v>55</v>
      </c>
      <c r="P2235" t="s">
        <v>900</v>
      </c>
      <c r="Q2235">
        <v>4</v>
      </c>
      <c r="R2235">
        <v>51.158000000000001</v>
      </c>
      <c r="S2235">
        <v>2</v>
      </c>
      <c r="T2235">
        <v>27.052</v>
      </c>
      <c r="U2235" s="7">
        <v>1</v>
      </c>
      <c r="V2235" s="7">
        <v>12.057</v>
      </c>
      <c r="W2235" s="7">
        <v>1</v>
      </c>
      <c r="X2235" s="7">
        <v>12.048999999999999</v>
      </c>
      <c r="Y2235" s="7">
        <v>0</v>
      </c>
      <c r="Z2235" s="7">
        <v>0</v>
      </c>
      <c r="AA2235" s="7" t="s">
        <v>800</v>
      </c>
      <c r="AB2235" s="7">
        <f>IF(Table2[[#This Row],[15cc]]+Table2[[#This Row],[30cc]]&gt;0,1,0)</f>
        <v>1</v>
      </c>
      <c r="AC2235" s="7">
        <f>IF(Table2[[#This Row],[60c]]&gt;0,1,0)</f>
        <v>1</v>
      </c>
      <c r="AD2235" s="7">
        <f>IF(Table2[[#This Row],[90c]]&gt;0,1,0)</f>
        <v>0</v>
      </c>
    </row>
    <row r="2236" spans="1:30" x14ac:dyDescent="0.2">
      <c r="A2236">
        <v>201706</v>
      </c>
      <c r="B2236" t="s">
        <v>21</v>
      </c>
      <c r="C2236" t="s">
        <v>21</v>
      </c>
      <c r="D2236" t="s">
        <v>1495</v>
      </c>
      <c r="E2236" t="s">
        <v>7650</v>
      </c>
      <c r="F2236" t="s">
        <v>400</v>
      </c>
      <c r="G2236" t="s">
        <v>7651</v>
      </c>
      <c r="I2236" t="s">
        <v>992</v>
      </c>
      <c r="J2236" t="s">
        <v>1544</v>
      </c>
      <c r="K2236" t="s">
        <v>7653</v>
      </c>
      <c r="L2236" t="s">
        <v>5558</v>
      </c>
      <c r="M2236" t="s">
        <v>5559</v>
      </c>
      <c r="N2236" s="1">
        <v>42901</v>
      </c>
      <c r="O2236">
        <v>55</v>
      </c>
      <c r="P2236" t="s">
        <v>900</v>
      </c>
      <c r="S2236">
        <v>0</v>
      </c>
      <c r="T2236">
        <v>0</v>
      </c>
      <c r="U2236" s="7">
        <v>0</v>
      </c>
      <c r="V2236" s="7">
        <v>0</v>
      </c>
      <c r="W2236" s="7">
        <v>0</v>
      </c>
      <c r="X2236" s="7">
        <v>0</v>
      </c>
      <c r="Y2236" s="7">
        <v>0</v>
      </c>
      <c r="Z2236" s="7">
        <v>0</v>
      </c>
      <c r="AA2236" s="7" t="s">
        <v>800</v>
      </c>
      <c r="AB2236" s="7">
        <f>IF(Table2[[#This Row],[15cc]]+Table2[[#This Row],[30cc]]&gt;0,1,0)</f>
        <v>0</v>
      </c>
      <c r="AC2236" s="7">
        <f>IF(Table2[[#This Row],[60c]]&gt;0,1,0)</f>
        <v>0</v>
      </c>
      <c r="AD2236" s="7">
        <f>IF(Table2[[#This Row],[90c]]&gt;0,1,0)</f>
        <v>0</v>
      </c>
    </row>
    <row r="2237" spans="1:30" x14ac:dyDescent="0.2">
      <c r="A2237">
        <v>201706</v>
      </c>
      <c r="B2237" t="s">
        <v>21</v>
      </c>
      <c r="C2237" t="s">
        <v>21</v>
      </c>
      <c r="D2237" t="s">
        <v>1495</v>
      </c>
      <c r="E2237" t="s">
        <v>7650</v>
      </c>
      <c r="F2237" t="s">
        <v>400</v>
      </c>
      <c r="G2237" t="s">
        <v>7651</v>
      </c>
      <c r="I2237" t="s">
        <v>992</v>
      </c>
      <c r="J2237" t="s">
        <v>1544</v>
      </c>
      <c r="K2237" t="s">
        <v>7653</v>
      </c>
      <c r="L2237" t="s">
        <v>5560</v>
      </c>
      <c r="M2237" t="s">
        <v>5561</v>
      </c>
      <c r="N2237" s="1">
        <v>42901</v>
      </c>
      <c r="O2237">
        <v>55</v>
      </c>
      <c r="P2237" t="s">
        <v>900</v>
      </c>
      <c r="Q2237">
        <v>1</v>
      </c>
      <c r="R2237">
        <v>12.625999999999999</v>
      </c>
      <c r="S2237">
        <v>1</v>
      </c>
      <c r="T2237">
        <v>12.625999999999999</v>
      </c>
      <c r="U2237" s="7">
        <v>0</v>
      </c>
      <c r="V2237" s="7">
        <v>0</v>
      </c>
      <c r="W2237" s="7">
        <v>0</v>
      </c>
      <c r="X2237" s="7">
        <v>0</v>
      </c>
      <c r="Y2237" s="7">
        <v>0</v>
      </c>
      <c r="Z2237" s="7">
        <v>0</v>
      </c>
      <c r="AA2237" s="7" t="s">
        <v>800</v>
      </c>
      <c r="AB2237" s="7">
        <f>IF(Table2[[#This Row],[15cc]]+Table2[[#This Row],[30cc]]&gt;0,1,0)</f>
        <v>1</v>
      </c>
      <c r="AC2237" s="7">
        <f>IF(Table2[[#This Row],[60c]]&gt;0,1,0)</f>
        <v>0</v>
      </c>
      <c r="AD2237" s="7">
        <f>IF(Table2[[#This Row],[90c]]&gt;0,1,0)</f>
        <v>0</v>
      </c>
    </row>
    <row r="2238" spans="1:30" x14ac:dyDescent="0.2">
      <c r="A2238">
        <v>201706</v>
      </c>
      <c r="B2238" t="s">
        <v>21</v>
      </c>
      <c r="C2238" t="s">
        <v>21</v>
      </c>
      <c r="D2238" t="s">
        <v>1495</v>
      </c>
      <c r="E2238" t="s">
        <v>7650</v>
      </c>
      <c r="F2238" t="s">
        <v>400</v>
      </c>
      <c r="G2238" t="s">
        <v>7651</v>
      </c>
      <c r="I2238" t="s">
        <v>992</v>
      </c>
      <c r="J2238" t="s">
        <v>1544</v>
      </c>
      <c r="K2238" t="s">
        <v>7653</v>
      </c>
      <c r="L2238" t="s">
        <v>5562</v>
      </c>
      <c r="M2238" t="s">
        <v>5563</v>
      </c>
      <c r="N2238" s="1">
        <v>42901</v>
      </c>
      <c r="O2238">
        <v>55</v>
      </c>
      <c r="P2238" t="s">
        <v>900</v>
      </c>
      <c r="Q2238">
        <v>3</v>
      </c>
      <c r="R2238">
        <v>34.192</v>
      </c>
      <c r="S2238">
        <v>1</v>
      </c>
      <c r="T2238">
        <v>13.401999999999999</v>
      </c>
      <c r="U2238" s="7">
        <v>2</v>
      </c>
      <c r="V2238" s="7">
        <v>20.79</v>
      </c>
      <c r="W2238" s="7">
        <v>0</v>
      </c>
      <c r="X2238" s="7">
        <v>0</v>
      </c>
      <c r="Y2238" s="7">
        <v>0</v>
      </c>
      <c r="Z2238" s="7">
        <v>0</v>
      </c>
      <c r="AA2238" s="7" t="s">
        <v>800</v>
      </c>
      <c r="AB2238" s="7">
        <f>IF(Table2[[#This Row],[15cc]]+Table2[[#This Row],[30cc]]&gt;0,1,0)</f>
        <v>1</v>
      </c>
      <c r="AC2238" s="7">
        <f>IF(Table2[[#This Row],[60c]]&gt;0,1,0)</f>
        <v>0</v>
      </c>
      <c r="AD2238" s="7">
        <f>IF(Table2[[#This Row],[90c]]&gt;0,1,0)</f>
        <v>0</v>
      </c>
    </row>
    <row r="2239" spans="1:30" x14ac:dyDescent="0.2">
      <c r="A2239">
        <v>201706</v>
      </c>
      <c r="B2239" t="s">
        <v>21</v>
      </c>
      <c r="C2239" t="s">
        <v>21</v>
      </c>
      <c r="D2239" t="s">
        <v>1495</v>
      </c>
      <c r="E2239" t="s">
        <v>7650</v>
      </c>
      <c r="F2239" t="s">
        <v>400</v>
      </c>
      <c r="G2239" t="s">
        <v>7651</v>
      </c>
      <c r="I2239" t="s">
        <v>992</v>
      </c>
      <c r="J2239" t="s">
        <v>1544</v>
      </c>
      <c r="K2239" t="s">
        <v>7653</v>
      </c>
      <c r="L2239" t="s">
        <v>5564</v>
      </c>
      <c r="M2239" t="s">
        <v>5565</v>
      </c>
      <c r="N2239" s="1">
        <v>42901</v>
      </c>
      <c r="O2239">
        <v>55</v>
      </c>
      <c r="P2239" t="s">
        <v>900</v>
      </c>
      <c r="S2239">
        <v>0</v>
      </c>
      <c r="T2239">
        <v>0</v>
      </c>
      <c r="U2239" s="7">
        <v>0</v>
      </c>
      <c r="V2239" s="7">
        <v>0</v>
      </c>
      <c r="W2239" s="7">
        <v>0</v>
      </c>
      <c r="X2239" s="7">
        <v>0</v>
      </c>
      <c r="Y2239" s="7">
        <v>0</v>
      </c>
      <c r="Z2239" s="7">
        <v>0</v>
      </c>
      <c r="AA2239" s="7" t="s">
        <v>800</v>
      </c>
      <c r="AB2239" s="7">
        <f>IF(Table2[[#This Row],[15cc]]+Table2[[#This Row],[30cc]]&gt;0,1,0)</f>
        <v>0</v>
      </c>
      <c r="AC2239" s="7">
        <f>IF(Table2[[#This Row],[60c]]&gt;0,1,0)</f>
        <v>0</v>
      </c>
      <c r="AD2239" s="7">
        <f>IF(Table2[[#This Row],[90c]]&gt;0,1,0)</f>
        <v>0</v>
      </c>
    </row>
    <row r="2240" spans="1:30" x14ac:dyDescent="0.2">
      <c r="A2240">
        <v>201706</v>
      </c>
      <c r="B2240" t="s">
        <v>21</v>
      </c>
      <c r="C2240" t="s">
        <v>21</v>
      </c>
      <c r="D2240" t="s">
        <v>1495</v>
      </c>
      <c r="E2240" t="s">
        <v>7650</v>
      </c>
      <c r="F2240" t="s">
        <v>400</v>
      </c>
      <c r="G2240" t="s">
        <v>7651</v>
      </c>
      <c r="I2240" t="s">
        <v>992</v>
      </c>
      <c r="J2240" t="s">
        <v>1544</v>
      </c>
      <c r="K2240" t="s">
        <v>7653</v>
      </c>
      <c r="L2240" t="s">
        <v>5566</v>
      </c>
      <c r="M2240" t="s">
        <v>5567</v>
      </c>
      <c r="N2240" s="1">
        <v>42901</v>
      </c>
      <c r="O2240">
        <v>55</v>
      </c>
      <c r="P2240" t="s">
        <v>900</v>
      </c>
      <c r="S2240">
        <v>0</v>
      </c>
      <c r="T2240">
        <v>0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 t="s">
        <v>800</v>
      </c>
      <c r="AB2240" s="7">
        <f>IF(Table2[[#This Row],[15cc]]+Table2[[#This Row],[30cc]]&gt;0,1,0)</f>
        <v>0</v>
      </c>
      <c r="AC2240" s="7">
        <f>IF(Table2[[#This Row],[60c]]&gt;0,1,0)</f>
        <v>0</v>
      </c>
      <c r="AD2240" s="7">
        <f>IF(Table2[[#This Row],[90c]]&gt;0,1,0)</f>
        <v>0</v>
      </c>
    </row>
    <row r="2241" spans="1:30" x14ac:dyDescent="0.2">
      <c r="A2241">
        <v>201706</v>
      </c>
      <c r="B2241" t="s">
        <v>21</v>
      </c>
      <c r="C2241" t="s">
        <v>21</v>
      </c>
      <c r="D2241" t="s">
        <v>1495</v>
      </c>
      <c r="E2241" t="s">
        <v>7650</v>
      </c>
      <c r="F2241" t="s">
        <v>400</v>
      </c>
      <c r="G2241" t="s">
        <v>7651</v>
      </c>
      <c r="I2241" t="s">
        <v>992</v>
      </c>
      <c r="J2241" t="s">
        <v>1544</v>
      </c>
      <c r="K2241" t="s">
        <v>7653</v>
      </c>
      <c r="L2241" t="s">
        <v>5568</v>
      </c>
      <c r="M2241" t="s">
        <v>5569</v>
      </c>
      <c r="N2241" s="1">
        <v>42901</v>
      </c>
      <c r="O2241">
        <v>55</v>
      </c>
      <c r="P2241" t="s">
        <v>900</v>
      </c>
      <c r="S2241">
        <v>0</v>
      </c>
      <c r="T2241">
        <v>0</v>
      </c>
      <c r="U2241" s="7">
        <v>0</v>
      </c>
      <c r="V2241" s="7">
        <v>0</v>
      </c>
      <c r="W2241" s="7">
        <v>0</v>
      </c>
      <c r="X2241" s="7">
        <v>0</v>
      </c>
      <c r="Y2241" s="7">
        <v>0</v>
      </c>
      <c r="Z2241" s="7">
        <v>0</v>
      </c>
      <c r="AA2241" s="7" t="s">
        <v>800</v>
      </c>
      <c r="AB2241" s="7">
        <f>IF(Table2[[#This Row],[15cc]]+Table2[[#This Row],[30cc]]&gt;0,1,0)</f>
        <v>0</v>
      </c>
      <c r="AC2241" s="7">
        <f>IF(Table2[[#This Row],[60c]]&gt;0,1,0)</f>
        <v>0</v>
      </c>
      <c r="AD2241" s="7">
        <f>IF(Table2[[#This Row],[90c]]&gt;0,1,0)</f>
        <v>0</v>
      </c>
    </row>
    <row r="2242" spans="1:30" x14ac:dyDescent="0.2">
      <c r="A2242">
        <v>201706</v>
      </c>
      <c r="B2242" t="s">
        <v>21</v>
      </c>
      <c r="C2242" t="s">
        <v>21</v>
      </c>
      <c r="D2242" t="s">
        <v>1495</v>
      </c>
      <c r="E2242" t="s">
        <v>7650</v>
      </c>
      <c r="F2242" t="s">
        <v>400</v>
      </c>
      <c r="G2242" t="s">
        <v>7651</v>
      </c>
      <c r="I2242" t="s">
        <v>992</v>
      </c>
      <c r="J2242" t="s">
        <v>1544</v>
      </c>
      <c r="K2242" t="s">
        <v>7653</v>
      </c>
      <c r="L2242" t="s">
        <v>5570</v>
      </c>
      <c r="M2242" t="s">
        <v>5571</v>
      </c>
      <c r="N2242" s="1">
        <v>42901</v>
      </c>
      <c r="O2242">
        <v>55</v>
      </c>
      <c r="P2242" t="s">
        <v>900</v>
      </c>
      <c r="Q2242">
        <v>2</v>
      </c>
      <c r="R2242">
        <v>30.138000000000002</v>
      </c>
      <c r="S2242">
        <v>2</v>
      </c>
      <c r="T2242">
        <v>30.138000000000002</v>
      </c>
      <c r="U2242" s="7">
        <v>0</v>
      </c>
      <c r="V2242" s="7">
        <v>0</v>
      </c>
      <c r="W2242" s="7">
        <v>0</v>
      </c>
      <c r="X2242" s="7">
        <v>0</v>
      </c>
      <c r="Y2242" s="7">
        <v>0</v>
      </c>
      <c r="Z2242" s="7">
        <v>0</v>
      </c>
      <c r="AA2242" s="7" t="s">
        <v>800</v>
      </c>
      <c r="AB2242" s="7">
        <f>IF(Table2[[#This Row],[15cc]]+Table2[[#This Row],[30cc]]&gt;0,1,0)</f>
        <v>1</v>
      </c>
      <c r="AC2242" s="7">
        <f>IF(Table2[[#This Row],[60c]]&gt;0,1,0)</f>
        <v>0</v>
      </c>
      <c r="AD2242" s="7">
        <f>IF(Table2[[#This Row],[90c]]&gt;0,1,0)</f>
        <v>0</v>
      </c>
    </row>
    <row r="2243" spans="1:30" x14ac:dyDescent="0.2">
      <c r="A2243">
        <v>201706</v>
      </c>
      <c r="B2243" t="s">
        <v>21</v>
      </c>
      <c r="C2243" t="s">
        <v>21</v>
      </c>
      <c r="D2243" t="s">
        <v>1495</v>
      </c>
      <c r="E2243" t="s">
        <v>7650</v>
      </c>
      <c r="F2243" t="s">
        <v>400</v>
      </c>
      <c r="G2243" t="s">
        <v>7651</v>
      </c>
      <c r="I2243" t="s">
        <v>992</v>
      </c>
      <c r="J2243" t="s">
        <v>1544</v>
      </c>
      <c r="K2243" t="s">
        <v>7653</v>
      </c>
      <c r="L2243" t="s">
        <v>5572</v>
      </c>
      <c r="M2243" t="s">
        <v>913</v>
      </c>
      <c r="N2243" s="1">
        <v>42901</v>
      </c>
      <c r="O2243">
        <v>55</v>
      </c>
      <c r="P2243" t="s">
        <v>900</v>
      </c>
      <c r="Q2243">
        <v>2</v>
      </c>
      <c r="R2243">
        <v>27.571999999999999</v>
      </c>
      <c r="S2243">
        <v>2</v>
      </c>
      <c r="T2243">
        <v>27.571999999999999</v>
      </c>
      <c r="U2243" s="7">
        <v>0</v>
      </c>
      <c r="V2243" s="7">
        <v>0</v>
      </c>
      <c r="W2243" s="7">
        <v>0</v>
      </c>
      <c r="X2243" s="7">
        <v>0</v>
      </c>
      <c r="Y2243" s="7">
        <v>0</v>
      </c>
      <c r="Z2243" s="7">
        <v>0</v>
      </c>
      <c r="AA2243" s="7" t="s">
        <v>800</v>
      </c>
      <c r="AB2243" s="7">
        <f>IF(Table2[[#This Row],[15cc]]+Table2[[#This Row],[30cc]]&gt;0,1,0)</f>
        <v>1</v>
      </c>
      <c r="AC2243" s="7">
        <f>IF(Table2[[#This Row],[60c]]&gt;0,1,0)</f>
        <v>0</v>
      </c>
      <c r="AD2243" s="7">
        <f>IF(Table2[[#This Row],[90c]]&gt;0,1,0)</f>
        <v>0</v>
      </c>
    </row>
    <row r="2244" spans="1:30" x14ac:dyDescent="0.2">
      <c r="A2244">
        <v>201706</v>
      </c>
      <c r="B2244" t="s">
        <v>21</v>
      </c>
      <c r="C2244" t="s">
        <v>21</v>
      </c>
      <c r="D2244" t="s">
        <v>1495</v>
      </c>
      <c r="E2244" t="s">
        <v>7650</v>
      </c>
      <c r="F2244" t="s">
        <v>400</v>
      </c>
      <c r="G2244" t="s">
        <v>7651</v>
      </c>
      <c r="I2244" t="s">
        <v>992</v>
      </c>
      <c r="J2244" t="s">
        <v>1544</v>
      </c>
      <c r="K2244" t="s">
        <v>7653</v>
      </c>
      <c r="L2244" t="s">
        <v>5573</v>
      </c>
      <c r="M2244" t="s">
        <v>5574</v>
      </c>
      <c r="N2244" s="1">
        <v>42901</v>
      </c>
      <c r="O2244">
        <v>55</v>
      </c>
      <c r="P2244" t="s">
        <v>900</v>
      </c>
      <c r="Q2244">
        <v>1</v>
      </c>
      <c r="R2244">
        <v>12.035</v>
      </c>
      <c r="S2244">
        <v>1</v>
      </c>
      <c r="T2244">
        <v>12.035</v>
      </c>
      <c r="U2244" s="7">
        <v>1</v>
      </c>
      <c r="V2244" s="7">
        <v>12.116</v>
      </c>
      <c r="W2244" s="7">
        <v>-1</v>
      </c>
      <c r="X2244" s="7">
        <v>-12.116</v>
      </c>
      <c r="Y2244" s="7">
        <v>0</v>
      </c>
      <c r="Z2244" s="7">
        <v>0</v>
      </c>
      <c r="AA2244" s="7" t="s">
        <v>800</v>
      </c>
      <c r="AB2244" s="7">
        <f>IF(Table2[[#This Row],[15cc]]+Table2[[#This Row],[30cc]]&gt;0,1,0)</f>
        <v>1</v>
      </c>
      <c r="AC2244" s="7">
        <f>IF(Table2[[#This Row],[60c]]&gt;0,1,0)</f>
        <v>0</v>
      </c>
      <c r="AD2244" s="7">
        <f>IF(Table2[[#This Row],[90c]]&gt;0,1,0)</f>
        <v>0</v>
      </c>
    </row>
    <row r="2245" spans="1:30" x14ac:dyDescent="0.2">
      <c r="A2245">
        <v>201706</v>
      </c>
      <c r="B2245" t="s">
        <v>21</v>
      </c>
      <c r="C2245" t="s">
        <v>21</v>
      </c>
      <c r="D2245" t="s">
        <v>1495</v>
      </c>
      <c r="E2245" t="s">
        <v>7650</v>
      </c>
      <c r="F2245" t="s">
        <v>400</v>
      </c>
      <c r="G2245" t="s">
        <v>7651</v>
      </c>
      <c r="I2245" t="s">
        <v>992</v>
      </c>
      <c r="J2245" t="s">
        <v>1544</v>
      </c>
      <c r="K2245" t="s">
        <v>7653</v>
      </c>
      <c r="L2245" t="s">
        <v>5575</v>
      </c>
      <c r="M2245" t="s">
        <v>838</v>
      </c>
      <c r="N2245" s="1">
        <v>42901</v>
      </c>
      <c r="O2245">
        <v>55</v>
      </c>
      <c r="P2245" t="s">
        <v>900</v>
      </c>
      <c r="Q2245">
        <v>1</v>
      </c>
      <c r="R2245">
        <v>15.02</v>
      </c>
      <c r="S2245">
        <v>1</v>
      </c>
      <c r="T2245">
        <v>15.02</v>
      </c>
      <c r="U2245" s="7">
        <v>0</v>
      </c>
      <c r="V2245" s="7">
        <v>0</v>
      </c>
      <c r="W2245" s="7">
        <v>0</v>
      </c>
      <c r="X2245" s="7">
        <v>0</v>
      </c>
      <c r="Y2245" s="7">
        <v>0</v>
      </c>
      <c r="Z2245" s="7">
        <v>0</v>
      </c>
      <c r="AA2245" s="7" t="s">
        <v>800</v>
      </c>
      <c r="AB2245" s="7">
        <f>IF(Table2[[#This Row],[15cc]]+Table2[[#This Row],[30cc]]&gt;0,1,0)</f>
        <v>1</v>
      </c>
      <c r="AC2245" s="7">
        <f>IF(Table2[[#This Row],[60c]]&gt;0,1,0)</f>
        <v>0</v>
      </c>
      <c r="AD2245" s="7">
        <f>IF(Table2[[#This Row],[90c]]&gt;0,1,0)</f>
        <v>0</v>
      </c>
    </row>
    <row r="2246" spans="1:30" x14ac:dyDescent="0.2">
      <c r="A2246">
        <v>201706</v>
      </c>
      <c r="B2246" t="s">
        <v>21</v>
      </c>
      <c r="C2246" t="s">
        <v>21</v>
      </c>
      <c r="D2246" t="s">
        <v>1495</v>
      </c>
      <c r="E2246" t="s">
        <v>7650</v>
      </c>
      <c r="F2246" t="s">
        <v>400</v>
      </c>
      <c r="G2246" t="s">
        <v>7651</v>
      </c>
      <c r="I2246" t="s">
        <v>992</v>
      </c>
      <c r="J2246" t="s">
        <v>1544</v>
      </c>
      <c r="K2246" t="s">
        <v>7653</v>
      </c>
      <c r="L2246" t="s">
        <v>5576</v>
      </c>
      <c r="M2246" t="s">
        <v>1011</v>
      </c>
      <c r="N2246" s="1">
        <v>42901</v>
      </c>
      <c r="O2246">
        <v>55</v>
      </c>
      <c r="P2246" t="s">
        <v>900</v>
      </c>
      <c r="Q2246">
        <v>1</v>
      </c>
      <c r="R2246">
        <v>15.009</v>
      </c>
      <c r="S2246">
        <v>1</v>
      </c>
      <c r="T2246">
        <v>15.009</v>
      </c>
      <c r="U2246" s="7">
        <v>0</v>
      </c>
      <c r="V2246" s="7">
        <v>0</v>
      </c>
      <c r="W2246" s="7">
        <v>0</v>
      </c>
      <c r="X2246" s="7">
        <v>0</v>
      </c>
      <c r="Y2246" s="7">
        <v>0</v>
      </c>
      <c r="Z2246" s="7">
        <v>0</v>
      </c>
      <c r="AA2246" s="7" t="s">
        <v>800</v>
      </c>
      <c r="AB2246" s="7">
        <f>IF(Table2[[#This Row],[15cc]]+Table2[[#This Row],[30cc]]&gt;0,1,0)</f>
        <v>1</v>
      </c>
      <c r="AC2246" s="7">
        <f>IF(Table2[[#This Row],[60c]]&gt;0,1,0)</f>
        <v>0</v>
      </c>
      <c r="AD2246" s="7">
        <f>IF(Table2[[#This Row],[90c]]&gt;0,1,0)</f>
        <v>0</v>
      </c>
    </row>
    <row r="2247" spans="1:30" x14ac:dyDescent="0.2">
      <c r="A2247">
        <v>201706</v>
      </c>
      <c r="B2247" t="s">
        <v>21</v>
      </c>
      <c r="C2247" t="s">
        <v>21</v>
      </c>
      <c r="D2247" t="s">
        <v>1495</v>
      </c>
      <c r="E2247" t="s">
        <v>7650</v>
      </c>
      <c r="F2247" t="s">
        <v>400</v>
      </c>
      <c r="G2247" t="s">
        <v>7651</v>
      </c>
      <c r="I2247" t="s">
        <v>992</v>
      </c>
      <c r="J2247" t="s">
        <v>1544</v>
      </c>
      <c r="K2247" t="s">
        <v>7653</v>
      </c>
      <c r="L2247" t="s">
        <v>5577</v>
      </c>
      <c r="M2247" t="s">
        <v>1331</v>
      </c>
      <c r="N2247" s="1">
        <v>42901</v>
      </c>
      <c r="O2247">
        <v>55</v>
      </c>
      <c r="P2247" t="s">
        <v>900</v>
      </c>
      <c r="Q2247">
        <v>1</v>
      </c>
      <c r="R2247">
        <v>12.013999999999999</v>
      </c>
      <c r="S2247">
        <v>0</v>
      </c>
      <c r="T2247">
        <v>0</v>
      </c>
      <c r="U2247" s="7">
        <v>1</v>
      </c>
      <c r="V2247" s="7">
        <v>12.013999999999999</v>
      </c>
      <c r="W2247" s="7">
        <v>0</v>
      </c>
      <c r="X2247" s="7">
        <v>0</v>
      </c>
      <c r="Y2247" s="7">
        <v>0</v>
      </c>
      <c r="Z2247" s="7">
        <v>0</v>
      </c>
      <c r="AA2247" s="7" t="s">
        <v>800</v>
      </c>
      <c r="AB2247" s="7">
        <f>IF(Table2[[#This Row],[15cc]]+Table2[[#This Row],[30cc]]&gt;0,1,0)</f>
        <v>1</v>
      </c>
      <c r="AC2247" s="7">
        <f>IF(Table2[[#This Row],[60c]]&gt;0,1,0)</f>
        <v>0</v>
      </c>
      <c r="AD2247" s="7">
        <f>IF(Table2[[#This Row],[90c]]&gt;0,1,0)</f>
        <v>0</v>
      </c>
    </row>
    <row r="2248" spans="1:30" x14ac:dyDescent="0.2">
      <c r="A2248">
        <v>201706</v>
      </c>
      <c r="B2248" t="s">
        <v>21</v>
      </c>
      <c r="C2248" t="s">
        <v>21</v>
      </c>
      <c r="D2248" t="s">
        <v>1495</v>
      </c>
      <c r="E2248" t="s">
        <v>7650</v>
      </c>
      <c r="F2248" t="s">
        <v>400</v>
      </c>
      <c r="G2248" t="s">
        <v>7651</v>
      </c>
      <c r="I2248" t="s">
        <v>992</v>
      </c>
      <c r="J2248" t="s">
        <v>1544</v>
      </c>
      <c r="K2248" t="s">
        <v>7653</v>
      </c>
      <c r="L2248" t="s">
        <v>5578</v>
      </c>
      <c r="M2248" t="s">
        <v>5579</v>
      </c>
      <c r="N2248" s="1">
        <v>42902</v>
      </c>
      <c r="O2248">
        <v>54</v>
      </c>
      <c r="P2248" t="s">
        <v>900</v>
      </c>
      <c r="Q2248">
        <v>1</v>
      </c>
      <c r="R2248">
        <v>10.108000000000001</v>
      </c>
      <c r="S2248">
        <v>1</v>
      </c>
      <c r="T2248">
        <v>10.108000000000001</v>
      </c>
      <c r="U2248" s="7">
        <v>0</v>
      </c>
      <c r="V2248" s="7">
        <v>0</v>
      </c>
      <c r="W2248" s="7">
        <v>0</v>
      </c>
      <c r="X2248" s="7">
        <v>0</v>
      </c>
      <c r="Y2248" s="7">
        <v>0</v>
      </c>
      <c r="Z2248" s="7">
        <v>0</v>
      </c>
      <c r="AA2248" s="7" t="s">
        <v>800</v>
      </c>
      <c r="AB2248" s="7">
        <f>IF(Table2[[#This Row],[15cc]]+Table2[[#This Row],[30cc]]&gt;0,1,0)</f>
        <v>1</v>
      </c>
      <c r="AC2248" s="7">
        <f>IF(Table2[[#This Row],[60c]]&gt;0,1,0)</f>
        <v>0</v>
      </c>
      <c r="AD2248" s="7">
        <f>IF(Table2[[#This Row],[90c]]&gt;0,1,0)</f>
        <v>0</v>
      </c>
    </row>
    <row r="2249" spans="1:30" x14ac:dyDescent="0.2">
      <c r="A2249">
        <v>201706</v>
      </c>
      <c r="B2249" t="s">
        <v>21</v>
      </c>
      <c r="C2249" t="s">
        <v>21</v>
      </c>
      <c r="D2249" t="s">
        <v>1495</v>
      </c>
      <c r="E2249" t="s">
        <v>7650</v>
      </c>
      <c r="F2249" t="s">
        <v>400</v>
      </c>
      <c r="G2249" t="s">
        <v>7651</v>
      </c>
      <c r="I2249" t="s">
        <v>992</v>
      </c>
      <c r="J2249" t="s">
        <v>1544</v>
      </c>
      <c r="K2249" t="s">
        <v>7653</v>
      </c>
      <c r="L2249" t="s">
        <v>5580</v>
      </c>
      <c r="M2249" t="s">
        <v>5581</v>
      </c>
      <c r="N2249" s="1">
        <v>42902</v>
      </c>
      <c r="O2249">
        <v>54</v>
      </c>
      <c r="P2249" t="s">
        <v>900</v>
      </c>
      <c r="Q2249">
        <v>1</v>
      </c>
      <c r="R2249">
        <v>12.093999999999999</v>
      </c>
      <c r="S2249">
        <v>1</v>
      </c>
      <c r="T2249">
        <v>12.093999999999999</v>
      </c>
      <c r="U2249" s="7">
        <v>0</v>
      </c>
      <c r="V2249" s="7">
        <v>0</v>
      </c>
      <c r="W2249" s="7">
        <v>0</v>
      </c>
      <c r="X2249" s="7">
        <v>0</v>
      </c>
      <c r="Y2249" s="7">
        <v>0</v>
      </c>
      <c r="Z2249" s="7">
        <v>0</v>
      </c>
      <c r="AA2249" s="7" t="s">
        <v>800</v>
      </c>
      <c r="AB2249" s="7">
        <f>IF(Table2[[#This Row],[15cc]]+Table2[[#This Row],[30cc]]&gt;0,1,0)</f>
        <v>1</v>
      </c>
      <c r="AC2249" s="7">
        <f>IF(Table2[[#This Row],[60c]]&gt;0,1,0)</f>
        <v>0</v>
      </c>
      <c r="AD2249" s="7">
        <f>IF(Table2[[#This Row],[90c]]&gt;0,1,0)</f>
        <v>0</v>
      </c>
    </row>
    <row r="2250" spans="1:30" x14ac:dyDescent="0.2">
      <c r="A2250">
        <v>201706</v>
      </c>
      <c r="B2250" t="s">
        <v>21</v>
      </c>
      <c r="C2250" t="s">
        <v>21</v>
      </c>
      <c r="D2250" t="s">
        <v>1495</v>
      </c>
      <c r="E2250" t="s">
        <v>7650</v>
      </c>
      <c r="F2250" t="s">
        <v>400</v>
      </c>
      <c r="G2250" t="s">
        <v>7651</v>
      </c>
      <c r="I2250" t="s">
        <v>992</v>
      </c>
      <c r="J2250" t="s">
        <v>1544</v>
      </c>
      <c r="K2250" t="s">
        <v>7653</v>
      </c>
      <c r="L2250" t="s">
        <v>5582</v>
      </c>
      <c r="M2250" t="s">
        <v>5583</v>
      </c>
      <c r="N2250" s="1">
        <v>42902</v>
      </c>
      <c r="O2250">
        <v>54</v>
      </c>
      <c r="P2250" t="s">
        <v>900</v>
      </c>
      <c r="Q2250">
        <v>1</v>
      </c>
      <c r="R2250">
        <v>10.006</v>
      </c>
      <c r="S2250">
        <v>1</v>
      </c>
      <c r="T2250">
        <v>10.006</v>
      </c>
      <c r="U2250" s="7">
        <v>0</v>
      </c>
      <c r="V2250" s="7">
        <v>0</v>
      </c>
      <c r="W2250" s="7">
        <v>0</v>
      </c>
      <c r="X2250" s="7">
        <v>0</v>
      </c>
      <c r="Y2250" s="7">
        <v>0</v>
      </c>
      <c r="Z2250" s="7">
        <v>0</v>
      </c>
      <c r="AA2250" s="7" t="s">
        <v>800</v>
      </c>
      <c r="AB2250" s="7">
        <f>IF(Table2[[#This Row],[15cc]]+Table2[[#This Row],[30cc]]&gt;0,1,0)</f>
        <v>1</v>
      </c>
      <c r="AC2250" s="7">
        <f>IF(Table2[[#This Row],[60c]]&gt;0,1,0)</f>
        <v>0</v>
      </c>
      <c r="AD2250" s="7">
        <f>IF(Table2[[#This Row],[90c]]&gt;0,1,0)</f>
        <v>0</v>
      </c>
    </row>
    <row r="2251" spans="1:30" x14ac:dyDescent="0.2">
      <c r="A2251">
        <v>201706</v>
      </c>
      <c r="B2251" t="s">
        <v>21</v>
      </c>
      <c r="C2251" t="s">
        <v>21</v>
      </c>
      <c r="D2251" t="s">
        <v>1495</v>
      </c>
      <c r="E2251" t="s">
        <v>7650</v>
      </c>
      <c r="F2251" t="s">
        <v>400</v>
      </c>
      <c r="G2251" t="s">
        <v>7651</v>
      </c>
      <c r="I2251" t="s">
        <v>992</v>
      </c>
      <c r="J2251" t="s">
        <v>1544</v>
      </c>
      <c r="K2251" t="s">
        <v>7653</v>
      </c>
      <c r="L2251" t="s">
        <v>5584</v>
      </c>
      <c r="M2251" t="s">
        <v>5585</v>
      </c>
      <c r="N2251" s="1">
        <v>42902</v>
      </c>
      <c r="O2251">
        <v>54</v>
      </c>
      <c r="P2251" t="s">
        <v>900</v>
      </c>
      <c r="Q2251">
        <v>1</v>
      </c>
      <c r="R2251">
        <v>12.428000000000001</v>
      </c>
      <c r="S2251">
        <v>1</v>
      </c>
      <c r="T2251">
        <v>12.428000000000001</v>
      </c>
      <c r="U2251" s="7">
        <v>0</v>
      </c>
      <c r="V2251" s="7">
        <v>0</v>
      </c>
      <c r="W2251" s="7">
        <v>0</v>
      </c>
      <c r="X2251" s="7">
        <v>0</v>
      </c>
      <c r="Y2251" s="7">
        <v>0</v>
      </c>
      <c r="Z2251" s="7">
        <v>0</v>
      </c>
      <c r="AA2251" s="7" t="s">
        <v>800</v>
      </c>
      <c r="AB2251" s="7">
        <f>IF(Table2[[#This Row],[15cc]]+Table2[[#This Row],[30cc]]&gt;0,1,0)</f>
        <v>1</v>
      </c>
      <c r="AC2251" s="7">
        <f>IF(Table2[[#This Row],[60c]]&gt;0,1,0)</f>
        <v>0</v>
      </c>
      <c r="AD2251" s="7">
        <f>IF(Table2[[#This Row],[90c]]&gt;0,1,0)</f>
        <v>0</v>
      </c>
    </row>
    <row r="2252" spans="1:30" x14ac:dyDescent="0.2">
      <c r="A2252">
        <v>201706</v>
      </c>
      <c r="B2252" t="s">
        <v>21</v>
      </c>
      <c r="C2252" t="s">
        <v>21</v>
      </c>
      <c r="D2252" t="s">
        <v>1495</v>
      </c>
      <c r="E2252" t="s">
        <v>7650</v>
      </c>
      <c r="F2252" t="s">
        <v>400</v>
      </c>
      <c r="G2252" t="s">
        <v>7651</v>
      </c>
      <c r="I2252" t="s">
        <v>992</v>
      </c>
      <c r="J2252" t="s">
        <v>1544</v>
      </c>
      <c r="K2252" t="s">
        <v>7653</v>
      </c>
      <c r="L2252" t="s">
        <v>5586</v>
      </c>
      <c r="M2252" t="s">
        <v>5587</v>
      </c>
      <c r="N2252" s="1">
        <v>42902</v>
      </c>
      <c r="O2252">
        <v>54</v>
      </c>
      <c r="P2252" t="s">
        <v>900</v>
      </c>
      <c r="Q2252">
        <v>1</v>
      </c>
      <c r="R2252">
        <v>12.714</v>
      </c>
      <c r="S2252">
        <v>1</v>
      </c>
      <c r="T2252">
        <v>12.714</v>
      </c>
      <c r="U2252" s="7">
        <v>0</v>
      </c>
      <c r="V2252" s="7">
        <v>0</v>
      </c>
      <c r="W2252" s="7">
        <v>0</v>
      </c>
      <c r="X2252" s="7">
        <v>0</v>
      </c>
      <c r="Y2252" s="7">
        <v>0</v>
      </c>
      <c r="Z2252" s="7">
        <v>0</v>
      </c>
      <c r="AA2252" s="7" t="s">
        <v>800</v>
      </c>
      <c r="AB2252" s="7">
        <f>IF(Table2[[#This Row],[15cc]]+Table2[[#This Row],[30cc]]&gt;0,1,0)</f>
        <v>1</v>
      </c>
      <c r="AC2252" s="7">
        <f>IF(Table2[[#This Row],[60c]]&gt;0,1,0)</f>
        <v>0</v>
      </c>
      <c r="AD2252" s="7">
        <f>IF(Table2[[#This Row],[90c]]&gt;0,1,0)</f>
        <v>0</v>
      </c>
    </row>
    <row r="2253" spans="1:30" x14ac:dyDescent="0.2">
      <c r="A2253">
        <v>201706</v>
      </c>
      <c r="B2253" t="s">
        <v>21</v>
      </c>
      <c r="C2253" t="s">
        <v>21</v>
      </c>
      <c r="D2253" t="s">
        <v>1495</v>
      </c>
      <c r="E2253" t="s">
        <v>7650</v>
      </c>
      <c r="F2253" t="s">
        <v>400</v>
      </c>
      <c r="G2253" t="s">
        <v>7651</v>
      </c>
      <c r="I2253" t="s">
        <v>992</v>
      </c>
      <c r="J2253" t="s">
        <v>1544</v>
      </c>
      <c r="K2253" t="s">
        <v>7653</v>
      </c>
      <c r="L2253" t="s">
        <v>5588</v>
      </c>
      <c r="M2253" t="s">
        <v>846</v>
      </c>
      <c r="N2253" s="1">
        <v>42902</v>
      </c>
      <c r="O2253">
        <v>54</v>
      </c>
      <c r="P2253" t="s">
        <v>900</v>
      </c>
      <c r="Q2253">
        <v>1</v>
      </c>
      <c r="R2253">
        <v>12.016</v>
      </c>
      <c r="S2253">
        <v>1</v>
      </c>
      <c r="T2253">
        <v>12.016</v>
      </c>
      <c r="U2253" s="7">
        <v>0</v>
      </c>
      <c r="V2253" s="7">
        <v>0</v>
      </c>
      <c r="W2253" s="7">
        <v>0</v>
      </c>
      <c r="X2253" s="7">
        <v>0</v>
      </c>
      <c r="Y2253" s="7">
        <v>0</v>
      </c>
      <c r="Z2253" s="7">
        <v>0</v>
      </c>
      <c r="AA2253" s="7" t="s">
        <v>800</v>
      </c>
      <c r="AB2253" s="7">
        <f>IF(Table2[[#This Row],[15cc]]+Table2[[#This Row],[30cc]]&gt;0,1,0)</f>
        <v>1</v>
      </c>
      <c r="AC2253" s="7">
        <f>IF(Table2[[#This Row],[60c]]&gt;0,1,0)</f>
        <v>0</v>
      </c>
      <c r="AD2253" s="7">
        <f>IF(Table2[[#This Row],[90c]]&gt;0,1,0)</f>
        <v>0</v>
      </c>
    </row>
    <row r="2254" spans="1:30" x14ac:dyDescent="0.2">
      <c r="A2254">
        <v>201706</v>
      </c>
      <c r="B2254" t="s">
        <v>21</v>
      </c>
      <c r="C2254" t="s">
        <v>21</v>
      </c>
      <c r="D2254" t="s">
        <v>1495</v>
      </c>
      <c r="E2254" t="s">
        <v>7650</v>
      </c>
      <c r="F2254" t="s">
        <v>400</v>
      </c>
      <c r="G2254" t="s">
        <v>7651</v>
      </c>
      <c r="I2254" t="s">
        <v>992</v>
      </c>
      <c r="J2254" t="s">
        <v>1544</v>
      </c>
      <c r="K2254" t="s">
        <v>7653</v>
      </c>
      <c r="L2254" t="s">
        <v>5589</v>
      </c>
      <c r="M2254" t="s">
        <v>5590</v>
      </c>
      <c r="N2254" s="1">
        <v>42902</v>
      </c>
      <c r="O2254">
        <v>54</v>
      </c>
      <c r="P2254" t="s">
        <v>900</v>
      </c>
      <c r="Q2254">
        <v>1</v>
      </c>
      <c r="R2254">
        <v>12.007</v>
      </c>
      <c r="S2254">
        <v>1</v>
      </c>
      <c r="T2254">
        <v>12.007</v>
      </c>
      <c r="U2254" s="7">
        <v>0</v>
      </c>
      <c r="V2254" s="7">
        <v>0</v>
      </c>
      <c r="W2254" s="7">
        <v>0</v>
      </c>
      <c r="X2254" s="7">
        <v>0</v>
      </c>
      <c r="Y2254" s="7">
        <v>0</v>
      </c>
      <c r="Z2254" s="7">
        <v>0</v>
      </c>
      <c r="AA2254" s="7" t="s">
        <v>800</v>
      </c>
      <c r="AB2254" s="7">
        <f>IF(Table2[[#This Row],[15cc]]+Table2[[#This Row],[30cc]]&gt;0,1,0)</f>
        <v>1</v>
      </c>
      <c r="AC2254" s="7">
        <f>IF(Table2[[#This Row],[60c]]&gt;0,1,0)</f>
        <v>0</v>
      </c>
      <c r="AD2254" s="7">
        <f>IF(Table2[[#This Row],[90c]]&gt;0,1,0)</f>
        <v>0</v>
      </c>
    </row>
    <row r="2255" spans="1:30" x14ac:dyDescent="0.2">
      <c r="A2255">
        <v>201706</v>
      </c>
      <c r="B2255" t="s">
        <v>21</v>
      </c>
      <c r="C2255" t="s">
        <v>21</v>
      </c>
      <c r="D2255" t="s">
        <v>1495</v>
      </c>
      <c r="E2255" t="s">
        <v>7650</v>
      </c>
      <c r="F2255" t="s">
        <v>400</v>
      </c>
      <c r="G2255" t="s">
        <v>7651</v>
      </c>
      <c r="I2255" t="s">
        <v>992</v>
      </c>
      <c r="J2255" t="s">
        <v>1544</v>
      </c>
      <c r="K2255" t="s">
        <v>7653</v>
      </c>
      <c r="L2255" t="s">
        <v>5591</v>
      </c>
      <c r="M2255" t="s">
        <v>5592</v>
      </c>
      <c r="N2255" s="1">
        <v>42902</v>
      </c>
      <c r="O2255">
        <v>54</v>
      </c>
      <c r="P2255" t="s">
        <v>900</v>
      </c>
      <c r="Q2255">
        <v>1</v>
      </c>
      <c r="R2255">
        <v>12.013999999999999</v>
      </c>
      <c r="S2255">
        <v>1</v>
      </c>
      <c r="T2255">
        <v>12.013999999999999</v>
      </c>
      <c r="U2255" s="7">
        <v>0</v>
      </c>
      <c r="V2255" s="7">
        <v>0</v>
      </c>
      <c r="W2255" s="7">
        <v>0</v>
      </c>
      <c r="X2255" s="7">
        <v>0</v>
      </c>
      <c r="Y2255" s="7">
        <v>0</v>
      </c>
      <c r="Z2255" s="7">
        <v>0</v>
      </c>
      <c r="AA2255" s="7" t="s">
        <v>800</v>
      </c>
      <c r="AB2255" s="7">
        <f>IF(Table2[[#This Row],[15cc]]+Table2[[#This Row],[30cc]]&gt;0,1,0)</f>
        <v>1</v>
      </c>
      <c r="AC2255" s="7">
        <f>IF(Table2[[#This Row],[60c]]&gt;0,1,0)</f>
        <v>0</v>
      </c>
      <c r="AD2255" s="7">
        <f>IF(Table2[[#This Row],[90c]]&gt;0,1,0)</f>
        <v>0</v>
      </c>
    </row>
    <row r="2256" spans="1:30" x14ac:dyDescent="0.2">
      <c r="A2256">
        <v>201706</v>
      </c>
      <c r="B2256" t="s">
        <v>21</v>
      </c>
      <c r="C2256" t="s">
        <v>21</v>
      </c>
      <c r="D2256" t="s">
        <v>1495</v>
      </c>
      <c r="E2256" t="s">
        <v>7650</v>
      </c>
      <c r="F2256" t="s">
        <v>400</v>
      </c>
      <c r="G2256" t="s">
        <v>7651</v>
      </c>
      <c r="I2256" t="s">
        <v>992</v>
      </c>
      <c r="J2256" t="s">
        <v>1544</v>
      </c>
      <c r="K2256" t="s">
        <v>7653</v>
      </c>
      <c r="L2256" t="s">
        <v>5593</v>
      </c>
      <c r="M2256" t="s">
        <v>5594</v>
      </c>
      <c r="N2256" s="1">
        <v>42902</v>
      </c>
      <c r="O2256">
        <v>54</v>
      </c>
      <c r="P2256" t="s">
        <v>900</v>
      </c>
      <c r="Q2256">
        <v>1</v>
      </c>
      <c r="R2256">
        <v>12.007999999999999</v>
      </c>
      <c r="S2256">
        <v>1</v>
      </c>
      <c r="T2256">
        <v>12.007999999999999</v>
      </c>
      <c r="U2256" s="7">
        <v>0</v>
      </c>
      <c r="V2256" s="7">
        <v>0</v>
      </c>
      <c r="W2256" s="7">
        <v>0</v>
      </c>
      <c r="X2256" s="7">
        <v>0</v>
      </c>
      <c r="Y2256" s="7">
        <v>0</v>
      </c>
      <c r="Z2256" s="7">
        <v>0</v>
      </c>
      <c r="AA2256" s="7" t="s">
        <v>800</v>
      </c>
      <c r="AB2256" s="7">
        <f>IF(Table2[[#This Row],[15cc]]+Table2[[#This Row],[30cc]]&gt;0,1,0)</f>
        <v>1</v>
      </c>
      <c r="AC2256" s="7">
        <f>IF(Table2[[#This Row],[60c]]&gt;0,1,0)</f>
        <v>0</v>
      </c>
      <c r="AD2256" s="7">
        <f>IF(Table2[[#This Row],[90c]]&gt;0,1,0)</f>
        <v>0</v>
      </c>
    </row>
    <row r="2257" spans="1:30" x14ac:dyDescent="0.2">
      <c r="A2257">
        <v>201706</v>
      </c>
      <c r="B2257" t="s">
        <v>21</v>
      </c>
      <c r="C2257" t="s">
        <v>21</v>
      </c>
      <c r="D2257" t="s">
        <v>1495</v>
      </c>
      <c r="E2257" t="s">
        <v>7650</v>
      </c>
      <c r="F2257" t="s">
        <v>400</v>
      </c>
      <c r="G2257" t="s">
        <v>7651</v>
      </c>
      <c r="I2257" t="s">
        <v>992</v>
      </c>
      <c r="J2257" t="s">
        <v>1544</v>
      </c>
      <c r="K2257" t="s">
        <v>7653</v>
      </c>
      <c r="L2257" t="s">
        <v>5595</v>
      </c>
      <c r="M2257" t="s">
        <v>5596</v>
      </c>
      <c r="N2257" s="1">
        <v>42902</v>
      </c>
      <c r="O2257">
        <v>54</v>
      </c>
      <c r="P2257" t="s">
        <v>900</v>
      </c>
      <c r="Q2257">
        <v>1</v>
      </c>
      <c r="R2257">
        <v>12.099</v>
      </c>
      <c r="S2257">
        <v>1</v>
      </c>
      <c r="T2257">
        <v>12.099</v>
      </c>
      <c r="U2257" s="7">
        <v>0</v>
      </c>
      <c r="V2257" s="7">
        <v>0</v>
      </c>
      <c r="W2257" s="7">
        <v>0</v>
      </c>
      <c r="X2257" s="7">
        <v>0</v>
      </c>
      <c r="Y2257" s="7">
        <v>0</v>
      </c>
      <c r="Z2257" s="7">
        <v>0</v>
      </c>
      <c r="AA2257" s="7" t="s">
        <v>800</v>
      </c>
      <c r="AB2257" s="7">
        <f>IF(Table2[[#This Row],[15cc]]+Table2[[#This Row],[30cc]]&gt;0,1,0)</f>
        <v>1</v>
      </c>
      <c r="AC2257" s="7">
        <f>IF(Table2[[#This Row],[60c]]&gt;0,1,0)</f>
        <v>0</v>
      </c>
      <c r="AD2257" s="7">
        <f>IF(Table2[[#This Row],[90c]]&gt;0,1,0)</f>
        <v>0</v>
      </c>
    </row>
    <row r="2258" spans="1:30" x14ac:dyDescent="0.2">
      <c r="A2258">
        <v>201706</v>
      </c>
      <c r="B2258" t="s">
        <v>21</v>
      </c>
      <c r="C2258" t="s">
        <v>21</v>
      </c>
      <c r="D2258" t="s">
        <v>1495</v>
      </c>
      <c r="E2258" t="s">
        <v>7650</v>
      </c>
      <c r="F2258" t="s">
        <v>400</v>
      </c>
      <c r="G2258" t="s">
        <v>7651</v>
      </c>
      <c r="I2258" t="s">
        <v>992</v>
      </c>
      <c r="J2258" t="s">
        <v>1544</v>
      </c>
      <c r="K2258" t="s">
        <v>7653</v>
      </c>
      <c r="L2258" t="s">
        <v>5597</v>
      </c>
      <c r="M2258" t="s">
        <v>5598</v>
      </c>
      <c r="N2258" s="1">
        <v>42907</v>
      </c>
      <c r="O2258">
        <v>49</v>
      </c>
      <c r="P2258" t="s">
        <v>900</v>
      </c>
      <c r="S2258">
        <v>0</v>
      </c>
      <c r="T2258">
        <v>0</v>
      </c>
      <c r="U2258" s="7">
        <v>0</v>
      </c>
      <c r="V2258" s="7">
        <v>0</v>
      </c>
      <c r="W2258" s="7">
        <v>0</v>
      </c>
      <c r="X2258" s="7">
        <v>0</v>
      </c>
      <c r="Y2258" s="7">
        <v>0</v>
      </c>
      <c r="Z2258" s="7">
        <v>0</v>
      </c>
      <c r="AA2258" s="7" t="s">
        <v>800</v>
      </c>
      <c r="AB2258" s="7">
        <f>IF(Table2[[#This Row],[15cc]]+Table2[[#This Row],[30cc]]&gt;0,1,0)</f>
        <v>0</v>
      </c>
      <c r="AC2258" s="7">
        <f>IF(Table2[[#This Row],[60c]]&gt;0,1,0)</f>
        <v>0</v>
      </c>
      <c r="AD2258" s="7">
        <f>IF(Table2[[#This Row],[90c]]&gt;0,1,0)</f>
        <v>0</v>
      </c>
    </row>
    <row r="2259" spans="1:30" x14ac:dyDescent="0.2">
      <c r="A2259">
        <v>201706</v>
      </c>
      <c r="B2259" t="s">
        <v>21</v>
      </c>
      <c r="C2259" t="s">
        <v>21</v>
      </c>
      <c r="D2259" t="s">
        <v>1495</v>
      </c>
      <c r="E2259" t="s">
        <v>7650</v>
      </c>
      <c r="F2259" t="s">
        <v>400</v>
      </c>
      <c r="G2259" t="s">
        <v>7651</v>
      </c>
      <c r="I2259" t="s">
        <v>992</v>
      </c>
      <c r="J2259" t="s">
        <v>1544</v>
      </c>
      <c r="K2259" t="s">
        <v>7653</v>
      </c>
      <c r="L2259" t="s">
        <v>5599</v>
      </c>
      <c r="M2259" t="s">
        <v>880</v>
      </c>
      <c r="N2259" s="1">
        <v>42909</v>
      </c>
      <c r="O2259">
        <v>47</v>
      </c>
      <c r="P2259" t="s">
        <v>900</v>
      </c>
      <c r="Q2259">
        <v>4</v>
      </c>
      <c r="R2259">
        <v>50.430999999999997</v>
      </c>
      <c r="S2259">
        <v>4</v>
      </c>
      <c r="T2259">
        <v>50.430999999999997</v>
      </c>
      <c r="U2259" s="7">
        <v>0</v>
      </c>
      <c r="V2259" s="7">
        <v>0</v>
      </c>
      <c r="W2259" s="7">
        <v>0</v>
      </c>
      <c r="X2259" s="7">
        <v>0</v>
      </c>
      <c r="Y2259" s="7">
        <v>0</v>
      </c>
      <c r="Z2259" s="7">
        <v>0</v>
      </c>
      <c r="AA2259" s="7" t="s">
        <v>800</v>
      </c>
      <c r="AB2259" s="7">
        <f>IF(Table2[[#This Row],[15cc]]+Table2[[#This Row],[30cc]]&gt;0,1,0)</f>
        <v>1</v>
      </c>
      <c r="AC2259" s="7">
        <f>IF(Table2[[#This Row],[60c]]&gt;0,1,0)</f>
        <v>0</v>
      </c>
      <c r="AD2259" s="7">
        <f>IF(Table2[[#This Row],[90c]]&gt;0,1,0)</f>
        <v>0</v>
      </c>
    </row>
    <row r="2260" spans="1:30" x14ac:dyDescent="0.2">
      <c r="A2260">
        <v>201706</v>
      </c>
      <c r="B2260" t="s">
        <v>21</v>
      </c>
      <c r="C2260" t="s">
        <v>21</v>
      </c>
      <c r="D2260" t="s">
        <v>1495</v>
      </c>
      <c r="E2260" t="s">
        <v>7650</v>
      </c>
      <c r="F2260" t="s">
        <v>400</v>
      </c>
      <c r="G2260" t="s">
        <v>7651</v>
      </c>
      <c r="I2260" t="s">
        <v>992</v>
      </c>
      <c r="J2260" t="s">
        <v>1544</v>
      </c>
      <c r="K2260" t="s">
        <v>7653</v>
      </c>
      <c r="L2260" t="s">
        <v>5600</v>
      </c>
      <c r="M2260" t="s">
        <v>5601</v>
      </c>
      <c r="N2260" s="1">
        <v>42909</v>
      </c>
      <c r="O2260">
        <v>47</v>
      </c>
      <c r="P2260" t="s">
        <v>900</v>
      </c>
      <c r="Q2260">
        <v>1</v>
      </c>
      <c r="R2260">
        <v>12.077</v>
      </c>
      <c r="S2260">
        <v>1</v>
      </c>
      <c r="T2260">
        <v>12.077</v>
      </c>
      <c r="U2260" s="7">
        <v>0</v>
      </c>
      <c r="V2260" s="7">
        <v>0</v>
      </c>
      <c r="W2260" s="7">
        <v>0</v>
      </c>
      <c r="X2260" s="7">
        <v>0</v>
      </c>
      <c r="Y2260" s="7">
        <v>0</v>
      </c>
      <c r="Z2260" s="7">
        <v>0</v>
      </c>
      <c r="AA2260" s="7" t="s">
        <v>800</v>
      </c>
      <c r="AB2260" s="7">
        <f>IF(Table2[[#This Row],[15cc]]+Table2[[#This Row],[30cc]]&gt;0,1,0)</f>
        <v>1</v>
      </c>
      <c r="AC2260" s="7">
        <f>IF(Table2[[#This Row],[60c]]&gt;0,1,0)</f>
        <v>0</v>
      </c>
      <c r="AD2260" s="7">
        <f>IF(Table2[[#This Row],[90c]]&gt;0,1,0)</f>
        <v>0</v>
      </c>
    </row>
    <row r="2261" spans="1:30" x14ac:dyDescent="0.2">
      <c r="A2261">
        <v>201706</v>
      </c>
      <c r="B2261" t="s">
        <v>21</v>
      </c>
      <c r="C2261" t="s">
        <v>21</v>
      </c>
      <c r="D2261" t="s">
        <v>1495</v>
      </c>
      <c r="E2261" t="s">
        <v>7650</v>
      </c>
      <c r="F2261" t="s">
        <v>400</v>
      </c>
      <c r="G2261" t="s">
        <v>7651</v>
      </c>
      <c r="I2261" t="s">
        <v>992</v>
      </c>
      <c r="J2261" t="s">
        <v>1544</v>
      </c>
      <c r="K2261" t="s">
        <v>7653</v>
      </c>
      <c r="L2261" t="s">
        <v>5602</v>
      </c>
      <c r="M2261" t="s">
        <v>5603</v>
      </c>
      <c r="N2261" s="1">
        <v>42909</v>
      </c>
      <c r="O2261">
        <v>47</v>
      </c>
      <c r="P2261" t="s">
        <v>900</v>
      </c>
      <c r="Q2261">
        <v>5</v>
      </c>
      <c r="R2261">
        <v>57.61</v>
      </c>
      <c r="S2261">
        <v>4</v>
      </c>
      <c r="T2261">
        <v>45.341999999999999</v>
      </c>
      <c r="U2261" s="7">
        <v>0</v>
      </c>
      <c r="V2261" s="7">
        <v>0</v>
      </c>
      <c r="W2261" s="7">
        <v>1</v>
      </c>
      <c r="X2261" s="7">
        <v>12.268000000000001</v>
      </c>
      <c r="Y2261" s="7">
        <v>0</v>
      </c>
      <c r="Z2261" s="7">
        <v>0</v>
      </c>
      <c r="AA2261" s="7" t="s">
        <v>800</v>
      </c>
      <c r="AB2261" s="7">
        <f>IF(Table2[[#This Row],[15cc]]+Table2[[#This Row],[30cc]]&gt;0,1,0)</f>
        <v>1</v>
      </c>
      <c r="AC2261" s="7">
        <f>IF(Table2[[#This Row],[60c]]&gt;0,1,0)</f>
        <v>1</v>
      </c>
      <c r="AD2261" s="7">
        <f>IF(Table2[[#This Row],[90c]]&gt;0,1,0)</f>
        <v>0</v>
      </c>
    </row>
    <row r="2262" spans="1:30" x14ac:dyDescent="0.2">
      <c r="A2262">
        <v>201706</v>
      </c>
      <c r="B2262" t="s">
        <v>21</v>
      </c>
      <c r="C2262" t="s">
        <v>21</v>
      </c>
      <c r="D2262" t="s">
        <v>1495</v>
      </c>
      <c r="E2262" t="s">
        <v>7650</v>
      </c>
      <c r="F2262" t="s">
        <v>400</v>
      </c>
      <c r="G2262" t="s">
        <v>7651</v>
      </c>
      <c r="I2262" t="s">
        <v>992</v>
      </c>
      <c r="J2262" t="s">
        <v>1544</v>
      </c>
      <c r="K2262" t="s">
        <v>7653</v>
      </c>
      <c r="L2262" t="s">
        <v>5604</v>
      </c>
      <c r="M2262" t="s">
        <v>5605</v>
      </c>
      <c r="N2262" s="1">
        <v>42909</v>
      </c>
      <c r="O2262">
        <v>47</v>
      </c>
      <c r="P2262" t="s">
        <v>900</v>
      </c>
      <c r="Q2262">
        <v>2</v>
      </c>
      <c r="R2262">
        <v>24.312999999999999</v>
      </c>
      <c r="S2262">
        <v>2</v>
      </c>
      <c r="T2262">
        <v>24.312999999999999</v>
      </c>
      <c r="U2262" s="7">
        <v>0</v>
      </c>
      <c r="V2262" s="7">
        <v>0</v>
      </c>
      <c r="W2262" s="7">
        <v>0</v>
      </c>
      <c r="X2262" s="7">
        <v>0</v>
      </c>
      <c r="Y2262" s="7">
        <v>0</v>
      </c>
      <c r="Z2262" s="7">
        <v>0</v>
      </c>
      <c r="AA2262" s="7" t="s">
        <v>800</v>
      </c>
      <c r="AB2262" s="7">
        <f>IF(Table2[[#This Row],[15cc]]+Table2[[#This Row],[30cc]]&gt;0,1,0)</f>
        <v>1</v>
      </c>
      <c r="AC2262" s="7">
        <f>IF(Table2[[#This Row],[60c]]&gt;0,1,0)</f>
        <v>0</v>
      </c>
      <c r="AD2262" s="7">
        <f>IF(Table2[[#This Row],[90c]]&gt;0,1,0)</f>
        <v>0</v>
      </c>
    </row>
    <row r="2263" spans="1:30" x14ac:dyDescent="0.2">
      <c r="A2263">
        <v>201706</v>
      </c>
      <c r="B2263" t="s">
        <v>21</v>
      </c>
      <c r="C2263" t="s">
        <v>21</v>
      </c>
      <c r="D2263" t="s">
        <v>1495</v>
      </c>
      <c r="E2263" t="s">
        <v>7650</v>
      </c>
      <c r="F2263" t="s">
        <v>400</v>
      </c>
      <c r="G2263" t="s">
        <v>7651</v>
      </c>
      <c r="I2263" t="s">
        <v>992</v>
      </c>
      <c r="J2263" t="s">
        <v>1544</v>
      </c>
      <c r="K2263" t="s">
        <v>7653</v>
      </c>
      <c r="L2263" t="s">
        <v>5606</v>
      </c>
      <c r="M2263" t="s">
        <v>865</v>
      </c>
      <c r="N2263" s="1">
        <v>42909</v>
      </c>
      <c r="O2263">
        <v>47</v>
      </c>
      <c r="P2263" t="s">
        <v>900</v>
      </c>
      <c r="Q2263">
        <v>3</v>
      </c>
      <c r="R2263">
        <v>29.582000000000001</v>
      </c>
      <c r="S2263">
        <v>3</v>
      </c>
      <c r="T2263">
        <v>29.582000000000001</v>
      </c>
      <c r="U2263" s="7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0</v>
      </c>
      <c r="AA2263" s="7" t="s">
        <v>800</v>
      </c>
      <c r="AB2263" s="7">
        <f>IF(Table2[[#This Row],[15cc]]+Table2[[#This Row],[30cc]]&gt;0,1,0)</f>
        <v>1</v>
      </c>
      <c r="AC2263" s="7">
        <f>IF(Table2[[#This Row],[60c]]&gt;0,1,0)</f>
        <v>0</v>
      </c>
      <c r="AD2263" s="7">
        <f>IF(Table2[[#This Row],[90c]]&gt;0,1,0)</f>
        <v>0</v>
      </c>
    </row>
    <row r="2264" spans="1:30" x14ac:dyDescent="0.2">
      <c r="A2264">
        <v>201706</v>
      </c>
      <c r="B2264" t="s">
        <v>21</v>
      </c>
      <c r="C2264" t="s">
        <v>21</v>
      </c>
      <c r="D2264" t="s">
        <v>1495</v>
      </c>
      <c r="E2264" t="s">
        <v>7650</v>
      </c>
      <c r="F2264" t="s">
        <v>400</v>
      </c>
      <c r="G2264" t="s">
        <v>7651</v>
      </c>
      <c r="I2264" t="s">
        <v>992</v>
      </c>
      <c r="J2264" t="s">
        <v>1544</v>
      </c>
      <c r="K2264" t="s">
        <v>7653</v>
      </c>
      <c r="L2264" t="s">
        <v>5607</v>
      </c>
      <c r="M2264" t="s">
        <v>5608</v>
      </c>
      <c r="N2264" s="1">
        <v>42909</v>
      </c>
      <c r="O2264">
        <v>47</v>
      </c>
      <c r="P2264" t="s">
        <v>900</v>
      </c>
      <c r="Q2264">
        <v>5</v>
      </c>
      <c r="R2264">
        <v>62.151000000000003</v>
      </c>
      <c r="S2264">
        <v>3</v>
      </c>
      <c r="T2264">
        <v>40.296999999999997</v>
      </c>
      <c r="U2264" s="7">
        <v>0</v>
      </c>
      <c r="V2264" s="7">
        <v>0</v>
      </c>
      <c r="W2264" s="7">
        <v>2</v>
      </c>
      <c r="X2264" s="7">
        <v>21.853999999999999</v>
      </c>
      <c r="Y2264" s="7">
        <v>0</v>
      </c>
      <c r="Z2264" s="7">
        <v>0</v>
      </c>
      <c r="AA2264" s="7" t="s">
        <v>800</v>
      </c>
      <c r="AB2264" s="7">
        <f>IF(Table2[[#This Row],[15cc]]+Table2[[#This Row],[30cc]]&gt;0,1,0)</f>
        <v>1</v>
      </c>
      <c r="AC2264" s="7">
        <f>IF(Table2[[#This Row],[60c]]&gt;0,1,0)</f>
        <v>1</v>
      </c>
      <c r="AD2264" s="7">
        <f>IF(Table2[[#This Row],[90c]]&gt;0,1,0)</f>
        <v>0</v>
      </c>
    </row>
    <row r="2265" spans="1:30" x14ac:dyDescent="0.2">
      <c r="A2265">
        <v>201706</v>
      </c>
      <c r="B2265" t="s">
        <v>21</v>
      </c>
      <c r="C2265" t="s">
        <v>21</v>
      </c>
      <c r="D2265" t="s">
        <v>1495</v>
      </c>
      <c r="E2265" t="s">
        <v>7650</v>
      </c>
      <c r="F2265" t="s">
        <v>400</v>
      </c>
      <c r="G2265" t="s">
        <v>7651</v>
      </c>
      <c r="I2265" t="s">
        <v>992</v>
      </c>
      <c r="J2265" t="s">
        <v>1544</v>
      </c>
      <c r="K2265" t="s">
        <v>7653</v>
      </c>
      <c r="L2265" t="s">
        <v>5609</v>
      </c>
      <c r="M2265" t="s">
        <v>5610</v>
      </c>
      <c r="N2265" s="1">
        <v>42909</v>
      </c>
      <c r="O2265">
        <v>47</v>
      </c>
      <c r="P2265" t="s">
        <v>900</v>
      </c>
      <c r="Q2265">
        <v>5</v>
      </c>
      <c r="R2265">
        <v>62.91</v>
      </c>
      <c r="S2265">
        <v>5</v>
      </c>
      <c r="T2265">
        <v>62.91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0</v>
      </c>
      <c r="AA2265" s="7" t="s">
        <v>800</v>
      </c>
      <c r="AB2265" s="7">
        <f>IF(Table2[[#This Row],[15cc]]+Table2[[#This Row],[30cc]]&gt;0,1,0)</f>
        <v>1</v>
      </c>
      <c r="AC2265" s="7">
        <f>IF(Table2[[#This Row],[60c]]&gt;0,1,0)</f>
        <v>0</v>
      </c>
      <c r="AD2265" s="7">
        <f>IF(Table2[[#This Row],[90c]]&gt;0,1,0)</f>
        <v>0</v>
      </c>
    </row>
    <row r="2266" spans="1:30" x14ac:dyDescent="0.2">
      <c r="A2266">
        <v>201706</v>
      </c>
      <c r="B2266" t="s">
        <v>21</v>
      </c>
      <c r="C2266" t="s">
        <v>21</v>
      </c>
      <c r="D2266" t="s">
        <v>1495</v>
      </c>
      <c r="E2266" t="s">
        <v>7650</v>
      </c>
      <c r="F2266" t="s">
        <v>400</v>
      </c>
      <c r="G2266" t="s">
        <v>7651</v>
      </c>
      <c r="I2266" t="s">
        <v>992</v>
      </c>
      <c r="J2266" t="s">
        <v>1544</v>
      </c>
      <c r="K2266" t="s">
        <v>7653</v>
      </c>
      <c r="L2266" t="s">
        <v>5611</v>
      </c>
      <c r="M2266" t="s">
        <v>5612</v>
      </c>
      <c r="N2266" s="1">
        <v>42909</v>
      </c>
      <c r="O2266">
        <v>47</v>
      </c>
      <c r="P2266" t="s">
        <v>900</v>
      </c>
      <c r="S2266">
        <v>0</v>
      </c>
      <c r="T2266">
        <v>0</v>
      </c>
      <c r="U2266" s="7">
        <v>0</v>
      </c>
      <c r="V2266" s="7">
        <v>0</v>
      </c>
      <c r="W2266" s="7">
        <v>0</v>
      </c>
      <c r="X2266" s="7">
        <v>0</v>
      </c>
      <c r="Y2266" s="7">
        <v>0</v>
      </c>
      <c r="Z2266" s="7">
        <v>0</v>
      </c>
      <c r="AA2266" s="7" t="s">
        <v>800</v>
      </c>
      <c r="AB2266" s="7">
        <f>IF(Table2[[#This Row],[15cc]]+Table2[[#This Row],[30cc]]&gt;0,1,0)</f>
        <v>0</v>
      </c>
      <c r="AC2266" s="7">
        <f>IF(Table2[[#This Row],[60c]]&gt;0,1,0)</f>
        <v>0</v>
      </c>
      <c r="AD2266" s="7">
        <f>IF(Table2[[#This Row],[90c]]&gt;0,1,0)</f>
        <v>0</v>
      </c>
    </row>
    <row r="2267" spans="1:30" x14ac:dyDescent="0.2">
      <c r="A2267">
        <v>201706</v>
      </c>
      <c r="B2267" t="s">
        <v>21</v>
      </c>
      <c r="C2267" t="s">
        <v>21</v>
      </c>
      <c r="D2267" t="s">
        <v>1495</v>
      </c>
      <c r="E2267" t="s">
        <v>7650</v>
      </c>
      <c r="F2267" t="s">
        <v>400</v>
      </c>
      <c r="G2267" t="s">
        <v>7651</v>
      </c>
      <c r="I2267" t="s">
        <v>992</v>
      </c>
      <c r="J2267" t="s">
        <v>1544</v>
      </c>
      <c r="K2267" t="s">
        <v>7653</v>
      </c>
      <c r="L2267" t="s">
        <v>5613</v>
      </c>
      <c r="M2267" t="s">
        <v>5614</v>
      </c>
      <c r="N2267" s="1">
        <v>42909</v>
      </c>
      <c r="O2267">
        <v>47</v>
      </c>
      <c r="P2267" t="s">
        <v>900</v>
      </c>
      <c r="Q2267">
        <v>3</v>
      </c>
      <c r="R2267">
        <v>36.353000000000002</v>
      </c>
      <c r="S2267">
        <v>3</v>
      </c>
      <c r="T2267">
        <v>36.353000000000002</v>
      </c>
      <c r="U2267" s="7">
        <v>0</v>
      </c>
      <c r="V2267" s="7">
        <v>0</v>
      </c>
      <c r="W2267" s="7">
        <v>0</v>
      </c>
      <c r="X2267" s="7">
        <v>0</v>
      </c>
      <c r="Y2267" s="7">
        <v>0</v>
      </c>
      <c r="Z2267" s="7">
        <v>0</v>
      </c>
      <c r="AA2267" s="7" t="s">
        <v>800</v>
      </c>
      <c r="AB2267" s="7">
        <f>IF(Table2[[#This Row],[15cc]]+Table2[[#This Row],[30cc]]&gt;0,1,0)</f>
        <v>1</v>
      </c>
      <c r="AC2267" s="7">
        <f>IF(Table2[[#This Row],[60c]]&gt;0,1,0)</f>
        <v>0</v>
      </c>
      <c r="AD2267" s="7">
        <f>IF(Table2[[#This Row],[90c]]&gt;0,1,0)</f>
        <v>0</v>
      </c>
    </row>
    <row r="2268" spans="1:30" x14ac:dyDescent="0.2">
      <c r="A2268">
        <v>201706</v>
      </c>
      <c r="B2268" t="s">
        <v>21</v>
      </c>
      <c r="C2268" t="s">
        <v>21</v>
      </c>
      <c r="D2268" t="s">
        <v>1495</v>
      </c>
      <c r="E2268" t="s">
        <v>7650</v>
      </c>
      <c r="F2268" t="s">
        <v>400</v>
      </c>
      <c r="G2268" t="s">
        <v>7651</v>
      </c>
      <c r="I2268" t="s">
        <v>992</v>
      </c>
      <c r="J2268" t="s">
        <v>1544</v>
      </c>
      <c r="K2268" t="s">
        <v>7653</v>
      </c>
      <c r="L2268" t="s">
        <v>5615</v>
      </c>
      <c r="M2268" t="s">
        <v>5616</v>
      </c>
      <c r="N2268" s="1">
        <v>42909</v>
      </c>
      <c r="O2268">
        <v>47</v>
      </c>
      <c r="P2268" t="s">
        <v>900</v>
      </c>
      <c r="Q2268">
        <v>1</v>
      </c>
      <c r="R2268">
        <v>8.0060000000000002</v>
      </c>
      <c r="S2268">
        <v>1</v>
      </c>
      <c r="T2268">
        <v>8.0060000000000002</v>
      </c>
      <c r="U2268" s="7">
        <v>0</v>
      </c>
      <c r="V2268" s="7">
        <v>0</v>
      </c>
      <c r="W2268" s="7">
        <v>0</v>
      </c>
      <c r="X2268" s="7">
        <v>0</v>
      </c>
      <c r="Y2268" s="7">
        <v>0</v>
      </c>
      <c r="Z2268" s="7">
        <v>0</v>
      </c>
      <c r="AA2268" s="7" t="s">
        <v>800</v>
      </c>
      <c r="AB2268" s="7">
        <f>IF(Table2[[#This Row],[15cc]]+Table2[[#This Row],[30cc]]&gt;0,1,0)</f>
        <v>1</v>
      </c>
      <c r="AC2268" s="7">
        <f>IF(Table2[[#This Row],[60c]]&gt;0,1,0)</f>
        <v>0</v>
      </c>
      <c r="AD2268" s="7">
        <f>IF(Table2[[#This Row],[90c]]&gt;0,1,0)</f>
        <v>0</v>
      </c>
    </row>
    <row r="2269" spans="1:30" x14ac:dyDescent="0.2">
      <c r="A2269">
        <v>201706</v>
      </c>
      <c r="B2269" t="s">
        <v>21</v>
      </c>
      <c r="C2269" t="s">
        <v>21</v>
      </c>
      <c r="D2269" t="s">
        <v>1495</v>
      </c>
      <c r="E2269" t="s">
        <v>7650</v>
      </c>
      <c r="F2269" t="s">
        <v>400</v>
      </c>
      <c r="G2269" t="s">
        <v>7651</v>
      </c>
      <c r="I2269" t="s">
        <v>992</v>
      </c>
      <c r="J2269" t="s">
        <v>1544</v>
      </c>
      <c r="K2269" t="s">
        <v>7653</v>
      </c>
      <c r="L2269" t="s">
        <v>5617</v>
      </c>
      <c r="M2269" t="s">
        <v>5618</v>
      </c>
      <c r="N2269" s="1">
        <v>42909</v>
      </c>
      <c r="O2269">
        <v>47</v>
      </c>
      <c r="P2269" t="s">
        <v>900</v>
      </c>
      <c r="Q2269">
        <v>5</v>
      </c>
      <c r="R2269">
        <v>50.945</v>
      </c>
      <c r="S2269">
        <v>5</v>
      </c>
      <c r="T2269">
        <v>50.945</v>
      </c>
      <c r="U2269" s="7">
        <v>0</v>
      </c>
      <c r="V2269" s="7">
        <v>0</v>
      </c>
      <c r="W2269" s="7">
        <v>0</v>
      </c>
      <c r="X2269" s="7">
        <v>0</v>
      </c>
      <c r="Y2269" s="7">
        <v>0</v>
      </c>
      <c r="Z2269" s="7">
        <v>0</v>
      </c>
      <c r="AA2269" s="7" t="s">
        <v>800</v>
      </c>
      <c r="AB2269" s="7">
        <f>IF(Table2[[#This Row],[15cc]]+Table2[[#This Row],[30cc]]&gt;0,1,0)</f>
        <v>1</v>
      </c>
      <c r="AC2269" s="7">
        <f>IF(Table2[[#This Row],[60c]]&gt;0,1,0)</f>
        <v>0</v>
      </c>
      <c r="AD2269" s="7">
        <f>IF(Table2[[#This Row],[90c]]&gt;0,1,0)</f>
        <v>0</v>
      </c>
    </row>
    <row r="2270" spans="1:30" x14ac:dyDescent="0.2">
      <c r="A2270">
        <v>201706</v>
      </c>
      <c r="B2270" t="s">
        <v>21</v>
      </c>
      <c r="C2270" t="s">
        <v>21</v>
      </c>
      <c r="D2270" t="s">
        <v>1495</v>
      </c>
      <c r="E2270" t="s">
        <v>7650</v>
      </c>
      <c r="F2270" t="s">
        <v>400</v>
      </c>
      <c r="G2270" t="s">
        <v>7651</v>
      </c>
      <c r="I2270" t="s">
        <v>992</v>
      </c>
      <c r="J2270" t="s">
        <v>1544</v>
      </c>
      <c r="K2270" t="s">
        <v>7653</v>
      </c>
      <c r="L2270" t="s">
        <v>5619</v>
      </c>
      <c r="M2270" t="s">
        <v>5620</v>
      </c>
      <c r="N2270" s="1">
        <v>42909</v>
      </c>
      <c r="O2270">
        <v>47</v>
      </c>
      <c r="P2270" t="s">
        <v>900</v>
      </c>
      <c r="Q2270">
        <v>4</v>
      </c>
      <c r="R2270">
        <v>50.07</v>
      </c>
      <c r="S2270">
        <v>1</v>
      </c>
      <c r="T2270">
        <v>13.03</v>
      </c>
      <c r="U2270" s="7">
        <v>0</v>
      </c>
      <c r="V2270" s="7">
        <v>0</v>
      </c>
      <c r="W2270" s="7">
        <v>3</v>
      </c>
      <c r="X2270" s="7">
        <v>37.04</v>
      </c>
      <c r="Y2270" s="7">
        <v>0</v>
      </c>
      <c r="Z2270" s="7">
        <v>0</v>
      </c>
      <c r="AA2270" s="7" t="s">
        <v>800</v>
      </c>
      <c r="AB2270" s="7">
        <f>IF(Table2[[#This Row],[15cc]]+Table2[[#This Row],[30cc]]&gt;0,1,0)</f>
        <v>1</v>
      </c>
      <c r="AC2270" s="7">
        <f>IF(Table2[[#This Row],[60c]]&gt;0,1,0)</f>
        <v>1</v>
      </c>
      <c r="AD2270" s="7">
        <f>IF(Table2[[#This Row],[90c]]&gt;0,1,0)</f>
        <v>0</v>
      </c>
    </row>
    <row r="2271" spans="1:30" x14ac:dyDescent="0.2">
      <c r="A2271">
        <v>201706</v>
      </c>
      <c r="B2271" t="s">
        <v>21</v>
      </c>
      <c r="C2271" t="s">
        <v>21</v>
      </c>
      <c r="D2271" t="s">
        <v>1495</v>
      </c>
      <c r="E2271" t="s">
        <v>7650</v>
      </c>
      <c r="F2271" t="s">
        <v>400</v>
      </c>
      <c r="G2271" t="s">
        <v>7651</v>
      </c>
      <c r="I2271" t="s">
        <v>992</v>
      </c>
      <c r="J2271" t="s">
        <v>1544</v>
      </c>
      <c r="K2271" t="s">
        <v>7653</v>
      </c>
      <c r="L2271" t="s">
        <v>5621</v>
      </c>
      <c r="M2271" t="s">
        <v>5622</v>
      </c>
      <c r="N2271" s="1">
        <v>42909</v>
      </c>
      <c r="O2271">
        <v>47</v>
      </c>
      <c r="P2271" t="s">
        <v>900</v>
      </c>
      <c r="Q2271">
        <v>1</v>
      </c>
      <c r="R2271">
        <v>12.315</v>
      </c>
      <c r="S2271">
        <v>1</v>
      </c>
      <c r="T2271">
        <v>12.315</v>
      </c>
      <c r="U2271" s="7">
        <v>0</v>
      </c>
      <c r="V2271" s="7">
        <v>0</v>
      </c>
      <c r="W2271" s="7">
        <v>0</v>
      </c>
      <c r="X2271" s="7">
        <v>0</v>
      </c>
      <c r="Y2271" s="7">
        <v>0</v>
      </c>
      <c r="Z2271" s="7">
        <v>0</v>
      </c>
      <c r="AA2271" s="7" t="s">
        <v>800</v>
      </c>
      <c r="AB2271" s="7">
        <f>IF(Table2[[#This Row],[15cc]]+Table2[[#This Row],[30cc]]&gt;0,1,0)</f>
        <v>1</v>
      </c>
      <c r="AC2271" s="7">
        <f>IF(Table2[[#This Row],[60c]]&gt;0,1,0)</f>
        <v>0</v>
      </c>
      <c r="AD2271" s="7">
        <f>IF(Table2[[#This Row],[90c]]&gt;0,1,0)</f>
        <v>0</v>
      </c>
    </row>
    <row r="2272" spans="1:30" x14ac:dyDescent="0.2">
      <c r="A2272">
        <v>201706</v>
      </c>
      <c r="B2272" t="s">
        <v>21</v>
      </c>
      <c r="C2272" t="s">
        <v>21</v>
      </c>
      <c r="D2272" t="s">
        <v>1495</v>
      </c>
      <c r="E2272" t="s">
        <v>7650</v>
      </c>
      <c r="F2272" t="s">
        <v>400</v>
      </c>
      <c r="G2272" t="s">
        <v>7651</v>
      </c>
      <c r="I2272" t="s">
        <v>992</v>
      </c>
      <c r="J2272" t="s">
        <v>1544</v>
      </c>
      <c r="K2272" t="s">
        <v>7653</v>
      </c>
      <c r="L2272" t="s">
        <v>5623</v>
      </c>
      <c r="M2272" t="s">
        <v>5624</v>
      </c>
      <c r="N2272" s="1">
        <v>42909</v>
      </c>
      <c r="O2272">
        <v>47</v>
      </c>
      <c r="P2272" t="s">
        <v>900</v>
      </c>
      <c r="Q2272">
        <v>2</v>
      </c>
      <c r="R2272">
        <v>17.689</v>
      </c>
      <c r="S2272">
        <v>1</v>
      </c>
      <c r="T2272">
        <v>9.2560000000000002</v>
      </c>
      <c r="U2272" s="7">
        <v>1</v>
      </c>
      <c r="V2272" s="7">
        <v>8.4329999999999998</v>
      </c>
      <c r="W2272" s="7">
        <v>0</v>
      </c>
      <c r="X2272" s="7">
        <v>0</v>
      </c>
      <c r="Y2272" s="7">
        <v>0</v>
      </c>
      <c r="Z2272" s="7">
        <v>0</v>
      </c>
      <c r="AA2272" s="7" t="s">
        <v>800</v>
      </c>
      <c r="AB2272" s="7">
        <f>IF(Table2[[#This Row],[15cc]]+Table2[[#This Row],[30cc]]&gt;0,1,0)</f>
        <v>1</v>
      </c>
      <c r="AC2272" s="7">
        <f>IF(Table2[[#This Row],[60c]]&gt;0,1,0)</f>
        <v>0</v>
      </c>
      <c r="AD2272" s="7">
        <f>IF(Table2[[#This Row],[90c]]&gt;0,1,0)</f>
        <v>0</v>
      </c>
    </row>
    <row r="2273" spans="1:30" x14ac:dyDescent="0.2">
      <c r="A2273">
        <v>201706</v>
      </c>
      <c r="B2273" t="s">
        <v>21</v>
      </c>
      <c r="C2273" t="s">
        <v>21</v>
      </c>
      <c r="D2273" t="s">
        <v>1495</v>
      </c>
      <c r="E2273" t="s">
        <v>7650</v>
      </c>
      <c r="F2273" t="s">
        <v>400</v>
      </c>
      <c r="G2273" t="s">
        <v>7651</v>
      </c>
      <c r="I2273" t="s">
        <v>992</v>
      </c>
      <c r="J2273" t="s">
        <v>1544</v>
      </c>
      <c r="K2273" t="s">
        <v>7653</v>
      </c>
      <c r="L2273" t="s">
        <v>5625</v>
      </c>
      <c r="M2273" t="s">
        <v>835</v>
      </c>
      <c r="N2273" s="1">
        <v>42909</v>
      </c>
      <c r="O2273">
        <v>47</v>
      </c>
      <c r="P2273" t="s">
        <v>900</v>
      </c>
      <c r="S2273">
        <v>0</v>
      </c>
      <c r="T2273">
        <v>0</v>
      </c>
      <c r="U2273" s="7">
        <v>0</v>
      </c>
      <c r="V2273" s="7">
        <v>0</v>
      </c>
      <c r="W2273" s="7">
        <v>0</v>
      </c>
      <c r="X2273" s="7">
        <v>0</v>
      </c>
      <c r="Y2273" s="7">
        <v>0</v>
      </c>
      <c r="Z2273" s="7">
        <v>0</v>
      </c>
      <c r="AA2273" s="7" t="s">
        <v>800</v>
      </c>
      <c r="AB2273" s="7">
        <f>IF(Table2[[#This Row],[15cc]]+Table2[[#This Row],[30cc]]&gt;0,1,0)</f>
        <v>0</v>
      </c>
      <c r="AC2273" s="7">
        <f>IF(Table2[[#This Row],[60c]]&gt;0,1,0)</f>
        <v>0</v>
      </c>
      <c r="AD2273" s="7">
        <f>IF(Table2[[#This Row],[90c]]&gt;0,1,0)</f>
        <v>0</v>
      </c>
    </row>
    <row r="2274" spans="1:30" x14ac:dyDescent="0.2">
      <c r="A2274">
        <v>201706</v>
      </c>
      <c r="B2274" t="s">
        <v>21</v>
      </c>
      <c r="C2274" t="s">
        <v>21</v>
      </c>
      <c r="D2274" t="s">
        <v>1495</v>
      </c>
      <c r="E2274" t="s">
        <v>7650</v>
      </c>
      <c r="F2274" t="s">
        <v>400</v>
      </c>
      <c r="G2274" t="s">
        <v>7651</v>
      </c>
      <c r="I2274" t="s">
        <v>992</v>
      </c>
      <c r="J2274" t="s">
        <v>1544</v>
      </c>
      <c r="K2274" t="s">
        <v>7653</v>
      </c>
      <c r="L2274" t="s">
        <v>5626</v>
      </c>
      <c r="M2274" t="s">
        <v>5627</v>
      </c>
      <c r="N2274" s="1">
        <v>42909</v>
      </c>
      <c r="O2274">
        <v>47</v>
      </c>
      <c r="P2274" t="s">
        <v>900</v>
      </c>
      <c r="Q2274">
        <v>2</v>
      </c>
      <c r="R2274">
        <v>26.452999999999999</v>
      </c>
      <c r="S2274">
        <v>1</v>
      </c>
      <c r="T2274">
        <v>12.254</v>
      </c>
      <c r="U2274" s="7">
        <v>0</v>
      </c>
      <c r="V2274" s="7">
        <v>0</v>
      </c>
      <c r="W2274" s="7">
        <v>1</v>
      </c>
      <c r="X2274" s="7">
        <v>14.199</v>
      </c>
      <c r="Y2274" s="7">
        <v>0</v>
      </c>
      <c r="Z2274" s="7">
        <v>0</v>
      </c>
      <c r="AA2274" s="7" t="s">
        <v>800</v>
      </c>
      <c r="AB2274" s="7">
        <f>IF(Table2[[#This Row],[15cc]]+Table2[[#This Row],[30cc]]&gt;0,1,0)</f>
        <v>1</v>
      </c>
      <c r="AC2274" s="7">
        <f>IF(Table2[[#This Row],[60c]]&gt;0,1,0)</f>
        <v>1</v>
      </c>
      <c r="AD2274" s="7">
        <f>IF(Table2[[#This Row],[90c]]&gt;0,1,0)</f>
        <v>0</v>
      </c>
    </row>
    <row r="2275" spans="1:30" x14ac:dyDescent="0.2">
      <c r="A2275">
        <v>201706</v>
      </c>
      <c r="B2275" t="s">
        <v>21</v>
      </c>
      <c r="C2275" t="s">
        <v>21</v>
      </c>
      <c r="D2275" t="s">
        <v>1495</v>
      </c>
      <c r="E2275" t="s">
        <v>7650</v>
      </c>
      <c r="F2275" t="s">
        <v>400</v>
      </c>
      <c r="G2275" t="s">
        <v>7651</v>
      </c>
      <c r="I2275" t="s">
        <v>992</v>
      </c>
      <c r="J2275" t="s">
        <v>1544</v>
      </c>
      <c r="K2275" t="s">
        <v>7653</v>
      </c>
      <c r="L2275" t="s">
        <v>5628</v>
      </c>
      <c r="M2275" t="s">
        <v>5629</v>
      </c>
      <c r="N2275" s="1">
        <v>42909</v>
      </c>
      <c r="O2275">
        <v>47</v>
      </c>
      <c r="P2275" t="s">
        <v>900</v>
      </c>
      <c r="Q2275">
        <v>1</v>
      </c>
      <c r="R2275">
        <v>12.49</v>
      </c>
      <c r="S2275">
        <v>1</v>
      </c>
      <c r="T2275">
        <v>12.49</v>
      </c>
      <c r="U2275" s="7">
        <v>0</v>
      </c>
      <c r="V2275" s="7">
        <v>0</v>
      </c>
      <c r="W2275" s="7">
        <v>0</v>
      </c>
      <c r="X2275" s="7">
        <v>0</v>
      </c>
      <c r="Y2275" s="7">
        <v>0</v>
      </c>
      <c r="Z2275" s="7">
        <v>0</v>
      </c>
      <c r="AA2275" s="7" t="s">
        <v>800</v>
      </c>
      <c r="AB2275" s="7">
        <f>IF(Table2[[#This Row],[15cc]]+Table2[[#This Row],[30cc]]&gt;0,1,0)</f>
        <v>1</v>
      </c>
      <c r="AC2275" s="7">
        <f>IF(Table2[[#This Row],[60c]]&gt;0,1,0)</f>
        <v>0</v>
      </c>
      <c r="AD2275" s="7">
        <f>IF(Table2[[#This Row],[90c]]&gt;0,1,0)</f>
        <v>0</v>
      </c>
    </row>
    <row r="2276" spans="1:30" x14ac:dyDescent="0.2">
      <c r="A2276">
        <v>201706</v>
      </c>
      <c r="B2276" t="s">
        <v>21</v>
      </c>
      <c r="C2276" t="s">
        <v>21</v>
      </c>
      <c r="D2276" t="s">
        <v>1495</v>
      </c>
      <c r="E2276" t="s">
        <v>7650</v>
      </c>
      <c r="F2276" t="s">
        <v>400</v>
      </c>
      <c r="G2276" t="s">
        <v>7651</v>
      </c>
      <c r="I2276" t="s">
        <v>992</v>
      </c>
      <c r="J2276" t="s">
        <v>1544</v>
      </c>
      <c r="K2276" t="s">
        <v>7653</v>
      </c>
      <c r="L2276" t="s">
        <v>5630</v>
      </c>
      <c r="M2276" t="s">
        <v>5631</v>
      </c>
      <c r="N2276" s="1">
        <v>42909</v>
      </c>
      <c r="O2276">
        <v>47</v>
      </c>
      <c r="P2276" t="s">
        <v>900</v>
      </c>
      <c r="Q2276">
        <v>7</v>
      </c>
      <c r="R2276" s="2">
        <v>78.022000000000006</v>
      </c>
      <c r="S2276">
        <v>2</v>
      </c>
      <c r="T2276">
        <v>24.419</v>
      </c>
      <c r="U2276" s="7">
        <v>0</v>
      </c>
      <c r="V2276" s="7">
        <v>0</v>
      </c>
      <c r="W2276" s="7">
        <v>5</v>
      </c>
      <c r="X2276" s="7">
        <v>53.603000000000002</v>
      </c>
      <c r="Y2276" s="7">
        <v>0</v>
      </c>
      <c r="Z2276" s="7">
        <v>0</v>
      </c>
      <c r="AA2276" s="7" t="s">
        <v>800</v>
      </c>
      <c r="AB2276" s="7">
        <f>IF(Table2[[#This Row],[15cc]]+Table2[[#This Row],[30cc]]&gt;0,1,0)</f>
        <v>1</v>
      </c>
      <c r="AC2276" s="7">
        <f>IF(Table2[[#This Row],[60c]]&gt;0,1,0)</f>
        <v>1</v>
      </c>
      <c r="AD2276" s="7">
        <f>IF(Table2[[#This Row],[90c]]&gt;0,1,0)</f>
        <v>0</v>
      </c>
    </row>
    <row r="2277" spans="1:30" x14ac:dyDescent="0.2">
      <c r="A2277">
        <v>201706</v>
      </c>
      <c r="B2277" t="s">
        <v>21</v>
      </c>
      <c r="C2277" t="s">
        <v>21</v>
      </c>
      <c r="D2277" t="s">
        <v>1495</v>
      </c>
      <c r="E2277" t="s">
        <v>7650</v>
      </c>
      <c r="F2277" t="s">
        <v>400</v>
      </c>
      <c r="G2277" t="s">
        <v>7651</v>
      </c>
      <c r="I2277" t="s">
        <v>992</v>
      </c>
      <c r="J2277" t="s">
        <v>1544</v>
      </c>
      <c r="K2277" t="s">
        <v>7653</v>
      </c>
      <c r="L2277" t="s">
        <v>5632</v>
      </c>
      <c r="M2277" t="s">
        <v>5633</v>
      </c>
      <c r="N2277" s="1">
        <v>42909</v>
      </c>
      <c r="O2277">
        <v>47</v>
      </c>
      <c r="P2277" t="s">
        <v>900</v>
      </c>
      <c r="Q2277">
        <v>1</v>
      </c>
      <c r="R2277">
        <v>12.125999999999999</v>
      </c>
      <c r="S2277">
        <v>1</v>
      </c>
      <c r="T2277">
        <v>12.125999999999999</v>
      </c>
      <c r="U2277" s="7">
        <v>0</v>
      </c>
      <c r="V2277" s="7">
        <v>0</v>
      </c>
      <c r="W2277" s="7">
        <v>0</v>
      </c>
      <c r="X2277" s="7">
        <v>0</v>
      </c>
      <c r="Y2277" s="7">
        <v>0</v>
      </c>
      <c r="Z2277" s="7">
        <v>0</v>
      </c>
      <c r="AA2277" s="7" t="s">
        <v>800</v>
      </c>
      <c r="AB2277" s="7">
        <f>IF(Table2[[#This Row],[15cc]]+Table2[[#This Row],[30cc]]&gt;0,1,0)</f>
        <v>1</v>
      </c>
      <c r="AC2277" s="7">
        <f>IF(Table2[[#This Row],[60c]]&gt;0,1,0)</f>
        <v>0</v>
      </c>
      <c r="AD2277" s="7">
        <f>IF(Table2[[#This Row],[90c]]&gt;0,1,0)</f>
        <v>0</v>
      </c>
    </row>
    <row r="2278" spans="1:30" x14ac:dyDescent="0.2">
      <c r="A2278">
        <v>201706</v>
      </c>
      <c r="B2278" t="s">
        <v>21</v>
      </c>
      <c r="C2278" t="s">
        <v>21</v>
      </c>
      <c r="D2278" t="s">
        <v>1495</v>
      </c>
      <c r="E2278" t="s">
        <v>7650</v>
      </c>
      <c r="F2278" t="s">
        <v>400</v>
      </c>
      <c r="G2278" t="s">
        <v>7651</v>
      </c>
      <c r="I2278" t="s">
        <v>992</v>
      </c>
      <c r="J2278" t="s">
        <v>1544</v>
      </c>
      <c r="K2278" t="s">
        <v>7653</v>
      </c>
      <c r="L2278" t="s">
        <v>5634</v>
      </c>
      <c r="M2278" t="s">
        <v>5635</v>
      </c>
      <c r="N2278" s="1">
        <v>42909</v>
      </c>
      <c r="O2278">
        <v>47</v>
      </c>
      <c r="P2278" t="s">
        <v>900</v>
      </c>
      <c r="Q2278">
        <v>1</v>
      </c>
      <c r="R2278">
        <v>12.132</v>
      </c>
      <c r="S2278">
        <v>1</v>
      </c>
      <c r="T2278">
        <v>12.132</v>
      </c>
      <c r="U2278" s="7">
        <v>0</v>
      </c>
      <c r="V2278" s="7">
        <v>0</v>
      </c>
      <c r="W2278" s="7">
        <v>0</v>
      </c>
      <c r="X2278" s="7">
        <v>0</v>
      </c>
      <c r="Y2278" s="7">
        <v>0</v>
      </c>
      <c r="Z2278" s="7">
        <v>0</v>
      </c>
      <c r="AA2278" s="7" t="s">
        <v>800</v>
      </c>
      <c r="AB2278" s="7">
        <f>IF(Table2[[#This Row],[15cc]]+Table2[[#This Row],[30cc]]&gt;0,1,0)</f>
        <v>1</v>
      </c>
      <c r="AC2278" s="7">
        <f>IF(Table2[[#This Row],[60c]]&gt;0,1,0)</f>
        <v>0</v>
      </c>
      <c r="AD2278" s="7">
        <f>IF(Table2[[#This Row],[90c]]&gt;0,1,0)</f>
        <v>0</v>
      </c>
    </row>
    <row r="2279" spans="1:30" x14ac:dyDescent="0.2">
      <c r="A2279">
        <v>201706</v>
      </c>
      <c r="B2279" t="s">
        <v>21</v>
      </c>
      <c r="C2279" t="s">
        <v>21</v>
      </c>
      <c r="D2279" t="s">
        <v>1495</v>
      </c>
      <c r="E2279" t="s">
        <v>7650</v>
      </c>
      <c r="F2279" t="s">
        <v>400</v>
      </c>
      <c r="G2279" t="s">
        <v>7651</v>
      </c>
      <c r="I2279" t="s">
        <v>992</v>
      </c>
      <c r="J2279" t="s">
        <v>1544</v>
      </c>
      <c r="K2279" t="s">
        <v>7653</v>
      </c>
      <c r="L2279" t="s">
        <v>5636</v>
      </c>
      <c r="M2279" t="s">
        <v>815</v>
      </c>
      <c r="N2279" s="1">
        <v>42909</v>
      </c>
      <c r="O2279">
        <v>47</v>
      </c>
      <c r="P2279" t="s">
        <v>900</v>
      </c>
      <c r="Q2279">
        <v>1</v>
      </c>
      <c r="R2279">
        <v>12.054</v>
      </c>
      <c r="S2279">
        <v>2</v>
      </c>
      <c r="T2279">
        <v>24.108000000000001</v>
      </c>
      <c r="U2279" s="7">
        <v>-1</v>
      </c>
      <c r="V2279" s="7">
        <v>-12.054</v>
      </c>
      <c r="W2279" s="7">
        <v>0</v>
      </c>
      <c r="X2279" s="7">
        <v>0</v>
      </c>
      <c r="Y2279" s="7">
        <v>0</v>
      </c>
      <c r="Z2279" s="7">
        <v>0</v>
      </c>
      <c r="AA2279" s="7" t="s">
        <v>800</v>
      </c>
      <c r="AB2279" s="7">
        <f>IF(Table2[[#This Row],[15cc]]+Table2[[#This Row],[30cc]]&gt;0,1,0)</f>
        <v>1</v>
      </c>
      <c r="AC2279" s="7">
        <f>IF(Table2[[#This Row],[60c]]&gt;0,1,0)</f>
        <v>0</v>
      </c>
      <c r="AD2279" s="7">
        <f>IF(Table2[[#This Row],[90c]]&gt;0,1,0)</f>
        <v>0</v>
      </c>
    </row>
    <row r="2280" spans="1:30" x14ac:dyDescent="0.2">
      <c r="A2280">
        <v>201706</v>
      </c>
      <c r="B2280" t="s">
        <v>21</v>
      </c>
      <c r="C2280" t="s">
        <v>21</v>
      </c>
      <c r="D2280" t="s">
        <v>1495</v>
      </c>
      <c r="E2280" t="s">
        <v>7650</v>
      </c>
      <c r="F2280" t="s">
        <v>400</v>
      </c>
      <c r="G2280" t="s">
        <v>7651</v>
      </c>
      <c r="I2280" t="s">
        <v>992</v>
      </c>
      <c r="J2280" t="s">
        <v>1544</v>
      </c>
      <c r="K2280" t="s">
        <v>7653</v>
      </c>
      <c r="L2280" t="s">
        <v>5637</v>
      </c>
      <c r="M2280" t="s">
        <v>5014</v>
      </c>
      <c r="N2280" s="1">
        <v>42909</v>
      </c>
      <c r="O2280">
        <v>47</v>
      </c>
      <c r="P2280" t="s">
        <v>900</v>
      </c>
      <c r="Q2280">
        <v>0</v>
      </c>
      <c r="R2280">
        <v>1.22124532708767E-15</v>
      </c>
      <c r="S2280">
        <v>1</v>
      </c>
      <c r="T2280">
        <v>8.4440000000000008</v>
      </c>
      <c r="U2280" s="7">
        <v>0</v>
      </c>
      <c r="V2280" s="7">
        <v>0</v>
      </c>
      <c r="W2280" s="7">
        <v>-1</v>
      </c>
      <c r="X2280" s="7">
        <v>-8.4440000000000008</v>
      </c>
      <c r="Y2280" s="7">
        <v>0</v>
      </c>
      <c r="Z2280" s="7">
        <v>0</v>
      </c>
      <c r="AA2280" s="7" t="s">
        <v>800</v>
      </c>
      <c r="AB2280" s="7">
        <f>IF(Table2[[#This Row],[15cc]]+Table2[[#This Row],[30cc]]&gt;0,1,0)</f>
        <v>1</v>
      </c>
      <c r="AC2280" s="7">
        <f>IF(Table2[[#This Row],[60c]]&gt;0,1,0)</f>
        <v>0</v>
      </c>
      <c r="AD2280" s="7">
        <f>IF(Table2[[#This Row],[90c]]&gt;0,1,0)</f>
        <v>0</v>
      </c>
    </row>
    <row r="2281" spans="1:30" x14ac:dyDescent="0.2">
      <c r="A2281">
        <v>201706</v>
      </c>
      <c r="B2281" t="s">
        <v>21</v>
      </c>
      <c r="C2281" t="s">
        <v>21</v>
      </c>
      <c r="D2281" t="s">
        <v>1495</v>
      </c>
      <c r="E2281" t="s">
        <v>7650</v>
      </c>
      <c r="F2281" t="s">
        <v>400</v>
      </c>
      <c r="G2281" t="s">
        <v>7651</v>
      </c>
      <c r="I2281" t="s">
        <v>992</v>
      </c>
      <c r="J2281" t="s">
        <v>1544</v>
      </c>
      <c r="K2281" t="s">
        <v>7653</v>
      </c>
      <c r="L2281" t="s">
        <v>5638</v>
      </c>
      <c r="M2281" t="s">
        <v>5639</v>
      </c>
      <c r="N2281" s="1">
        <v>42909</v>
      </c>
      <c r="O2281">
        <v>47</v>
      </c>
      <c r="P2281" t="s">
        <v>900</v>
      </c>
      <c r="Q2281">
        <v>1</v>
      </c>
      <c r="R2281">
        <v>12.189</v>
      </c>
      <c r="S2281">
        <v>1</v>
      </c>
      <c r="T2281">
        <v>12.189</v>
      </c>
      <c r="U2281" s="7">
        <v>0</v>
      </c>
      <c r="V2281" s="7">
        <v>0</v>
      </c>
      <c r="W2281" s="7">
        <v>0</v>
      </c>
      <c r="X2281" s="7">
        <v>0</v>
      </c>
      <c r="Y2281" s="7">
        <v>0</v>
      </c>
      <c r="Z2281" s="7">
        <v>0</v>
      </c>
      <c r="AA2281" s="7" t="s">
        <v>800</v>
      </c>
      <c r="AB2281" s="7">
        <f>IF(Table2[[#This Row],[15cc]]+Table2[[#This Row],[30cc]]&gt;0,1,0)</f>
        <v>1</v>
      </c>
      <c r="AC2281" s="7">
        <f>IF(Table2[[#This Row],[60c]]&gt;0,1,0)</f>
        <v>0</v>
      </c>
      <c r="AD2281" s="7">
        <f>IF(Table2[[#This Row],[90c]]&gt;0,1,0)</f>
        <v>0</v>
      </c>
    </row>
    <row r="2282" spans="1:30" x14ac:dyDescent="0.2">
      <c r="A2282">
        <v>201706</v>
      </c>
      <c r="B2282" t="s">
        <v>21</v>
      </c>
      <c r="C2282" t="s">
        <v>21</v>
      </c>
      <c r="D2282" t="s">
        <v>1495</v>
      </c>
      <c r="E2282" t="s">
        <v>7650</v>
      </c>
      <c r="F2282" t="s">
        <v>400</v>
      </c>
      <c r="G2282" t="s">
        <v>7651</v>
      </c>
      <c r="I2282" t="s">
        <v>992</v>
      </c>
      <c r="J2282" t="s">
        <v>1544</v>
      </c>
      <c r="K2282" t="s">
        <v>7653</v>
      </c>
      <c r="L2282" t="s">
        <v>5640</v>
      </c>
      <c r="M2282" t="s">
        <v>5641</v>
      </c>
      <c r="N2282" s="1">
        <v>42912</v>
      </c>
      <c r="O2282">
        <v>44</v>
      </c>
      <c r="P2282" t="s">
        <v>900</v>
      </c>
      <c r="Q2282">
        <v>1</v>
      </c>
      <c r="R2282">
        <v>12.45</v>
      </c>
      <c r="S2282">
        <v>1</v>
      </c>
      <c r="T2282">
        <v>12.45</v>
      </c>
      <c r="U2282" s="7">
        <v>0</v>
      </c>
      <c r="V2282" s="7">
        <v>0</v>
      </c>
      <c r="W2282" s="7">
        <v>0</v>
      </c>
      <c r="X2282" s="7">
        <v>0</v>
      </c>
      <c r="Y2282" s="7">
        <v>0</v>
      </c>
      <c r="Z2282" s="7">
        <v>0</v>
      </c>
      <c r="AA2282" s="7" t="s">
        <v>800</v>
      </c>
      <c r="AB2282" s="7">
        <f>IF(Table2[[#This Row],[15cc]]+Table2[[#This Row],[30cc]]&gt;0,1,0)</f>
        <v>1</v>
      </c>
      <c r="AC2282" s="7">
        <f>IF(Table2[[#This Row],[60c]]&gt;0,1,0)</f>
        <v>0</v>
      </c>
      <c r="AD2282" s="7">
        <f>IF(Table2[[#This Row],[90c]]&gt;0,1,0)</f>
        <v>0</v>
      </c>
    </row>
    <row r="2283" spans="1:30" x14ac:dyDescent="0.2">
      <c r="A2283">
        <v>201706</v>
      </c>
      <c r="B2283" t="s">
        <v>21</v>
      </c>
      <c r="C2283" t="s">
        <v>21</v>
      </c>
      <c r="D2283" t="s">
        <v>1495</v>
      </c>
      <c r="E2283" t="s">
        <v>7650</v>
      </c>
      <c r="F2283" t="s">
        <v>400</v>
      </c>
      <c r="G2283" t="s">
        <v>7651</v>
      </c>
      <c r="I2283" t="s">
        <v>992</v>
      </c>
      <c r="J2283" t="s">
        <v>1544</v>
      </c>
      <c r="K2283" t="s">
        <v>7653</v>
      </c>
      <c r="L2283" t="s">
        <v>5642</v>
      </c>
      <c r="M2283" t="s">
        <v>5643</v>
      </c>
      <c r="N2283" s="1">
        <v>42912</v>
      </c>
      <c r="O2283">
        <v>44</v>
      </c>
      <c r="P2283" t="s">
        <v>900</v>
      </c>
      <c r="Q2283">
        <v>1</v>
      </c>
      <c r="R2283">
        <v>12.87</v>
      </c>
      <c r="S2283">
        <v>1</v>
      </c>
      <c r="T2283">
        <v>12.87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 t="s">
        <v>800</v>
      </c>
      <c r="AB2283" s="7">
        <f>IF(Table2[[#This Row],[15cc]]+Table2[[#This Row],[30cc]]&gt;0,1,0)</f>
        <v>1</v>
      </c>
      <c r="AC2283" s="7">
        <f>IF(Table2[[#This Row],[60c]]&gt;0,1,0)</f>
        <v>0</v>
      </c>
      <c r="AD2283" s="7">
        <f>IF(Table2[[#This Row],[90c]]&gt;0,1,0)</f>
        <v>0</v>
      </c>
    </row>
    <row r="2284" spans="1:30" x14ac:dyDescent="0.2">
      <c r="A2284">
        <v>201706</v>
      </c>
      <c r="B2284" t="s">
        <v>21</v>
      </c>
      <c r="C2284" t="s">
        <v>21</v>
      </c>
      <c r="D2284" t="s">
        <v>1495</v>
      </c>
      <c r="E2284" t="s">
        <v>7650</v>
      </c>
      <c r="F2284" t="s">
        <v>400</v>
      </c>
      <c r="G2284" t="s">
        <v>7651</v>
      </c>
      <c r="I2284" t="s">
        <v>992</v>
      </c>
      <c r="J2284" t="s">
        <v>1544</v>
      </c>
      <c r="K2284" t="s">
        <v>7653</v>
      </c>
      <c r="L2284" t="s">
        <v>5644</v>
      </c>
      <c r="M2284" t="s">
        <v>5645</v>
      </c>
      <c r="N2284" s="1">
        <v>42913</v>
      </c>
      <c r="O2284">
        <v>43</v>
      </c>
      <c r="P2284" t="s">
        <v>900</v>
      </c>
      <c r="Q2284">
        <v>2</v>
      </c>
      <c r="R2284">
        <v>24.074000000000002</v>
      </c>
      <c r="S2284">
        <v>2</v>
      </c>
      <c r="T2284">
        <v>24.074000000000002</v>
      </c>
      <c r="U2284" s="7">
        <v>0</v>
      </c>
      <c r="V2284" s="7">
        <v>0</v>
      </c>
      <c r="W2284" s="7">
        <v>0</v>
      </c>
      <c r="X2284" s="7">
        <v>0</v>
      </c>
      <c r="Y2284" s="7">
        <v>0</v>
      </c>
      <c r="Z2284" s="7">
        <v>0</v>
      </c>
      <c r="AA2284" s="7" t="s">
        <v>800</v>
      </c>
      <c r="AB2284" s="7">
        <f>IF(Table2[[#This Row],[15cc]]+Table2[[#This Row],[30cc]]&gt;0,1,0)</f>
        <v>1</v>
      </c>
      <c r="AC2284" s="7">
        <f>IF(Table2[[#This Row],[60c]]&gt;0,1,0)</f>
        <v>0</v>
      </c>
      <c r="AD2284" s="7">
        <f>IF(Table2[[#This Row],[90c]]&gt;0,1,0)</f>
        <v>0</v>
      </c>
    </row>
    <row r="2285" spans="1:30" x14ac:dyDescent="0.2">
      <c r="A2285">
        <v>201706</v>
      </c>
      <c r="B2285" t="s">
        <v>21</v>
      </c>
      <c r="C2285" t="s">
        <v>21</v>
      </c>
      <c r="D2285" t="s">
        <v>1495</v>
      </c>
      <c r="E2285" t="s">
        <v>7650</v>
      </c>
      <c r="F2285" t="s">
        <v>400</v>
      </c>
      <c r="G2285" t="s">
        <v>7651</v>
      </c>
      <c r="I2285" t="s">
        <v>992</v>
      </c>
      <c r="J2285" t="s">
        <v>1544</v>
      </c>
      <c r="K2285" t="s">
        <v>7653</v>
      </c>
      <c r="L2285" t="s">
        <v>5646</v>
      </c>
      <c r="M2285" t="s">
        <v>5647</v>
      </c>
      <c r="N2285" s="1">
        <v>42913</v>
      </c>
      <c r="O2285">
        <v>43</v>
      </c>
      <c r="P2285" t="s">
        <v>900</v>
      </c>
      <c r="S2285">
        <v>0</v>
      </c>
      <c r="T2285">
        <v>0</v>
      </c>
      <c r="U2285" s="7">
        <v>0</v>
      </c>
      <c r="V2285" s="7">
        <v>0</v>
      </c>
      <c r="W2285" s="7">
        <v>0</v>
      </c>
      <c r="X2285" s="7">
        <v>0</v>
      </c>
      <c r="Y2285" s="7">
        <v>0</v>
      </c>
      <c r="Z2285" s="7">
        <v>0</v>
      </c>
      <c r="AA2285" s="7" t="s">
        <v>800</v>
      </c>
      <c r="AB2285" s="7">
        <f>IF(Table2[[#This Row],[15cc]]+Table2[[#This Row],[30cc]]&gt;0,1,0)</f>
        <v>0</v>
      </c>
      <c r="AC2285" s="7">
        <f>IF(Table2[[#This Row],[60c]]&gt;0,1,0)</f>
        <v>0</v>
      </c>
      <c r="AD2285" s="7">
        <f>IF(Table2[[#This Row],[90c]]&gt;0,1,0)</f>
        <v>0</v>
      </c>
    </row>
    <row r="2286" spans="1:30" x14ac:dyDescent="0.2">
      <c r="A2286">
        <v>201706</v>
      </c>
      <c r="B2286" t="s">
        <v>21</v>
      </c>
      <c r="C2286" t="s">
        <v>21</v>
      </c>
      <c r="D2286" t="s">
        <v>1495</v>
      </c>
      <c r="E2286" t="s">
        <v>7650</v>
      </c>
      <c r="F2286" t="s">
        <v>400</v>
      </c>
      <c r="G2286" t="s">
        <v>7651</v>
      </c>
      <c r="I2286" t="s">
        <v>992</v>
      </c>
      <c r="J2286" t="s">
        <v>1544</v>
      </c>
      <c r="K2286" t="s">
        <v>7653</v>
      </c>
      <c r="L2286" t="s">
        <v>5648</v>
      </c>
      <c r="M2286" t="s">
        <v>5649</v>
      </c>
      <c r="N2286" s="1">
        <v>42913</v>
      </c>
      <c r="O2286">
        <v>43</v>
      </c>
      <c r="P2286" t="s">
        <v>900</v>
      </c>
      <c r="S2286">
        <v>0</v>
      </c>
      <c r="T2286">
        <v>0</v>
      </c>
      <c r="U2286" s="7">
        <v>0</v>
      </c>
      <c r="V2286" s="7">
        <v>0</v>
      </c>
      <c r="W2286" s="7">
        <v>0</v>
      </c>
      <c r="X2286" s="7">
        <v>0</v>
      </c>
      <c r="Y2286" s="7">
        <v>0</v>
      </c>
      <c r="Z2286" s="7">
        <v>0</v>
      </c>
      <c r="AA2286" s="7" t="s">
        <v>800</v>
      </c>
      <c r="AB2286" s="7">
        <f>IF(Table2[[#This Row],[15cc]]+Table2[[#This Row],[30cc]]&gt;0,1,0)</f>
        <v>0</v>
      </c>
      <c r="AC2286" s="7">
        <f>IF(Table2[[#This Row],[60c]]&gt;0,1,0)</f>
        <v>0</v>
      </c>
      <c r="AD2286" s="7">
        <f>IF(Table2[[#This Row],[90c]]&gt;0,1,0)</f>
        <v>0</v>
      </c>
    </row>
    <row r="2287" spans="1:30" x14ac:dyDescent="0.2">
      <c r="A2287">
        <v>201706</v>
      </c>
      <c r="B2287" t="s">
        <v>21</v>
      </c>
      <c r="C2287" t="s">
        <v>21</v>
      </c>
      <c r="D2287" t="s">
        <v>1495</v>
      </c>
      <c r="E2287" t="s">
        <v>7650</v>
      </c>
      <c r="F2287" t="s">
        <v>400</v>
      </c>
      <c r="G2287" t="s">
        <v>7651</v>
      </c>
      <c r="I2287" t="s">
        <v>992</v>
      </c>
      <c r="J2287" t="s">
        <v>1544</v>
      </c>
      <c r="K2287" t="s">
        <v>7653</v>
      </c>
      <c r="L2287" t="s">
        <v>5650</v>
      </c>
      <c r="M2287" t="s">
        <v>5651</v>
      </c>
      <c r="N2287" s="1">
        <v>42913</v>
      </c>
      <c r="O2287">
        <v>43</v>
      </c>
      <c r="P2287" t="s">
        <v>900</v>
      </c>
      <c r="Q2287">
        <v>3</v>
      </c>
      <c r="R2287">
        <v>35.720999999999997</v>
      </c>
      <c r="S2287">
        <v>1</v>
      </c>
      <c r="T2287">
        <v>11.426</v>
      </c>
      <c r="U2287" s="7">
        <v>2</v>
      </c>
      <c r="V2287" s="7">
        <v>22.795000000000002</v>
      </c>
      <c r="W2287" s="7">
        <v>0</v>
      </c>
      <c r="X2287" s="7">
        <v>1.5</v>
      </c>
      <c r="Y2287" s="7">
        <v>0</v>
      </c>
      <c r="Z2287" s="7">
        <v>0</v>
      </c>
      <c r="AA2287" s="7" t="s">
        <v>800</v>
      </c>
      <c r="AB2287" s="7">
        <f>IF(Table2[[#This Row],[15cc]]+Table2[[#This Row],[30cc]]&gt;0,1,0)</f>
        <v>1</v>
      </c>
      <c r="AC2287" s="7">
        <f>IF(Table2[[#This Row],[60c]]&gt;0,1,0)</f>
        <v>0</v>
      </c>
      <c r="AD2287" s="7">
        <f>IF(Table2[[#This Row],[90c]]&gt;0,1,0)</f>
        <v>0</v>
      </c>
    </row>
    <row r="2288" spans="1:30" x14ac:dyDescent="0.2">
      <c r="A2288">
        <v>201706</v>
      </c>
      <c r="B2288" t="s">
        <v>21</v>
      </c>
      <c r="C2288" t="s">
        <v>21</v>
      </c>
      <c r="D2288" t="s">
        <v>1495</v>
      </c>
      <c r="E2288" t="s">
        <v>7650</v>
      </c>
      <c r="F2288" t="s">
        <v>400</v>
      </c>
      <c r="G2288" t="s">
        <v>7651</v>
      </c>
      <c r="I2288" t="s">
        <v>992</v>
      </c>
      <c r="J2288" t="s">
        <v>1544</v>
      </c>
      <c r="K2288" t="s">
        <v>7653</v>
      </c>
      <c r="L2288" t="s">
        <v>5652</v>
      </c>
      <c r="M2288" t="s">
        <v>5653</v>
      </c>
      <c r="N2288" s="1">
        <v>42913</v>
      </c>
      <c r="O2288">
        <v>43</v>
      </c>
      <c r="P2288" t="s">
        <v>900</v>
      </c>
      <c r="S2288">
        <v>0</v>
      </c>
      <c r="T2288">
        <v>0</v>
      </c>
      <c r="U2288" s="7">
        <v>0</v>
      </c>
      <c r="V2288" s="7">
        <v>0</v>
      </c>
      <c r="W2288" s="7">
        <v>0</v>
      </c>
      <c r="X2288" s="7">
        <v>0</v>
      </c>
      <c r="Y2288" s="7">
        <v>0</v>
      </c>
      <c r="Z2288" s="7">
        <v>0</v>
      </c>
      <c r="AA2288" s="7" t="s">
        <v>800</v>
      </c>
      <c r="AB2288" s="7">
        <f>IF(Table2[[#This Row],[15cc]]+Table2[[#This Row],[30cc]]&gt;0,1,0)</f>
        <v>0</v>
      </c>
      <c r="AC2288" s="7">
        <f>IF(Table2[[#This Row],[60c]]&gt;0,1,0)</f>
        <v>0</v>
      </c>
      <c r="AD2288" s="7">
        <f>IF(Table2[[#This Row],[90c]]&gt;0,1,0)</f>
        <v>0</v>
      </c>
    </row>
    <row r="2289" spans="1:30" x14ac:dyDescent="0.2">
      <c r="A2289">
        <v>201706</v>
      </c>
      <c r="B2289" t="s">
        <v>21</v>
      </c>
      <c r="C2289" t="s">
        <v>21</v>
      </c>
      <c r="D2289" t="s">
        <v>1495</v>
      </c>
      <c r="E2289" t="s">
        <v>7650</v>
      </c>
      <c r="F2289" t="s">
        <v>400</v>
      </c>
      <c r="G2289" t="s">
        <v>7651</v>
      </c>
      <c r="I2289" t="s">
        <v>992</v>
      </c>
      <c r="J2289" t="s">
        <v>1544</v>
      </c>
      <c r="K2289" t="s">
        <v>7653</v>
      </c>
      <c r="L2289" t="s">
        <v>5654</v>
      </c>
      <c r="M2289" t="s">
        <v>5655</v>
      </c>
      <c r="N2289" s="1">
        <v>42913</v>
      </c>
      <c r="O2289">
        <v>43</v>
      </c>
      <c r="P2289" t="s">
        <v>900</v>
      </c>
      <c r="Q2289">
        <v>1</v>
      </c>
      <c r="R2289">
        <v>12.275</v>
      </c>
      <c r="S2289">
        <v>1</v>
      </c>
      <c r="T2289">
        <v>12.275</v>
      </c>
      <c r="U2289" s="7">
        <v>0</v>
      </c>
      <c r="V2289" s="7">
        <v>0</v>
      </c>
      <c r="W2289" s="7">
        <v>0</v>
      </c>
      <c r="X2289" s="7">
        <v>0</v>
      </c>
      <c r="Y2289" s="7">
        <v>0</v>
      </c>
      <c r="Z2289" s="7">
        <v>0</v>
      </c>
      <c r="AA2289" s="7" t="s">
        <v>800</v>
      </c>
      <c r="AB2289" s="7">
        <f>IF(Table2[[#This Row],[15cc]]+Table2[[#This Row],[30cc]]&gt;0,1,0)</f>
        <v>1</v>
      </c>
      <c r="AC2289" s="7">
        <f>IF(Table2[[#This Row],[60c]]&gt;0,1,0)</f>
        <v>0</v>
      </c>
      <c r="AD2289" s="7">
        <f>IF(Table2[[#This Row],[90c]]&gt;0,1,0)</f>
        <v>0</v>
      </c>
    </row>
    <row r="2290" spans="1:30" x14ac:dyDescent="0.2">
      <c r="A2290">
        <v>201706</v>
      </c>
      <c r="B2290" t="s">
        <v>21</v>
      </c>
      <c r="C2290" t="s">
        <v>21</v>
      </c>
      <c r="D2290" t="s">
        <v>1495</v>
      </c>
      <c r="E2290" t="s">
        <v>7650</v>
      </c>
      <c r="F2290" t="s">
        <v>400</v>
      </c>
      <c r="G2290" t="s">
        <v>7651</v>
      </c>
      <c r="I2290" t="s">
        <v>992</v>
      </c>
      <c r="J2290" t="s">
        <v>1544</v>
      </c>
      <c r="K2290" t="s">
        <v>7653</v>
      </c>
      <c r="L2290" t="s">
        <v>5656</v>
      </c>
      <c r="M2290" t="s">
        <v>837</v>
      </c>
      <c r="N2290" s="1">
        <v>42913</v>
      </c>
      <c r="O2290">
        <v>43</v>
      </c>
      <c r="P2290" t="s">
        <v>900</v>
      </c>
      <c r="Q2290">
        <v>1</v>
      </c>
      <c r="R2290">
        <v>12.865</v>
      </c>
      <c r="S2290">
        <v>1</v>
      </c>
      <c r="T2290">
        <v>12.865</v>
      </c>
      <c r="U2290" s="7">
        <v>0</v>
      </c>
      <c r="V2290" s="7">
        <v>0</v>
      </c>
      <c r="W2290" s="7">
        <v>0</v>
      </c>
      <c r="X2290" s="7">
        <v>0</v>
      </c>
      <c r="Y2290" s="7">
        <v>0</v>
      </c>
      <c r="Z2290" s="7">
        <v>0</v>
      </c>
      <c r="AA2290" s="7" t="s">
        <v>800</v>
      </c>
      <c r="AB2290" s="7">
        <f>IF(Table2[[#This Row],[15cc]]+Table2[[#This Row],[30cc]]&gt;0,1,0)</f>
        <v>1</v>
      </c>
      <c r="AC2290" s="7">
        <f>IF(Table2[[#This Row],[60c]]&gt;0,1,0)</f>
        <v>0</v>
      </c>
      <c r="AD2290" s="7">
        <f>IF(Table2[[#This Row],[90c]]&gt;0,1,0)</f>
        <v>0</v>
      </c>
    </row>
    <row r="2291" spans="1:30" x14ac:dyDescent="0.2">
      <c r="A2291">
        <v>201706</v>
      </c>
      <c r="B2291" t="s">
        <v>21</v>
      </c>
      <c r="C2291" t="s">
        <v>21</v>
      </c>
      <c r="D2291" t="s">
        <v>1495</v>
      </c>
      <c r="E2291" t="s">
        <v>7650</v>
      </c>
      <c r="F2291" t="s">
        <v>400</v>
      </c>
      <c r="G2291" t="s">
        <v>7651</v>
      </c>
      <c r="I2291" t="s">
        <v>992</v>
      </c>
      <c r="J2291" t="s">
        <v>1544</v>
      </c>
      <c r="K2291" t="s">
        <v>7653</v>
      </c>
      <c r="L2291" t="s">
        <v>5657</v>
      </c>
      <c r="M2291" t="s">
        <v>5658</v>
      </c>
      <c r="N2291" s="1">
        <v>42913</v>
      </c>
      <c r="O2291">
        <v>43</v>
      </c>
      <c r="P2291" t="s">
        <v>900</v>
      </c>
      <c r="S2291">
        <v>0</v>
      </c>
      <c r="T2291">
        <v>0</v>
      </c>
      <c r="U2291" s="7">
        <v>0</v>
      </c>
      <c r="V2291" s="7">
        <v>0</v>
      </c>
      <c r="W2291" s="7">
        <v>0</v>
      </c>
      <c r="X2291" s="7">
        <v>0</v>
      </c>
      <c r="Y2291" s="7">
        <v>0</v>
      </c>
      <c r="Z2291" s="7">
        <v>0</v>
      </c>
      <c r="AA2291" s="7" t="s">
        <v>800</v>
      </c>
      <c r="AB2291" s="7">
        <f>IF(Table2[[#This Row],[15cc]]+Table2[[#This Row],[30cc]]&gt;0,1,0)</f>
        <v>0</v>
      </c>
      <c r="AC2291" s="7">
        <f>IF(Table2[[#This Row],[60c]]&gt;0,1,0)</f>
        <v>0</v>
      </c>
      <c r="AD2291" s="7">
        <f>IF(Table2[[#This Row],[90c]]&gt;0,1,0)</f>
        <v>0</v>
      </c>
    </row>
    <row r="2292" spans="1:30" x14ac:dyDescent="0.2">
      <c r="A2292">
        <v>201706</v>
      </c>
      <c r="B2292" t="s">
        <v>21</v>
      </c>
      <c r="C2292" t="s">
        <v>21</v>
      </c>
      <c r="D2292" t="s">
        <v>1495</v>
      </c>
      <c r="E2292" t="s">
        <v>7650</v>
      </c>
      <c r="F2292" t="s">
        <v>400</v>
      </c>
      <c r="G2292" t="s">
        <v>7651</v>
      </c>
      <c r="I2292" t="s">
        <v>992</v>
      </c>
      <c r="J2292" t="s">
        <v>1544</v>
      </c>
      <c r="K2292" t="s">
        <v>7653</v>
      </c>
      <c r="L2292" t="s">
        <v>5659</v>
      </c>
      <c r="M2292" t="s">
        <v>5660</v>
      </c>
      <c r="N2292" s="1">
        <v>42913</v>
      </c>
      <c r="O2292">
        <v>43</v>
      </c>
      <c r="P2292" t="s">
        <v>900</v>
      </c>
      <c r="Q2292">
        <v>1</v>
      </c>
      <c r="R2292">
        <v>12.55</v>
      </c>
      <c r="S2292">
        <v>1</v>
      </c>
      <c r="T2292">
        <v>12.55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 t="s">
        <v>800</v>
      </c>
      <c r="AB2292" s="7">
        <f>IF(Table2[[#This Row],[15cc]]+Table2[[#This Row],[30cc]]&gt;0,1,0)</f>
        <v>1</v>
      </c>
      <c r="AC2292" s="7">
        <f>IF(Table2[[#This Row],[60c]]&gt;0,1,0)</f>
        <v>0</v>
      </c>
      <c r="AD2292" s="7">
        <f>IF(Table2[[#This Row],[90c]]&gt;0,1,0)</f>
        <v>0</v>
      </c>
    </row>
    <row r="2293" spans="1:30" x14ac:dyDescent="0.2">
      <c r="A2293">
        <v>201706</v>
      </c>
      <c r="B2293" t="s">
        <v>21</v>
      </c>
      <c r="C2293" t="s">
        <v>21</v>
      </c>
      <c r="D2293" t="s">
        <v>1495</v>
      </c>
      <c r="E2293" t="s">
        <v>7650</v>
      </c>
      <c r="F2293" t="s">
        <v>400</v>
      </c>
      <c r="G2293" t="s">
        <v>7651</v>
      </c>
      <c r="I2293" t="s">
        <v>992</v>
      </c>
      <c r="J2293" t="s">
        <v>1544</v>
      </c>
      <c r="K2293" t="s">
        <v>7653</v>
      </c>
      <c r="L2293" t="s">
        <v>5661</v>
      </c>
      <c r="M2293" t="s">
        <v>5662</v>
      </c>
      <c r="N2293" s="1">
        <v>42913</v>
      </c>
      <c r="O2293">
        <v>43</v>
      </c>
      <c r="P2293" t="s">
        <v>900</v>
      </c>
      <c r="Q2293">
        <v>1</v>
      </c>
      <c r="R2293">
        <v>12.489000000000001</v>
      </c>
      <c r="S2293">
        <v>1</v>
      </c>
      <c r="T2293">
        <v>12.489000000000001</v>
      </c>
      <c r="U2293" s="7">
        <v>0</v>
      </c>
      <c r="V2293" s="7">
        <v>0</v>
      </c>
      <c r="W2293" s="7">
        <v>0</v>
      </c>
      <c r="X2293" s="7">
        <v>0</v>
      </c>
      <c r="Y2293" s="7">
        <v>0</v>
      </c>
      <c r="Z2293" s="7">
        <v>0</v>
      </c>
      <c r="AA2293" s="7" t="s">
        <v>800</v>
      </c>
      <c r="AB2293" s="7">
        <f>IF(Table2[[#This Row],[15cc]]+Table2[[#This Row],[30cc]]&gt;0,1,0)</f>
        <v>1</v>
      </c>
      <c r="AC2293" s="7">
        <f>IF(Table2[[#This Row],[60c]]&gt;0,1,0)</f>
        <v>0</v>
      </c>
      <c r="AD2293" s="7">
        <f>IF(Table2[[#This Row],[90c]]&gt;0,1,0)</f>
        <v>0</v>
      </c>
    </row>
    <row r="2294" spans="1:30" x14ac:dyDescent="0.2">
      <c r="A2294">
        <v>201706</v>
      </c>
      <c r="B2294" t="s">
        <v>21</v>
      </c>
      <c r="C2294" t="s">
        <v>21</v>
      </c>
      <c r="D2294" t="s">
        <v>1495</v>
      </c>
      <c r="E2294" t="s">
        <v>7650</v>
      </c>
      <c r="F2294" t="s">
        <v>400</v>
      </c>
      <c r="G2294" t="s">
        <v>7651</v>
      </c>
      <c r="I2294" t="s">
        <v>992</v>
      </c>
      <c r="J2294" t="s">
        <v>1544</v>
      </c>
      <c r="K2294" t="s">
        <v>7653</v>
      </c>
      <c r="L2294" t="s">
        <v>5663</v>
      </c>
      <c r="M2294" t="s">
        <v>5664</v>
      </c>
      <c r="N2294" s="1">
        <v>42913</v>
      </c>
      <c r="O2294">
        <v>43</v>
      </c>
      <c r="P2294" t="s">
        <v>900</v>
      </c>
      <c r="S2294">
        <v>0</v>
      </c>
      <c r="T2294">
        <v>0</v>
      </c>
      <c r="U2294" s="7">
        <v>0</v>
      </c>
      <c r="V2294" s="7">
        <v>0</v>
      </c>
      <c r="W2294" s="7">
        <v>0</v>
      </c>
      <c r="X2294" s="7">
        <v>0</v>
      </c>
      <c r="Y2294" s="7">
        <v>0</v>
      </c>
      <c r="Z2294" s="7">
        <v>0</v>
      </c>
      <c r="AA2294" s="7" t="s">
        <v>800</v>
      </c>
      <c r="AB2294" s="7">
        <f>IF(Table2[[#This Row],[15cc]]+Table2[[#This Row],[30cc]]&gt;0,1,0)</f>
        <v>0</v>
      </c>
      <c r="AC2294" s="7">
        <f>IF(Table2[[#This Row],[60c]]&gt;0,1,0)</f>
        <v>0</v>
      </c>
      <c r="AD2294" s="7">
        <f>IF(Table2[[#This Row],[90c]]&gt;0,1,0)</f>
        <v>0</v>
      </c>
    </row>
    <row r="2295" spans="1:30" x14ac:dyDescent="0.2">
      <c r="A2295">
        <v>201706</v>
      </c>
      <c r="B2295" t="s">
        <v>21</v>
      </c>
      <c r="C2295" t="s">
        <v>21</v>
      </c>
      <c r="D2295" t="s">
        <v>1495</v>
      </c>
      <c r="E2295" t="s">
        <v>7650</v>
      </c>
      <c r="F2295" t="s">
        <v>400</v>
      </c>
      <c r="G2295" t="s">
        <v>7651</v>
      </c>
      <c r="I2295" t="s">
        <v>992</v>
      </c>
      <c r="J2295" t="s">
        <v>1544</v>
      </c>
      <c r="K2295" t="s">
        <v>7653</v>
      </c>
      <c r="L2295" t="s">
        <v>5665</v>
      </c>
      <c r="M2295" t="s">
        <v>5666</v>
      </c>
      <c r="N2295" s="1">
        <v>42913</v>
      </c>
      <c r="O2295">
        <v>43</v>
      </c>
      <c r="P2295" t="s">
        <v>900</v>
      </c>
      <c r="Q2295">
        <v>1</v>
      </c>
      <c r="R2295" s="2">
        <v>12.061</v>
      </c>
      <c r="S2295">
        <v>1</v>
      </c>
      <c r="T2295">
        <v>12.081</v>
      </c>
      <c r="U2295" s="7">
        <v>0</v>
      </c>
      <c r="V2295" s="7">
        <v>-0.02</v>
      </c>
      <c r="W2295" s="7">
        <v>0</v>
      </c>
      <c r="X2295" s="7">
        <v>0</v>
      </c>
      <c r="Y2295" s="7">
        <v>0</v>
      </c>
      <c r="Z2295" s="7">
        <v>0</v>
      </c>
      <c r="AA2295" s="7" t="s">
        <v>800</v>
      </c>
      <c r="AB2295" s="7">
        <f>IF(Table2[[#This Row],[15cc]]+Table2[[#This Row],[30cc]]&gt;0,1,0)</f>
        <v>1</v>
      </c>
      <c r="AC2295" s="7">
        <f>IF(Table2[[#This Row],[60c]]&gt;0,1,0)</f>
        <v>0</v>
      </c>
      <c r="AD2295" s="7">
        <f>IF(Table2[[#This Row],[90c]]&gt;0,1,0)</f>
        <v>0</v>
      </c>
    </row>
    <row r="2296" spans="1:30" x14ac:dyDescent="0.2">
      <c r="A2296">
        <v>201706</v>
      </c>
      <c r="B2296" t="s">
        <v>21</v>
      </c>
      <c r="C2296" t="s">
        <v>21</v>
      </c>
      <c r="D2296" t="s">
        <v>1495</v>
      </c>
      <c r="E2296" t="s">
        <v>7650</v>
      </c>
      <c r="F2296" t="s">
        <v>400</v>
      </c>
      <c r="G2296" t="s">
        <v>7651</v>
      </c>
      <c r="I2296" t="s">
        <v>4655</v>
      </c>
      <c r="J2296" t="s">
        <v>1317</v>
      </c>
      <c r="K2296" t="s">
        <v>7651</v>
      </c>
      <c r="L2296" t="s">
        <v>5403</v>
      </c>
      <c r="M2296" t="s">
        <v>4501</v>
      </c>
      <c r="N2296" s="1">
        <v>42906</v>
      </c>
      <c r="O2296">
        <v>50</v>
      </c>
      <c r="P2296" t="s">
        <v>900</v>
      </c>
      <c r="S2296">
        <v>0</v>
      </c>
      <c r="T2296">
        <v>0</v>
      </c>
      <c r="U2296" s="7">
        <v>0</v>
      </c>
      <c r="V2296" s="7">
        <v>0</v>
      </c>
      <c r="W2296" s="7">
        <v>0</v>
      </c>
      <c r="X2296" s="7">
        <v>0</v>
      </c>
      <c r="Y2296" s="7">
        <v>0</v>
      </c>
      <c r="Z2296" s="7">
        <v>0</v>
      </c>
      <c r="AA2296" s="7" t="s">
        <v>800</v>
      </c>
      <c r="AB2296" s="7">
        <f>IF(Table2[[#This Row],[15cc]]+Table2[[#This Row],[30cc]]&gt;0,1,0)</f>
        <v>0</v>
      </c>
      <c r="AC2296" s="7">
        <f>IF(Table2[[#This Row],[60c]]&gt;0,1,0)</f>
        <v>0</v>
      </c>
      <c r="AD2296" s="7">
        <f>IF(Table2[[#This Row],[90c]]&gt;0,1,0)</f>
        <v>0</v>
      </c>
    </row>
    <row r="2297" spans="1:30" x14ac:dyDescent="0.2">
      <c r="A2297">
        <v>201706</v>
      </c>
      <c r="B2297" t="s">
        <v>21</v>
      </c>
      <c r="C2297" t="s">
        <v>21</v>
      </c>
      <c r="D2297" t="s">
        <v>1495</v>
      </c>
      <c r="E2297" t="s">
        <v>7650</v>
      </c>
      <c r="F2297" t="s">
        <v>400</v>
      </c>
      <c r="G2297" t="s">
        <v>7651</v>
      </c>
      <c r="I2297" t="s">
        <v>4655</v>
      </c>
      <c r="J2297" t="s">
        <v>1317</v>
      </c>
      <c r="K2297" t="s">
        <v>7651</v>
      </c>
      <c r="L2297" t="s">
        <v>5404</v>
      </c>
      <c r="M2297" t="s">
        <v>1146</v>
      </c>
      <c r="N2297" s="1">
        <v>42906</v>
      </c>
      <c r="O2297">
        <v>50</v>
      </c>
      <c r="P2297" t="s">
        <v>900</v>
      </c>
      <c r="S2297">
        <v>0</v>
      </c>
      <c r="T2297">
        <v>0</v>
      </c>
      <c r="U2297" s="7">
        <v>0</v>
      </c>
      <c r="V2297" s="7">
        <v>0</v>
      </c>
      <c r="W2297" s="7">
        <v>0</v>
      </c>
      <c r="X2297" s="7">
        <v>0</v>
      </c>
      <c r="Y2297" s="7">
        <v>0</v>
      </c>
      <c r="Z2297" s="7">
        <v>0</v>
      </c>
      <c r="AA2297" s="7" t="s">
        <v>800</v>
      </c>
      <c r="AB2297" s="7">
        <f>IF(Table2[[#This Row],[15cc]]+Table2[[#This Row],[30cc]]&gt;0,1,0)</f>
        <v>0</v>
      </c>
      <c r="AC2297" s="7">
        <f>IF(Table2[[#This Row],[60c]]&gt;0,1,0)</f>
        <v>0</v>
      </c>
      <c r="AD2297" s="7">
        <f>IF(Table2[[#This Row],[90c]]&gt;0,1,0)</f>
        <v>0</v>
      </c>
    </row>
    <row r="2298" spans="1:30" x14ac:dyDescent="0.2">
      <c r="A2298">
        <v>201706</v>
      </c>
      <c r="B2298" t="s">
        <v>21</v>
      </c>
      <c r="C2298" t="s">
        <v>21</v>
      </c>
      <c r="D2298" t="s">
        <v>1495</v>
      </c>
      <c r="E2298" t="s">
        <v>7650</v>
      </c>
      <c r="F2298" t="s">
        <v>400</v>
      </c>
      <c r="G2298" t="s">
        <v>7651</v>
      </c>
      <c r="I2298" t="s">
        <v>4655</v>
      </c>
      <c r="J2298" t="s">
        <v>1317</v>
      </c>
      <c r="K2298" t="s">
        <v>7651</v>
      </c>
      <c r="L2298" t="s">
        <v>5405</v>
      </c>
      <c r="M2298" t="s">
        <v>1371</v>
      </c>
      <c r="N2298" s="1">
        <v>42906</v>
      </c>
      <c r="O2298">
        <v>50</v>
      </c>
      <c r="P2298" t="s">
        <v>900</v>
      </c>
      <c r="Q2298">
        <v>3</v>
      </c>
      <c r="R2298" s="2">
        <v>36.862000000000002</v>
      </c>
      <c r="S2298">
        <v>3</v>
      </c>
      <c r="T2298">
        <v>36.862000000000002</v>
      </c>
      <c r="U2298" s="7">
        <v>0</v>
      </c>
      <c r="V2298" s="7">
        <v>0</v>
      </c>
      <c r="W2298" s="7">
        <v>0</v>
      </c>
      <c r="X2298" s="7">
        <v>0</v>
      </c>
      <c r="Y2298" s="7">
        <v>0</v>
      </c>
      <c r="Z2298" s="7">
        <v>0</v>
      </c>
      <c r="AA2298" s="7" t="s">
        <v>800</v>
      </c>
      <c r="AB2298" s="7">
        <f>IF(Table2[[#This Row],[15cc]]+Table2[[#This Row],[30cc]]&gt;0,1,0)</f>
        <v>1</v>
      </c>
      <c r="AC2298" s="7">
        <f>IF(Table2[[#This Row],[60c]]&gt;0,1,0)</f>
        <v>0</v>
      </c>
      <c r="AD2298" s="7">
        <f>IF(Table2[[#This Row],[90c]]&gt;0,1,0)</f>
        <v>0</v>
      </c>
    </row>
    <row r="2299" spans="1:30" x14ac:dyDescent="0.2">
      <c r="A2299">
        <v>201706</v>
      </c>
      <c r="B2299" t="s">
        <v>21</v>
      </c>
      <c r="C2299" t="s">
        <v>21</v>
      </c>
      <c r="D2299" t="s">
        <v>1495</v>
      </c>
      <c r="E2299" t="s">
        <v>7650</v>
      </c>
      <c r="F2299" t="s">
        <v>400</v>
      </c>
      <c r="G2299" t="s">
        <v>7651</v>
      </c>
      <c r="I2299" t="s">
        <v>4655</v>
      </c>
      <c r="J2299" t="s">
        <v>1317</v>
      </c>
      <c r="K2299" t="s">
        <v>7651</v>
      </c>
      <c r="L2299" t="s">
        <v>5406</v>
      </c>
      <c r="M2299" t="s">
        <v>5407</v>
      </c>
      <c r="N2299" s="1">
        <v>42906</v>
      </c>
      <c r="O2299">
        <v>50</v>
      </c>
      <c r="P2299" t="s">
        <v>900</v>
      </c>
      <c r="S2299">
        <v>0</v>
      </c>
      <c r="T2299">
        <v>0</v>
      </c>
      <c r="U2299" s="7">
        <v>0</v>
      </c>
      <c r="V2299" s="7">
        <v>0</v>
      </c>
      <c r="W2299" s="7">
        <v>0</v>
      </c>
      <c r="X2299" s="7">
        <v>0</v>
      </c>
      <c r="Y2299" s="7">
        <v>0</v>
      </c>
      <c r="Z2299" s="7">
        <v>0</v>
      </c>
      <c r="AA2299" s="7" t="s">
        <v>800</v>
      </c>
      <c r="AB2299" s="7">
        <f>IF(Table2[[#This Row],[15cc]]+Table2[[#This Row],[30cc]]&gt;0,1,0)</f>
        <v>0</v>
      </c>
      <c r="AC2299" s="7">
        <f>IF(Table2[[#This Row],[60c]]&gt;0,1,0)</f>
        <v>0</v>
      </c>
      <c r="AD2299" s="7">
        <f>IF(Table2[[#This Row],[90c]]&gt;0,1,0)</f>
        <v>0</v>
      </c>
    </row>
    <row r="2300" spans="1:30" x14ac:dyDescent="0.2">
      <c r="A2300">
        <v>201706</v>
      </c>
      <c r="B2300" t="s">
        <v>21</v>
      </c>
      <c r="C2300" t="s">
        <v>21</v>
      </c>
      <c r="D2300" t="s">
        <v>1495</v>
      </c>
      <c r="E2300" t="s">
        <v>7650</v>
      </c>
      <c r="F2300" t="s">
        <v>400</v>
      </c>
      <c r="G2300" t="s">
        <v>7651</v>
      </c>
      <c r="I2300" t="s">
        <v>4655</v>
      </c>
      <c r="J2300" t="s">
        <v>1317</v>
      </c>
      <c r="K2300" t="s">
        <v>7651</v>
      </c>
      <c r="L2300" t="s">
        <v>5408</v>
      </c>
      <c r="M2300" t="s">
        <v>1933</v>
      </c>
      <c r="N2300" s="1">
        <v>42906</v>
      </c>
      <c r="O2300">
        <v>50</v>
      </c>
      <c r="P2300" t="s">
        <v>900</v>
      </c>
      <c r="S2300">
        <v>0</v>
      </c>
      <c r="T2300">
        <v>0</v>
      </c>
      <c r="U2300" s="7">
        <v>0</v>
      </c>
      <c r="V2300" s="7">
        <v>0</v>
      </c>
      <c r="W2300" s="7">
        <v>0</v>
      </c>
      <c r="X2300" s="7">
        <v>0</v>
      </c>
      <c r="Y2300" s="7">
        <v>0</v>
      </c>
      <c r="Z2300" s="7">
        <v>0</v>
      </c>
      <c r="AA2300" s="7" t="s">
        <v>800</v>
      </c>
      <c r="AB2300" s="7">
        <f>IF(Table2[[#This Row],[15cc]]+Table2[[#This Row],[30cc]]&gt;0,1,0)</f>
        <v>0</v>
      </c>
      <c r="AC2300" s="7">
        <f>IF(Table2[[#This Row],[60c]]&gt;0,1,0)</f>
        <v>0</v>
      </c>
      <c r="AD2300" s="7">
        <f>IF(Table2[[#This Row],[90c]]&gt;0,1,0)</f>
        <v>0</v>
      </c>
    </row>
    <row r="2301" spans="1:30" x14ac:dyDescent="0.2">
      <c r="A2301">
        <v>201706</v>
      </c>
      <c r="B2301" t="s">
        <v>21</v>
      </c>
      <c r="C2301" t="s">
        <v>21</v>
      </c>
      <c r="D2301" t="s">
        <v>1495</v>
      </c>
      <c r="E2301" t="s">
        <v>7650</v>
      </c>
      <c r="F2301" t="s">
        <v>400</v>
      </c>
      <c r="G2301" t="s">
        <v>7651</v>
      </c>
      <c r="I2301" t="s">
        <v>4655</v>
      </c>
      <c r="J2301" t="s">
        <v>1317</v>
      </c>
      <c r="K2301" t="s">
        <v>7651</v>
      </c>
      <c r="L2301" t="s">
        <v>5409</v>
      </c>
      <c r="M2301" t="s">
        <v>5410</v>
      </c>
      <c r="N2301" s="1">
        <v>42906</v>
      </c>
      <c r="O2301">
        <v>50</v>
      </c>
      <c r="P2301" t="s">
        <v>900</v>
      </c>
      <c r="S2301">
        <v>0</v>
      </c>
      <c r="T2301">
        <v>0</v>
      </c>
      <c r="U2301" s="7">
        <v>0</v>
      </c>
      <c r="V2301" s="7">
        <v>0</v>
      </c>
      <c r="W2301" s="7">
        <v>0</v>
      </c>
      <c r="X2301" s="7">
        <v>0</v>
      </c>
      <c r="Y2301" s="7">
        <v>0</v>
      </c>
      <c r="Z2301" s="7">
        <v>0</v>
      </c>
      <c r="AA2301" s="7" t="s">
        <v>800</v>
      </c>
      <c r="AB2301" s="7">
        <f>IF(Table2[[#This Row],[15cc]]+Table2[[#This Row],[30cc]]&gt;0,1,0)</f>
        <v>0</v>
      </c>
      <c r="AC2301" s="7">
        <f>IF(Table2[[#This Row],[60c]]&gt;0,1,0)</f>
        <v>0</v>
      </c>
      <c r="AD2301" s="7">
        <f>IF(Table2[[#This Row],[90c]]&gt;0,1,0)</f>
        <v>0</v>
      </c>
    </row>
    <row r="2302" spans="1:30" x14ac:dyDescent="0.2">
      <c r="A2302">
        <v>201706</v>
      </c>
      <c r="B2302" t="s">
        <v>21</v>
      </c>
      <c r="C2302" t="s">
        <v>21</v>
      </c>
      <c r="D2302" t="s">
        <v>1495</v>
      </c>
      <c r="E2302" t="s">
        <v>7650</v>
      </c>
      <c r="F2302" t="s">
        <v>400</v>
      </c>
      <c r="G2302" t="s">
        <v>7651</v>
      </c>
      <c r="I2302" t="s">
        <v>4655</v>
      </c>
      <c r="J2302" t="s">
        <v>1317</v>
      </c>
      <c r="K2302" t="s">
        <v>7651</v>
      </c>
      <c r="L2302" t="s">
        <v>5411</v>
      </c>
      <c r="M2302" t="s">
        <v>1388</v>
      </c>
      <c r="N2302" s="1">
        <v>42906</v>
      </c>
      <c r="O2302">
        <v>50</v>
      </c>
      <c r="P2302" t="s">
        <v>900</v>
      </c>
      <c r="Q2302">
        <v>3</v>
      </c>
      <c r="R2302">
        <v>35.345999999999997</v>
      </c>
      <c r="S2302">
        <v>3</v>
      </c>
      <c r="T2302">
        <v>35.345999999999997</v>
      </c>
      <c r="U2302" s="7">
        <v>0</v>
      </c>
      <c r="V2302" s="7">
        <v>0</v>
      </c>
      <c r="W2302" s="7">
        <v>0</v>
      </c>
      <c r="X2302" s="7">
        <v>0</v>
      </c>
      <c r="Y2302" s="7">
        <v>0</v>
      </c>
      <c r="Z2302" s="7">
        <v>0</v>
      </c>
      <c r="AA2302" s="7" t="s">
        <v>800</v>
      </c>
      <c r="AB2302" s="7">
        <f>IF(Table2[[#This Row],[15cc]]+Table2[[#This Row],[30cc]]&gt;0,1,0)</f>
        <v>1</v>
      </c>
      <c r="AC2302" s="7">
        <f>IF(Table2[[#This Row],[60c]]&gt;0,1,0)</f>
        <v>0</v>
      </c>
      <c r="AD2302" s="7">
        <f>IF(Table2[[#This Row],[90c]]&gt;0,1,0)</f>
        <v>0</v>
      </c>
    </row>
    <row r="2303" spans="1:30" x14ac:dyDescent="0.2">
      <c r="A2303">
        <v>201706</v>
      </c>
      <c r="B2303" t="s">
        <v>21</v>
      </c>
      <c r="C2303" t="s">
        <v>21</v>
      </c>
      <c r="D2303" t="s">
        <v>1495</v>
      </c>
      <c r="E2303" t="s">
        <v>7650</v>
      </c>
      <c r="F2303" t="s">
        <v>400</v>
      </c>
      <c r="G2303" t="s">
        <v>7651</v>
      </c>
      <c r="I2303" t="s">
        <v>4655</v>
      </c>
      <c r="J2303" t="s">
        <v>1317</v>
      </c>
      <c r="K2303" t="s">
        <v>7651</v>
      </c>
      <c r="L2303" t="s">
        <v>5412</v>
      </c>
      <c r="M2303" t="s">
        <v>1408</v>
      </c>
      <c r="N2303" s="1">
        <v>42906</v>
      </c>
      <c r="O2303">
        <v>50</v>
      </c>
      <c r="P2303" t="s">
        <v>900</v>
      </c>
      <c r="S2303">
        <v>0</v>
      </c>
      <c r="T2303">
        <v>0</v>
      </c>
      <c r="U2303" s="7">
        <v>0</v>
      </c>
      <c r="V2303" s="7">
        <v>0</v>
      </c>
      <c r="W2303" s="7">
        <v>0</v>
      </c>
      <c r="X2303" s="7">
        <v>0</v>
      </c>
      <c r="Y2303" s="7">
        <v>0</v>
      </c>
      <c r="Z2303" s="7">
        <v>0</v>
      </c>
      <c r="AA2303" s="7" t="s">
        <v>800</v>
      </c>
      <c r="AB2303" s="7">
        <f>IF(Table2[[#This Row],[15cc]]+Table2[[#This Row],[30cc]]&gt;0,1,0)</f>
        <v>0</v>
      </c>
      <c r="AC2303" s="7">
        <f>IF(Table2[[#This Row],[60c]]&gt;0,1,0)</f>
        <v>0</v>
      </c>
      <c r="AD2303" s="7">
        <f>IF(Table2[[#This Row],[90c]]&gt;0,1,0)</f>
        <v>0</v>
      </c>
    </row>
    <row r="2304" spans="1:30" x14ac:dyDescent="0.2">
      <c r="A2304">
        <v>201706</v>
      </c>
      <c r="B2304" t="s">
        <v>21</v>
      </c>
      <c r="C2304" t="s">
        <v>21</v>
      </c>
      <c r="D2304" t="s">
        <v>1495</v>
      </c>
      <c r="E2304" t="s">
        <v>7650</v>
      </c>
      <c r="F2304" t="s">
        <v>400</v>
      </c>
      <c r="G2304" t="s">
        <v>7651</v>
      </c>
      <c r="I2304" t="s">
        <v>4655</v>
      </c>
      <c r="J2304" t="s">
        <v>1317</v>
      </c>
      <c r="K2304" t="s">
        <v>7651</v>
      </c>
      <c r="L2304" t="s">
        <v>5413</v>
      </c>
      <c r="M2304" t="s">
        <v>5414</v>
      </c>
      <c r="N2304" s="1">
        <v>42906</v>
      </c>
      <c r="O2304">
        <v>50</v>
      </c>
      <c r="P2304" t="s">
        <v>900</v>
      </c>
      <c r="S2304">
        <v>0</v>
      </c>
      <c r="T2304">
        <v>0</v>
      </c>
      <c r="U2304" s="7">
        <v>0</v>
      </c>
      <c r="V2304" s="7">
        <v>0</v>
      </c>
      <c r="W2304" s="7">
        <v>0</v>
      </c>
      <c r="X2304" s="7">
        <v>0</v>
      </c>
      <c r="Y2304" s="7">
        <v>0</v>
      </c>
      <c r="Z2304" s="7">
        <v>0</v>
      </c>
      <c r="AA2304" s="7" t="s">
        <v>800</v>
      </c>
      <c r="AB2304" s="7">
        <f>IF(Table2[[#This Row],[15cc]]+Table2[[#This Row],[30cc]]&gt;0,1,0)</f>
        <v>0</v>
      </c>
      <c r="AC2304" s="7">
        <f>IF(Table2[[#This Row],[60c]]&gt;0,1,0)</f>
        <v>0</v>
      </c>
      <c r="AD2304" s="7">
        <f>IF(Table2[[#This Row],[90c]]&gt;0,1,0)</f>
        <v>0</v>
      </c>
    </row>
    <row r="2305" spans="1:30" x14ac:dyDescent="0.2">
      <c r="A2305">
        <v>201706</v>
      </c>
      <c r="B2305" t="s">
        <v>21</v>
      </c>
      <c r="C2305" t="s">
        <v>21</v>
      </c>
      <c r="D2305" t="s">
        <v>1495</v>
      </c>
      <c r="E2305" t="s">
        <v>7650</v>
      </c>
      <c r="F2305" t="s">
        <v>400</v>
      </c>
      <c r="G2305" t="s">
        <v>7651</v>
      </c>
      <c r="I2305" t="s">
        <v>4655</v>
      </c>
      <c r="J2305" t="s">
        <v>1317</v>
      </c>
      <c r="K2305" t="s">
        <v>7651</v>
      </c>
      <c r="L2305" t="s">
        <v>5415</v>
      </c>
      <c r="M2305" t="s">
        <v>1160</v>
      </c>
      <c r="N2305" s="1">
        <v>42906</v>
      </c>
      <c r="O2305">
        <v>50</v>
      </c>
      <c r="P2305" t="s">
        <v>900</v>
      </c>
      <c r="Q2305">
        <v>1</v>
      </c>
      <c r="R2305">
        <v>12.016999999999999</v>
      </c>
      <c r="S2305">
        <v>1</v>
      </c>
      <c r="T2305">
        <v>12.016999999999999</v>
      </c>
      <c r="U2305" s="7">
        <v>0</v>
      </c>
      <c r="V2305" s="7">
        <v>0</v>
      </c>
      <c r="W2305" s="7">
        <v>0</v>
      </c>
      <c r="X2305" s="7">
        <v>0</v>
      </c>
      <c r="Y2305" s="7">
        <v>0</v>
      </c>
      <c r="Z2305" s="7">
        <v>0</v>
      </c>
      <c r="AA2305" s="7" t="s">
        <v>800</v>
      </c>
      <c r="AB2305" s="7">
        <f>IF(Table2[[#This Row],[15cc]]+Table2[[#This Row],[30cc]]&gt;0,1,0)</f>
        <v>1</v>
      </c>
      <c r="AC2305" s="7">
        <f>IF(Table2[[#This Row],[60c]]&gt;0,1,0)</f>
        <v>0</v>
      </c>
      <c r="AD2305" s="7">
        <f>IF(Table2[[#This Row],[90c]]&gt;0,1,0)</f>
        <v>0</v>
      </c>
    </row>
    <row r="2306" spans="1:30" x14ac:dyDescent="0.2">
      <c r="A2306">
        <v>201706</v>
      </c>
      <c r="B2306" t="s">
        <v>21</v>
      </c>
      <c r="C2306" t="s">
        <v>21</v>
      </c>
      <c r="D2306" t="s">
        <v>1495</v>
      </c>
      <c r="E2306" t="s">
        <v>7650</v>
      </c>
      <c r="F2306" t="s">
        <v>400</v>
      </c>
      <c r="G2306" t="s">
        <v>7651</v>
      </c>
      <c r="I2306" t="s">
        <v>4655</v>
      </c>
      <c r="J2306" t="s">
        <v>1317</v>
      </c>
      <c r="K2306" t="s">
        <v>7651</v>
      </c>
      <c r="L2306" t="s">
        <v>5416</v>
      </c>
      <c r="M2306" t="s">
        <v>5417</v>
      </c>
      <c r="N2306" s="1">
        <v>42906</v>
      </c>
      <c r="O2306">
        <v>50</v>
      </c>
      <c r="P2306" t="s">
        <v>900</v>
      </c>
      <c r="Q2306">
        <v>1</v>
      </c>
      <c r="R2306">
        <v>12.109</v>
      </c>
      <c r="S2306">
        <v>0</v>
      </c>
      <c r="T2306">
        <v>0</v>
      </c>
      <c r="U2306" s="7">
        <v>1</v>
      </c>
      <c r="V2306" s="7">
        <v>12.109</v>
      </c>
      <c r="W2306" s="7">
        <v>0</v>
      </c>
      <c r="X2306" s="7">
        <v>0</v>
      </c>
      <c r="Y2306" s="7">
        <v>0</v>
      </c>
      <c r="Z2306" s="7">
        <v>0</v>
      </c>
      <c r="AA2306" s="7" t="s">
        <v>800</v>
      </c>
      <c r="AB2306" s="7">
        <f>IF(Table2[[#This Row],[15cc]]+Table2[[#This Row],[30cc]]&gt;0,1,0)</f>
        <v>1</v>
      </c>
      <c r="AC2306" s="7">
        <f>IF(Table2[[#This Row],[60c]]&gt;0,1,0)</f>
        <v>0</v>
      </c>
      <c r="AD2306" s="7">
        <f>IF(Table2[[#This Row],[90c]]&gt;0,1,0)</f>
        <v>0</v>
      </c>
    </row>
    <row r="2307" spans="1:30" x14ac:dyDescent="0.2">
      <c r="A2307">
        <v>201706</v>
      </c>
      <c r="B2307" t="s">
        <v>21</v>
      </c>
      <c r="C2307" t="s">
        <v>21</v>
      </c>
      <c r="D2307" t="s">
        <v>1495</v>
      </c>
      <c r="E2307" t="s">
        <v>7650</v>
      </c>
      <c r="F2307" t="s">
        <v>400</v>
      </c>
      <c r="G2307" t="s">
        <v>7651</v>
      </c>
      <c r="I2307" t="s">
        <v>4655</v>
      </c>
      <c r="J2307" t="s">
        <v>1317</v>
      </c>
      <c r="K2307" t="s">
        <v>7651</v>
      </c>
      <c r="L2307" t="s">
        <v>5418</v>
      </c>
      <c r="M2307" t="s">
        <v>5419</v>
      </c>
      <c r="N2307" s="1">
        <v>42906</v>
      </c>
      <c r="O2307">
        <v>50</v>
      </c>
      <c r="P2307" t="s">
        <v>900</v>
      </c>
      <c r="S2307">
        <v>0</v>
      </c>
      <c r="T2307">
        <v>0</v>
      </c>
      <c r="U2307" s="7">
        <v>0</v>
      </c>
      <c r="V2307" s="7">
        <v>0</v>
      </c>
      <c r="W2307" s="7">
        <v>0</v>
      </c>
      <c r="X2307" s="7">
        <v>0</v>
      </c>
      <c r="Y2307" s="7">
        <v>0</v>
      </c>
      <c r="Z2307" s="7">
        <v>0</v>
      </c>
      <c r="AA2307" s="7" t="s">
        <v>800</v>
      </c>
      <c r="AB2307" s="7">
        <f>IF(Table2[[#This Row],[15cc]]+Table2[[#This Row],[30cc]]&gt;0,1,0)</f>
        <v>0</v>
      </c>
      <c r="AC2307" s="7">
        <f>IF(Table2[[#This Row],[60c]]&gt;0,1,0)</f>
        <v>0</v>
      </c>
      <c r="AD2307" s="7">
        <f>IF(Table2[[#This Row],[90c]]&gt;0,1,0)</f>
        <v>0</v>
      </c>
    </row>
    <row r="2308" spans="1:30" x14ac:dyDescent="0.2">
      <c r="A2308">
        <v>201706</v>
      </c>
      <c r="B2308" t="s">
        <v>21</v>
      </c>
      <c r="C2308" t="s">
        <v>21</v>
      </c>
      <c r="D2308" t="s">
        <v>1495</v>
      </c>
      <c r="E2308" t="s">
        <v>7650</v>
      </c>
      <c r="F2308" t="s">
        <v>400</v>
      </c>
      <c r="G2308" t="s">
        <v>7651</v>
      </c>
      <c r="I2308" t="s">
        <v>4655</v>
      </c>
      <c r="J2308" t="s">
        <v>1317</v>
      </c>
      <c r="K2308" t="s">
        <v>7651</v>
      </c>
      <c r="L2308" t="s">
        <v>5420</v>
      </c>
      <c r="M2308" t="s">
        <v>1138</v>
      </c>
      <c r="N2308" s="1">
        <v>42906</v>
      </c>
      <c r="O2308">
        <v>50</v>
      </c>
      <c r="P2308" t="s">
        <v>900</v>
      </c>
      <c r="S2308">
        <v>0</v>
      </c>
      <c r="T2308">
        <v>0</v>
      </c>
      <c r="U2308" s="7">
        <v>0</v>
      </c>
      <c r="V2308" s="7">
        <v>0</v>
      </c>
      <c r="W2308" s="7">
        <v>0</v>
      </c>
      <c r="X2308" s="7">
        <v>0</v>
      </c>
      <c r="Y2308" s="7">
        <v>0</v>
      </c>
      <c r="Z2308" s="7">
        <v>0</v>
      </c>
      <c r="AA2308" s="7" t="s">
        <v>984</v>
      </c>
      <c r="AB2308" s="7">
        <f>IF(Table2[[#This Row],[15cc]]+Table2[[#This Row],[30cc]]&gt;0,1,0)</f>
        <v>0</v>
      </c>
      <c r="AC2308" s="7">
        <f>IF(Table2[[#This Row],[60c]]&gt;0,1,0)</f>
        <v>0</v>
      </c>
      <c r="AD2308" s="7">
        <f>IF(Table2[[#This Row],[90c]]&gt;0,1,0)</f>
        <v>0</v>
      </c>
    </row>
    <row r="2309" spans="1:30" x14ac:dyDescent="0.2">
      <c r="A2309">
        <v>201706</v>
      </c>
      <c r="B2309" t="s">
        <v>21</v>
      </c>
      <c r="C2309" t="s">
        <v>21</v>
      </c>
      <c r="D2309" t="s">
        <v>1495</v>
      </c>
      <c r="E2309" t="s">
        <v>7650</v>
      </c>
      <c r="F2309" t="s">
        <v>400</v>
      </c>
      <c r="G2309" t="s">
        <v>7651</v>
      </c>
      <c r="I2309" t="s">
        <v>4655</v>
      </c>
      <c r="J2309" t="s">
        <v>1317</v>
      </c>
      <c r="K2309" t="s">
        <v>7651</v>
      </c>
      <c r="L2309" t="s">
        <v>5421</v>
      </c>
      <c r="M2309" t="s">
        <v>4727</v>
      </c>
      <c r="N2309" s="1">
        <v>42906</v>
      </c>
      <c r="O2309">
        <v>50</v>
      </c>
      <c r="P2309" t="s">
        <v>900</v>
      </c>
      <c r="Q2309">
        <v>1</v>
      </c>
      <c r="R2309">
        <v>12.007</v>
      </c>
      <c r="S2309">
        <v>1</v>
      </c>
      <c r="T2309">
        <v>12.007</v>
      </c>
      <c r="U2309" s="7">
        <v>0</v>
      </c>
      <c r="V2309" s="7">
        <v>0</v>
      </c>
      <c r="W2309" s="7">
        <v>0</v>
      </c>
      <c r="X2309" s="7">
        <v>0</v>
      </c>
      <c r="Y2309" s="7">
        <v>0</v>
      </c>
      <c r="Z2309" s="7">
        <v>0</v>
      </c>
      <c r="AA2309" s="7" t="s">
        <v>800</v>
      </c>
      <c r="AB2309" s="7">
        <f>IF(Table2[[#This Row],[15cc]]+Table2[[#This Row],[30cc]]&gt;0,1,0)</f>
        <v>1</v>
      </c>
      <c r="AC2309" s="7">
        <f>IF(Table2[[#This Row],[60c]]&gt;0,1,0)</f>
        <v>0</v>
      </c>
      <c r="AD2309" s="7">
        <f>IF(Table2[[#This Row],[90c]]&gt;0,1,0)</f>
        <v>0</v>
      </c>
    </row>
    <row r="2310" spans="1:30" x14ac:dyDescent="0.2">
      <c r="A2310">
        <v>201706</v>
      </c>
      <c r="B2310" t="s">
        <v>21</v>
      </c>
      <c r="C2310" t="s">
        <v>21</v>
      </c>
      <c r="D2310" t="s">
        <v>1495</v>
      </c>
      <c r="E2310" t="s">
        <v>7650</v>
      </c>
      <c r="F2310" t="s">
        <v>400</v>
      </c>
      <c r="G2310" t="s">
        <v>7651</v>
      </c>
      <c r="I2310" t="s">
        <v>4655</v>
      </c>
      <c r="J2310" t="s">
        <v>1317</v>
      </c>
      <c r="K2310" t="s">
        <v>7651</v>
      </c>
      <c r="L2310" t="s">
        <v>5422</v>
      </c>
      <c r="M2310" t="s">
        <v>3872</v>
      </c>
      <c r="N2310" s="1">
        <v>42906</v>
      </c>
      <c r="O2310">
        <v>50</v>
      </c>
      <c r="P2310" t="s">
        <v>900</v>
      </c>
      <c r="Q2310">
        <v>1</v>
      </c>
      <c r="R2310">
        <v>12.132</v>
      </c>
      <c r="S2310">
        <v>1</v>
      </c>
      <c r="T2310">
        <v>12.132</v>
      </c>
      <c r="U2310" s="7">
        <v>0</v>
      </c>
      <c r="V2310" s="7">
        <v>0</v>
      </c>
      <c r="W2310" s="7">
        <v>0</v>
      </c>
      <c r="X2310" s="7">
        <v>0</v>
      </c>
      <c r="Y2310" s="7">
        <v>0</v>
      </c>
      <c r="Z2310" s="7">
        <v>0</v>
      </c>
      <c r="AA2310" s="7" t="s">
        <v>800</v>
      </c>
      <c r="AB2310" s="7">
        <f>IF(Table2[[#This Row],[15cc]]+Table2[[#This Row],[30cc]]&gt;0,1,0)</f>
        <v>1</v>
      </c>
      <c r="AC2310" s="7">
        <f>IF(Table2[[#This Row],[60c]]&gt;0,1,0)</f>
        <v>0</v>
      </c>
      <c r="AD2310" s="7">
        <f>IF(Table2[[#This Row],[90c]]&gt;0,1,0)</f>
        <v>0</v>
      </c>
    </row>
    <row r="2311" spans="1:30" x14ac:dyDescent="0.2">
      <c r="A2311">
        <v>201706</v>
      </c>
      <c r="B2311" t="s">
        <v>21</v>
      </c>
      <c r="C2311" t="s">
        <v>21</v>
      </c>
      <c r="D2311" t="s">
        <v>1495</v>
      </c>
      <c r="E2311" t="s">
        <v>7650</v>
      </c>
      <c r="F2311" t="s">
        <v>400</v>
      </c>
      <c r="G2311" t="s">
        <v>7651</v>
      </c>
      <c r="I2311" t="s">
        <v>4655</v>
      </c>
      <c r="J2311" t="s">
        <v>1317</v>
      </c>
      <c r="K2311" t="s">
        <v>7651</v>
      </c>
      <c r="L2311" t="s">
        <v>5423</v>
      </c>
      <c r="M2311" t="s">
        <v>5424</v>
      </c>
      <c r="N2311" s="1">
        <v>42906</v>
      </c>
      <c r="O2311">
        <v>50</v>
      </c>
      <c r="P2311" t="s">
        <v>900</v>
      </c>
      <c r="S2311">
        <v>0</v>
      </c>
      <c r="T2311">
        <v>0</v>
      </c>
      <c r="U2311" s="7">
        <v>0</v>
      </c>
      <c r="V2311" s="7">
        <v>0</v>
      </c>
      <c r="W2311" s="7">
        <v>0</v>
      </c>
      <c r="X2311" s="7">
        <v>0</v>
      </c>
      <c r="Y2311" s="7">
        <v>0</v>
      </c>
      <c r="Z2311" s="7">
        <v>0</v>
      </c>
      <c r="AA2311" s="7" t="s">
        <v>800</v>
      </c>
      <c r="AB2311" s="7">
        <f>IF(Table2[[#This Row],[15cc]]+Table2[[#This Row],[30cc]]&gt;0,1,0)</f>
        <v>0</v>
      </c>
      <c r="AC2311" s="7">
        <f>IF(Table2[[#This Row],[60c]]&gt;0,1,0)</f>
        <v>0</v>
      </c>
      <c r="AD2311" s="7">
        <f>IF(Table2[[#This Row],[90c]]&gt;0,1,0)</f>
        <v>0</v>
      </c>
    </row>
    <row r="2312" spans="1:30" x14ac:dyDescent="0.2">
      <c r="A2312">
        <v>201706</v>
      </c>
      <c r="B2312" t="s">
        <v>21</v>
      </c>
      <c r="C2312" t="s">
        <v>21</v>
      </c>
      <c r="D2312" t="s">
        <v>1495</v>
      </c>
      <c r="E2312" t="s">
        <v>7650</v>
      </c>
      <c r="F2312" t="s">
        <v>400</v>
      </c>
      <c r="G2312" t="s">
        <v>7651</v>
      </c>
      <c r="I2312" t="s">
        <v>4655</v>
      </c>
      <c r="J2312" t="s">
        <v>1317</v>
      </c>
      <c r="K2312" t="s">
        <v>7651</v>
      </c>
      <c r="L2312" t="s">
        <v>5425</v>
      </c>
      <c r="M2312" t="s">
        <v>5426</v>
      </c>
      <c r="N2312" s="1">
        <v>42906</v>
      </c>
      <c r="O2312">
        <v>50</v>
      </c>
      <c r="P2312" t="s">
        <v>900</v>
      </c>
      <c r="Q2312">
        <v>1</v>
      </c>
      <c r="R2312">
        <v>12.214</v>
      </c>
      <c r="S2312">
        <v>1</v>
      </c>
      <c r="T2312">
        <v>12.214</v>
      </c>
      <c r="U2312" s="7">
        <v>0</v>
      </c>
      <c r="V2312" s="7">
        <v>0</v>
      </c>
      <c r="W2312" s="7">
        <v>0</v>
      </c>
      <c r="X2312" s="7">
        <v>0</v>
      </c>
      <c r="Y2312" s="7">
        <v>0</v>
      </c>
      <c r="Z2312" s="7">
        <v>0</v>
      </c>
      <c r="AA2312" s="7" t="s">
        <v>800</v>
      </c>
      <c r="AB2312" s="7">
        <f>IF(Table2[[#This Row],[15cc]]+Table2[[#This Row],[30cc]]&gt;0,1,0)</f>
        <v>1</v>
      </c>
      <c r="AC2312" s="7">
        <f>IF(Table2[[#This Row],[60c]]&gt;0,1,0)</f>
        <v>0</v>
      </c>
      <c r="AD2312" s="7">
        <f>IF(Table2[[#This Row],[90c]]&gt;0,1,0)</f>
        <v>0</v>
      </c>
    </row>
    <row r="2313" spans="1:30" x14ac:dyDescent="0.2">
      <c r="A2313">
        <v>201706</v>
      </c>
      <c r="B2313" t="s">
        <v>21</v>
      </c>
      <c r="C2313" t="s">
        <v>21</v>
      </c>
      <c r="D2313" t="s">
        <v>1495</v>
      </c>
      <c r="E2313" t="s">
        <v>7650</v>
      </c>
      <c r="F2313" t="s">
        <v>400</v>
      </c>
      <c r="G2313" t="s">
        <v>7651</v>
      </c>
      <c r="I2313" t="s">
        <v>4655</v>
      </c>
      <c r="J2313" t="s">
        <v>1317</v>
      </c>
      <c r="K2313" t="s">
        <v>7651</v>
      </c>
      <c r="L2313" t="s">
        <v>5427</v>
      </c>
      <c r="M2313" t="s">
        <v>5428</v>
      </c>
      <c r="N2313" s="1">
        <v>42906</v>
      </c>
      <c r="O2313">
        <v>50</v>
      </c>
      <c r="P2313" t="s">
        <v>900</v>
      </c>
      <c r="S2313">
        <v>0</v>
      </c>
      <c r="T2313">
        <v>0</v>
      </c>
      <c r="U2313" s="7">
        <v>0</v>
      </c>
      <c r="V2313" s="7">
        <v>0</v>
      </c>
      <c r="W2313" s="7">
        <v>0</v>
      </c>
      <c r="X2313" s="7">
        <v>0</v>
      </c>
      <c r="Y2313" s="7">
        <v>0</v>
      </c>
      <c r="Z2313" s="7">
        <v>0</v>
      </c>
      <c r="AA2313" s="7" t="s">
        <v>800</v>
      </c>
      <c r="AB2313" s="7">
        <f>IF(Table2[[#This Row],[15cc]]+Table2[[#This Row],[30cc]]&gt;0,1,0)</f>
        <v>0</v>
      </c>
      <c r="AC2313" s="7">
        <f>IF(Table2[[#This Row],[60c]]&gt;0,1,0)</f>
        <v>0</v>
      </c>
      <c r="AD2313" s="7">
        <f>IF(Table2[[#This Row],[90c]]&gt;0,1,0)</f>
        <v>0</v>
      </c>
    </row>
    <row r="2314" spans="1:30" x14ac:dyDescent="0.2">
      <c r="A2314">
        <v>201706</v>
      </c>
      <c r="B2314" t="s">
        <v>21</v>
      </c>
      <c r="C2314" t="s">
        <v>21</v>
      </c>
      <c r="D2314" t="s">
        <v>1495</v>
      </c>
      <c r="E2314" t="s">
        <v>7650</v>
      </c>
      <c r="F2314" t="s">
        <v>400</v>
      </c>
      <c r="G2314" t="s">
        <v>7651</v>
      </c>
      <c r="I2314" t="s">
        <v>4655</v>
      </c>
      <c r="J2314" t="s">
        <v>1317</v>
      </c>
      <c r="K2314" t="s">
        <v>7651</v>
      </c>
      <c r="L2314" t="s">
        <v>5429</v>
      </c>
      <c r="M2314" t="s">
        <v>5430</v>
      </c>
      <c r="N2314" s="1">
        <v>42906</v>
      </c>
      <c r="O2314">
        <v>50</v>
      </c>
      <c r="P2314" t="s">
        <v>900</v>
      </c>
      <c r="Q2314">
        <v>1</v>
      </c>
      <c r="R2314">
        <v>12.449</v>
      </c>
      <c r="S2314">
        <v>1</v>
      </c>
      <c r="T2314">
        <v>12.449</v>
      </c>
      <c r="U2314" s="7">
        <v>0</v>
      </c>
      <c r="V2314" s="7">
        <v>0</v>
      </c>
      <c r="W2314" s="7">
        <v>0</v>
      </c>
      <c r="X2314" s="7">
        <v>0</v>
      </c>
      <c r="Y2314" s="7">
        <v>0</v>
      </c>
      <c r="Z2314" s="7">
        <v>0</v>
      </c>
      <c r="AA2314" s="7" t="s">
        <v>800</v>
      </c>
      <c r="AB2314" s="7">
        <f>IF(Table2[[#This Row],[15cc]]+Table2[[#This Row],[30cc]]&gt;0,1,0)</f>
        <v>1</v>
      </c>
      <c r="AC2314" s="7">
        <f>IF(Table2[[#This Row],[60c]]&gt;0,1,0)</f>
        <v>0</v>
      </c>
      <c r="AD2314" s="7">
        <f>IF(Table2[[#This Row],[90c]]&gt;0,1,0)</f>
        <v>0</v>
      </c>
    </row>
    <row r="2315" spans="1:30" x14ac:dyDescent="0.2">
      <c r="A2315">
        <v>201706</v>
      </c>
      <c r="B2315" t="s">
        <v>21</v>
      </c>
      <c r="C2315" t="s">
        <v>21</v>
      </c>
      <c r="D2315" t="s">
        <v>1495</v>
      </c>
      <c r="E2315" t="s">
        <v>7650</v>
      </c>
      <c r="F2315" t="s">
        <v>400</v>
      </c>
      <c r="G2315" t="s">
        <v>7651</v>
      </c>
      <c r="I2315" t="s">
        <v>4655</v>
      </c>
      <c r="J2315" t="s">
        <v>1317</v>
      </c>
      <c r="K2315" t="s">
        <v>7651</v>
      </c>
      <c r="L2315" t="s">
        <v>5431</v>
      </c>
      <c r="M2315" t="s">
        <v>5432</v>
      </c>
      <c r="N2315" s="1">
        <v>42909</v>
      </c>
      <c r="O2315">
        <v>47</v>
      </c>
      <c r="P2315" t="s">
        <v>900</v>
      </c>
      <c r="S2315">
        <v>0</v>
      </c>
      <c r="T2315">
        <v>0</v>
      </c>
      <c r="U2315" s="7">
        <v>0</v>
      </c>
      <c r="V2315" s="7">
        <v>0</v>
      </c>
      <c r="W2315" s="7">
        <v>0</v>
      </c>
      <c r="X2315" s="7">
        <v>0</v>
      </c>
      <c r="Y2315" s="7">
        <v>0</v>
      </c>
      <c r="Z2315" s="7">
        <v>0</v>
      </c>
      <c r="AA2315" s="7" t="s">
        <v>800</v>
      </c>
      <c r="AB2315" s="7">
        <f>IF(Table2[[#This Row],[15cc]]+Table2[[#This Row],[30cc]]&gt;0,1,0)</f>
        <v>0</v>
      </c>
      <c r="AC2315" s="7">
        <f>IF(Table2[[#This Row],[60c]]&gt;0,1,0)</f>
        <v>0</v>
      </c>
      <c r="AD2315" s="7">
        <f>IF(Table2[[#This Row],[90c]]&gt;0,1,0)</f>
        <v>0</v>
      </c>
    </row>
    <row r="2316" spans="1:30" x14ac:dyDescent="0.2">
      <c r="A2316">
        <v>201706</v>
      </c>
      <c r="B2316" t="s">
        <v>21</v>
      </c>
      <c r="C2316" t="s">
        <v>21</v>
      </c>
      <c r="D2316" t="s">
        <v>1495</v>
      </c>
      <c r="E2316" t="s">
        <v>7650</v>
      </c>
      <c r="F2316" t="s">
        <v>400</v>
      </c>
      <c r="G2316" t="s">
        <v>7651</v>
      </c>
      <c r="I2316" t="s">
        <v>4655</v>
      </c>
      <c r="J2316" t="s">
        <v>1317</v>
      </c>
      <c r="K2316" t="s">
        <v>7651</v>
      </c>
      <c r="L2316" t="s">
        <v>5433</v>
      </c>
      <c r="M2316" t="s">
        <v>840</v>
      </c>
      <c r="N2316" s="1">
        <v>42909</v>
      </c>
      <c r="O2316">
        <v>47</v>
      </c>
      <c r="P2316" t="s">
        <v>900</v>
      </c>
      <c r="Q2316">
        <v>1</v>
      </c>
      <c r="R2316" s="2">
        <v>12.089</v>
      </c>
      <c r="S2316">
        <v>1</v>
      </c>
      <c r="T2316">
        <v>12.089</v>
      </c>
      <c r="U2316" s="7">
        <v>0</v>
      </c>
      <c r="V2316" s="7">
        <v>0</v>
      </c>
      <c r="W2316" s="7">
        <v>0</v>
      </c>
      <c r="X2316" s="7">
        <v>0</v>
      </c>
      <c r="Y2316" s="7">
        <v>0</v>
      </c>
      <c r="Z2316" s="7">
        <v>0</v>
      </c>
      <c r="AA2316" s="7" t="s">
        <v>800</v>
      </c>
      <c r="AB2316" s="7">
        <f>IF(Table2[[#This Row],[15cc]]+Table2[[#This Row],[30cc]]&gt;0,1,0)</f>
        <v>1</v>
      </c>
      <c r="AC2316" s="7">
        <f>IF(Table2[[#This Row],[60c]]&gt;0,1,0)</f>
        <v>0</v>
      </c>
      <c r="AD2316" s="7">
        <f>IF(Table2[[#This Row],[90c]]&gt;0,1,0)</f>
        <v>0</v>
      </c>
    </row>
    <row r="2317" spans="1:30" x14ac:dyDescent="0.2">
      <c r="A2317">
        <v>201706</v>
      </c>
      <c r="B2317" t="s">
        <v>21</v>
      </c>
      <c r="C2317" t="s">
        <v>21</v>
      </c>
      <c r="D2317" t="s">
        <v>1495</v>
      </c>
      <c r="E2317" t="s">
        <v>7650</v>
      </c>
      <c r="F2317" t="s">
        <v>400</v>
      </c>
      <c r="G2317" t="s">
        <v>7651</v>
      </c>
      <c r="I2317" t="s">
        <v>4655</v>
      </c>
      <c r="J2317" t="s">
        <v>1317</v>
      </c>
      <c r="K2317" t="s">
        <v>7651</v>
      </c>
      <c r="L2317" t="s">
        <v>5434</v>
      </c>
      <c r="M2317" t="s">
        <v>1171</v>
      </c>
      <c r="N2317" s="1">
        <v>42909</v>
      </c>
      <c r="O2317">
        <v>47</v>
      </c>
      <c r="P2317" t="s">
        <v>900</v>
      </c>
      <c r="S2317">
        <v>0</v>
      </c>
      <c r="T2317">
        <v>0</v>
      </c>
      <c r="U2317" s="7">
        <v>0</v>
      </c>
      <c r="V2317" s="7">
        <v>0</v>
      </c>
      <c r="W2317" s="7">
        <v>0</v>
      </c>
      <c r="X2317" s="7">
        <v>0</v>
      </c>
      <c r="Y2317" s="7">
        <v>0</v>
      </c>
      <c r="Z2317" s="7">
        <v>0</v>
      </c>
      <c r="AA2317" s="7" t="s">
        <v>800</v>
      </c>
      <c r="AB2317" s="7">
        <f>IF(Table2[[#This Row],[15cc]]+Table2[[#This Row],[30cc]]&gt;0,1,0)</f>
        <v>0</v>
      </c>
      <c r="AC2317" s="7">
        <f>IF(Table2[[#This Row],[60c]]&gt;0,1,0)</f>
        <v>0</v>
      </c>
      <c r="AD2317" s="7">
        <f>IF(Table2[[#This Row],[90c]]&gt;0,1,0)</f>
        <v>0</v>
      </c>
    </row>
    <row r="2318" spans="1:30" x14ac:dyDescent="0.2">
      <c r="A2318">
        <v>201706</v>
      </c>
      <c r="B2318" t="s">
        <v>21</v>
      </c>
      <c r="C2318" t="s">
        <v>21</v>
      </c>
      <c r="D2318" t="s">
        <v>1495</v>
      </c>
      <c r="E2318" t="s">
        <v>7650</v>
      </c>
      <c r="F2318" t="s">
        <v>400</v>
      </c>
      <c r="G2318" t="s">
        <v>7651</v>
      </c>
      <c r="I2318" t="s">
        <v>4655</v>
      </c>
      <c r="J2318" t="s">
        <v>1317</v>
      </c>
      <c r="K2318" t="s">
        <v>7651</v>
      </c>
      <c r="L2318" t="s">
        <v>5435</v>
      </c>
      <c r="M2318" t="s">
        <v>5436</v>
      </c>
      <c r="N2318" s="1">
        <v>42909</v>
      </c>
      <c r="O2318">
        <v>47</v>
      </c>
      <c r="P2318" t="s">
        <v>900</v>
      </c>
      <c r="Q2318">
        <v>1</v>
      </c>
      <c r="R2318">
        <v>12.013</v>
      </c>
      <c r="S2318">
        <v>1</v>
      </c>
      <c r="T2318">
        <v>12.013</v>
      </c>
      <c r="U2318" s="7">
        <v>0</v>
      </c>
      <c r="V2318" s="7">
        <v>0</v>
      </c>
      <c r="W2318" s="7">
        <v>0</v>
      </c>
      <c r="X2318" s="7">
        <v>0</v>
      </c>
      <c r="Y2318" s="7">
        <v>0</v>
      </c>
      <c r="Z2318" s="7">
        <v>0</v>
      </c>
      <c r="AA2318" s="7" t="s">
        <v>800</v>
      </c>
      <c r="AB2318" s="7">
        <f>IF(Table2[[#This Row],[15cc]]+Table2[[#This Row],[30cc]]&gt;0,1,0)</f>
        <v>1</v>
      </c>
      <c r="AC2318" s="7">
        <f>IF(Table2[[#This Row],[60c]]&gt;0,1,0)</f>
        <v>0</v>
      </c>
      <c r="AD2318" s="7">
        <f>IF(Table2[[#This Row],[90c]]&gt;0,1,0)</f>
        <v>0</v>
      </c>
    </row>
    <row r="2319" spans="1:30" x14ac:dyDescent="0.2">
      <c r="A2319">
        <v>201706</v>
      </c>
      <c r="B2319" t="s">
        <v>21</v>
      </c>
      <c r="C2319" t="s">
        <v>21</v>
      </c>
      <c r="D2319" t="s">
        <v>1495</v>
      </c>
      <c r="E2319" t="s">
        <v>7650</v>
      </c>
      <c r="F2319" t="s">
        <v>400</v>
      </c>
      <c r="G2319" t="s">
        <v>7651</v>
      </c>
      <c r="I2319" t="s">
        <v>4655</v>
      </c>
      <c r="J2319" t="s">
        <v>1317</v>
      </c>
      <c r="K2319" t="s">
        <v>7651</v>
      </c>
      <c r="L2319" t="s">
        <v>5437</v>
      </c>
      <c r="M2319" t="s">
        <v>1349</v>
      </c>
      <c r="N2319" s="1">
        <v>42909</v>
      </c>
      <c r="O2319">
        <v>47</v>
      </c>
      <c r="P2319" t="s">
        <v>900</v>
      </c>
      <c r="Q2319">
        <v>1</v>
      </c>
      <c r="R2319">
        <v>12.244</v>
      </c>
      <c r="S2319">
        <v>1</v>
      </c>
      <c r="T2319">
        <v>12.244</v>
      </c>
      <c r="U2319" s="7">
        <v>0</v>
      </c>
      <c r="V2319" s="7">
        <v>0</v>
      </c>
      <c r="W2319" s="7">
        <v>0</v>
      </c>
      <c r="X2319" s="7">
        <v>0</v>
      </c>
      <c r="Y2319" s="7">
        <v>0</v>
      </c>
      <c r="Z2319" s="7">
        <v>0</v>
      </c>
      <c r="AA2319" s="7" t="s">
        <v>800</v>
      </c>
      <c r="AB2319" s="7">
        <f>IF(Table2[[#This Row],[15cc]]+Table2[[#This Row],[30cc]]&gt;0,1,0)</f>
        <v>1</v>
      </c>
      <c r="AC2319" s="7">
        <f>IF(Table2[[#This Row],[60c]]&gt;0,1,0)</f>
        <v>0</v>
      </c>
      <c r="AD2319" s="7">
        <f>IF(Table2[[#This Row],[90c]]&gt;0,1,0)</f>
        <v>0</v>
      </c>
    </row>
    <row r="2320" spans="1:30" x14ac:dyDescent="0.2">
      <c r="A2320">
        <v>201706</v>
      </c>
      <c r="B2320" t="s">
        <v>21</v>
      </c>
      <c r="C2320" t="s">
        <v>21</v>
      </c>
      <c r="D2320" t="s">
        <v>1495</v>
      </c>
      <c r="E2320" t="s">
        <v>7650</v>
      </c>
      <c r="F2320" t="s">
        <v>400</v>
      </c>
      <c r="G2320" t="s">
        <v>7651</v>
      </c>
      <c r="I2320" t="s">
        <v>4655</v>
      </c>
      <c r="J2320" t="s">
        <v>1317</v>
      </c>
      <c r="K2320" t="s">
        <v>7651</v>
      </c>
      <c r="L2320" t="s">
        <v>5438</v>
      </c>
      <c r="M2320" t="s">
        <v>5439</v>
      </c>
      <c r="N2320" s="1">
        <v>42909</v>
      </c>
      <c r="O2320">
        <v>47</v>
      </c>
      <c r="P2320" t="s">
        <v>900</v>
      </c>
      <c r="Q2320">
        <v>1</v>
      </c>
      <c r="R2320">
        <v>12.013999999999999</v>
      </c>
      <c r="S2320">
        <v>1</v>
      </c>
      <c r="T2320">
        <v>12.013999999999999</v>
      </c>
      <c r="U2320" s="7">
        <v>0</v>
      </c>
      <c r="V2320" s="7">
        <v>0</v>
      </c>
      <c r="W2320" s="7">
        <v>0</v>
      </c>
      <c r="X2320" s="7">
        <v>0</v>
      </c>
      <c r="Y2320" s="7">
        <v>0</v>
      </c>
      <c r="Z2320" s="7">
        <v>0</v>
      </c>
      <c r="AA2320" s="7" t="s">
        <v>800</v>
      </c>
      <c r="AB2320" s="7">
        <f>IF(Table2[[#This Row],[15cc]]+Table2[[#This Row],[30cc]]&gt;0,1,0)</f>
        <v>1</v>
      </c>
      <c r="AC2320" s="7">
        <f>IF(Table2[[#This Row],[60c]]&gt;0,1,0)</f>
        <v>0</v>
      </c>
      <c r="AD2320" s="7">
        <f>IF(Table2[[#This Row],[90c]]&gt;0,1,0)</f>
        <v>0</v>
      </c>
    </row>
    <row r="2321" spans="1:30" x14ac:dyDescent="0.2">
      <c r="A2321">
        <v>201706</v>
      </c>
      <c r="B2321" t="s">
        <v>21</v>
      </c>
      <c r="C2321" t="s">
        <v>21</v>
      </c>
      <c r="D2321" t="s">
        <v>1495</v>
      </c>
      <c r="E2321" t="s">
        <v>7650</v>
      </c>
      <c r="F2321" t="s">
        <v>400</v>
      </c>
      <c r="G2321" t="s">
        <v>7651</v>
      </c>
      <c r="I2321" t="s">
        <v>4655</v>
      </c>
      <c r="J2321" t="s">
        <v>1317</v>
      </c>
      <c r="K2321" t="s">
        <v>7651</v>
      </c>
      <c r="L2321" t="s">
        <v>5440</v>
      </c>
      <c r="M2321" t="s">
        <v>5441</v>
      </c>
      <c r="N2321" s="1">
        <v>42909</v>
      </c>
      <c r="O2321">
        <v>47</v>
      </c>
      <c r="P2321" t="s">
        <v>900</v>
      </c>
      <c r="Q2321">
        <v>1</v>
      </c>
      <c r="R2321">
        <v>14.055999999999999</v>
      </c>
      <c r="S2321">
        <v>1</v>
      </c>
      <c r="T2321">
        <v>14.055999999999999</v>
      </c>
      <c r="U2321" s="7">
        <v>0</v>
      </c>
      <c r="V2321" s="7">
        <v>0</v>
      </c>
      <c r="W2321" s="7">
        <v>0</v>
      </c>
      <c r="X2321" s="7">
        <v>0</v>
      </c>
      <c r="Y2321" s="7">
        <v>0</v>
      </c>
      <c r="Z2321" s="7">
        <v>0</v>
      </c>
      <c r="AA2321" s="7" t="s">
        <v>800</v>
      </c>
      <c r="AB2321" s="7">
        <f>IF(Table2[[#This Row],[15cc]]+Table2[[#This Row],[30cc]]&gt;0,1,0)</f>
        <v>1</v>
      </c>
      <c r="AC2321" s="7">
        <f>IF(Table2[[#This Row],[60c]]&gt;0,1,0)</f>
        <v>0</v>
      </c>
      <c r="AD2321" s="7">
        <f>IF(Table2[[#This Row],[90c]]&gt;0,1,0)</f>
        <v>0</v>
      </c>
    </row>
    <row r="2322" spans="1:30" x14ac:dyDescent="0.2">
      <c r="A2322">
        <v>201706</v>
      </c>
      <c r="B2322" t="s">
        <v>21</v>
      </c>
      <c r="C2322" t="s">
        <v>21</v>
      </c>
      <c r="D2322" t="s">
        <v>1495</v>
      </c>
      <c r="E2322" t="s">
        <v>7650</v>
      </c>
      <c r="F2322" t="s">
        <v>400</v>
      </c>
      <c r="G2322" t="s">
        <v>7651</v>
      </c>
      <c r="I2322" t="s">
        <v>4655</v>
      </c>
      <c r="J2322" t="s">
        <v>1317</v>
      </c>
      <c r="K2322" t="s">
        <v>7651</v>
      </c>
      <c r="L2322" t="s">
        <v>5442</v>
      </c>
      <c r="M2322" t="s">
        <v>5443</v>
      </c>
      <c r="N2322" s="1">
        <v>42909</v>
      </c>
      <c r="O2322">
        <v>47</v>
      </c>
      <c r="P2322" t="s">
        <v>900</v>
      </c>
      <c r="Q2322">
        <v>2</v>
      </c>
      <c r="R2322">
        <v>24.85</v>
      </c>
      <c r="S2322">
        <v>1</v>
      </c>
      <c r="T2322">
        <v>12.48</v>
      </c>
      <c r="U2322" s="7">
        <v>1</v>
      </c>
      <c r="V2322" s="7">
        <v>12.37</v>
      </c>
      <c r="W2322" s="7">
        <v>0</v>
      </c>
      <c r="X2322" s="7">
        <v>0</v>
      </c>
      <c r="Y2322" s="7">
        <v>0</v>
      </c>
      <c r="Z2322" s="7">
        <v>0</v>
      </c>
      <c r="AA2322" s="7" t="s">
        <v>800</v>
      </c>
      <c r="AB2322" s="7">
        <f>IF(Table2[[#This Row],[15cc]]+Table2[[#This Row],[30cc]]&gt;0,1,0)</f>
        <v>1</v>
      </c>
      <c r="AC2322" s="7">
        <f>IF(Table2[[#This Row],[60c]]&gt;0,1,0)</f>
        <v>0</v>
      </c>
      <c r="AD2322" s="7">
        <f>IF(Table2[[#This Row],[90c]]&gt;0,1,0)</f>
        <v>0</v>
      </c>
    </row>
    <row r="2323" spans="1:30" x14ac:dyDescent="0.2">
      <c r="A2323">
        <v>201706</v>
      </c>
      <c r="B2323" t="s">
        <v>21</v>
      </c>
      <c r="C2323" t="s">
        <v>21</v>
      </c>
      <c r="D2323" t="s">
        <v>1495</v>
      </c>
      <c r="E2323" t="s">
        <v>7650</v>
      </c>
      <c r="F2323" t="s">
        <v>400</v>
      </c>
      <c r="G2323" t="s">
        <v>7651</v>
      </c>
      <c r="I2323" t="s">
        <v>4655</v>
      </c>
      <c r="J2323" t="s">
        <v>1317</v>
      </c>
      <c r="K2323" t="s">
        <v>7651</v>
      </c>
      <c r="L2323" t="s">
        <v>5444</v>
      </c>
      <c r="M2323" t="s">
        <v>5445</v>
      </c>
      <c r="N2323" s="1">
        <v>42909</v>
      </c>
      <c r="O2323">
        <v>47</v>
      </c>
      <c r="P2323" t="s">
        <v>900</v>
      </c>
      <c r="Q2323">
        <v>3</v>
      </c>
      <c r="R2323">
        <v>36.503999999999998</v>
      </c>
      <c r="S2323">
        <v>1</v>
      </c>
      <c r="T2323">
        <v>12.095000000000001</v>
      </c>
      <c r="U2323" s="7">
        <v>0</v>
      </c>
      <c r="V2323" s="7">
        <v>0</v>
      </c>
      <c r="W2323" s="7">
        <v>2</v>
      </c>
      <c r="X2323" s="7">
        <v>24.408999999999999</v>
      </c>
      <c r="Y2323" s="7">
        <v>0</v>
      </c>
      <c r="Z2323" s="7">
        <v>0</v>
      </c>
      <c r="AA2323" s="7" t="s">
        <v>800</v>
      </c>
      <c r="AB2323" s="7">
        <f>IF(Table2[[#This Row],[15cc]]+Table2[[#This Row],[30cc]]&gt;0,1,0)</f>
        <v>1</v>
      </c>
      <c r="AC2323" s="7">
        <f>IF(Table2[[#This Row],[60c]]&gt;0,1,0)</f>
        <v>1</v>
      </c>
      <c r="AD2323" s="7">
        <f>IF(Table2[[#This Row],[90c]]&gt;0,1,0)</f>
        <v>0</v>
      </c>
    </row>
    <row r="2324" spans="1:30" x14ac:dyDescent="0.2">
      <c r="A2324">
        <v>201706</v>
      </c>
      <c r="B2324" t="s">
        <v>21</v>
      </c>
      <c r="C2324" t="s">
        <v>21</v>
      </c>
      <c r="D2324" t="s">
        <v>1495</v>
      </c>
      <c r="E2324" t="s">
        <v>7650</v>
      </c>
      <c r="F2324" t="s">
        <v>400</v>
      </c>
      <c r="G2324" t="s">
        <v>7651</v>
      </c>
      <c r="I2324" t="s">
        <v>4655</v>
      </c>
      <c r="J2324" t="s">
        <v>1317</v>
      </c>
      <c r="K2324" t="s">
        <v>7651</v>
      </c>
      <c r="L2324" t="s">
        <v>5446</v>
      </c>
      <c r="M2324" t="s">
        <v>5447</v>
      </c>
      <c r="N2324" s="1">
        <v>42909</v>
      </c>
      <c r="O2324">
        <v>47</v>
      </c>
      <c r="P2324" t="s">
        <v>900</v>
      </c>
      <c r="Q2324">
        <v>1</v>
      </c>
      <c r="R2324">
        <v>12.038</v>
      </c>
      <c r="S2324">
        <v>1</v>
      </c>
      <c r="T2324">
        <v>12.038</v>
      </c>
      <c r="U2324" s="7">
        <v>0</v>
      </c>
      <c r="V2324" s="7">
        <v>0</v>
      </c>
      <c r="W2324" s="7">
        <v>0</v>
      </c>
      <c r="X2324" s="7">
        <v>0</v>
      </c>
      <c r="Y2324" s="7">
        <v>0</v>
      </c>
      <c r="Z2324" s="7">
        <v>0</v>
      </c>
      <c r="AA2324" s="7" t="s">
        <v>800</v>
      </c>
      <c r="AB2324" s="7">
        <f>IF(Table2[[#This Row],[15cc]]+Table2[[#This Row],[30cc]]&gt;0,1,0)</f>
        <v>1</v>
      </c>
      <c r="AC2324" s="7">
        <f>IF(Table2[[#This Row],[60c]]&gt;0,1,0)</f>
        <v>0</v>
      </c>
      <c r="AD2324" s="7">
        <f>IF(Table2[[#This Row],[90c]]&gt;0,1,0)</f>
        <v>0</v>
      </c>
    </row>
    <row r="2325" spans="1:30" x14ac:dyDescent="0.2">
      <c r="A2325">
        <v>201706</v>
      </c>
      <c r="B2325" t="s">
        <v>21</v>
      </c>
      <c r="C2325" t="s">
        <v>21</v>
      </c>
      <c r="D2325" t="s">
        <v>1495</v>
      </c>
      <c r="E2325" t="s">
        <v>7650</v>
      </c>
      <c r="F2325" t="s">
        <v>400</v>
      </c>
      <c r="G2325" t="s">
        <v>7651</v>
      </c>
      <c r="I2325" t="s">
        <v>4655</v>
      </c>
      <c r="J2325" t="s">
        <v>1317</v>
      </c>
      <c r="K2325" t="s">
        <v>7651</v>
      </c>
      <c r="L2325" t="s">
        <v>5448</v>
      </c>
      <c r="M2325" t="s">
        <v>5449</v>
      </c>
      <c r="N2325" s="1">
        <v>42909</v>
      </c>
      <c r="O2325">
        <v>47</v>
      </c>
      <c r="P2325" t="s">
        <v>900</v>
      </c>
      <c r="S2325">
        <v>0</v>
      </c>
      <c r="T2325">
        <v>0</v>
      </c>
      <c r="U2325" s="7">
        <v>0</v>
      </c>
      <c r="V2325" s="7">
        <v>0</v>
      </c>
      <c r="W2325" s="7">
        <v>0</v>
      </c>
      <c r="X2325" s="7">
        <v>0</v>
      </c>
      <c r="Y2325" s="7">
        <v>0</v>
      </c>
      <c r="Z2325" s="7">
        <v>0</v>
      </c>
      <c r="AA2325" s="7" t="s">
        <v>800</v>
      </c>
      <c r="AB2325" s="7">
        <f>IF(Table2[[#This Row],[15cc]]+Table2[[#This Row],[30cc]]&gt;0,1,0)</f>
        <v>0</v>
      </c>
      <c r="AC2325" s="7">
        <f>IF(Table2[[#This Row],[60c]]&gt;0,1,0)</f>
        <v>0</v>
      </c>
      <c r="AD2325" s="7">
        <f>IF(Table2[[#This Row],[90c]]&gt;0,1,0)</f>
        <v>0</v>
      </c>
    </row>
    <row r="2326" spans="1:30" x14ac:dyDescent="0.2">
      <c r="A2326">
        <v>201706</v>
      </c>
      <c r="B2326" t="s">
        <v>21</v>
      </c>
      <c r="C2326" t="s">
        <v>21</v>
      </c>
      <c r="D2326" t="s">
        <v>1495</v>
      </c>
      <c r="E2326" t="s">
        <v>7650</v>
      </c>
      <c r="F2326" t="s">
        <v>400</v>
      </c>
      <c r="G2326" t="s">
        <v>7651</v>
      </c>
      <c r="I2326" t="s">
        <v>4655</v>
      </c>
      <c r="J2326" t="s">
        <v>1317</v>
      </c>
      <c r="K2326" t="s">
        <v>7651</v>
      </c>
      <c r="L2326" t="s">
        <v>5450</v>
      </c>
      <c r="M2326" t="s">
        <v>5451</v>
      </c>
      <c r="N2326" s="1">
        <v>42909</v>
      </c>
      <c r="O2326">
        <v>47</v>
      </c>
      <c r="P2326" t="s">
        <v>900</v>
      </c>
      <c r="S2326">
        <v>0</v>
      </c>
      <c r="T2326">
        <v>0</v>
      </c>
      <c r="U2326" s="7">
        <v>0</v>
      </c>
      <c r="V2326" s="7">
        <v>0</v>
      </c>
      <c r="W2326" s="7">
        <v>0</v>
      </c>
      <c r="X2326" s="7">
        <v>0</v>
      </c>
      <c r="Y2326" s="7">
        <v>0</v>
      </c>
      <c r="Z2326" s="7">
        <v>0</v>
      </c>
      <c r="AA2326" s="7" t="s">
        <v>800</v>
      </c>
      <c r="AB2326" s="7">
        <f>IF(Table2[[#This Row],[15cc]]+Table2[[#This Row],[30cc]]&gt;0,1,0)</f>
        <v>0</v>
      </c>
      <c r="AC2326" s="7">
        <f>IF(Table2[[#This Row],[60c]]&gt;0,1,0)</f>
        <v>0</v>
      </c>
      <c r="AD2326" s="7">
        <f>IF(Table2[[#This Row],[90c]]&gt;0,1,0)</f>
        <v>0</v>
      </c>
    </row>
    <row r="2327" spans="1:30" x14ac:dyDescent="0.2">
      <c r="A2327">
        <v>201706</v>
      </c>
      <c r="B2327" t="s">
        <v>21</v>
      </c>
      <c r="C2327" t="s">
        <v>21</v>
      </c>
      <c r="D2327" t="s">
        <v>1495</v>
      </c>
      <c r="E2327" t="s">
        <v>7650</v>
      </c>
      <c r="F2327" t="s">
        <v>400</v>
      </c>
      <c r="G2327" t="s">
        <v>7651</v>
      </c>
      <c r="I2327" t="s">
        <v>4655</v>
      </c>
      <c r="J2327" t="s">
        <v>1317</v>
      </c>
      <c r="K2327" t="s">
        <v>7651</v>
      </c>
      <c r="L2327" t="s">
        <v>5452</v>
      </c>
      <c r="M2327" t="s">
        <v>5453</v>
      </c>
      <c r="N2327" s="1">
        <v>42909</v>
      </c>
      <c r="O2327">
        <v>47</v>
      </c>
      <c r="P2327" t="s">
        <v>900</v>
      </c>
      <c r="Q2327">
        <v>1</v>
      </c>
      <c r="R2327">
        <v>12.018000000000001</v>
      </c>
      <c r="S2327">
        <v>1</v>
      </c>
      <c r="T2327">
        <v>12.018000000000001</v>
      </c>
      <c r="U2327" s="7">
        <v>0</v>
      </c>
      <c r="V2327" s="7">
        <v>0</v>
      </c>
      <c r="W2327" s="7">
        <v>0</v>
      </c>
      <c r="X2327" s="7">
        <v>0</v>
      </c>
      <c r="Y2327" s="7">
        <v>0</v>
      </c>
      <c r="Z2327" s="7">
        <v>0</v>
      </c>
      <c r="AA2327" s="7" t="s">
        <v>800</v>
      </c>
      <c r="AB2327" s="7">
        <f>IF(Table2[[#This Row],[15cc]]+Table2[[#This Row],[30cc]]&gt;0,1,0)</f>
        <v>1</v>
      </c>
      <c r="AC2327" s="7">
        <f>IF(Table2[[#This Row],[60c]]&gt;0,1,0)</f>
        <v>0</v>
      </c>
      <c r="AD2327" s="7">
        <f>IF(Table2[[#This Row],[90c]]&gt;0,1,0)</f>
        <v>0</v>
      </c>
    </row>
    <row r="2328" spans="1:30" x14ac:dyDescent="0.2">
      <c r="A2328">
        <v>201706</v>
      </c>
      <c r="B2328" t="s">
        <v>21</v>
      </c>
      <c r="C2328" t="s">
        <v>21</v>
      </c>
      <c r="D2328" t="s">
        <v>1495</v>
      </c>
      <c r="E2328" t="s">
        <v>7650</v>
      </c>
      <c r="F2328" t="s">
        <v>400</v>
      </c>
      <c r="G2328" t="s">
        <v>7651</v>
      </c>
      <c r="I2328" t="s">
        <v>4655</v>
      </c>
      <c r="J2328" t="s">
        <v>1317</v>
      </c>
      <c r="K2328" t="s">
        <v>7651</v>
      </c>
      <c r="L2328" t="s">
        <v>5454</v>
      </c>
      <c r="M2328" t="s">
        <v>5455</v>
      </c>
      <c r="N2328" s="1">
        <v>42909</v>
      </c>
      <c r="O2328">
        <v>47</v>
      </c>
      <c r="P2328" t="s">
        <v>900</v>
      </c>
      <c r="Q2328">
        <v>1</v>
      </c>
      <c r="R2328">
        <v>12.047000000000001</v>
      </c>
      <c r="S2328">
        <v>1</v>
      </c>
      <c r="T2328">
        <v>12.047000000000001</v>
      </c>
      <c r="U2328" s="7">
        <v>0</v>
      </c>
      <c r="V2328" s="7">
        <v>0</v>
      </c>
      <c r="W2328" s="7">
        <v>0</v>
      </c>
      <c r="X2328" s="7">
        <v>0</v>
      </c>
      <c r="Y2328" s="7">
        <v>0</v>
      </c>
      <c r="Z2328" s="7">
        <v>0</v>
      </c>
      <c r="AA2328" s="7" t="s">
        <v>800</v>
      </c>
      <c r="AB2328" s="7">
        <f>IF(Table2[[#This Row],[15cc]]+Table2[[#This Row],[30cc]]&gt;0,1,0)</f>
        <v>1</v>
      </c>
      <c r="AC2328" s="7">
        <f>IF(Table2[[#This Row],[60c]]&gt;0,1,0)</f>
        <v>0</v>
      </c>
      <c r="AD2328" s="7">
        <f>IF(Table2[[#This Row],[90c]]&gt;0,1,0)</f>
        <v>0</v>
      </c>
    </row>
    <row r="2329" spans="1:30" x14ac:dyDescent="0.2">
      <c r="A2329">
        <v>201706</v>
      </c>
      <c r="B2329" t="s">
        <v>21</v>
      </c>
      <c r="C2329" t="s">
        <v>21</v>
      </c>
      <c r="D2329" t="s">
        <v>1495</v>
      </c>
      <c r="E2329" t="s">
        <v>7650</v>
      </c>
      <c r="F2329" t="s">
        <v>400</v>
      </c>
      <c r="G2329" t="s">
        <v>7651</v>
      </c>
      <c r="I2329" t="s">
        <v>4655</v>
      </c>
      <c r="J2329" t="s">
        <v>1317</v>
      </c>
      <c r="K2329" t="s">
        <v>7651</v>
      </c>
      <c r="L2329" t="s">
        <v>5456</v>
      </c>
      <c r="M2329" t="s">
        <v>5457</v>
      </c>
      <c r="N2329" s="1">
        <v>42909</v>
      </c>
      <c r="O2329">
        <v>47</v>
      </c>
      <c r="P2329" t="s">
        <v>900</v>
      </c>
      <c r="Q2329">
        <v>1</v>
      </c>
      <c r="R2329">
        <v>12.051</v>
      </c>
      <c r="S2329">
        <v>0</v>
      </c>
      <c r="T2329">
        <v>0</v>
      </c>
      <c r="U2329" s="7">
        <v>0</v>
      </c>
      <c r="V2329" s="7">
        <v>0</v>
      </c>
      <c r="W2329" s="7">
        <v>1</v>
      </c>
      <c r="X2329" s="7">
        <v>12.051</v>
      </c>
      <c r="Y2329" s="7">
        <v>0</v>
      </c>
      <c r="Z2329" s="7">
        <v>0</v>
      </c>
      <c r="AA2329" s="7" t="s">
        <v>800</v>
      </c>
      <c r="AB2329" s="7">
        <f>IF(Table2[[#This Row],[15cc]]+Table2[[#This Row],[30cc]]&gt;0,1,0)</f>
        <v>0</v>
      </c>
      <c r="AC2329" s="7">
        <f>IF(Table2[[#This Row],[60c]]&gt;0,1,0)</f>
        <v>1</v>
      </c>
      <c r="AD2329" s="7">
        <f>IF(Table2[[#This Row],[90c]]&gt;0,1,0)</f>
        <v>0</v>
      </c>
    </row>
    <row r="2330" spans="1:30" x14ac:dyDescent="0.2">
      <c r="A2330">
        <v>201706</v>
      </c>
      <c r="B2330" t="s">
        <v>21</v>
      </c>
      <c r="C2330" t="s">
        <v>21</v>
      </c>
      <c r="D2330" t="s">
        <v>1495</v>
      </c>
      <c r="E2330" t="s">
        <v>7650</v>
      </c>
      <c r="F2330" t="s">
        <v>400</v>
      </c>
      <c r="G2330" t="s">
        <v>7651</v>
      </c>
      <c r="I2330" t="s">
        <v>4655</v>
      </c>
      <c r="J2330" t="s">
        <v>1317</v>
      </c>
      <c r="K2330" t="s">
        <v>7651</v>
      </c>
      <c r="L2330" t="s">
        <v>5458</v>
      </c>
      <c r="M2330" t="s">
        <v>5459</v>
      </c>
      <c r="N2330" s="1">
        <v>42909</v>
      </c>
      <c r="O2330">
        <v>47</v>
      </c>
      <c r="P2330" t="s">
        <v>900</v>
      </c>
      <c r="S2330">
        <v>0</v>
      </c>
      <c r="T2330">
        <v>0</v>
      </c>
      <c r="U2330" s="7">
        <v>0</v>
      </c>
      <c r="V2330" s="7">
        <v>0</v>
      </c>
      <c r="W2330" s="7">
        <v>0</v>
      </c>
      <c r="X2330" s="7">
        <v>0</v>
      </c>
      <c r="Y2330" s="7">
        <v>0</v>
      </c>
      <c r="Z2330" s="7">
        <v>0</v>
      </c>
      <c r="AA2330" s="7" t="s">
        <v>800</v>
      </c>
      <c r="AB2330" s="7">
        <f>IF(Table2[[#This Row],[15cc]]+Table2[[#This Row],[30cc]]&gt;0,1,0)</f>
        <v>0</v>
      </c>
      <c r="AC2330" s="7">
        <f>IF(Table2[[#This Row],[60c]]&gt;0,1,0)</f>
        <v>0</v>
      </c>
      <c r="AD2330" s="7">
        <f>IF(Table2[[#This Row],[90c]]&gt;0,1,0)</f>
        <v>0</v>
      </c>
    </row>
    <row r="2331" spans="1:30" x14ac:dyDescent="0.2">
      <c r="A2331">
        <v>201706</v>
      </c>
      <c r="B2331" t="s">
        <v>21</v>
      </c>
      <c r="C2331" t="s">
        <v>21</v>
      </c>
      <c r="D2331" t="s">
        <v>1495</v>
      </c>
      <c r="E2331" t="s">
        <v>7650</v>
      </c>
      <c r="F2331" t="s">
        <v>400</v>
      </c>
      <c r="G2331" t="s">
        <v>7651</v>
      </c>
      <c r="I2331" t="s">
        <v>4655</v>
      </c>
      <c r="J2331" t="s">
        <v>1317</v>
      </c>
      <c r="K2331" t="s">
        <v>7651</v>
      </c>
      <c r="L2331" t="s">
        <v>5460</v>
      </c>
      <c r="M2331" t="s">
        <v>5461</v>
      </c>
      <c r="N2331" s="1">
        <v>42909</v>
      </c>
      <c r="O2331">
        <v>47</v>
      </c>
      <c r="P2331" t="s">
        <v>900</v>
      </c>
      <c r="Q2331">
        <v>0</v>
      </c>
      <c r="R2331">
        <v>4.4408920985006301E-16</v>
      </c>
      <c r="S2331">
        <v>1</v>
      </c>
      <c r="T2331">
        <v>12.154</v>
      </c>
      <c r="U2331" s="7">
        <v>-1</v>
      </c>
      <c r="V2331" s="7">
        <v>-12.154</v>
      </c>
      <c r="W2331" s="7">
        <v>0</v>
      </c>
      <c r="X2331" s="7">
        <v>0</v>
      </c>
      <c r="Y2331" s="7">
        <v>0</v>
      </c>
      <c r="Z2331" s="7">
        <v>0</v>
      </c>
      <c r="AA2331" s="7" t="s">
        <v>800</v>
      </c>
      <c r="AB2331" s="7">
        <f>IF(Table2[[#This Row],[15cc]]+Table2[[#This Row],[30cc]]&gt;0,1,0)</f>
        <v>0</v>
      </c>
      <c r="AC2331" s="7">
        <f>IF(Table2[[#This Row],[60c]]&gt;0,1,0)</f>
        <v>0</v>
      </c>
      <c r="AD2331" s="7">
        <f>IF(Table2[[#This Row],[90c]]&gt;0,1,0)</f>
        <v>0</v>
      </c>
    </row>
    <row r="2332" spans="1:30" x14ac:dyDescent="0.2">
      <c r="A2332">
        <v>201706</v>
      </c>
      <c r="B2332" t="s">
        <v>21</v>
      </c>
      <c r="C2332" t="s">
        <v>21</v>
      </c>
      <c r="D2332" t="s">
        <v>1495</v>
      </c>
      <c r="E2332" t="s">
        <v>7650</v>
      </c>
      <c r="F2332" t="s">
        <v>400</v>
      </c>
      <c r="G2332" t="s">
        <v>7651</v>
      </c>
      <c r="I2332" t="s">
        <v>4655</v>
      </c>
      <c r="J2332" t="s">
        <v>1317</v>
      </c>
      <c r="K2332" t="s">
        <v>7651</v>
      </c>
      <c r="L2332" t="s">
        <v>5462</v>
      </c>
      <c r="M2332" t="s">
        <v>1150</v>
      </c>
      <c r="N2332" s="1">
        <v>42909</v>
      </c>
      <c r="O2332">
        <v>47</v>
      </c>
      <c r="P2332" t="s">
        <v>900</v>
      </c>
      <c r="Q2332">
        <v>1</v>
      </c>
      <c r="R2332">
        <v>12.05</v>
      </c>
      <c r="S2332">
        <v>1</v>
      </c>
      <c r="T2332">
        <v>12.05</v>
      </c>
      <c r="U2332" s="7">
        <v>0</v>
      </c>
      <c r="V2332" s="7">
        <v>0</v>
      </c>
      <c r="W2332" s="7">
        <v>0</v>
      </c>
      <c r="X2332" s="7">
        <v>0</v>
      </c>
      <c r="Y2332" s="7">
        <v>0</v>
      </c>
      <c r="Z2332" s="7">
        <v>0</v>
      </c>
      <c r="AA2332" s="7" t="s">
        <v>800</v>
      </c>
      <c r="AB2332" s="7">
        <f>IF(Table2[[#This Row],[15cc]]+Table2[[#This Row],[30cc]]&gt;0,1,0)</f>
        <v>1</v>
      </c>
      <c r="AC2332" s="7">
        <f>IF(Table2[[#This Row],[60c]]&gt;0,1,0)</f>
        <v>0</v>
      </c>
      <c r="AD2332" s="7">
        <f>IF(Table2[[#This Row],[90c]]&gt;0,1,0)</f>
        <v>0</v>
      </c>
    </row>
    <row r="2333" spans="1:30" x14ac:dyDescent="0.2">
      <c r="A2333">
        <v>201706</v>
      </c>
      <c r="B2333" t="s">
        <v>21</v>
      </c>
      <c r="C2333" t="s">
        <v>21</v>
      </c>
      <c r="D2333" t="s">
        <v>1495</v>
      </c>
      <c r="E2333" t="s">
        <v>7650</v>
      </c>
      <c r="F2333" t="s">
        <v>400</v>
      </c>
      <c r="G2333" t="s">
        <v>7651</v>
      </c>
      <c r="I2333" t="s">
        <v>4655</v>
      </c>
      <c r="J2333" t="s">
        <v>1317</v>
      </c>
      <c r="K2333" t="s">
        <v>7651</v>
      </c>
      <c r="L2333" t="s">
        <v>5463</v>
      </c>
      <c r="M2333" t="s">
        <v>5464</v>
      </c>
      <c r="N2333" s="1">
        <v>42909</v>
      </c>
      <c r="O2333">
        <v>47</v>
      </c>
      <c r="P2333" t="s">
        <v>900</v>
      </c>
      <c r="Q2333">
        <v>1</v>
      </c>
      <c r="R2333">
        <v>12.076000000000001</v>
      </c>
      <c r="S2333">
        <v>0</v>
      </c>
      <c r="T2333">
        <v>0</v>
      </c>
      <c r="U2333" s="7">
        <v>0</v>
      </c>
      <c r="V2333" s="7">
        <v>0</v>
      </c>
      <c r="W2333" s="7">
        <v>1</v>
      </c>
      <c r="X2333" s="7">
        <v>12.076000000000001</v>
      </c>
      <c r="Y2333" s="7">
        <v>0</v>
      </c>
      <c r="Z2333" s="7">
        <v>0</v>
      </c>
      <c r="AA2333" s="7" t="s">
        <v>800</v>
      </c>
      <c r="AB2333" s="7">
        <f>IF(Table2[[#This Row],[15cc]]+Table2[[#This Row],[30cc]]&gt;0,1,0)</f>
        <v>0</v>
      </c>
      <c r="AC2333" s="7">
        <f>IF(Table2[[#This Row],[60c]]&gt;0,1,0)</f>
        <v>1</v>
      </c>
      <c r="AD2333" s="7">
        <f>IF(Table2[[#This Row],[90c]]&gt;0,1,0)</f>
        <v>0</v>
      </c>
    </row>
    <row r="2334" spans="1:30" x14ac:dyDescent="0.2">
      <c r="A2334">
        <v>201706</v>
      </c>
      <c r="B2334" t="s">
        <v>21</v>
      </c>
      <c r="C2334" t="s">
        <v>21</v>
      </c>
      <c r="D2334" t="s">
        <v>1495</v>
      </c>
      <c r="E2334" t="s">
        <v>7650</v>
      </c>
      <c r="F2334" t="s">
        <v>400</v>
      </c>
      <c r="G2334" t="s">
        <v>7651</v>
      </c>
      <c r="I2334" t="s">
        <v>4655</v>
      </c>
      <c r="J2334" t="s">
        <v>1317</v>
      </c>
      <c r="K2334" t="s">
        <v>7651</v>
      </c>
      <c r="L2334" t="s">
        <v>5465</v>
      </c>
      <c r="M2334" t="s">
        <v>5466</v>
      </c>
      <c r="N2334" s="1">
        <v>42909</v>
      </c>
      <c r="O2334">
        <v>47</v>
      </c>
      <c r="P2334" t="s">
        <v>900</v>
      </c>
      <c r="S2334">
        <v>0</v>
      </c>
      <c r="T2334">
        <v>0</v>
      </c>
      <c r="U2334" s="7">
        <v>0</v>
      </c>
      <c r="V2334" s="7">
        <v>0</v>
      </c>
      <c r="W2334" s="7">
        <v>0</v>
      </c>
      <c r="X2334" s="7">
        <v>0</v>
      </c>
      <c r="Y2334" s="7">
        <v>0</v>
      </c>
      <c r="Z2334" s="7">
        <v>0</v>
      </c>
      <c r="AA2334" s="7" t="s">
        <v>800</v>
      </c>
      <c r="AB2334" s="7">
        <f>IF(Table2[[#This Row],[15cc]]+Table2[[#This Row],[30cc]]&gt;0,1,0)</f>
        <v>0</v>
      </c>
      <c r="AC2334" s="7">
        <f>IF(Table2[[#This Row],[60c]]&gt;0,1,0)</f>
        <v>0</v>
      </c>
      <c r="AD2334" s="7">
        <f>IF(Table2[[#This Row],[90c]]&gt;0,1,0)</f>
        <v>0</v>
      </c>
    </row>
    <row r="2335" spans="1:30" x14ac:dyDescent="0.2">
      <c r="A2335">
        <v>201706</v>
      </c>
      <c r="B2335" t="s">
        <v>21</v>
      </c>
      <c r="C2335" t="s">
        <v>21</v>
      </c>
      <c r="D2335" t="s">
        <v>1495</v>
      </c>
      <c r="E2335" t="s">
        <v>7650</v>
      </c>
      <c r="F2335" t="s">
        <v>400</v>
      </c>
      <c r="G2335" t="s">
        <v>7651</v>
      </c>
      <c r="I2335" t="s">
        <v>4655</v>
      </c>
      <c r="J2335" t="s">
        <v>1317</v>
      </c>
      <c r="K2335" t="s">
        <v>7651</v>
      </c>
      <c r="L2335" t="s">
        <v>5467</v>
      </c>
      <c r="M2335" t="s">
        <v>5468</v>
      </c>
      <c r="N2335" s="1">
        <v>42909</v>
      </c>
      <c r="O2335">
        <v>47</v>
      </c>
      <c r="P2335" t="s">
        <v>900</v>
      </c>
      <c r="S2335">
        <v>0</v>
      </c>
      <c r="T2335">
        <v>0</v>
      </c>
      <c r="U2335" s="7">
        <v>0</v>
      </c>
      <c r="V2335" s="7">
        <v>0</v>
      </c>
      <c r="W2335" s="7">
        <v>0</v>
      </c>
      <c r="X2335" s="7">
        <v>0</v>
      </c>
      <c r="Y2335" s="7">
        <v>0</v>
      </c>
      <c r="Z2335" s="7">
        <v>0</v>
      </c>
      <c r="AA2335" s="7" t="s">
        <v>800</v>
      </c>
      <c r="AB2335" s="7">
        <f>IF(Table2[[#This Row],[15cc]]+Table2[[#This Row],[30cc]]&gt;0,1,0)</f>
        <v>0</v>
      </c>
      <c r="AC2335" s="7">
        <f>IF(Table2[[#This Row],[60c]]&gt;0,1,0)</f>
        <v>0</v>
      </c>
      <c r="AD2335" s="7">
        <f>IF(Table2[[#This Row],[90c]]&gt;0,1,0)</f>
        <v>0</v>
      </c>
    </row>
    <row r="2336" spans="1:30" x14ac:dyDescent="0.2">
      <c r="A2336">
        <v>201706</v>
      </c>
      <c r="B2336" t="s">
        <v>21</v>
      </c>
      <c r="C2336" t="s">
        <v>21</v>
      </c>
      <c r="D2336" t="s">
        <v>1495</v>
      </c>
      <c r="E2336" t="s">
        <v>7650</v>
      </c>
      <c r="F2336" t="s">
        <v>400</v>
      </c>
      <c r="G2336" t="s">
        <v>7651</v>
      </c>
      <c r="I2336" t="s">
        <v>4655</v>
      </c>
      <c r="J2336" t="s">
        <v>1317</v>
      </c>
      <c r="K2336" t="s">
        <v>7651</v>
      </c>
      <c r="L2336" t="s">
        <v>5469</v>
      </c>
      <c r="M2336" t="s">
        <v>5470</v>
      </c>
      <c r="N2336" s="1">
        <v>42909</v>
      </c>
      <c r="O2336">
        <v>47</v>
      </c>
      <c r="P2336" t="s">
        <v>900</v>
      </c>
      <c r="S2336">
        <v>0</v>
      </c>
      <c r="T2336">
        <v>0</v>
      </c>
      <c r="U2336" s="7">
        <v>0</v>
      </c>
      <c r="V2336" s="7">
        <v>0</v>
      </c>
      <c r="W2336" s="7">
        <v>0</v>
      </c>
      <c r="X2336" s="7">
        <v>0</v>
      </c>
      <c r="Y2336" s="7">
        <v>0</v>
      </c>
      <c r="Z2336" s="7">
        <v>0</v>
      </c>
      <c r="AA2336" s="7" t="s">
        <v>800</v>
      </c>
      <c r="AB2336" s="7">
        <f>IF(Table2[[#This Row],[15cc]]+Table2[[#This Row],[30cc]]&gt;0,1,0)</f>
        <v>0</v>
      </c>
      <c r="AC2336" s="7">
        <f>IF(Table2[[#This Row],[60c]]&gt;0,1,0)</f>
        <v>0</v>
      </c>
      <c r="AD2336" s="7">
        <f>IF(Table2[[#This Row],[90c]]&gt;0,1,0)</f>
        <v>0</v>
      </c>
    </row>
    <row r="2337" spans="1:30" x14ac:dyDescent="0.2">
      <c r="A2337">
        <v>201706</v>
      </c>
      <c r="B2337" t="s">
        <v>21</v>
      </c>
      <c r="C2337" t="s">
        <v>21</v>
      </c>
      <c r="D2337" t="s">
        <v>1495</v>
      </c>
      <c r="E2337" t="s">
        <v>7650</v>
      </c>
      <c r="F2337" t="s">
        <v>400</v>
      </c>
      <c r="G2337" t="s">
        <v>7651</v>
      </c>
      <c r="I2337" t="s">
        <v>4655</v>
      </c>
      <c r="J2337" t="s">
        <v>1317</v>
      </c>
      <c r="K2337" t="s">
        <v>7651</v>
      </c>
      <c r="L2337" t="s">
        <v>5471</v>
      </c>
      <c r="M2337" t="s">
        <v>881</v>
      </c>
      <c r="N2337" s="1">
        <v>42909</v>
      </c>
      <c r="O2337">
        <v>47</v>
      </c>
      <c r="P2337" t="s">
        <v>900</v>
      </c>
      <c r="S2337">
        <v>0</v>
      </c>
      <c r="T2337">
        <v>0</v>
      </c>
      <c r="U2337" s="7">
        <v>0</v>
      </c>
      <c r="V2337" s="7">
        <v>0</v>
      </c>
      <c r="W2337" s="7">
        <v>0</v>
      </c>
      <c r="X2337" s="7">
        <v>0</v>
      </c>
      <c r="Y2337" s="7">
        <v>0</v>
      </c>
      <c r="Z2337" s="7">
        <v>0</v>
      </c>
      <c r="AA2337" s="7" t="s">
        <v>800</v>
      </c>
      <c r="AB2337" s="7">
        <f>IF(Table2[[#This Row],[15cc]]+Table2[[#This Row],[30cc]]&gt;0,1,0)</f>
        <v>0</v>
      </c>
      <c r="AC2337" s="7">
        <f>IF(Table2[[#This Row],[60c]]&gt;0,1,0)</f>
        <v>0</v>
      </c>
      <c r="AD2337" s="7">
        <f>IF(Table2[[#This Row],[90c]]&gt;0,1,0)</f>
        <v>0</v>
      </c>
    </row>
    <row r="2338" spans="1:30" x14ac:dyDescent="0.2">
      <c r="A2338">
        <v>201706</v>
      </c>
      <c r="B2338" t="s">
        <v>21</v>
      </c>
      <c r="C2338" t="s">
        <v>21</v>
      </c>
      <c r="D2338" t="s">
        <v>1495</v>
      </c>
      <c r="E2338" t="s">
        <v>7650</v>
      </c>
      <c r="F2338" t="s">
        <v>400</v>
      </c>
      <c r="G2338" t="s">
        <v>7651</v>
      </c>
      <c r="I2338" t="s">
        <v>4655</v>
      </c>
      <c r="J2338" t="s">
        <v>1317</v>
      </c>
      <c r="K2338" t="s">
        <v>7651</v>
      </c>
      <c r="L2338" t="s">
        <v>5472</v>
      </c>
      <c r="M2338" t="s">
        <v>5473</v>
      </c>
      <c r="N2338" s="1">
        <v>42909</v>
      </c>
      <c r="O2338">
        <v>47</v>
      </c>
      <c r="P2338" t="s">
        <v>900</v>
      </c>
      <c r="S2338">
        <v>0</v>
      </c>
      <c r="T2338">
        <v>0</v>
      </c>
      <c r="U2338" s="7">
        <v>0</v>
      </c>
      <c r="V2338" s="7">
        <v>0</v>
      </c>
      <c r="W2338" s="7">
        <v>0</v>
      </c>
      <c r="X2338" s="7">
        <v>0</v>
      </c>
      <c r="Y2338" s="7">
        <v>0</v>
      </c>
      <c r="Z2338" s="7">
        <v>0</v>
      </c>
      <c r="AA2338" s="7" t="s">
        <v>800</v>
      </c>
      <c r="AB2338" s="7">
        <f>IF(Table2[[#This Row],[15cc]]+Table2[[#This Row],[30cc]]&gt;0,1,0)</f>
        <v>0</v>
      </c>
      <c r="AC2338" s="7">
        <f>IF(Table2[[#This Row],[60c]]&gt;0,1,0)</f>
        <v>0</v>
      </c>
      <c r="AD2338" s="7">
        <f>IF(Table2[[#This Row],[90c]]&gt;0,1,0)</f>
        <v>0</v>
      </c>
    </row>
    <row r="2339" spans="1:30" x14ac:dyDescent="0.2">
      <c r="A2339">
        <v>201706</v>
      </c>
      <c r="B2339" t="s">
        <v>21</v>
      </c>
      <c r="C2339" t="s">
        <v>21</v>
      </c>
      <c r="D2339" t="s">
        <v>1495</v>
      </c>
      <c r="E2339" t="s">
        <v>7650</v>
      </c>
      <c r="F2339" t="s">
        <v>400</v>
      </c>
      <c r="G2339" t="s">
        <v>7651</v>
      </c>
      <c r="I2339" t="s">
        <v>4655</v>
      </c>
      <c r="J2339" t="s">
        <v>1317</v>
      </c>
      <c r="K2339" t="s">
        <v>7651</v>
      </c>
      <c r="L2339" t="s">
        <v>5474</v>
      </c>
      <c r="M2339" t="s">
        <v>5475</v>
      </c>
      <c r="N2339" s="1">
        <v>42909</v>
      </c>
      <c r="O2339">
        <v>47</v>
      </c>
      <c r="P2339" t="s">
        <v>900</v>
      </c>
      <c r="S2339">
        <v>0</v>
      </c>
      <c r="T2339">
        <v>0</v>
      </c>
      <c r="U2339" s="7">
        <v>0</v>
      </c>
      <c r="V2339" s="7">
        <v>0</v>
      </c>
      <c r="W2339" s="7">
        <v>0</v>
      </c>
      <c r="X2339" s="7">
        <v>0</v>
      </c>
      <c r="Y2339" s="7">
        <v>0</v>
      </c>
      <c r="Z2339" s="7">
        <v>0</v>
      </c>
      <c r="AA2339" s="7" t="s">
        <v>800</v>
      </c>
      <c r="AB2339" s="7">
        <f>IF(Table2[[#This Row],[15cc]]+Table2[[#This Row],[30cc]]&gt;0,1,0)</f>
        <v>0</v>
      </c>
      <c r="AC2339" s="7">
        <f>IF(Table2[[#This Row],[60c]]&gt;0,1,0)</f>
        <v>0</v>
      </c>
      <c r="AD2339" s="7">
        <f>IF(Table2[[#This Row],[90c]]&gt;0,1,0)</f>
        <v>0</v>
      </c>
    </row>
    <row r="2340" spans="1:30" x14ac:dyDescent="0.2">
      <c r="A2340">
        <v>201706</v>
      </c>
      <c r="B2340" t="s">
        <v>21</v>
      </c>
      <c r="C2340" t="s">
        <v>21</v>
      </c>
      <c r="D2340" t="s">
        <v>1495</v>
      </c>
      <c r="E2340" t="s">
        <v>7650</v>
      </c>
      <c r="F2340" t="s">
        <v>400</v>
      </c>
      <c r="G2340" t="s">
        <v>7651</v>
      </c>
      <c r="I2340" t="s">
        <v>4655</v>
      </c>
      <c r="J2340" t="s">
        <v>1317</v>
      </c>
      <c r="K2340" t="s">
        <v>7651</v>
      </c>
      <c r="L2340" t="s">
        <v>5476</v>
      </c>
      <c r="M2340" t="s">
        <v>7716</v>
      </c>
      <c r="N2340" s="1">
        <v>42909</v>
      </c>
      <c r="O2340">
        <v>47</v>
      </c>
      <c r="P2340" t="s">
        <v>900</v>
      </c>
      <c r="Q2340">
        <v>3</v>
      </c>
      <c r="R2340">
        <v>36.219000000000001</v>
      </c>
      <c r="S2340">
        <v>1</v>
      </c>
      <c r="T2340">
        <v>12.172000000000001</v>
      </c>
      <c r="U2340" s="7">
        <v>2</v>
      </c>
      <c r="V2340" s="7">
        <v>24.047000000000001</v>
      </c>
      <c r="W2340" s="7">
        <v>0</v>
      </c>
      <c r="X2340" s="7">
        <v>0</v>
      </c>
      <c r="Y2340" s="7">
        <v>0</v>
      </c>
      <c r="Z2340" s="7">
        <v>0</v>
      </c>
      <c r="AA2340" s="7" t="s">
        <v>800</v>
      </c>
      <c r="AB2340" s="7">
        <f>IF(Table2[[#This Row],[15cc]]+Table2[[#This Row],[30cc]]&gt;0,1,0)</f>
        <v>1</v>
      </c>
      <c r="AC2340" s="7">
        <f>IF(Table2[[#This Row],[60c]]&gt;0,1,0)</f>
        <v>0</v>
      </c>
      <c r="AD2340" s="7">
        <f>IF(Table2[[#This Row],[90c]]&gt;0,1,0)</f>
        <v>0</v>
      </c>
    </row>
    <row r="2341" spans="1:30" x14ac:dyDescent="0.2">
      <c r="A2341">
        <v>201706</v>
      </c>
      <c r="B2341" t="s">
        <v>21</v>
      </c>
      <c r="C2341" t="s">
        <v>21</v>
      </c>
      <c r="D2341" t="s">
        <v>1495</v>
      </c>
      <c r="E2341" t="s">
        <v>7650</v>
      </c>
      <c r="F2341" t="s">
        <v>400</v>
      </c>
      <c r="G2341" t="s">
        <v>7651</v>
      </c>
      <c r="I2341" t="s">
        <v>4655</v>
      </c>
      <c r="J2341" t="s">
        <v>1317</v>
      </c>
      <c r="K2341" t="s">
        <v>7651</v>
      </c>
      <c r="L2341" t="s">
        <v>5477</v>
      </c>
      <c r="M2341" t="s">
        <v>5478</v>
      </c>
      <c r="N2341" s="1">
        <v>42909</v>
      </c>
      <c r="O2341">
        <v>47</v>
      </c>
      <c r="P2341" t="s">
        <v>900</v>
      </c>
      <c r="S2341">
        <v>0</v>
      </c>
      <c r="T2341">
        <v>0</v>
      </c>
      <c r="U2341" s="7">
        <v>0</v>
      </c>
      <c r="V2341" s="7">
        <v>0</v>
      </c>
      <c r="W2341" s="7">
        <v>0</v>
      </c>
      <c r="X2341" s="7">
        <v>0</v>
      </c>
      <c r="Y2341" s="7">
        <v>0</v>
      </c>
      <c r="Z2341" s="7">
        <v>0</v>
      </c>
      <c r="AA2341" s="7" t="s">
        <v>800</v>
      </c>
      <c r="AB2341" s="7">
        <f>IF(Table2[[#This Row],[15cc]]+Table2[[#This Row],[30cc]]&gt;0,1,0)</f>
        <v>0</v>
      </c>
      <c r="AC2341" s="7">
        <f>IF(Table2[[#This Row],[60c]]&gt;0,1,0)</f>
        <v>0</v>
      </c>
      <c r="AD2341" s="7">
        <f>IF(Table2[[#This Row],[90c]]&gt;0,1,0)</f>
        <v>0</v>
      </c>
    </row>
    <row r="2342" spans="1:30" x14ac:dyDescent="0.2">
      <c r="A2342">
        <v>201706</v>
      </c>
      <c r="B2342" t="s">
        <v>21</v>
      </c>
      <c r="C2342" t="s">
        <v>21</v>
      </c>
      <c r="D2342" t="s">
        <v>1495</v>
      </c>
      <c r="E2342" t="s">
        <v>7650</v>
      </c>
      <c r="F2342" t="s">
        <v>400</v>
      </c>
      <c r="G2342" t="s">
        <v>7651</v>
      </c>
      <c r="I2342" t="s">
        <v>4655</v>
      </c>
      <c r="J2342" t="s">
        <v>1317</v>
      </c>
      <c r="K2342" t="s">
        <v>7651</v>
      </c>
      <c r="L2342" t="s">
        <v>5479</v>
      </c>
      <c r="M2342" t="s">
        <v>5480</v>
      </c>
      <c r="N2342" s="1">
        <v>42909</v>
      </c>
      <c r="O2342">
        <v>47</v>
      </c>
      <c r="P2342" t="s">
        <v>900</v>
      </c>
      <c r="Q2342">
        <v>1</v>
      </c>
      <c r="R2342">
        <v>15.063000000000001</v>
      </c>
      <c r="S2342">
        <v>1</v>
      </c>
      <c r="T2342">
        <v>15.063000000000001</v>
      </c>
      <c r="U2342" s="7">
        <v>0</v>
      </c>
      <c r="V2342" s="7">
        <v>0</v>
      </c>
      <c r="W2342" s="7">
        <v>0</v>
      </c>
      <c r="X2342" s="7">
        <v>0</v>
      </c>
      <c r="Y2342" s="7">
        <v>0</v>
      </c>
      <c r="Z2342" s="7">
        <v>0</v>
      </c>
      <c r="AA2342" s="7" t="s">
        <v>800</v>
      </c>
      <c r="AB2342" s="7">
        <f>IF(Table2[[#This Row],[15cc]]+Table2[[#This Row],[30cc]]&gt;0,1,0)</f>
        <v>1</v>
      </c>
      <c r="AC2342" s="7">
        <f>IF(Table2[[#This Row],[60c]]&gt;0,1,0)</f>
        <v>0</v>
      </c>
      <c r="AD2342" s="7">
        <f>IF(Table2[[#This Row],[90c]]&gt;0,1,0)</f>
        <v>0</v>
      </c>
    </row>
    <row r="2343" spans="1:30" x14ac:dyDescent="0.2">
      <c r="A2343">
        <v>201706</v>
      </c>
      <c r="B2343" t="s">
        <v>21</v>
      </c>
      <c r="C2343" t="s">
        <v>21</v>
      </c>
      <c r="D2343" t="s">
        <v>1495</v>
      </c>
      <c r="E2343" t="s">
        <v>7650</v>
      </c>
      <c r="F2343" t="s">
        <v>400</v>
      </c>
      <c r="G2343" t="s">
        <v>7651</v>
      </c>
      <c r="I2343" t="s">
        <v>4655</v>
      </c>
      <c r="J2343" t="s">
        <v>1317</v>
      </c>
      <c r="K2343" t="s">
        <v>7651</v>
      </c>
      <c r="L2343" t="s">
        <v>5481</v>
      </c>
      <c r="M2343" t="s">
        <v>3374</v>
      </c>
      <c r="N2343" s="1">
        <v>42909</v>
      </c>
      <c r="O2343">
        <v>47</v>
      </c>
      <c r="P2343" t="s">
        <v>900</v>
      </c>
      <c r="Q2343">
        <v>2</v>
      </c>
      <c r="R2343">
        <v>30.786000000000001</v>
      </c>
      <c r="S2343">
        <v>2</v>
      </c>
      <c r="T2343">
        <v>30.786000000000001</v>
      </c>
      <c r="U2343" s="7">
        <v>0</v>
      </c>
      <c r="V2343" s="7">
        <v>0</v>
      </c>
      <c r="W2343" s="7">
        <v>0</v>
      </c>
      <c r="X2343" s="7">
        <v>0</v>
      </c>
      <c r="Y2343" s="7">
        <v>0</v>
      </c>
      <c r="Z2343" s="7">
        <v>0</v>
      </c>
      <c r="AA2343" s="7" t="s">
        <v>800</v>
      </c>
      <c r="AB2343" s="7">
        <f>IF(Table2[[#This Row],[15cc]]+Table2[[#This Row],[30cc]]&gt;0,1,0)</f>
        <v>1</v>
      </c>
      <c r="AC2343" s="7">
        <f>IF(Table2[[#This Row],[60c]]&gt;0,1,0)</f>
        <v>0</v>
      </c>
      <c r="AD2343" s="7">
        <f>IF(Table2[[#This Row],[90c]]&gt;0,1,0)</f>
        <v>0</v>
      </c>
    </row>
    <row r="2344" spans="1:30" x14ac:dyDescent="0.2">
      <c r="A2344">
        <v>201706</v>
      </c>
      <c r="B2344" t="s">
        <v>21</v>
      </c>
      <c r="C2344" t="s">
        <v>21</v>
      </c>
      <c r="D2344" t="s">
        <v>1495</v>
      </c>
      <c r="E2344" t="s">
        <v>7650</v>
      </c>
      <c r="F2344" t="s">
        <v>400</v>
      </c>
      <c r="G2344" t="s">
        <v>7651</v>
      </c>
      <c r="I2344" t="s">
        <v>4655</v>
      </c>
      <c r="J2344" t="s">
        <v>1317</v>
      </c>
      <c r="K2344" t="s">
        <v>7651</v>
      </c>
      <c r="L2344" t="s">
        <v>5482</v>
      </c>
      <c r="M2344" t="s">
        <v>5483</v>
      </c>
      <c r="N2344" s="1">
        <v>42909</v>
      </c>
      <c r="O2344">
        <v>47</v>
      </c>
      <c r="P2344" t="s">
        <v>900</v>
      </c>
      <c r="Q2344">
        <v>1</v>
      </c>
      <c r="R2344">
        <v>12.41</v>
      </c>
      <c r="S2344">
        <v>1</v>
      </c>
      <c r="T2344">
        <v>12.000999999999999</v>
      </c>
      <c r="U2344" s="7">
        <v>0</v>
      </c>
      <c r="V2344" s="7">
        <v>0</v>
      </c>
      <c r="W2344" s="7">
        <v>0</v>
      </c>
      <c r="X2344" s="7">
        <v>0.40899999999999798</v>
      </c>
      <c r="Y2344" s="7">
        <v>0</v>
      </c>
      <c r="Z2344" s="7">
        <v>0</v>
      </c>
      <c r="AA2344" s="7" t="s">
        <v>800</v>
      </c>
      <c r="AB2344" s="7">
        <f>IF(Table2[[#This Row],[15cc]]+Table2[[#This Row],[30cc]]&gt;0,1,0)</f>
        <v>1</v>
      </c>
      <c r="AC2344" s="7">
        <f>IF(Table2[[#This Row],[60c]]&gt;0,1,0)</f>
        <v>0</v>
      </c>
      <c r="AD2344" s="7">
        <f>IF(Table2[[#This Row],[90c]]&gt;0,1,0)</f>
        <v>0</v>
      </c>
    </row>
    <row r="2345" spans="1:30" x14ac:dyDescent="0.2">
      <c r="A2345">
        <v>201706</v>
      </c>
      <c r="B2345" t="s">
        <v>21</v>
      </c>
      <c r="C2345" t="s">
        <v>21</v>
      </c>
      <c r="D2345" t="s">
        <v>1495</v>
      </c>
      <c r="E2345" t="s">
        <v>7650</v>
      </c>
      <c r="F2345" t="s">
        <v>400</v>
      </c>
      <c r="G2345" t="s">
        <v>7651</v>
      </c>
      <c r="I2345" t="s">
        <v>4655</v>
      </c>
      <c r="J2345" t="s">
        <v>1317</v>
      </c>
      <c r="K2345" t="s">
        <v>7651</v>
      </c>
      <c r="L2345" t="s">
        <v>5484</v>
      </c>
      <c r="M2345" t="s">
        <v>815</v>
      </c>
      <c r="N2345" s="1">
        <v>42909</v>
      </c>
      <c r="O2345">
        <v>47</v>
      </c>
      <c r="P2345" t="s">
        <v>900</v>
      </c>
      <c r="S2345">
        <v>0</v>
      </c>
      <c r="T2345">
        <v>0</v>
      </c>
      <c r="U2345" s="7">
        <v>0</v>
      </c>
      <c r="V2345" s="7">
        <v>0</v>
      </c>
      <c r="W2345" s="7">
        <v>0</v>
      </c>
      <c r="X2345" s="7">
        <v>0</v>
      </c>
      <c r="Y2345" s="7">
        <v>0</v>
      </c>
      <c r="Z2345" s="7">
        <v>0</v>
      </c>
      <c r="AA2345" s="7" t="s">
        <v>800</v>
      </c>
      <c r="AB2345" s="7">
        <f>IF(Table2[[#This Row],[15cc]]+Table2[[#This Row],[30cc]]&gt;0,1,0)</f>
        <v>0</v>
      </c>
      <c r="AC2345" s="7">
        <f>IF(Table2[[#This Row],[60c]]&gt;0,1,0)</f>
        <v>0</v>
      </c>
      <c r="AD2345" s="7">
        <f>IF(Table2[[#This Row],[90c]]&gt;0,1,0)</f>
        <v>0</v>
      </c>
    </row>
    <row r="2346" spans="1:30" x14ac:dyDescent="0.2">
      <c r="A2346">
        <v>201706</v>
      </c>
      <c r="B2346" t="s">
        <v>21</v>
      </c>
      <c r="C2346" t="s">
        <v>21</v>
      </c>
      <c r="D2346" t="s">
        <v>1495</v>
      </c>
      <c r="E2346" t="s">
        <v>7650</v>
      </c>
      <c r="F2346" t="s">
        <v>400</v>
      </c>
      <c r="G2346" t="s">
        <v>7651</v>
      </c>
      <c r="I2346" t="s">
        <v>4655</v>
      </c>
      <c r="J2346" t="s">
        <v>1317</v>
      </c>
      <c r="K2346" t="s">
        <v>7651</v>
      </c>
      <c r="L2346" t="s">
        <v>5485</v>
      </c>
      <c r="M2346" t="s">
        <v>1684</v>
      </c>
      <c r="N2346" s="1">
        <v>42909</v>
      </c>
      <c r="O2346">
        <v>47</v>
      </c>
      <c r="P2346" t="s">
        <v>900</v>
      </c>
      <c r="Q2346">
        <v>3</v>
      </c>
      <c r="R2346">
        <v>37.639000000000003</v>
      </c>
      <c r="S2346">
        <v>3</v>
      </c>
      <c r="T2346">
        <v>37.639000000000003</v>
      </c>
      <c r="U2346" s="7">
        <v>0</v>
      </c>
      <c r="V2346" s="7">
        <v>0</v>
      </c>
      <c r="W2346" s="7">
        <v>0</v>
      </c>
      <c r="X2346" s="7">
        <v>0</v>
      </c>
      <c r="Y2346" s="7">
        <v>0</v>
      </c>
      <c r="Z2346" s="7">
        <v>0</v>
      </c>
      <c r="AA2346" s="7" t="s">
        <v>800</v>
      </c>
      <c r="AB2346" s="7">
        <f>IF(Table2[[#This Row],[15cc]]+Table2[[#This Row],[30cc]]&gt;0,1,0)</f>
        <v>1</v>
      </c>
      <c r="AC2346" s="7">
        <f>IF(Table2[[#This Row],[60c]]&gt;0,1,0)</f>
        <v>0</v>
      </c>
      <c r="AD2346" s="7">
        <f>IF(Table2[[#This Row],[90c]]&gt;0,1,0)</f>
        <v>0</v>
      </c>
    </row>
    <row r="2347" spans="1:30" x14ac:dyDescent="0.2">
      <c r="A2347">
        <v>201706</v>
      </c>
      <c r="B2347" t="s">
        <v>21</v>
      </c>
      <c r="C2347" t="s">
        <v>21</v>
      </c>
      <c r="D2347" t="s">
        <v>1495</v>
      </c>
      <c r="E2347" t="s">
        <v>7650</v>
      </c>
      <c r="F2347" t="s">
        <v>400</v>
      </c>
      <c r="G2347" t="s">
        <v>7651</v>
      </c>
      <c r="I2347" t="s">
        <v>4655</v>
      </c>
      <c r="J2347" t="s">
        <v>1317</v>
      </c>
      <c r="K2347" t="s">
        <v>7651</v>
      </c>
      <c r="L2347" t="s">
        <v>5486</v>
      </c>
      <c r="M2347" t="s">
        <v>1308</v>
      </c>
      <c r="N2347" s="1">
        <v>42909</v>
      </c>
      <c r="O2347">
        <v>47</v>
      </c>
      <c r="P2347" t="s">
        <v>900</v>
      </c>
      <c r="Q2347">
        <v>2</v>
      </c>
      <c r="R2347">
        <v>24.143000000000001</v>
      </c>
      <c r="S2347">
        <v>2</v>
      </c>
      <c r="T2347">
        <v>24.143000000000001</v>
      </c>
      <c r="U2347" s="7">
        <v>0</v>
      </c>
      <c r="V2347" s="7">
        <v>0</v>
      </c>
      <c r="W2347" s="7">
        <v>0</v>
      </c>
      <c r="X2347" s="7">
        <v>0</v>
      </c>
      <c r="Y2347" s="7">
        <v>0</v>
      </c>
      <c r="Z2347" s="7">
        <v>0</v>
      </c>
      <c r="AA2347" s="7" t="s">
        <v>800</v>
      </c>
      <c r="AB2347" s="7">
        <f>IF(Table2[[#This Row],[15cc]]+Table2[[#This Row],[30cc]]&gt;0,1,0)</f>
        <v>1</v>
      </c>
      <c r="AC2347" s="7">
        <f>IF(Table2[[#This Row],[60c]]&gt;0,1,0)</f>
        <v>0</v>
      </c>
      <c r="AD2347" s="7">
        <f>IF(Table2[[#This Row],[90c]]&gt;0,1,0)</f>
        <v>0</v>
      </c>
    </row>
    <row r="2348" spans="1:30" x14ac:dyDescent="0.2">
      <c r="A2348">
        <v>201706</v>
      </c>
      <c r="B2348" t="s">
        <v>21</v>
      </c>
      <c r="C2348" t="s">
        <v>21</v>
      </c>
      <c r="D2348" t="s">
        <v>1495</v>
      </c>
      <c r="E2348" t="s">
        <v>7650</v>
      </c>
      <c r="F2348" t="s">
        <v>400</v>
      </c>
      <c r="G2348" t="s">
        <v>7651</v>
      </c>
      <c r="I2348" t="s">
        <v>4655</v>
      </c>
      <c r="J2348" t="s">
        <v>1317</v>
      </c>
      <c r="K2348" t="s">
        <v>7651</v>
      </c>
      <c r="L2348" t="s">
        <v>5487</v>
      </c>
      <c r="M2348" t="s">
        <v>4091</v>
      </c>
      <c r="N2348" s="1">
        <v>42909</v>
      </c>
      <c r="O2348">
        <v>47</v>
      </c>
      <c r="P2348" t="s">
        <v>900</v>
      </c>
      <c r="Q2348">
        <v>1</v>
      </c>
      <c r="R2348">
        <v>12.487</v>
      </c>
      <c r="S2348">
        <v>1</v>
      </c>
      <c r="T2348">
        <v>12.487</v>
      </c>
      <c r="U2348" s="7">
        <v>0</v>
      </c>
      <c r="V2348" s="7">
        <v>0</v>
      </c>
      <c r="W2348" s="7">
        <v>0</v>
      </c>
      <c r="X2348" s="7">
        <v>0</v>
      </c>
      <c r="Y2348" s="7">
        <v>0</v>
      </c>
      <c r="Z2348" s="7">
        <v>0</v>
      </c>
      <c r="AA2348" s="7" t="s">
        <v>800</v>
      </c>
      <c r="AB2348" s="7">
        <f>IF(Table2[[#This Row],[15cc]]+Table2[[#This Row],[30cc]]&gt;0,1,0)</f>
        <v>1</v>
      </c>
      <c r="AC2348" s="7">
        <f>IF(Table2[[#This Row],[60c]]&gt;0,1,0)</f>
        <v>0</v>
      </c>
      <c r="AD2348" s="7">
        <f>IF(Table2[[#This Row],[90c]]&gt;0,1,0)</f>
        <v>0</v>
      </c>
    </row>
    <row r="2349" spans="1:30" x14ac:dyDescent="0.2">
      <c r="A2349">
        <v>201706</v>
      </c>
      <c r="B2349" t="s">
        <v>21</v>
      </c>
      <c r="C2349" t="s">
        <v>21</v>
      </c>
      <c r="D2349" t="s">
        <v>1495</v>
      </c>
      <c r="E2349" t="s">
        <v>7650</v>
      </c>
      <c r="F2349" t="s">
        <v>400</v>
      </c>
      <c r="G2349" t="s">
        <v>7651</v>
      </c>
      <c r="I2349" t="s">
        <v>4655</v>
      </c>
      <c r="J2349" t="s">
        <v>1317</v>
      </c>
      <c r="K2349" t="s">
        <v>7651</v>
      </c>
      <c r="L2349" t="s">
        <v>5488</v>
      </c>
      <c r="M2349" t="s">
        <v>816</v>
      </c>
      <c r="N2349" s="1">
        <v>42909</v>
      </c>
      <c r="O2349">
        <v>47</v>
      </c>
      <c r="P2349" t="s">
        <v>900</v>
      </c>
      <c r="Q2349">
        <v>2</v>
      </c>
      <c r="R2349">
        <v>28.068000000000001</v>
      </c>
      <c r="S2349">
        <v>1</v>
      </c>
      <c r="T2349">
        <v>13.021000000000001</v>
      </c>
      <c r="U2349" s="7">
        <v>0</v>
      </c>
      <c r="V2349" s="7">
        <v>0</v>
      </c>
      <c r="W2349" s="7">
        <v>1</v>
      </c>
      <c r="X2349" s="7">
        <v>15.047000000000001</v>
      </c>
      <c r="Y2349" s="7">
        <v>0</v>
      </c>
      <c r="Z2349" s="7">
        <v>0</v>
      </c>
      <c r="AA2349" s="7" t="s">
        <v>800</v>
      </c>
      <c r="AB2349" s="7">
        <f>IF(Table2[[#This Row],[15cc]]+Table2[[#This Row],[30cc]]&gt;0,1,0)</f>
        <v>1</v>
      </c>
      <c r="AC2349" s="7">
        <f>IF(Table2[[#This Row],[60c]]&gt;0,1,0)</f>
        <v>1</v>
      </c>
      <c r="AD2349" s="7">
        <f>IF(Table2[[#This Row],[90c]]&gt;0,1,0)</f>
        <v>0</v>
      </c>
    </row>
    <row r="2350" spans="1:30" x14ac:dyDescent="0.2">
      <c r="A2350">
        <v>201706</v>
      </c>
      <c r="B2350" t="s">
        <v>21</v>
      </c>
      <c r="C2350" t="s">
        <v>21</v>
      </c>
      <c r="D2350" t="s">
        <v>1495</v>
      </c>
      <c r="E2350" t="s">
        <v>7650</v>
      </c>
      <c r="F2350" t="s">
        <v>400</v>
      </c>
      <c r="G2350" t="s">
        <v>7651</v>
      </c>
      <c r="I2350" t="s">
        <v>4655</v>
      </c>
      <c r="J2350" t="s">
        <v>1317</v>
      </c>
      <c r="K2350" t="s">
        <v>7651</v>
      </c>
      <c r="L2350" t="s">
        <v>5489</v>
      </c>
      <c r="M2350" t="s">
        <v>884</v>
      </c>
      <c r="N2350" s="1">
        <v>42909</v>
      </c>
      <c r="O2350">
        <v>47</v>
      </c>
      <c r="P2350" t="s">
        <v>900</v>
      </c>
      <c r="S2350">
        <v>0</v>
      </c>
      <c r="T2350">
        <v>0</v>
      </c>
      <c r="U2350" s="7">
        <v>0</v>
      </c>
      <c r="V2350" s="7">
        <v>0</v>
      </c>
      <c r="W2350" s="7">
        <v>0</v>
      </c>
      <c r="X2350" s="7">
        <v>0</v>
      </c>
      <c r="Y2350" s="7">
        <v>0</v>
      </c>
      <c r="Z2350" s="7">
        <v>0</v>
      </c>
      <c r="AA2350" s="7" t="s">
        <v>800</v>
      </c>
      <c r="AB2350" s="7">
        <f>IF(Table2[[#This Row],[15cc]]+Table2[[#This Row],[30cc]]&gt;0,1,0)</f>
        <v>0</v>
      </c>
      <c r="AC2350" s="7">
        <f>IF(Table2[[#This Row],[60c]]&gt;0,1,0)</f>
        <v>0</v>
      </c>
      <c r="AD2350" s="7">
        <f>IF(Table2[[#This Row],[90c]]&gt;0,1,0)</f>
        <v>0</v>
      </c>
    </row>
    <row r="2351" spans="1:30" x14ac:dyDescent="0.2">
      <c r="A2351">
        <v>201706</v>
      </c>
      <c r="B2351" t="s">
        <v>21</v>
      </c>
      <c r="C2351" t="s">
        <v>21</v>
      </c>
      <c r="D2351" t="s">
        <v>1495</v>
      </c>
      <c r="E2351" t="s">
        <v>7650</v>
      </c>
      <c r="F2351" t="s">
        <v>400</v>
      </c>
      <c r="G2351" t="s">
        <v>7651</v>
      </c>
      <c r="I2351" t="s">
        <v>4655</v>
      </c>
      <c r="J2351" t="s">
        <v>1317</v>
      </c>
      <c r="K2351" t="s">
        <v>7651</v>
      </c>
      <c r="L2351" t="s">
        <v>5490</v>
      </c>
      <c r="M2351" t="s">
        <v>5491</v>
      </c>
      <c r="N2351" s="1">
        <v>42909</v>
      </c>
      <c r="O2351">
        <v>47</v>
      </c>
      <c r="P2351" t="s">
        <v>900</v>
      </c>
      <c r="Q2351">
        <v>1</v>
      </c>
      <c r="R2351">
        <v>12.097</v>
      </c>
      <c r="S2351">
        <v>1</v>
      </c>
      <c r="T2351">
        <v>12.097</v>
      </c>
      <c r="U2351" s="7">
        <v>0</v>
      </c>
      <c r="V2351" s="7">
        <v>0</v>
      </c>
      <c r="W2351" s="7">
        <v>0</v>
      </c>
      <c r="X2351" s="7">
        <v>0</v>
      </c>
      <c r="Y2351" s="7">
        <v>0</v>
      </c>
      <c r="Z2351" s="7">
        <v>0</v>
      </c>
      <c r="AA2351" s="7" t="s">
        <v>800</v>
      </c>
      <c r="AB2351" s="7">
        <f>IF(Table2[[#This Row],[15cc]]+Table2[[#This Row],[30cc]]&gt;0,1,0)</f>
        <v>1</v>
      </c>
      <c r="AC2351" s="7">
        <f>IF(Table2[[#This Row],[60c]]&gt;0,1,0)</f>
        <v>0</v>
      </c>
      <c r="AD2351" s="7">
        <f>IF(Table2[[#This Row],[90c]]&gt;0,1,0)</f>
        <v>0</v>
      </c>
    </row>
    <row r="2352" spans="1:30" x14ac:dyDescent="0.2">
      <c r="A2352">
        <v>201706</v>
      </c>
      <c r="B2352" t="s">
        <v>21</v>
      </c>
      <c r="C2352" t="s">
        <v>21</v>
      </c>
      <c r="D2352" t="s">
        <v>1495</v>
      </c>
      <c r="E2352" t="s">
        <v>7650</v>
      </c>
      <c r="F2352" t="s">
        <v>400</v>
      </c>
      <c r="G2352" t="s">
        <v>7651</v>
      </c>
      <c r="I2352" t="s">
        <v>4655</v>
      </c>
      <c r="J2352" t="s">
        <v>1317</v>
      </c>
      <c r="K2352" t="s">
        <v>7651</v>
      </c>
      <c r="L2352" t="s">
        <v>5492</v>
      </c>
      <c r="M2352" t="s">
        <v>5493</v>
      </c>
      <c r="N2352" s="1">
        <v>42909</v>
      </c>
      <c r="O2352">
        <v>47</v>
      </c>
      <c r="P2352" t="s">
        <v>900</v>
      </c>
      <c r="S2352">
        <v>0</v>
      </c>
      <c r="T2352">
        <v>0</v>
      </c>
      <c r="U2352" s="7">
        <v>0</v>
      </c>
      <c r="V2352" s="7">
        <v>0</v>
      </c>
      <c r="W2352" s="7">
        <v>0</v>
      </c>
      <c r="X2352" s="7">
        <v>0</v>
      </c>
      <c r="Y2352" s="7">
        <v>0</v>
      </c>
      <c r="Z2352" s="7">
        <v>0</v>
      </c>
      <c r="AA2352" s="7" t="s">
        <v>800</v>
      </c>
      <c r="AB2352" s="7">
        <f>IF(Table2[[#This Row],[15cc]]+Table2[[#This Row],[30cc]]&gt;0,1,0)</f>
        <v>0</v>
      </c>
      <c r="AC2352" s="7">
        <f>IF(Table2[[#This Row],[60c]]&gt;0,1,0)</f>
        <v>0</v>
      </c>
      <c r="AD2352" s="7">
        <f>IF(Table2[[#This Row],[90c]]&gt;0,1,0)</f>
        <v>0</v>
      </c>
    </row>
    <row r="2353" spans="1:30" x14ac:dyDescent="0.2">
      <c r="A2353">
        <v>201706</v>
      </c>
      <c r="B2353" t="s">
        <v>21</v>
      </c>
      <c r="C2353" t="s">
        <v>21</v>
      </c>
      <c r="D2353" t="s">
        <v>1495</v>
      </c>
      <c r="E2353" t="s">
        <v>7650</v>
      </c>
      <c r="F2353" t="s">
        <v>400</v>
      </c>
      <c r="G2353" t="s">
        <v>7651</v>
      </c>
      <c r="I2353" t="s">
        <v>4655</v>
      </c>
      <c r="J2353" t="s">
        <v>1317</v>
      </c>
      <c r="K2353" t="s">
        <v>7651</v>
      </c>
      <c r="L2353" t="s">
        <v>5494</v>
      </c>
      <c r="M2353" t="s">
        <v>5495</v>
      </c>
      <c r="N2353" s="1">
        <v>42909</v>
      </c>
      <c r="O2353">
        <v>47</v>
      </c>
      <c r="P2353" t="s">
        <v>900</v>
      </c>
      <c r="Q2353">
        <v>1</v>
      </c>
      <c r="R2353">
        <v>13.048999999999999</v>
      </c>
      <c r="S2353">
        <v>0</v>
      </c>
      <c r="T2353">
        <v>0</v>
      </c>
      <c r="U2353" s="7">
        <v>0</v>
      </c>
      <c r="V2353" s="7">
        <v>0</v>
      </c>
      <c r="W2353" s="7">
        <v>1</v>
      </c>
      <c r="X2353" s="7">
        <v>13.048999999999999</v>
      </c>
      <c r="Y2353" s="7">
        <v>0</v>
      </c>
      <c r="Z2353" s="7">
        <v>0</v>
      </c>
      <c r="AA2353" s="7" t="s">
        <v>800</v>
      </c>
      <c r="AB2353" s="7">
        <f>IF(Table2[[#This Row],[15cc]]+Table2[[#This Row],[30cc]]&gt;0,1,0)</f>
        <v>0</v>
      </c>
      <c r="AC2353" s="7">
        <f>IF(Table2[[#This Row],[60c]]&gt;0,1,0)</f>
        <v>1</v>
      </c>
      <c r="AD2353" s="7">
        <f>IF(Table2[[#This Row],[90c]]&gt;0,1,0)</f>
        <v>0</v>
      </c>
    </row>
    <row r="2354" spans="1:30" x14ac:dyDescent="0.2">
      <c r="A2354">
        <v>201706</v>
      </c>
      <c r="B2354" t="s">
        <v>21</v>
      </c>
      <c r="C2354" t="s">
        <v>21</v>
      </c>
      <c r="D2354" t="s">
        <v>1495</v>
      </c>
      <c r="E2354" t="s">
        <v>7650</v>
      </c>
      <c r="F2354" t="s">
        <v>400</v>
      </c>
      <c r="G2354" t="s">
        <v>7651</v>
      </c>
      <c r="I2354" t="s">
        <v>4655</v>
      </c>
      <c r="J2354" t="s">
        <v>1317</v>
      </c>
      <c r="K2354" t="s">
        <v>7651</v>
      </c>
      <c r="L2354" t="s">
        <v>5496</v>
      </c>
      <c r="M2354" t="s">
        <v>5497</v>
      </c>
      <c r="N2354" s="1">
        <v>42912</v>
      </c>
      <c r="O2354">
        <v>44</v>
      </c>
      <c r="P2354" t="s">
        <v>900</v>
      </c>
      <c r="Q2354">
        <v>2</v>
      </c>
      <c r="R2354">
        <v>24.064</v>
      </c>
      <c r="S2354">
        <v>1</v>
      </c>
      <c r="T2354">
        <v>12.048999999999999</v>
      </c>
      <c r="U2354" s="7">
        <v>0</v>
      </c>
      <c r="V2354" s="7">
        <v>0</v>
      </c>
      <c r="W2354" s="7">
        <v>1</v>
      </c>
      <c r="X2354" s="2">
        <v>12.015000000000001</v>
      </c>
      <c r="Y2354" s="7">
        <v>0</v>
      </c>
      <c r="Z2354" s="7">
        <v>0</v>
      </c>
      <c r="AA2354" s="7" t="s">
        <v>800</v>
      </c>
      <c r="AB2354" s="7">
        <f>IF(Table2[[#This Row],[15cc]]+Table2[[#This Row],[30cc]]&gt;0,1,0)</f>
        <v>1</v>
      </c>
      <c r="AC2354" s="7">
        <f>IF(Table2[[#This Row],[60c]]&gt;0,1,0)</f>
        <v>1</v>
      </c>
      <c r="AD2354" s="7">
        <f>IF(Table2[[#This Row],[90c]]&gt;0,1,0)</f>
        <v>0</v>
      </c>
    </row>
    <row r="2355" spans="1:30" x14ac:dyDescent="0.2">
      <c r="A2355">
        <v>201706</v>
      </c>
      <c r="B2355" t="s">
        <v>21</v>
      </c>
      <c r="C2355" t="s">
        <v>21</v>
      </c>
      <c r="D2355" t="s">
        <v>1495</v>
      </c>
      <c r="E2355" t="s">
        <v>7650</v>
      </c>
      <c r="F2355" t="s">
        <v>400</v>
      </c>
      <c r="G2355" t="s">
        <v>7651</v>
      </c>
      <c r="I2355" t="s">
        <v>4655</v>
      </c>
      <c r="J2355" t="s">
        <v>1317</v>
      </c>
      <c r="K2355" t="s">
        <v>7651</v>
      </c>
      <c r="L2355" t="s">
        <v>5498</v>
      </c>
      <c r="M2355" t="s">
        <v>821</v>
      </c>
      <c r="N2355" s="1">
        <v>42912</v>
      </c>
      <c r="O2355">
        <v>44</v>
      </c>
      <c r="P2355" t="s">
        <v>900</v>
      </c>
      <c r="Q2355">
        <v>2</v>
      </c>
      <c r="R2355">
        <v>27.077000000000002</v>
      </c>
      <c r="S2355">
        <v>1</v>
      </c>
      <c r="T2355">
        <v>12.026</v>
      </c>
      <c r="U2355" s="7">
        <v>-1</v>
      </c>
      <c r="V2355" s="7">
        <v>-12.026</v>
      </c>
      <c r="W2355" s="7">
        <v>2</v>
      </c>
      <c r="X2355" s="2">
        <v>27.077000000000002</v>
      </c>
      <c r="Y2355" s="7">
        <v>0</v>
      </c>
      <c r="Z2355" s="7">
        <v>0</v>
      </c>
      <c r="AA2355" s="7" t="s">
        <v>800</v>
      </c>
      <c r="AB2355" s="7">
        <f>IF(Table2[[#This Row],[15cc]]+Table2[[#This Row],[30cc]]&gt;0,1,0)</f>
        <v>0</v>
      </c>
      <c r="AC2355" s="7">
        <f>IF(Table2[[#This Row],[60c]]&gt;0,1,0)</f>
        <v>1</v>
      </c>
      <c r="AD2355" s="7">
        <f>IF(Table2[[#This Row],[90c]]&gt;0,1,0)</f>
        <v>0</v>
      </c>
    </row>
    <row r="2356" spans="1:30" x14ac:dyDescent="0.2">
      <c r="A2356">
        <v>201706</v>
      </c>
      <c r="B2356" t="s">
        <v>21</v>
      </c>
      <c r="C2356" t="s">
        <v>21</v>
      </c>
      <c r="D2356" t="s">
        <v>1495</v>
      </c>
      <c r="E2356" t="s">
        <v>7650</v>
      </c>
      <c r="F2356" t="s">
        <v>400</v>
      </c>
      <c r="G2356" t="s">
        <v>7651</v>
      </c>
      <c r="I2356" t="s">
        <v>4655</v>
      </c>
      <c r="J2356" t="s">
        <v>1317</v>
      </c>
      <c r="K2356" t="s">
        <v>7651</v>
      </c>
      <c r="L2356" t="s">
        <v>5499</v>
      </c>
      <c r="M2356" t="s">
        <v>5500</v>
      </c>
      <c r="N2356" s="1">
        <v>42915</v>
      </c>
      <c r="O2356">
        <v>41</v>
      </c>
      <c r="P2356" t="s">
        <v>900</v>
      </c>
      <c r="Q2356">
        <v>1</v>
      </c>
      <c r="R2356">
        <v>12.069000000000001</v>
      </c>
      <c r="S2356">
        <v>0</v>
      </c>
      <c r="T2356">
        <v>0</v>
      </c>
      <c r="U2356" s="7">
        <v>1</v>
      </c>
      <c r="V2356" s="7">
        <v>12.069000000000001</v>
      </c>
      <c r="W2356" s="7">
        <v>0</v>
      </c>
      <c r="X2356" s="7">
        <v>0</v>
      </c>
      <c r="Y2356" s="7">
        <v>0</v>
      </c>
      <c r="Z2356" s="7">
        <v>0</v>
      </c>
      <c r="AA2356" s="7" t="s">
        <v>800</v>
      </c>
      <c r="AB2356" s="7">
        <f>IF(Table2[[#This Row],[15cc]]+Table2[[#This Row],[30cc]]&gt;0,1,0)</f>
        <v>1</v>
      </c>
      <c r="AC2356" s="7">
        <f>IF(Table2[[#This Row],[60c]]&gt;0,1,0)</f>
        <v>0</v>
      </c>
      <c r="AD2356" s="7">
        <f>IF(Table2[[#This Row],[90c]]&gt;0,1,0)</f>
        <v>0</v>
      </c>
    </row>
    <row r="2357" spans="1:30" x14ac:dyDescent="0.2">
      <c r="A2357">
        <v>201706</v>
      </c>
      <c r="B2357" t="s">
        <v>21</v>
      </c>
      <c r="C2357" t="s">
        <v>21</v>
      </c>
      <c r="D2357" t="s">
        <v>1495</v>
      </c>
      <c r="E2357" t="s">
        <v>7650</v>
      </c>
      <c r="F2357" t="s">
        <v>400</v>
      </c>
      <c r="G2357" t="s">
        <v>7651</v>
      </c>
      <c r="I2357" t="s">
        <v>4655</v>
      </c>
      <c r="J2357" t="s">
        <v>1317</v>
      </c>
      <c r="K2357" t="s">
        <v>7651</v>
      </c>
      <c r="L2357" t="s">
        <v>5501</v>
      </c>
      <c r="M2357" t="s">
        <v>1349</v>
      </c>
      <c r="N2357" s="1">
        <v>42915</v>
      </c>
      <c r="O2357">
        <v>41</v>
      </c>
      <c r="P2357" t="s">
        <v>900</v>
      </c>
      <c r="Q2357">
        <v>1</v>
      </c>
      <c r="R2357">
        <v>12.063000000000001</v>
      </c>
      <c r="S2357">
        <v>1</v>
      </c>
      <c r="T2357">
        <v>12.063000000000001</v>
      </c>
      <c r="U2357" s="7">
        <v>0</v>
      </c>
      <c r="V2357" s="7">
        <v>0</v>
      </c>
      <c r="W2357" s="7">
        <v>0</v>
      </c>
      <c r="X2357" s="7">
        <v>0</v>
      </c>
      <c r="Y2357" s="7">
        <v>0</v>
      </c>
      <c r="Z2357" s="7">
        <v>0</v>
      </c>
      <c r="AA2357" s="7" t="s">
        <v>800</v>
      </c>
      <c r="AB2357" s="7">
        <f>IF(Table2[[#This Row],[15cc]]+Table2[[#This Row],[30cc]]&gt;0,1,0)</f>
        <v>1</v>
      </c>
      <c r="AC2357" s="7">
        <f>IF(Table2[[#This Row],[60c]]&gt;0,1,0)</f>
        <v>0</v>
      </c>
      <c r="AD2357" s="7">
        <f>IF(Table2[[#This Row],[90c]]&gt;0,1,0)</f>
        <v>0</v>
      </c>
    </row>
    <row r="2358" spans="1:30" x14ac:dyDescent="0.2">
      <c r="A2358">
        <v>201706</v>
      </c>
      <c r="B2358" t="s">
        <v>21</v>
      </c>
      <c r="C2358" t="s">
        <v>21</v>
      </c>
      <c r="D2358" t="s">
        <v>1495</v>
      </c>
      <c r="E2358" t="s">
        <v>7650</v>
      </c>
      <c r="F2358" t="s">
        <v>400</v>
      </c>
      <c r="G2358" t="s">
        <v>7651</v>
      </c>
      <c r="I2358" t="s">
        <v>4655</v>
      </c>
      <c r="J2358" t="s">
        <v>1317</v>
      </c>
      <c r="K2358" t="s">
        <v>7651</v>
      </c>
      <c r="L2358" t="s">
        <v>5502</v>
      </c>
      <c r="M2358" t="s">
        <v>1423</v>
      </c>
      <c r="N2358" s="1">
        <v>42915</v>
      </c>
      <c r="O2358">
        <v>41</v>
      </c>
      <c r="P2358" t="s">
        <v>900</v>
      </c>
      <c r="Q2358">
        <v>1</v>
      </c>
      <c r="R2358">
        <v>12.055999999999999</v>
      </c>
      <c r="S2358">
        <v>1</v>
      </c>
      <c r="T2358">
        <v>12.055999999999999</v>
      </c>
      <c r="U2358" s="7">
        <v>0</v>
      </c>
      <c r="V2358" s="7">
        <v>0</v>
      </c>
      <c r="W2358" s="7">
        <v>0</v>
      </c>
      <c r="X2358" s="7">
        <v>0</v>
      </c>
      <c r="Y2358" s="7">
        <v>0</v>
      </c>
      <c r="Z2358" s="7">
        <v>0</v>
      </c>
      <c r="AA2358" s="7" t="s">
        <v>800</v>
      </c>
      <c r="AB2358" s="7">
        <f>IF(Table2[[#This Row],[15cc]]+Table2[[#This Row],[30cc]]&gt;0,1,0)</f>
        <v>1</v>
      </c>
      <c r="AC2358" s="7">
        <f>IF(Table2[[#This Row],[60c]]&gt;0,1,0)</f>
        <v>0</v>
      </c>
      <c r="AD2358" s="7">
        <f>IF(Table2[[#This Row],[90c]]&gt;0,1,0)</f>
        <v>0</v>
      </c>
    </row>
    <row r="2359" spans="1:30" x14ac:dyDescent="0.2">
      <c r="A2359">
        <v>201706</v>
      </c>
      <c r="B2359" t="s">
        <v>21</v>
      </c>
      <c r="C2359" t="s">
        <v>21</v>
      </c>
      <c r="D2359" t="s">
        <v>1495</v>
      </c>
      <c r="E2359" t="s">
        <v>7650</v>
      </c>
      <c r="F2359" t="s">
        <v>400</v>
      </c>
      <c r="G2359" t="s">
        <v>7651</v>
      </c>
      <c r="I2359" t="s">
        <v>4655</v>
      </c>
      <c r="J2359" t="s">
        <v>1317</v>
      </c>
      <c r="K2359" t="s">
        <v>7651</v>
      </c>
      <c r="L2359" t="s">
        <v>5503</v>
      </c>
      <c r="M2359" t="s">
        <v>5504</v>
      </c>
      <c r="N2359" s="1">
        <v>42915</v>
      </c>
      <c r="O2359">
        <v>41</v>
      </c>
      <c r="P2359" t="s">
        <v>900</v>
      </c>
      <c r="Q2359">
        <v>1</v>
      </c>
      <c r="R2359">
        <v>12.153</v>
      </c>
      <c r="S2359">
        <v>1</v>
      </c>
      <c r="T2359">
        <v>12.153</v>
      </c>
      <c r="U2359" s="7">
        <v>0</v>
      </c>
      <c r="V2359" s="7">
        <v>0</v>
      </c>
      <c r="W2359" s="7">
        <v>0</v>
      </c>
      <c r="X2359" s="7">
        <v>0</v>
      </c>
      <c r="Y2359" s="7">
        <v>0</v>
      </c>
      <c r="Z2359" s="7">
        <v>0</v>
      </c>
      <c r="AA2359" s="7" t="s">
        <v>800</v>
      </c>
      <c r="AB2359" s="7">
        <f>IF(Table2[[#This Row],[15cc]]+Table2[[#This Row],[30cc]]&gt;0,1,0)</f>
        <v>1</v>
      </c>
      <c r="AC2359" s="7">
        <f>IF(Table2[[#This Row],[60c]]&gt;0,1,0)</f>
        <v>0</v>
      </c>
      <c r="AD2359" s="7">
        <f>IF(Table2[[#This Row],[90c]]&gt;0,1,0)</f>
        <v>0</v>
      </c>
    </row>
    <row r="2360" spans="1:30" x14ac:dyDescent="0.2">
      <c r="A2360">
        <v>201706</v>
      </c>
      <c r="B2360" t="s">
        <v>21</v>
      </c>
      <c r="C2360" t="s">
        <v>21</v>
      </c>
      <c r="D2360" t="s">
        <v>1495</v>
      </c>
      <c r="E2360" t="s">
        <v>7650</v>
      </c>
      <c r="F2360" t="s">
        <v>400</v>
      </c>
      <c r="G2360" t="s">
        <v>7651</v>
      </c>
      <c r="I2360" t="s">
        <v>4655</v>
      </c>
      <c r="J2360" t="s">
        <v>1317</v>
      </c>
      <c r="K2360" t="s">
        <v>7651</v>
      </c>
      <c r="L2360" t="s">
        <v>5505</v>
      </c>
      <c r="M2360" t="s">
        <v>834</v>
      </c>
      <c r="N2360" s="1">
        <v>42915</v>
      </c>
      <c r="O2360">
        <v>41</v>
      </c>
      <c r="P2360" t="s">
        <v>900</v>
      </c>
      <c r="Q2360">
        <v>1</v>
      </c>
      <c r="R2360">
        <v>13.07</v>
      </c>
      <c r="S2360">
        <v>1</v>
      </c>
      <c r="T2360">
        <v>13.07</v>
      </c>
      <c r="U2360" s="7">
        <v>0</v>
      </c>
      <c r="V2360" s="7">
        <v>0</v>
      </c>
      <c r="W2360" s="7">
        <v>0</v>
      </c>
      <c r="X2360" s="7">
        <v>0</v>
      </c>
      <c r="Y2360" s="7">
        <v>0</v>
      </c>
      <c r="Z2360" s="7">
        <v>0</v>
      </c>
      <c r="AA2360" s="7" t="s">
        <v>800</v>
      </c>
      <c r="AB2360" s="7">
        <f>IF(Table2[[#This Row],[15cc]]+Table2[[#This Row],[30cc]]&gt;0,1,0)</f>
        <v>1</v>
      </c>
      <c r="AC2360" s="7">
        <f>IF(Table2[[#This Row],[60c]]&gt;0,1,0)</f>
        <v>0</v>
      </c>
      <c r="AD2360" s="7">
        <f>IF(Table2[[#This Row],[90c]]&gt;0,1,0)</f>
        <v>0</v>
      </c>
    </row>
    <row r="2361" spans="1:30" x14ac:dyDescent="0.2">
      <c r="A2361">
        <v>201706</v>
      </c>
      <c r="B2361" t="s">
        <v>21</v>
      </c>
      <c r="C2361" t="s">
        <v>21</v>
      </c>
      <c r="D2361" t="s">
        <v>1495</v>
      </c>
      <c r="E2361" t="s">
        <v>7650</v>
      </c>
      <c r="F2361" t="s">
        <v>400</v>
      </c>
      <c r="G2361" t="s">
        <v>7651</v>
      </c>
      <c r="I2361" t="s">
        <v>4655</v>
      </c>
      <c r="J2361" t="s">
        <v>1317</v>
      </c>
      <c r="K2361" t="s">
        <v>7651</v>
      </c>
      <c r="L2361" t="s">
        <v>5506</v>
      </c>
      <c r="M2361" t="s">
        <v>5507</v>
      </c>
      <c r="N2361" s="1">
        <v>42915</v>
      </c>
      <c r="O2361">
        <v>41</v>
      </c>
      <c r="P2361" t="s">
        <v>900</v>
      </c>
      <c r="Q2361">
        <v>3</v>
      </c>
      <c r="R2361">
        <v>36.256999999999998</v>
      </c>
      <c r="S2361">
        <v>1</v>
      </c>
      <c r="T2361">
        <v>12.047000000000001</v>
      </c>
      <c r="U2361" s="7">
        <v>2</v>
      </c>
      <c r="V2361" s="7">
        <v>24.21</v>
      </c>
      <c r="W2361" s="7">
        <v>0</v>
      </c>
      <c r="X2361" s="7">
        <v>0</v>
      </c>
      <c r="Y2361" s="7">
        <v>0</v>
      </c>
      <c r="Z2361" s="7">
        <v>0</v>
      </c>
      <c r="AA2361" s="7" t="s">
        <v>800</v>
      </c>
      <c r="AB2361" s="7">
        <f>IF(Table2[[#This Row],[15cc]]+Table2[[#This Row],[30cc]]&gt;0,1,0)</f>
        <v>1</v>
      </c>
      <c r="AC2361" s="7">
        <f>IF(Table2[[#This Row],[60c]]&gt;0,1,0)</f>
        <v>0</v>
      </c>
      <c r="AD2361" s="7">
        <f>IF(Table2[[#This Row],[90c]]&gt;0,1,0)</f>
        <v>0</v>
      </c>
    </row>
    <row r="2362" spans="1:30" x14ac:dyDescent="0.2">
      <c r="A2362">
        <v>201706</v>
      </c>
      <c r="B2362" t="s">
        <v>21</v>
      </c>
      <c r="C2362" t="s">
        <v>21</v>
      </c>
      <c r="D2362" t="s">
        <v>1495</v>
      </c>
      <c r="E2362" t="s">
        <v>7650</v>
      </c>
      <c r="F2362" t="s">
        <v>400</v>
      </c>
      <c r="G2362" t="s">
        <v>7651</v>
      </c>
      <c r="I2362" t="s">
        <v>4655</v>
      </c>
      <c r="J2362" t="s">
        <v>1317</v>
      </c>
      <c r="K2362" t="s">
        <v>7651</v>
      </c>
      <c r="L2362" t="s">
        <v>5508</v>
      </c>
      <c r="M2362" t="s">
        <v>5509</v>
      </c>
      <c r="N2362" s="1">
        <v>42915</v>
      </c>
      <c r="O2362">
        <v>41</v>
      </c>
      <c r="P2362" t="s">
        <v>900</v>
      </c>
      <c r="S2362">
        <v>0</v>
      </c>
      <c r="T2362">
        <v>0</v>
      </c>
      <c r="U2362" s="7">
        <v>0</v>
      </c>
      <c r="V2362" s="7">
        <v>0</v>
      </c>
      <c r="W2362" s="7">
        <v>0</v>
      </c>
      <c r="X2362" s="7">
        <v>0</v>
      </c>
      <c r="Y2362" s="7">
        <v>0</v>
      </c>
      <c r="Z2362" s="7">
        <v>0</v>
      </c>
      <c r="AA2362" s="7" t="s">
        <v>800</v>
      </c>
      <c r="AB2362" s="7">
        <f>IF(Table2[[#This Row],[15cc]]+Table2[[#This Row],[30cc]]&gt;0,1,0)</f>
        <v>0</v>
      </c>
      <c r="AC2362" s="7">
        <f>IF(Table2[[#This Row],[60c]]&gt;0,1,0)</f>
        <v>0</v>
      </c>
      <c r="AD2362" s="7">
        <f>IF(Table2[[#This Row],[90c]]&gt;0,1,0)</f>
        <v>0</v>
      </c>
    </row>
    <row r="2363" spans="1:30" x14ac:dyDescent="0.2">
      <c r="A2363">
        <v>201706</v>
      </c>
      <c r="B2363" t="s">
        <v>21</v>
      </c>
      <c r="C2363" t="s">
        <v>21</v>
      </c>
      <c r="D2363" t="s">
        <v>1495</v>
      </c>
      <c r="E2363" t="s">
        <v>7650</v>
      </c>
      <c r="F2363" t="s">
        <v>400</v>
      </c>
      <c r="G2363" t="s">
        <v>7651</v>
      </c>
      <c r="I2363" t="s">
        <v>4655</v>
      </c>
      <c r="J2363" t="s">
        <v>1317</v>
      </c>
      <c r="K2363" t="s">
        <v>7651</v>
      </c>
      <c r="L2363" t="s">
        <v>5510</v>
      </c>
      <c r="M2363" t="s">
        <v>5511</v>
      </c>
      <c r="N2363" s="1">
        <v>42915</v>
      </c>
      <c r="O2363">
        <v>41</v>
      </c>
      <c r="P2363" t="s">
        <v>900</v>
      </c>
      <c r="S2363">
        <v>0</v>
      </c>
      <c r="T2363">
        <v>0</v>
      </c>
      <c r="U2363" s="7">
        <v>0</v>
      </c>
      <c r="V2363" s="7">
        <v>0</v>
      </c>
      <c r="W2363" s="7">
        <v>0</v>
      </c>
      <c r="X2363" s="7">
        <v>0</v>
      </c>
      <c r="Y2363" s="7">
        <v>0</v>
      </c>
      <c r="Z2363" s="7">
        <v>0</v>
      </c>
      <c r="AA2363" s="7" t="s">
        <v>800</v>
      </c>
      <c r="AB2363" s="7">
        <f>IF(Table2[[#This Row],[15cc]]+Table2[[#This Row],[30cc]]&gt;0,1,0)</f>
        <v>0</v>
      </c>
      <c r="AC2363" s="7">
        <f>IF(Table2[[#This Row],[60c]]&gt;0,1,0)</f>
        <v>0</v>
      </c>
      <c r="AD2363" s="7">
        <f>IF(Table2[[#This Row],[90c]]&gt;0,1,0)</f>
        <v>0</v>
      </c>
    </row>
    <row r="2364" spans="1:30" x14ac:dyDescent="0.2">
      <c r="A2364">
        <v>201706</v>
      </c>
      <c r="B2364" t="s">
        <v>21</v>
      </c>
      <c r="C2364" t="s">
        <v>21</v>
      </c>
      <c r="D2364" t="s">
        <v>1495</v>
      </c>
      <c r="E2364" t="s">
        <v>7650</v>
      </c>
      <c r="F2364" t="s">
        <v>400</v>
      </c>
      <c r="G2364" t="s">
        <v>7651</v>
      </c>
      <c r="I2364" t="s">
        <v>4655</v>
      </c>
      <c r="J2364" t="s">
        <v>1317</v>
      </c>
      <c r="K2364" t="s">
        <v>7651</v>
      </c>
      <c r="L2364" t="s">
        <v>5512</v>
      </c>
      <c r="M2364" t="s">
        <v>5513</v>
      </c>
      <c r="N2364" s="1">
        <v>42915</v>
      </c>
      <c r="O2364">
        <v>41</v>
      </c>
      <c r="P2364" t="s">
        <v>900</v>
      </c>
      <c r="S2364">
        <v>0</v>
      </c>
      <c r="T2364">
        <v>0</v>
      </c>
      <c r="U2364" s="7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 t="s">
        <v>800</v>
      </c>
      <c r="AB2364" s="7">
        <f>IF(Table2[[#This Row],[15cc]]+Table2[[#This Row],[30cc]]&gt;0,1,0)</f>
        <v>0</v>
      </c>
      <c r="AC2364" s="7">
        <f>IF(Table2[[#This Row],[60c]]&gt;0,1,0)</f>
        <v>0</v>
      </c>
      <c r="AD2364" s="7">
        <f>IF(Table2[[#This Row],[90c]]&gt;0,1,0)</f>
        <v>0</v>
      </c>
    </row>
    <row r="2365" spans="1:30" x14ac:dyDescent="0.2">
      <c r="A2365">
        <v>201706</v>
      </c>
      <c r="B2365" t="s">
        <v>21</v>
      </c>
      <c r="C2365" t="s">
        <v>21</v>
      </c>
      <c r="D2365" t="s">
        <v>1495</v>
      </c>
      <c r="E2365" t="s">
        <v>7650</v>
      </c>
      <c r="F2365" t="s">
        <v>400</v>
      </c>
      <c r="G2365" t="s">
        <v>7651</v>
      </c>
      <c r="I2365" t="s">
        <v>4655</v>
      </c>
      <c r="J2365" t="s">
        <v>1317</v>
      </c>
      <c r="K2365" t="s">
        <v>7651</v>
      </c>
      <c r="L2365" t="s">
        <v>5514</v>
      </c>
      <c r="M2365" t="s">
        <v>843</v>
      </c>
      <c r="N2365" s="1">
        <v>42915</v>
      </c>
      <c r="O2365">
        <v>41</v>
      </c>
      <c r="P2365" t="s">
        <v>900</v>
      </c>
      <c r="S2365">
        <v>0</v>
      </c>
      <c r="T2365">
        <v>0</v>
      </c>
      <c r="U2365" s="7">
        <v>0</v>
      </c>
      <c r="V2365" s="7">
        <v>0</v>
      </c>
      <c r="W2365" s="7">
        <v>0</v>
      </c>
      <c r="X2365" s="7">
        <v>0</v>
      </c>
      <c r="Y2365" s="7">
        <v>0</v>
      </c>
      <c r="Z2365" s="7">
        <v>0</v>
      </c>
      <c r="AA2365" s="7" t="s">
        <v>800</v>
      </c>
      <c r="AB2365" s="7">
        <f>IF(Table2[[#This Row],[15cc]]+Table2[[#This Row],[30cc]]&gt;0,1,0)</f>
        <v>0</v>
      </c>
      <c r="AC2365" s="7">
        <f>IF(Table2[[#This Row],[60c]]&gt;0,1,0)</f>
        <v>0</v>
      </c>
      <c r="AD2365" s="7">
        <f>IF(Table2[[#This Row],[90c]]&gt;0,1,0)</f>
        <v>0</v>
      </c>
    </row>
    <row r="2366" spans="1:30" x14ac:dyDescent="0.2">
      <c r="A2366">
        <v>201706</v>
      </c>
      <c r="B2366" t="s">
        <v>21</v>
      </c>
      <c r="C2366" t="s">
        <v>21</v>
      </c>
      <c r="D2366" t="s">
        <v>1495</v>
      </c>
      <c r="E2366" t="s">
        <v>7650</v>
      </c>
      <c r="F2366" t="s">
        <v>400</v>
      </c>
      <c r="G2366" t="s">
        <v>7651</v>
      </c>
      <c r="I2366" t="s">
        <v>4655</v>
      </c>
      <c r="J2366" t="s">
        <v>1317</v>
      </c>
      <c r="K2366" t="s">
        <v>7651</v>
      </c>
      <c r="L2366" t="s">
        <v>5515</v>
      </c>
      <c r="M2366" t="s">
        <v>5516</v>
      </c>
      <c r="N2366" s="1">
        <v>42915</v>
      </c>
      <c r="O2366">
        <v>41</v>
      </c>
      <c r="P2366" t="s">
        <v>900</v>
      </c>
      <c r="Q2366">
        <v>1</v>
      </c>
      <c r="R2366">
        <v>12.006</v>
      </c>
      <c r="S2366">
        <v>1</v>
      </c>
      <c r="T2366">
        <v>12.006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 t="s">
        <v>800</v>
      </c>
      <c r="AB2366" s="7">
        <f>IF(Table2[[#This Row],[15cc]]+Table2[[#This Row],[30cc]]&gt;0,1,0)</f>
        <v>1</v>
      </c>
      <c r="AC2366" s="7">
        <f>IF(Table2[[#This Row],[60c]]&gt;0,1,0)</f>
        <v>0</v>
      </c>
      <c r="AD2366" s="7">
        <f>IF(Table2[[#This Row],[90c]]&gt;0,1,0)</f>
        <v>0</v>
      </c>
    </row>
    <row r="2367" spans="1:30" x14ac:dyDescent="0.2">
      <c r="A2367">
        <v>201706</v>
      </c>
      <c r="B2367" t="s">
        <v>21</v>
      </c>
      <c r="C2367" t="s">
        <v>21</v>
      </c>
      <c r="D2367" t="s">
        <v>1495</v>
      </c>
      <c r="E2367" t="s">
        <v>7650</v>
      </c>
      <c r="F2367" t="s">
        <v>400</v>
      </c>
      <c r="G2367" t="s">
        <v>7651</v>
      </c>
      <c r="I2367" t="s">
        <v>4655</v>
      </c>
      <c r="J2367" t="s">
        <v>1317</v>
      </c>
      <c r="K2367" t="s">
        <v>7651</v>
      </c>
      <c r="L2367" t="s">
        <v>5517</v>
      </c>
      <c r="M2367" t="s">
        <v>848</v>
      </c>
      <c r="N2367" s="1">
        <v>42916</v>
      </c>
      <c r="O2367">
        <v>40</v>
      </c>
      <c r="P2367" t="s">
        <v>900</v>
      </c>
      <c r="S2367">
        <v>0</v>
      </c>
      <c r="T2367">
        <v>0</v>
      </c>
      <c r="U2367" s="7">
        <v>0</v>
      </c>
      <c r="V2367" s="7">
        <v>0</v>
      </c>
      <c r="W2367" s="7">
        <v>0</v>
      </c>
      <c r="X2367" s="7">
        <v>0</v>
      </c>
      <c r="Y2367" s="7">
        <v>0</v>
      </c>
      <c r="Z2367" s="7">
        <v>0</v>
      </c>
      <c r="AA2367" s="7" t="s">
        <v>800</v>
      </c>
      <c r="AB2367" s="7">
        <f>IF(Table2[[#This Row],[15cc]]+Table2[[#This Row],[30cc]]&gt;0,1,0)</f>
        <v>0</v>
      </c>
      <c r="AC2367" s="7">
        <f>IF(Table2[[#This Row],[60c]]&gt;0,1,0)</f>
        <v>0</v>
      </c>
      <c r="AD2367" s="7">
        <f>IF(Table2[[#This Row],[90c]]&gt;0,1,0)</f>
        <v>0</v>
      </c>
    </row>
    <row r="2368" spans="1:30" x14ac:dyDescent="0.2">
      <c r="A2368">
        <v>201706</v>
      </c>
      <c r="B2368" t="s">
        <v>21</v>
      </c>
      <c r="C2368" t="s">
        <v>21</v>
      </c>
      <c r="D2368" t="s">
        <v>1483</v>
      </c>
      <c r="E2368" t="s">
        <v>3488</v>
      </c>
      <c r="F2368" t="s">
        <v>1545</v>
      </c>
      <c r="G2368" t="s">
        <v>7655</v>
      </c>
      <c r="I2368" t="s">
        <v>989</v>
      </c>
      <c r="J2368" t="s">
        <v>1546</v>
      </c>
      <c r="K2368" t="s">
        <v>7655</v>
      </c>
      <c r="L2368" t="s">
        <v>5735</v>
      </c>
      <c r="M2368" t="s">
        <v>5736</v>
      </c>
      <c r="N2368" s="1">
        <v>42899</v>
      </c>
      <c r="O2368">
        <v>57</v>
      </c>
      <c r="P2368" t="s">
        <v>900</v>
      </c>
      <c r="S2368">
        <v>0</v>
      </c>
      <c r="T2368">
        <v>0</v>
      </c>
      <c r="U2368" s="7">
        <v>0</v>
      </c>
      <c r="V2368" s="7">
        <v>0</v>
      </c>
      <c r="W2368" s="7">
        <v>0</v>
      </c>
      <c r="X2368" s="7">
        <v>0</v>
      </c>
      <c r="Y2368" s="7">
        <v>0</v>
      </c>
      <c r="Z2368" s="7">
        <v>0</v>
      </c>
      <c r="AA2368" s="7" t="s">
        <v>800</v>
      </c>
      <c r="AB2368" s="7">
        <f>IF(Table2[[#This Row],[15cc]]+Table2[[#This Row],[30cc]]&gt;0,1,0)</f>
        <v>0</v>
      </c>
      <c r="AC2368" s="7">
        <f>IF(Table2[[#This Row],[60c]]&gt;0,1,0)</f>
        <v>0</v>
      </c>
      <c r="AD2368" s="7">
        <f>IF(Table2[[#This Row],[90c]]&gt;0,1,0)</f>
        <v>0</v>
      </c>
    </row>
    <row r="2369" spans="1:30" x14ac:dyDescent="0.2">
      <c r="A2369">
        <v>201706</v>
      </c>
      <c r="B2369" t="s">
        <v>21</v>
      </c>
      <c r="C2369" t="s">
        <v>21</v>
      </c>
      <c r="D2369" t="s">
        <v>1483</v>
      </c>
      <c r="E2369" t="s">
        <v>3488</v>
      </c>
      <c r="F2369" t="s">
        <v>1545</v>
      </c>
      <c r="G2369" t="s">
        <v>7655</v>
      </c>
      <c r="I2369" t="s">
        <v>989</v>
      </c>
      <c r="J2369" t="s">
        <v>1546</v>
      </c>
      <c r="K2369" t="s">
        <v>7655</v>
      </c>
      <c r="L2369" t="s">
        <v>5737</v>
      </c>
      <c r="M2369" t="s">
        <v>5738</v>
      </c>
      <c r="N2369" s="1">
        <v>42899</v>
      </c>
      <c r="O2369">
        <v>57</v>
      </c>
      <c r="P2369" t="s">
        <v>900</v>
      </c>
      <c r="Q2369">
        <v>2</v>
      </c>
      <c r="R2369">
        <v>22.768999999999998</v>
      </c>
      <c r="S2369">
        <v>1</v>
      </c>
      <c r="T2369">
        <v>12.11</v>
      </c>
      <c r="U2369" s="7">
        <v>0</v>
      </c>
      <c r="V2369" s="7">
        <v>0</v>
      </c>
      <c r="W2369" s="7">
        <v>1</v>
      </c>
      <c r="X2369" s="7">
        <v>10.659000000000001</v>
      </c>
      <c r="Y2369" s="7">
        <v>0</v>
      </c>
      <c r="Z2369" s="7">
        <v>0</v>
      </c>
      <c r="AA2369" s="7" t="s">
        <v>800</v>
      </c>
      <c r="AB2369" s="7">
        <f>IF(Table2[[#This Row],[15cc]]+Table2[[#This Row],[30cc]]&gt;0,1,0)</f>
        <v>1</v>
      </c>
      <c r="AC2369" s="7">
        <f>IF(Table2[[#This Row],[60c]]&gt;0,1,0)</f>
        <v>1</v>
      </c>
      <c r="AD2369" s="7">
        <f>IF(Table2[[#This Row],[90c]]&gt;0,1,0)</f>
        <v>0</v>
      </c>
    </row>
    <row r="2370" spans="1:30" x14ac:dyDescent="0.2">
      <c r="A2370">
        <v>201706</v>
      </c>
      <c r="B2370" t="s">
        <v>21</v>
      </c>
      <c r="C2370" t="s">
        <v>21</v>
      </c>
      <c r="D2370" t="s">
        <v>1483</v>
      </c>
      <c r="E2370" t="s">
        <v>3488</v>
      </c>
      <c r="F2370" t="s">
        <v>1545</v>
      </c>
      <c r="G2370" t="s">
        <v>7655</v>
      </c>
      <c r="I2370" t="s">
        <v>989</v>
      </c>
      <c r="J2370" t="s">
        <v>1546</v>
      </c>
      <c r="K2370" t="s">
        <v>7655</v>
      </c>
      <c r="L2370" t="s">
        <v>5739</v>
      </c>
      <c r="M2370" t="s">
        <v>5740</v>
      </c>
      <c r="N2370" s="1">
        <v>42899</v>
      </c>
      <c r="O2370">
        <v>57</v>
      </c>
      <c r="P2370" t="s">
        <v>900</v>
      </c>
      <c r="S2370">
        <v>0</v>
      </c>
      <c r="T2370">
        <v>0</v>
      </c>
      <c r="U2370" s="7">
        <v>0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7" t="s">
        <v>800</v>
      </c>
      <c r="AB2370" s="7">
        <f>IF(Table2[[#This Row],[15cc]]+Table2[[#This Row],[30cc]]&gt;0,1,0)</f>
        <v>0</v>
      </c>
      <c r="AC2370" s="7">
        <f>IF(Table2[[#This Row],[60c]]&gt;0,1,0)</f>
        <v>0</v>
      </c>
      <c r="AD2370" s="7">
        <f>IF(Table2[[#This Row],[90c]]&gt;0,1,0)</f>
        <v>0</v>
      </c>
    </row>
    <row r="2371" spans="1:30" x14ac:dyDescent="0.2">
      <c r="A2371">
        <v>201706</v>
      </c>
      <c r="B2371" t="s">
        <v>21</v>
      </c>
      <c r="C2371" t="s">
        <v>21</v>
      </c>
      <c r="D2371" t="s">
        <v>1483</v>
      </c>
      <c r="E2371" t="s">
        <v>3488</v>
      </c>
      <c r="F2371" t="s">
        <v>1545</v>
      </c>
      <c r="G2371" t="s">
        <v>7655</v>
      </c>
      <c r="I2371" t="s">
        <v>989</v>
      </c>
      <c r="J2371" t="s">
        <v>1546</v>
      </c>
      <c r="K2371" t="s">
        <v>7655</v>
      </c>
      <c r="L2371" t="s">
        <v>5741</v>
      </c>
      <c r="M2371" t="s">
        <v>5742</v>
      </c>
      <c r="N2371" s="1">
        <v>42899</v>
      </c>
      <c r="O2371">
        <v>57</v>
      </c>
      <c r="P2371" t="s">
        <v>900</v>
      </c>
      <c r="S2371">
        <v>0</v>
      </c>
      <c r="T2371">
        <v>0</v>
      </c>
      <c r="U2371" s="7">
        <v>0</v>
      </c>
      <c r="V2371" s="7">
        <v>0</v>
      </c>
      <c r="W2371" s="7">
        <v>0</v>
      </c>
      <c r="X2371" s="7">
        <v>0</v>
      </c>
      <c r="Y2371" s="7">
        <v>0</v>
      </c>
      <c r="Z2371" s="7">
        <v>0</v>
      </c>
      <c r="AA2371" s="7" t="s">
        <v>800</v>
      </c>
      <c r="AB2371" s="7">
        <f>IF(Table2[[#This Row],[15cc]]+Table2[[#This Row],[30cc]]&gt;0,1,0)</f>
        <v>0</v>
      </c>
      <c r="AC2371" s="7">
        <f>IF(Table2[[#This Row],[60c]]&gt;0,1,0)</f>
        <v>0</v>
      </c>
      <c r="AD2371" s="7">
        <f>IF(Table2[[#This Row],[90c]]&gt;0,1,0)</f>
        <v>0</v>
      </c>
    </row>
    <row r="2372" spans="1:30" x14ac:dyDescent="0.2">
      <c r="A2372">
        <v>201706</v>
      </c>
      <c r="B2372" t="s">
        <v>21</v>
      </c>
      <c r="C2372" t="s">
        <v>21</v>
      </c>
      <c r="D2372" t="s">
        <v>1483</v>
      </c>
      <c r="E2372" t="s">
        <v>3488</v>
      </c>
      <c r="F2372" t="s">
        <v>1545</v>
      </c>
      <c r="G2372" t="s">
        <v>7655</v>
      </c>
      <c r="I2372" t="s">
        <v>989</v>
      </c>
      <c r="J2372" t="s">
        <v>1546</v>
      </c>
      <c r="K2372" t="s">
        <v>7655</v>
      </c>
      <c r="L2372" t="s">
        <v>5743</v>
      </c>
      <c r="M2372" t="s">
        <v>5744</v>
      </c>
      <c r="N2372" s="1">
        <v>42899</v>
      </c>
      <c r="O2372">
        <v>57</v>
      </c>
      <c r="P2372" t="s">
        <v>900</v>
      </c>
      <c r="S2372">
        <v>0</v>
      </c>
      <c r="T2372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 t="s">
        <v>800</v>
      </c>
      <c r="AB2372" s="7">
        <f>IF(Table2[[#This Row],[15cc]]+Table2[[#This Row],[30cc]]&gt;0,1,0)</f>
        <v>0</v>
      </c>
      <c r="AC2372" s="7">
        <f>IF(Table2[[#This Row],[60c]]&gt;0,1,0)</f>
        <v>0</v>
      </c>
      <c r="AD2372" s="7">
        <f>IF(Table2[[#This Row],[90c]]&gt;0,1,0)</f>
        <v>0</v>
      </c>
    </row>
    <row r="2373" spans="1:30" x14ac:dyDescent="0.2">
      <c r="A2373">
        <v>201706</v>
      </c>
      <c r="B2373" t="s">
        <v>21</v>
      </c>
      <c r="C2373" t="s">
        <v>21</v>
      </c>
      <c r="D2373" t="s">
        <v>1483</v>
      </c>
      <c r="E2373" t="s">
        <v>3488</v>
      </c>
      <c r="F2373" t="s">
        <v>1545</v>
      </c>
      <c r="G2373" t="s">
        <v>7655</v>
      </c>
      <c r="I2373" t="s">
        <v>989</v>
      </c>
      <c r="J2373" t="s">
        <v>1546</v>
      </c>
      <c r="K2373" t="s">
        <v>7655</v>
      </c>
      <c r="L2373" t="s">
        <v>5745</v>
      </c>
      <c r="M2373" t="s">
        <v>5746</v>
      </c>
      <c r="N2373" s="1">
        <v>42899</v>
      </c>
      <c r="O2373">
        <v>57</v>
      </c>
      <c r="P2373" t="s">
        <v>900</v>
      </c>
      <c r="Q2373">
        <v>1</v>
      </c>
      <c r="R2373">
        <v>12.06</v>
      </c>
      <c r="S2373">
        <v>1</v>
      </c>
      <c r="T2373">
        <v>12.06</v>
      </c>
      <c r="U2373" s="7">
        <v>0</v>
      </c>
      <c r="V2373" s="7">
        <v>0</v>
      </c>
      <c r="W2373" s="7">
        <v>0</v>
      </c>
      <c r="X2373" s="7">
        <v>0</v>
      </c>
      <c r="Y2373" s="7">
        <v>0</v>
      </c>
      <c r="Z2373" s="7">
        <v>0</v>
      </c>
      <c r="AA2373" s="7" t="s">
        <v>800</v>
      </c>
      <c r="AB2373" s="7">
        <f>IF(Table2[[#This Row],[15cc]]+Table2[[#This Row],[30cc]]&gt;0,1,0)</f>
        <v>1</v>
      </c>
      <c r="AC2373" s="7">
        <f>IF(Table2[[#This Row],[60c]]&gt;0,1,0)</f>
        <v>0</v>
      </c>
      <c r="AD2373" s="7">
        <f>IF(Table2[[#This Row],[90c]]&gt;0,1,0)</f>
        <v>0</v>
      </c>
    </row>
    <row r="2374" spans="1:30" x14ac:dyDescent="0.2">
      <c r="A2374">
        <v>201706</v>
      </c>
      <c r="B2374" t="s">
        <v>21</v>
      </c>
      <c r="C2374" t="s">
        <v>21</v>
      </c>
      <c r="D2374" t="s">
        <v>1483</v>
      </c>
      <c r="E2374" t="s">
        <v>3488</v>
      </c>
      <c r="F2374" t="s">
        <v>1545</v>
      </c>
      <c r="G2374" t="s">
        <v>7655</v>
      </c>
      <c r="I2374" t="s">
        <v>989</v>
      </c>
      <c r="J2374" t="s">
        <v>1546</v>
      </c>
      <c r="K2374" t="s">
        <v>7655</v>
      </c>
      <c r="L2374" t="s">
        <v>5747</v>
      </c>
      <c r="M2374" t="s">
        <v>5748</v>
      </c>
      <c r="N2374" s="1">
        <v>42899</v>
      </c>
      <c r="O2374">
        <v>57</v>
      </c>
      <c r="P2374" t="s">
        <v>900</v>
      </c>
      <c r="S2374">
        <v>0</v>
      </c>
      <c r="T2374">
        <v>0</v>
      </c>
      <c r="U2374" s="7">
        <v>0</v>
      </c>
      <c r="V2374" s="7">
        <v>0</v>
      </c>
      <c r="W2374" s="7">
        <v>0</v>
      </c>
      <c r="X2374" s="7">
        <v>0</v>
      </c>
      <c r="Y2374" s="7">
        <v>0</v>
      </c>
      <c r="Z2374" s="7">
        <v>0</v>
      </c>
      <c r="AA2374" s="7" t="s">
        <v>800</v>
      </c>
      <c r="AB2374" s="7">
        <f>IF(Table2[[#This Row],[15cc]]+Table2[[#This Row],[30cc]]&gt;0,1,0)</f>
        <v>0</v>
      </c>
      <c r="AC2374" s="7">
        <f>IF(Table2[[#This Row],[60c]]&gt;0,1,0)</f>
        <v>0</v>
      </c>
      <c r="AD2374" s="7">
        <f>IF(Table2[[#This Row],[90c]]&gt;0,1,0)</f>
        <v>0</v>
      </c>
    </row>
    <row r="2375" spans="1:30" x14ac:dyDescent="0.2">
      <c r="A2375">
        <v>201706</v>
      </c>
      <c r="B2375" t="s">
        <v>21</v>
      </c>
      <c r="C2375" t="s">
        <v>21</v>
      </c>
      <c r="D2375" t="s">
        <v>1483</v>
      </c>
      <c r="E2375" t="s">
        <v>3488</v>
      </c>
      <c r="F2375" t="s">
        <v>1545</v>
      </c>
      <c r="G2375" t="s">
        <v>7655</v>
      </c>
      <c r="I2375" t="s">
        <v>989</v>
      </c>
      <c r="J2375" t="s">
        <v>1546</v>
      </c>
      <c r="K2375" t="s">
        <v>7655</v>
      </c>
      <c r="L2375" t="s">
        <v>5749</v>
      </c>
      <c r="M2375" t="s">
        <v>5750</v>
      </c>
      <c r="N2375" s="1">
        <v>42899</v>
      </c>
      <c r="O2375">
        <v>57</v>
      </c>
      <c r="P2375" t="s">
        <v>900</v>
      </c>
      <c r="Q2375">
        <v>1</v>
      </c>
      <c r="R2375" s="2">
        <v>12.606999999999999</v>
      </c>
      <c r="S2375">
        <v>0</v>
      </c>
      <c r="T2375">
        <v>0</v>
      </c>
      <c r="U2375" s="7">
        <v>1</v>
      </c>
      <c r="V2375" s="7">
        <v>12.606999999999999</v>
      </c>
      <c r="W2375" s="7">
        <v>0</v>
      </c>
      <c r="X2375" s="7">
        <v>0</v>
      </c>
      <c r="Y2375" s="7">
        <v>0</v>
      </c>
      <c r="Z2375" s="7">
        <v>0</v>
      </c>
      <c r="AA2375" s="7" t="s">
        <v>800</v>
      </c>
      <c r="AB2375" s="7">
        <f>IF(Table2[[#This Row],[15cc]]+Table2[[#This Row],[30cc]]&gt;0,1,0)</f>
        <v>1</v>
      </c>
      <c r="AC2375" s="7">
        <f>IF(Table2[[#This Row],[60c]]&gt;0,1,0)</f>
        <v>0</v>
      </c>
      <c r="AD2375" s="7">
        <f>IF(Table2[[#This Row],[90c]]&gt;0,1,0)</f>
        <v>0</v>
      </c>
    </row>
    <row r="2376" spans="1:30" x14ac:dyDescent="0.2">
      <c r="A2376">
        <v>201706</v>
      </c>
      <c r="B2376" t="s">
        <v>21</v>
      </c>
      <c r="C2376" t="s">
        <v>21</v>
      </c>
      <c r="D2376" t="s">
        <v>1483</v>
      </c>
      <c r="E2376" t="s">
        <v>3488</v>
      </c>
      <c r="F2376" t="s">
        <v>1545</v>
      </c>
      <c r="G2376" t="s">
        <v>7655</v>
      </c>
      <c r="I2376" t="s">
        <v>989</v>
      </c>
      <c r="J2376" t="s">
        <v>1546</v>
      </c>
      <c r="K2376" t="s">
        <v>7655</v>
      </c>
      <c r="L2376" t="s">
        <v>5751</v>
      </c>
      <c r="M2376" t="s">
        <v>1390</v>
      </c>
      <c r="N2376" s="1">
        <v>42899</v>
      </c>
      <c r="O2376">
        <v>57</v>
      </c>
      <c r="P2376" t="s">
        <v>900</v>
      </c>
      <c r="R2376" s="2"/>
      <c r="S2376">
        <v>0</v>
      </c>
      <c r="T2376">
        <v>0</v>
      </c>
      <c r="U2376" s="7">
        <v>0</v>
      </c>
      <c r="V2376" s="7">
        <v>0</v>
      </c>
      <c r="W2376" s="7">
        <v>0</v>
      </c>
      <c r="X2376" s="7">
        <v>0</v>
      </c>
      <c r="Y2376" s="7">
        <v>0</v>
      </c>
      <c r="Z2376" s="7">
        <v>0</v>
      </c>
      <c r="AA2376" s="7" t="s">
        <v>800</v>
      </c>
      <c r="AB2376" s="7">
        <f>IF(Table2[[#This Row],[15cc]]+Table2[[#This Row],[30cc]]&gt;0,1,0)</f>
        <v>0</v>
      </c>
      <c r="AC2376" s="7">
        <f>IF(Table2[[#This Row],[60c]]&gt;0,1,0)</f>
        <v>0</v>
      </c>
      <c r="AD2376" s="7">
        <f>IF(Table2[[#This Row],[90c]]&gt;0,1,0)</f>
        <v>0</v>
      </c>
    </row>
    <row r="2377" spans="1:30" x14ac:dyDescent="0.2">
      <c r="A2377">
        <v>201706</v>
      </c>
      <c r="B2377" t="s">
        <v>21</v>
      </c>
      <c r="C2377" t="s">
        <v>21</v>
      </c>
      <c r="D2377" t="s">
        <v>1483</v>
      </c>
      <c r="E2377" t="s">
        <v>3488</v>
      </c>
      <c r="F2377" t="s">
        <v>1545</v>
      </c>
      <c r="G2377" t="s">
        <v>7655</v>
      </c>
      <c r="I2377" t="s">
        <v>989</v>
      </c>
      <c r="J2377" t="s">
        <v>1546</v>
      </c>
      <c r="K2377" t="s">
        <v>7655</v>
      </c>
      <c r="L2377" t="s">
        <v>5752</v>
      </c>
      <c r="M2377" t="s">
        <v>5753</v>
      </c>
      <c r="N2377" s="1">
        <v>42899</v>
      </c>
      <c r="O2377">
        <v>57</v>
      </c>
      <c r="P2377" t="s">
        <v>900</v>
      </c>
      <c r="Q2377">
        <v>1</v>
      </c>
      <c r="R2377">
        <v>12.018000000000001</v>
      </c>
      <c r="S2377">
        <v>1</v>
      </c>
      <c r="T2377">
        <v>12.018000000000001</v>
      </c>
      <c r="U2377" s="7">
        <v>0</v>
      </c>
      <c r="V2377" s="7">
        <v>0</v>
      </c>
      <c r="W2377" s="7">
        <v>0</v>
      </c>
      <c r="X2377" s="7">
        <v>0</v>
      </c>
      <c r="Y2377" s="7">
        <v>0</v>
      </c>
      <c r="Z2377" s="7">
        <v>0</v>
      </c>
      <c r="AA2377" s="7" t="s">
        <v>800</v>
      </c>
      <c r="AB2377" s="7">
        <f>IF(Table2[[#This Row],[15cc]]+Table2[[#This Row],[30cc]]&gt;0,1,0)</f>
        <v>1</v>
      </c>
      <c r="AC2377" s="7">
        <f>IF(Table2[[#This Row],[60c]]&gt;0,1,0)</f>
        <v>0</v>
      </c>
      <c r="AD2377" s="7">
        <f>IF(Table2[[#This Row],[90c]]&gt;0,1,0)</f>
        <v>0</v>
      </c>
    </row>
    <row r="2378" spans="1:30" x14ac:dyDescent="0.2">
      <c r="A2378">
        <v>201706</v>
      </c>
      <c r="B2378" t="s">
        <v>21</v>
      </c>
      <c r="C2378" t="s">
        <v>21</v>
      </c>
      <c r="D2378" t="s">
        <v>1483</v>
      </c>
      <c r="E2378" t="s">
        <v>3488</v>
      </c>
      <c r="F2378" t="s">
        <v>1545</v>
      </c>
      <c r="G2378" t="s">
        <v>7655</v>
      </c>
      <c r="I2378" t="s">
        <v>989</v>
      </c>
      <c r="J2378" t="s">
        <v>1546</v>
      </c>
      <c r="K2378" t="s">
        <v>7655</v>
      </c>
      <c r="L2378" t="s">
        <v>5754</v>
      </c>
      <c r="M2378" t="s">
        <v>5755</v>
      </c>
      <c r="N2378" s="1">
        <v>42899</v>
      </c>
      <c r="O2378">
        <v>57</v>
      </c>
      <c r="P2378" t="s">
        <v>900</v>
      </c>
      <c r="Q2378">
        <v>1</v>
      </c>
      <c r="R2378">
        <v>12.148999999999999</v>
      </c>
      <c r="S2378">
        <v>1</v>
      </c>
      <c r="T2378">
        <v>12.148999999999999</v>
      </c>
      <c r="U2378" s="7">
        <v>0</v>
      </c>
      <c r="V2378" s="7">
        <v>0</v>
      </c>
      <c r="W2378" s="7">
        <v>0</v>
      </c>
      <c r="X2378" s="7">
        <v>0</v>
      </c>
      <c r="Y2378" s="7">
        <v>0</v>
      </c>
      <c r="Z2378" s="7">
        <v>0</v>
      </c>
      <c r="AA2378" s="7" t="s">
        <v>800</v>
      </c>
      <c r="AB2378" s="7">
        <f>IF(Table2[[#This Row],[15cc]]+Table2[[#This Row],[30cc]]&gt;0,1,0)</f>
        <v>1</v>
      </c>
      <c r="AC2378" s="7">
        <f>IF(Table2[[#This Row],[60c]]&gt;0,1,0)</f>
        <v>0</v>
      </c>
      <c r="AD2378" s="7">
        <f>IF(Table2[[#This Row],[90c]]&gt;0,1,0)</f>
        <v>0</v>
      </c>
    </row>
    <row r="2379" spans="1:30" x14ac:dyDescent="0.2">
      <c r="A2379">
        <v>201706</v>
      </c>
      <c r="B2379" t="s">
        <v>21</v>
      </c>
      <c r="C2379" t="s">
        <v>21</v>
      </c>
      <c r="D2379" t="s">
        <v>1483</v>
      </c>
      <c r="E2379" t="s">
        <v>3488</v>
      </c>
      <c r="F2379" t="s">
        <v>1545</v>
      </c>
      <c r="G2379" t="s">
        <v>7655</v>
      </c>
      <c r="I2379" t="s">
        <v>989</v>
      </c>
      <c r="J2379" t="s">
        <v>1546</v>
      </c>
      <c r="K2379" t="s">
        <v>7655</v>
      </c>
      <c r="L2379" t="s">
        <v>5756</v>
      </c>
      <c r="M2379" t="s">
        <v>1452</v>
      </c>
      <c r="N2379" s="1">
        <v>42899</v>
      </c>
      <c r="O2379">
        <v>57</v>
      </c>
      <c r="P2379" t="s">
        <v>900</v>
      </c>
      <c r="S2379">
        <v>0</v>
      </c>
      <c r="T2379">
        <v>0</v>
      </c>
      <c r="U2379" s="7">
        <v>0</v>
      </c>
      <c r="V2379" s="7">
        <v>0</v>
      </c>
      <c r="W2379" s="7">
        <v>0</v>
      </c>
      <c r="X2379" s="7">
        <v>0</v>
      </c>
      <c r="Y2379" s="7">
        <v>0</v>
      </c>
      <c r="Z2379" s="7">
        <v>0</v>
      </c>
      <c r="AA2379" s="7" t="s">
        <v>800</v>
      </c>
      <c r="AB2379" s="7">
        <f>IF(Table2[[#This Row],[15cc]]+Table2[[#This Row],[30cc]]&gt;0,1,0)</f>
        <v>0</v>
      </c>
      <c r="AC2379" s="7">
        <f>IF(Table2[[#This Row],[60c]]&gt;0,1,0)</f>
        <v>0</v>
      </c>
      <c r="AD2379" s="7">
        <f>IF(Table2[[#This Row],[90c]]&gt;0,1,0)</f>
        <v>0</v>
      </c>
    </row>
    <row r="2380" spans="1:30" x14ac:dyDescent="0.2">
      <c r="A2380">
        <v>201706</v>
      </c>
      <c r="B2380" t="s">
        <v>21</v>
      </c>
      <c r="C2380" t="s">
        <v>21</v>
      </c>
      <c r="D2380" t="s">
        <v>1483</v>
      </c>
      <c r="E2380" t="s">
        <v>3488</v>
      </c>
      <c r="F2380" t="s">
        <v>1545</v>
      </c>
      <c r="G2380" t="s">
        <v>7655</v>
      </c>
      <c r="I2380" t="s">
        <v>989</v>
      </c>
      <c r="J2380" t="s">
        <v>1546</v>
      </c>
      <c r="K2380" t="s">
        <v>7655</v>
      </c>
      <c r="L2380" t="s">
        <v>5757</v>
      </c>
      <c r="M2380" t="s">
        <v>841</v>
      </c>
      <c r="N2380" s="1">
        <v>42899</v>
      </c>
      <c r="O2380">
        <v>57</v>
      </c>
      <c r="P2380" t="s">
        <v>900</v>
      </c>
      <c r="S2380">
        <v>0</v>
      </c>
      <c r="T2380">
        <v>0</v>
      </c>
      <c r="U2380" s="7">
        <v>0</v>
      </c>
      <c r="V2380" s="7">
        <v>0</v>
      </c>
      <c r="W2380" s="7">
        <v>0</v>
      </c>
      <c r="X2380" s="7">
        <v>0</v>
      </c>
      <c r="Y2380" s="7">
        <v>0</v>
      </c>
      <c r="Z2380" s="7">
        <v>0</v>
      </c>
      <c r="AA2380" s="7" t="s">
        <v>800</v>
      </c>
      <c r="AB2380" s="7">
        <f>IF(Table2[[#This Row],[15cc]]+Table2[[#This Row],[30cc]]&gt;0,1,0)</f>
        <v>0</v>
      </c>
      <c r="AC2380" s="7">
        <f>IF(Table2[[#This Row],[60c]]&gt;0,1,0)</f>
        <v>0</v>
      </c>
      <c r="AD2380" s="7">
        <f>IF(Table2[[#This Row],[90c]]&gt;0,1,0)</f>
        <v>0</v>
      </c>
    </row>
    <row r="2381" spans="1:30" x14ac:dyDescent="0.2">
      <c r="A2381">
        <v>201706</v>
      </c>
      <c r="B2381" t="s">
        <v>21</v>
      </c>
      <c r="C2381" t="s">
        <v>21</v>
      </c>
      <c r="D2381" t="s">
        <v>1483</v>
      </c>
      <c r="E2381" t="s">
        <v>3488</v>
      </c>
      <c r="F2381" t="s">
        <v>1545</v>
      </c>
      <c r="G2381" t="s">
        <v>7655</v>
      </c>
      <c r="I2381" t="s">
        <v>989</v>
      </c>
      <c r="J2381" t="s">
        <v>1546</v>
      </c>
      <c r="K2381" t="s">
        <v>7655</v>
      </c>
      <c r="L2381" t="s">
        <v>5758</v>
      </c>
      <c r="M2381" t="s">
        <v>5759</v>
      </c>
      <c r="N2381" s="1">
        <v>42899</v>
      </c>
      <c r="O2381">
        <v>57</v>
      </c>
      <c r="P2381" t="s">
        <v>900</v>
      </c>
      <c r="Q2381">
        <v>1</v>
      </c>
      <c r="R2381">
        <v>10.528</v>
      </c>
      <c r="S2381">
        <v>1</v>
      </c>
      <c r="T2381">
        <v>10.528</v>
      </c>
      <c r="U2381" s="7">
        <v>0</v>
      </c>
      <c r="V2381" s="7">
        <v>0</v>
      </c>
      <c r="W2381" s="7">
        <v>0</v>
      </c>
      <c r="X2381" s="7">
        <v>0</v>
      </c>
      <c r="Y2381" s="7">
        <v>0</v>
      </c>
      <c r="Z2381" s="7">
        <v>0</v>
      </c>
      <c r="AA2381" s="7" t="s">
        <v>800</v>
      </c>
      <c r="AB2381" s="7">
        <f>IF(Table2[[#This Row],[15cc]]+Table2[[#This Row],[30cc]]&gt;0,1,0)</f>
        <v>1</v>
      </c>
      <c r="AC2381" s="7">
        <f>IF(Table2[[#This Row],[60c]]&gt;0,1,0)</f>
        <v>0</v>
      </c>
      <c r="AD2381" s="7">
        <f>IF(Table2[[#This Row],[90c]]&gt;0,1,0)</f>
        <v>0</v>
      </c>
    </row>
    <row r="2382" spans="1:30" x14ac:dyDescent="0.2">
      <c r="A2382">
        <v>201706</v>
      </c>
      <c r="B2382" t="s">
        <v>21</v>
      </c>
      <c r="C2382" t="s">
        <v>21</v>
      </c>
      <c r="D2382" t="s">
        <v>1483</v>
      </c>
      <c r="E2382" t="s">
        <v>3488</v>
      </c>
      <c r="F2382" t="s">
        <v>1545</v>
      </c>
      <c r="G2382" t="s">
        <v>7655</v>
      </c>
      <c r="I2382" t="s">
        <v>989</v>
      </c>
      <c r="J2382" t="s">
        <v>1546</v>
      </c>
      <c r="K2382" t="s">
        <v>7655</v>
      </c>
      <c r="L2382" t="s">
        <v>5760</v>
      </c>
      <c r="M2382" t="s">
        <v>5761</v>
      </c>
      <c r="N2382" s="1">
        <v>42899</v>
      </c>
      <c r="O2382">
        <v>57</v>
      </c>
      <c r="P2382" t="s">
        <v>900</v>
      </c>
      <c r="Q2382">
        <v>1</v>
      </c>
      <c r="R2382">
        <v>15.02</v>
      </c>
      <c r="S2382">
        <v>1</v>
      </c>
      <c r="T2382">
        <v>15.02</v>
      </c>
      <c r="U2382" s="7">
        <v>0</v>
      </c>
      <c r="V2382" s="7">
        <v>0</v>
      </c>
      <c r="W2382" s="7">
        <v>0</v>
      </c>
      <c r="X2382" s="7">
        <v>0</v>
      </c>
      <c r="Y2382" s="7">
        <v>0</v>
      </c>
      <c r="Z2382" s="7">
        <v>0</v>
      </c>
      <c r="AA2382" s="7" t="s">
        <v>800</v>
      </c>
      <c r="AB2382" s="7">
        <f>IF(Table2[[#This Row],[15cc]]+Table2[[#This Row],[30cc]]&gt;0,1,0)</f>
        <v>1</v>
      </c>
      <c r="AC2382" s="7">
        <f>IF(Table2[[#This Row],[60c]]&gt;0,1,0)</f>
        <v>0</v>
      </c>
      <c r="AD2382" s="7">
        <f>IF(Table2[[#This Row],[90c]]&gt;0,1,0)</f>
        <v>0</v>
      </c>
    </row>
    <row r="2383" spans="1:30" x14ac:dyDescent="0.2">
      <c r="A2383">
        <v>201706</v>
      </c>
      <c r="B2383" t="s">
        <v>21</v>
      </c>
      <c r="C2383" t="s">
        <v>21</v>
      </c>
      <c r="D2383" t="s">
        <v>1483</v>
      </c>
      <c r="E2383" t="s">
        <v>3488</v>
      </c>
      <c r="F2383" t="s">
        <v>1545</v>
      </c>
      <c r="G2383" t="s">
        <v>7655</v>
      </c>
      <c r="I2383" t="s">
        <v>989</v>
      </c>
      <c r="J2383" t="s">
        <v>1546</v>
      </c>
      <c r="K2383" t="s">
        <v>7655</v>
      </c>
      <c r="L2383" t="s">
        <v>5762</v>
      </c>
      <c r="M2383" t="s">
        <v>3754</v>
      </c>
      <c r="N2383" s="1">
        <v>42899</v>
      </c>
      <c r="O2383">
        <v>57</v>
      </c>
      <c r="P2383" t="s">
        <v>900</v>
      </c>
      <c r="Q2383">
        <v>1</v>
      </c>
      <c r="R2383">
        <v>15.013</v>
      </c>
      <c r="S2383">
        <v>1</v>
      </c>
      <c r="T2383">
        <v>15.013</v>
      </c>
      <c r="U2383" s="7">
        <v>0</v>
      </c>
      <c r="V2383" s="7">
        <v>0</v>
      </c>
      <c r="W2383" s="7">
        <v>0</v>
      </c>
      <c r="X2383" s="7">
        <v>0</v>
      </c>
      <c r="Y2383" s="7">
        <v>0</v>
      </c>
      <c r="Z2383" s="7">
        <v>0</v>
      </c>
      <c r="AA2383" s="7" t="s">
        <v>800</v>
      </c>
      <c r="AB2383" s="7">
        <f>IF(Table2[[#This Row],[15cc]]+Table2[[#This Row],[30cc]]&gt;0,1,0)</f>
        <v>1</v>
      </c>
      <c r="AC2383" s="7">
        <f>IF(Table2[[#This Row],[60c]]&gt;0,1,0)</f>
        <v>0</v>
      </c>
      <c r="AD2383" s="7">
        <f>IF(Table2[[#This Row],[90c]]&gt;0,1,0)</f>
        <v>0</v>
      </c>
    </row>
    <row r="2384" spans="1:30" x14ac:dyDescent="0.2">
      <c r="A2384">
        <v>201706</v>
      </c>
      <c r="B2384" t="s">
        <v>21</v>
      </c>
      <c r="C2384" t="s">
        <v>21</v>
      </c>
      <c r="D2384" t="s">
        <v>1483</v>
      </c>
      <c r="E2384" t="s">
        <v>3488</v>
      </c>
      <c r="F2384" t="s">
        <v>1545</v>
      </c>
      <c r="G2384" t="s">
        <v>7655</v>
      </c>
      <c r="I2384" t="s">
        <v>989</v>
      </c>
      <c r="J2384" t="s">
        <v>1546</v>
      </c>
      <c r="K2384" t="s">
        <v>7655</v>
      </c>
      <c r="L2384" t="s">
        <v>5763</v>
      </c>
      <c r="M2384" t="s">
        <v>5764</v>
      </c>
      <c r="N2384" s="1">
        <v>42899</v>
      </c>
      <c r="O2384">
        <v>57</v>
      </c>
      <c r="P2384" t="s">
        <v>900</v>
      </c>
      <c r="Q2384">
        <v>1</v>
      </c>
      <c r="R2384">
        <v>12.006</v>
      </c>
      <c r="S2384">
        <v>1</v>
      </c>
      <c r="T2384">
        <v>12.006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7" t="s">
        <v>800</v>
      </c>
      <c r="AB2384" s="7">
        <f>IF(Table2[[#This Row],[15cc]]+Table2[[#This Row],[30cc]]&gt;0,1,0)</f>
        <v>1</v>
      </c>
      <c r="AC2384" s="7">
        <f>IF(Table2[[#This Row],[60c]]&gt;0,1,0)</f>
        <v>0</v>
      </c>
      <c r="AD2384" s="7">
        <f>IF(Table2[[#This Row],[90c]]&gt;0,1,0)</f>
        <v>0</v>
      </c>
    </row>
    <row r="2385" spans="1:30" x14ac:dyDescent="0.2">
      <c r="A2385">
        <v>201706</v>
      </c>
      <c r="B2385" t="s">
        <v>21</v>
      </c>
      <c r="C2385" t="s">
        <v>21</v>
      </c>
      <c r="D2385" t="s">
        <v>1483</v>
      </c>
      <c r="E2385" t="s">
        <v>3488</v>
      </c>
      <c r="F2385" t="s">
        <v>1545</v>
      </c>
      <c r="G2385" t="s">
        <v>7655</v>
      </c>
      <c r="I2385" t="s">
        <v>989</v>
      </c>
      <c r="J2385" t="s">
        <v>1546</v>
      </c>
      <c r="K2385" t="s">
        <v>7655</v>
      </c>
      <c r="L2385" t="s">
        <v>5765</v>
      </c>
      <c r="M2385" t="s">
        <v>5766</v>
      </c>
      <c r="N2385" s="1">
        <v>42901</v>
      </c>
      <c r="O2385">
        <v>55</v>
      </c>
      <c r="P2385" t="s">
        <v>900</v>
      </c>
      <c r="S2385">
        <v>0</v>
      </c>
      <c r="T2385">
        <v>0</v>
      </c>
      <c r="U2385" s="7">
        <v>0</v>
      </c>
      <c r="V2385" s="7">
        <v>0</v>
      </c>
      <c r="W2385" s="7">
        <v>0</v>
      </c>
      <c r="X2385" s="7">
        <v>0</v>
      </c>
      <c r="Y2385" s="7">
        <v>0</v>
      </c>
      <c r="Z2385" s="7">
        <v>0</v>
      </c>
      <c r="AA2385" s="7" t="s">
        <v>800</v>
      </c>
      <c r="AB2385" s="7">
        <f>IF(Table2[[#This Row],[15cc]]+Table2[[#This Row],[30cc]]&gt;0,1,0)</f>
        <v>0</v>
      </c>
      <c r="AC2385" s="7">
        <f>IF(Table2[[#This Row],[60c]]&gt;0,1,0)</f>
        <v>0</v>
      </c>
      <c r="AD2385" s="7">
        <f>IF(Table2[[#This Row],[90c]]&gt;0,1,0)</f>
        <v>0</v>
      </c>
    </row>
    <row r="2386" spans="1:30" x14ac:dyDescent="0.2">
      <c r="A2386">
        <v>201706</v>
      </c>
      <c r="B2386" t="s">
        <v>21</v>
      </c>
      <c r="C2386" t="s">
        <v>21</v>
      </c>
      <c r="D2386" t="s">
        <v>1483</v>
      </c>
      <c r="E2386" t="s">
        <v>3488</v>
      </c>
      <c r="F2386" t="s">
        <v>1545</v>
      </c>
      <c r="G2386" t="s">
        <v>7655</v>
      </c>
      <c r="I2386" t="s">
        <v>989</v>
      </c>
      <c r="J2386" t="s">
        <v>1546</v>
      </c>
      <c r="K2386" t="s">
        <v>7655</v>
      </c>
      <c r="L2386" t="s">
        <v>5767</v>
      </c>
      <c r="M2386" t="s">
        <v>5768</v>
      </c>
      <c r="N2386" s="1">
        <v>42906</v>
      </c>
      <c r="O2386">
        <v>50</v>
      </c>
      <c r="P2386" t="s">
        <v>900</v>
      </c>
      <c r="S2386">
        <v>0</v>
      </c>
      <c r="T2386">
        <v>0</v>
      </c>
      <c r="U2386" s="7">
        <v>0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  <c r="AA2386" s="7" t="s">
        <v>800</v>
      </c>
      <c r="AB2386" s="7">
        <f>IF(Table2[[#This Row],[15cc]]+Table2[[#This Row],[30cc]]&gt;0,1,0)</f>
        <v>0</v>
      </c>
      <c r="AC2386" s="7">
        <f>IF(Table2[[#This Row],[60c]]&gt;0,1,0)</f>
        <v>0</v>
      </c>
      <c r="AD2386" s="7">
        <f>IF(Table2[[#This Row],[90c]]&gt;0,1,0)</f>
        <v>0</v>
      </c>
    </row>
    <row r="2387" spans="1:30" x14ac:dyDescent="0.2">
      <c r="A2387">
        <v>201706</v>
      </c>
      <c r="B2387" t="s">
        <v>21</v>
      </c>
      <c r="C2387" t="s">
        <v>21</v>
      </c>
      <c r="D2387" t="s">
        <v>1483</v>
      </c>
      <c r="E2387" t="s">
        <v>3488</v>
      </c>
      <c r="F2387" t="s">
        <v>1545</v>
      </c>
      <c r="G2387" t="s">
        <v>7655</v>
      </c>
      <c r="I2387" t="s">
        <v>989</v>
      </c>
      <c r="J2387" t="s">
        <v>1546</v>
      </c>
      <c r="K2387" t="s">
        <v>7655</v>
      </c>
      <c r="L2387" t="s">
        <v>5769</v>
      </c>
      <c r="M2387" t="s">
        <v>3392</v>
      </c>
      <c r="N2387" s="1">
        <v>42906</v>
      </c>
      <c r="O2387">
        <v>50</v>
      </c>
      <c r="P2387" t="s">
        <v>900</v>
      </c>
      <c r="S2387">
        <v>0</v>
      </c>
      <c r="T2387">
        <v>0</v>
      </c>
      <c r="U2387" s="7">
        <v>0</v>
      </c>
      <c r="V2387" s="7">
        <v>0</v>
      </c>
      <c r="W2387" s="7">
        <v>0</v>
      </c>
      <c r="X2387" s="7">
        <v>0</v>
      </c>
      <c r="Y2387" s="7">
        <v>0</v>
      </c>
      <c r="Z2387" s="7">
        <v>0</v>
      </c>
      <c r="AA2387" s="7" t="s">
        <v>800</v>
      </c>
      <c r="AB2387" s="7">
        <f>IF(Table2[[#This Row],[15cc]]+Table2[[#This Row],[30cc]]&gt;0,1,0)</f>
        <v>0</v>
      </c>
      <c r="AC2387" s="7">
        <f>IF(Table2[[#This Row],[60c]]&gt;0,1,0)</f>
        <v>0</v>
      </c>
      <c r="AD2387" s="7">
        <f>IF(Table2[[#This Row],[90c]]&gt;0,1,0)</f>
        <v>0</v>
      </c>
    </row>
    <row r="2388" spans="1:30" x14ac:dyDescent="0.2">
      <c r="A2388">
        <v>201706</v>
      </c>
      <c r="B2388" t="s">
        <v>21</v>
      </c>
      <c r="C2388" t="s">
        <v>21</v>
      </c>
      <c r="D2388" t="s">
        <v>1483</v>
      </c>
      <c r="E2388" t="s">
        <v>3488</v>
      </c>
      <c r="F2388" t="s">
        <v>1545</v>
      </c>
      <c r="G2388" t="s">
        <v>7655</v>
      </c>
      <c r="I2388" t="s">
        <v>989</v>
      </c>
      <c r="J2388" t="s">
        <v>1546</v>
      </c>
      <c r="K2388" t="s">
        <v>7655</v>
      </c>
      <c r="L2388" t="s">
        <v>5770</v>
      </c>
      <c r="M2388" t="s">
        <v>1313</v>
      </c>
      <c r="N2388" s="1">
        <v>42906</v>
      </c>
      <c r="O2388">
        <v>50</v>
      </c>
      <c r="P2388" t="s">
        <v>900</v>
      </c>
      <c r="Q2388">
        <v>1</v>
      </c>
      <c r="R2388">
        <v>12.250999999999999</v>
      </c>
      <c r="S2388">
        <v>1</v>
      </c>
      <c r="T2388">
        <v>12.250999999999999</v>
      </c>
      <c r="U2388" s="7">
        <v>0</v>
      </c>
      <c r="V2388" s="7">
        <v>0</v>
      </c>
      <c r="W2388" s="7">
        <v>0</v>
      </c>
      <c r="X2388" s="7">
        <v>0</v>
      </c>
      <c r="Y2388" s="7">
        <v>0</v>
      </c>
      <c r="Z2388" s="7">
        <v>0</v>
      </c>
      <c r="AA2388" s="7" t="s">
        <v>800</v>
      </c>
      <c r="AB2388" s="7">
        <f>IF(Table2[[#This Row],[15cc]]+Table2[[#This Row],[30cc]]&gt;0,1,0)</f>
        <v>1</v>
      </c>
      <c r="AC2388" s="7">
        <f>IF(Table2[[#This Row],[60c]]&gt;0,1,0)</f>
        <v>0</v>
      </c>
      <c r="AD2388" s="7">
        <f>IF(Table2[[#This Row],[90c]]&gt;0,1,0)</f>
        <v>0</v>
      </c>
    </row>
    <row r="2389" spans="1:30" x14ac:dyDescent="0.2">
      <c r="A2389">
        <v>201706</v>
      </c>
      <c r="B2389" t="s">
        <v>21</v>
      </c>
      <c r="C2389" t="s">
        <v>21</v>
      </c>
      <c r="D2389" t="s">
        <v>1483</v>
      </c>
      <c r="E2389" t="s">
        <v>3488</v>
      </c>
      <c r="F2389" t="s">
        <v>1545</v>
      </c>
      <c r="G2389" t="s">
        <v>7655</v>
      </c>
      <c r="I2389" t="s">
        <v>989</v>
      </c>
      <c r="J2389" t="s">
        <v>1546</v>
      </c>
      <c r="K2389" t="s">
        <v>7655</v>
      </c>
      <c r="L2389" t="s">
        <v>5771</v>
      </c>
      <c r="M2389" t="s">
        <v>5772</v>
      </c>
      <c r="N2389" s="1">
        <v>42906</v>
      </c>
      <c r="O2389">
        <v>50</v>
      </c>
      <c r="P2389" t="s">
        <v>900</v>
      </c>
      <c r="S2389">
        <v>0</v>
      </c>
      <c r="T2389">
        <v>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0</v>
      </c>
      <c r="AA2389" s="7" t="s">
        <v>800</v>
      </c>
      <c r="AB2389" s="7">
        <f>IF(Table2[[#This Row],[15cc]]+Table2[[#This Row],[30cc]]&gt;0,1,0)</f>
        <v>0</v>
      </c>
      <c r="AC2389" s="7">
        <f>IF(Table2[[#This Row],[60c]]&gt;0,1,0)</f>
        <v>0</v>
      </c>
      <c r="AD2389" s="7">
        <f>IF(Table2[[#This Row],[90c]]&gt;0,1,0)</f>
        <v>0</v>
      </c>
    </row>
    <row r="2390" spans="1:30" x14ac:dyDescent="0.2">
      <c r="A2390">
        <v>201706</v>
      </c>
      <c r="B2390" t="s">
        <v>21</v>
      </c>
      <c r="C2390" t="s">
        <v>21</v>
      </c>
      <c r="D2390" t="s">
        <v>1483</v>
      </c>
      <c r="E2390" t="s">
        <v>3488</v>
      </c>
      <c r="F2390" t="s">
        <v>1545</v>
      </c>
      <c r="G2390" t="s">
        <v>7655</v>
      </c>
      <c r="I2390" t="s">
        <v>989</v>
      </c>
      <c r="J2390" t="s">
        <v>1546</v>
      </c>
      <c r="K2390" t="s">
        <v>7655</v>
      </c>
      <c r="L2390" t="s">
        <v>5773</v>
      </c>
      <c r="M2390" t="s">
        <v>5774</v>
      </c>
      <c r="N2390" s="1">
        <v>42906</v>
      </c>
      <c r="O2390">
        <v>50</v>
      </c>
      <c r="P2390" t="s">
        <v>900</v>
      </c>
      <c r="S2390">
        <v>0</v>
      </c>
      <c r="T2390">
        <v>0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7" t="s">
        <v>800</v>
      </c>
      <c r="AB2390" s="7">
        <f>IF(Table2[[#This Row],[15cc]]+Table2[[#This Row],[30cc]]&gt;0,1,0)</f>
        <v>0</v>
      </c>
      <c r="AC2390" s="7">
        <f>IF(Table2[[#This Row],[60c]]&gt;0,1,0)</f>
        <v>0</v>
      </c>
      <c r="AD2390" s="7">
        <f>IF(Table2[[#This Row],[90c]]&gt;0,1,0)</f>
        <v>0</v>
      </c>
    </row>
    <row r="2391" spans="1:30" x14ac:dyDescent="0.2">
      <c r="A2391">
        <v>201706</v>
      </c>
      <c r="B2391" t="s">
        <v>21</v>
      </c>
      <c r="C2391" t="s">
        <v>21</v>
      </c>
      <c r="D2391" t="s">
        <v>1483</v>
      </c>
      <c r="E2391" t="s">
        <v>3488</v>
      </c>
      <c r="F2391" t="s">
        <v>1545</v>
      </c>
      <c r="G2391" t="s">
        <v>7655</v>
      </c>
      <c r="I2391" t="s">
        <v>989</v>
      </c>
      <c r="J2391" t="s">
        <v>1546</v>
      </c>
      <c r="K2391" t="s">
        <v>7655</v>
      </c>
      <c r="L2391" t="s">
        <v>5775</v>
      </c>
      <c r="M2391" t="s">
        <v>5776</v>
      </c>
      <c r="N2391" s="1">
        <v>42906</v>
      </c>
      <c r="O2391">
        <v>50</v>
      </c>
      <c r="P2391" t="s">
        <v>900</v>
      </c>
      <c r="Q2391">
        <v>5</v>
      </c>
      <c r="R2391">
        <v>93.471000000000004</v>
      </c>
      <c r="S2391">
        <v>0</v>
      </c>
      <c r="T2391">
        <v>0</v>
      </c>
      <c r="U2391" s="7">
        <v>2</v>
      </c>
      <c r="V2391" s="7">
        <v>41.543999999999997</v>
      </c>
      <c r="W2391" s="7">
        <v>3</v>
      </c>
      <c r="X2391" s="7">
        <v>51.927</v>
      </c>
      <c r="Y2391" s="7">
        <v>0</v>
      </c>
      <c r="Z2391" s="7">
        <v>0</v>
      </c>
      <c r="AA2391" s="7" t="s">
        <v>800</v>
      </c>
      <c r="AB2391" s="7">
        <f>IF(Table2[[#This Row],[15cc]]+Table2[[#This Row],[30cc]]&gt;0,1,0)</f>
        <v>1</v>
      </c>
      <c r="AC2391" s="7">
        <f>IF(Table2[[#This Row],[60c]]&gt;0,1,0)</f>
        <v>1</v>
      </c>
      <c r="AD2391" s="7">
        <f>IF(Table2[[#This Row],[90c]]&gt;0,1,0)</f>
        <v>0</v>
      </c>
    </row>
    <row r="2392" spans="1:30" x14ac:dyDescent="0.2">
      <c r="A2392">
        <v>201706</v>
      </c>
      <c r="B2392" t="s">
        <v>21</v>
      </c>
      <c r="C2392" t="s">
        <v>21</v>
      </c>
      <c r="D2392" t="s">
        <v>1483</v>
      </c>
      <c r="E2392" t="s">
        <v>3488</v>
      </c>
      <c r="F2392" t="s">
        <v>1545</v>
      </c>
      <c r="G2392" t="s">
        <v>7655</v>
      </c>
      <c r="I2392" t="s">
        <v>989</v>
      </c>
      <c r="J2392" t="s">
        <v>1546</v>
      </c>
      <c r="K2392" t="s">
        <v>7655</v>
      </c>
      <c r="L2392" t="s">
        <v>5777</v>
      </c>
      <c r="M2392" t="s">
        <v>3418</v>
      </c>
      <c r="N2392" s="1">
        <v>42906</v>
      </c>
      <c r="O2392">
        <v>50</v>
      </c>
      <c r="P2392" t="s">
        <v>900</v>
      </c>
      <c r="S2392">
        <v>0</v>
      </c>
      <c r="T2392">
        <v>0</v>
      </c>
      <c r="U2392" s="7">
        <v>0</v>
      </c>
      <c r="V2392" s="7">
        <v>0</v>
      </c>
      <c r="W2392" s="7">
        <v>0</v>
      </c>
      <c r="X2392" s="7">
        <v>0</v>
      </c>
      <c r="Y2392" s="7">
        <v>0</v>
      </c>
      <c r="Z2392" s="7">
        <v>0</v>
      </c>
      <c r="AA2392" s="7" t="s">
        <v>800</v>
      </c>
      <c r="AB2392" s="7">
        <f>IF(Table2[[#This Row],[15cc]]+Table2[[#This Row],[30cc]]&gt;0,1,0)</f>
        <v>0</v>
      </c>
      <c r="AC2392" s="7">
        <f>IF(Table2[[#This Row],[60c]]&gt;0,1,0)</f>
        <v>0</v>
      </c>
      <c r="AD2392" s="7">
        <f>IF(Table2[[#This Row],[90c]]&gt;0,1,0)</f>
        <v>0</v>
      </c>
    </row>
    <row r="2393" spans="1:30" x14ac:dyDescent="0.2">
      <c r="A2393">
        <v>201706</v>
      </c>
      <c r="B2393" t="s">
        <v>21</v>
      </c>
      <c r="C2393" t="s">
        <v>21</v>
      </c>
      <c r="D2393" t="s">
        <v>1483</v>
      </c>
      <c r="E2393" t="s">
        <v>3488</v>
      </c>
      <c r="F2393" t="s">
        <v>1545</v>
      </c>
      <c r="G2393" t="s">
        <v>7655</v>
      </c>
      <c r="I2393" t="s">
        <v>989</v>
      </c>
      <c r="J2393" t="s">
        <v>1546</v>
      </c>
      <c r="K2393" t="s">
        <v>7655</v>
      </c>
      <c r="L2393" t="s">
        <v>5778</v>
      </c>
      <c r="M2393" t="s">
        <v>5779</v>
      </c>
      <c r="N2393" s="1">
        <v>42906</v>
      </c>
      <c r="O2393">
        <v>50</v>
      </c>
      <c r="P2393" t="s">
        <v>900</v>
      </c>
      <c r="Q2393">
        <v>1</v>
      </c>
      <c r="R2393">
        <v>15.010999999999999</v>
      </c>
      <c r="S2393">
        <v>1</v>
      </c>
      <c r="T2393">
        <v>15.010999999999999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7">
        <v>0</v>
      </c>
      <c r="AA2393" s="7" t="s">
        <v>800</v>
      </c>
      <c r="AB2393" s="7">
        <f>IF(Table2[[#This Row],[15cc]]+Table2[[#This Row],[30cc]]&gt;0,1,0)</f>
        <v>1</v>
      </c>
      <c r="AC2393" s="7">
        <f>IF(Table2[[#This Row],[60c]]&gt;0,1,0)</f>
        <v>0</v>
      </c>
      <c r="AD2393" s="7">
        <f>IF(Table2[[#This Row],[90c]]&gt;0,1,0)</f>
        <v>0</v>
      </c>
    </row>
    <row r="2394" spans="1:30" x14ac:dyDescent="0.2">
      <c r="A2394">
        <v>201706</v>
      </c>
      <c r="B2394" t="s">
        <v>21</v>
      </c>
      <c r="C2394" t="s">
        <v>21</v>
      </c>
      <c r="D2394" t="s">
        <v>1483</v>
      </c>
      <c r="E2394" t="s">
        <v>3488</v>
      </c>
      <c r="F2394" t="s">
        <v>1545</v>
      </c>
      <c r="G2394" t="s">
        <v>7655</v>
      </c>
      <c r="I2394" t="s">
        <v>989</v>
      </c>
      <c r="J2394" t="s">
        <v>1546</v>
      </c>
      <c r="K2394" t="s">
        <v>7655</v>
      </c>
      <c r="L2394" t="s">
        <v>5780</v>
      </c>
      <c r="M2394" t="s">
        <v>4926</v>
      </c>
      <c r="N2394" s="1">
        <v>42906</v>
      </c>
      <c r="O2394">
        <v>50</v>
      </c>
      <c r="P2394" t="s">
        <v>900</v>
      </c>
      <c r="S2394">
        <v>0</v>
      </c>
      <c r="T2394">
        <v>0</v>
      </c>
      <c r="U2394" s="7">
        <v>0</v>
      </c>
      <c r="V2394" s="7">
        <v>0</v>
      </c>
      <c r="W2394" s="7">
        <v>0</v>
      </c>
      <c r="X2394" s="7">
        <v>0</v>
      </c>
      <c r="Y2394" s="7">
        <v>0</v>
      </c>
      <c r="Z2394" s="7">
        <v>0</v>
      </c>
      <c r="AA2394" s="7" t="s">
        <v>800</v>
      </c>
      <c r="AB2394" s="7">
        <f>IF(Table2[[#This Row],[15cc]]+Table2[[#This Row],[30cc]]&gt;0,1,0)</f>
        <v>0</v>
      </c>
      <c r="AC2394" s="7">
        <f>IF(Table2[[#This Row],[60c]]&gt;0,1,0)</f>
        <v>0</v>
      </c>
      <c r="AD2394" s="7">
        <f>IF(Table2[[#This Row],[90c]]&gt;0,1,0)</f>
        <v>0</v>
      </c>
    </row>
    <row r="2395" spans="1:30" x14ac:dyDescent="0.2">
      <c r="A2395">
        <v>201706</v>
      </c>
      <c r="B2395" t="s">
        <v>21</v>
      </c>
      <c r="C2395" t="s">
        <v>21</v>
      </c>
      <c r="D2395" t="s">
        <v>1483</v>
      </c>
      <c r="E2395" t="s">
        <v>3488</v>
      </c>
      <c r="F2395" t="s">
        <v>1545</v>
      </c>
      <c r="G2395" t="s">
        <v>7655</v>
      </c>
      <c r="I2395" t="s">
        <v>989</v>
      </c>
      <c r="J2395" t="s">
        <v>1546</v>
      </c>
      <c r="K2395" t="s">
        <v>7655</v>
      </c>
      <c r="L2395" t="s">
        <v>5781</v>
      </c>
      <c r="M2395" t="s">
        <v>903</v>
      </c>
      <c r="N2395" s="1">
        <v>42906</v>
      </c>
      <c r="O2395">
        <v>50</v>
      </c>
      <c r="P2395" t="s">
        <v>900</v>
      </c>
      <c r="Q2395">
        <v>2</v>
      </c>
      <c r="R2395">
        <v>27.443999999999999</v>
      </c>
      <c r="S2395">
        <v>2</v>
      </c>
      <c r="T2395">
        <v>27.443999999999999</v>
      </c>
      <c r="U2395" s="7">
        <v>0</v>
      </c>
      <c r="V2395" s="7">
        <v>0</v>
      </c>
      <c r="W2395" s="7">
        <v>0</v>
      </c>
      <c r="X2395" s="7">
        <v>0</v>
      </c>
      <c r="Y2395" s="7">
        <v>0</v>
      </c>
      <c r="Z2395" s="7">
        <v>0</v>
      </c>
      <c r="AA2395" s="7" t="s">
        <v>800</v>
      </c>
      <c r="AB2395" s="7">
        <f>IF(Table2[[#This Row],[15cc]]+Table2[[#This Row],[30cc]]&gt;0,1,0)</f>
        <v>1</v>
      </c>
      <c r="AC2395" s="7">
        <f>IF(Table2[[#This Row],[60c]]&gt;0,1,0)</f>
        <v>0</v>
      </c>
      <c r="AD2395" s="7">
        <f>IF(Table2[[#This Row],[90c]]&gt;0,1,0)</f>
        <v>0</v>
      </c>
    </row>
    <row r="2396" spans="1:30" x14ac:dyDescent="0.2">
      <c r="A2396">
        <v>201706</v>
      </c>
      <c r="B2396" t="s">
        <v>21</v>
      </c>
      <c r="C2396" t="s">
        <v>21</v>
      </c>
      <c r="D2396" t="s">
        <v>1483</v>
      </c>
      <c r="E2396" t="s">
        <v>3488</v>
      </c>
      <c r="F2396" t="s">
        <v>1545</v>
      </c>
      <c r="G2396" t="s">
        <v>7655</v>
      </c>
      <c r="I2396" t="s">
        <v>989</v>
      </c>
      <c r="J2396" t="s">
        <v>1546</v>
      </c>
      <c r="K2396" t="s">
        <v>7655</v>
      </c>
      <c r="L2396" t="s">
        <v>5782</v>
      </c>
      <c r="M2396" t="s">
        <v>5783</v>
      </c>
      <c r="N2396" s="1">
        <v>42906</v>
      </c>
      <c r="O2396">
        <v>50</v>
      </c>
      <c r="P2396" t="s">
        <v>900</v>
      </c>
      <c r="S2396">
        <v>0</v>
      </c>
      <c r="T2396">
        <v>0</v>
      </c>
      <c r="U2396" s="7">
        <v>0</v>
      </c>
      <c r="V2396" s="7">
        <v>0</v>
      </c>
      <c r="W2396" s="7">
        <v>0</v>
      </c>
      <c r="X2396" s="7">
        <v>0</v>
      </c>
      <c r="Y2396" s="7">
        <v>0</v>
      </c>
      <c r="Z2396" s="7">
        <v>0</v>
      </c>
      <c r="AA2396" s="7" t="s">
        <v>800</v>
      </c>
      <c r="AB2396" s="7">
        <f>IF(Table2[[#This Row],[15cc]]+Table2[[#This Row],[30cc]]&gt;0,1,0)</f>
        <v>0</v>
      </c>
      <c r="AC2396" s="7">
        <f>IF(Table2[[#This Row],[60c]]&gt;0,1,0)</f>
        <v>0</v>
      </c>
      <c r="AD2396" s="7">
        <f>IF(Table2[[#This Row],[90c]]&gt;0,1,0)</f>
        <v>0</v>
      </c>
    </row>
    <row r="2397" spans="1:30" x14ac:dyDescent="0.2">
      <c r="A2397">
        <v>201706</v>
      </c>
      <c r="B2397" t="s">
        <v>21</v>
      </c>
      <c r="C2397" t="s">
        <v>21</v>
      </c>
      <c r="D2397" t="s">
        <v>1483</v>
      </c>
      <c r="E2397" t="s">
        <v>3488</v>
      </c>
      <c r="F2397" t="s">
        <v>1545</v>
      </c>
      <c r="G2397" t="s">
        <v>7655</v>
      </c>
      <c r="I2397" t="s">
        <v>989</v>
      </c>
      <c r="J2397" t="s">
        <v>1546</v>
      </c>
      <c r="K2397" t="s">
        <v>7655</v>
      </c>
      <c r="L2397" t="s">
        <v>5784</v>
      </c>
      <c r="M2397" t="s">
        <v>5785</v>
      </c>
      <c r="N2397" s="1">
        <v>42906</v>
      </c>
      <c r="O2397">
        <v>50</v>
      </c>
      <c r="P2397" t="s">
        <v>900</v>
      </c>
      <c r="S2397">
        <v>0</v>
      </c>
      <c r="T2397">
        <v>0</v>
      </c>
      <c r="U2397" s="7">
        <v>0</v>
      </c>
      <c r="V2397" s="7">
        <v>0</v>
      </c>
      <c r="W2397" s="7">
        <v>0</v>
      </c>
      <c r="X2397" s="7">
        <v>0</v>
      </c>
      <c r="Y2397" s="7">
        <v>0</v>
      </c>
      <c r="Z2397" s="7">
        <v>0</v>
      </c>
      <c r="AA2397" s="7" t="s">
        <v>800</v>
      </c>
      <c r="AB2397" s="7">
        <f>IF(Table2[[#This Row],[15cc]]+Table2[[#This Row],[30cc]]&gt;0,1,0)</f>
        <v>0</v>
      </c>
      <c r="AC2397" s="7">
        <f>IF(Table2[[#This Row],[60c]]&gt;0,1,0)</f>
        <v>0</v>
      </c>
      <c r="AD2397" s="7">
        <f>IF(Table2[[#This Row],[90c]]&gt;0,1,0)</f>
        <v>0</v>
      </c>
    </row>
    <row r="2398" spans="1:30" x14ac:dyDescent="0.2">
      <c r="A2398">
        <v>201706</v>
      </c>
      <c r="B2398" t="s">
        <v>21</v>
      </c>
      <c r="C2398" t="s">
        <v>21</v>
      </c>
      <c r="D2398" t="s">
        <v>1483</v>
      </c>
      <c r="E2398" t="s">
        <v>3488</v>
      </c>
      <c r="F2398" t="s">
        <v>1545</v>
      </c>
      <c r="G2398" t="s">
        <v>7655</v>
      </c>
      <c r="I2398" t="s">
        <v>989</v>
      </c>
      <c r="J2398" t="s">
        <v>1546</v>
      </c>
      <c r="K2398" t="s">
        <v>7655</v>
      </c>
      <c r="L2398" t="s">
        <v>5786</v>
      </c>
      <c r="M2398" t="s">
        <v>5787</v>
      </c>
      <c r="N2398" s="1">
        <v>42906</v>
      </c>
      <c r="O2398">
        <v>50</v>
      </c>
      <c r="P2398" t="s">
        <v>900</v>
      </c>
      <c r="S2398">
        <v>0</v>
      </c>
      <c r="T2398">
        <v>0</v>
      </c>
      <c r="U2398" s="7">
        <v>0</v>
      </c>
      <c r="V2398" s="7">
        <v>0</v>
      </c>
      <c r="W2398" s="7">
        <v>0</v>
      </c>
      <c r="X2398" s="7">
        <v>0</v>
      </c>
      <c r="Y2398" s="7">
        <v>0</v>
      </c>
      <c r="Z2398" s="7">
        <v>0</v>
      </c>
      <c r="AA2398" s="7" t="s">
        <v>800</v>
      </c>
      <c r="AB2398" s="7">
        <f>IF(Table2[[#This Row],[15cc]]+Table2[[#This Row],[30cc]]&gt;0,1,0)</f>
        <v>0</v>
      </c>
      <c r="AC2398" s="7">
        <f>IF(Table2[[#This Row],[60c]]&gt;0,1,0)</f>
        <v>0</v>
      </c>
      <c r="AD2398" s="7">
        <f>IF(Table2[[#This Row],[90c]]&gt;0,1,0)</f>
        <v>0</v>
      </c>
    </row>
    <row r="2399" spans="1:30" x14ac:dyDescent="0.2">
      <c r="A2399">
        <v>201706</v>
      </c>
      <c r="B2399" t="s">
        <v>21</v>
      </c>
      <c r="C2399" t="s">
        <v>21</v>
      </c>
      <c r="D2399" t="s">
        <v>1483</v>
      </c>
      <c r="E2399" t="s">
        <v>3488</v>
      </c>
      <c r="F2399" t="s">
        <v>1545</v>
      </c>
      <c r="G2399" t="s">
        <v>7655</v>
      </c>
      <c r="I2399" t="s">
        <v>989</v>
      </c>
      <c r="J2399" t="s">
        <v>1546</v>
      </c>
      <c r="K2399" t="s">
        <v>7655</v>
      </c>
      <c r="L2399" t="s">
        <v>5788</v>
      </c>
      <c r="M2399" t="s">
        <v>1358</v>
      </c>
      <c r="N2399" s="1">
        <v>42906</v>
      </c>
      <c r="O2399">
        <v>50</v>
      </c>
      <c r="P2399" t="s">
        <v>900</v>
      </c>
      <c r="S2399">
        <v>0</v>
      </c>
      <c r="T2399">
        <v>0</v>
      </c>
      <c r="U2399" s="7">
        <v>0</v>
      </c>
      <c r="V2399" s="7">
        <v>0</v>
      </c>
      <c r="W2399" s="7">
        <v>0</v>
      </c>
      <c r="X2399" s="7">
        <v>0</v>
      </c>
      <c r="Y2399" s="7">
        <v>0</v>
      </c>
      <c r="Z2399" s="7">
        <v>0</v>
      </c>
      <c r="AA2399" s="7" t="s">
        <v>800</v>
      </c>
      <c r="AB2399" s="7">
        <f>IF(Table2[[#This Row],[15cc]]+Table2[[#This Row],[30cc]]&gt;0,1,0)</f>
        <v>0</v>
      </c>
      <c r="AC2399" s="7">
        <f>IF(Table2[[#This Row],[60c]]&gt;0,1,0)</f>
        <v>0</v>
      </c>
      <c r="AD2399" s="7">
        <f>IF(Table2[[#This Row],[90c]]&gt;0,1,0)</f>
        <v>0</v>
      </c>
    </row>
    <row r="2400" spans="1:30" x14ac:dyDescent="0.2">
      <c r="A2400">
        <v>201706</v>
      </c>
      <c r="B2400" t="s">
        <v>21</v>
      </c>
      <c r="C2400" t="s">
        <v>21</v>
      </c>
      <c r="D2400" t="s">
        <v>1483</v>
      </c>
      <c r="E2400" t="s">
        <v>3488</v>
      </c>
      <c r="F2400" t="s">
        <v>1545</v>
      </c>
      <c r="G2400" t="s">
        <v>7655</v>
      </c>
      <c r="I2400" t="s">
        <v>989</v>
      </c>
      <c r="J2400" t="s">
        <v>1546</v>
      </c>
      <c r="K2400" t="s">
        <v>7655</v>
      </c>
      <c r="L2400" t="s">
        <v>5789</v>
      </c>
      <c r="M2400" t="s">
        <v>5790</v>
      </c>
      <c r="N2400" s="1">
        <v>42906</v>
      </c>
      <c r="O2400">
        <v>50</v>
      </c>
      <c r="P2400" t="s">
        <v>900</v>
      </c>
      <c r="S2400">
        <v>0</v>
      </c>
      <c r="T2400">
        <v>0</v>
      </c>
      <c r="U2400" s="7">
        <v>0</v>
      </c>
      <c r="V2400" s="7">
        <v>0</v>
      </c>
      <c r="W2400" s="7">
        <v>0</v>
      </c>
      <c r="X2400" s="7">
        <v>0</v>
      </c>
      <c r="Y2400" s="7">
        <v>0</v>
      </c>
      <c r="Z2400" s="7">
        <v>0</v>
      </c>
      <c r="AA2400" s="7" t="s">
        <v>800</v>
      </c>
      <c r="AB2400" s="7">
        <f>IF(Table2[[#This Row],[15cc]]+Table2[[#This Row],[30cc]]&gt;0,1,0)</f>
        <v>0</v>
      </c>
      <c r="AC2400" s="7">
        <f>IF(Table2[[#This Row],[60c]]&gt;0,1,0)</f>
        <v>0</v>
      </c>
      <c r="AD2400" s="7">
        <f>IF(Table2[[#This Row],[90c]]&gt;0,1,0)</f>
        <v>0</v>
      </c>
    </row>
    <row r="2401" spans="1:30" x14ac:dyDescent="0.2">
      <c r="A2401">
        <v>201706</v>
      </c>
      <c r="B2401" t="s">
        <v>21</v>
      </c>
      <c r="C2401" t="s">
        <v>21</v>
      </c>
      <c r="D2401" t="s">
        <v>1483</v>
      </c>
      <c r="E2401" t="s">
        <v>3488</v>
      </c>
      <c r="F2401" t="s">
        <v>1545</v>
      </c>
      <c r="G2401" t="s">
        <v>7655</v>
      </c>
      <c r="I2401" t="s">
        <v>989</v>
      </c>
      <c r="J2401" t="s">
        <v>1546</v>
      </c>
      <c r="K2401" t="s">
        <v>7655</v>
      </c>
      <c r="L2401" t="s">
        <v>5791</v>
      </c>
      <c r="M2401" t="s">
        <v>1323</v>
      </c>
      <c r="N2401" s="1">
        <v>42906</v>
      </c>
      <c r="O2401">
        <v>50</v>
      </c>
      <c r="P2401" t="s">
        <v>900</v>
      </c>
      <c r="Q2401">
        <v>3</v>
      </c>
      <c r="R2401">
        <v>30.382000000000001</v>
      </c>
      <c r="S2401">
        <v>3</v>
      </c>
      <c r="T2401">
        <v>30.382000000000001</v>
      </c>
      <c r="U2401" s="7">
        <v>0</v>
      </c>
      <c r="V2401" s="7">
        <v>0</v>
      </c>
      <c r="W2401" s="7">
        <v>0</v>
      </c>
      <c r="X2401" s="7">
        <v>0</v>
      </c>
      <c r="Y2401" s="7">
        <v>0</v>
      </c>
      <c r="Z2401" s="7">
        <v>0</v>
      </c>
      <c r="AA2401" s="7" t="s">
        <v>800</v>
      </c>
      <c r="AB2401" s="7">
        <f>IF(Table2[[#This Row],[15cc]]+Table2[[#This Row],[30cc]]&gt;0,1,0)</f>
        <v>1</v>
      </c>
      <c r="AC2401" s="7">
        <f>IF(Table2[[#This Row],[60c]]&gt;0,1,0)</f>
        <v>0</v>
      </c>
      <c r="AD2401" s="7">
        <f>IF(Table2[[#This Row],[90c]]&gt;0,1,0)</f>
        <v>0</v>
      </c>
    </row>
    <row r="2402" spans="1:30" x14ac:dyDescent="0.2">
      <c r="A2402">
        <v>201706</v>
      </c>
      <c r="B2402" t="s">
        <v>21</v>
      </c>
      <c r="C2402" t="s">
        <v>21</v>
      </c>
      <c r="D2402" t="s">
        <v>1483</v>
      </c>
      <c r="E2402" t="s">
        <v>3488</v>
      </c>
      <c r="F2402" t="s">
        <v>1545</v>
      </c>
      <c r="G2402" t="s">
        <v>7655</v>
      </c>
      <c r="I2402" t="s">
        <v>989</v>
      </c>
      <c r="J2402" t="s">
        <v>1546</v>
      </c>
      <c r="K2402" t="s">
        <v>7655</v>
      </c>
      <c r="L2402" t="s">
        <v>5792</v>
      </c>
      <c r="M2402" t="s">
        <v>5793</v>
      </c>
      <c r="N2402" s="1">
        <v>42906</v>
      </c>
      <c r="O2402">
        <v>50</v>
      </c>
      <c r="P2402" t="s">
        <v>900</v>
      </c>
      <c r="S2402">
        <v>0</v>
      </c>
      <c r="T2402">
        <v>0</v>
      </c>
      <c r="U2402" s="7">
        <v>0</v>
      </c>
      <c r="V2402" s="7">
        <v>0</v>
      </c>
      <c r="W2402" s="7">
        <v>0</v>
      </c>
      <c r="X2402" s="7">
        <v>0</v>
      </c>
      <c r="Y2402" s="7">
        <v>0</v>
      </c>
      <c r="Z2402" s="7">
        <v>0</v>
      </c>
      <c r="AA2402" s="7" t="s">
        <v>800</v>
      </c>
      <c r="AB2402" s="7">
        <f>IF(Table2[[#This Row],[15cc]]+Table2[[#This Row],[30cc]]&gt;0,1,0)</f>
        <v>0</v>
      </c>
      <c r="AC2402" s="7">
        <f>IF(Table2[[#This Row],[60c]]&gt;0,1,0)</f>
        <v>0</v>
      </c>
      <c r="AD2402" s="7">
        <f>IF(Table2[[#This Row],[90c]]&gt;0,1,0)</f>
        <v>0</v>
      </c>
    </row>
    <row r="2403" spans="1:30" x14ac:dyDescent="0.2">
      <c r="A2403">
        <v>201706</v>
      </c>
      <c r="B2403" t="s">
        <v>21</v>
      </c>
      <c r="C2403" t="s">
        <v>21</v>
      </c>
      <c r="D2403" t="s">
        <v>1483</v>
      </c>
      <c r="E2403" t="s">
        <v>3488</v>
      </c>
      <c r="F2403" t="s">
        <v>1545</v>
      </c>
      <c r="G2403" t="s">
        <v>7655</v>
      </c>
      <c r="I2403" t="s">
        <v>989</v>
      </c>
      <c r="J2403" t="s">
        <v>1546</v>
      </c>
      <c r="K2403" t="s">
        <v>7655</v>
      </c>
      <c r="L2403" t="s">
        <v>5794</v>
      </c>
      <c r="M2403" t="s">
        <v>5795</v>
      </c>
      <c r="N2403" s="1">
        <v>42906</v>
      </c>
      <c r="O2403">
        <v>50</v>
      </c>
      <c r="P2403" t="s">
        <v>900</v>
      </c>
      <c r="Q2403">
        <v>1</v>
      </c>
      <c r="R2403">
        <v>13.023</v>
      </c>
      <c r="S2403">
        <v>1</v>
      </c>
      <c r="T2403">
        <v>13.023</v>
      </c>
      <c r="U2403" s="7">
        <v>0</v>
      </c>
      <c r="V2403" s="7">
        <v>0</v>
      </c>
      <c r="W2403" s="7">
        <v>0</v>
      </c>
      <c r="X2403" s="7">
        <v>0</v>
      </c>
      <c r="Y2403" s="7">
        <v>0</v>
      </c>
      <c r="Z2403" s="7">
        <v>0</v>
      </c>
      <c r="AA2403" s="7" t="s">
        <v>800</v>
      </c>
      <c r="AB2403" s="7">
        <f>IF(Table2[[#This Row],[15cc]]+Table2[[#This Row],[30cc]]&gt;0,1,0)</f>
        <v>1</v>
      </c>
      <c r="AC2403" s="7">
        <f>IF(Table2[[#This Row],[60c]]&gt;0,1,0)</f>
        <v>0</v>
      </c>
      <c r="AD2403" s="7">
        <f>IF(Table2[[#This Row],[90c]]&gt;0,1,0)</f>
        <v>0</v>
      </c>
    </row>
    <row r="2404" spans="1:30" x14ac:dyDescent="0.2">
      <c r="A2404">
        <v>201706</v>
      </c>
      <c r="B2404" t="s">
        <v>21</v>
      </c>
      <c r="C2404" t="s">
        <v>21</v>
      </c>
      <c r="D2404" t="s">
        <v>1483</v>
      </c>
      <c r="E2404" t="s">
        <v>3488</v>
      </c>
      <c r="F2404" t="s">
        <v>1545</v>
      </c>
      <c r="G2404" t="s">
        <v>7655</v>
      </c>
      <c r="I2404" t="s">
        <v>989</v>
      </c>
      <c r="J2404" t="s">
        <v>1546</v>
      </c>
      <c r="K2404" t="s">
        <v>7655</v>
      </c>
      <c r="L2404" t="s">
        <v>5796</v>
      </c>
      <c r="M2404" t="s">
        <v>5797</v>
      </c>
      <c r="N2404" s="1">
        <v>42906</v>
      </c>
      <c r="O2404">
        <v>50</v>
      </c>
      <c r="P2404" t="s">
        <v>900</v>
      </c>
      <c r="Q2404">
        <v>2</v>
      </c>
      <c r="R2404">
        <v>27.759</v>
      </c>
      <c r="S2404">
        <v>2</v>
      </c>
      <c r="T2404">
        <v>27.759</v>
      </c>
      <c r="U2404" s="7">
        <v>0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 t="s">
        <v>800</v>
      </c>
      <c r="AB2404" s="7">
        <f>IF(Table2[[#This Row],[15cc]]+Table2[[#This Row],[30cc]]&gt;0,1,0)</f>
        <v>1</v>
      </c>
      <c r="AC2404" s="7">
        <f>IF(Table2[[#This Row],[60c]]&gt;0,1,0)</f>
        <v>0</v>
      </c>
      <c r="AD2404" s="7">
        <f>IF(Table2[[#This Row],[90c]]&gt;0,1,0)</f>
        <v>0</v>
      </c>
    </row>
    <row r="2405" spans="1:30" x14ac:dyDescent="0.2">
      <c r="A2405">
        <v>201706</v>
      </c>
      <c r="B2405" t="s">
        <v>21</v>
      </c>
      <c r="C2405" t="s">
        <v>21</v>
      </c>
      <c r="D2405" t="s">
        <v>1483</v>
      </c>
      <c r="E2405" t="s">
        <v>3488</v>
      </c>
      <c r="F2405" t="s">
        <v>1545</v>
      </c>
      <c r="G2405" t="s">
        <v>7655</v>
      </c>
      <c r="I2405" t="s">
        <v>989</v>
      </c>
      <c r="J2405" t="s">
        <v>1546</v>
      </c>
      <c r="K2405" t="s">
        <v>7655</v>
      </c>
      <c r="L2405" t="s">
        <v>5798</v>
      </c>
      <c r="M2405" t="s">
        <v>814</v>
      </c>
      <c r="N2405" s="1">
        <v>42906</v>
      </c>
      <c r="O2405">
        <v>50</v>
      </c>
      <c r="P2405" t="s">
        <v>900</v>
      </c>
      <c r="Q2405">
        <v>1</v>
      </c>
      <c r="R2405">
        <v>12.048999999999999</v>
      </c>
      <c r="S2405">
        <v>1</v>
      </c>
      <c r="T2405">
        <v>12.048999999999999</v>
      </c>
      <c r="U2405" s="7">
        <v>0</v>
      </c>
      <c r="V2405" s="7">
        <v>0</v>
      </c>
      <c r="W2405" s="7">
        <v>0</v>
      </c>
      <c r="X2405" s="7">
        <v>0</v>
      </c>
      <c r="Y2405" s="7">
        <v>0</v>
      </c>
      <c r="Z2405" s="7">
        <v>0</v>
      </c>
      <c r="AA2405" s="7" t="s">
        <v>800</v>
      </c>
      <c r="AB2405" s="7">
        <f>IF(Table2[[#This Row],[15cc]]+Table2[[#This Row],[30cc]]&gt;0,1,0)</f>
        <v>1</v>
      </c>
      <c r="AC2405" s="7">
        <f>IF(Table2[[#This Row],[60c]]&gt;0,1,0)</f>
        <v>0</v>
      </c>
      <c r="AD2405" s="7">
        <f>IF(Table2[[#This Row],[90c]]&gt;0,1,0)</f>
        <v>0</v>
      </c>
    </row>
    <row r="2406" spans="1:30" x14ac:dyDescent="0.2">
      <c r="A2406">
        <v>201706</v>
      </c>
      <c r="B2406" t="s">
        <v>21</v>
      </c>
      <c r="C2406" t="s">
        <v>21</v>
      </c>
      <c r="D2406" t="s">
        <v>1483</v>
      </c>
      <c r="E2406" t="s">
        <v>3488</v>
      </c>
      <c r="F2406" t="s">
        <v>1545</v>
      </c>
      <c r="G2406" t="s">
        <v>7655</v>
      </c>
      <c r="I2406" t="s">
        <v>989</v>
      </c>
      <c r="J2406" t="s">
        <v>1546</v>
      </c>
      <c r="K2406" t="s">
        <v>7655</v>
      </c>
      <c r="L2406" t="s">
        <v>5799</v>
      </c>
      <c r="M2406" t="s">
        <v>5800</v>
      </c>
      <c r="N2406" s="1">
        <v>42906</v>
      </c>
      <c r="O2406">
        <v>50</v>
      </c>
      <c r="P2406" t="s">
        <v>900</v>
      </c>
      <c r="Q2406">
        <v>2</v>
      </c>
      <c r="R2406">
        <v>27.885000000000002</v>
      </c>
      <c r="S2406">
        <v>2</v>
      </c>
      <c r="T2406">
        <v>27.885000000000002</v>
      </c>
      <c r="U2406" s="7">
        <v>0</v>
      </c>
      <c r="V2406" s="7">
        <v>0</v>
      </c>
      <c r="W2406" s="7">
        <v>0</v>
      </c>
      <c r="X2406" s="7">
        <v>0</v>
      </c>
      <c r="Y2406" s="7">
        <v>0</v>
      </c>
      <c r="Z2406" s="7">
        <v>0</v>
      </c>
      <c r="AA2406" s="7" t="s">
        <v>800</v>
      </c>
      <c r="AB2406" s="7">
        <f>IF(Table2[[#This Row],[15cc]]+Table2[[#This Row],[30cc]]&gt;0,1,0)</f>
        <v>1</v>
      </c>
      <c r="AC2406" s="7">
        <f>IF(Table2[[#This Row],[60c]]&gt;0,1,0)</f>
        <v>0</v>
      </c>
      <c r="AD2406" s="7">
        <f>IF(Table2[[#This Row],[90c]]&gt;0,1,0)</f>
        <v>0</v>
      </c>
    </row>
    <row r="2407" spans="1:30" x14ac:dyDescent="0.2">
      <c r="A2407">
        <v>201706</v>
      </c>
      <c r="B2407" t="s">
        <v>21</v>
      </c>
      <c r="C2407" t="s">
        <v>21</v>
      </c>
      <c r="D2407" t="s">
        <v>1483</v>
      </c>
      <c r="E2407" t="s">
        <v>3488</v>
      </c>
      <c r="F2407" t="s">
        <v>1545</v>
      </c>
      <c r="G2407" t="s">
        <v>7655</v>
      </c>
      <c r="I2407" t="s">
        <v>989</v>
      </c>
      <c r="J2407" t="s">
        <v>1546</v>
      </c>
      <c r="K2407" t="s">
        <v>7655</v>
      </c>
      <c r="L2407" t="s">
        <v>5801</v>
      </c>
      <c r="M2407" t="s">
        <v>903</v>
      </c>
      <c r="N2407" s="1">
        <v>42906</v>
      </c>
      <c r="O2407">
        <v>50</v>
      </c>
      <c r="P2407" t="s">
        <v>900</v>
      </c>
      <c r="Q2407">
        <v>2</v>
      </c>
      <c r="R2407">
        <v>25.686</v>
      </c>
      <c r="S2407">
        <v>3</v>
      </c>
      <c r="T2407">
        <v>38.704000000000001</v>
      </c>
      <c r="U2407" s="7">
        <v>-1</v>
      </c>
      <c r="V2407" s="7">
        <v>-13.018000000000001</v>
      </c>
      <c r="W2407" s="7">
        <v>0</v>
      </c>
      <c r="X2407" s="7">
        <v>0</v>
      </c>
      <c r="Y2407" s="7">
        <v>0</v>
      </c>
      <c r="Z2407" s="7">
        <v>0</v>
      </c>
      <c r="AA2407" s="7" t="s">
        <v>800</v>
      </c>
      <c r="AB2407" s="7">
        <f>IF(Table2[[#This Row],[15cc]]+Table2[[#This Row],[30cc]]&gt;0,1,0)</f>
        <v>1</v>
      </c>
      <c r="AC2407" s="7">
        <f>IF(Table2[[#This Row],[60c]]&gt;0,1,0)</f>
        <v>0</v>
      </c>
      <c r="AD2407" s="7">
        <f>IF(Table2[[#This Row],[90c]]&gt;0,1,0)</f>
        <v>0</v>
      </c>
    </row>
    <row r="2408" spans="1:30" x14ac:dyDescent="0.2">
      <c r="A2408">
        <v>201706</v>
      </c>
      <c r="B2408" t="s">
        <v>21</v>
      </c>
      <c r="C2408" t="s">
        <v>21</v>
      </c>
      <c r="D2408" t="s">
        <v>1483</v>
      </c>
      <c r="E2408" t="s">
        <v>3488</v>
      </c>
      <c r="F2408" t="s">
        <v>1545</v>
      </c>
      <c r="G2408" t="s">
        <v>7655</v>
      </c>
      <c r="I2408" t="s">
        <v>989</v>
      </c>
      <c r="J2408" t="s">
        <v>1546</v>
      </c>
      <c r="K2408" t="s">
        <v>7655</v>
      </c>
      <c r="L2408" t="s">
        <v>5802</v>
      </c>
      <c r="M2408" t="s">
        <v>7717</v>
      </c>
      <c r="N2408" s="1">
        <v>42906</v>
      </c>
      <c r="O2408">
        <v>50</v>
      </c>
      <c r="P2408" t="s">
        <v>900</v>
      </c>
      <c r="Q2408">
        <v>1</v>
      </c>
      <c r="R2408">
        <v>15.667999999999999</v>
      </c>
      <c r="S2408">
        <v>1</v>
      </c>
      <c r="T2408">
        <v>15.667999999999999</v>
      </c>
      <c r="U2408" s="7">
        <v>0</v>
      </c>
      <c r="V2408" s="7">
        <v>0</v>
      </c>
      <c r="W2408" s="7">
        <v>0</v>
      </c>
      <c r="X2408" s="7">
        <v>0</v>
      </c>
      <c r="Y2408" s="7">
        <v>0</v>
      </c>
      <c r="Z2408" s="7">
        <v>0</v>
      </c>
      <c r="AA2408" s="7" t="s">
        <v>800</v>
      </c>
      <c r="AB2408" s="7">
        <f>IF(Table2[[#This Row],[15cc]]+Table2[[#This Row],[30cc]]&gt;0,1,0)</f>
        <v>1</v>
      </c>
      <c r="AC2408" s="7">
        <f>IF(Table2[[#This Row],[60c]]&gt;0,1,0)</f>
        <v>0</v>
      </c>
      <c r="AD2408" s="7">
        <f>IF(Table2[[#This Row],[90c]]&gt;0,1,0)</f>
        <v>0</v>
      </c>
    </row>
    <row r="2409" spans="1:30" x14ac:dyDescent="0.2">
      <c r="A2409">
        <v>201706</v>
      </c>
      <c r="B2409" t="s">
        <v>21</v>
      </c>
      <c r="C2409" t="s">
        <v>21</v>
      </c>
      <c r="D2409" t="s">
        <v>1483</v>
      </c>
      <c r="E2409" t="s">
        <v>3488</v>
      </c>
      <c r="F2409" t="s">
        <v>1545</v>
      </c>
      <c r="G2409" t="s">
        <v>7655</v>
      </c>
      <c r="I2409" t="s">
        <v>989</v>
      </c>
      <c r="J2409" t="s">
        <v>1546</v>
      </c>
      <c r="K2409" t="s">
        <v>7655</v>
      </c>
      <c r="L2409" t="s">
        <v>5803</v>
      </c>
      <c r="M2409" t="s">
        <v>5804</v>
      </c>
      <c r="N2409" s="1">
        <v>42908</v>
      </c>
      <c r="O2409">
        <v>48</v>
      </c>
      <c r="P2409" t="s">
        <v>900</v>
      </c>
      <c r="Q2409">
        <v>6</v>
      </c>
      <c r="R2409">
        <v>58.317999999999998</v>
      </c>
      <c r="S2409">
        <v>6</v>
      </c>
      <c r="T2409">
        <v>58.317999999999998</v>
      </c>
      <c r="U2409" s="7">
        <v>0</v>
      </c>
      <c r="V2409" s="7">
        <v>0</v>
      </c>
      <c r="W2409" s="7">
        <v>0</v>
      </c>
      <c r="X2409" s="7">
        <v>0</v>
      </c>
      <c r="Y2409" s="7">
        <v>0</v>
      </c>
      <c r="Z2409" s="7">
        <v>0</v>
      </c>
      <c r="AA2409" s="7" t="s">
        <v>800</v>
      </c>
      <c r="AB2409" s="7">
        <f>IF(Table2[[#This Row],[15cc]]+Table2[[#This Row],[30cc]]&gt;0,1,0)</f>
        <v>1</v>
      </c>
      <c r="AC2409" s="7">
        <f>IF(Table2[[#This Row],[60c]]&gt;0,1,0)</f>
        <v>0</v>
      </c>
      <c r="AD2409" s="7">
        <f>IF(Table2[[#This Row],[90c]]&gt;0,1,0)</f>
        <v>0</v>
      </c>
    </row>
    <row r="2410" spans="1:30" x14ac:dyDescent="0.2">
      <c r="A2410">
        <v>201706</v>
      </c>
      <c r="B2410" t="s">
        <v>21</v>
      </c>
      <c r="C2410" t="s">
        <v>21</v>
      </c>
      <c r="D2410" t="s">
        <v>1483</v>
      </c>
      <c r="E2410" t="s">
        <v>3488</v>
      </c>
      <c r="F2410" t="s">
        <v>1545</v>
      </c>
      <c r="G2410" t="s">
        <v>7655</v>
      </c>
      <c r="I2410" t="s">
        <v>989</v>
      </c>
      <c r="J2410" t="s">
        <v>1546</v>
      </c>
      <c r="K2410" t="s">
        <v>7655</v>
      </c>
      <c r="L2410" t="s">
        <v>5805</v>
      </c>
      <c r="M2410" t="s">
        <v>5806</v>
      </c>
      <c r="N2410" s="1">
        <v>42908</v>
      </c>
      <c r="O2410">
        <v>48</v>
      </c>
      <c r="P2410" t="s">
        <v>900</v>
      </c>
      <c r="Q2410">
        <v>1</v>
      </c>
      <c r="R2410">
        <v>12.388</v>
      </c>
      <c r="S2410">
        <v>1</v>
      </c>
      <c r="T2410">
        <v>12.388</v>
      </c>
      <c r="U2410" s="7">
        <v>0</v>
      </c>
      <c r="V2410" s="7">
        <v>0</v>
      </c>
      <c r="W2410" s="7">
        <v>0</v>
      </c>
      <c r="X2410" s="7">
        <v>0</v>
      </c>
      <c r="Y2410" s="7">
        <v>0</v>
      </c>
      <c r="Z2410" s="7">
        <v>0</v>
      </c>
      <c r="AA2410" s="7" t="s">
        <v>800</v>
      </c>
      <c r="AB2410" s="7">
        <f>IF(Table2[[#This Row],[15cc]]+Table2[[#This Row],[30cc]]&gt;0,1,0)</f>
        <v>1</v>
      </c>
      <c r="AC2410" s="7">
        <f>IF(Table2[[#This Row],[60c]]&gt;0,1,0)</f>
        <v>0</v>
      </c>
      <c r="AD2410" s="7">
        <f>IF(Table2[[#This Row],[90c]]&gt;0,1,0)</f>
        <v>0</v>
      </c>
    </row>
    <row r="2411" spans="1:30" x14ac:dyDescent="0.2">
      <c r="A2411">
        <v>201706</v>
      </c>
      <c r="B2411" t="s">
        <v>21</v>
      </c>
      <c r="C2411" t="s">
        <v>21</v>
      </c>
      <c r="D2411" t="s">
        <v>1483</v>
      </c>
      <c r="E2411" t="s">
        <v>3488</v>
      </c>
      <c r="F2411" t="s">
        <v>1545</v>
      </c>
      <c r="G2411" t="s">
        <v>7655</v>
      </c>
      <c r="I2411" t="s">
        <v>989</v>
      </c>
      <c r="J2411" t="s">
        <v>1546</v>
      </c>
      <c r="K2411" t="s">
        <v>7655</v>
      </c>
      <c r="L2411" t="s">
        <v>5807</v>
      </c>
      <c r="M2411" t="s">
        <v>5808</v>
      </c>
      <c r="N2411" s="1">
        <v>42909</v>
      </c>
      <c r="O2411">
        <v>47</v>
      </c>
      <c r="P2411" t="s">
        <v>900</v>
      </c>
      <c r="S2411">
        <v>0</v>
      </c>
      <c r="T2411">
        <v>0</v>
      </c>
      <c r="U2411" s="7">
        <v>0</v>
      </c>
      <c r="V2411" s="7">
        <v>0</v>
      </c>
      <c r="W2411" s="7">
        <v>0</v>
      </c>
      <c r="X2411" s="7">
        <v>0</v>
      </c>
      <c r="Y2411" s="7">
        <v>0</v>
      </c>
      <c r="Z2411" s="7">
        <v>0</v>
      </c>
      <c r="AA2411" s="7" t="s">
        <v>800</v>
      </c>
      <c r="AB2411" s="7">
        <f>IF(Table2[[#This Row],[15cc]]+Table2[[#This Row],[30cc]]&gt;0,1,0)</f>
        <v>0</v>
      </c>
      <c r="AC2411" s="7">
        <f>IF(Table2[[#This Row],[60c]]&gt;0,1,0)</f>
        <v>0</v>
      </c>
      <c r="AD2411" s="7">
        <f>IF(Table2[[#This Row],[90c]]&gt;0,1,0)</f>
        <v>0</v>
      </c>
    </row>
    <row r="2412" spans="1:30" x14ac:dyDescent="0.2">
      <c r="A2412">
        <v>201706</v>
      </c>
      <c r="B2412" t="s">
        <v>21</v>
      </c>
      <c r="C2412" t="s">
        <v>21</v>
      </c>
      <c r="D2412" t="s">
        <v>1483</v>
      </c>
      <c r="E2412" t="s">
        <v>3488</v>
      </c>
      <c r="F2412" t="s">
        <v>1545</v>
      </c>
      <c r="G2412" t="s">
        <v>7655</v>
      </c>
      <c r="I2412" t="s">
        <v>989</v>
      </c>
      <c r="J2412" t="s">
        <v>1546</v>
      </c>
      <c r="K2412" t="s">
        <v>7655</v>
      </c>
      <c r="L2412" t="s">
        <v>5809</v>
      </c>
      <c r="M2412" t="s">
        <v>5810</v>
      </c>
      <c r="N2412" s="1">
        <v>42913</v>
      </c>
      <c r="O2412">
        <v>43</v>
      </c>
      <c r="P2412" t="s">
        <v>900</v>
      </c>
      <c r="Q2412">
        <v>1</v>
      </c>
      <c r="R2412">
        <v>12.385</v>
      </c>
      <c r="S2412">
        <v>1</v>
      </c>
      <c r="T2412">
        <v>12.385</v>
      </c>
      <c r="U2412" s="7">
        <v>0</v>
      </c>
      <c r="V2412" s="7">
        <v>0</v>
      </c>
      <c r="W2412" s="7">
        <v>0</v>
      </c>
      <c r="X2412" s="7">
        <v>0</v>
      </c>
      <c r="Y2412" s="7">
        <v>0</v>
      </c>
      <c r="Z2412" s="7">
        <v>0</v>
      </c>
      <c r="AA2412" s="7" t="s">
        <v>800</v>
      </c>
      <c r="AB2412" s="7">
        <f>IF(Table2[[#This Row],[15cc]]+Table2[[#This Row],[30cc]]&gt;0,1,0)</f>
        <v>1</v>
      </c>
      <c r="AC2412" s="7">
        <f>IF(Table2[[#This Row],[60c]]&gt;0,1,0)</f>
        <v>0</v>
      </c>
      <c r="AD2412" s="7">
        <f>IF(Table2[[#This Row],[90c]]&gt;0,1,0)</f>
        <v>0</v>
      </c>
    </row>
    <row r="2413" spans="1:30" x14ac:dyDescent="0.2">
      <c r="A2413">
        <v>201706</v>
      </c>
      <c r="B2413" t="s">
        <v>21</v>
      </c>
      <c r="C2413" t="s">
        <v>21</v>
      </c>
      <c r="D2413" t="s">
        <v>1483</v>
      </c>
      <c r="E2413" t="s">
        <v>3488</v>
      </c>
      <c r="F2413" t="s">
        <v>1545</v>
      </c>
      <c r="G2413" t="s">
        <v>7655</v>
      </c>
      <c r="I2413" t="s">
        <v>989</v>
      </c>
      <c r="J2413" t="s">
        <v>1546</v>
      </c>
      <c r="K2413" t="s">
        <v>7655</v>
      </c>
      <c r="L2413" t="s">
        <v>5811</v>
      </c>
      <c r="M2413" t="s">
        <v>5812</v>
      </c>
      <c r="N2413" s="1">
        <v>42913</v>
      </c>
      <c r="O2413">
        <v>43</v>
      </c>
      <c r="P2413" t="s">
        <v>900</v>
      </c>
      <c r="Q2413">
        <v>3</v>
      </c>
      <c r="R2413">
        <v>34.113999999999997</v>
      </c>
      <c r="S2413">
        <v>2</v>
      </c>
      <c r="T2413">
        <v>22.114000000000001</v>
      </c>
      <c r="U2413" s="7">
        <v>1</v>
      </c>
      <c r="V2413" s="7">
        <v>12</v>
      </c>
      <c r="W2413" s="7">
        <v>0</v>
      </c>
      <c r="X2413" s="7">
        <v>0</v>
      </c>
      <c r="Y2413" s="7">
        <v>0</v>
      </c>
      <c r="Z2413" s="7">
        <v>0</v>
      </c>
      <c r="AA2413" s="7" t="s">
        <v>800</v>
      </c>
      <c r="AB2413" s="7">
        <f>IF(Table2[[#This Row],[15cc]]+Table2[[#This Row],[30cc]]&gt;0,1,0)</f>
        <v>1</v>
      </c>
      <c r="AC2413" s="7">
        <f>IF(Table2[[#This Row],[60c]]&gt;0,1,0)</f>
        <v>0</v>
      </c>
      <c r="AD2413" s="7">
        <f>IF(Table2[[#This Row],[90c]]&gt;0,1,0)</f>
        <v>0</v>
      </c>
    </row>
    <row r="2414" spans="1:30" x14ac:dyDescent="0.2">
      <c r="A2414">
        <v>201706</v>
      </c>
      <c r="B2414" t="s">
        <v>21</v>
      </c>
      <c r="C2414" t="s">
        <v>21</v>
      </c>
      <c r="D2414" t="s">
        <v>1483</v>
      </c>
      <c r="E2414" t="s">
        <v>3488</v>
      </c>
      <c r="F2414" t="s">
        <v>1545</v>
      </c>
      <c r="G2414" t="s">
        <v>7655</v>
      </c>
      <c r="I2414" t="s">
        <v>989</v>
      </c>
      <c r="J2414" t="s">
        <v>1546</v>
      </c>
      <c r="K2414" t="s">
        <v>7655</v>
      </c>
      <c r="L2414" t="s">
        <v>5813</v>
      </c>
      <c r="M2414" t="s">
        <v>5814</v>
      </c>
      <c r="N2414" s="1">
        <v>42913</v>
      </c>
      <c r="O2414">
        <v>43</v>
      </c>
      <c r="P2414" t="s">
        <v>900</v>
      </c>
      <c r="Q2414">
        <v>2</v>
      </c>
      <c r="R2414" s="2">
        <v>30.23</v>
      </c>
      <c r="S2414">
        <v>1</v>
      </c>
      <c r="T2414">
        <v>15.228999999999999</v>
      </c>
      <c r="U2414" s="7">
        <v>1</v>
      </c>
      <c r="V2414" s="7">
        <v>15.000999999999999</v>
      </c>
      <c r="W2414" s="7">
        <v>0</v>
      </c>
      <c r="X2414" s="7">
        <v>0</v>
      </c>
      <c r="Y2414" s="7">
        <v>0</v>
      </c>
      <c r="Z2414" s="7">
        <v>0</v>
      </c>
      <c r="AA2414" s="7" t="s">
        <v>800</v>
      </c>
      <c r="AB2414" s="7">
        <f>IF(Table2[[#This Row],[15cc]]+Table2[[#This Row],[30cc]]&gt;0,1,0)</f>
        <v>1</v>
      </c>
      <c r="AC2414" s="7">
        <f>IF(Table2[[#This Row],[60c]]&gt;0,1,0)</f>
        <v>0</v>
      </c>
      <c r="AD2414" s="7">
        <f>IF(Table2[[#This Row],[90c]]&gt;0,1,0)</f>
        <v>0</v>
      </c>
    </row>
    <row r="2415" spans="1:30" x14ac:dyDescent="0.2">
      <c r="A2415">
        <v>201706</v>
      </c>
      <c r="B2415" t="s">
        <v>21</v>
      </c>
      <c r="C2415" t="s">
        <v>21</v>
      </c>
      <c r="D2415" t="s">
        <v>1483</v>
      </c>
      <c r="E2415" t="s">
        <v>3488</v>
      </c>
      <c r="F2415" t="s">
        <v>1545</v>
      </c>
      <c r="G2415" t="s">
        <v>7655</v>
      </c>
      <c r="I2415" t="s">
        <v>989</v>
      </c>
      <c r="J2415" t="s">
        <v>1546</v>
      </c>
      <c r="K2415" t="s">
        <v>7655</v>
      </c>
      <c r="L2415" t="s">
        <v>5815</v>
      </c>
      <c r="M2415" t="s">
        <v>5816</v>
      </c>
      <c r="N2415" s="1">
        <v>42913</v>
      </c>
      <c r="O2415">
        <v>43</v>
      </c>
      <c r="P2415" t="s">
        <v>900</v>
      </c>
      <c r="S2415">
        <v>0</v>
      </c>
      <c r="T2415">
        <v>0</v>
      </c>
      <c r="U2415" s="7">
        <v>0</v>
      </c>
      <c r="V2415" s="7">
        <v>0</v>
      </c>
      <c r="W2415" s="7">
        <v>0</v>
      </c>
      <c r="X2415" s="7">
        <v>0</v>
      </c>
      <c r="Y2415" s="7">
        <v>0</v>
      </c>
      <c r="Z2415" s="7">
        <v>0</v>
      </c>
      <c r="AA2415" s="7" t="s">
        <v>984</v>
      </c>
      <c r="AB2415" s="7">
        <f>IF(Table2[[#This Row],[15cc]]+Table2[[#This Row],[30cc]]&gt;0,1,0)</f>
        <v>0</v>
      </c>
      <c r="AC2415" s="7">
        <f>IF(Table2[[#This Row],[60c]]&gt;0,1,0)</f>
        <v>0</v>
      </c>
      <c r="AD2415" s="7">
        <f>IF(Table2[[#This Row],[90c]]&gt;0,1,0)</f>
        <v>0</v>
      </c>
    </row>
    <row r="2416" spans="1:30" x14ac:dyDescent="0.2">
      <c r="A2416">
        <v>201706</v>
      </c>
      <c r="B2416" t="s">
        <v>21</v>
      </c>
      <c r="C2416" t="s">
        <v>21</v>
      </c>
      <c r="D2416" t="s">
        <v>1483</v>
      </c>
      <c r="E2416" t="s">
        <v>3488</v>
      </c>
      <c r="F2416" t="s">
        <v>1545</v>
      </c>
      <c r="G2416" t="s">
        <v>7655</v>
      </c>
      <c r="I2416" t="s">
        <v>989</v>
      </c>
      <c r="J2416" t="s">
        <v>1546</v>
      </c>
      <c r="K2416" t="s">
        <v>7655</v>
      </c>
      <c r="L2416" t="s">
        <v>5817</v>
      </c>
      <c r="M2416" t="s">
        <v>5818</v>
      </c>
      <c r="N2416" s="1">
        <v>42913</v>
      </c>
      <c r="O2416">
        <v>43</v>
      </c>
      <c r="P2416" t="s">
        <v>900</v>
      </c>
      <c r="Q2416">
        <v>1</v>
      </c>
      <c r="R2416">
        <v>12.007</v>
      </c>
      <c r="S2416">
        <v>1</v>
      </c>
      <c r="T2416">
        <v>12.007</v>
      </c>
      <c r="U2416" s="7">
        <v>0</v>
      </c>
      <c r="V2416" s="7">
        <v>0</v>
      </c>
      <c r="W2416" s="7">
        <v>0</v>
      </c>
      <c r="X2416" s="7">
        <v>0</v>
      </c>
      <c r="Y2416" s="7">
        <v>0</v>
      </c>
      <c r="Z2416" s="7">
        <v>0</v>
      </c>
      <c r="AA2416" s="7" t="s">
        <v>800</v>
      </c>
      <c r="AB2416" s="7">
        <f>IF(Table2[[#This Row],[15cc]]+Table2[[#This Row],[30cc]]&gt;0,1,0)</f>
        <v>1</v>
      </c>
      <c r="AC2416" s="7">
        <f>IF(Table2[[#This Row],[60c]]&gt;0,1,0)</f>
        <v>0</v>
      </c>
      <c r="AD2416" s="7">
        <f>IF(Table2[[#This Row],[90c]]&gt;0,1,0)</f>
        <v>0</v>
      </c>
    </row>
    <row r="2417" spans="1:30" x14ac:dyDescent="0.2">
      <c r="A2417">
        <v>201706</v>
      </c>
      <c r="B2417" t="s">
        <v>21</v>
      </c>
      <c r="C2417" t="s">
        <v>21</v>
      </c>
      <c r="D2417" t="s">
        <v>1483</v>
      </c>
      <c r="E2417" t="s">
        <v>3488</v>
      </c>
      <c r="F2417" t="s">
        <v>1545</v>
      </c>
      <c r="G2417" t="s">
        <v>7655</v>
      </c>
      <c r="I2417" t="s">
        <v>989</v>
      </c>
      <c r="J2417" t="s">
        <v>1546</v>
      </c>
      <c r="K2417" t="s">
        <v>7655</v>
      </c>
      <c r="L2417" t="s">
        <v>5819</v>
      </c>
      <c r="M2417" t="s">
        <v>5820</v>
      </c>
      <c r="N2417" s="1">
        <v>42913</v>
      </c>
      <c r="O2417">
        <v>43</v>
      </c>
      <c r="P2417" t="s">
        <v>900</v>
      </c>
      <c r="S2417">
        <v>0</v>
      </c>
      <c r="T2417">
        <v>0</v>
      </c>
      <c r="U2417" s="7">
        <v>0</v>
      </c>
      <c r="V2417" s="7">
        <v>0</v>
      </c>
      <c r="W2417" s="7">
        <v>0</v>
      </c>
      <c r="X2417" s="7">
        <v>0</v>
      </c>
      <c r="Y2417" s="7">
        <v>0</v>
      </c>
      <c r="Z2417" s="7">
        <v>0</v>
      </c>
      <c r="AA2417" s="7" t="s">
        <v>800</v>
      </c>
      <c r="AB2417" s="7">
        <f>IF(Table2[[#This Row],[15cc]]+Table2[[#This Row],[30cc]]&gt;0,1,0)</f>
        <v>0</v>
      </c>
      <c r="AC2417" s="7">
        <f>IF(Table2[[#This Row],[60c]]&gt;0,1,0)</f>
        <v>0</v>
      </c>
      <c r="AD2417" s="7">
        <f>IF(Table2[[#This Row],[90c]]&gt;0,1,0)</f>
        <v>0</v>
      </c>
    </row>
    <row r="2418" spans="1:30" x14ac:dyDescent="0.2">
      <c r="A2418">
        <v>201706</v>
      </c>
      <c r="B2418" t="s">
        <v>21</v>
      </c>
      <c r="C2418" t="s">
        <v>21</v>
      </c>
      <c r="D2418" t="s">
        <v>1483</v>
      </c>
      <c r="E2418" t="s">
        <v>3488</v>
      </c>
      <c r="F2418" t="s">
        <v>1545</v>
      </c>
      <c r="G2418" t="s">
        <v>7655</v>
      </c>
      <c r="I2418" t="s">
        <v>989</v>
      </c>
      <c r="J2418" t="s">
        <v>1546</v>
      </c>
      <c r="K2418" t="s">
        <v>7655</v>
      </c>
      <c r="L2418" t="s">
        <v>5821</v>
      </c>
      <c r="M2418" t="s">
        <v>815</v>
      </c>
      <c r="N2418" s="1">
        <v>42913</v>
      </c>
      <c r="O2418">
        <v>43</v>
      </c>
      <c r="P2418" t="s">
        <v>900</v>
      </c>
      <c r="S2418">
        <v>0</v>
      </c>
      <c r="T2418">
        <v>0</v>
      </c>
      <c r="U2418" s="7">
        <v>0</v>
      </c>
      <c r="V2418" s="7">
        <v>0</v>
      </c>
      <c r="W2418" s="7">
        <v>0</v>
      </c>
      <c r="X2418" s="7">
        <v>0</v>
      </c>
      <c r="Y2418" s="7">
        <v>0</v>
      </c>
      <c r="Z2418" s="7">
        <v>0</v>
      </c>
      <c r="AA2418" s="7" t="s">
        <v>800</v>
      </c>
      <c r="AB2418" s="7">
        <f>IF(Table2[[#This Row],[15cc]]+Table2[[#This Row],[30cc]]&gt;0,1,0)</f>
        <v>0</v>
      </c>
      <c r="AC2418" s="7">
        <f>IF(Table2[[#This Row],[60c]]&gt;0,1,0)</f>
        <v>0</v>
      </c>
      <c r="AD2418" s="7">
        <f>IF(Table2[[#This Row],[90c]]&gt;0,1,0)</f>
        <v>0</v>
      </c>
    </row>
    <row r="2419" spans="1:30" x14ac:dyDescent="0.2">
      <c r="A2419">
        <v>201706</v>
      </c>
      <c r="B2419" t="s">
        <v>21</v>
      </c>
      <c r="C2419" t="s">
        <v>21</v>
      </c>
      <c r="D2419" t="s">
        <v>1483</v>
      </c>
      <c r="E2419" t="s">
        <v>3488</v>
      </c>
      <c r="F2419" t="s">
        <v>1545</v>
      </c>
      <c r="G2419" t="s">
        <v>7655</v>
      </c>
      <c r="I2419" t="s">
        <v>989</v>
      </c>
      <c r="J2419" t="s">
        <v>1546</v>
      </c>
      <c r="K2419" t="s">
        <v>7655</v>
      </c>
      <c r="L2419" t="s">
        <v>5822</v>
      </c>
      <c r="M2419" t="s">
        <v>5823</v>
      </c>
      <c r="N2419" s="1">
        <v>42913</v>
      </c>
      <c r="O2419">
        <v>43</v>
      </c>
      <c r="P2419" t="s">
        <v>900</v>
      </c>
      <c r="Q2419">
        <v>1</v>
      </c>
      <c r="R2419">
        <v>12.039</v>
      </c>
      <c r="S2419">
        <v>1</v>
      </c>
      <c r="T2419">
        <v>12.039</v>
      </c>
      <c r="U2419" s="7">
        <v>0</v>
      </c>
      <c r="V2419" s="7">
        <v>0</v>
      </c>
      <c r="W2419" s="7">
        <v>0</v>
      </c>
      <c r="X2419" s="7">
        <v>0</v>
      </c>
      <c r="Y2419" s="7">
        <v>0</v>
      </c>
      <c r="Z2419" s="7">
        <v>0</v>
      </c>
      <c r="AA2419" s="7" t="s">
        <v>800</v>
      </c>
      <c r="AB2419" s="7">
        <f>IF(Table2[[#This Row],[15cc]]+Table2[[#This Row],[30cc]]&gt;0,1,0)</f>
        <v>1</v>
      </c>
      <c r="AC2419" s="7">
        <f>IF(Table2[[#This Row],[60c]]&gt;0,1,0)</f>
        <v>0</v>
      </c>
      <c r="AD2419" s="7">
        <f>IF(Table2[[#This Row],[90c]]&gt;0,1,0)</f>
        <v>0</v>
      </c>
    </row>
    <row r="2420" spans="1:30" x14ac:dyDescent="0.2">
      <c r="A2420">
        <v>201706</v>
      </c>
      <c r="B2420" t="s">
        <v>21</v>
      </c>
      <c r="C2420" t="s">
        <v>21</v>
      </c>
      <c r="D2420" t="s">
        <v>1483</v>
      </c>
      <c r="E2420" t="s">
        <v>3488</v>
      </c>
      <c r="F2420" t="s">
        <v>1545</v>
      </c>
      <c r="G2420" t="s">
        <v>7655</v>
      </c>
      <c r="I2420" t="s">
        <v>1534</v>
      </c>
      <c r="J2420" t="s">
        <v>1005</v>
      </c>
      <c r="K2420" t="s">
        <v>7655</v>
      </c>
      <c r="L2420" t="s">
        <v>5824</v>
      </c>
      <c r="M2420" t="s">
        <v>5825</v>
      </c>
      <c r="N2420" s="1">
        <v>42902</v>
      </c>
      <c r="O2420">
        <v>54</v>
      </c>
      <c r="P2420" t="s">
        <v>900</v>
      </c>
      <c r="Q2420">
        <v>4</v>
      </c>
      <c r="R2420">
        <v>51.438000000000002</v>
      </c>
      <c r="S2420">
        <v>4</v>
      </c>
      <c r="T2420">
        <v>51.438000000000002</v>
      </c>
      <c r="U2420" s="7">
        <v>0</v>
      </c>
      <c r="V2420" s="7">
        <v>0</v>
      </c>
      <c r="W2420" s="7">
        <v>0</v>
      </c>
      <c r="X2420" s="7">
        <v>0</v>
      </c>
      <c r="Y2420" s="7">
        <v>0</v>
      </c>
      <c r="Z2420" s="7">
        <v>0</v>
      </c>
      <c r="AA2420" s="7" t="s">
        <v>800</v>
      </c>
      <c r="AB2420" s="7">
        <f>IF(Table2[[#This Row],[15cc]]+Table2[[#This Row],[30cc]]&gt;0,1,0)</f>
        <v>1</v>
      </c>
      <c r="AC2420" s="7">
        <f>IF(Table2[[#This Row],[60c]]&gt;0,1,0)</f>
        <v>0</v>
      </c>
      <c r="AD2420" s="7">
        <f>IF(Table2[[#This Row],[90c]]&gt;0,1,0)</f>
        <v>0</v>
      </c>
    </row>
    <row r="2421" spans="1:30" x14ac:dyDescent="0.2">
      <c r="A2421">
        <v>201706</v>
      </c>
      <c r="B2421" t="s">
        <v>21</v>
      </c>
      <c r="C2421" t="s">
        <v>21</v>
      </c>
      <c r="D2421" t="s">
        <v>1483</v>
      </c>
      <c r="E2421" t="s">
        <v>3488</v>
      </c>
      <c r="F2421" t="s">
        <v>1545</v>
      </c>
      <c r="G2421" t="s">
        <v>7655</v>
      </c>
      <c r="I2421" t="s">
        <v>1534</v>
      </c>
      <c r="J2421" t="s">
        <v>1005</v>
      </c>
      <c r="K2421" t="s">
        <v>7655</v>
      </c>
      <c r="L2421" t="s">
        <v>5826</v>
      </c>
      <c r="M2421" t="s">
        <v>5827</v>
      </c>
      <c r="N2421" s="1">
        <v>42902</v>
      </c>
      <c r="O2421">
        <v>54</v>
      </c>
      <c r="P2421" t="s">
        <v>900</v>
      </c>
      <c r="Q2421">
        <v>1</v>
      </c>
      <c r="R2421">
        <v>12.516999999999999</v>
      </c>
      <c r="S2421">
        <v>1</v>
      </c>
      <c r="T2421">
        <v>12.516999999999999</v>
      </c>
      <c r="U2421" s="7">
        <v>0</v>
      </c>
      <c r="V2421" s="7">
        <v>0</v>
      </c>
      <c r="W2421" s="7">
        <v>0</v>
      </c>
      <c r="X2421" s="7">
        <v>0</v>
      </c>
      <c r="Y2421" s="7">
        <v>0</v>
      </c>
      <c r="Z2421" s="7">
        <v>0</v>
      </c>
      <c r="AA2421" s="7" t="s">
        <v>800</v>
      </c>
      <c r="AB2421" s="7">
        <f>IF(Table2[[#This Row],[15cc]]+Table2[[#This Row],[30cc]]&gt;0,1,0)</f>
        <v>1</v>
      </c>
      <c r="AC2421" s="7">
        <f>IF(Table2[[#This Row],[60c]]&gt;0,1,0)</f>
        <v>0</v>
      </c>
      <c r="AD2421" s="7">
        <f>IF(Table2[[#This Row],[90c]]&gt;0,1,0)</f>
        <v>0</v>
      </c>
    </row>
    <row r="2422" spans="1:30" x14ac:dyDescent="0.2">
      <c r="A2422">
        <v>201706</v>
      </c>
      <c r="B2422" t="s">
        <v>21</v>
      </c>
      <c r="C2422" t="s">
        <v>21</v>
      </c>
      <c r="D2422" t="s">
        <v>1483</v>
      </c>
      <c r="E2422" t="s">
        <v>3488</v>
      </c>
      <c r="F2422" t="s">
        <v>1545</v>
      </c>
      <c r="G2422" t="s">
        <v>7655</v>
      </c>
      <c r="I2422" t="s">
        <v>1534</v>
      </c>
      <c r="J2422" t="s">
        <v>1005</v>
      </c>
      <c r="K2422" t="s">
        <v>7655</v>
      </c>
      <c r="L2422" t="s">
        <v>5828</v>
      </c>
      <c r="M2422" t="s">
        <v>5829</v>
      </c>
      <c r="N2422" s="1">
        <v>42902</v>
      </c>
      <c r="O2422">
        <v>54</v>
      </c>
      <c r="P2422" t="s">
        <v>900</v>
      </c>
      <c r="Q2422">
        <v>1</v>
      </c>
      <c r="R2422">
        <v>12.129</v>
      </c>
      <c r="S2422">
        <v>1</v>
      </c>
      <c r="T2422">
        <v>12.129</v>
      </c>
      <c r="U2422" s="7">
        <v>0</v>
      </c>
      <c r="V2422" s="7">
        <v>0</v>
      </c>
      <c r="W2422" s="7">
        <v>0</v>
      </c>
      <c r="X2422" s="7">
        <v>0</v>
      </c>
      <c r="Y2422" s="7">
        <v>0</v>
      </c>
      <c r="Z2422" s="7">
        <v>0</v>
      </c>
      <c r="AA2422" s="7" t="s">
        <v>800</v>
      </c>
      <c r="AB2422" s="7">
        <f>IF(Table2[[#This Row],[15cc]]+Table2[[#This Row],[30cc]]&gt;0,1,0)</f>
        <v>1</v>
      </c>
      <c r="AC2422" s="7">
        <f>IF(Table2[[#This Row],[60c]]&gt;0,1,0)</f>
        <v>0</v>
      </c>
      <c r="AD2422" s="7">
        <f>IF(Table2[[#This Row],[90c]]&gt;0,1,0)</f>
        <v>0</v>
      </c>
    </row>
    <row r="2423" spans="1:30" x14ac:dyDescent="0.2">
      <c r="A2423">
        <v>201706</v>
      </c>
      <c r="B2423" t="s">
        <v>21</v>
      </c>
      <c r="C2423" t="s">
        <v>21</v>
      </c>
      <c r="D2423" t="s">
        <v>1483</v>
      </c>
      <c r="E2423" t="s">
        <v>3488</v>
      </c>
      <c r="F2423" t="s">
        <v>1545</v>
      </c>
      <c r="G2423" t="s">
        <v>7655</v>
      </c>
      <c r="I2423" t="s">
        <v>1534</v>
      </c>
      <c r="J2423" t="s">
        <v>1005</v>
      </c>
      <c r="K2423" t="s">
        <v>7655</v>
      </c>
      <c r="L2423" t="s">
        <v>5830</v>
      </c>
      <c r="M2423" t="s">
        <v>5831</v>
      </c>
      <c r="N2423" s="1">
        <v>42902</v>
      </c>
      <c r="O2423">
        <v>54</v>
      </c>
      <c r="P2423" t="s">
        <v>900</v>
      </c>
      <c r="Q2423">
        <v>1</v>
      </c>
      <c r="R2423">
        <v>14.175000000000001</v>
      </c>
      <c r="S2423">
        <v>1</v>
      </c>
      <c r="T2423">
        <v>14.175000000000001</v>
      </c>
      <c r="U2423" s="7">
        <v>0</v>
      </c>
      <c r="V2423" s="7">
        <v>0</v>
      </c>
      <c r="W2423" s="7">
        <v>0</v>
      </c>
      <c r="X2423" s="7">
        <v>0</v>
      </c>
      <c r="Y2423" s="7">
        <v>0</v>
      </c>
      <c r="Z2423" s="7">
        <v>0</v>
      </c>
      <c r="AA2423" s="7" t="s">
        <v>800</v>
      </c>
      <c r="AB2423" s="7">
        <f>IF(Table2[[#This Row],[15cc]]+Table2[[#This Row],[30cc]]&gt;0,1,0)</f>
        <v>1</v>
      </c>
      <c r="AC2423" s="7">
        <f>IF(Table2[[#This Row],[60c]]&gt;0,1,0)</f>
        <v>0</v>
      </c>
      <c r="AD2423" s="7">
        <f>IF(Table2[[#This Row],[90c]]&gt;0,1,0)</f>
        <v>0</v>
      </c>
    </row>
    <row r="2424" spans="1:30" x14ac:dyDescent="0.2">
      <c r="A2424">
        <v>201706</v>
      </c>
      <c r="B2424" t="s">
        <v>21</v>
      </c>
      <c r="C2424" t="s">
        <v>21</v>
      </c>
      <c r="D2424" t="s">
        <v>1483</v>
      </c>
      <c r="E2424" t="s">
        <v>3488</v>
      </c>
      <c r="F2424" t="s">
        <v>1545</v>
      </c>
      <c r="G2424" t="s">
        <v>7655</v>
      </c>
      <c r="I2424" t="s">
        <v>1534</v>
      </c>
      <c r="J2424" t="s">
        <v>1005</v>
      </c>
      <c r="K2424" t="s">
        <v>7655</v>
      </c>
      <c r="L2424" t="s">
        <v>5832</v>
      </c>
      <c r="M2424" t="s">
        <v>1755</v>
      </c>
      <c r="N2424" s="1">
        <v>42902</v>
      </c>
      <c r="O2424">
        <v>54</v>
      </c>
      <c r="P2424" t="s">
        <v>900</v>
      </c>
      <c r="Q2424">
        <v>1</v>
      </c>
      <c r="R2424">
        <v>12.1</v>
      </c>
      <c r="S2424">
        <v>1</v>
      </c>
      <c r="T2424">
        <v>12.1</v>
      </c>
      <c r="U2424" s="7">
        <v>0</v>
      </c>
      <c r="V2424" s="7">
        <v>0</v>
      </c>
      <c r="W2424" s="7">
        <v>0</v>
      </c>
      <c r="X2424" s="7">
        <v>0</v>
      </c>
      <c r="Y2424" s="7">
        <v>0</v>
      </c>
      <c r="Z2424" s="7">
        <v>0</v>
      </c>
      <c r="AA2424" s="7" t="s">
        <v>800</v>
      </c>
      <c r="AB2424" s="7">
        <f>IF(Table2[[#This Row],[15cc]]+Table2[[#This Row],[30cc]]&gt;0,1,0)</f>
        <v>1</v>
      </c>
      <c r="AC2424" s="7">
        <f>IF(Table2[[#This Row],[60c]]&gt;0,1,0)</f>
        <v>0</v>
      </c>
      <c r="AD2424" s="7">
        <f>IF(Table2[[#This Row],[90c]]&gt;0,1,0)</f>
        <v>0</v>
      </c>
    </row>
    <row r="2425" spans="1:30" x14ac:dyDescent="0.2">
      <c r="A2425">
        <v>201706</v>
      </c>
      <c r="B2425" t="s">
        <v>21</v>
      </c>
      <c r="C2425" t="s">
        <v>21</v>
      </c>
      <c r="D2425" t="s">
        <v>1483</v>
      </c>
      <c r="E2425" t="s">
        <v>3488</v>
      </c>
      <c r="F2425" t="s">
        <v>1545</v>
      </c>
      <c r="G2425" t="s">
        <v>7655</v>
      </c>
      <c r="I2425" t="s">
        <v>1534</v>
      </c>
      <c r="J2425" t="s">
        <v>1005</v>
      </c>
      <c r="K2425" t="s">
        <v>7655</v>
      </c>
      <c r="L2425" t="s">
        <v>5833</v>
      </c>
      <c r="M2425" t="s">
        <v>5834</v>
      </c>
      <c r="N2425" s="1">
        <v>42902</v>
      </c>
      <c r="O2425">
        <v>54</v>
      </c>
      <c r="P2425" t="s">
        <v>900</v>
      </c>
      <c r="Q2425">
        <v>1</v>
      </c>
      <c r="R2425">
        <v>12.05</v>
      </c>
      <c r="S2425">
        <v>1</v>
      </c>
      <c r="T2425">
        <v>12.05</v>
      </c>
      <c r="U2425" s="7">
        <v>0</v>
      </c>
      <c r="V2425" s="7">
        <v>0</v>
      </c>
      <c r="W2425" s="7">
        <v>0</v>
      </c>
      <c r="X2425" s="7">
        <v>0</v>
      </c>
      <c r="Y2425" s="7">
        <v>0</v>
      </c>
      <c r="Z2425" s="7">
        <v>0</v>
      </c>
      <c r="AA2425" s="7" t="s">
        <v>800</v>
      </c>
      <c r="AB2425" s="7">
        <f>IF(Table2[[#This Row],[15cc]]+Table2[[#This Row],[30cc]]&gt;0,1,0)</f>
        <v>1</v>
      </c>
      <c r="AC2425" s="7">
        <f>IF(Table2[[#This Row],[60c]]&gt;0,1,0)</f>
        <v>0</v>
      </c>
      <c r="AD2425" s="7">
        <f>IF(Table2[[#This Row],[90c]]&gt;0,1,0)</f>
        <v>0</v>
      </c>
    </row>
    <row r="2426" spans="1:30" x14ac:dyDescent="0.2">
      <c r="A2426">
        <v>201706</v>
      </c>
      <c r="B2426" t="s">
        <v>21</v>
      </c>
      <c r="C2426" t="s">
        <v>21</v>
      </c>
      <c r="D2426" t="s">
        <v>1483</v>
      </c>
      <c r="E2426" t="s">
        <v>3488</v>
      </c>
      <c r="F2426" t="s">
        <v>1545</v>
      </c>
      <c r="G2426" t="s">
        <v>7655</v>
      </c>
      <c r="I2426" t="s">
        <v>1534</v>
      </c>
      <c r="J2426" t="s">
        <v>1005</v>
      </c>
      <c r="K2426" t="s">
        <v>7655</v>
      </c>
      <c r="L2426" t="s">
        <v>5835</v>
      </c>
      <c r="M2426" t="s">
        <v>5836</v>
      </c>
      <c r="N2426" s="1">
        <v>42902</v>
      </c>
      <c r="O2426">
        <v>54</v>
      </c>
      <c r="P2426" t="s">
        <v>900</v>
      </c>
      <c r="Q2426">
        <v>1</v>
      </c>
      <c r="R2426">
        <v>12.308</v>
      </c>
      <c r="S2426">
        <v>1</v>
      </c>
      <c r="T2426">
        <v>12.308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 t="s">
        <v>800</v>
      </c>
      <c r="AB2426" s="7">
        <f>IF(Table2[[#This Row],[15cc]]+Table2[[#This Row],[30cc]]&gt;0,1,0)</f>
        <v>1</v>
      </c>
      <c r="AC2426" s="7">
        <f>IF(Table2[[#This Row],[60c]]&gt;0,1,0)</f>
        <v>0</v>
      </c>
      <c r="AD2426" s="7">
        <f>IF(Table2[[#This Row],[90c]]&gt;0,1,0)</f>
        <v>0</v>
      </c>
    </row>
    <row r="2427" spans="1:30" x14ac:dyDescent="0.2">
      <c r="A2427">
        <v>201706</v>
      </c>
      <c r="B2427" t="s">
        <v>21</v>
      </c>
      <c r="C2427" t="s">
        <v>21</v>
      </c>
      <c r="D2427" t="s">
        <v>1483</v>
      </c>
      <c r="E2427" t="s">
        <v>3488</v>
      </c>
      <c r="F2427" t="s">
        <v>1545</v>
      </c>
      <c r="G2427" t="s">
        <v>7655</v>
      </c>
      <c r="I2427" t="s">
        <v>1534</v>
      </c>
      <c r="J2427" t="s">
        <v>1005</v>
      </c>
      <c r="K2427" t="s">
        <v>7655</v>
      </c>
      <c r="L2427" t="s">
        <v>5837</v>
      </c>
      <c r="M2427" t="s">
        <v>5838</v>
      </c>
      <c r="N2427" s="1">
        <v>42902</v>
      </c>
      <c r="O2427">
        <v>54</v>
      </c>
      <c r="P2427" t="s">
        <v>900</v>
      </c>
      <c r="Q2427">
        <v>1</v>
      </c>
      <c r="R2427">
        <v>12.667</v>
      </c>
      <c r="S2427">
        <v>1</v>
      </c>
      <c r="T2427">
        <v>12.667</v>
      </c>
      <c r="U2427" s="7">
        <v>0</v>
      </c>
      <c r="V2427" s="7">
        <v>0</v>
      </c>
      <c r="W2427" s="7">
        <v>0</v>
      </c>
      <c r="X2427" s="7">
        <v>0</v>
      </c>
      <c r="Y2427" s="7">
        <v>0</v>
      </c>
      <c r="Z2427" s="7">
        <v>0</v>
      </c>
      <c r="AA2427" s="7" t="s">
        <v>800</v>
      </c>
      <c r="AB2427" s="7">
        <f>IF(Table2[[#This Row],[15cc]]+Table2[[#This Row],[30cc]]&gt;0,1,0)</f>
        <v>1</v>
      </c>
      <c r="AC2427" s="7">
        <f>IF(Table2[[#This Row],[60c]]&gt;0,1,0)</f>
        <v>0</v>
      </c>
      <c r="AD2427" s="7">
        <f>IF(Table2[[#This Row],[90c]]&gt;0,1,0)</f>
        <v>0</v>
      </c>
    </row>
    <row r="2428" spans="1:30" x14ac:dyDescent="0.2">
      <c r="A2428">
        <v>201706</v>
      </c>
      <c r="B2428" t="s">
        <v>21</v>
      </c>
      <c r="C2428" t="s">
        <v>21</v>
      </c>
      <c r="D2428" t="s">
        <v>1483</v>
      </c>
      <c r="E2428" t="s">
        <v>3488</v>
      </c>
      <c r="F2428" t="s">
        <v>1545</v>
      </c>
      <c r="G2428" t="s">
        <v>7655</v>
      </c>
      <c r="I2428" t="s">
        <v>1534</v>
      </c>
      <c r="J2428" t="s">
        <v>1005</v>
      </c>
      <c r="K2428" t="s">
        <v>7655</v>
      </c>
      <c r="L2428" t="s">
        <v>5839</v>
      </c>
      <c r="M2428" t="s">
        <v>5840</v>
      </c>
      <c r="N2428" s="1">
        <v>42902</v>
      </c>
      <c r="O2428">
        <v>54</v>
      </c>
      <c r="P2428" t="s">
        <v>900</v>
      </c>
      <c r="Q2428">
        <v>1</v>
      </c>
      <c r="R2428">
        <v>12.161</v>
      </c>
      <c r="S2428">
        <v>1</v>
      </c>
      <c r="T2428">
        <v>12.161</v>
      </c>
      <c r="U2428" s="7">
        <v>0</v>
      </c>
      <c r="V2428" s="7">
        <v>0</v>
      </c>
      <c r="W2428" s="7">
        <v>0</v>
      </c>
      <c r="X2428" s="7">
        <v>0</v>
      </c>
      <c r="Y2428" s="7">
        <v>0</v>
      </c>
      <c r="Z2428" s="7">
        <v>0</v>
      </c>
      <c r="AA2428" s="7" t="s">
        <v>800</v>
      </c>
      <c r="AB2428" s="7">
        <f>IF(Table2[[#This Row],[15cc]]+Table2[[#This Row],[30cc]]&gt;0,1,0)</f>
        <v>1</v>
      </c>
      <c r="AC2428" s="7">
        <f>IF(Table2[[#This Row],[60c]]&gt;0,1,0)</f>
        <v>0</v>
      </c>
      <c r="AD2428" s="7">
        <f>IF(Table2[[#This Row],[90c]]&gt;0,1,0)</f>
        <v>0</v>
      </c>
    </row>
    <row r="2429" spans="1:30" x14ac:dyDescent="0.2">
      <c r="A2429">
        <v>201706</v>
      </c>
      <c r="B2429" t="s">
        <v>21</v>
      </c>
      <c r="C2429" t="s">
        <v>21</v>
      </c>
      <c r="D2429" t="s">
        <v>1483</v>
      </c>
      <c r="E2429" t="s">
        <v>3488</v>
      </c>
      <c r="F2429" t="s">
        <v>1545</v>
      </c>
      <c r="G2429" t="s">
        <v>7655</v>
      </c>
      <c r="I2429" t="s">
        <v>1534</v>
      </c>
      <c r="J2429" t="s">
        <v>1005</v>
      </c>
      <c r="K2429" t="s">
        <v>7655</v>
      </c>
      <c r="L2429" t="s">
        <v>5841</v>
      </c>
      <c r="M2429" t="s">
        <v>820</v>
      </c>
      <c r="N2429" s="1">
        <v>42902</v>
      </c>
      <c r="O2429">
        <v>54</v>
      </c>
      <c r="P2429" t="s">
        <v>900</v>
      </c>
      <c r="Q2429">
        <v>1</v>
      </c>
      <c r="R2429">
        <v>12.083</v>
      </c>
      <c r="S2429">
        <v>1</v>
      </c>
      <c r="T2429">
        <v>12.083</v>
      </c>
      <c r="U2429" s="7">
        <v>0</v>
      </c>
      <c r="V2429" s="7">
        <v>0</v>
      </c>
      <c r="W2429" s="7">
        <v>0</v>
      </c>
      <c r="X2429" s="7">
        <v>0</v>
      </c>
      <c r="Y2429" s="7">
        <v>0</v>
      </c>
      <c r="Z2429" s="7">
        <v>0</v>
      </c>
      <c r="AA2429" s="7" t="s">
        <v>800</v>
      </c>
      <c r="AB2429" s="7">
        <f>IF(Table2[[#This Row],[15cc]]+Table2[[#This Row],[30cc]]&gt;0,1,0)</f>
        <v>1</v>
      </c>
      <c r="AC2429" s="7">
        <f>IF(Table2[[#This Row],[60c]]&gt;0,1,0)</f>
        <v>0</v>
      </c>
      <c r="AD2429" s="7">
        <f>IF(Table2[[#This Row],[90c]]&gt;0,1,0)</f>
        <v>0</v>
      </c>
    </row>
    <row r="2430" spans="1:30" x14ac:dyDescent="0.2">
      <c r="A2430">
        <v>201706</v>
      </c>
      <c r="B2430" t="s">
        <v>21</v>
      </c>
      <c r="C2430" t="s">
        <v>21</v>
      </c>
      <c r="D2430" t="s">
        <v>1483</v>
      </c>
      <c r="E2430" t="s">
        <v>3488</v>
      </c>
      <c r="F2430" t="s">
        <v>1545</v>
      </c>
      <c r="G2430" t="s">
        <v>7655</v>
      </c>
      <c r="I2430" t="s">
        <v>1534</v>
      </c>
      <c r="J2430" t="s">
        <v>1005</v>
      </c>
      <c r="K2430" t="s">
        <v>7655</v>
      </c>
      <c r="L2430" t="s">
        <v>5842</v>
      </c>
      <c r="M2430" t="s">
        <v>5843</v>
      </c>
      <c r="N2430" s="1">
        <v>42902</v>
      </c>
      <c r="O2430">
        <v>54</v>
      </c>
      <c r="P2430" t="s">
        <v>900</v>
      </c>
      <c r="S2430">
        <v>0</v>
      </c>
      <c r="T2430">
        <v>0</v>
      </c>
      <c r="U2430" s="7">
        <v>0</v>
      </c>
      <c r="V2430" s="7">
        <v>0</v>
      </c>
      <c r="W2430" s="7">
        <v>0</v>
      </c>
      <c r="X2430" s="7">
        <v>0</v>
      </c>
      <c r="Y2430" s="7">
        <v>0</v>
      </c>
      <c r="Z2430" s="7">
        <v>0</v>
      </c>
      <c r="AA2430" s="7" t="s">
        <v>800</v>
      </c>
      <c r="AB2430" s="7">
        <f>IF(Table2[[#This Row],[15cc]]+Table2[[#This Row],[30cc]]&gt;0,1,0)</f>
        <v>0</v>
      </c>
      <c r="AC2430" s="7">
        <f>IF(Table2[[#This Row],[60c]]&gt;0,1,0)</f>
        <v>0</v>
      </c>
      <c r="AD2430" s="7">
        <f>IF(Table2[[#This Row],[90c]]&gt;0,1,0)</f>
        <v>0</v>
      </c>
    </row>
    <row r="2431" spans="1:30" x14ac:dyDescent="0.2">
      <c r="A2431">
        <v>201706</v>
      </c>
      <c r="B2431" t="s">
        <v>21</v>
      </c>
      <c r="C2431" t="s">
        <v>21</v>
      </c>
      <c r="D2431" t="s">
        <v>1483</v>
      </c>
      <c r="E2431" t="s">
        <v>3488</v>
      </c>
      <c r="F2431" t="s">
        <v>1545</v>
      </c>
      <c r="G2431" t="s">
        <v>7655</v>
      </c>
      <c r="I2431" t="s">
        <v>1534</v>
      </c>
      <c r="J2431" t="s">
        <v>1005</v>
      </c>
      <c r="K2431" t="s">
        <v>7655</v>
      </c>
      <c r="L2431" t="s">
        <v>5844</v>
      </c>
      <c r="M2431" t="s">
        <v>5845</v>
      </c>
      <c r="N2431" s="1">
        <v>42902</v>
      </c>
      <c r="O2431">
        <v>54</v>
      </c>
      <c r="P2431" t="s">
        <v>900</v>
      </c>
      <c r="Q2431">
        <v>1</v>
      </c>
      <c r="R2431">
        <v>12.468999999999999</v>
      </c>
      <c r="S2431">
        <v>1</v>
      </c>
      <c r="T2431">
        <v>12.468999999999999</v>
      </c>
      <c r="U2431" s="7">
        <v>0</v>
      </c>
      <c r="V2431" s="7">
        <v>0</v>
      </c>
      <c r="W2431" s="7">
        <v>0</v>
      </c>
      <c r="X2431" s="7">
        <v>0</v>
      </c>
      <c r="Y2431" s="7">
        <v>0</v>
      </c>
      <c r="Z2431" s="7">
        <v>0</v>
      </c>
      <c r="AA2431" s="7" t="s">
        <v>800</v>
      </c>
      <c r="AB2431" s="7">
        <f>IF(Table2[[#This Row],[15cc]]+Table2[[#This Row],[30cc]]&gt;0,1,0)</f>
        <v>1</v>
      </c>
      <c r="AC2431" s="7">
        <f>IF(Table2[[#This Row],[60c]]&gt;0,1,0)</f>
        <v>0</v>
      </c>
      <c r="AD2431" s="7">
        <f>IF(Table2[[#This Row],[90c]]&gt;0,1,0)</f>
        <v>0</v>
      </c>
    </row>
    <row r="2432" spans="1:30" x14ac:dyDescent="0.2">
      <c r="A2432">
        <v>201706</v>
      </c>
      <c r="B2432" t="s">
        <v>21</v>
      </c>
      <c r="C2432" t="s">
        <v>21</v>
      </c>
      <c r="D2432" t="s">
        <v>1483</v>
      </c>
      <c r="E2432" t="s">
        <v>3488</v>
      </c>
      <c r="F2432" t="s">
        <v>1545</v>
      </c>
      <c r="G2432" t="s">
        <v>7655</v>
      </c>
      <c r="I2432" t="s">
        <v>1534</v>
      </c>
      <c r="J2432" t="s">
        <v>1005</v>
      </c>
      <c r="K2432" t="s">
        <v>7655</v>
      </c>
      <c r="L2432" t="s">
        <v>5846</v>
      </c>
      <c r="M2432" t="s">
        <v>5847</v>
      </c>
      <c r="N2432" s="1">
        <v>42902</v>
      </c>
      <c r="O2432">
        <v>54</v>
      </c>
      <c r="P2432" t="s">
        <v>900</v>
      </c>
      <c r="Q2432">
        <v>1</v>
      </c>
      <c r="R2432">
        <v>12.164</v>
      </c>
      <c r="S2432">
        <v>1</v>
      </c>
      <c r="T2432">
        <v>12.164</v>
      </c>
      <c r="U2432" s="7">
        <v>0</v>
      </c>
      <c r="V2432" s="7">
        <v>0</v>
      </c>
      <c r="W2432" s="7">
        <v>0</v>
      </c>
      <c r="X2432" s="7">
        <v>0</v>
      </c>
      <c r="Y2432" s="7">
        <v>0</v>
      </c>
      <c r="Z2432" s="7">
        <v>0</v>
      </c>
      <c r="AA2432" s="7" t="s">
        <v>800</v>
      </c>
      <c r="AB2432" s="7">
        <f>IF(Table2[[#This Row],[15cc]]+Table2[[#This Row],[30cc]]&gt;0,1,0)</f>
        <v>1</v>
      </c>
      <c r="AC2432" s="7">
        <f>IF(Table2[[#This Row],[60c]]&gt;0,1,0)</f>
        <v>0</v>
      </c>
      <c r="AD2432" s="7">
        <f>IF(Table2[[#This Row],[90c]]&gt;0,1,0)</f>
        <v>0</v>
      </c>
    </row>
    <row r="2433" spans="1:30" x14ac:dyDescent="0.2">
      <c r="A2433">
        <v>201706</v>
      </c>
      <c r="B2433" t="s">
        <v>21</v>
      </c>
      <c r="C2433" t="s">
        <v>21</v>
      </c>
      <c r="D2433" t="s">
        <v>1483</v>
      </c>
      <c r="E2433" t="s">
        <v>3488</v>
      </c>
      <c r="F2433" t="s">
        <v>1545</v>
      </c>
      <c r="G2433" t="s">
        <v>7655</v>
      </c>
      <c r="I2433" t="s">
        <v>1534</v>
      </c>
      <c r="J2433" t="s">
        <v>1005</v>
      </c>
      <c r="K2433" t="s">
        <v>7655</v>
      </c>
      <c r="L2433" t="s">
        <v>5848</v>
      </c>
      <c r="M2433" t="s">
        <v>4832</v>
      </c>
      <c r="N2433" s="1">
        <v>42902</v>
      </c>
      <c r="O2433">
        <v>54</v>
      </c>
      <c r="P2433" t="s">
        <v>900</v>
      </c>
      <c r="S2433">
        <v>0</v>
      </c>
      <c r="T2433">
        <v>0</v>
      </c>
      <c r="U2433" s="7">
        <v>0</v>
      </c>
      <c r="V2433" s="7">
        <v>0</v>
      </c>
      <c r="W2433" s="7">
        <v>0</v>
      </c>
      <c r="X2433" s="7">
        <v>0</v>
      </c>
      <c r="Y2433" s="7">
        <v>0</v>
      </c>
      <c r="Z2433" s="7">
        <v>0</v>
      </c>
      <c r="AA2433" s="7" t="s">
        <v>800</v>
      </c>
      <c r="AB2433" s="7">
        <f>IF(Table2[[#This Row],[15cc]]+Table2[[#This Row],[30cc]]&gt;0,1,0)</f>
        <v>0</v>
      </c>
      <c r="AC2433" s="7">
        <f>IF(Table2[[#This Row],[60c]]&gt;0,1,0)</f>
        <v>0</v>
      </c>
      <c r="AD2433" s="7">
        <f>IF(Table2[[#This Row],[90c]]&gt;0,1,0)</f>
        <v>0</v>
      </c>
    </row>
    <row r="2434" spans="1:30" x14ac:dyDescent="0.2">
      <c r="A2434">
        <v>201706</v>
      </c>
      <c r="B2434" t="s">
        <v>21</v>
      </c>
      <c r="C2434" t="s">
        <v>21</v>
      </c>
      <c r="D2434" t="s">
        <v>1483</v>
      </c>
      <c r="E2434" t="s">
        <v>3488</v>
      </c>
      <c r="F2434" t="s">
        <v>1545</v>
      </c>
      <c r="G2434" t="s">
        <v>7655</v>
      </c>
      <c r="I2434" t="s">
        <v>1534</v>
      </c>
      <c r="J2434" t="s">
        <v>1005</v>
      </c>
      <c r="K2434" t="s">
        <v>7655</v>
      </c>
      <c r="L2434" t="s">
        <v>5849</v>
      </c>
      <c r="M2434" t="s">
        <v>811</v>
      </c>
      <c r="N2434" s="1">
        <v>42902</v>
      </c>
      <c r="O2434">
        <v>54</v>
      </c>
      <c r="P2434" t="s">
        <v>900</v>
      </c>
      <c r="Q2434">
        <v>1</v>
      </c>
      <c r="R2434">
        <v>15.249000000000001</v>
      </c>
      <c r="S2434">
        <v>1</v>
      </c>
      <c r="T2434">
        <v>15.249000000000001</v>
      </c>
      <c r="U2434" s="7">
        <v>0</v>
      </c>
      <c r="V2434" s="7">
        <v>0</v>
      </c>
      <c r="W2434" s="7">
        <v>0</v>
      </c>
      <c r="X2434" s="7">
        <v>0</v>
      </c>
      <c r="Y2434" s="7">
        <v>0</v>
      </c>
      <c r="Z2434" s="7">
        <v>0</v>
      </c>
      <c r="AA2434" s="7" t="s">
        <v>800</v>
      </c>
      <c r="AB2434" s="7">
        <f>IF(Table2[[#This Row],[15cc]]+Table2[[#This Row],[30cc]]&gt;0,1,0)</f>
        <v>1</v>
      </c>
      <c r="AC2434" s="7">
        <f>IF(Table2[[#This Row],[60c]]&gt;0,1,0)</f>
        <v>0</v>
      </c>
      <c r="AD2434" s="7">
        <f>IF(Table2[[#This Row],[90c]]&gt;0,1,0)</f>
        <v>0</v>
      </c>
    </row>
    <row r="2435" spans="1:30" x14ac:dyDescent="0.2">
      <c r="A2435">
        <v>201706</v>
      </c>
      <c r="B2435" t="s">
        <v>21</v>
      </c>
      <c r="C2435" t="s">
        <v>21</v>
      </c>
      <c r="D2435" t="s">
        <v>1483</v>
      </c>
      <c r="E2435" t="s">
        <v>3488</v>
      </c>
      <c r="F2435" t="s">
        <v>1545</v>
      </c>
      <c r="G2435" t="s">
        <v>7655</v>
      </c>
      <c r="I2435" t="s">
        <v>1534</v>
      </c>
      <c r="J2435" t="s">
        <v>1005</v>
      </c>
      <c r="K2435" t="s">
        <v>7655</v>
      </c>
      <c r="L2435" t="s">
        <v>5850</v>
      </c>
      <c r="M2435" t="s">
        <v>5851</v>
      </c>
      <c r="N2435" s="1">
        <v>42902</v>
      </c>
      <c r="O2435">
        <v>54</v>
      </c>
      <c r="P2435" t="s">
        <v>900</v>
      </c>
      <c r="Q2435">
        <v>1</v>
      </c>
      <c r="R2435">
        <v>12.473000000000001</v>
      </c>
      <c r="S2435">
        <v>1</v>
      </c>
      <c r="T2435">
        <v>12.473000000000001</v>
      </c>
      <c r="U2435" s="7">
        <v>0</v>
      </c>
      <c r="V2435" s="7">
        <v>0</v>
      </c>
      <c r="W2435" s="7">
        <v>0</v>
      </c>
      <c r="X2435" s="7">
        <v>0</v>
      </c>
      <c r="Y2435" s="7">
        <v>0</v>
      </c>
      <c r="Z2435" s="7">
        <v>0</v>
      </c>
      <c r="AA2435" s="7" t="s">
        <v>800</v>
      </c>
      <c r="AB2435" s="7">
        <f>IF(Table2[[#This Row],[15cc]]+Table2[[#This Row],[30cc]]&gt;0,1,0)</f>
        <v>1</v>
      </c>
      <c r="AC2435" s="7">
        <f>IF(Table2[[#This Row],[60c]]&gt;0,1,0)</f>
        <v>0</v>
      </c>
      <c r="AD2435" s="7">
        <f>IF(Table2[[#This Row],[90c]]&gt;0,1,0)</f>
        <v>0</v>
      </c>
    </row>
    <row r="2436" spans="1:30" x14ac:dyDescent="0.2">
      <c r="A2436">
        <v>201706</v>
      </c>
      <c r="B2436" t="s">
        <v>21</v>
      </c>
      <c r="C2436" t="s">
        <v>21</v>
      </c>
      <c r="D2436" t="s">
        <v>1483</v>
      </c>
      <c r="E2436" t="s">
        <v>3488</v>
      </c>
      <c r="F2436" t="s">
        <v>1545</v>
      </c>
      <c r="G2436" t="s">
        <v>7655</v>
      </c>
      <c r="I2436" t="s">
        <v>1534</v>
      </c>
      <c r="J2436" t="s">
        <v>1005</v>
      </c>
      <c r="K2436" t="s">
        <v>7655</v>
      </c>
      <c r="L2436" t="s">
        <v>5852</v>
      </c>
      <c r="M2436" t="s">
        <v>5853</v>
      </c>
      <c r="N2436" s="1">
        <v>42902</v>
      </c>
      <c r="O2436">
        <v>54</v>
      </c>
      <c r="P2436" t="s">
        <v>900</v>
      </c>
      <c r="Q2436">
        <v>4</v>
      </c>
      <c r="R2436">
        <v>57.860999999999997</v>
      </c>
      <c r="S2436">
        <v>3</v>
      </c>
      <c r="T2436">
        <v>45.393000000000001</v>
      </c>
      <c r="U2436" s="7">
        <v>0</v>
      </c>
      <c r="V2436" s="7">
        <v>0</v>
      </c>
      <c r="W2436" s="7">
        <v>1</v>
      </c>
      <c r="X2436" s="7">
        <v>12.468</v>
      </c>
      <c r="Y2436" s="7">
        <v>0</v>
      </c>
      <c r="Z2436" s="7">
        <v>0</v>
      </c>
      <c r="AA2436" s="7" t="s">
        <v>800</v>
      </c>
      <c r="AB2436" s="7">
        <f>IF(Table2[[#This Row],[15cc]]+Table2[[#This Row],[30cc]]&gt;0,1,0)</f>
        <v>1</v>
      </c>
      <c r="AC2436" s="7">
        <f>IF(Table2[[#This Row],[60c]]&gt;0,1,0)</f>
        <v>1</v>
      </c>
      <c r="AD2436" s="7">
        <f>IF(Table2[[#This Row],[90c]]&gt;0,1,0)</f>
        <v>0</v>
      </c>
    </row>
    <row r="2437" spans="1:30" x14ac:dyDescent="0.2">
      <c r="A2437">
        <v>201706</v>
      </c>
      <c r="B2437" t="s">
        <v>21</v>
      </c>
      <c r="C2437" t="s">
        <v>21</v>
      </c>
      <c r="D2437" t="s">
        <v>1483</v>
      </c>
      <c r="E2437" t="s">
        <v>3488</v>
      </c>
      <c r="F2437" t="s">
        <v>1545</v>
      </c>
      <c r="G2437" t="s">
        <v>7655</v>
      </c>
      <c r="I2437" t="s">
        <v>1534</v>
      </c>
      <c r="J2437" t="s">
        <v>1005</v>
      </c>
      <c r="K2437" t="s">
        <v>7655</v>
      </c>
      <c r="L2437" t="s">
        <v>5854</v>
      </c>
      <c r="M2437" t="s">
        <v>5855</v>
      </c>
      <c r="N2437" s="1">
        <v>42905</v>
      </c>
      <c r="O2437">
        <v>51</v>
      </c>
      <c r="P2437" t="s">
        <v>900</v>
      </c>
      <c r="S2437">
        <v>0</v>
      </c>
      <c r="T2437">
        <v>0</v>
      </c>
      <c r="U2437" s="7">
        <v>0</v>
      </c>
      <c r="V2437" s="7">
        <v>0</v>
      </c>
      <c r="W2437" s="7">
        <v>0</v>
      </c>
      <c r="X2437" s="7">
        <v>0</v>
      </c>
      <c r="Y2437" s="7">
        <v>0</v>
      </c>
      <c r="Z2437" s="7">
        <v>0</v>
      </c>
      <c r="AA2437" s="7" t="s">
        <v>800</v>
      </c>
      <c r="AB2437" s="7">
        <f>IF(Table2[[#This Row],[15cc]]+Table2[[#This Row],[30cc]]&gt;0,1,0)</f>
        <v>0</v>
      </c>
      <c r="AC2437" s="7">
        <f>IF(Table2[[#This Row],[60c]]&gt;0,1,0)</f>
        <v>0</v>
      </c>
      <c r="AD2437" s="7">
        <f>IF(Table2[[#This Row],[90c]]&gt;0,1,0)</f>
        <v>0</v>
      </c>
    </row>
    <row r="2438" spans="1:30" x14ac:dyDescent="0.2">
      <c r="A2438">
        <v>201706</v>
      </c>
      <c r="B2438" t="s">
        <v>21</v>
      </c>
      <c r="C2438" t="s">
        <v>21</v>
      </c>
      <c r="D2438" t="s">
        <v>1483</v>
      </c>
      <c r="E2438" t="s">
        <v>3488</v>
      </c>
      <c r="F2438" t="s">
        <v>1545</v>
      </c>
      <c r="G2438" t="s">
        <v>7655</v>
      </c>
      <c r="I2438" t="s">
        <v>1534</v>
      </c>
      <c r="J2438" t="s">
        <v>1005</v>
      </c>
      <c r="K2438" t="s">
        <v>7655</v>
      </c>
      <c r="L2438" t="s">
        <v>5856</v>
      </c>
      <c r="M2438" t="s">
        <v>5857</v>
      </c>
      <c r="N2438" s="1">
        <v>42905</v>
      </c>
      <c r="O2438">
        <v>51</v>
      </c>
      <c r="P2438" t="s">
        <v>900</v>
      </c>
      <c r="S2438">
        <v>0</v>
      </c>
      <c r="T2438">
        <v>0</v>
      </c>
      <c r="U2438" s="7">
        <v>0</v>
      </c>
      <c r="V2438" s="7">
        <v>0</v>
      </c>
      <c r="W2438" s="7">
        <v>0</v>
      </c>
      <c r="X2438" s="7">
        <v>0</v>
      </c>
      <c r="Y2438" s="7">
        <v>0</v>
      </c>
      <c r="Z2438" s="7">
        <v>0</v>
      </c>
      <c r="AA2438" s="7" t="s">
        <v>800</v>
      </c>
      <c r="AB2438" s="7">
        <f>IF(Table2[[#This Row],[15cc]]+Table2[[#This Row],[30cc]]&gt;0,1,0)</f>
        <v>0</v>
      </c>
      <c r="AC2438" s="7">
        <f>IF(Table2[[#This Row],[60c]]&gt;0,1,0)</f>
        <v>0</v>
      </c>
      <c r="AD2438" s="7">
        <f>IF(Table2[[#This Row],[90c]]&gt;0,1,0)</f>
        <v>0</v>
      </c>
    </row>
    <row r="2439" spans="1:30" x14ac:dyDescent="0.2">
      <c r="A2439">
        <v>201706</v>
      </c>
      <c r="B2439" t="s">
        <v>21</v>
      </c>
      <c r="C2439" t="s">
        <v>21</v>
      </c>
      <c r="D2439" t="s">
        <v>1483</v>
      </c>
      <c r="E2439" t="s">
        <v>3488</v>
      </c>
      <c r="F2439" t="s">
        <v>1545</v>
      </c>
      <c r="G2439" t="s">
        <v>7655</v>
      </c>
      <c r="I2439" t="s">
        <v>1534</v>
      </c>
      <c r="J2439" t="s">
        <v>1005</v>
      </c>
      <c r="K2439" t="s">
        <v>7655</v>
      </c>
      <c r="L2439" t="s">
        <v>5858</v>
      </c>
      <c r="M2439" t="s">
        <v>5859</v>
      </c>
      <c r="N2439" s="1">
        <v>42905</v>
      </c>
      <c r="O2439">
        <v>51</v>
      </c>
      <c r="P2439" t="s">
        <v>900</v>
      </c>
      <c r="R2439" s="2"/>
      <c r="S2439">
        <v>0</v>
      </c>
      <c r="T2439">
        <v>0</v>
      </c>
      <c r="U2439" s="7">
        <v>0</v>
      </c>
      <c r="V2439" s="7">
        <v>0</v>
      </c>
      <c r="W2439" s="7">
        <v>0</v>
      </c>
      <c r="X2439" s="7">
        <v>0</v>
      </c>
      <c r="Y2439" s="7">
        <v>0</v>
      </c>
      <c r="Z2439" s="7">
        <v>0</v>
      </c>
      <c r="AA2439" s="7" t="s">
        <v>800</v>
      </c>
      <c r="AB2439" s="7">
        <f>IF(Table2[[#This Row],[15cc]]+Table2[[#This Row],[30cc]]&gt;0,1,0)</f>
        <v>0</v>
      </c>
      <c r="AC2439" s="7">
        <f>IF(Table2[[#This Row],[60c]]&gt;0,1,0)</f>
        <v>0</v>
      </c>
      <c r="AD2439" s="7">
        <f>IF(Table2[[#This Row],[90c]]&gt;0,1,0)</f>
        <v>0</v>
      </c>
    </row>
    <row r="2440" spans="1:30" x14ac:dyDescent="0.2">
      <c r="A2440">
        <v>201706</v>
      </c>
      <c r="B2440" t="s">
        <v>21</v>
      </c>
      <c r="C2440" t="s">
        <v>21</v>
      </c>
      <c r="D2440" t="s">
        <v>1483</v>
      </c>
      <c r="E2440" t="s">
        <v>3488</v>
      </c>
      <c r="F2440" t="s">
        <v>1545</v>
      </c>
      <c r="G2440" t="s">
        <v>7655</v>
      </c>
      <c r="I2440" t="s">
        <v>1534</v>
      </c>
      <c r="J2440" t="s">
        <v>1005</v>
      </c>
      <c r="K2440" t="s">
        <v>7655</v>
      </c>
      <c r="L2440" t="s">
        <v>5860</v>
      </c>
      <c r="M2440" t="s">
        <v>5861</v>
      </c>
      <c r="N2440" s="1">
        <v>42905</v>
      </c>
      <c r="O2440">
        <v>51</v>
      </c>
      <c r="P2440" t="s">
        <v>900</v>
      </c>
      <c r="Q2440">
        <v>1</v>
      </c>
      <c r="R2440">
        <v>12.79</v>
      </c>
      <c r="S2440">
        <v>1</v>
      </c>
      <c r="T2440">
        <v>12.79</v>
      </c>
      <c r="U2440" s="7">
        <v>0</v>
      </c>
      <c r="V2440" s="7">
        <v>0</v>
      </c>
      <c r="W2440" s="7">
        <v>0</v>
      </c>
      <c r="X2440" s="7">
        <v>0</v>
      </c>
      <c r="Y2440" s="7">
        <v>0</v>
      </c>
      <c r="Z2440" s="7">
        <v>0</v>
      </c>
      <c r="AA2440" s="7" t="s">
        <v>800</v>
      </c>
      <c r="AB2440" s="7">
        <f>IF(Table2[[#This Row],[15cc]]+Table2[[#This Row],[30cc]]&gt;0,1,0)</f>
        <v>1</v>
      </c>
      <c r="AC2440" s="7">
        <f>IF(Table2[[#This Row],[60c]]&gt;0,1,0)</f>
        <v>0</v>
      </c>
      <c r="AD2440" s="7">
        <f>IF(Table2[[#This Row],[90c]]&gt;0,1,0)</f>
        <v>0</v>
      </c>
    </row>
    <row r="2441" spans="1:30" x14ac:dyDescent="0.2">
      <c r="A2441">
        <v>201706</v>
      </c>
      <c r="B2441" t="s">
        <v>21</v>
      </c>
      <c r="C2441" t="s">
        <v>21</v>
      </c>
      <c r="D2441" t="s">
        <v>1483</v>
      </c>
      <c r="E2441" t="s">
        <v>3488</v>
      </c>
      <c r="F2441" t="s">
        <v>1545</v>
      </c>
      <c r="G2441" t="s">
        <v>7655</v>
      </c>
      <c r="I2441" t="s">
        <v>1534</v>
      </c>
      <c r="J2441" t="s">
        <v>1005</v>
      </c>
      <c r="K2441" t="s">
        <v>7655</v>
      </c>
      <c r="L2441" t="s">
        <v>5862</v>
      </c>
      <c r="M2441" t="s">
        <v>5863</v>
      </c>
      <c r="N2441" s="1">
        <v>42905</v>
      </c>
      <c r="O2441">
        <v>51</v>
      </c>
      <c r="P2441" t="s">
        <v>900</v>
      </c>
      <c r="Q2441">
        <v>1</v>
      </c>
      <c r="R2441">
        <v>12.12</v>
      </c>
      <c r="S2441">
        <v>1</v>
      </c>
      <c r="T2441">
        <v>12.12</v>
      </c>
      <c r="U2441" s="7">
        <v>0</v>
      </c>
      <c r="V2441" s="7">
        <v>0</v>
      </c>
      <c r="W2441" s="7">
        <v>0</v>
      </c>
      <c r="X2441" s="7">
        <v>0</v>
      </c>
      <c r="Y2441" s="7">
        <v>0</v>
      </c>
      <c r="Z2441" s="7">
        <v>0</v>
      </c>
      <c r="AA2441" s="7" t="s">
        <v>800</v>
      </c>
      <c r="AB2441" s="7">
        <f>IF(Table2[[#This Row],[15cc]]+Table2[[#This Row],[30cc]]&gt;0,1,0)</f>
        <v>1</v>
      </c>
      <c r="AC2441" s="7">
        <f>IF(Table2[[#This Row],[60c]]&gt;0,1,0)</f>
        <v>0</v>
      </c>
      <c r="AD2441" s="7">
        <f>IF(Table2[[#This Row],[90c]]&gt;0,1,0)</f>
        <v>0</v>
      </c>
    </row>
    <row r="2442" spans="1:30" x14ac:dyDescent="0.2">
      <c r="A2442">
        <v>201706</v>
      </c>
      <c r="B2442" t="s">
        <v>21</v>
      </c>
      <c r="C2442" t="s">
        <v>21</v>
      </c>
      <c r="D2442" t="s">
        <v>1483</v>
      </c>
      <c r="E2442" t="s">
        <v>3488</v>
      </c>
      <c r="F2442" t="s">
        <v>1545</v>
      </c>
      <c r="G2442" t="s">
        <v>7655</v>
      </c>
      <c r="I2442" t="s">
        <v>1534</v>
      </c>
      <c r="J2442" t="s">
        <v>1005</v>
      </c>
      <c r="K2442" t="s">
        <v>7655</v>
      </c>
      <c r="L2442" t="s">
        <v>5864</v>
      </c>
      <c r="M2442" t="s">
        <v>5865</v>
      </c>
      <c r="N2442" s="1">
        <v>42905</v>
      </c>
      <c r="O2442">
        <v>51</v>
      </c>
      <c r="P2442" t="s">
        <v>900</v>
      </c>
      <c r="Q2442">
        <v>5</v>
      </c>
      <c r="R2442">
        <v>69.283000000000001</v>
      </c>
      <c r="S2442">
        <v>3</v>
      </c>
      <c r="T2442">
        <v>40.381999999999998</v>
      </c>
      <c r="U2442" s="7">
        <v>0</v>
      </c>
      <c r="V2442" s="7">
        <v>0</v>
      </c>
      <c r="W2442" s="7">
        <v>2</v>
      </c>
      <c r="X2442" s="7">
        <v>28.901</v>
      </c>
      <c r="Y2442" s="7">
        <v>0</v>
      </c>
      <c r="Z2442" s="7">
        <v>0</v>
      </c>
      <c r="AA2442" s="7" t="s">
        <v>800</v>
      </c>
      <c r="AB2442" s="7">
        <f>IF(Table2[[#This Row],[15cc]]+Table2[[#This Row],[30cc]]&gt;0,1,0)</f>
        <v>1</v>
      </c>
      <c r="AC2442" s="7">
        <f>IF(Table2[[#This Row],[60c]]&gt;0,1,0)</f>
        <v>1</v>
      </c>
      <c r="AD2442" s="7">
        <f>IF(Table2[[#This Row],[90c]]&gt;0,1,0)</f>
        <v>0</v>
      </c>
    </row>
    <row r="2443" spans="1:30" x14ac:dyDescent="0.2">
      <c r="A2443">
        <v>201706</v>
      </c>
      <c r="B2443" t="s">
        <v>21</v>
      </c>
      <c r="C2443" t="s">
        <v>21</v>
      </c>
      <c r="D2443" t="s">
        <v>1483</v>
      </c>
      <c r="E2443" t="s">
        <v>3488</v>
      </c>
      <c r="F2443" t="s">
        <v>1545</v>
      </c>
      <c r="G2443" t="s">
        <v>7655</v>
      </c>
      <c r="I2443" t="s">
        <v>1534</v>
      </c>
      <c r="J2443" t="s">
        <v>1005</v>
      </c>
      <c r="K2443" t="s">
        <v>7655</v>
      </c>
      <c r="L2443" t="s">
        <v>5866</v>
      </c>
      <c r="M2443" t="s">
        <v>5867</v>
      </c>
      <c r="N2443" s="1">
        <v>42906</v>
      </c>
      <c r="O2443">
        <v>50</v>
      </c>
      <c r="P2443" t="s">
        <v>900</v>
      </c>
      <c r="Q2443">
        <v>7</v>
      </c>
      <c r="R2443">
        <v>88.206999999999994</v>
      </c>
      <c r="S2443">
        <v>6</v>
      </c>
      <c r="T2443">
        <v>80.162999999999997</v>
      </c>
      <c r="U2443" s="7">
        <v>0</v>
      </c>
      <c r="V2443" s="7">
        <v>0</v>
      </c>
      <c r="W2443" s="7">
        <v>1</v>
      </c>
      <c r="X2443" s="7">
        <v>8.0440000000000005</v>
      </c>
      <c r="Y2443" s="7">
        <v>0</v>
      </c>
      <c r="Z2443" s="7">
        <v>0</v>
      </c>
      <c r="AA2443" s="7" t="s">
        <v>800</v>
      </c>
      <c r="AB2443" s="7">
        <f>IF(Table2[[#This Row],[15cc]]+Table2[[#This Row],[30cc]]&gt;0,1,0)</f>
        <v>1</v>
      </c>
      <c r="AC2443" s="7">
        <f>IF(Table2[[#This Row],[60c]]&gt;0,1,0)</f>
        <v>1</v>
      </c>
      <c r="AD2443" s="7">
        <f>IF(Table2[[#This Row],[90c]]&gt;0,1,0)</f>
        <v>0</v>
      </c>
    </row>
    <row r="2444" spans="1:30" x14ac:dyDescent="0.2">
      <c r="A2444">
        <v>201706</v>
      </c>
      <c r="B2444" t="s">
        <v>21</v>
      </c>
      <c r="C2444" t="s">
        <v>21</v>
      </c>
      <c r="D2444" t="s">
        <v>1483</v>
      </c>
      <c r="E2444" t="s">
        <v>3488</v>
      </c>
      <c r="F2444" t="s">
        <v>1545</v>
      </c>
      <c r="G2444" t="s">
        <v>7655</v>
      </c>
      <c r="I2444" t="s">
        <v>1534</v>
      </c>
      <c r="J2444" t="s">
        <v>1005</v>
      </c>
      <c r="K2444" t="s">
        <v>7655</v>
      </c>
      <c r="L2444" t="s">
        <v>5868</v>
      </c>
      <c r="M2444" t="s">
        <v>865</v>
      </c>
      <c r="N2444" s="1">
        <v>42906</v>
      </c>
      <c r="O2444">
        <v>50</v>
      </c>
      <c r="P2444" t="s">
        <v>900</v>
      </c>
      <c r="S2444">
        <v>0</v>
      </c>
      <c r="T2444">
        <v>0</v>
      </c>
      <c r="U2444" s="7">
        <v>0</v>
      </c>
      <c r="V2444" s="7">
        <v>0</v>
      </c>
      <c r="W2444" s="7">
        <v>0</v>
      </c>
      <c r="X2444" s="7">
        <v>0</v>
      </c>
      <c r="Y2444" s="7">
        <v>0</v>
      </c>
      <c r="Z2444" s="7">
        <v>0</v>
      </c>
      <c r="AA2444" s="7" t="s">
        <v>800</v>
      </c>
      <c r="AB2444" s="7">
        <f>IF(Table2[[#This Row],[15cc]]+Table2[[#This Row],[30cc]]&gt;0,1,0)</f>
        <v>0</v>
      </c>
      <c r="AC2444" s="7">
        <f>IF(Table2[[#This Row],[60c]]&gt;0,1,0)</f>
        <v>0</v>
      </c>
      <c r="AD2444" s="7">
        <f>IF(Table2[[#This Row],[90c]]&gt;0,1,0)</f>
        <v>0</v>
      </c>
    </row>
    <row r="2445" spans="1:30" x14ac:dyDescent="0.2">
      <c r="A2445">
        <v>201706</v>
      </c>
      <c r="B2445" t="s">
        <v>21</v>
      </c>
      <c r="C2445" t="s">
        <v>21</v>
      </c>
      <c r="D2445" t="s">
        <v>1483</v>
      </c>
      <c r="E2445" t="s">
        <v>3488</v>
      </c>
      <c r="F2445" t="s">
        <v>1545</v>
      </c>
      <c r="G2445" t="s">
        <v>7655</v>
      </c>
      <c r="I2445" t="s">
        <v>1534</v>
      </c>
      <c r="J2445" t="s">
        <v>1005</v>
      </c>
      <c r="K2445" t="s">
        <v>7655</v>
      </c>
      <c r="L2445" t="s">
        <v>5869</v>
      </c>
      <c r="M2445" t="s">
        <v>881</v>
      </c>
      <c r="N2445" s="1">
        <v>42906</v>
      </c>
      <c r="O2445">
        <v>50</v>
      </c>
      <c r="P2445" t="s">
        <v>900</v>
      </c>
      <c r="Q2445">
        <v>5</v>
      </c>
      <c r="R2445">
        <v>58.003999999999998</v>
      </c>
      <c r="S2445">
        <v>4</v>
      </c>
      <c r="T2445">
        <v>49.262</v>
      </c>
      <c r="U2445" s="7">
        <v>0</v>
      </c>
      <c r="V2445" s="7">
        <v>0</v>
      </c>
      <c r="W2445" s="7">
        <v>1</v>
      </c>
      <c r="X2445" s="7">
        <v>8.7420000000000009</v>
      </c>
      <c r="Y2445" s="7">
        <v>0</v>
      </c>
      <c r="Z2445" s="7">
        <v>0</v>
      </c>
      <c r="AA2445" s="7" t="s">
        <v>800</v>
      </c>
      <c r="AB2445" s="7">
        <f>IF(Table2[[#This Row],[15cc]]+Table2[[#This Row],[30cc]]&gt;0,1,0)</f>
        <v>1</v>
      </c>
      <c r="AC2445" s="7">
        <f>IF(Table2[[#This Row],[60c]]&gt;0,1,0)</f>
        <v>1</v>
      </c>
      <c r="AD2445" s="7">
        <f>IF(Table2[[#This Row],[90c]]&gt;0,1,0)</f>
        <v>0</v>
      </c>
    </row>
    <row r="2446" spans="1:30" x14ac:dyDescent="0.2">
      <c r="A2446">
        <v>201706</v>
      </c>
      <c r="B2446" t="s">
        <v>21</v>
      </c>
      <c r="C2446" t="s">
        <v>21</v>
      </c>
      <c r="D2446" t="s">
        <v>1483</v>
      </c>
      <c r="E2446" t="s">
        <v>3488</v>
      </c>
      <c r="F2446" t="s">
        <v>1545</v>
      </c>
      <c r="G2446" t="s">
        <v>7655</v>
      </c>
      <c r="I2446" t="s">
        <v>1534</v>
      </c>
      <c r="J2446" t="s">
        <v>1005</v>
      </c>
      <c r="K2446" t="s">
        <v>7655</v>
      </c>
      <c r="L2446" t="s">
        <v>5870</v>
      </c>
      <c r="M2446" t="s">
        <v>5871</v>
      </c>
      <c r="N2446" s="1">
        <v>42906</v>
      </c>
      <c r="O2446">
        <v>50</v>
      </c>
      <c r="P2446" t="s">
        <v>900</v>
      </c>
      <c r="Q2446">
        <v>2</v>
      </c>
      <c r="R2446">
        <v>25.763999999999999</v>
      </c>
      <c r="S2446">
        <v>2</v>
      </c>
      <c r="T2446">
        <v>25.763999999999999</v>
      </c>
      <c r="U2446" s="7">
        <v>0</v>
      </c>
      <c r="V2446" s="7">
        <v>0</v>
      </c>
      <c r="W2446" s="7">
        <v>0</v>
      </c>
      <c r="X2446" s="7">
        <v>0</v>
      </c>
      <c r="Y2446" s="7">
        <v>0</v>
      </c>
      <c r="Z2446" s="7">
        <v>0</v>
      </c>
      <c r="AA2446" s="7" t="s">
        <v>800</v>
      </c>
      <c r="AB2446" s="7">
        <f>IF(Table2[[#This Row],[15cc]]+Table2[[#This Row],[30cc]]&gt;0,1,0)</f>
        <v>1</v>
      </c>
      <c r="AC2446" s="7">
        <f>IF(Table2[[#This Row],[60c]]&gt;0,1,0)</f>
        <v>0</v>
      </c>
      <c r="AD2446" s="7">
        <f>IF(Table2[[#This Row],[90c]]&gt;0,1,0)</f>
        <v>0</v>
      </c>
    </row>
    <row r="2447" spans="1:30" x14ac:dyDescent="0.2">
      <c r="A2447">
        <v>201706</v>
      </c>
      <c r="B2447" t="s">
        <v>21</v>
      </c>
      <c r="C2447" t="s">
        <v>21</v>
      </c>
      <c r="D2447" t="s">
        <v>1483</v>
      </c>
      <c r="E2447" t="s">
        <v>3488</v>
      </c>
      <c r="F2447" t="s">
        <v>1545</v>
      </c>
      <c r="G2447" t="s">
        <v>7655</v>
      </c>
      <c r="I2447" t="s">
        <v>1534</v>
      </c>
      <c r="J2447" t="s">
        <v>1005</v>
      </c>
      <c r="K2447" t="s">
        <v>7655</v>
      </c>
      <c r="L2447" t="s">
        <v>5872</v>
      </c>
      <c r="M2447" t="s">
        <v>5873</v>
      </c>
      <c r="N2447" s="1">
        <v>42906</v>
      </c>
      <c r="O2447">
        <v>50</v>
      </c>
      <c r="P2447" t="s">
        <v>900</v>
      </c>
      <c r="S2447">
        <v>0</v>
      </c>
      <c r="T2447">
        <v>0</v>
      </c>
      <c r="U2447" s="7">
        <v>0</v>
      </c>
      <c r="V2447" s="7">
        <v>0</v>
      </c>
      <c r="W2447" s="7">
        <v>0</v>
      </c>
      <c r="X2447" s="7">
        <v>0</v>
      </c>
      <c r="Y2447" s="7">
        <v>0</v>
      </c>
      <c r="Z2447" s="7">
        <v>0</v>
      </c>
      <c r="AA2447" s="7" t="s">
        <v>800</v>
      </c>
      <c r="AB2447" s="7">
        <f>IF(Table2[[#This Row],[15cc]]+Table2[[#This Row],[30cc]]&gt;0,1,0)</f>
        <v>0</v>
      </c>
      <c r="AC2447" s="7">
        <f>IF(Table2[[#This Row],[60c]]&gt;0,1,0)</f>
        <v>0</v>
      </c>
      <c r="AD2447" s="7">
        <f>IF(Table2[[#This Row],[90c]]&gt;0,1,0)</f>
        <v>0</v>
      </c>
    </row>
    <row r="2448" spans="1:30" x14ac:dyDescent="0.2">
      <c r="A2448">
        <v>201706</v>
      </c>
      <c r="B2448" t="s">
        <v>21</v>
      </c>
      <c r="C2448" t="s">
        <v>21</v>
      </c>
      <c r="D2448" t="s">
        <v>1483</v>
      </c>
      <c r="E2448" t="s">
        <v>3488</v>
      </c>
      <c r="F2448" t="s">
        <v>1545</v>
      </c>
      <c r="G2448" t="s">
        <v>7655</v>
      </c>
      <c r="I2448" t="s">
        <v>1534</v>
      </c>
      <c r="J2448" t="s">
        <v>1005</v>
      </c>
      <c r="K2448" t="s">
        <v>7655</v>
      </c>
      <c r="L2448" t="s">
        <v>5874</v>
      </c>
      <c r="M2448" t="s">
        <v>5875</v>
      </c>
      <c r="N2448" s="1">
        <v>42906</v>
      </c>
      <c r="O2448">
        <v>50</v>
      </c>
      <c r="P2448" t="s">
        <v>900</v>
      </c>
      <c r="Q2448">
        <v>1</v>
      </c>
      <c r="R2448">
        <v>12.670999999999999</v>
      </c>
      <c r="S2448">
        <v>1</v>
      </c>
      <c r="T2448">
        <v>12.670999999999999</v>
      </c>
      <c r="U2448" s="7">
        <v>0</v>
      </c>
      <c r="V2448" s="7">
        <v>0</v>
      </c>
      <c r="W2448" s="7">
        <v>0</v>
      </c>
      <c r="X2448" s="7">
        <v>0</v>
      </c>
      <c r="Y2448" s="7">
        <v>0</v>
      </c>
      <c r="Z2448" s="7">
        <v>0</v>
      </c>
      <c r="AA2448" s="7" t="s">
        <v>800</v>
      </c>
      <c r="AB2448" s="7">
        <f>IF(Table2[[#This Row],[15cc]]+Table2[[#This Row],[30cc]]&gt;0,1,0)</f>
        <v>1</v>
      </c>
      <c r="AC2448" s="7">
        <f>IF(Table2[[#This Row],[60c]]&gt;0,1,0)</f>
        <v>0</v>
      </c>
      <c r="AD2448" s="7">
        <f>IF(Table2[[#This Row],[90c]]&gt;0,1,0)</f>
        <v>0</v>
      </c>
    </row>
    <row r="2449" spans="1:30" x14ac:dyDescent="0.2">
      <c r="A2449">
        <v>201706</v>
      </c>
      <c r="B2449" t="s">
        <v>21</v>
      </c>
      <c r="C2449" t="s">
        <v>21</v>
      </c>
      <c r="D2449" t="s">
        <v>1483</v>
      </c>
      <c r="E2449" t="s">
        <v>3488</v>
      </c>
      <c r="F2449" t="s">
        <v>1545</v>
      </c>
      <c r="G2449" t="s">
        <v>7655</v>
      </c>
      <c r="I2449" t="s">
        <v>1534</v>
      </c>
      <c r="J2449" t="s">
        <v>1005</v>
      </c>
      <c r="K2449" t="s">
        <v>7655</v>
      </c>
      <c r="L2449" t="s">
        <v>5876</v>
      </c>
      <c r="M2449" t="s">
        <v>4269</v>
      </c>
      <c r="N2449" s="1">
        <v>42906</v>
      </c>
      <c r="O2449">
        <v>50</v>
      </c>
      <c r="P2449" t="s">
        <v>900</v>
      </c>
      <c r="S2449">
        <v>0</v>
      </c>
      <c r="T2449">
        <v>0</v>
      </c>
      <c r="U2449" s="7">
        <v>0</v>
      </c>
      <c r="V2449" s="7">
        <v>0</v>
      </c>
      <c r="W2449" s="7">
        <v>0</v>
      </c>
      <c r="X2449" s="7">
        <v>0</v>
      </c>
      <c r="Y2449" s="7">
        <v>0</v>
      </c>
      <c r="Z2449" s="7">
        <v>0</v>
      </c>
      <c r="AA2449" s="7" t="s">
        <v>800</v>
      </c>
      <c r="AB2449" s="7">
        <f>IF(Table2[[#This Row],[15cc]]+Table2[[#This Row],[30cc]]&gt;0,1,0)</f>
        <v>0</v>
      </c>
      <c r="AC2449" s="7">
        <f>IF(Table2[[#This Row],[60c]]&gt;0,1,0)</f>
        <v>0</v>
      </c>
      <c r="AD2449" s="7">
        <f>IF(Table2[[#This Row],[90c]]&gt;0,1,0)</f>
        <v>0</v>
      </c>
    </row>
    <row r="2450" spans="1:30" x14ac:dyDescent="0.2">
      <c r="A2450">
        <v>201706</v>
      </c>
      <c r="B2450" t="s">
        <v>21</v>
      </c>
      <c r="C2450" t="s">
        <v>21</v>
      </c>
      <c r="D2450" t="s">
        <v>1483</v>
      </c>
      <c r="E2450" t="s">
        <v>3488</v>
      </c>
      <c r="F2450" t="s">
        <v>1545</v>
      </c>
      <c r="G2450" t="s">
        <v>7655</v>
      </c>
      <c r="I2450" t="s">
        <v>1534</v>
      </c>
      <c r="J2450" t="s">
        <v>1005</v>
      </c>
      <c r="K2450" t="s">
        <v>7655</v>
      </c>
      <c r="L2450" t="s">
        <v>5877</v>
      </c>
      <c r="M2450" t="s">
        <v>5878</v>
      </c>
      <c r="N2450" s="1">
        <v>42906</v>
      </c>
      <c r="O2450">
        <v>50</v>
      </c>
      <c r="P2450" t="s">
        <v>900</v>
      </c>
      <c r="Q2450">
        <v>1</v>
      </c>
      <c r="R2450">
        <v>12.345000000000001</v>
      </c>
      <c r="S2450">
        <v>1</v>
      </c>
      <c r="T2450">
        <v>12.345000000000001</v>
      </c>
      <c r="U2450" s="7">
        <v>0</v>
      </c>
      <c r="V2450" s="7">
        <v>0</v>
      </c>
      <c r="W2450" s="7">
        <v>0</v>
      </c>
      <c r="X2450" s="7">
        <v>0</v>
      </c>
      <c r="Y2450" s="7">
        <v>0</v>
      </c>
      <c r="Z2450" s="7">
        <v>0</v>
      </c>
      <c r="AA2450" s="7" t="s">
        <v>800</v>
      </c>
      <c r="AB2450" s="7">
        <f>IF(Table2[[#This Row],[15cc]]+Table2[[#This Row],[30cc]]&gt;0,1,0)</f>
        <v>1</v>
      </c>
      <c r="AC2450" s="7">
        <f>IF(Table2[[#This Row],[60c]]&gt;0,1,0)</f>
        <v>0</v>
      </c>
      <c r="AD2450" s="7">
        <f>IF(Table2[[#This Row],[90c]]&gt;0,1,0)</f>
        <v>0</v>
      </c>
    </row>
    <row r="2451" spans="1:30" x14ac:dyDescent="0.2">
      <c r="A2451">
        <v>201706</v>
      </c>
      <c r="B2451" t="s">
        <v>21</v>
      </c>
      <c r="C2451" t="s">
        <v>21</v>
      </c>
      <c r="D2451" t="s">
        <v>1483</v>
      </c>
      <c r="E2451" t="s">
        <v>3488</v>
      </c>
      <c r="F2451" t="s">
        <v>1545</v>
      </c>
      <c r="G2451" t="s">
        <v>7655</v>
      </c>
      <c r="I2451" t="s">
        <v>1534</v>
      </c>
      <c r="J2451" t="s">
        <v>1005</v>
      </c>
      <c r="K2451" t="s">
        <v>7655</v>
      </c>
      <c r="L2451" t="s">
        <v>5879</v>
      </c>
      <c r="M2451" t="s">
        <v>5880</v>
      </c>
      <c r="N2451" s="1">
        <v>42906</v>
      </c>
      <c r="O2451">
        <v>50</v>
      </c>
      <c r="P2451" t="s">
        <v>900</v>
      </c>
      <c r="S2451">
        <v>0</v>
      </c>
      <c r="T2451">
        <v>0</v>
      </c>
      <c r="U2451" s="7">
        <v>0</v>
      </c>
      <c r="V2451" s="7">
        <v>0</v>
      </c>
      <c r="W2451" s="7">
        <v>0</v>
      </c>
      <c r="X2451" s="7">
        <v>0</v>
      </c>
      <c r="Y2451" s="7">
        <v>0</v>
      </c>
      <c r="Z2451" s="7">
        <v>0</v>
      </c>
      <c r="AA2451" s="7" t="s">
        <v>800</v>
      </c>
      <c r="AB2451" s="7">
        <f>IF(Table2[[#This Row],[15cc]]+Table2[[#This Row],[30cc]]&gt;0,1,0)</f>
        <v>0</v>
      </c>
      <c r="AC2451" s="7">
        <f>IF(Table2[[#This Row],[60c]]&gt;0,1,0)</f>
        <v>0</v>
      </c>
      <c r="AD2451" s="7">
        <f>IF(Table2[[#This Row],[90c]]&gt;0,1,0)</f>
        <v>0</v>
      </c>
    </row>
    <row r="2452" spans="1:30" x14ac:dyDescent="0.2">
      <c r="A2452">
        <v>201706</v>
      </c>
      <c r="B2452" t="s">
        <v>21</v>
      </c>
      <c r="C2452" t="s">
        <v>21</v>
      </c>
      <c r="D2452" t="s">
        <v>1483</v>
      </c>
      <c r="E2452" t="s">
        <v>3488</v>
      </c>
      <c r="F2452" t="s">
        <v>1545</v>
      </c>
      <c r="G2452" t="s">
        <v>7655</v>
      </c>
      <c r="I2452" t="s">
        <v>1534</v>
      </c>
      <c r="J2452" t="s">
        <v>1005</v>
      </c>
      <c r="K2452" t="s">
        <v>7655</v>
      </c>
      <c r="L2452" t="s">
        <v>5881</v>
      </c>
      <c r="M2452" t="s">
        <v>5882</v>
      </c>
      <c r="N2452" s="1">
        <v>42906</v>
      </c>
      <c r="O2452">
        <v>50</v>
      </c>
      <c r="P2452" t="s">
        <v>900</v>
      </c>
      <c r="Q2452">
        <v>2</v>
      </c>
      <c r="R2452">
        <v>20.652999999999999</v>
      </c>
      <c r="S2452">
        <v>2</v>
      </c>
      <c r="T2452">
        <v>20.652999999999999</v>
      </c>
      <c r="U2452" s="7">
        <v>0</v>
      </c>
      <c r="V2452" s="7">
        <v>0</v>
      </c>
      <c r="W2452" s="7">
        <v>0</v>
      </c>
      <c r="X2452" s="7">
        <v>0</v>
      </c>
      <c r="Y2452" s="7">
        <v>0</v>
      </c>
      <c r="Z2452" s="7">
        <v>0</v>
      </c>
      <c r="AA2452" s="7" t="s">
        <v>800</v>
      </c>
      <c r="AB2452" s="7">
        <f>IF(Table2[[#This Row],[15cc]]+Table2[[#This Row],[30cc]]&gt;0,1,0)</f>
        <v>1</v>
      </c>
      <c r="AC2452" s="7">
        <f>IF(Table2[[#This Row],[60c]]&gt;0,1,0)</f>
        <v>0</v>
      </c>
      <c r="AD2452" s="7">
        <f>IF(Table2[[#This Row],[90c]]&gt;0,1,0)</f>
        <v>0</v>
      </c>
    </row>
    <row r="2453" spans="1:30" x14ac:dyDescent="0.2">
      <c r="A2453">
        <v>201706</v>
      </c>
      <c r="B2453" t="s">
        <v>21</v>
      </c>
      <c r="C2453" t="s">
        <v>21</v>
      </c>
      <c r="D2453" t="s">
        <v>1483</v>
      </c>
      <c r="E2453" t="s">
        <v>3488</v>
      </c>
      <c r="F2453" t="s">
        <v>1545</v>
      </c>
      <c r="G2453" t="s">
        <v>7655</v>
      </c>
      <c r="I2453" t="s">
        <v>1534</v>
      </c>
      <c r="J2453" t="s">
        <v>1005</v>
      </c>
      <c r="K2453" t="s">
        <v>7655</v>
      </c>
      <c r="L2453" t="s">
        <v>5883</v>
      </c>
      <c r="M2453" t="s">
        <v>1018</v>
      </c>
      <c r="N2453" s="1">
        <v>42906</v>
      </c>
      <c r="O2453">
        <v>50</v>
      </c>
      <c r="P2453" t="s">
        <v>900</v>
      </c>
      <c r="Q2453">
        <v>1</v>
      </c>
      <c r="R2453">
        <v>13.128</v>
      </c>
      <c r="S2453">
        <v>1</v>
      </c>
      <c r="T2453">
        <v>13.128</v>
      </c>
      <c r="U2453" s="7">
        <v>0</v>
      </c>
      <c r="V2453" s="7">
        <v>0</v>
      </c>
      <c r="W2453" s="7">
        <v>0</v>
      </c>
      <c r="X2453" s="7">
        <v>0</v>
      </c>
      <c r="Y2453" s="7">
        <v>0</v>
      </c>
      <c r="Z2453" s="7">
        <v>0</v>
      </c>
      <c r="AA2453" s="7" t="s">
        <v>800</v>
      </c>
      <c r="AB2453" s="7">
        <f>IF(Table2[[#This Row],[15cc]]+Table2[[#This Row],[30cc]]&gt;0,1,0)</f>
        <v>1</v>
      </c>
      <c r="AC2453" s="7">
        <f>IF(Table2[[#This Row],[60c]]&gt;0,1,0)</f>
        <v>0</v>
      </c>
      <c r="AD2453" s="7">
        <f>IF(Table2[[#This Row],[90c]]&gt;0,1,0)</f>
        <v>0</v>
      </c>
    </row>
    <row r="2454" spans="1:30" x14ac:dyDescent="0.2">
      <c r="A2454">
        <v>201706</v>
      </c>
      <c r="B2454" t="s">
        <v>21</v>
      </c>
      <c r="C2454" t="s">
        <v>21</v>
      </c>
      <c r="D2454" t="s">
        <v>1483</v>
      </c>
      <c r="E2454" t="s">
        <v>3488</v>
      </c>
      <c r="F2454" t="s">
        <v>1545</v>
      </c>
      <c r="G2454" t="s">
        <v>7655</v>
      </c>
      <c r="I2454" t="s">
        <v>1534</v>
      </c>
      <c r="J2454" t="s">
        <v>1005</v>
      </c>
      <c r="K2454" t="s">
        <v>7655</v>
      </c>
      <c r="L2454" t="s">
        <v>5884</v>
      </c>
      <c r="M2454" t="s">
        <v>1020</v>
      </c>
      <c r="N2454" s="1">
        <v>42906</v>
      </c>
      <c r="O2454">
        <v>50</v>
      </c>
      <c r="P2454" t="s">
        <v>900</v>
      </c>
      <c r="Q2454">
        <v>1</v>
      </c>
      <c r="R2454">
        <v>12.06</v>
      </c>
      <c r="S2454">
        <v>1</v>
      </c>
      <c r="T2454">
        <v>12.06</v>
      </c>
      <c r="U2454" s="7">
        <v>0</v>
      </c>
      <c r="V2454" s="7">
        <v>0</v>
      </c>
      <c r="W2454" s="7">
        <v>0</v>
      </c>
      <c r="X2454" s="7">
        <v>0</v>
      </c>
      <c r="Y2454" s="7">
        <v>0</v>
      </c>
      <c r="Z2454" s="7">
        <v>0</v>
      </c>
      <c r="AA2454" s="7" t="s">
        <v>800</v>
      </c>
      <c r="AB2454" s="7">
        <f>IF(Table2[[#This Row],[15cc]]+Table2[[#This Row],[30cc]]&gt;0,1,0)</f>
        <v>1</v>
      </c>
      <c r="AC2454" s="7">
        <f>IF(Table2[[#This Row],[60c]]&gt;0,1,0)</f>
        <v>0</v>
      </c>
      <c r="AD2454" s="7">
        <f>IF(Table2[[#This Row],[90c]]&gt;0,1,0)</f>
        <v>0</v>
      </c>
    </row>
    <row r="2455" spans="1:30" x14ac:dyDescent="0.2">
      <c r="A2455">
        <v>201706</v>
      </c>
      <c r="B2455" t="s">
        <v>21</v>
      </c>
      <c r="C2455" t="s">
        <v>21</v>
      </c>
      <c r="D2455" t="s">
        <v>1483</v>
      </c>
      <c r="E2455" t="s">
        <v>3488</v>
      </c>
      <c r="F2455" t="s">
        <v>1545</v>
      </c>
      <c r="G2455" t="s">
        <v>7655</v>
      </c>
      <c r="I2455" t="s">
        <v>1534</v>
      </c>
      <c r="J2455" t="s">
        <v>1005</v>
      </c>
      <c r="K2455" t="s">
        <v>7655</v>
      </c>
      <c r="L2455" t="s">
        <v>5885</v>
      </c>
      <c r="M2455" t="s">
        <v>943</v>
      </c>
      <c r="N2455" s="1">
        <v>42906</v>
      </c>
      <c r="O2455">
        <v>50</v>
      </c>
      <c r="P2455" t="s">
        <v>900</v>
      </c>
      <c r="Q2455">
        <v>1</v>
      </c>
      <c r="R2455">
        <v>12.414999999999999</v>
      </c>
      <c r="S2455">
        <v>1</v>
      </c>
      <c r="T2455">
        <v>12.414999999999999</v>
      </c>
      <c r="U2455" s="7">
        <v>0</v>
      </c>
      <c r="V2455" s="7">
        <v>0</v>
      </c>
      <c r="W2455" s="7">
        <v>0</v>
      </c>
      <c r="X2455" s="7">
        <v>0</v>
      </c>
      <c r="Y2455" s="7">
        <v>0</v>
      </c>
      <c r="Z2455" s="7">
        <v>0</v>
      </c>
      <c r="AA2455" s="7" t="s">
        <v>800</v>
      </c>
      <c r="AB2455" s="7">
        <f>IF(Table2[[#This Row],[15cc]]+Table2[[#This Row],[30cc]]&gt;0,1,0)</f>
        <v>1</v>
      </c>
      <c r="AC2455" s="7">
        <f>IF(Table2[[#This Row],[60c]]&gt;0,1,0)</f>
        <v>0</v>
      </c>
      <c r="AD2455" s="7">
        <f>IF(Table2[[#This Row],[90c]]&gt;0,1,0)</f>
        <v>0</v>
      </c>
    </row>
    <row r="2456" spans="1:30" x14ac:dyDescent="0.2">
      <c r="A2456">
        <v>201706</v>
      </c>
      <c r="B2456" t="s">
        <v>21</v>
      </c>
      <c r="C2456" t="s">
        <v>21</v>
      </c>
      <c r="D2456" t="s">
        <v>1483</v>
      </c>
      <c r="E2456" t="s">
        <v>3488</v>
      </c>
      <c r="F2456" t="s">
        <v>1545</v>
      </c>
      <c r="G2456" t="s">
        <v>7655</v>
      </c>
      <c r="I2456" t="s">
        <v>1534</v>
      </c>
      <c r="J2456" t="s">
        <v>1005</v>
      </c>
      <c r="K2456" t="s">
        <v>7655</v>
      </c>
      <c r="L2456" t="s">
        <v>5886</v>
      </c>
      <c r="M2456" t="s">
        <v>5887</v>
      </c>
      <c r="N2456" s="1">
        <v>42906</v>
      </c>
      <c r="O2456">
        <v>50</v>
      </c>
      <c r="P2456" t="s">
        <v>900</v>
      </c>
      <c r="Q2456">
        <v>1</v>
      </c>
      <c r="R2456" s="2">
        <v>15.269</v>
      </c>
      <c r="S2456">
        <v>1</v>
      </c>
      <c r="T2456">
        <v>15.269</v>
      </c>
      <c r="U2456" s="7">
        <v>0</v>
      </c>
      <c r="V2456" s="7">
        <v>0</v>
      </c>
      <c r="W2456" s="7">
        <v>0</v>
      </c>
      <c r="X2456" s="7">
        <v>0</v>
      </c>
      <c r="Y2456" s="7">
        <v>0</v>
      </c>
      <c r="Z2456" s="7">
        <v>0</v>
      </c>
      <c r="AA2456" s="7" t="s">
        <v>800</v>
      </c>
      <c r="AB2456" s="7">
        <f>IF(Table2[[#This Row],[15cc]]+Table2[[#This Row],[30cc]]&gt;0,1,0)</f>
        <v>1</v>
      </c>
      <c r="AC2456" s="7">
        <f>IF(Table2[[#This Row],[60c]]&gt;0,1,0)</f>
        <v>0</v>
      </c>
      <c r="AD2456" s="7">
        <f>IF(Table2[[#This Row],[90c]]&gt;0,1,0)</f>
        <v>0</v>
      </c>
    </row>
    <row r="2457" spans="1:30" x14ac:dyDescent="0.2">
      <c r="A2457">
        <v>201706</v>
      </c>
      <c r="B2457" t="s">
        <v>21</v>
      </c>
      <c r="C2457" t="s">
        <v>21</v>
      </c>
      <c r="D2457" t="s">
        <v>1483</v>
      </c>
      <c r="E2457" t="s">
        <v>3488</v>
      </c>
      <c r="F2457" t="s">
        <v>1545</v>
      </c>
      <c r="G2457" t="s">
        <v>7655</v>
      </c>
      <c r="I2457" t="s">
        <v>1534</v>
      </c>
      <c r="J2457" t="s">
        <v>1005</v>
      </c>
      <c r="K2457" t="s">
        <v>7655</v>
      </c>
      <c r="L2457" t="s">
        <v>5888</v>
      </c>
      <c r="M2457" t="s">
        <v>5889</v>
      </c>
      <c r="N2457" s="1">
        <v>42906</v>
      </c>
      <c r="O2457">
        <v>50</v>
      </c>
      <c r="P2457" t="s">
        <v>900</v>
      </c>
      <c r="Q2457">
        <v>1</v>
      </c>
      <c r="R2457">
        <v>14.85</v>
      </c>
      <c r="S2457">
        <v>1</v>
      </c>
      <c r="T2457">
        <v>14.85</v>
      </c>
      <c r="U2457" s="7">
        <v>0</v>
      </c>
      <c r="V2457" s="7">
        <v>0</v>
      </c>
      <c r="W2457" s="7">
        <v>0</v>
      </c>
      <c r="X2457" s="7">
        <v>0</v>
      </c>
      <c r="Y2457" s="7">
        <v>0</v>
      </c>
      <c r="Z2457" s="7">
        <v>0</v>
      </c>
      <c r="AA2457" s="7" t="s">
        <v>800</v>
      </c>
      <c r="AB2457" s="7">
        <f>IF(Table2[[#This Row],[15cc]]+Table2[[#This Row],[30cc]]&gt;0,1,0)</f>
        <v>1</v>
      </c>
      <c r="AC2457" s="7">
        <f>IF(Table2[[#This Row],[60c]]&gt;0,1,0)</f>
        <v>0</v>
      </c>
      <c r="AD2457" s="7">
        <f>IF(Table2[[#This Row],[90c]]&gt;0,1,0)</f>
        <v>0</v>
      </c>
    </row>
    <row r="2458" spans="1:30" x14ac:dyDescent="0.2">
      <c r="A2458">
        <v>201706</v>
      </c>
      <c r="B2458" t="s">
        <v>21</v>
      </c>
      <c r="C2458" t="s">
        <v>21</v>
      </c>
      <c r="D2458" t="s">
        <v>1483</v>
      </c>
      <c r="E2458" t="s">
        <v>3488</v>
      </c>
      <c r="F2458" t="s">
        <v>1545</v>
      </c>
      <c r="G2458" t="s">
        <v>7655</v>
      </c>
      <c r="I2458" t="s">
        <v>1534</v>
      </c>
      <c r="J2458" t="s">
        <v>1005</v>
      </c>
      <c r="K2458" t="s">
        <v>7655</v>
      </c>
      <c r="L2458" t="s">
        <v>5890</v>
      </c>
      <c r="M2458" t="s">
        <v>5891</v>
      </c>
      <c r="N2458" s="1">
        <v>42906</v>
      </c>
      <c r="O2458">
        <v>50</v>
      </c>
      <c r="P2458" t="s">
        <v>900</v>
      </c>
      <c r="Q2458">
        <v>1</v>
      </c>
      <c r="R2458">
        <v>12.022</v>
      </c>
      <c r="S2458">
        <v>1</v>
      </c>
      <c r="T2458">
        <v>12.022</v>
      </c>
      <c r="U2458" s="7">
        <v>0</v>
      </c>
      <c r="V2458" s="7">
        <v>0</v>
      </c>
      <c r="W2458" s="7">
        <v>0</v>
      </c>
      <c r="X2458" s="7">
        <v>0</v>
      </c>
      <c r="Y2458" s="7">
        <v>0</v>
      </c>
      <c r="Z2458" s="7">
        <v>0</v>
      </c>
      <c r="AA2458" s="7" t="s">
        <v>800</v>
      </c>
      <c r="AB2458" s="7">
        <f>IF(Table2[[#This Row],[15cc]]+Table2[[#This Row],[30cc]]&gt;0,1,0)</f>
        <v>1</v>
      </c>
      <c r="AC2458" s="7">
        <f>IF(Table2[[#This Row],[60c]]&gt;0,1,0)</f>
        <v>0</v>
      </c>
      <c r="AD2458" s="7">
        <f>IF(Table2[[#This Row],[90c]]&gt;0,1,0)</f>
        <v>0</v>
      </c>
    </row>
    <row r="2459" spans="1:30" x14ac:dyDescent="0.2">
      <c r="A2459">
        <v>201706</v>
      </c>
      <c r="B2459" t="s">
        <v>21</v>
      </c>
      <c r="C2459" t="s">
        <v>21</v>
      </c>
      <c r="D2459" t="s">
        <v>1483</v>
      </c>
      <c r="E2459" t="s">
        <v>3488</v>
      </c>
      <c r="F2459" t="s">
        <v>1545</v>
      </c>
      <c r="G2459" t="s">
        <v>7655</v>
      </c>
      <c r="I2459" t="s">
        <v>1534</v>
      </c>
      <c r="J2459" t="s">
        <v>1005</v>
      </c>
      <c r="K2459" t="s">
        <v>7655</v>
      </c>
      <c r="L2459" t="s">
        <v>5892</v>
      </c>
      <c r="M2459" t="s">
        <v>5893</v>
      </c>
      <c r="N2459" s="1">
        <v>42906</v>
      </c>
      <c r="O2459">
        <v>50</v>
      </c>
      <c r="P2459" t="s">
        <v>900</v>
      </c>
      <c r="S2459">
        <v>0</v>
      </c>
      <c r="T2459">
        <v>0</v>
      </c>
      <c r="U2459" s="7">
        <v>0</v>
      </c>
      <c r="V2459" s="7">
        <v>0</v>
      </c>
      <c r="W2459" s="7">
        <v>0</v>
      </c>
      <c r="X2459" s="7">
        <v>0</v>
      </c>
      <c r="Y2459" s="7">
        <v>0</v>
      </c>
      <c r="Z2459" s="7">
        <v>0</v>
      </c>
      <c r="AA2459" s="7" t="s">
        <v>800</v>
      </c>
      <c r="AB2459" s="7">
        <f>IF(Table2[[#This Row],[15cc]]+Table2[[#This Row],[30cc]]&gt;0,1,0)</f>
        <v>0</v>
      </c>
      <c r="AC2459" s="7">
        <f>IF(Table2[[#This Row],[60c]]&gt;0,1,0)</f>
        <v>0</v>
      </c>
      <c r="AD2459" s="7">
        <f>IF(Table2[[#This Row],[90c]]&gt;0,1,0)</f>
        <v>0</v>
      </c>
    </row>
    <row r="2460" spans="1:30" x14ac:dyDescent="0.2">
      <c r="A2460">
        <v>201706</v>
      </c>
      <c r="B2460" t="s">
        <v>21</v>
      </c>
      <c r="C2460" t="s">
        <v>21</v>
      </c>
      <c r="D2460" t="s">
        <v>1483</v>
      </c>
      <c r="E2460" t="s">
        <v>3488</v>
      </c>
      <c r="F2460" t="s">
        <v>1545</v>
      </c>
      <c r="G2460" t="s">
        <v>7655</v>
      </c>
      <c r="I2460" t="s">
        <v>1534</v>
      </c>
      <c r="J2460" t="s">
        <v>1005</v>
      </c>
      <c r="K2460" t="s">
        <v>7655</v>
      </c>
      <c r="L2460" t="s">
        <v>5894</v>
      </c>
      <c r="M2460" t="s">
        <v>5895</v>
      </c>
      <c r="N2460" s="1">
        <v>42906</v>
      </c>
      <c r="O2460">
        <v>50</v>
      </c>
      <c r="P2460" t="s">
        <v>900</v>
      </c>
      <c r="Q2460">
        <v>1</v>
      </c>
      <c r="R2460">
        <v>12.144</v>
      </c>
      <c r="S2460">
        <v>1</v>
      </c>
      <c r="T2460">
        <v>12.144</v>
      </c>
      <c r="U2460" s="7">
        <v>0</v>
      </c>
      <c r="V2460" s="7">
        <v>0</v>
      </c>
      <c r="W2460" s="7">
        <v>0</v>
      </c>
      <c r="X2460" s="7">
        <v>0</v>
      </c>
      <c r="Y2460" s="7">
        <v>0</v>
      </c>
      <c r="Z2460" s="7">
        <v>0</v>
      </c>
      <c r="AA2460" s="7" t="s">
        <v>800</v>
      </c>
      <c r="AB2460" s="7">
        <f>IF(Table2[[#This Row],[15cc]]+Table2[[#This Row],[30cc]]&gt;0,1,0)</f>
        <v>1</v>
      </c>
      <c r="AC2460" s="7">
        <f>IF(Table2[[#This Row],[60c]]&gt;0,1,0)</f>
        <v>0</v>
      </c>
      <c r="AD2460" s="7">
        <f>IF(Table2[[#This Row],[90c]]&gt;0,1,0)</f>
        <v>0</v>
      </c>
    </row>
    <row r="2461" spans="1:30" x14ac:dyDescent="0.2">
      <c r="A2461">
        <v>201706</v>
      </c>
      <c r="B2461" t="s">
        <v>21</v>
      </c>
      <c r="C2461" t="s">
        <v>21</v>
      </c>
      <c r="D2461" t="s">
        <v>1483</v>
      </c>
      <c r="E2461" t="s">
        <v>3488</v>
      </c>
      <c r="F2461" t="s">
        <v>1545</v>
      </c>
      <c r="G2461" t="s">
        <v>7655</v>
      </c>
      <c r="I2461" t="s">
        <v>1534</v>
      </c>
      <c r="J2461" t="s">
        <v>1005</v>
      </c>
      <c r="K2461" t="s">
        <v>7655</v>
      </c>
      <c r="L2461" t="s">
        <v>5896</v>
      </c>
      <c r="M2461" t="s">
        <v>5897</v>
      </c>
      <c r="N2461" s="1">
        <v>42906</v>
      </c>
      <c r="O2461">
        <v>50</v>
      </c>
      <c r="P2461" t="s">
        <v>900</v>
      </c>
      <c r="Q2461">
        <v>1</v>
      </c>
      <c r="R2461">
        <v>12.585000000000001</v>
      </c>
      <c r="S2461">
        <v>1</v>
      </c>
      <c r="T2461">
        <v>12.585000000000001</v>
      </c>
      <c r="U2461" s="7">
        <v>0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 t="s">
        <v>800</v>
      </c>
      <c r="AB2461" s="7">
        <f>IF(Table2[[#This Row],[15cc]]+Table2[[#This Row],[30cc]]&gt;0,1,0)</f>
        <v>1</v>
      </c>
      <c r="AC2461" s="7">
        <f>IF(Table2[[#This Row],[60c]]&gt;0,1,0)</f>
        <v>0</v>
      </c>
      <c r="AD2461" s="7">
        <f>IF(Table2[[#This Row],[90c]]&gt;0,1,0)</f>
        <v>0</v>
      </c>
    </row>
    <row r="2462" spans="1:30" x14ac:dyDescent="0.2">
      <c r="A2462">
        <v>201706</v>
      </c>
      <c r="B2462" t="s">
        <v>21</v>
      </c>
      <c r="C2462" t="s">
        <v>21</v>
      </c>
      <c r="D2462" t="s">
        <v>1483</v>
      </c>
      <c r="E2462" t="s">
        <v>3488</v>
      </c>
      <c r="F2462" t="s">
        <v>1545</v>
      </c>
      <c r="G2462" t="s">
        <v>7655</v>
      </c>
      <c r="I2462" t="s">
        <v>1534</v>
      </c>
      <c r="J2462" t="s">
        <v>1005</v>
      </c>
      <c r="K2462" t="s">
        <v>7655</v>
      </c>
      <c r="L2462" t="s">
        <v>5898</v>
      </c>
      <c r="M2462" t="s">
        <v>5899</v>
      </c>
      <c r="N2462" s="1">
        <v>42906</v>
      </c>
      <c r="O2462">
        <v>50</v>
      </c>
      <c r="P2462" t="s">
        <v>900</v>
      </c>
      <c r="S2462">
        <v>0</v>
      </c>
      <c r="T2462">
        <v>0</v>
      </c>
      <c r="U2462" s="7">
        <v>0</v>
      </c>
      <c r="V2462" s="7">
        <v>0</v>
      </c>
      <c r="W2462" s="7">
        <v>0</v>
      </c>
      <c r="X2462" s="7">
        <v>0</v>
      </c>
      <c r="Y2462" s="7">
        <v>0</v>
      </c>
      <c r="Z2462" s="7">
        <v>0</v>
      </c>
      <c r="AA2462" s="7" t="s">
        <v>800</v>
      </c>
      <c r="AB2462" s="7">
        <f>IF(Table2[[#This Row],[15cc]]+Table2[[#This Row],[30cc]]&gt;0,1,0)</f>
        <v>0</v>
      </c>
      <c r="AC2462" s="7">
        <f>IF(Table2[[#This Row],[60c]]&gt;0,1,0)</f>
        <v>0</v>
      </c>
      <c r="AD2462" s="7">
        <f>IF(Table2[[#This Row],[90c]]&gt;0,1,0)</f>
        <v>0</v>
      </c>
    </row>
    <row r="2463" spans="1:30" x14ac:dyDescent="0.2">
      <c r="A2463">
        <v>201706</v>
      </c>
      <c r="B2463" t="s">
        <v>21</v>
      </c>
      <c r="C2463" t="s">
        <v>21</v>
      </c>
      <c r="D2463" t="s">
        <v>1483</v>
      </c>
      <c r="E2463" t="s">
        <v>3488</v>
      </c>
      <c r="F2463" t="s">
        <v>1545</v>
      </c>
      <c r="G2463" t="s">
        <v>7655</v>
      </c>
      <c r="I2463" t="s">
        <v>1534</v>
      </c>
      <c r="J2463" t="s">
        <v>1005</v>
      </c>
      <c r="K2463" t="s">
        <v>7655</v>
      </c>
      <c r="L2463" t="s">
        <v>5900</v>
      </c>
      <c r="M2463" t="s">
        <v>844</v>
      </c>
      <c r="N2463" s="1">
        <v>42906</v>
      </c>
      <c r="O2463">
        <v>50</v>
      </c>
      <c r="P2463" t="s">
        <v>900</v>
      </c>
      <c r="S2463">
        <v>0</v>
      </c>
      <c r="T2463">
        <v>0</v>
      </c>
      <c r="U2463" s="7">
        <v>0</v>
      </c>
      <c r="V2463" s="7">
        <v>0</v>
      </c>
      <c r="W2463" s="7">
        <v>0</v>
      </c>
      <c r="X2463" s="7">
        <v>0</v>
      </c>
      <c r="Y2463" s="7">
        <v>0</v>
      </c>
      <c r="Z2463" s="7">
        <v>0</v>
      </c>
      <c r="AA2463" s="7" t="s">
        <v>800</v>
      </c>
      <c r="AB2463" s="7">
        <f>IF(Table2[[#This Row],[15cc]]+Table2[[#This Row],[30cc]]&gt;0,1,0)</f>
        <v>0</v>
      </c>
      <c r="AC2463" s="7">
        <f>IF(Table2[[#This Row],[60c]]&gt;0,1,0)</f>
        <v>0</v>
      </c>
      <c r="AD2463" s="7">
        <f>IF(Table2[[#This Row],[90c]]&gt;0,1,0)</f>
        <v>0</v>
      </c>
    </row>
    <row r="2464" spans="1:30" x14ac:dyDescent="0.2">
      <c r="A2464">
        <v>201706</v>
      </c>
      <c r="B2464" t="s">
        <v>21</v>
      </c>
      <c r="C2464" t="s">
        <v>21</v>
      </c>
      <c r="D2464" t="s">
        <v>1483</v>
      </c>
      <c r="E2464" t="s">
        <v>3488</v>
      </c>
      <c r="F2464" t="s">
        <v>1545</v>
      </c>
      <c r="G2464" t="s">
        <v>7655</v>
      </c>
      <c r="I2464" t="s">
        <v>1534</v>
      </c>
      <c r="J2464" t="s">
        <v>1005</v>
      </c>
      <c r="K2464" t="s">
        <v>7655</v>
      </c>
      <c r="L2464" t="s">
        <v>5901</v>
      </c>
      <c r="M2464" t="s">
        <v>5902</v>
      </c>
      <c r="N2464" s="1">
        <v>42907</v>
      </c>
      <c r="O2464">
        <v>49</v>
      </c>
      <c r="P2464" t="s">
        <v>900</v>
      </c>
      <c r="Q2464">
        <v>2</v>
      </c>
      <c r="R2464">
        <v>24.983000000000001</v>
      </c>
      <c r="S2464">
        <v>1</v>
      </c>
      <c r="T2464">
        <v>12.547000000000001</v>
      </c>
      <c r="U2464" s="7">
        <v>0</v>
      </c>
      <c r="V2464" s="7">
        <v>0</v>
      </c>
      <c r="W2464" s="7">
        <v>1</v>
      </c>
      <c r="X2464" s="7">
        <v>12.436</v>
      </c>
      <c r="Y2464" s="7">
        <v>0</v>
      </c>
      <c r="Z2464" s="7">
        <v>0</v>
      </c>
      <c r="AA2464" s="7" t="s">
        <v>800</v>
      </c>
      <c r="AB2464" s="7">
        <f>IF(Table2[[#This Row],[15cc]]+Table2[[#This Row],[30cc]]&gt;0,1,0)</f>
        <v>1</v>
      </c>
      <c r="AC2464" s="7">
        <f>IF(Table2[[#This Row],[60c]]&gt;0,1,0)</f>
        <v>1</v>
      </c>
      <c r="AD2464" s="7">
        <f>IF(Table2[[#This Row],[90c]]&gt;0,1,0)</f>
        <v>0</v>
      </c>
    </row>
    <row r="2465" spans="1:30" x14ac:dyDescent="0.2">
      <c r="A2465">
        <v>201706</v>
      </c>
      <c r="B2465" t="s">
        <v>21</v>
      </c>
      <c r="C2465" t="s">
        <v>21</v>
      </c>
      <c r="D2465" t="s">
        <v>1483</v>
      </c>
      <c r="E2465" t="s">
        <v>3488</v>
      </c>
      <c r="F2465" t="s">
        <v>1545</v>
      </c>
      <c r="G2465" t="s">
        <v>7655</v>
      </c>
      <c r="I2465" t="s">
        <v>1534</v>
      </c>
      <c r="J2465" t="s">
        <v>1005</v>
      </c>
      <c r="K2465" t="s">
        <v>7655</v>
      </c>
      <c r="L2465" t="s">
        <v>5903</v>
      </c>
      <c r="M2465" t="s">
        <v>5904</v>
      </c>
      <c r="N2465" s="1">
        <v>42907</v>
      </c>
      <c r="O2465">
        <v>49</v>
      </c>
      <c r="P2465" t="s">
        <v>900</v>
      </c>
      <c r="Q2465">
        <v>1</v>
      </c>
      <c r="R2465">
        <v>13.590999999999999</v>
      </c>
      <c r="S2465">
        <v>1</v>
      </c>
      <c r="T2465">
        <v>13.590999999999999</v>
      </c>
      <c r="U2465" s="7">
        <v>0</v>
      </c>
      <c r="V2465" s="7">
        <v>0</v>
      </c>
      <c r="W2465" s="7">
        <v>0</v>
      </c>
      <c r="X2465" s="7">
        <v>0</v>
      </c>
      <c r="Y2465" s="7">
        <v>0</v>
      </c>
      <c r="Z2465" s="7">
        <v>0</v>
      </c>
      <c r="AA2465" s="7" t="s">
        <v>800</v>
      </c>
      <c r="AB2465" s="7">
        <f>IF(Table2[[#This Row],[15cc]]+Table2[[#This Row],[30cc]]&gt;0,1,0)</f>
        <v>1</v>
      </c>
      <c r="AC2465" s="7">
        <f>IF(Table2[[#This Row],[60c]]&gt;0,1,0)</f>
        <v>0</v>
      </c>
      <c r="AD2465" s="7">
        <f>IF(Table2[[#This Row],[90c]]&gt;0,1,0)</f>
        <v>0</v>
      </c>
    </row>
    <row r="2466" spans="1:30" x14ac:dyDescent="0.2">
      <c r="A2466">
        <v>201706</v>
      </c>
      <c r="B2466" t="s">
        <v>21</v>
      </c>
      <c r="C2466" t="s">
        <v>21</v>
      </c>
      <c r="D2466" t="s">
        <v>1483</v>
      </c>
      <c r="E2466" t="s">
        <v>3488</v>
      </c>
      <c r="F2466" t="s">
        <v>1545</v>
      </c>
      <c r="G2466" t="s">
        <v>7655</v>
      </c>
      <c r="I2466" t="s">
        <v>1534</v>
      </c>
      <c r="J2466" t="s">
        <v>1005</v>
      </c>
      <c r="K2466" t="s">
        <v>7655</v>
      </c>
      <c r="L2466" t="s">
        <v>5905</v>
      </c>
      <c r="M2466" t="s">
        <v>5906</v>
      </c>
      <c r="N2466" s="1">
        <v>42907</v>
      </c>
      <c r="O2466">
        <v>49</v>
      </c>
      <c r="P2466" t="s">
        <v>900</v>
      </c>
      <c r="S2466">
        <v>0</v>
      </c>
      <c r="T2466">
        <v>0</v>
      </c>
      <c r="U2466" s="7">
        <v>0</v>
      </c>
      <c r="V2466" s="7">
        <v>0</v>
      </c>
      <c r="W2466" s="7">
        <v>0</v>
      </c>
      <c r="X2466" s="7">
        <v>0</v>
      </c>
      <c r="Y2466" s="7">
        <v>0</v>
      </c>
      <c r="Z2466" s="7">
        <v>0</v>
      </c>
      <c r="AA2466" s="7" t="s">
        <v>800</v>
      </c>
      <c r="AB2466" s="7">
        <f>IF(Table2[[#This Row],[15cc]]+Table2[[#This Row],[30cc]]&gt;0,1,0)</f>
        <v>0</v>
      </c>
      <c r="AC2466" s="7">
        <f>IF(Table2[[#This Row],[60c]]&gt;0,1,0)</f>
        <v>0</v>
      </c>
      <c r="AD2466" s="7">
        <f>IF(Table2[[#This Row],[90c]]&gt;0,1,0)</f>
        <v>0</v>
      </c>
    </row>
    <row r="2467" spans="1:30" x14ac:dyDescent="0.2">
      <c r="A2467">
        <v>201706</v>
      </c>
      <c r="B2467" t="s">
        <v>21</v>
      </c>
      <c r="C2467" t="s">
        <v>21</v>
      </c>
      <c r="D2467" t="s">
        <v>1483</v>
      </c>
      <c r="E2467" t="s">
        <v>3488</v>
      </c>
      <c r="F2467" t="s">
        <v>1545</v>
      </c>
      <c r="G2467" t="s">
        <v>7655</v>
      </c>
      <c r="I2467" t="s">
        <v>1534</v>
      </c>
      <c r="J2467" t="s">
        <v>1005</v>
      </c>
      <c r="K2467" t="s">
        <v>7655</v>
      </c>
      <c r="L2467" t="s">
        <v>5907</v>
      </c>
      <c r="M2467" t="s">
        <v>5908</v>
      </c>
      <c r="N2467" s="1">
        <v>42907</v>
      </c>
      <c r="O2467">
        <v>49</v>
      </c>
      <c r="P2467" t="s">
        <v>900</v>
      </c>
      <c r="Q2467">
        <v>1</v>
      </c>
      <c r="R2467">
        <v>12.91</v>
      </c>
      <c r="S2467">
        <v>1</v>
      </c>
      <c r="T2467">
        <v>12.91</v>
      </c>
      <c r="U2467" s="7">
        <v>0</v>
      </c>
      <c r="V2467" s="7">
        <v>0</v>
      </c>
      <c r="W2467" s="7">
        <v>0</v>
      </c>
      <c r="X2467" s="7">
        <v>0</v>
      </c>
      <c r="Y2467" s="7">
        <v>0</v>
      </c>
      <c r="Z2467" s="7">
        <v>0</v>
      </c>
      <c r="AA2467" s="7" t="s">
        <v>800</v>
      </c>
      <c r="AB2467" s="7">
        <f>IF(Table2[[#This Row],[15cc]]+Table2[[#This Row],[30cc]]&gt;0,1,0)</f>
        <v>1</v>
      </c>
      <c r="AC2467" s="7">
        <f>IF(Table2[[#This Row],[60c]]&gt;0,1,0)</f>
        <v>0</v>
      </c>
      <c r="AD2467" s="7">
        <f>IF(Table2[[#This Row],[90c]]&gt;0,1,0)</f>
        <v>0</v>
      </c>
    </row>
    <row r="2468" spans="1:30" x14ac:dyDescent="0.2">
      <c r="A2468">
        <v>201706</v>
      </c>
      <c r="B2468" t="s">
        <v>21</v>
      </c>
      <c r="C2468" t="s">
        <v>21</v>
      </c>
      <c r="D2468" t="s">
        <v>1483</v>
      </c>
      <c r="E2468" t="s">
        <v>3488</v>
      </c>
      <c r="F2468" t="s">
        <v>1545</v>
      </c>
      <c r="G2468" t="s">
        <v>7655</v>
      </c>
      <c r="I2468" t="s">
        <v>1534</v>
      </c>
      <c r="J2468" t="s">
        <v>1005</v>
      </c>
      <c r="K2468" t="s">
        <v>7655</v>
      </c>
      <c r="L2468" t="s">
        <v>5909</v>
      </c>
      <c r="M2468" t="s">
        <v>5910</v>
      </c>
      <c r="N2468" s="1">
        <v>42907</v>
      </c>
      <c r="O2468">
        <v>49</v>
      </c>
      <c r="P2468" t="s">
        <v>900</v>
      </c>
      <c r="Q2468">
        <v>1</v>
      </c>
      <c r="R2468">
        <v>15.333</v>
      </c>
      <c r="S2468">
        <v>1</v>
      </c>
      <c r="T2468">
        <v>15.333</v>
      </c>
      <c r="U2468" s="7">
        <v>0</v>
      </c>
      <c r="V2468" s="7">
        <v>0</v>
      </c>
      <c r="W2468" s="7">
        <v>0</v>
      </c>
      <c r="X2468" s="7">
        <v>0</v>
      </c>
      <c r="Y2468" s="7">
        <v>0</v>
      </c>
      <c r="Z2468" s="7">
        <v>0</v>
      </c>
      <c r="AA2468" s="7" t="s">
        <v>800</v>
      </c>
      <c r="AB2468" s="7">
        <f>IF(Table2[[#This Row],[15cc]]+Table2[[#This Row],[30cc]]&gt;0,1,0)</f>
        <v>1</v>
      </c>
      <c r="AC2468" s="7">
        <f>IF(Table2[[#This Row],[60c]]&gt;0,1,0)</f>
        <v>0</v>
      </c>
      <c r="AD2468" s="7">
        <f>IF(Table2[[#This Row],[90c]]&gt;0,1,0)</f>
        <v>0</v>
      </c>
    </row>
    <row r="2469" spans="1:30" x14ac:dyDescent="0.2">
      <c r="A2469">
        <v>201706</v>
      </c>
      <c r="B2469" t="s">
        <v>21</v>
      </c>
      <c r="C2469" t="s">
        <v>21</v>
      </c>
      <c r="D2469" t="s">
        <v>1483</v>
      </c>
      <c r="E2469" t="s">
        <v>3488</v>
      </c>
      <c r="F2469" t="s">
        <v>1545</v>
      </c>
      <c r="G2469" t="s">
        <v>7655</v>
      </c>
      <c r="I2469" t="s">
        <v>1534</v>
      </c>
      <c r="J2469" t="s">
        <v>1005</v>
      </c>
      <c r="K2469" t="s">
        <v>7655</v>
      </c>
      <c r="L2469" t="s">
        <v>5911</v>
      </c>
      <c r="M2469" t="s">
        <v>815</v>
      </c>
      <c r="N2469" s="1">
        <v>42908</v>
      </c>
      <c r="O2469">
        <v>48</v>
      </c>
      <c r="P2469" t="s">
        <v>900</v>
      </c>
      <c r="Q2469">
        <v>1</v>
      </c>
      <c r="R2469">
        <v>12.273</v>
      </c>
      <c r="S2469">
        <v>1</v>
      </c>
      <c r="T2469">
        <v>12.273</v>
      </c>
      <c r="U2469" s="7">
        <v>0</v>
      </c>
      <c r="V2469" s="7">
        <v>0</v>
      </c>
      <c r="W2469" s="7">
        <v>0</v>
      </c>
      <c r="X2469" s="7">
        <v>0</v>
      </c>
      <c r="Y2469" s="7">
        <v>0</v>
      </c>
      <c r="Z2469" s="7">
        <v>0</v>
      </c>
      <c r="AA2469" s="7" t="s">
        <v>800</v>
      </c>
      <c r="AB2469" s="7">
        <f>IF(Table2[[#This Row],[15cc]]+Table2[[#This Row],[30cc]]&gt;0,1,0)</f>
        <v>1</v>
      </c>
      <c r="AC2469" s="7">
        <f>IF(Table2[[#This Row],[60c]]&gt;0,1,0)</f>
        <v>0</v>
      </c>
      <c r="AD2469" s="7">
        <f>IF(Table2[[#This Row],[90c]]&gt;0,1,0)</f>
        <v>0</v>
      </c>
    </row>
    <row r="2470" spans="1:30" x14ac:dyDescent="0.2">
      <c r="A2470">
        <v>201706</v>
      </c>
      <c r="B2470" t="s">
        <v>21</v>
      </c>
      <c r="C2470" t="s">
        <v>21</v>
      </c>
      <c r="D2470" t="s">
        <v>1483</v>
      </c>
      <c r="E2470" t="s">
        <v>3488</v>
      </c>
      <c r="F2470" t="s">
        <v>1545</v>
      </c>
      <c r="G2470" t="s">
        <v>7655</v>
      </c>
      <c r="I2470" t="s">
        <v>1534</v>
      </c>
      <c r="J2470" t="s">
        <v>1005</v>
      </c>
      <c r="K2470" t="s">
        <v>7655</v>
      </c>
      <c r="L2470" t="s">
        <v>5912</v>
      </c>
      <c r="M2470" t="s">
        <v>5913</v>
      </c>
      <c r="N2470" s="1">
        <v>42909</v>
      </c>
      <c r="O2470">
        <v>47</v>
      </c>
      <c r="P2470" t="s">
        <v>900</v>
      </c>
      <c r="Q2470">
        <v>1</v>
      </c>
      <c r="R2470">
        <v>15.204000000000001</v>
      </c>
      <c r="S2470">
        <v>1</v>
      </c>
      <c r="T2470">
        <v>15.204000000000001</v>
      </c>
      <c r="U2470" s="7">
        <v>0</v>
      </c>
      <c r="V2470" s="7">
        <v>0</v>
      </c>
      <c r="W2470" s="7">
        <v>0</v>
      </c>
      <c r="X2470" s="7">
        <v>0</v>
      </c>
      <c r="Y2470" s="7">
        <v>0</v>
      </c>
      <c r="Z2470" s="7">
        <v>0</v>
      </c>
      <c r="AA2470" s="7" t="s">
        <v>800</v>
      </c>
      <c r="AB2470" s="7">
        <f>IF(Table2[[#This Row],[15cc]]+Table2[[#This Row],[30cc]]&gt;0,1,0)</f>
        <v>1</v>
      </c>
      <c r="AC2470" s="7">
        <f>IF(Table2[[#This Row],[60c]]&gt;0,1,0)</f>
        <v>0</v>
      </c>
      <c r="AD2470" s="7">
        <f>IF(Table2[[#This Row],[90c]]&gt;0,1,0)</f>
        <v>0</v>
      </c>
    </row>
    <row r="2471" spans="1:30" x14ac:dyDescent="0.2">
      <c r="A2471">
        <v>201706</v>
      </c>
      <c r="B2471" t="s">
        <v>21</v>
      </c>
      <c r="C2471" t="s">
        <v>21</v>
      </c>
      <c r="D2471" t="s">
        <v>1483</v>
      </c>
      <c r="E2471" t="s">
        <v>3488</v>
      </c>
      <c r="F2471" t="s">
        <v>1545</v>
      </c>
      <c r="G2471" t="s">
        <v>7655</v>
      </c>
      <c r="I2471" t="s">
        <v>1534</v>
      </c>
      <c r="J2471" t="s">
        <v>1005</v>
      </c>
      <c r="K2471" t="s">
        <v>7655</v>
      </c>
      <c r="L2471" t="s">
        <v>5914</v>
      </c>
      <c r="M2471" t="s">
        <v>1428</v>
      </c>
      <c r="N2471" s="1">
        <v>42913</v>
      </c>
      <c r="O2471">
        <v>43</v>
      </c>
      <c r="P2471" t="s">
        <v>900</v>
      </c>
      <c r="S2471">
        <v>0</v>
      </c>
      <c r="T2471">
        <v>0</v>
      </c>
      <c r="U2471" s="7">
        <v>0</v>
      </c>
      <c r="V2471" s="7">
        <v>0</v>
      </c>
      <c r="W2471" s="7">
        <v>0</v>
      </c>
      <c r="X2471" s="7">
        <v>0</v>
      </c>
      <c r="Y2471" s="7">
        <v>0</v>
      </c>
      <c r="Z2471" s="7">
        <v>0</v>
      </c>
      <c r="AA2471" s="7" t="s">
        <v>800</v>
      </c>
      <c r="AB2471" s="7">
        <f>IF(Table2[[#This Row],[15cc]]+Table2[[#This Row],[30cc]]&gt;0,1,0)</f>
        <v>0</v>
      </c>
      <c r="AC2471" s="7">
        <f>IF(Table2[[#This Row],[60c]]&gt;0,1,0)</f>
        <v>0</v>
      </c>
      <c r="AD2471" s="7">
        <f>IF(Table2[[#This Row],[90c]]&gt;0,1,0)</f>
        <v>0</v>
      </c>
    </row>
    <row r="2472" spans="1:30" x14ac:dyDescent="0.2">
      <c r="A2472">
        <v>201706</v>
      </c>
      <c r="B2472" t="s">
        <v>21</v>
      </c>
      <c r="C2472" t="s">
        <v>21</v>
      </c>
      <c r="D2472" t="s">
        <v>1483</v>
      </c>
      <c r="E2472" t="s">
        <v>3488</v>
      </c>
      <c r="F2472" t="s">
        <v>1545</v>
      </c>
      <c r="G2472" t="s">
        <v>7655</v>
      </c>
      <c r="I2472" t="s">
        <v>1534</v>
      </c>
      <c r="J2472" t="s">
        <v>1005</v>
      </c>
      <c r="K2472" t="s">
        <v>7655</v>
      </c>
      <c r="L2472" t="s">
        <v>5915</v>
      </c>
      <c r="M2472" t="s">
        <v>5916</v>
      </c>
      <c r="N2472" s="1">
        <v>42913</v>
      </c>
      <c r="O2472">
        <v>43</v>
      </c>
      <c r="P2472" t="s">
        <v>900</v>
      </c>
      <c r="Q2472">
        <v>1</v>
      </c>
      <c r="R2472">
        <v>12.224</v>
      </c>
      <c r="S2472">
        <v>1</v>
      </c>
      <c r="T2472">
        <v>12.224</v>
      </c>
      <c r="U2472" s="7">
        <v>0</v>
      </c>
      <c r="V2472" s="7">
        <v>0</v>
      </c>
      <c r="W2472" s="7">
        <v>0</v>
      </c>
      <c r="X2472" s="7">
        <v>0</v>
      </c>
      <c r="Y2472" s="7">
        <v>0</v>
      </c>
      <c r="Z2472" s="7">
        <v>0</v>
      </c>
      <c r="AA2472" s="7" t="s">
        <v>800</v>
      </c>
      <c r="AB2472" s="7">
        <f>IF(Table2[[#This Row],[15cc]]+Table2[[#This Row],[30cc]]&gt;0,1,0)</f>
        <v>1</v>
      </c>
      <c r="AC2472" s="7">
        <f>IF(Table2[[#This Row],[60c]]&gt;0,1,0)</f>
        <v>0</v>
      </c>
      <c r="AD2472" s="7">
        <f>IF(Table2[[#This Row],[90c]]&gt;0,1,0)</f>
        <v>0</v>
      </c>
    </row>
    <row r="2473" spans="1:30" x14ac:dyDescent="0.2">
      <c r="A2473">
        <v>201706</v>
      </c>
      <c r="B2473" t="s">
        <v>21</v>
      </c>
      <c r="C2473" t="s">
        <v>21</v>
      </c>
      <c r="D2473" t="s">
        <v>1483</v>
      </c>
      <c r="E2473" t="s">
        <v>3488</v>
      </c>
      <c r="F2473" t="s">
        <v>1545</v>
      </c>
      <c r="G2473" t="s">
        <v>7655</v>
      </c>
      <c r="I2473" t="s">
        <v>1534</v>
      </c>
      <c r="J2473" t="s">
        <v>1005</v>
      </c>
      <c r="K2473" t="s">
        <v>7655</v>
      </c>
      <c r="L2473" t="s">
        <v>5917</v>
      </c>
      <c r="M2473" t="s">
        <v>1375</v>
      </c>
      <c r="N2473" s="1">
        <v>42913</v>
      </c>
      <c r="O2473">
        <v>43</v>
      </c>
      <c r="P2473" t="s">
        <v>900</v>
      </c>
      <c r="Q2473">
        <v>1</v>
      </c>
      <c r="R2473">
        <v>12.253</v>
      </c>
      <c r="S2473">
        <v>1</v>
      </c>
      <c r="T2473">
        <v>12.253</v>
      </c>
      <c r="U2473" s="7">
        <v>0</v>
      </c>
      <c r="V2473" s="7">
        <v>0</v>
      </c>
      <c r="W2473" s="7">
        <v>0</v>
      </c>
      <c r="X2473" s="7">
        <v>0</v>
      </c>
      <c r="Y2473" s="7">
        <v>0</v>
      </c>
      <c r="Z2473" s="7">
        <v>0</v>
      </c>
      <c r="AA2473" s="7" t="s">
        <v>800</v>
      </c>
      <c r="AB2473" s="7">
        <f>IF(Table2[[#This Row],[15cc]]+Table2[[#This Row],[30cc]]&gt;0,1,0)</f>
        <v>1</v>
      </c>
      <c r="AC2473" s="7">
        <f>IF(Table2[[#This Row],[60c]]&gt;0,1,0)</f>
        <v>0</v>
      </c>
      <c r="AD2473" s="7">
        <f>IF(Table2[[#This Row],[90c]]&gt;0,1,0)</f>
        <v>0</v>
      </c>
    </row>
    <row r="2474" spans="1:30" x14ac:dyDescent="0.2">
      <c r="A2474">
        <v>201706</v>
      </c>
      <c r="B2474" t="s">
        <v>21</v>
      </c>
      <c r="C2474" t="s">
        <v>21</v>
      </c>
      <c r="D2474" t="s">
        <v>1483</v>
      </c>
      <c r="E2474" t="s">
        <v>3488</v>
      </c>
      <c r="F2474" t="s">
        <v>1545</v>
      </c>
      <c r="G2474" t="s">
        <v>7655</v>
      </c>
      <c r="I2474" t="s">
        <v>1534</v>
      </c>
      <c r="J2474" t="s">
        <v>1005</v>
      </c>
      <c r="K2474" t="s">
        <v>7655</v>
      </c>
      <c r="L2474" t="s">
        <v>5918</v>
      </c>
      <c r="M2474" t="s">
        <v>5919</v>
      </c>
      <c r="N2474" s="1">
        <v>42913</v>
      </c>
      <c r="O2474">
        <v>43</v>
      </c>
      <c r="P2474" t="s">
        <v>900</v>
      </c>
      <c r="Q2474">
        <v>1</v>
      </c>
      <c r="R2474">
        <v>12.045999999999999</v>
      </c>
      <c r="S2474">
        <v>1</v>
      </c>
      <c r="T2474">
        <v>12.045999999999999</v>
      </c>
      <c r="U2474" s="7">
        <v>0</v>
      </c>
      <c r="V2474" s="7">
        <v>0</v>
      </c>
      <c r="W2474" s="7">
        <v>0</v>
      </c>
      <c r="X2474" s="7">
        <v>0</v>
      </c>
      <c r="Y2474" s="7">
        <v>0</v>
      </c>
      <c r="Z2474" s="7">
        <v>0</v>
      </c>
      <c r="AA2474" s="7" t="s">
        <v>800</v>
      </c>
      <c r="AB2474" s="7">
        <f>IF(Table2[[#This Row],[15cc]]+Table2[[#This Row],[30cc]]&gt;0,1,0)</f>
        <v>1</v>
      </c>
      <c r="AC2474" s="7">
        <f>IF(Table2[[#This Row],[60c]]&gt;0,1,0)</f>
        <v>0</v>
      </c>
      <c r="AD2474" s="7">
        <f>IF(Table2[[#This Row],[90c]]&gt;0,1,0)</f>
        <v>0</v>
      </c>
    </row>
    <row r="2475" spans="1:30" x14ac:dyDescent="0.2">
      <c r="A2475">
        <v>201706</v>
      </c>
      <c r="B2475" t="s">
        <v>21</v>
      </c>
      <c r="C2475" t="s">
        <v>21</v>
      </c>
      <c r="D2475" t="s">
        <v>1483</v>
      </c>
      <c r="E2475" t="s">
        <v>3488</v>
      </c>
      <c r="F2475" t="s">
        <v>1545</v>
      </c>
      <c r="G2475" t="s">
        <v>7655</v>
      </c>
      <c r="I2475" t="s">
        <v>1534</v>
      </c>
      <c r="J2475" t="s">
        <v>1005</v>
      </c>
      <c r="K2475" t="s">
        <v>7655</v>
      </c>
      <c r="L2475" t="s">
        <v>5920</v>
      </c>
      <c r="M2475" t="s">
        <v>5921</v>
      </c>
      <c r="N2475" s="1">
        <v>42913</v>
      </c>
      <c r="O2475">
        <v>43</v>
      </c>
      <c r="P2475" t="s">
        <v>900</v>
      </c>
      <c r="Q2475">
        <v>0</v>
      </c>
      <c r="R2475">
        <v>2.2204460492503101E-16</v>
      </c>
      <c r="S2475">
        <v>1</v>
      </c>
      <c r="T2475">
        <v>12.865</v>
      </c>
      <c r="U2475" s="7">
        <v>-1</v>
      </c>
      <c r="V2475" s="7">
        <v>-12.865</v>
      </c>
      <c r="W2475" s="7">
        <v>0</v>
      </c>
      <c r="X2475" s="7">
        <v>0</v>
      </c>
      <c r="Y2475" s="7">
        <v>0</v>
      </c>
      <c r="Z2475" s="7">
        <v>0</v>
      </c>
      <c r="AA2475" s="7" t="s">
        <v>800</v>
      </c>
      <c r="AB2475" s="7">
        <f>IF(Table2[[#This Row],[15cc]]+Table2[[#This Row],[30cc]]&gt;0,1,0)</f>
        <v>0</v>
      </c>
      <c r="AC2475" s="7">
        <f>IF(Table2[[#This Row],[60c]]&gt;0,1,0)</f>
        <v>0</v>
      </c>
      <c r="AD2475" s="7">
        <f>IF(Table2[[#This Row],[90c]]&gt;0,1,0)</f>
        <v>0</v>
      </c>
    </row>
    <row r="2476" spans="1:30" x14ac:dyDescent="0.2">
      <c r="A2476">
        <v>201706</v>
      </c>
      <c r="B2476" t="s">
        <v>21</v>
      </c>
      <c r="C2476" t="s">
        <v>21</v>
      </c>
      <c r="D2476" t="s">
        <v>1483</v>
      </c>
      <c r="E2476" t="s">
        <v>3488</v>
      </c>
      <c r="F2476" t="s">
        <v>1545</v>
      </c>
      <c r="G2476" t="s">
        <v>7655</v>
      </c>
      <c r="I2476" t="s">
        <v>1534</v>
      </c>
      <c r="J2476" t="s">
        <v>1005</v>
      </c>
      <c r="K2476" t="s">
        <v>7655</v>
      </c>
      <c r="L2476" t="s">
        <v>5922</v>
      </c>
      <c r="M2476" t="s">
        <v>5923</v>
      </c>
      <c r="N2476" s="1">
        <v>42913</v>
      </c>
      <c r="O2476">
        <v>43</v>
      </c>
      <c r="P2476" t="s">
        <v>900</v>
      </c>
      <c r="Q2476">
        <v>1</v>
      </c>
      <c r="R2476">
        <v>12.106</v>
      </c>
      <c r="S2476">
        <v>1</v>
      </c>
      <c r="T2476">
        <v>12.106</v>
      </c>
      <c r="U2476" s="7">
        <v>0</v>
      </c>
      <c r="V2476" s="7">
        <v>0</v>
      </c>
      <c r="W2476" s="7">
        <v>0</v>
      </c>
      <c r="X2476" s="7">
        <v>0</v>
      </c>
      <c r="Y2476" s="7">
        <v>0</v>
      </c>
      <c r="Z2476" s="7">
        <v>0</v>
      </c>
      <c r="AA2476" s="7" t="s">
        <v>800</v>
      </c>
      <c r="AB2476" s="7">
        <f>IF(Table2[[#This Row],[15cc]]+Table2[[#This Row],[30cc]]&gt;0,1,0)</f>
        <v>1</v>
      </c>
      <c r="AC2476" s="7">
        <f>IF(Table2[[#This Row],[60c]]&gt;0,1,0)</f>
        <v>0</v>
      </c>
      <c r="AD2476" s="7">
        <f>IF(Table2[[#This Row],[90c]]&gt;0,1,0)</f>
        <v>0</v>
      </c>
    </row>
    <row r="2477" spans="1:30" x14ac:dyDescent="0.2">
      <c r="A2477">
        <v>201706</v>
      </c>
      <c r="B2477" t="s">
        <v>21</v>
      </c>
      <c r="C2477" t="s">
        <v>21</v>
      </c>
      <c r="D2477" t="s">
        <v>1483</v>
      </c>
      <c r="E2477" t="s">
        <v>3488</v>
      </c>
      <c r="F2477" t="s">
        <v>1545</v>
      </c>
      <c r="G2477" t="s">
        <v>7655</v>
      </c>
      <c r="I2477" t="s">
        <v>1534</v>
      </c>
      <c r="J2477" t="s">
        <v>1005</v>
      </c>
      <c r="K2477" t="s">
        <v>7655</v>
      </c>
      <c r="L2477" t="s">
        <v>5924</v>
      </c>
      <c r="M2477" t="s">
        <v>5925</v>
      </c>
      <c r="N2477" s="1">
        <v>42913</v>
      </c>
      <c r="O2477">
        <v>43</v>
      </c>
      <c r="P2477" t="s">
        <v>900</v>
      </c>
      <c r="Q2477">
        <v>1</v>
      </c>
      <c r="R2477">
        <v>12.02</v>
      </c>
      <c r="S2477">
        <v>1</v>
      </c>
      <c r="T2477">
        <v>12.02</v>
      </c>
      <c r="U2477" s="7">
        <v>0</v>
      </c>
      <c r="V2477" s="7">
        <v>0</v>
      </c>
      <c r="W2477" s="7">
        <v>0</v>
      </c>
      <c r="X2477" s="7">
        <v>0</v>
      </c>
      <c r="Y2477" s="7">
        <v>0</v>
      </c>
      <c r="Z2477" s="7">
        <v>0</v>
      </c>
      <c r="AA2477" s="7" t="s">
        <v>800</v>
      </c>
      <c r="AB2477" s="7">
        <f>IF(Table2[[#This Row],[15cc]]+Table2[[#This Row],[30cc]]&gt;0,1,0)</f>
        <v>1</v>
      </c>
      <c r="AC2477" s="7">
        <f>IF(Table2[[#This Row],[60c]]&gt;0,1,0)</f>
        <v>0</v>
      </c>
      <c r="AD2477" s="7">
        <f>IF(Table2[[#This Row],[90c]]&gt;0,1,0)</f>
        <v>0</v>
      </c>
    </row>
    <row r="2478" spans="1:30" x14ac:dyDescent="0.2">
      <c r="A2478">
        <v>201706</v>
      </c>
      <c r="B2478" t="s">
        <v>21</v>
      </c>
      <c r="C2478" t="s">
        <v>21</v>
      </c>
      <c r="D2478" t="s">
        <v>1483</v>
      </c>
      <c r="E2478" t="s">
        <v>3488</v>
      </c>
      <c r="F2478" t="s">
        <v>1545</v>
      </c>
      <c r="G2478" t="s">
        <v>7655</v>
      </c>
      <c r="I2478" t="s">
        <v>1534</v>
      </c>
      <c r="J2478" t="s">
        <v>1005</v>
      </c>
      <c r="K2478" t="s">
        <v>7655</v>
      </c>
      <c r="L2478" t="s">
        <v>5926</v>
      </c>
      <c r="M2478" t="s">
        <v>5605</v>
      </c>
      <c r="N2478" s="1">
        <v>42913</v>
      </c>
      <c r="O2478">
        <v>43</v>
      </c>
      <c r="P2478" t="s">
        <v>900</v>
      </c>
      <c r="S2478">
        <v>0</v>
      </c>
      <c r="T2478">
        <v>0</v>
      </c>
      <c r="U2478" s="7">
        <v>0</v>
      </c>
      <c r="V2478" s="7">
        <v>0</v>
      </c>
      <c r="W2478" s="7">
        <v>0</v>
      </c>
      <c r="X2478" s="7">
        <v>0</v>
      </c>
      <c r="Y2478" s="7">
        <v>0</v>
      </c>
      <c r="Z2478" s="7">
        <v>0</v>
      </c>
      <c r="AA2478" s="7" t="s">
        <v>800</v>
      </c>
      <c r="AB2478" s="7">
        <f>IF(Table2[[#This Row],[15cc]]+Table2[[#This Row],[30cc]]&gt;0,1,0)</f>
        <v>0</v>
      </c>
      <c r="AC2478" s="7">
        <f>IF(Table2[[#This Row],[60c]]&gt;0,1,0)</f>
        <v>0</v>
      </c>
      <c r="AD2478" s="7">
        <f>IF(Table2[[#This Row],[90c]]&gt;0,1,0)</f>
        <v>0</v>
      </c>
    </row>
    <row r="2479" spans="1:30" x14ac:dyDescent="0.2">
      <c r="A2479">
        <v>201706</v>
      </c>
      <c r="B2479" t="s">
        <v>21</v>
      </c>
      <c r="C2479" t="s">
        <v>21</v>
      </c>
      <c r="D2479" t="s">
        <v>1483</v>
      </c>
      <c r="E2479" t="s">
        <v>3488</v>
      </c>
      <c r="F2479" t="s">
        <v>1545</v>
      </c>
      <c r="G2479" t="s">
        <v>7655</v>
      </c>
      <c r="I2479" t="s">
        <v>1534</v>
      </c>
      <c r="J2479" t="s">
        <v>1005</v>
      </c>
      <c r="K2479" t="s">
        <v>7655</v>
      </c>
      <c r="L2479" t="s">
        <v>5927</v>
      </c>
      <c r="M2479" t="s">
        <v>5928</v>
      </c>
      <c r="N2479" s="1">
        <v>42913</v>
      </c>
      <c r="O2479">
        <v>43</v>
      </c>
      <c r="P2479" t="s">
        <v>900</v>
      </c>
      <c r="Q2479">
        <v>2</v>
      </c>
      <c r="R2479">
        <v>27.254000000000001</v>
      </c>
      <c r="S2479">
        <v>1</v>
      </c>
      <c r="T2479">
        <v>15.002000000000001</v>
      </c>
      <c r="U2479" s="7">
        <v>1</v>
      </c>
      <c r="V2479" s="7">
        <v>12.252000000000001</v>
      </c>
      <c r="W2479" s="7">
        <v>0</v>
      </c>
      <c r="X2479" s="7">
        <v>0</v>
      </c>
      <c r="Y2479" s="7">
        <v>0</v>
      </c>
      <c r="Z2479" s="7">
        <v>0</v>
      </c>
      <c r="AA2479" s="7" t="s">
        <v>800</v>
      </c>
      <c r="AB2479" s="7">
        <f>IF(Table2[[#This Row],[15cc]]+Table2[[#This Row],[30cc]]&gt;0,1,0)</f>
        <v>1</v>
      </c>
      <c r="AC2479" s="7">
        <f>IF(Table2[[#This Row],[60c]]&gt;0,1,0)</f>
        <v>0</v>
      </c>
      <c r="AD2479" s="7">
        <f>IF(Table2[[#This Row],[90c]]&gt;0,1,0)</f>
        <v>0</v>
      </c>
    </row>
    <row r="2480" spans="1:30" x14ac:dyDescent="0.2">
      <c r="A2480">
        <v>201706</v>
      </c>
      <c r="B2480" t="s">
        <v>21</v>
      </c>
      <c r="C2480" t="s">
        <v>21</v>
      </c>
      <c r="D2480" t="s">
        <v>1483</v>
      </c>
      <c r="E2480" t="s">
        <v>3488</v>
      </c>
      <c r="F2480" t="s">
        <v>1545</v>
      </c>
      <c r="G2480" t="s">
        <v>7655</v>
      </c>
      <c r="I2480" t="s">
        <v>1534</v>
      </c>
      <c r="J2480" t="s">
        <v>1005</v>
      </c>
      <c r="K2480" t="s">
        <v>7655</v>
      </c>
      <c r="L2480" t="s">
        <v>5929</v>
      </c>
      <c r="M2480" t="s">
        <v>837</v>
      </c>
      <c r="N2480" s="1">
        <v>42913</v>
      </c>
      <c r="O2480">
        <v>43</v>
      </c>
      <c r="P2480" t="s">
        <v>900</v>
      </c>
      <c r="Q2480">
        <v>1</v>
      </c>
      <c r="R2480">
        <v>12.010999999999999</v>
      </c>
      <c r="S2480">
        <v>1</v>
      </c>
      <c r="T2480">
        <v>12.010999999999999</v>
      </c>
      <c r="U2480" s="7">
        <v>0</v>
      </c>
      <c r="V2480" s="7">
        <v>0</v>
      </c>
      <c r="W2480" s="7">
        <v>0</v>
      </c>
      <c r="X2480" s="7">
        <v>0</v>
      </c>
      <c r="Y2480" s="7">
        <v>0</v>
      </c>
      <c r="Z2480" s="7">
        <v>0</v>
      </c>
      <c r="AA2480" s="7" t="s">
        <v>800</v>
      </c>
      <c r="AB2480" s="7">
        <f>IF(Table2[[#This Row],[15cc]]+Table2[[#This Row],[30cc]]&gt;0,1,0)</f>
        <v>1</v>
      </c>
      <c r="AC2480" s="7">
        <f>IF(Table2[[#This Row],[60c]]&gt;0,1,0)</f>
        <v>0</v>
      </c>
      <c r="AD2480" s="7">
        <f>IF(Table2[[#This Row],[90c]]&gt;0,1,0)</f>
        <v>0</v>
      </c>
    </row>
    <row r="2481" spans="1:30" x14ac:dyDescent="0.2">
      <c r="A2481">
        <v>201706</v>
      </c>
      <c r="B2481" t="s">
        <v>21</v>
      </c>
      <c r="C2481" t="s">
        <v>21</v>
      </c>
      <c r="D2481" t="s">
        <v>1483</v>
      </c>
      <c r="E2481" t="s">
        <v>3488</v>
      </c>
      <c r="F2481" t="s">
        <v>1545</v>
      </c>
      <c r="G2481" t="s">
        <v>7655</v>
      </c>
      <c r="I2481" t="s">
        <v>1534</v>
      </c>
      <c r="J2481" t="s">
        <v>1005</v>
      </c>
      <c r="K2481" t="s">
        <v>7655</v>
      </c>
      <c r="L2481" t="s">
        <v>5930</v>
      </c>
      <c r="M2481" t="s">
        <v>5931</v>
      </c>
      <c r="N2481" s="1">
        <v>42913</v>
      </c>
      <c r="O2481">
        <v>43</v>
      </c>
      <c r="P2481" t="s">
        <v>900</v>
      </c>
      <c r="Q2481">
        <v>2</v>
      </c>
      <c r="R2481">
        <v>27.643999999999998</v>
      </c>
      <c r="S2481">
        <v>1</v>
      </c>
      <c r="T2481">
        <v>12.212999999999999</v>
      </c>
      <c r="U2481" s="7">
        <v>0</v>
      </c>
      <c r="V2481" s="7">
        <v>0</v>
      </c>
      <c r="W2481" s="7">
        <v>1</v>
      </c>
      <c r="X2481" s="7">
        <v>15.430999999999999</v>
      </c>
      <c r="Y2481" s="7">
        <v>0</v>
      </c>
      <c r="Z2481" s="7">
        <v>0</v>
      </c>
      <c r="AA2481" s="7" t="s">
        <v>800</v>
      </c>
      <c r="AB2481" s="7">
        <f>IF(Table2[[#This Row],[15cc]]+Table2[[#This Row],[30cc]]&gt;0,1,0)</f>
        <v>1</v>
      </c>
      <c r="AC2481" s="7">
        <f>IF(Table2[[#This Row],[60c]]&gt;0,1,0)</f>
        <v>1</v>
      </c>
      <c r="AD2481" s="7">
        <f>IF(Table2[[#This Row],[90c]]&gt;0,1,0)</f>
        <v>0</v>
      </c>
    </row>
    <row r="2482" spans="1:30" x14ac:dyDescent="0.2">
      <c r="A2482">
        <v>201706</v>
      </c>
      <c r="B2482" t="s">
        <v>21</v>
      </c>
      <c r="C2482" t="s">
        <v>21</v>
      </c>
      <c r="D2482" t="s">
        <v>1483</v>
      </c>
      <c r="E2482" t="s">
        <v>3488</v>
      </c>
      <c r="F2482" t="s">
        <v>1545</v>
      </c>
      <c r="G2482" t="s">
        <v>7655</v>
      </c>
      <c r="I2482" t="s">
        <v>1534</v>
      </c>
      <c r="J2482" t="s">
        <v>1005</v>
      </c>
      <c r="K2482" t="s">
        <v>7655</v>
      </c>
      <c r="L2482" t="s">
        <v>5932</v>
      </c>
      <c r="M2482" t="s">
        <v>5933</v>
      </c>
      <c r="N2482" s="1">
        <v>42913</v>
      </c>
      <c r="O2482">
        <v>43</v>
      </c>
      <c r="P2482" t="s">
        <v>900</v>
      </c>
      <c r="S2482">
        <v>0</v>
      </c>
      <c r="T2482">
        <v>0</v>
      </c>
      <c r="U2482" s="7">
        <v>0</v>
      </c>
      <c r="V2482" s="7">
        <v>0</v>
      </c>
      <c r="W2482" s="7">
        <v>0</v>
      </c>
      <c r="X2482" s="7">
        <v>0</v>
      </c>
      <c r="Y2482" s="7">
        <v>0</v>
      </c>
      <c r="Z2482" s="7">
        <v>0</v>
      </c>
      <c r="AA2482" s="7" t="s">
        <v>800</v>
      </c>
      <c r="AB2482" s="7">
        <f>IF(Table2[[#This Row],[15cc]]+Table2[[#This Row],[30cc]]&gt;0,1,0)</f>
        <v>0</v>
      </c>
      <c r="AC2482" s="7">
        <f>IF(Table2[[#This Row],[60c]]&gt;0,1,0)</f>
        <v>0</v>
      </c>
      <c r="AD2482" s="7">
        <f>IF(Table2[[#This Row],[90c]]&gt;0,1,0)</f>
        <v>0</v>
      </c>
    </row>
    <row r="2483" spans="1:30" x14ac:dyDescent="0.2">
      <c r="A2483">
        <v>201706</v>
      </c>
      <c r="B2483" t="s">
        <v>21</v>
      </c>
      <c r="C2483" t="s">
        <v>21</v>
      </c>
      <c r="D2483" t="s">
        <v>1483</v>
      </c>
      <c r="E2483" t="s">
        <v>3488</v>
      </c>
      <c r="F2483" t="s">
        <v>1545</v>
      </c>
      <c r="G2483" t="s">
        <v>7655</v>
      </c>
      <c r="I2483" t="s">
        <v>1534</v>
      </c>
      <c r="J2483" t="s">
        <v>1005</v>
      </c>
      <c r="K2483" t="s">
        <v>7655</v>
      </c>
      <c r="L2483" t="s">
        <v>5934</v>
      </c>
      <c r="M2483" t="s">
        <v>5935</v>
      </c>
      <c r="N2483" s="1">
        <v>42915</v>
      </c>
      <c r="O2483">
        <v>41</v>
      </c>
      <c r="P2483" t="s">
        <v>900</v>
      </c>
      <c r="Q2483">
        <v>1</v>
      </c>
      <c r="R2483">
        <v>12.021000000000001</v>
      </c>
      <c r="S2483">
        <v>1</v>
      </c>
      <c r="T2483">
        <v>12.021000000000001</v>
      </c>
      <c r="U2483" s="7">
        <v>0</v>
      </c>
      <c r="V2483" s="7">
        <v>0</v>
      </c>
      <c r="W2483" s="7">
        <v>0</v>
      </c>
      <c r="X2483" s="7">
        <v>0</v>
      </c>
      <c r="Y2483" s="7">
        <v>0</v>
      </c>
      <c r="Z2483" s="7">
        <v>0</v>
      </c>
      <c r="AA2483" s="7" t="s">
        <v>800</v>
      </c>
      <c r="AB2483" s="7">
        <f>IF(Table2[[#This Row],[15cc]]+Table2[[#This Row],[30cc]]&gt;0,1,0)</f>
        <v>1</v>
      </c>
      <c r="AC2483" s="7">
        <f>IF(Table2[[#This Row],[60c]]&gt;0,1,0)</f>
        <v>0</v>
      </c>
      <c r="AD2483" s="7">
        <f>IF(Table2[[#This Row],[90c]]&gt;0,1,0)</f>
        <v>0</v>
      </c>
    </row>
    <row r="2484" spans="1:30" x14ac:dyDescent="0.2">
      <c r="A2484">
        <v>201706</v>
      </c>
      <c r="B2484" t="s">
        <v>21</v>
      </c>
      <c r="C2484" t="s">
        <v>21</v>
      </c>
      <c r="D2484" t="s">
        <v>1483</v>
      </c>
      <c r="E2484" t="s">
        <v>3488</v>
      </c>
      <c r="F2484" t="s">
        <v>1545</v>
      </c>
      <c r="G2484" t="s">
        <v>7655</v>
      </c>
      <c r="I2484" t="s">
        <v>1534</v>
      </c>
      <c r="J2484" t="s">
        <v>1005</v>
      </c>
      <c r="K2484" t="s">
        <v>7655</v>
      </c>
      <c r="L2484" t="s">
        <v>5936</v>
      </c>
      <c r="M2484" t="s">
        <v>5937</v>
      </c>
      <c r="N2484" s="1">
        <v>42915</v>
      </c>
      <c r="O2484">
        <v>41</v>
      </c>
      <c r="P2484" t="s">
        <v>900</v>
      </c>
      <c r="Q2484">
        <v>1</v>
      </c>
      <c r="R2484">
        <v>12.066000000000001</v>
      </c>
      <c r="S2484">
        <v>1</v>
      </c>
      <c r="T2484">
        <v>12.066000000000001</v>
      </c>
      <c r="U2484" s="7">
        <v>0</v>
      </c>
      <c r="V2484" s="7">
        <v>0</v>
      </c>
      <c r="W2484" s="7">
        <v>0</v>
      </c>
      <c r="X2484" s="7">
        <v>0</v>
      </c>
      <c r="Y2484" s="7">
        <v>0</v>
      </c>
      <c r="Z2484" s="7">
        <v>0</v>
      </c>
      <c r="AA2484" s="7" t="s">
        <v>800</v>
      </c>
      <c r="AB2484" s="7">
        <f>IF(Table2[[#This Row],[15cc]]+Table2[[#This Row],[30cc]]&gt;0,1,0)</f>
        <v>1</v>
      </c>
      <c r="AC2484" s="7">
        <f>IF(Table2[[#This Row],[60c]]&gt;0,1,0)</f>
        <v>0</v>
      </c>
      <c r="AD2484" s="7">
        <f>IF(Table2[[#This Row],[90c]]&gt;0,1,0)</f>
        <v>0</v>
      </c>
    </row>
    <row r="2485" spans="1:30" x14ac:dyDescent="0.2">
      <c r="A2485">
        <v>201706</v>
      </c>
      <c r="B2485" t="s">
        <v>21</v>
      </c>
      <c r="C2485" t="s">
        <v>21</v>
      </c>
      <c r="D2485" t="s">
        <v>1483</v>
      </c>
      <c r="E2485" t="s">
        <v>3488</v>
      </c>
      <c r="F2485" t="s">
        <v>1545</v>
      </c>
      <c r="G2485" t="s">
        <v>7655</v>
      </c>
      <c r="I2485" t="s">
        <v>1534</v>
      </c>
      <c r="J2485" t="s">
        <v>1005</v>
      </c>
      <c r="K2485" t="s">
        <v>7655</v>
      </c>
      <c r="L2485" t="s">
        <v>5938</v>
      </c>
      <c r="M2485" t="s">
        <v>5569</v>
      </c>
      <c r="N2485" s="1">
        <v>42915</v>
      </c>
      <c r="O2485">
        <v>41</v>
      </c>
      <c r="P2485" t="s">
        <v>900</v>
      </c>
      <c r="Q2485">
        <v>1</v>
      </c>
      <c r="R2485">
        <v>12.031000000000001</v>
      </c>
      <c r="S2485">
        <v>1</v>
      </c>
      <c r="T2485">
        <v>12.031000000000001</v>
      </c>
      <c r="U2485" s="7">
        <v>0</v>
      </c>
      <c r="V2485" s="7">
        <v>0</v>
      </c>
      <c r="W2485" s="7">
        <v>0</v>
      </c>
      <c r="X2485" s="7">
        <v>0</v>
      </c>
      <c r="Y2485" s="7">
        <v>0</v>
      </c>
      <c r="Z2485" s="7">
        <v>0</v>
      </c>
      <c r="AA2485" s="7" t="s">
        <v>800</v>
      </c>
      <c r="AB2485" s="7">
        <f>IF(Table2[[#This Row],[15cc]]+Table2[[#This Row],[30cc]]&gt;0,1,0)</f>
        <v>1</v>
      </c>
      <c r="AC2485" s="7">
        <f>IF(Table2[[#This Row],[60c]]&gt;0,1,0)</f>
        <v>0</v>
      </c>
      <c r="AD2485" s="7">
        <f>IF(Table2[[#This Row],[90c]]&gt;0,1,0)</f>
        <v>0</v>
      </c>
    </row>
    <row r="2486" spans="1:30" x14ac:dyDescent="0.2">
      <c r="A2486">
        <v>201706</v>
      </c>
      <c r="B2486" t="s">
        <v>21</v>
      </c>
      <c r="C2486" t="s">
        <v>21</v>
      </c>
      <c r="D2486" t="s">
        <v>1483</v>
      </c>
      <c r="E2486" t="s">
        <v>3488</v>
      </c>
      <c r="F2486" t="s">
        <v>1545</v>
      </c>
      <c r="G2486" t="s">
        <v>7655</v>
      </c>
      <c r="I2486" t="s">
        <v>1534</v>
      </c>
      <c r="J2486" t="s">
        <v>1005</v>
      </c>
      <c r="K2486" t="s">
        <v>7655</v>
      </c>
      <c r="L2486" t="s">
        <v>5939</v>
      </c>
      <c r="M2486" t="s">
        <v>950</v>
      </c>
      <c r="N2486" s="1">
        <v>42915</v>
      </c>
      <c r="O2486">
        <v>41</v>
      </c>
      <c r="P2486" t="s">
        <v>900</v>
      </c>
      <c r="Q2486">
        <v>1</v>
      </c>
      <c r="R2486">
        <v>12.053000000000001</v>
      </c>
      <c r="S2486">
        <v>1</v>
      </c>
      <c r="T2486">
        <v>12.053000000000001</v>
      </c>
      <c r="U2486" s="7">
        <v>0</v>
      </c>
      <c r="V2486" s="7">
        <v>0</v>
      </c>
      <c r="W2486" s="7">
        <v>0</v>
      </c>
      <c r="X2486" s="7">
        <v>0</v>
      </c>
      <c r="Y2486" s="7">
        <v>0</v>
      </c>
      <c r="Z2486" s="7">
        <v>0</v>
      </c>
      <c r="AA2486" s="7" t="s">
        <v>800</v>
      </c>
      <c r="AB2486" s="7">
        <f>IF(Table2[[#This Row],[15cc]]+Table2[[#This Row],[30cc]]&gt;0,1,0)</f>
        <v>1</v>
      </c>
      <c r="AC2486" s="7">
        <f>IF(Table2[[#This Row],[60c]]&gt;0,1,0)</f>
        <v>0</v>
      </c>
      <c r="AD2486" s="7">
        <f>IF(Table2[[#This Row],[90c]]&gt;0,1,0)</f>
        <v>0</v>
      </c>
    </row>
    <row r="2487" spans="1:30" x14ac:dyDescent="0.2">
      <c r="A2487">
        <v>201706</v>
      </c>
      <c r="B2487" t="s">
        <v>21</v>
      </c>
      <c r="C2487" t="s">
        <v>21</v>
      </c>
      <c r="D2487" t="s">
        <v>1483</v>
      </c>
      <c r="E2487" t="s">
        <v>3488</v>
      </c>
      <c r="F2487" t="s">
        <v>1547</v>
      </c>
      <c r="G2487" t="s">
        <v>3488</v>
      </c>
      <c r="I2487" t="s">
        <v>990</v>
      </c>
      <c r="J2487" t="s">
        <v>376</v>
      </c>
      <c r="K2487" t="s">
        <v>7656</v>
      </c>
      <c r="L2487" t="s">
        <v>6001</v>
      </c>
      <c r="M2487" t="s">
        <v>6002</v>
      </c>
      <c r="N2487" s="1">
        <v>42901</v>
      </c>
      <c r="O2487">
        <v>55</v>
      </c>
      <c r="P2487" t="s">
        <v>900</v>
      </c>
      <c r="Q2487">
        <v>2</v>
      </c>
      <c r="R2487">
        <v>29.992000000000001</v>
      </c>
      <c r="S2487">
        <v>0</v>
      </c>
      <c r="T2487">
        <v>0</v>
      </c>
      <c r="U2487" s="7">
        <v>1</v>
      </c>
      <c r="V2487" s="7">
        <v>13.848000000000001</v>
      </c>
      <c r="W2487" s="7">
        <v>1</v>
      </c>
      <c r="X2487" s="7">
        <v>16.143999999999998</v>
      </c>
      <c r="Y2487" s="7">
        <v>0</v>
      </c>
      <c r="Z2487" s="7">
        <v>0</v>
      </c>
      <c r="AA2487" s="7" t="s">
        <v>800</v>
      </c>
      <c r="AB2487" s="7">
        <f>IF(Table2[[#This Row],[15cc]]+Table2[[#This Row],[30cc]]&gt;0,1,0)</f>
        <v>1</v>
      </c>
      <c r="AC2487" s="7">
        <f>IF(Table2[[#This Row],[60c]]&gt;0,1,0)</f>
        <v>1</v>
      </c>
      <c r="AD2487" s="7">
        <f>IF(Table2[[#This Row],[90c]]&gt;0,1,0)</f>
        <v>0</v>
      </c>
    </row>
    <row r="2488" spans="1:30" x14ac:dyDescent="0.2">
      <c r="A2488">
        <v>201706</v>
      </c>
      <c r="B2488" t="s">
        <v>21</v>
      </c>
      <c r="C2488" t="s">
        <v>21</v>
      </c>
      <c r="D2488" t="s">
        <v>1483</v>
      </c>
      <c r="E2488" t="s">
        <v>3488</v>
      </c>
      <c r="F2488" t="s">
        <v>1547</v>
      </c>
      <c r="G2488" t="s">
        <v>3488</v>
      </c>
      <c r="I2488" t="s">
        <v>990</v>
      </c>
      <c r="J2488" t="s">
        <v>376</v>
      </c>
      <c r="K2488" t="s">
        <v>7656</v>
      </c>
      <c r="L2488" t="s">
        <v>6003</v>
      </c>
      <c r="M2488" t="s">
        <v>6004</v>
      </c>
      <c r="N2488" s="1">
        <v>42901</v>
      </c>
      <c r="O2488">
        <v>55</v>
      </c>
      <c r="P2488" t="s">
        <v>900</v>
      </c>
      <c r="Q2488">
        <v>6</v>
      </c>
      <c r="R2488">
        <v>81.924999999999997</v>
      </c>
      <c r="S2488">
        <v>4</v>
      </c>
      <c r="T2488">
        <v>51.582000000000001</v>
      </c>
      <c r="U2488" s="7">
        <v>2</v>
      </c>
      <c r="V2488" s="7">
        <v>30.343</v>
      </c>
      <c r="W2488" s="7">
        <v>0</v>
      </c>
      <c r="X2488" s="7">
        <v>0</v>
      </c>
      <c r="Y2488" s="7">
        <v>0</v>
      </c>
      <c r="Z2488" s="7">
        <v>0</v>
      </c>
      <c r="AA2488" s="7" t="s">
        <v>800</v>
      </c>
      <c r="AB2488" s="7">
        <f>IF(Table2[[#This Row],[15cc]]+Table2[[#This Row],[30cc]]&gt;0,1,0)</f>
        <v>1</v>
      </c>
      <c r="AC2488" s="7">
        <f>IF(Table2[[#This Row],[60c]]&gt;0,1,0)</f>
        <v>0</v>
      </c>
      <c r="AD2488" s="7">
        <f>IF(Table2[[#This Row],[90c]]&gt;0,1,0)</f>
        <v>0</v>
      </c>
    </row>
    <row r="2489" spans="1:30" x14ac:dyDescent="0.2">
      <c r="A2489">
        <v>201706</v>
      </c>
      <c r="B2489" t="s">
        <v>21</v>
      </c>
      <c r="C2489" t="s">
        <v>21</v>
      </c>
      <c r="D2489" t="s">
        <v>1483</v>
      </c>
      <c r="E2489" t="s">
        <v>3488</v>
      </c>
      <c r="F2489" t="s">
        <v>1547</v>
      </c>
      <c r="G2489" t="s">
        <v>3488</v>
      </c>
      <c r="I2489" t="s">
        <v>990</v>
      </c>
      <c r="J2489" t="s">
        <v>376</v>
      </c>
      <c r="K2489" t="s">
        <v>7656</v>
      </c>
      <c r="L2489" t="s">
        <v>6005</v>
      </c>
      <c r="M2489" t="s">
        <v>6006</v>
      </c>
      <c r="N2489" s="1">
        <v>42901</v>
      </c>
      <c r="O2489">
        <v>55</v>
      </c>
      <c r="P2489" t="s">
        <v>900</v>
      </c>
      <c r="Q2489">
        <v>1</v>
      </c>
      <c r="R2489">
        <v>12.595000000000001</v>
      </c>
      <c r="S2489">
        <v>1</v>
      </c>
      <c r="T2489">
        <v>12.702</v>
      </c>
      <c r="U2489" s="7">
        <v>0</v>
      </c>
      <c r="V2489" s="7">
        <v>0</v>
      </c>
      <c r="W2489" s="7">
        <v>0</v>
      </c>
      <c r="X2489" s="7">
        <v>-0.107000000000002</v>
      </c>
      <c r="Y2489" s="7">
        <v>0</v>
      </c>
      <c r="Z2489" s="7">
        <v>0</v>
      </c>
      <c r="AA2489" s="7" t="s">
        <v>800</v>
      </c>
      <c r="AB2489" s="7">
        <f>IF(Table2[[#This Row],[15cc]]+Table2[[#This Row],[30cc]]&gt;0,1,0)</f>
        <v>1</v>
      </c>
      <c r="AC2489" s="7">
        <f>IF(Table2[[#This Row],[60c]]&gt;0,1,0)</f>
        <v>0</v>
      </c>
      <c r="AD2489" s="7">
        <f>IF(Table2[[#This Row],[90c]]&gt;0,1,0)</f>
        <v>0</v>
      </c>
    </row>
    <row r="2490" spans="1:30" x14ac:dyDescent="0.2">
      <c r="A2490">
        <v>201706</v>
      </c>
      <c r="B2490" t="s">
        <v>21</v>
      </c>
      <c r="C2490" t="s">
        <v>21</v>
      </c>
      <c r="D2490" t="s">
        <v>1483</v>
      </c>
      <c r="E2490" t="s">
        <v>3488</v>
      </c>
      <c r="F2490" t="s">
        <v>1547</v>
      </c>
      <c r="G2490" t="s">
        <v>3488</v>
      </c>
      <c r="I2490" t="s">
        <v>990</v>
      </c>
      <c r="J2490" t="s">
        <v>376</v>
      </c>
      <c r="K2490" t="s">
        <v>7656</v>
      </c>
      <c r="L2490" t="s">
        <v>6007</v>
      </c>
      <c r="M2490" t="s">
        <v>6008</v>
      </c>
      <c r="N2490" s="1">
        <v>42901</v>
      </c>
      <c r="O2490">
        <v>55</v>
      </c>
      <c r="P2490" t="s">
        <v>900</v>
      </c>
      <c r="Q2490">
        <v>3</v>
      </c>
      <c r="R2490">
        <v>50.982999999999997</v>
      </c>
      <c r="S2490">
        <v>2</v>
      </c>
      <c r="T2490">
        <v>40.433</v>
      </c>
      <c r="U2490" s="7">
        <v>1</v>
      </c>
      <c r="V2490" s="7">
        <v>10.55</v>
      </c>
      <c r="W2490" s="7">
        <v>0</v>
      </c>
      <c r="X2490" s="7">
        <v>0</v>
      </c>
      <c r="Y2490" s="7">
        <v>0</v>
      </c>
      <c r="Z2490" s="7">
        <v>0</v>
      </c>
      <c r="AA2490" s="7" t="s">
        <v>800</v>
      </c>
      <c r="AB2490" s="7">
        <f>IF(Table2[[#This Row],[15cc]]+Table2[[#This Row],[30cc]]&gt;0,1,0)</f>
        <v>1</v>
      </c>
      <c r="AC2490" s="7">
        <f>IF(Table2[[#This Row],[60c]]&gt;0,1,0)</f>
        <v>0</v>
      </c>
      <c r="AD2490" s="7">
        <f>IF(Table2[[#This Row],[90c]]&gt;0,1,0)</f>
        <v>0</v>
      </c>
    </row>
    <row r="2491" spans="1:30" x14ac:dyDescent="0.2">
      <c r="A2491">
        <v>201706</v>
      </c>
      <c r="B2491" t="s">
        <v>21</v>
      </c>
      <c r="C2491" t="s">
        <v>21</v>
      </c>
      <c r="D2491" t="s">
        <v>1483</v>
      </c>
      <c r="E2491" t="s">
        <v>3488</v>
      </c>
      <c r="F2491" t="s">
        <v>1547</v>
      </c>
      <c r="G2491" t="s">
        <v>3488</v>
      </c>
      <c r="I2491" t="s">
        <v>990</v>
      </c>
      <c r="J2491" t="s">
        <v>376</v>
      </c>
      <c r="K2491" t="s">
        <v>7656</v>
      </c>
      <c r="L2491" t="s">
        <v>6009</v>
      </c>
      <c r="M2491" t="s">
        <v>6010</v>
      </c>
      <c r="N2491" s="1">
        <v>42901</v>
      </c>
      <c r="O2491">
        <v>55</v>
      </c>
      <c r="P2491" t="s">
        <v>900</v>
      </c>
      <c r="S2491">
        <v>0</v>
      </c>
      <c r="T2491">
        <v>0</v>
      </c>
      <c r="U2491" s="7">
        <v>0</v>
      </c>
      <c r="V2491" s="7">
        <v>0</v>
      </c>
      <c r="W2491" s="7">
        <v>0</v>
      </c>
      <c r="X2491" s="7">
        <v>0</v>
      </c>
      <c r="Y2491" s="7">
        <v>0</v>
      </c>
      <c r="Z2491" s="7">
        <v>0</v>
      </c>
      <c r="AA2491" s="7" t="s">
        <v>800</v>
      </c>
      <c r="AB2491" s="7">
        <f>IF(Table2[[#This Row],[15cc]]+Table2[[#This Row],[30cc]]&gt;0,1,0)</f>
        <v>0</v>
      </c>
      <c r="AC2491" s="7">
        <f>IF(Table2[[#This Row],[60c]]&gt;0,1,0)</f>
        <v>0</v>
      </c>
      <c r="AD2491" s="7">
        <f>IF(Table2[[#This Row],[90c]]&gt;0,1,0)</f>
        <v>0</v>
      </c>
    </row>
    <row r="2492" spans="1:30" x14ac:dyDescent="0.2">
      <c r="A2492">
        <v>201706</v>
      </c>
      <c r="B2492" t="s">
        <v>21</v>
      </c>
      <c r="C2492" t="s">
        <v>21</v>
      </c>
      <c r="D2492" t="s">
        <v>1483</v>
      </c>
      <c r="E2492" t="s">
        <v>3488</v>
      </c>
      <c r="F2492" t="s">
        <v>1547</v>
      </c>
      <c r="G2492" t="s">
        <v>3488</v>
      </c>
      <c r="I2492" t="s">
        <v>990</v>
      </c>
      <c r="J2492" t="s">
        <v>376</v>
      </c>
      <c r="K2492" t="s">
        <v>7656</v>
      </c>
      <c r="L2492" t="s">
        <v>6011</v>
      </c>
      <c r="M2492" t="s">
        <v>6012</v>
      </c>
      <c r="N2492" s="1">
        <v>42901</v>
      </c>
      <c r="O2492">
        <v>55</v>
      </c>
      <c r="P2492" t="s">
        <v>900</v>
      </c>
      <c r="S2492">
        <v>0</v>
      </c>
      <c r="T2492">
        <v>0</v>
      </c>
      <c r="U2492" s="7">
        <v>0</v>
      </c>
      <c r="V2492" s="7">
        <v>0</v>
      </c>
      <c r="W2492" s="7">
        <v>0</v>
      </c>
      <c r="X2492" s="7">
        <v>0</v>
      </c>
      <c r="Y2492" s="7">
        <v>0</v>
      </c>
      <c r="Z2492" s="7">
        <v>0</v>
      </c>
      <c r="AA2492" s="7" t="s">
        <v>800</v>
      </c>
      <c r="AB2492" s="7">
        <f>IF(Table2[[#This Row],[15cc]]+Table2[[#This Row],[30cc]]&gt;0,1,0)</f>
        <v>0</v>
      </c>
      <c r="AC2492" s="7">
        <f>IF(Table2[[#This Row],[60c]]&gt;0,1,0)</f>
        <v>0</v>
      </c>
      <c r="AD2492" s="7">
        <f>IF(Table2[[#This Row],[90c]]&gt;0,1,0)</f>
        <v>0</v>
      </c>
    </row>
    <row r="2493" spans="1:30" x14ac:dyDescent="0.2">
      <c r="A2493">
        <v>201706</v>
      </c>
      <c r="B2493" t="s">
        <v>21</v>
      </c>
      <c r="C2493" t="s">
        <v>21</v>
      </c>
      <c r="D2493" t="s">
        <v>1483</v>
      </c>
      <c r="E2493" t="s">
        <v>3488</v>
      </c>
      <c r="F2493" t="s">
        <v>1547</v>
      </c>
      <c r="G2493" t="s">
        <v>3488</v>
      </c>
      <c r="I2493" t="s">
        <v>990</v>
      </c>
      <c r="J2493" t="s">
        <v>376</v>
      </c>
      <c r="K2493" t="s">
        <v>7656</v>
      </c>
      <c r="L2493" t="s">
        <v>6013</v>
      </c>
      <c r="M2493" t="s">
        <v>810</v>
      </c>
      <c r="N2493" s="1">
        <v>42901</v>
      </c>
      <c r="O2493">
        <v>55</v>
      </c>
      <c r="P2493" t="s">
        <v>900</v>
      </c>
      <c r="Q2493">
        <v>1</v>
      </c>
      <c r="R2493">
        <v>15.384</v>
      </c>
      <c r="S2493">
        <v>1</v>
      </c>
      <c r="T2493">
        <v>15.384</v>
      </c>
      <c r="U2493" s="7">
        <v>1</v>
      </c>
      <c r="V2493" s="7">
        <v>13.371</v>
      </c>
      <c r="W2493" s="7">
        <v>-1</v>
      </c>
      <c r="X2493" s="7">
        <v>-13.371</v>
      </c>
      <c r="Y2493" s="7">
        <v>0</v>
      </c>
      <c r="Z2493" s="7">
        <v>0</v>
      </c>
      <c r="AA2493" s="7" t="s">
        <v>800</v>
      </c>
      <c r="AB2493" s="7">
        <f>IF(Table2[[#This Row],[15cc]]+Table2[[#This Row],[30cc]]&gt;0,1,0)</f>
        <v>1</v>
      </c>
      <c r="AC2493" s="7">
        <f>IF(Table2[[#This Row],[60c]]&gt;0,1,0)</f>
        <v>0</v>
      </c>
      <c r="AD2493" s="7">
        <f>IF(Table2[[#This Row],[90c]]&gt;0,1,0)</f>
        <v>0</v>
      </c>
    </row>
    <row r="2494" spans="1:30" x14ac:dyDescent="0.2">
      <c r="A2494">
        <v>201706</v>
      </c>
      <c r="B2494" t="s">
        <v>21</v>
      </c>
      <c r="C2494" t="s">
        <v>21</v>
      </c>
      <c r="D2494" t="s">
        <v>1483</v>
      </c>
      <c r="E2494" t="s">
        <v>3488</v>
      </c>
      <c r="F2494" t="s">
        <v>1547</v>
      </c>
      <c r="G2494" t="s">
        <v>3488</v>
      </c>
      <c r="I2494" t="s">
        <v>990</v>
      </c>
      <c r="J2494" t="s">
        <v>376</v>
      </c>
      <c r="K2494" t="s">
        <v>7656</v>
      </c>
      <c r="L2494" t="s">
        <v>6014</v>
      </c>
      <c r="M2494" t="s">
        <v>6015</v>
      </c>
      <c r="N2494" s="1">
        <v>42901</v>
      </c>
      <c r="O2494">
        <v>55</v>
      </c>
      <c r="P2494" t="s">
        <v>900</v>
      </c>
      <c r="Q2494">
        <v>1</v>
      </c>
      <c r="R2494" s="2">
        <v>15.065</v>
      </c>
      <c r="S2494">
        <v>1</v>
      </c>
      <c r="T2494">
        <v>15.065</v>
      </c>
      <c r="U2494" s="7">
        <v>0</v>
      </c>
      <c r="V2494" s="7">
        <v>0</v>
      </c>
      <c r="W2494" s="7">
        <v>0</v>
      </c>
      <c r="X2494" s="7">
        <v>0</v>
      </c>
      <c r="Y2494" s="7">
        <v>0</v>
      </c>
      <c r="Z2494" s="7">
        <v>0</v>
      </c>
      <c r="AA2494" s="7" t="s">
        <v>800</v>
      </c>
      <c r="AB2494" s="7">
        <f>IF(Table2[[#This Row],[15cc]]+Table2[[#This Row],[30cc]]&gt;0,1,0)</f>
        <v>1</v>
      </c>
      <c r="AC2494" s="7">
        <f>IF(Table2[[#This Row],[60c]]&gt;0,1,0)</f>
        <v>0</v>
      </c>
      <c r="AD2494" s="7">
        <f>IF(Table2[[#This Row],[90c]]&gt;0,1,0)</f>
        <v>0</v>
      </c>
    </row>
    <row r="2495" spans="1:30" x14ac:dyDescent="0.2">
      <c r="A2495">
        <v>201706</v>
      </c>
      <c r="B2495" t="s">
        <v>21</v>
      </c>
      <c r="C2495" t="s">
        <v>21</v>
      </c>
      <c r="D2495" t="s">
        <v>1483</v>
      </c>
      <c r="E2495" t="s">
        <v>3488</v>
      </c>
      <c r="F2495" t="s">
        <v>1547</v>
      </c>
      <c r="G2495" t="s">
        <v>3488</v>
      </c>
      <c r="I2495" t="s">
        <v>990</v>
      </c>
      <c r="J2495" t="s">
        <v>376</v>
      </c>
      <c r="K2495" t="s">
        <v>7656</v>
      </c>
      <c r="L2495" t="s">
        <v>6016</v>
      </c>
      <c r="M2495" t="s">
        <v>6017</v>
      </c>
      <c r="N2495" s="1">
        <v>42906</v>
      </c>
      <c r="O2495">
        <v>50</v>
      </c>
      <c r="P2495" t="s">
        <v>900</v>
      </c>
      <c r="Q2495">
        <v>0</v>
      </c>
      <c r="R2495">
        <v>-2.3869795029440901E-15</v>
      </c>
      <c r="S2495">
        <v>1</v>
      </c>
      <c r="T2495">
        <v>15.041</v>
      </c>
      <c r="U2495" s="7">
        <v>-1</v>
      </c>
      <c r="V2495" s="7">
        <v>-15.041</v>
      </c>
      <c r="W2495" s="7">
        <v>0</v>
      </c>
      <c r="X2495" s="7">
        <v>0</v>
      </c>
      <c r="Y2495" s="7">
        <v>0</v>
      </c>
      <c r="Z2495" s="7">
        <v>0</v>
      </c>
      <c r="AA2495" s="7" t="s">
        <v>800</v>
      </c>
      <c r="AB2495" s="7">
        <f>IF(Table2[[#This Row],[15cc]]+Table2[[#This Row],[30cc]]&gt;0,1,0)</f>
        <v>0</v>
      </c>
      <c r="AC2495" s="7">
        <f>IF(Table2[[#This Row],[60c]]&gt;0,1,0)</f>
        <v>0</v>
      </c>
      <c r="AD2495" s="7">
        <f>IF(Table2[[#This Row],[90c]]&gt;0,1,0)</f>
        <v>0</v>
      </c>
    </row>
    <row r="2496" spans="1:30" x14ac:dyDescent="0.2">
      <c r="A2496">
        <v>201706</v>
      </c>
      <c r="B2496" t="s">
        <v>21</v>
      </c>
      <c r="C2496" t="s">
        <v>21</v>
      </c>
      <c r="D2496" t="s">
        <v>1483</v>
      </c>
      <c r="E2496" t="s">
        <v>3488</v>
      </c>
      <c r="F2496" t="s">
        <v>1547</v>
      </c>
      <c r="G2496" t="s">
        <v>3488</v>
      </c>
      <c r="I2496" t="s">
        <v>990</v>
      </c>
      <c r="J2496" t="s">
        <v>376</v>
      </c>
      <c r="K2496" t="s">
        <v>7656</v>
      </c>
      <c r="L2496" t="s">
        <v>6018</v>
      </c>
      <c r="M2496" t="s">
        <v>6019</v>
      </c>
      <c r="N2496" s="1">
        <v>42912</v>
      </c>
      <c r="O2496">
        <v>44</v>
      </c>
      <c r="P2496" t="s">
        <v>900</v>
      </c>
      <c r="S2496">
        <v>0</v>
      </c>
      <c r="T2496">
        <v>0</v>
      </c>
      <c r="U2496" s="7">
        <v>0</v>
      </c>
      <c r="V2496" s="7">
        <v>0</v>
      </c>
      <c r="W2496" s="7">
        <v>0</v>
      </c>
      <c r="X2496" s="7">
        <v>0</v>
      </c>
      <c r="Y2496" s="7">
        <v>0</v>
      </c>
      <c r="Z2496" s="7">
        <v>0</v>
      </c>
      <c r="AA2496" s="7" t="s">
        <v>800</v>
      </c>
      <c r="AB2496" s="7">
        <f>IF(Table2[[#This Row],[15cc]]+Table2[[#This Row],[30cc]]&gt;0,1,0)</f>
        <v>0</v>
      </c>
      <c r="AC2496" s="7">
        <f>IF(Table2[[#This Row],[60c]]&gt;0,1,0)</f>
        <v>0</v>
      </c>
      <c r="AD2496" s="7">
        <f>IF(Table2[[#This Row],[90c]]&gt;0,1,0)</f>
        <v>0</v>
      </c>
    </row>
    <row r="2497" spans="1:30" x14ac:dyDescent="0.2">
      <c r="A2497">
        <v>201706</v>
      </c>
      <c r="B2497" t="s">
        <v>21</v>
      </c>
      <c r="C2497" t="s">
        <v>21</v>
      </c>
      <c r="D2497" t="s">
        <v>1483</v>
      </c>
      <c r="E2497" t="s">
        <v>3488</v>
      </c>
      <c r="F2497" t="s">
        <v>1547</v>
      </c>
      <c r="G2497" t="s">
        <v>3488</v>
      </c>
      <c r="I2497" t="s">
        <v>990</v>
      </c>
      <c r="J2497" t="s">
        <v>376</v>
      </c>
      <c r="K2497" t="s">
        <v>7656</v>
      </c>
      <c r="L2497" t="s">
        <v>6020</v>
      </c>
      <c r="M2497" t="s">
        <v>6021</v>
      </c>
      <c r="N2497" s="1">
        <v>42912</v>
      </c>
      <c r="O2497">
        <v>44</v>
      </c>
      <c r="P2497" t="s">
        <v>900</v>
      </c>
      <c r="S2497">
        <v>0</v>
      </c>
      <c r="T2497">
        <v>0</v>
      </c>
      <c r="U2497" s="7">
        <v>0</v>
      </c>
      <c r="V2497" s="7">
        <v>0</v>
      </c>
      <c r="W2497" s="7">
        <v>0</v>
      </c>
      <c r="X2497" s="7">
        <v>0</v>
      </c>
      <c r="Y2497" s="7">
        <v>0</v>
      </c>
      <c r="Z2497" s="7">
        <v>0</v>
      </c>
      <c r="AA2497" s="7" t="s">
        <v>800</v>
      </c>
      <c r="AB2497" s="7">
        <f>IF(Table2[[#This Row],[15cc]]+Table2[[#This Row],[30cc]]&gt;0,1,0)</f>
        <v>0</v>
      </c>
      <c r="AC2497" s="7">
        <f>IF(Table2[[#This Row],[60c]]&gt;0,1,0)</f>
        <v>0</v>
      </c>
      <c r="AD2497" s="7">
        <f>IF(Table2[[#This Row],[90c]]&gt;0,1,0)</f>
        <v>0</v>
      </c>
    </row>
    <row r="2498" spans="1:30" x14ac:dyDescent="0.2">
      <c r="A2498">
        <v>201706</v>
      </c>
      <c r="B2498" t="s">
        <v>21</v>
      </c>
      <c r="C2498" t="s">
        <v>21</v>
      </c>
      <c r="D2498" t="s">
        <v>1483</v>
      </c>
      <c r="E2498" t="s">
        <v>3488</v>
      </c>
      <c r="F2498" t="s">
        <v>1547</v>
      </c>
      <c r="G2498" t="s">
        <v>3488</v>
      </c>
      <c r="I2498" t="s">
        <v>990</v>
      </c>
      <c r="J2498" t="s">
        <v>376</v>
      </c>
      <c r="K2498" t="s">
        <v>7656</v>
      </c>
      <c r="L2498" t="s">
        <v>6022</v>
      </c>
      <c r="M2498" t="s">
        <v>6023</v>
      </c>
      <c r="N2498" s="1">
        <v>42912</v>
      </c>
      <c r="O2498">
        <v>44</v>
      </c>
      <c r="P2498" t="s">
        <v>900</v>
      </c>
      <c r="Q2498">
        <v>1</v>
      </c>
      <c r="R2498">
        <v>12.298</v>
      </c>
      <c r="S2498">
        <v>1</v>
      </c>
      <c r="T2498">
        <v>12.298</v>
      </c>
      <c r="U2498" s="7">
        <v>0</v>
      </c>
      <c r="V2498" s="7">
        <v>0</v>
      </c>
      <c r="W2498" s="7">
        <v>0</v>
      </c>
      <c r="X2498" s="7">
        <v>0</v>
      </c>
      <c r="Y2498" s="7">
        <v>0</v>
      </c>
      <c r="Z2498" s="7">
        <v>0</v>
      </c>
      <c r="AA2498" s="7" t="s">
        <v>800</v>
      </c>
      <c r="AB2498" s="7">
        <f>IF(Table2[[#This Row],[15cc]]+Table2[[#This Row],[30cc]]&gt;0,1,0)</f>
        <v>1</v>
      </c>
      <c r="AC2498" s="7">
        <f>IF(Table2[[#This Row],[60c]]&gt;0,1,0)</f>
        <v>0</v>
      </c>
      <c r="AD2498" s="7">
        <f>IF(Table2[[#This Row],[90c]]&gt;0,1,0)</f>
        <v>0</v>
      </c>
    </row>
    <row r="2499" spans="1:30" x14ac:dyDescent="0.2">
      <c r="A2499">
        <v>201706</v>
      </c>
      <c r="B2499" t="s">
        <v>21</v>
      </c>
      <c r="C2499" t="s">
        <v>21</v>
      </c>
      <c r="D2499" t="s">
        <v>1483</v>
      </c>
      <c r="E2499" t="s">
        <v>3488</v>
      </c>
      <c r="F2499" t="s">
        <v>1547</v>
      </c>
      <c r="G2499" t="s">
        <v>3488</v>
      </c>
      <c r="I2499" t="s">
        <v>990</v>
      </c>
      <c r="J2499" t="s">
        <v>376</v>
      </c>
      <c r="K2499" t="s">
        <v>7656</v>
      </c>
      <c r="L2499" t="s">
        <v>6024</v>
      </c>
      <c r="M2499" t="s">
        <v>6025</v>
      </c>
      <c r="N2499" s="1">
        <v>42912</v>
      </c>
      <c r="O2499">
        <v>44</v>
      </c>
      <c r="P2499" t="s">
        <v>900</v>
      </c>
      <c r="Q2499">
        <v>0</v>
      </c>
      <c r="R2499">
        <v>4.4408920985006301E-16</v>
      </c>
      <c r="S2499">
        <v>1</v>
      </c>
      <c r="T2499">
        <v>12.151</v>
      </c>
      <c r="U2499" s="7">
        <v>-1</v>
      </c>
      <c r="V2499" s="7">
        <v>-12.151</v>
      </c>
      <c r="W2499" s="7">
        <v>0</v>
      </c>
      <c r="X2499" s="7">
        <v>0</v>
      </c>
      <c r="Y2499" s="7">
        <v>0</v>
      </c>
      <c r="Z2499" s="7">
        <v>0</v>
      </c>
      <c r="AA2499" s="7" t="s">
        <v>800</v>
      </c>
      <c r="AB2499" s="7">
        <f>IF(Table2[[#This Row],[15cc]]+Table2[[#This Row],[30cc]]&gt;0,1,0)</f>
        <v>0</v>
      </c>
      <c r="AC2499" s="7">
        <f>IF(Table2[[#This Row],[60c]]&gt;0,1,0)</f>
        <v>0</v>
      </c>
      <c r="AD2499" s="7">
        <f>IF(Table2[[#This Row],[90c]]&gt;0,1,0)</f>
        <v>0</v>
      </c>
    </row>
    <row r="2500" spans="1:30" x14ac:dyDescent="0.2">
      <c r="A2500">
        <v>201706</v>
      </c>
      <c r="B2500" t="s">
        <v>21</v>
      </c>
      <c r="C2500" t="s">
        <v>21</v>
      </c>
      <c r="D2500" t="s">
        <v>1483</v>
      </c>
      <c r="E2500" t="s">
        <v>3488</v>
      </c>
      <c r="F2500" t="s">
        <v>1547</v>
      </c>
      <c r="G2500" t="s">
        <v>3488</v>
      </c>
      <c r="I2500" t="s">
        <v>990</v>
      </c>
      <c r="J2500" t="s">
        <v>376</v>
      </c>
      <c r="K2500" t="s">
        <v>7656</v>
      </c>
      <c r="L2500" t="s">
        <v>6026</v>
      </c>
      <c r="M2500" t="s">
        <v>2355</v>
      </c>
      <c r="N2500" s="1">
        <v>42912</v>
      </c>
      <c r="O2500">
        <v>44</v>
      </c>
      <c r="P2500" t="s">
        <v>900</v>
      </c>
      <c r="Q2500">
        <v>2</v>
      </c>
      <c r="R2500">
        <v>21.666</v>
      </c>
      <c r="S2500">
        <v>2</v>
      </c>
      <c r="T2500">
        <v>21.666</v>
      </c>
      <c r="U2500" s="7">
        <v>0</v>
      </c>
      <c r="V2500" s="7">
        <v>0</v>
      </c>
      <c r="W2500" s="7">
        <v>0</v>
      </c>
      <c r="X2500" s="7">
        <v>0</v>
      </c>
      <c r="Y2500" s="7">
        <v>0</v>
      </c>
      <c r="Z2500" s="7">
        <v>0</v>
      </c>
      <c r="AA2500" s="7" t="s">
        <v>800</v>
      </c>
      <c r="AB2500" s="7">
        <f>IF(Table2[[#This Row],[15cc]]+Table2[[#This Row],[30cc]]&gt;0,1,0)</f>
        <v>1</v>
      </c>
      <c r="AC2500" s="7">
        <f>IF(Table2[[#This Row],[60c]]&gt;0,1,0)</f>
        <v>0</v>
      </c>
      <c r="AD2500" s="7">
        <f>IF(Table2[[#This Row],[90c]]&gt;0,1,0)</f>
        <v>0</v>
      </c>
    </row>
    <row r="2501" spans="1:30" x14ac:dyDescent="0.2">
      <c r="A2501">
        <v>201706</v>
      </c>
      <c r="B2501" t="s">
        <v>21</v>
      </c>
      <c r="C2501" t="s">
        <v>21</v>
      </c>
      <c r="D2501" t="s">
        <v>1483</v>
      </c>
      <c r="E2501" t="s">
        <v>3488</v>
      </c>
      <c r="F2501" t="s">
        <v>1547</v>
      </c>
      <c r="G2501" t="s">
        <v>3488</v>
      </c>
      <c r="I2501" t="s">
        <v>990</v>
      </c>
      <c r="J2501" t="s">
        <v>376</v>
      </c>
      <c r="K2501" t="s">
        <v>7656</v>
      </c>
      <c r="L2501" t="s">
        <v>6027</v>
      </c>
      <c r="M2501" t="s">
        <v>6028</v>
      </c>
      <c r="N2501" s="1">
        <v>42912</v>
      </c>
      <c r="O2501">
        <v>44</v>
      </c>
      <c r="P2501" t="s">
        <v>900</v>
      </c>
      <c r="S2501">
        <v>0</v>
      </c>
      <c r="T2501">
        <v>0</v>
      </c>
      <c r="U2501" s="7">
        <v>0</v>
      </c>
      <c r="V2501" s="7">
        <v>0</v>
      </c>
      <c r="W2501" s="7">
        <v>0</v>
      </c>
      <c r="X2501" s="7">
        <v>0</v>
      </c>
      <c r="Y2501" s="7">
        <v>0</v>
      </c>
      <c r="Z2501" s="7">
        <v>0</v>
      </c>
      <c r="AA2501" s="7" t="s">
        <v>800</v>
      </c>
      <c r="AB2501" s="7">
        <f>IF(Table2[[#This Row],[15cc]]+Table2[[#This Row],[30cc]]&gt;0,1,0)</f>
        <v>0</v>
      </c>
      <c r="AC2501" s="7">
        <f>IF(Table2[[#This Row],[60c]]&gt;0,1,0)</f>
        <v>0</v>
      </c>
      <c r="AD2501" s="7">
        <f>IF(Table2[[#This Row],[90c]]&gt;0,1,0)</f>
        <v>0</v>
      </c>
    </row>
    <row r="2502" spans="1:30" x14ac:dyDescent="0.2">
      <c r="A2502">
        <v>201706</v>
      </c>
      <c r="B2502" t="s">
        <v>21</v>
      </c>
      <c r="C2502" t="s">
        <v>21</v>
      </c>
      <c r="D2502" t="s">
        <v>1483</v>
      </c>
      <c r="E2502" t="s">
        <v>3488</v>
      </c>
      <c r="F2502" t="s">
        <v>1547</v>
      </c>
      <c r="G2502" t="s">
        <v>3488</v>
      </c>
      <c r="I2502" t="s">
        <v>990</v>
      </c>
      <c r="J2502" t="s">
        <v>376</v>
      </c>
      <c r="K2502" t="s">
        <v>7656</v>
      </c>
      <c r="L2502" t="s">
        <v>6029</v>
      </c>
      <c r="M2502" t="s">
        <v>6030</v>
      </c>
      <c r="N2502" s="1">
        <v>42912</v>
      </c>
      <c r="O2502">
        <v>44</v>
      </c>
      <c r="P2502" t="s">
        <v>900</v>
      </c>
      <c r="Q2502">
        <v>1</v>
      </c>
      <c r="R2502">
        <v>15.295</v>
      </c>
      <c r="S2502">
        <v>1</v>
      </c>
      <c r="T2502">
        <v>15.295</v>
      </c>
      <c r="U2502" s="7">
        <v>0</v>
      </c>
      <c r="V2502" s="7">
        <v>0</v>
      </c>
      <c r="W2502" s="7">
        <v>0</v>
      </c>
      <c r="X2502" s="7">
        <v>0</v>
      </c>
      <c r="Y2502" s="7">
        <v>0</v>
      </c>
      <c r="Z2502" s="7">
        <v>0</v>
      </c>
      <c r="AA2502" s="7" t="s">
        <v>800</v>
      </c>
      <c r="AB2502" s="7">
        <f>IF(Table2[[#This Row],[15cc]]+Table2[[#This Row],[30cc]]&gt;0,1,0)</f>
        <v>1</v>
      </c>
      <c r="AC2502" s="7">
        <f>IF(Table2[[#This Row],[60c]]&gt;0,1,0)</f>
        <v>0</v>
      </c>
      <c r="AD2502" s="7">
        <f>IF(Table2[[#This Row],[90c]]&gt;0,1,0)</f>
        <v>0</v>
      </c>
    </row>
    <row r="2503" spans="1:30" x14ac:dyDescent="0.2">
      <c r="A2503">
        <v>201706</v>
      </c>
      <c r="B2503" t="s">
        <v>21</v>
      </c>
      <c r="C2503" t="s">
        <v>21</v>
      </c>
      <c r="D2503" t="s">
        <v>1483</v>
      </c>
      <c r="E2503" t="s">
        <v>3488</v>
      </c>
      <c r="F2503" t="s">
        <v>1547</v>
      </c>
      <c r="G2503" t="s">
        <v>3488</v>
      </c>
      <c r="I2503" t="s">
        <v>990</v>
      </c>
      <c r="J2503" t="s">
        <v>376</v>
      </c>
      <c r="K2503" t="s">
        <v>7656</v>
      </c>
      <c r="L2503" t="s">
        <v>6031</v>
      </c>
      <c r="M2503" t="s">
        <v>6032</v>
      </c>
      <c r="N2503" s="1">
        <v>42912</v>
      </c>
      <c r="O2503">
        <v>44</v>
      </c>
      <c r="P2503" t="s">
        <v>900</v>
      </c>
      <c r="S2503">
        <v>0</v>
      </c>
      <c r="T2503">
        <v>0</v>
      </c>
      <c r="U2503" s="7">
        <v>0</v>
      </c>
      <c r="V2503" s="7">
        <v>0</v>
      </c>
      <c r="W2503" s="7">
        <v>0</v>
      </c>
      <c r="X2503" s="7">
        <v>0</v>
      </c>
      <c r="Y2503" s="7">
        <v>0</v>
      </c>
      <c r="Z2503" s="7">
        <v>0</v>
      </c>
      <c r="AA2503" s="7" t="s">
        <v>800</v>
      </c>
      <c r="AB2503" s="7">
        <f>IF(Table2[[#This Row],[15cc]]+Table2[[#This Row],[30cc]]&gt;0,1,0)</f>
        <v>0</v>
      </c>
      <c r="AC2503" s="7">
        <f>IF(Table2[[#This Row],[60c]]&gt;0,1,0)</f>
        <v>0</v>
      </c>
      <c r="AD2503" s="7">
        <f>IF(Table2[[#This Row],[90c]]&gt;0,1,0)</f>
        <v>0</v>
      </c>
    </row>
    <row r="2504" spans="1:30" x14ac:dyDescent="0.2">
      <c r="A2504">
        <v>201706</v>
      </c>
      <c r="B2504" t="s">
        <v>21</v>
      </c>
      <c r="C2504" t="s">
        <v>21</v>
      </c>
      <c r="D2504" t="s">
        <v>1483</v>
      </c>
      <c r="E2504" t="s">
        <v>3488</v>
      </c>
      <c r="F2504" t="s">
        <v>1547</v>
      </c>
      <c r="G2504" t="s">
        <v>3488</v>
      </c>
      <c r="I2504" t="s">
        <v>990</v>
      </c>
      <c r="J2504" t="s">
        <v>376</v>
      </c>
      <c r="K2504" t="s">
        <v>7656</v>
      </c>
      <c r="L2504" t="s">
        <v>6033</v>
      </c>
      <c r="M2504" t="s">
        <v>2235</v>
      </c>
      <c r="N2504" s="1">
        <v>42912</v>
      </c>
      <c r="O2504">
        <v>44</v>
      </c>
      <c r="P2504" t="s">
        <v>900</v>
      </c>
      <c r="Q2504">
        <v>1</v>
      </c>
      <c r="R2504">
        <v>15.117000000000001</v>
      </c>
      <c r="S2504">
        <v>1</v>
      </c>
      <c r="T2504">
        <v>15.117000000000001</v>
      </c>
      <c r="U2504" s="7">
        <v>0</v>
      </c>
      <c r="V2504" s="7">
        <v>0</v>
      </c>
      <c r="W2504" s="7">
        <v>0</v>
      </c>
      <c r="X2504" s="7">
        <v>0</v>
      </c>
      <c r="Y2504" s="7">
        <v>0</v>
      </c>
      <c r="Z2504" s="7">
        <v>0</v>
      </c>
      <c r="AA2504" s="7" t="s">
        <v>800</v>
      </c>
      <c r="AB2504" s="7">
        <f>IF(Table2[[#This Row],[15cc]]+Table2[[#This Row],[30cc]]&gt;0,1,0)</f>
        <v>1</v>
      </c>
      <c r="AC2504" s="7">
        <f>IF(Table2[[#This Row],[60c]]&gt;0,1,0)</f>
        <v>0</v>
      </c>
      <c r="AD2504" s="7">
        <f>IF(Table2[[#This Row],[90c]]&gt;0,1,0)</f>
        <v>0</v>
      </c>
    </row>
    <row r="2505" spans="1:30" x14ac:dyDescent="0.2">
      <c r="A2505">
        <v>201706</v>
      </c>
      <c r="B2505" t="s">
        <v>21</v>
      </c>
      <c r="C2505" t="s">
        <v>21</v>
      </c>
      <c r="D2505" t="s">
        <v>1483</v>
      </c>
      <c r="E2505" t="s">
        <v>3488</v>
      </c>
      <c r="F2505" t="s">
        <v>1547</v>
      </c>
      <c r="G2505" t="s">
        <v>3488</v>
      </c>
      <c r="I2505" t="s">
        <v>990</v>
      </c>
      <c r="J2505" t="s">
        <v>376</v>
      </c>
      <c r="K2505" t="s">
        <v>7656</v>
      </c>
      <c r="L2505" t="s">
        <v>6034</v>
      </c>
      <c r="M2505" t="s">
        <v>6035</v>
      </c>
      <c r="N2505" s="1">
        <v>42912</v>
      </c>
      <c r="O2505">
        <v>44</v>
      </c>
      <c r="P2505" t="s">
        <v>900</v>
      </c>
      <c r="Q2505">
        <v>1</v>
      </c>
      <c r="R2505">
        <v>12.292999999999999</v>
      </c>
      <c r="S2505">
        <v>1</v>
      </c>
      <c r="T2505">
        <v>12.292999999999999</v>
      </c>
      <c r="U2505" s="7">
        <v>0</v>
      </c>
      <c r="V2505" s="7">
        <v>0</v>
      </c>
      <c r="W2505" s="7">
        <v>0</v>
      </c>
      <c r="X2505" s="7">
        <v>0</v>
      </c>
      <c r="Y2505" s="7">
        <v>0</v>
      </c>
      <c r="Z2505" s="7">
        <v>0</v>
      </c>
      <c r="AA2505" s="7" t="s">
        <v>800</v>
      </c>
      <c r="AB2505" s="7">
        <f>IF(Table2[[#This Row],[15cc]]+Table2[[#This Row],[30cc]]&gt;0,1,0)</f>
        <v>1</v>
      </c>
      <c r="AC2505" s="7">
        <f>IF(Table2[[#This Row],[60c]]&gt;0,1,0)</f>
        <v>0</v>
      </c>
      <c r="AD2505" s="7">
        <f>IF(Table2[[#This Row],[90c]]&gt;0,1,0)</f>
        <v>0</v>
      </c>
    </row>
    <row r="2506" spans="1:30" x14ac:dyDescent="0.2">
      <c r="A2506">
        <v>201706</v>
      </c>
      <c r="B2506" t="s">
        <v>21</v>
      </c>
      <c r="C2506" t="s">
        <v>21</v>
      </c>
      <c r="D2506" t="s">
        <v>1483</v>
      </c>
      <c r="E2506" t="s">
        <v>3488</v>
      </c>
      <c r="F2506" t="s">
        <v>1547</v>
      </c>
      <c r="G2506" t="s">
        <v>3488</v>
      </c>
      <c r="I2506" t="s">
        <v>990</v>
      </c>
      <c r="J2506" t="s">
        <v>376</v>
      </c>
      <c r="K2506" t="s">
        <v>7656</v>
      </c>
      <c r="L2506" t="s">
        <v>6036</v>
      </c>
      <c r="M2506" t="s">
        <v>6037</v>
      </c>
      <c r="N2506" s="1">
        <v>42912</v>
      </c>
      <c r="O2506">
        <v>44</v>
      </c>
      <c r="P2506" t="s">
        <v>900</v>
      </c>
      <c r="Q2506">
        <v>1</v>
      </c>
      <c r="R2506">
        <v>12.311</v>
      </c>
      <c r="S2506">
        <v>1</v>
      </c>
      <c r="T2506">
        <v>12.311</v>
      </c>
      <c r="U2506" s="7">
        <v>0</v>
      </c>
      <c r="V2506" s="7">
        <v>0</v>
      </c>
      <c r="W2506" s="7">
        <v>0</v>
      </c>
      <c r="X2506" s="7">
        <v>0</v>
      </c>
      <c r="Y2506" s="7">
        <v>0</v>
      </c>
      <c r="Z2506" s="7">
        <v>0</v>
      </c>
      <c r="AA2506" s="7" t="s">
        <v>800</v>
      </c>
      <c r="AB2506" s="7">
        <f>IF(Table2[[#This Row],[15cc]]+Table2[[#This Row],[30cc]]&gt;0,1,0)</f>
        <v>1</v>
      </c>
      <c r="AC2506" s="7">
        <f>IF(Table2[[#This Row],[60c]]&gt;0,1,0)</f>
        <v>0</v>
      </c>
      <c r="AD2506" s="7">
        <f>IF(Table2[[#This Row],[90c]]&gt;0,1,0)</f>
        <v>0</v>
      </c>
    </row>
    <row r="2507" spans="1:30" x14ac:dyDescent="0.2">
      <c r="A2507">
        <v>201706</v>
      </c>
      <c r="B2507" t="s">
        <v>21</v>
      </c>
      <c r="C2507" t="s">
        <v>21</v>
      </c>
      <c r="D2507" t="s">
        <v>1483</v>
      </c>
      <c r="E2507" t="s">
        <v>3488</v>
      </c>
      <c r="F2507" t="s">
        <v>1547</v>
      </c>
      <c r="G2507" t="s">
        <v>3488</v>
      </c>
      <c r="I2507" t="s">
        <v>990</v>
      </c>
      <c r="J2507" t="s">
        <v>376</v>
      </c>
      <c r="K2507" t="s">
        <v>7656</v>
      </c>
      <c r="L2507" t="s">
        <v>6038</v>
      </c>
      <c r="M2507" t="s">
        <v>6039</v>
      </c>
      <c r="N2507" s="1">
        <v>42912</v>
      </c>
      <c r="O2507">
        <v>44</v>
      </c>
      <c r="P2507" t="s">
        <v>900</v>
      </c>
      <c r="Q2507">
        <v>10</v>
      </c>
      <c r="R2507">
        <v>127.76600000000001</v>
      </c>
      <c r="S2507">
        <v>7</v>
      </c>
      <c r="T2507">
        <v>80.409000000000006</v>
      </c>
      <c r="U2507" s="7">
        <v>-2</v>
      </c>
      <c r="V2507" s="7">
        <v>-19.390999999999998</v>
      </c>
      <c r="W2507" s="7">
        <v>5</v>
      </c>
      <c r="X2507" s="7">
        <v>66.748000000000005</v>
      </c>
      <c r="Y2507" s="7">
        <v>0</v>
      </c>
      <c r="Z2507" s="7">
        <v>0</v>
      </c>
      <c r="AA2507" s="7" t="s">
        <v>800</v>
      </c>
      <c r="AB2507" s="7">
        <f>IF(Table2[[#This Row],[15cc]]+Table2[[#This Row],[30cc]]&gt;0,1,0)</f>
        <v>1</v>
      </c>
      <c r="AC2507" s="7">
        <f>IF(Table2[[#This Row],[60c]]&gt;0,1,0)</f>
        <v>1</v>
      </c>
      <c r="AD2507" s="7">
        <f>IF(Table2[[#This Row],[90c]]&gt;0,1,0)</f>
        <v>0</v>
      </c>
    </row>
    <row r="2508" spans="1:30" x14ac:dyDescent="0.2">
      <c r="A2508">
        <v>201706</v>
      </c>
      <c r="B2508" t="s">
        <v>21</v>
      </c>
      <c r="C2508" t="s">
        <v>21</v>
      </c>
      <c r="D2508" t="s">
        <v>1483</v>
      </c>
      <c r="E2508" t="s">
        <v>3488</v>
      </c>
      <c r="F2508" t="s">
        <v>1547</v>
      </c>
      <c r="G2508" t="s">
        <v>3488</v>
      </c>
      <c r="I2508" t="s">
        <v>990</v>
      </c>
      <c r="J2508" t="s">
        <v>376</v>
      </c>
      <c r="K2508" t="s">
        <v>7656</v>
      </c>
      <c r="L2508" t="s">
        <v>6040</v>
      </c>
      <c r="M2508" t="s">
        <v>808</v>
      </c>
      <c r="N2508" s="1">
        <v>42912</v>
      </c>
      <c r="O2508">
        <v>44</v>
      </c>
      <c r="P2508" t="s">
        <v>900</v>
      </c>
      <c r="Q2508">
        <v>9</v>
      </c>
      <c r="R2508">
        <v>108.581</v>
      </c>
      <c r="S2508">
        <v>7</v>
      </c>
      <c r="T2508">
        <v>80.400000000000006</v>
      </c>
      <c r="U2508" s="7">
        <v>0</v>
      </c>
      <c r="V2508" s="7">
        <v>0.104</v>
      </c>
      <c r="W2508" s="7">
        <v>2</v>
      </c>
      <c r="X2508" s="7">
        <v>28.077000000000002</v>
      </c>
      <c r="Y2508" s="7">
        <v>0</v>
      </c>
      <c r="Z2508" s="7">
        <v>0</v>
      </c>
      <c r="AA2508" s="7" t="s">
        <v>800</v>
      </c>
      <c r="AB2508" s="7">
        <f>IF(Table2[[#This Row],[15cc]]+Table2[[#This Row],[30cc]]&gt;0,1,0)</f>
        <v>1</v>
      </c>
      <c r="AC2508" s="7">
        <f>IF(Table2[[#This Row],[60c]]&gt;0,1,0)</f>
        <v>1</v>
      </c>
      <c r="AD2508" s="7">
        <f>IF(Table2[[#This Row],[90c]]&gt;0,1,0)</f>
        <v>0</v>
      </c>
    </row>
    <row r="2509" spans="1:30" x14ac:dyDescent="0.2">
      <c r="A2509">
        <v>201706</v>
      </c>
      <c r="B2509" t="s">
        <v>21</v>
      </c>
      <c r="C2509" t="s">
        <v>21</v>
      </c>
      <c r="D2509" t="s">
        <v>1483</v>
      </c>
      <c r="E2509" t="s">
        <v>3488</v>
      </c>
      <c r="F2509" t="s">
        <v>1547</v>
      </c>
      <c r="G2509" t="s">
        <v>3488</v>
      </c>
      <c r="I2509" t="s">
        <v>990</v>
      </c>
      <c r="J2509" t="s">
        <v>376</v>
      </c>
      <c r="K2509" t="s">
        <v>7656</v>
      </c>
      <c r="L2509" t="s">
        <v>6041</v>
      </c>
      <c r="M2509" t="s">
        <v>6042</v>
      </c>
      <c r="N2509" s="1">
        <v>42913</v>
      </c>
      <c r="O2509">
        <v>43</v>
      </c>
      <c r="P2509" t="s">
        <v>900</v>
      </c>
      <c r="Q2509">
        <v>3</v>
      </c>
      <c r="R2509">
        <v>36.423999999999999</v>
      </c>
      <c r="S2509">
        <v>1</v>
      </c>
      <c r="T2509">
        <v>12.097</v>
      </c>
      <c r="U2509" s="7">
        <v>1</v>
      </c>
      <c r="V2509" s="7">
        <v>12.157</v>
      </c>
      <c r="W2509" s="7">
        <v>1</v>
      </c>
      <c r="X2509" s="7">
        <v>12.17</v>
      </c>
      <c r="Y2509" s="7">
        <v>0</v>
      </c>
      <c r="Z2509" s="7">
        <v>0</v>
      </c>
      <c r="AA2509" s="7" t="s">
        <v>800</v>
      </c>
      <c r="AB2509" s="7">
        <f>IF(Table2[[#This Row],[15cc]]+Table2[[#This Row],[30cc]]&gt;0,1,0)</f>
        <v>1</v>
      </c>
      <c r="AC2509" s="7">
        <f>IF(Table2[[#This Row],[60c]]&gt;0,1,0)</f>
        <v>1</v>
      </c>
      <c r="AD2509" s="7">
        <f>IF(Table2[[#This Row],[90c]]&gt;0,1,0)</f>
        <v>0</v>
      </c>
    </row>
    <row r="2510" spans="1:30" x14ac:dyDescent="0.2">
      <c r="A2510">
        <v>201706</v>
      </c>
      <c r="B2510" t="s">
        <v>21</v>
      </c>
      <c r="C2510" t="s">
        <v>21</v>
      </c>
      <c r="D2510" t="s">
        <v>1483</v>
      </c>
      <c r="E2510" t="s">
        <v>3488</v>
      </c>
      <c r="F2510" t="s">
        <v>1547</v>
      </c>
      <c r="G2510" t="s">
        <v>3488</v>
      </c>
      <c r="I2510" t="s">
        <v>41</v>
      </c>
      <c r="J2510" t="s">
        <v>1548</v>
      </c>
      <c r="K2510" t="s">
        <v>7656</v>
      </c>
      <c r="L2510" t="s">
        <v>5940</v>
      </c>
      <c r="M2510" t="s">
        <v>5941</v>
      </c>
      <c r="N2510" s="1">
        <v>42902</v>
      </c>
      <c r="O2510">
        <v>54</v>
      </c>
      <c r="P2510" t="s">
        <v>900</v>
      </c>
      <c r="Q2510">
        <v>3</v>
      </c>
      <c r="R2510">
        <v>43.106000000000002</v>
      </c>
      <c r="S2510">
        <v>3</v>
      </c>
      <c r="T2510">
        <v>43.106000000000002</v>
      </c>
      <c r="U2510" s="7">
        <v>0</v>
      </c>
      <c r="V2510" s="7">
        <v>0</v>
      </c>
      <c r="W2510" s="7">
        <v>0</v>
      </c>
      <c r="X2510" s="7">
        <v>0</v>
      </c>
      <c r="Y2510" s="7">
        <v>0</v>
      </c>
      <c r="Z2510" s="7">
        <v>0</v>
      </c>
      <c r="AA2510" s="7" t="s">
        <v>800</v>
      </c>
      <c r="AB2510" s="7">
        <f>IF(Table2[[#This Row],[15cc]]+Table2[[#This Row],[30cc]]&gt;0,1,0)</f>
        <v>1</v>
      </c>
      <c r="AC2510" s="7">
        <f>IF(Table2[[#This Row],[60c]]&gt;0,1,0)</f>
        <v>0</v>
      </c>
      <c r="AD2510" s="7">
        <f>IF(Table2[[#This Row],[90c]]&gt;0,1,0)</f>
        <v>0</v>
      </c>
    </row>
    <row r="2511" spans="1:30" x14ac:dyDescent="0.2">
      <c r="A2511">
        <v>201706</v>
      </c>
      <c r="B2511" t="s">
        <v>21</v>
      </c>
      <c r="C2511" t="s">
        <v>21</v>
      </c>
      <c r="D2511" t="s">
        <v>1483</v>
      </c>
      <c r="E2511" t="s">
        <v>3488</v>
      </c>
      <c r="F2511" t="s">
        <v>1547</v>
      </c>
      <c r="G2511" t="s">
        <v>3488</v>
      </c>
      <c r="I2511" t="s">
        <v>41</v>
      </c>
      <c r="J2511" t="s">
        <v>1548</v>
      </c>
      <c r="K2511" t="s">
        <v>7656</v>
      </c>
      <c r="L2511" t="s">
        <v>5942</v>
      </c>
      <c r="M2511" t="s">
        <v>868</v>
      </c>
      <c r="N2511" s="1">
        <v>42902</v>
      </c>
      <c r="O2511">
        <v>54</v>
      </c>
      <c r="P2511" t="s">
        <v>900</v>
      </c>
      <c r="Q2511">
        <v>2</v>
      </c>
      <c r="R2511">
        <v>24.04</v>
      </c>
      <c r="S2511">
        <v>2</v>
      </c>
      <c r="T2511">
        <v>24.04</v>
      </c>
      <c r="U2511" s="7">
        <v>0</v>
      </c>
      <c r="V2511" s="7">
        <v>0</v>
      </c>
      <c r="W2511" s="7">
        <v>0</v>
      </c>
      <c r="X2511" s="7">
        <v>0</v>
      </c>
      <c r="Y2511" s="7">
        <v>0</v>
      </c>
      <c r="Z2511" s="7">
        <v>0</v>
      </c>
      <c r="AA2511" s="7" t="s">
        <v>800</v>
      </c>
      <c r="AB2511" s="7">
        <f>IF(Table2[[#This Row],[15cc]]+Table2[[#This Row],[30cc]]&gt;0,1,0)</f>
        <v>1</v>
      </c>
      <c r="AC2511" s="7">
        <f>IF(Table2[[#This Row],[60c]]&gt;0,1,0)</f>
        <v>0</v>
      </c>
      <c r="AD2511" s="7">
        <f>IF(Table2[[#This Row],[90c]]&gt;0,1,0)</f>
        <v>0</v>
      </c>
    </row>
    <row r="2512" spans="1:30" x14ac:dyDescent="0.2">
      <c r="A2512">
        <v>201706</v>
      </c>
      <c r="B2512" t="s">
        <v>21</v>
      </c>
      <c r="C2512" t="s">
        <v>21</v>
      </c>
      <c r="D2512" t="s">
        <v>1483</v>
      </c>
      <c r="E2512" t="s">
        <v>3488</v>
      </c>
      <c r="F2512" t="s">
        <v>1547</v>
      </c>
      <c r="G2512" t="s">
        <v>3488</v>
      </c>
      <c r="I2512" t="s">
        <v>41</v>
      </c>
      <c r="J2512" t="s">
        <v>1548</v>
      </c>
      <c r="K2512" t="s">
        <v>7656</v>
      </c>
      <c r="L2512" t="s">
        <v>5943</v>
      </c>
      <c r="M2512" t="s">
        <v>5944</v>
      </c>
      <c r="N2512" s="1">
        <v>42902</v>
      </c>
      <c r="O2512">
        <v>54</v>
      </c>
      <c r="P2512" t="s">
        <v>900</v>
      </c>
      <c r="S2512">
        <v>0</v>
      </c>
      <c r="T2512">
        <v>0</v>
      </c>
      <c r="U2512" s="7">
        <v>0</v>
      </c>
      <c r="V2512" s="7">
        <v>0</v>
      </c>
      <c r="W2512" s="7">
        <v>0</v>
      </c>
      <c r="X2512" s="7">
        <v>0</v>
      </c>
      <c r="Y2512" s="7">
        <v>0</v>
      </c>
      <c r="Z2512" s="7">
        <v>0</v>
      </c>
      <c r="AA2512" s="7" t="s">
        <v>800</v>
      </c>
      <c r="AB2512" s="7">
        <f>IF(Table2[[#This Row],[15cc]]+Table2[[#This Row],[30cc]]&gt;0,1,0)</f>
        <v>0</v>
      </c>
      <c r="AC2512" s="7">
        <f>IF(Table2[[#This Row],[60c]]&gt;0,1,0)</f>
        <v>0</v>
      </c>
      <c r="AD2512" s="7">
        <f>IF(Table2[[#This Row],[90c]]&gt;0,1,0)</f>
        <v>0</v>
      </c>
    </row>
    <row r="2513" spans="1:30" x14ac:dyDescent="0.2">
      <c r="A2513">
        <v>201706</v>
      </c>
      <c r="B2513" t="s">
        <v>21</v>
      </c>
      <c r="C2513" t="s">
        <v>21</v>
      </c>
      <c r="D2513" t="s">
        <v>1483</v>
      </c>
      <c r="E2513" t="s">
        <v>3488</v>
      </c>
      <c r="F2513" t="s">
        <v>1547</v>
      </c>
      <c r="G2513" t="s">
        <v>3488</v>
      </c>
      <c r="I2513" t="s">
        <v>41</v>
      </c>
      <c r="J2513" t="s">
        <v>1548</v>
      </c>
      <c r="K2513" t="s">
        <v>7656</v>
      </c>
      <c r="L2513" t="s">
        <v>5945</v>
      </c>
      <c r="M2513" t="s">
        <v>4867</v>
      </c>
      <c r="N2513" s="1">
        <v>42902</v>
      </c>
      <c r="O2513">
        <v>54</v>
      </c>
      <c r="P2513" t="s">
        <v>900</v>
      </c>
      <c r="Q2513">
        <v>1</v>
      </c>
      <c r="R2513">
        <v>13.233000000000001</v>
      </c>
      <c r="S2513">
        <v>1</v>
      </c>
      <c r="T2513">
        <v>13.233000000000001</v>
      </c>
      <c r="U2513" s="7">
        <v>0</v>
      </c>
      <c r="V2513" s="7">
        <v>0</v>
      </c>
      <c r="W2513" s="7">
        <v>0</v>
      </c>
      <c r="X2513" s="7">
        <v>0</v>
      </c>
      <c r="Y2513" s="7">
        <v>0</v>
      </c>
      <c r="Z2513" s="7">
        <v>0</v>
      </c>
      <c r="AA2513" s="7" t="s">
        <v>800</v>
      </c>
      <c r="AB2513" s="7">
        <f>IF(Table2[[#This Row],[15cc]]+Table2[[#This Row],[30cc]]&gt;0,1,0)</f>
        <v>1</v>
      </c>
      <c r="AC2513" s="7">
        <f>IF(Table2[[#This Row],[60c]]&gt;0,1,0)</f>
        <v>0</v>
      </c>
      <c r="AD2513" s="7">
        <f>IF(Table2[[#This Row],[90c]]&gt;0,1,0)</f>
        <v>0</v>
      </c>
    </row>
    <row r="2514" spans="1:30" x14ac:dyDescent="0.2">
      <c r="A2514">
        <v>201706</v>
      </c>
      <c r="B2514" t="s">
        <v>21</v>
      </c>
      <c r="C2514" t="s">
        <v>21</v>
      </c>
      <c r="D2514" t="s">
        <v>1483</v>
      </c>
      <c r="E2514" t="s">
        <v>3488</v>
      </c>
      <c r="F2514" t="s">
        <v>1547</v>
      </c>
      <c r="G2514" t="s">
        <v>3488</v>
      </c>
      <c r="I2514" t="s">
        <v>41</v>
      </c>
      <c r="J2514" t="s">
        <v>1548</v>
      </c>
      <c r="K2514" t="s">
        <v>7656</v>
      </c>
      <c r="L2514" t="s">
        <v>5946</v>
      </c>
      <c r="M2514" t="s">
        <v>1132</v>
      </c>
      <c r="N2514" s="1">
        <v>42902</v>
      </c>
      <c r="O2514">
        <v>54</v>
      </c>
      <c r="P2514" t="s">
        <v>900</v>
      </c>
      <c r="Q2514">
        <v>2</v>
      </c>
      <c r="R2514">
        <v>24.266999999999999</v>
      </c>
      <c r="S2514">
        <v>2</v>
      </c>
      <c r="T2514">
        <v>24.266999999999999</v>
      </c>
      <c r="U2514" s="7">
        <v>0</v>
      </c>
      <c r="V2514" s="7">
        <v>0</v>
      </c>
      <c r="W2514" s="7">
        <v>0</v>
      </c>
      <c r="X2514" s="7">
        <v>0</v>
      </c>
      <c r="Y2514" s="7">
        <v>0</v>
      </c>
      <c r="Z2514" s="7">
        <v>0</v>
      </c>
      <c r="AA2514" s="7" t="s">
        <v>800</v>
      </c>
      <c r="AB2514" s="7">
        <f>IF(Table2[[#This Row],[15cc]]+Table2[[#This Row],[30cc]]&gt;0,1,0)</f>
        <v>1</v>
      </c>
      <c r="AC2514" s="7">
        <f>IF(Table2[[#This Row],[60c]]&gt;0,1,0)</f>
        <v>0</v>
      </c>
      <c r="AD2514" s="7">
        <f>IF(Table2[[#This Row],[90c]]&gt;0,1,0)</f>
        <v>0</v>
      </c>
    </row>
    <row r="2515" spans="1:30" x14ac:dyDescent="0.2">
      <c r="A2515">
        <v>201706</v>
      </c>
      <c r="B2515" t="s">
        <v>21</v>
      </c>
      <c r="C2515" t="s">
        <v>21</v>
      </c>
      <c r="D2515" t="s">
        <v>1483</v>
      </c>
      <c r="E2515" t="s">
        <v>3488</v>
      </c>
      <c r="F2515" t="s">
        <v>1547</v>
      </c>
      <c r="G2515" t="s">
        <v>3488</v>
      </c>
      <c r="I2515" t="s">
        <v>41</v>
      </c>
      <c r="J2515" t="s">
        <v>1548</v>
      </c>
      <c r="K2515" t="s">
        <v>7656</v>
      </c>
      <c r="L2515" t="s">
        <v>5947</v>
      </c>
      <c r="M2515" t="s">
        <v>817</v>
      </c>
      <c r="N2515" s="1">
        <v>42902</v>
      </c>
      <c r="O2515">
        <v>54</v>
      </c>
      <c r="P2515" t="s">
        <v>900</v>
      </c>
      <c r="Q2515">
        <v>2</v>
      </c>
      <c r="R2515">
        <v>24.173999999999999</v>
      </c>
      <c r="S2515">
        <v>2</v>
      </c>
      <c r="T2515">
        <v>24.173999999999999</v>
      </c>
      <c r="U2515" s="7">
        <v>0</v>
      </c>
      <c r="V2515" s="7">
        <v>0</v>
      </c>
      <c r="W2515" s="7">
        <v>0</v>
      </c>
      <c r="X2515" s="7">
        <v>0</v>
      </c>
      <c r="Y2515" s="7">
        <v>0</v>
      </c>
      <c r="Z2515" s="7">
        <v>0</v>
      </c>
      <c r="AA2515" s="7" t="s">
        <v>800</v>
      </c>
      <c r="AB2515" s="7">
        <f>IF(Table2[[#This Row],[15cc]]+Table2[[#This Row],[30cc]]&gt;0,1,0)</f>
        <v>1</v>
      </c>
      <c r="AC2515" s="7">
        <f>IF(Table2[[#This Row],[60c]]&gt;0,1,0)</f>
        <v>0</v>
      </c>
      <c r="AD2515" s="7">
        <f>IF(Table2[[#This Row],[90c]]&gt;0,1,0)</f>
        <v>0</v>
      </c>
    </row>
    <row r="2516" spans="1:30" x14ac:dyDescent="0.2">
      <c r="A2516">
        <v>201706</v>
      </c>
      <c r="B2516" t="s">
        <v>21</v>
      </c>
      <c r="C2516" t="s">
        <v>21</v>
      </c>
      <c r="D2516" t="s">
        <v>1483</v>
      </c>
      <c r="E2516" t="s">
        <v>3488</v>
      </c>
      <c r="F2516" t="s">
        <v>1547</v>
      </c>
      <c r="G2516" t="s">
        <v>3488</v>
      </c>
      <c r="I2516" t="s">
        <v>41</v>
      </c>
      <c r="J2516" t="s">
        <v>1548</v>
      </c>
      <c r="K2516" t="s">
        <v>7656</v>
      </c>
      <c r="L2516" t="s">
        <v>5948</v>
      </c>
      <c r="M2516" t="s">
        <v>5949</v>
      </c>
      <c r="N2516" s="1">
        <v>42902</v>
      </c>
      <c r="O2516">
        <v>54</v>
      </c>
      <c r="P2516" t="s">
        <v>900</v>
      </c>
      <c r="S2516">
        <v>0</v>
      </c>
      <c r="T2516">
        <v>0</v>
      </c>
      <c r="U2516" s="7">
        <v>0</v>
      </c>
      <c r="V2516" s="7">
        <v>0</v>
      </c>
      <c r="W2516" s="7">
        <v>0</v>
      </c>
      <c r="X2516" s="7">
        <v>0</v>
      </c>
      <c r="Y2516" s="7">
        <v>0</v>
      </c>
      <c r="Z2516" s="7">
        <v>0</v>
      </c>
      <c r="AA2516" s="7" t="s">
        <v>800</v>
      </c>
      <c r="AB2516" s="7">
        <f>IF(Table2[[#This Row],[15cc]]+Table2[[#This Row],[30cc]]&gt;0,1,0)</f>
        <v>0</v>
      </c>
      <c r="AC2516" s="7">
        <f>IF(Table2[[#This Row],[60c]]&gt;0,1,0)</f>
        <v>0</v>
      </c>
      <c r="AD2516" s="7">
        <f>IF(Table2[[#This Row],[90c]]&gt;0,1,0)</f>
        <v>0</v>
      </c>
    </row>
    <row r="2517" spans="1:30" x14ac:dyDescent="0.2">
      <c r="A2517">
        <v>201706</v>
      </c>
      <c r="B2517" t="s">
        <v>21</v>
      </c>
      <c r="C2517" t="s">
        <v>21</v>
      </c>
      <c r="D2517" t="s">
        <v>1483</v>
      </c>
      <c r="E2517" t="s">
        <v>3488</v>
      </c>
      <c r="F2517" t="s">
        <v>1547</v>
      </c>
      <c r="G2517" t="s">
        <v>3488</v>
      </c>
      <c r="I2517" t="s">
        <v>41</v>
      </c>
      <c r="J2517" t="s">
        <v>1548</v>
      </c>
      <c r="K2517" t="s">
        <v>7656</v>
      </c>
      <c r="L2517" t="s">
        <v>5950</v>
      </c>
      <c r="M2517" t="s">
        <v>874</v>
      </c>
      <c r="N2517" s="1">
        <v>42902</v>
      </c>
      <c r="O2517">
        <v>54</v>
      </c>
      <c r="P2517" t="s">
        <v>900</v>
      </c>
      <c r="Q2517">
        <v>2</v>
      </c>
      <c r="R2517">
        <v>27.225999999999999</v>
      </c>
      <c r="S2517">
        <v>1</v>
      </c>
      <c r="T2517">
        <v>15.214</v>
      </c>
      <c r="U2517" s="7">
        <v>0</v>
      </c>
      <c r="V2517" s="7">
        <v>0</v>
      </c>
      <c r="W2517" s="7">
        <v>1</v>
      </c>
      <c r="X2517" s="7">
        <v>12.012</v>
      </c>
      <c r="Y2517" s="7">
        <v>0</v>
      </c>
      <c r="Z2517" s="7">
        <v>0</v>
      </c>
      <c r="AA2517" s="7" t="s">
        <v>800</v>
      </c>
      <c r="AB2517" s="7">
        <f>IF(Table2[[#This Row],[15cc]]+Table2[[#This Row],[30cc]]&gt;0,1,0)</f>
        <v>1</v>
      </c>
      <c r="AC2517" s="7">
        <f>IF(Table2[[#This Row],[60c]]&gt;0,1,0)</f>
        <v>1</v>
      </c>
      <c r="AD2517" s="7">
        <f>IF(Table2[[#This Row],[90c]]&gt;0,1,0)</f>
        <v>0</v>
      </c>
    </row>
    <row r="2518" spans="1:30" x14ac:dyDescent="0.2">
      <c r="A2518">
        <v>201706</v>
      </c>
      <c r="B2518" t="s">
        <v>21</v>
      </c>
      <c r="C2518" t="s">
        <v>21</v>
      </c>
      <c r="D2518" t="s">
        <v>1483</v>
      </c>
      <c r="E2518" t="s">
        <v>3488</v>
      </c>
      <c r="F2518" t="s">
        <v>1547</v>
      </c>
      <c r="G2518" t="s">
        <v>3488</v>
      </c>
      <c r="I2518" t="s">
        <v>41</v>
      </c>
      <c r="J2518" t="s">
        <v>1548</v>
      </c>
      <c r="K2518" t="s">
        <v>7656</v>
      </c>
      <c r="L2518" t="s">
        <v>5951</v>
      </c>
      <c r="M2518" t="s">
        <v>815</v>
      </c>
      <c r="N2518" s="1">
        <v>42902</v>
      </c>
      <c r="O2518">
        <v>54</v>
      </c>
      <c r="P2518" t="s">
        <v>900</v>
      </c>
      <c r="Q2518">
        <v>1</v>
      </c>
      <c r="R2518">
        <v>15.045</v>
      </c>
      <c r="S2518">
        <v>1</v>
      </c>
      <c r="T2518">
        <v>15.045</v>
      </c>
      <c r="U2518" s="7">
        <v>0</v>
      </c>
      <c r="V2518" s="7">
        <v>0</v>
      </c>
      <c r="W2518" s="7">
        <v>0</v>
      </c>
      <c r="X2518" s="7">
        <v>0</v>
      </c>
      <c r="Y2518" s="7">
        <v>0</v>
      </c>
      <c r="Z2518" s="7">
        <v>0</v>
      </c>
      <c r="AA2518" s="7" t="s">
        <v>800</v>
      </c>
      <c r="AB2518" s="7">
        <f>IF(Table2[[#This Row],[15cc]]+Table2[[#This Row],[30cc]]&gt;0,1,0)</f>
        <v>1</v>
      </c>
      <c r="AC2518" s="7">
        <f>IF(Table2[[#This Row],[60c]]&gt;0,1,0)</f>
        <v>0</v>
      </c>
      <c r="AD2518" s="7">
        <f>IF(Table2[[#This Row],[90c]]&gt;0,1,0)</f>
        <v>0</v>
      </c>
    </row>
    <row r="2519" spans="1:30" x14ac:dyDescent="0.2">
      <c r="A2519">
        <v>201706</v>
      </c>
      <c r="B2519" t="s">
        <v>21</v>
      </c>
      <c r="C2519" t="s">
        <v>21</v>
      </c>
      <c r="D2519" t="s">
        <v>1483</v>
      </c>
      <c r="E2519" t="s">
        <v>3488</v>
      </c>
      <c r="F2519" t="s">
        <v>1547</v>
      </c>
      <c r="G2519" t="s">
        <v>3488</v>
      </c>
      <c r="I2519" t="s">
        <v>41</v>
      </c>
      <c r="J2519" t="s">
        <v>1548</v>
      </c>
      <c r="K2519" t="s">
        <v>7656</v>
      </c>
      <c r="L2519" t="s">
        <v>5952</v>
      </c>
      <c r="M2519" t="s">
        <v>865</v>
      </c>
      <c r="N2519" s="1">
        <v>42902</v>
      </c>
      <c r="O2519">
        <v>54</v>
      </c>
      <c r="P2519" t="s">
        <v>900</v>
      </c>
      <c r="Q2519">
        <v>1</v>
      </c>
      <c r="R2519">
        <v>12.086</v>
      </c>
      <c r="S2519">
        <v>1</v>
      </c>
      <c r="T2519">
        <v>12.086</v>
      </c>
      <c r="U2519" s="7">
        <v>0</v>
      </c>
      <c r="V2519" s="7">
        <v>0</v>
      </c>
      <c r="W2519" s="7">
        <v>0</v>
      </c>
      <c r="X2519" s="7">
        <v>0</v>
      </c>
      <c r="Y2519" s="7">
        <v>0</v>
      </c>
      <c r="Z2519" s="7">
        <v>0</v>
      </c>
      <c r="AA2519" s="7" t="s">
        <v>800</v>
      </c>
      <c r="AB2519" s="7">
        <f>IF(Table2[[#This Row],[15cc]]+Table2[[#This Row],[30cc]]&gt;0,1,0)</f>
        <v>1</v>
      </c>
      <c r="AC2519" s="7">
        <f>IF(Table2[[#This Row],[60c]]&gt;0,1,0)</f>
        <v>0</v>
      </c>
      <c r="AD2519" s="7">
        <f>IF(Table2[[#This Row],[90c]]&gt;0,1,0)</f>
        <v>0</v>
      </c>
    </row>
    <row r="2520" spans="1:30" x14ac:dyDescent="0.2">
      <c r="A2520">
        <v>201706</v>
      </c>
      <c r="B2520" t="s">
        <v>21</v>
      </c>
      <c r="C2520" t="s">
        <v>21</v>
      </c>
      <c r="D2520" t="s">
        <v>1483</v>
      </c>
      <c r="E2520" t="s">
        <v>3488</v>
      </c>
      <c r="F2520" t="s">
        <v>1547</v>
      </c>
      <c r="G2520" t="s">
        <v>3488</v>
      </c>
      <c r="I2520" t="s">
        <v>41</v>
      </c>
      <c r="J2520" t="s">
        <v>1548</v>
      </c>
      <c r="K2520" t="s">
        <v>7656</v>
      </c>
      <c r="L2520" t="s">
        <v>5953</v>
      </c>
      <c r="M2520" t="s">
        <v>5954</v>
      </c>
      <c r="N2520" s="1">
        <v>42902</v>
      </c>
      <c r="O2520">
        <v>54</v>
      </c>
      <c r="P2520" t="s">
        <v>900</v>
      </c>
      <c r="Q2520">
        <v>1</v>
      </c>
      <c r="R2520">
        <v>15.33</v>
      </c>
      <c r="S2520">
        <v>1</v>
      </c>
      <c r="T2520">
        <v>15.33</v>
      </c>
      <c r="U2520" s="7">
        <v>1</v>
      </c>
      <c r="V2520" s="7">
        <v>30.744</v>
      </c>
      <c r="W2520" s="7">
        <v>-1</v>
      </c>
      <c r="X2520" s="7">
        <v>-30.744</v>
      </c>
      <c r="Y2520" s="7">
        <v>0</v>
      </c>
      <c r="Z2520" s="7">
        <v>0</v>
      </c>
      <c r="AA2520" s="7" t="s">
        <v>800</v>
      </c>
      <c r="AB2520" s="7">
        <f>IF(Table2[[#This Row],[15cc]]+Table2[[#This Row],[30cc]]&gt;0,1,0)</f>
        <v>1</v>
      </c>
      <c r="AC2520" s="7">
        <f>IF(Table2[[#This Row],[60c]]&gt;0,1,0)</f>
        <v>0</v>
      </c>
      <c r="AD2520" s="7">
        <f>IF(Table2[[#This Row],[90c]]&gt;0,1,0)</f>
        <v>0</v>
      </c>
    </row>
    <row r="2521" spans="1:30" x14ac:dyDescent="0.2">
      <c r="A2521">
        <v>201706</v>
      </c>
      <c r="B2521" t="s">
        <v>21</v>
      </c>
      <c r="C2521" t="s">
        <v>21</v>
      </c>
      <c r="D2521" t="s">
        <v>1483</v>
      </c>
      <c r="E2521" t="s">
        <v>3488</v>
      </c>
      <c r="F2521" t="s">
        <v>1547</v>
      </c>
      <c r="G2521" t="s">
        <v>3488</v>
      </c>
      <c r="I2521" t="s">
        <v>41</v>
      </c>
      <c r="J2521" t="s">
        <v>1548</v>
      </c>
      <c r="K2521" t="s">
        <v>7656</v>
      </c>
      <c r="L2521" t="s">
        <v>5955</v>
      </c>
      <c r="M2521" t="s">
        <v>5956</v>
      </c>
      <c r="N2521" s="1">
        <v>42902</v>
      </c>
      <c r="O2521">
        <v>54</v>
      </c>
      <c r="P2521" t="s">
        <v>900</v>
      </c>
      <c r="Q2521">
        <v>1</v>
      </c>
      <c r="R2521">
        <v>13.041</v>
      </c>
      <c r="S2521">
        <v>1</v>
      </c>
      <c r="T2521">
        <v>13.041</v>
      </c>
      <c r="U2521" s="7">
        <v>0</v>
      </c>
      <c r="V2521" s="7">
        <v>0</v>
      </c>
      <c r="W2521" s="7">
        <v>0</v>
      </c>
      <c r="X2521" s="7">
        <v>0</v>
      </c>
      <c r="Y2521" s="7">
        <v>0</v>
      </c>
      <c r="Z2521" s="7">
        <v>0</v>
      </c>
      <c r="AA2521" s="7" t="s">
        <v>800</v>
      </c>
      <c r="AB2521" s="7">
        <f>IF(Table2[[#This Row],[15cc]]+Table2[[#This Row],[30cc]]&gt;0,1,0)</f>
        <v>1</v>
      </c>
      <c r="AC2521" s="7">
        <f>IF(Table2[[#This Row],[60c]]&gt;0,1,0)</f>
        <v>0</v>
      </c>
      <c r="AD2521" s="7">
        <f>IF(Table2[[#This Row],[90c]]&gt;0,1,0)</f>
        <v>0</v>
      </c>
    </row>
    <row r="2522" spans="1:30" x14ac:dyDescent="0.2">
      <c r="A2522">
        <v>201706</v>
      </c>
      <c r="B2522" t="s">
        <v>21</v>
      </c>
      <c r="C2522" t="s">
        <v>21</v>
      </c>
      <c r="D2522" t="s">
        <v>1483</v>
      </c>
      <c r="E2522" t="s">
        <v>3488</v>
      </c>
      <c r="F2522" t="s">
        <v>1547</v>
      </c>
      <c r="G2522" t="s">
        <v>3488</v>
      </c>
      <c r="I2522" t="s">
        <v>41</v>
      </c>
      <c r="J2522" t="s">
        <v>1548</v>
      </c>
      <c r="K2522" t="s">
        <v>7656</v>
      </c>
      <c r="L2522" t="s">
        <v>5957</v>
      </c>
      <c r="M2522" t="s">
        <v>5958</v>
      </c>
      <c r="N2522" s="1">
        <v>42913</v>
      </c>
      <c r="O2522">
        <v>43</v>
      </c>
      <c r="P2522" t="s">
        <v>900</v>
      </c>
      <c r="Q2522">
        <v>1</v>
      </c>
      <c r="R2522">
        <v>12.08</v>
      </c>
      <c r="S2522">
        <v>1</v>
      </c>
      <c r="T2522">
        <v>12.08</v>
      </c>
      <c r="U2522" s="7">
        <v>0</v>
      </c>
      <c r="V2522" s="7">
        <v>0</v>
      </c>
      <c r="W2522" s="7">
        <v>0</v>
      </c>
      <c r="X2522" s="7">
        <v>0</v>
      </c>
      <c r="Y2522" s="7">
        <v>0</v>
      </c>
      <c r="Z2522" s="7">
        <v>0</v>
      </c>
      <c r="AA2522" s="7" t="s">
        <v>800</v>
      </c>
      <c r="AB2522" s="7">
        <f>IF(Table2[[#This Row],[15cc]]+Table2[[#This Row],[30cc]]&gt;0,1,0)</f>
        <v>1</v>
      </c>
      <c r="AC2522" s="7">
        <f>IF(Table2[[#This Row],[60c]]&gt;0,1,0)</f>
        <v>0</v>
      </c>
      <c r="AD2522" s="7">
        <f>IF(Table2[[#This Row],[90c]]&gt;0,1,0)</f>
        <v>0</v>
      </c>
    </row>
    <row r="2523" spans="1:30" x14ac:dyDescent="0.2">
      <c r="A2523">
        <v>201706</v>
      </c>
      <c r="B2523" t="s">
        <v>21</v>
      </c>
      <c r="C2523" t="s">
        <v>21</v>
      </c>
      <c r="D2523" t="s">
        <v>1483</v>
      </c>
      <c r="E2523" t="s">
        <v>3488</v>
      </c>
      <c r="F2523" t="s">
        <v>1547</v>
      </c>
      <c r="G2523" t="s">
        <v>3488</v>
      </c>
      <c r="I2523" t="s">
        <v>41</v>
      </c>
      <c r="J2523" t="s">
        <v>1548</v>
      </c>
      <c r="K2523" t="s">
        <v>7656</v>
      </c>
      <c r="L2523" t="s">
        <v>5959</v>
      </c>
      <c r="M2523" t="s">
        <v>5960</v>
      </c>
      <c r="N2523" s="1">
        <v>42913</v>
      </c>
      <c r="O2523">
        <v>43</v>
      </c>
      <c r="P2523" t="s">
        <v>900</v>
      </c>
      <c r="Q2523">
        <v>1</v>
      </c>
      <c r="R2523">
        <v>12.42</v>
      </c>
      <c r="S2523">
        <v>1</v>
      </c>
      <c r="T2523">
        <v>12.42</v>
      </c>
      <c r="U2523" s="7">
        <v>0</v>
      </c>
      <c r="V2523" s="7">
        <v>0</v>
      </c>
      <c r="W2523" s="7">
        <v>0</v>
      </c>
      <c r="X2523" s="7">
        <v>0</v>
      </c>
      <c r="Y2523" s="7">
        <v>0</v>
      </c>
      <c r="Z2523" s="7">
        <v>0</v>
      </c>
      <c r="AA2523" s="7" t="s">
        <v>800</v>
      </c>
      <c r="AB2523" s="7">
        <f>IF(Table2[[#This Row],[15cc]]+Table2[[#This Row],[30cc]]&gt;0,1,0)</f>
        <v>1</v>
      </c>
      <c r="AC2523" s="7">
        <f>IF(Table2[[#This Row],[60c]]&gt;0,1,0)</f>
        <v>0</v>
      </c>
      <c r="AD2523" s="7">
        <f>IF(Table2[[#This Row],[90c]]&gt;0,1,0)</f>
        <v>0</v>
      </c>
    </row>
    <row r="2524" spans="1:30" x14ac:dyDescent="0.2">
      <c r="A2524">
        <v>201706</v>
      </c>
      <c r="B2524" t="s">
        <v>21</v>
      </c>
      <c r="C2524" t="s">
        <v>21</v>
      </c>
      <c r="D2524" t="s">
        <v>1483</v>
      </c>
      <c r="E2524" t="s">
        <v>3488</v>
      </c>
      <c r="F2524" t="s">
        <v>1547</v>
      </c>
      <c r="G2524" t="s">
        <v>3488</v>
      </c>
      <c r="I2524" t="s">
        <v>41</v>
      </c>
      <c r="J2524" t="s">
        <v>1548</v>
      </c>
      <c r="K2524" t="s">
        <v>7656</v>
      </c>
      <c r="L2524" t="s">
        <v>5961</v>
      </c>
      <c r="M2524" t="s">
        <v>5962</v>
      </c>
      <c r="N2524" s="1">
        <v>42913</v>
      </c>
      <c r="O2524">
        <v>43</v>
      </c>
      <c r="P2524" t="s">
        <v>900</v>
      </c>
      <c r="Q2524">
        <v>1</v>
      </c>
      <c r="R2524">
        <v>17.838000000000001</v>
      </c>
      <c r="S2524">
        <v>1</v>
      </c>
      <c r="T2524">
        <v>17.838000000000001</v>
      </c>
      <c r="U2524" s="7">
        <v>0</v>
      </c>
      <c r="V2524" s="7">
        <v>0</v>
      </c>
      <c r="W2524" s="7">
        <v>0</v>
      </c>
      <c r="X2524" s="7">
        <v>0</v>
      </c>
      <c r="Y2524" s="7">
        <v>0</v>
      </c>
      <c r="Z2524" s="7">
        <v>0</v>
      </c>
      <c r="AA2524" s="7" t="s">
        <v>800</v>
      </c>
      <c r="AB2524" s="7">
        <f>IF(Table2[[#This Row],[15cc]]+Table2[[#This Row],[30cc]]&gt;0,1,0)</f>
        <v>1</v>
      </c>
      <c r="AC2524" s="7">
        <f>IF(Table2[[#This Row],[60c]]&gt;0,1,0)</f>
        <v>0</v>
      </c>
      <c r="AD2524" s="7">
        <f>IF(Table2[[#This Row],[90c]]&gt;0,1,0)</f>
        <v>0</v>
      </c>
    </row>
    <row r="2525" spans="1:30" x14ac:dyDescent="0.2">
      <c r="A2525">
        <v>201706</v>
      </c>
      <c r="B2525" t="s">
        <v>21</v>
      </c>
      <c r="C2525" t="s">
        <v>21</v>
      </c>
      <c r="D2525" t="s">
        <v>1483</v>
      </c>
      <c r="E2525" t="s">
        <v>3488</v>
      </c>
      <c r="F2525" t="s">
        <v>1547</v>
      </c>
      <c r="G2525" t="s">
        <v>3488</v>
      </c>
      <c r="I2525" t="s">
        <v>41</v>
      </c>
      <c r="J2525" t="s">
        <v>389</v>
      </c>
      <c r="K2525" t="s">
        <v>1325</v>
      </c>
      <c r="L2525" t="s">
        <v>5963</v>
      </c>
      <c r="M2525" t="s">
        <v>868</v>
      </c>
      <c r="N2525" s="1">
        <v>42901</v>
      </c>
      <c r="O2525">
        <v>55</v>
      </c>
      <c r="P2525" t="s">
        <v>900</v>
      </c>
      <c r="Q2525">
        <v>1</v>
      </c>
      <c r="R2525">
        <v>15.054</v>
      </c>
      <c r="S2525">
        <v>1</v>
      </c>
      <c r="T2525">
        <v>15.054</v>
      </c>
      <c r="U2525" s="7">
        <v>0</v>
      </c>
      <c r="V2525" s="7">
        <v>0</v>
      </c>
      <c r="W2525" s="7">
        <v>0</v>
      </c>
      <c r="X2525" s="7">
        <v>0</v>
      </c>
      <c r="Y2525" s="7">
        <v>0</v>
      </c>
      <c r="Z2525" s="7">
        <v>0</v>
      </c>
      <c r="AA2525" s="7" t="s">
        <v>800</v>
      </c>
      <c r="AB2525" s="7">
        <f>IF(Table2[[#This Row],[15cc]]+Table2[[#This Row],[30cc]]&gt;0,1,0)</f>
        <v>1</v>
      </c>
      <c r="AC2525" s="7">
        <f>IF(Table2[[#This Row],[60c]]&gt;0,1,0)</f>
        <v>0</v>
      </c>
      <c r="AD2525" s="7">
        <f>IF(Table2[[#This Row],[90c]]&gt;0,1,0)</f>
        <v>0</v>
      </c>
    </row>
    <row r="2526" spans="1:30" x14ac:dyDescent="0.2">
      <c r="A2526">
        <v>201706</v>
      </c>
      <c r="B2526" t="s">
        <v>21</v>
      </c>
      <c r="C2526" t="s">
        <v>21</v>
      </c>
      <c r="D2526" t="s">
        <v>1483</v>
      </c>
      <c r="E2526" t="s">
        <v>3488</v>
      </c>
      <c r="F2526" t="s">
        <v>1547</v>
      </c>
      <c r="G2526" t="s">
        <v>3488</v>
      </c>
      <c r="I2526" t="s">
        <v>41</v>
      </c>
      <c r="J2526" t="s">
        <v>389</v>
      </c>
      <c r="K2526" t="s">
        <v>1325</v>
      </c>
      <c r="L2526" t="s">
        <v>5964</v>
      </c>
      <c r="M2526" t="s">
        <v>5965</v>
      </c>
      <c r="N2526" s="1">
        <v>42901</v>
      </c>
      <c r="O2526">
        <v>55</v>
      </c>
      <c r="P2526" t="s">
        <v>900</v>
      </c>
      <c r="Q2526">
        <v>0</v>
      </c>
      <c r="R2526">
        <v>2.1094237467878002E-15</v>
      </c>
      <c r="S2526">
        <v>0</v>
      </c>
      <c r="T2526">
        <v>0</v>
      </c>
      <c r="U2526" s="7">
        <v>1</v>
      </c>
      <c r="V2526" s="7">
        <v>15.316000000000001</v>
      </c>
      <c r="W2526" s="7">
        <v>-1</v>
      </c>
      <c r="X2526" s="7">
        <v>-15.316000000000001</v>
      </c>
      <c r="Y2526" s="7">
        <v>0</v>
      </c>
      <c r="Z2526" s="7">
        <v>0</v>
      </c>
      <c r="AA2526" s="7" t="s">
        <v>800</v>
      </c>
      <c r="AB2526" s="7">
        <f>IF(Table2[[#This Row],[15cc]]+Table2[[#This Row],[30cc]]&gt;0,1,0)</f>
        <v>1</v>
      </c>
      <c r="AC2526" s="7">
        <f>IF(Table2[[#This Row],[60c]]&gt;0,1,0)</f>
        <v>0</v>
      </c>
      <c r="AD2526" s="7">
        <f>IF(Table2[[#This Row],[90c]]&gt;0,1,0)</f>
        <v>0</v>
      </c>
    </row>
    <row r="2527" spans="1:30" x14ac:dyDescent="0.2">
      <c r="A2527">
        <v>201706</v>
      </c>
      <c r="B2527" t="s">
        <v>21</v>
      </c>
      <c r="C2527" t="s">
        <v>21</v>
      </c>
      <c r="D2527" t="s">
        <v>1483</v>
      </c>
      <c r="E2527" t="s">
        <v>3488</v>
      </c>
      <c r="F2527" t="s">
        <v>1547</v>
      </c>
      <c r="G2527" t="s">
        <v>3488</v>
      </c>
      <c r="I2527" t="s">
        <v>41</v>
      </c>
      <c r="J2527" t="s">
        <v>389</v>
      </c>
      <c r="K2527" t="s">
        <v>1325</v>
      </c>
      <c r="L2527" t="s">
        <v>5966</v>
      </c>
      <c r="M2527" t="s">
        <v>5967</v>
      </c>
      <c r="N2527" s="1">
        <v>42901</v>
      </c>
      <c r="O2527">
        <v>55</v>
      </c>
      <c r="P2527" t="s">
        <v>900</v>
      </c>
      <c r="S2527">
        <v>0</v>
      </c>
      <c r="T2527">
        <v>0</v>
      </c>
      <c r="U2527" s="7">
        <v>0</v>
      </c>
      <c r="V2527" s="7">
        <v>0</v>
      </c>
      <c r="W2527" s="7">
        <v>0</v>
      </c>
      <c r="X2527" s="7">
        <v>0</v>
      </c>
      <c r="Y2527" s="7">
        <v>0</v>
      </c>
      <c r="Z2527" s="7">
        <v>0</v>
      </c>
      <c r="AA2527" s="7" t="s">
        <v>800</v>
      </c>
      <c r="AB2527" s="7">
        <f>IF(Table2[[#This Row],[15cc]]+Table2[[#This Row],[30cc]]&gt;0,1,0)</f>
        <v>0</v>
      </c>
      <c r="AC2527" s="7">
        <f>IF(Table2[[#This Row],[60c]]&gt;0,1,0)</f>
        <v>0</v>
      </c>
      <c r="AD2527" s="7">
        <f>IF(Table2[[#This Row],[90c]]&gt;0,1,0)</f>
        <v>0</v>
      </c>
    </row>
    <row r="2528" spans="1:30" x14ac:dyDescent="0.2">
      <c r="A2528">
        <v>201706</v>
      </c>
      <c r="B2528" t="s">
        <v>21</v>
      </c>
      <c r="C2528" t="s">
        <v>21</v>
      </c>
      <c r="D2528" t="s">
        <v>1483</v>
      </c>
      <c r="E2528" t="s">
        <v>3488</v>
      </c>
      <c r="F2528" t="s">
        <v>1547</v>
      </c>
      <c r="G2528" t="s">
        <v>3488</v>
      </c>
      <c r="I2528" t="s">
        <v>41</v>
      </c>
      <c r="J2528" t="s">
        <v>389</v>
      </c>
      <c r="K2528" t="s">
        <v>1325</v>
      </c>
      <c r="L2528" t="s">
        <v>5968</v>
      </c>
      <c r="M2528" t="s">
        <v>5969</v>
      </c>
      <c r="N2528" s="1">
        <v>42901</v>
      </c>
      <c r="O2528">
        <v>55</v>
      </c>
      <c r="P2528" t="s">
        <v>900</v>
      </c>
      <c r="S2528">
        <v>0</v>
      </c>
      <c r="T2528">
        <v>0</v>
      </c>
      <c r="U2528" s="7">
        <v>0</v>
      </c>
      <c r="V2528" s="7">
        <v>0</v>
      </c>
      <c r="W2528" s="7">
        <v>0</v>
      </c>
      <c r="X2528" s="7">
        <v>0</v>
      </c>
      <c r="Y2528" s="7">
        <v>0</v>
      </c>
      <c r="Z2528" s="7">
        <v>0</v>
      </c>
      <c r="AA2528" s="7" t="s">
        <v>800</v>
      </c>
      <c r="AB2528" s="7">
        <f>IF(Table2[[#This Row],[15cc]]+Table2[[#This Row],[30cc]]&gt;0,1,0)</f>
        <v>0</v>
      </c>
      <c r="AC2528" s="7">
        <f>IF(Table2[[#This Row],[60c]]&gt;0,1,0)</f>
        <v>0</v>
      </c>
      <c r="AD2528" s="7">
        <f>IF(Table2[[#This Row],[90c]]&gt;0,1,0)</f>
        <v>0</v>
      </c>
    </row>
    <row r="2529" spans="1:30" x14ac:dyDescent="0.2">
      <c r="A2529">
        <v>201706</v>
      </c>
      <c r="B2529" t="s">
        <v>21</v>
      </c>
      <c r="C2529" t="s">
        <v>21</v>
      </c>
      <c r="D2529" t="s">
        <v>1483</v>
      </c>
      <c r="E2529" t="s">
        <v>3488</v>
      </c>
      <c r="F2529" t="s">
        <v>1547</v>
      </c>
      <c r="G2529" t="s">
        <v>3488</v>
      </c>
      <c r="I2529" t="s">
        <v>41</v>
      </c>
      <c r="J2529" t="s">
        <v>389</v>
      </c>
      <c r="K2529" t="s">
        <v>1325</v>
      </c>
      <c r="L2529" t="s">
        <v>5970</v>
      </c>
      <c r="M2529" t="s">
        <v>5971</v>
      </c>
      <c r="N2529" s="1">
        <v>42901</v>
      </c>
      <c r="O2529">
        <v>55</v>
      </c>
      <c r="P2529" t="s">
        <v>900</v>
      </c>
      <c r="Q2529">
        <v>1</v>
      </c>
      <c r="R2529">
        <v>12.579000000000001</v>
      </c>
      <c r="S2529">
        <v>0</v>
      </c>
      <c r="T2529">
        <v>0</v>
      </c>
      <c r="U2529" s="7">
        <v>0</v>
      </c>
      <c r="V2529" s="7">
        <v>0</v>
      </c>
      <c r="W2529" s="7">
        <v>1</v>
      </c>
      <c r="X2529" s="7">
        <v>12.579000000000001</v>
      </c>
      <c r="Y2529" s="7">
        <v>0</v>
      </c>
      <c r="Z2529" s="7">
        <v>0</v>
      </c>
      <c r="AA2529" s="7" t="s">
        <v>800</v>
      </c>
      <c r="AB2529" s="7">
        <f>IF(Table2[[#This Row],[15cc]]+Table2[[#This Row],[30cc]]&gt;0,1,0)</f>
        <v>0</v>
      </c>
      <c r="AC2529" s="7">
        <f>IF(Table2[[#This Row],[60c]]&gt;0,1,0)</f>
        <v>1</v>
      </c>
      <c r="AD2529" s="7">
        <f>IF(Table2[[#This Row],[90c]]&gt;0,1,0)</f>
        <v>0</v>
      </c>
    </row>
    <row r="2530" spans="1:30" x14ac:dyDescent="0.2">
      <c r="A2530">
        <v>201706</v>
      </c>
      <c r="B2530" t="s">
        <v>21</v>
      </c>
      <c r="C2530" t="s">
        <v>21</v>
      </c>
      <c r="D2530" t="s">
        <v>1483</v>
      </c>
      <c r="E2530" t="s">
        <v>3488</v>
      </c>
      <c r="F2530" t="s">
        <v>1547</v>
      </c>
      <c r="G2530" t="s">
        <v>3488</v>
      </c>
      <c r="I2530" t="s">
        <v>41</v>
      </c>
      <c r="J2530" t="s">
        <v>389</v>
      </c>
      <c r="K2530" t="s">
        <v>1325</v>
      </c>
      <c r="L2530" t="s">
        <v>5972</v>
      </c>
      <c r="M2530" t="s">
        <v>5973</v>
      </c>
      <c r="N2530" s="1">
        <v>42901</v>
      </c>
      <c r="O2530">
        <v>55</v>
      </c>
      <c r="P2530" t="s">
        <v>900</v>
      </c>
      <c r="S2530">
        <v>0</v>
      </c>
      <c r="T2530">
        <v>0</v>
      </c>
      <c r="U2530" s="7">
        <v>0</v>
      </c>
      <c r="V2530" s="7">
        <v>0</v>
      </c>
      <c r="W2530" s="7">
        <v>0</v>
      </c>
      <c r="X2530" s="7">
        <v>0</v>
      </c>
      <c r="Y2530" s="7">
        <v>0</v>
      </c>
      <c r="Z2530" s="7">
        <v>0</v>
      </c>
      <c r="AA2530" s="7" t="s">
        <v>800</v>
      </c>
      <c r="AB2530" s="7">
        <f>IF(Table2[[#This Row],[15cc]]+Table2[[#This Row],[30cc]]&gt;0,1,0)</f>
        <v>0</v>
      </c>
      <c r="AC2530" s="7">
        <f>IF(Table2[[#This Row],[60c]]&gt;0,1,0)</f>
        <v>0</v>
      </c>
      <c r="AD2530" s="7">
        <f>IF(Table2[[#This Row],[90c]]&gt;0,1,0)</f>
        <v>0</v>
      </c>
    </row>
    <row r="2531" spans="1:30" x14ac:dyDescent="0.2">
      <c r="A2531">
        <v>201706</v>
      </c>
      <c r="B2531" t="s">
        <v>21</v>
      </c>
      <c r="C2531" t="s">
        <v>21</v>
      </c>
      <c r="D2531" t="s">
        <v>1483</v>
      </c>
      <c r="E2531" t="s">
        <v>3488</v>
      </c>
      <c r="F2531" t="s">
        <v>1547</v>
      </c>
      <c r="G2531" t="s">
        <v>3488</v>
      </c>
      <c r="I2531" t="s">
        <v>41</v>
      </c>
      <c r="J2531" t="s">
        <v>389</v>
      </c>
      <c r="K2531" t="s">
        <v>1325</v>
      </c>
      <c r="L2531" t="s">
        <v>5974</v>
      </c>
      <c r="M2531" t="s">
        <v>5975</v>
      </c>
      <c r="N2531" s="1">
        <v>42901</v>
      </c>
      <c r="O2531">
        <v>55</v>
      </c>
      <c r="P2531" t="s">
        <v>900</v>
      </c>
      <c r="S2531">
        <v>0</v>
      </c>
      <c r="T2531">
        <v>0</v>
      </c>
      <c r="U2531" s="7">
        <v>0</v>
      </c>
      <c r="V2531" s="7">
        <v>0</v>
      </c>
      <c r="W2531" s="7">
        <v>0</v>
      </c>
      <c r="X2531" s="7">
        <v>0</v>
      </c>
      <c r="Y2531" s="7">
        <v>0</v>
      </c>
      <c r="Z2531" s="7">
        <v>0</v>
      </c>
      <c r="AA2531" s="7" t="s">
        <v>800</v>
      </c>
      <c r="AB2531" s="7">
        <f>IF(Table2[[#This Row],[15cc]]+Table2[[#This Row],[30cc]]&gt;0,1,0)</f>
        <v>0</v>
      </c>
      <c r="AC2531" s="7">
        <f>IF(Table2[[#This Row],[60c]]&gt;0,1,0)</f>
        <v>0</v>
      </c>
      <c r="AD2531" s="7">
        <f>IF(Table2[[#This Row],[90c]]&gt;0,1,0)</f>
        <v>0</v>
      </c>
    </row>
    <row r="2532" spans="1:30" x14ac:dyDescent="0.2">
      <c r="A2532">
        <v>201706</v>
      </c>
      <c r="B2532" t="s">
        <v>21</v>
      </c>
      <c r="C2532" t="s">
        <v>21</v>
      </c>
      <c r="D2532" t="s">
        <v>1483</v>
      </c>
      <c r="E2532" t="s">
        <v>3488</v>
      </c>
      <c r="F2532" t="s">
        <v>1547</v>
      </c>
      <c r="G2532" t="s">
        <v>3488</v>
      </c>
      <c r="I2532" t="s">
        <v>41</v>
      </c>
      <c r="J2532" t="s">
        <v>389</v>
      </c>
      <c r="K2532" t="s">
        <v>1325</v>
      </c>
      <c r="L2532" t="s">
        <v>5976</v>
      </c>
      <c r="M2532" t="s">
        <v>5977</v>
      </c>
      <c r="N2532" s="1">
        <v>42901</v>
      </c>
      <c r="O2532">
        <v>55</v>
      </c>
      <c r="P2532" t="s">
        <v>900</v>
      </c>
      <c r="R2532" s="2"/>
      <c r="S2532">
        <v>0</v>
      </c>
      <c r="T2532">
        <v>0</v>
      </c>
      <c r="U2532" s="7">
        <v>0</v>
      </c>
      <c r="V2532" s="7">
        <v>0</v>
      </c>
      <c r="W2532" s="7">
        <v>0</v>
      </c>
      <c r="X2532" s="7">
        <v>0</v>
      </c>
      <c r="Y2532" s="7">
        <v>0</v>
      </c>
      <c r="Z2532" s="7">
        <v>0</v>
      </c>
      <c r="AA2532" s="7" t="s">
        <v>800</v>
      </c>
      <c r="AB2532" s="7">
        <f>IF(Table2[[#This Row],[15cc]]+Table2[[#This Row],[30cc]]&gt;0,1,0)</f>
        <v>0</v>
      </c>
      <c r="AC2532" s="7">
        <f>IF(Table2[[#This Row],[60c]]&gt;0,1,0)</f>
        <v>0</v>
      </c>
      <c r="AD2532" s="7">
        <f>IF(Table2[[#This Row],[90c]]&gt;0,1,0)</f>
        <v>0</v>
      </c>
    </row>
    <row r="2533" spans="1:30" x14ac:dyDescent="0.2">
      <c r="A2533">
        <v>201706</v>
      </c>
      <c r="B2533" t="s">
        <v>21</v>
      </c>
      <c r="C2533" t="s">
        <v>21</v>
      </c>
      <c r="D2533" t="s">
        <v>1483</v>
      </c>
      <c r="E2533" t="s">
        <v>3488</v>
      </c>
      <c r="F2533" t="s">
        <v>1547</v>
      </c>
      <c r="G2533" t="s">
        <v>3488</v>
      </c>
      <c r="I2533" t="s">
        <v>41</v>
      </c>
      <c r="J2533" t="s">
        <v>389</v>
      </c>
      <c r="K2533" t="s">
        <v>1325</v>
      </c>
      <c r="L2533" t="s">
        <v>5978</v>
      </c>
      <c r="M2533" t="s">
        <v>808</v>
      </c>
      <c r="N2533" s="1">
        <v>42907</v>
      </c>
      <c r="O2533">
        <v>49</v>
      </c>
      <c r="P2533" t="s">
        <v>900</v>
      </c>
      <c r="S2533">
        <v>0</v>
      </c>
      <c r="T2533">
        <v>0</v>
      </c>
      <c r="U2533" s="7">
        <v>0</v>
      </c>
      <c r="V2533" s="7">
        <v>0</v>
      </c>
      <c r="W2533" s="7">
        <v>0</v>
      </c>
      <c r="X2533" s="7">
        <v>0</v>
      </c>
      <c r="Y2533" s="7">
        <v>0</v>
      </c>
      <c r="Z2533" s="7">
        <v>0</v>
      </c>
      <c r="AA2533" s="7" t="s">
        <v>800</v>
      </c>
      <c r="AB2533" s="7">
        <f>IF(Table2[[#This Row],[15cc]]+Table2[[#This Row],[30cc]]&gt;0,1,0)</f>
        <v>0</v>
      </c>
      <c r="AC2533" s="7">
        <f>IF(Table2[[#This Row],[60c]]&gt;0,1,0)</f>
        <v>0</v>
      </c>
      <c r="AD2533" s="7">
        <f>IF(Table2[[#This Row],[90c]]&gt;0,1,0)</f>
        <v>0</v>
      </c>
    </row>
    <row r="2534" spans="1:30" x14ac:dyDescent="0.2">
      <c r="A2534">
        <v>201706</v>
      </c>
      <c r="B2534" t="s">
        <v>21</v>
      </c>
      <c r="C2534" t="s">
        <v>21</v>
      </c>
      <c r="D2534" t="s">
        <v>1483</v>
      </c>
      <c r="E2534" t="s">
        <v>3488</v>
      </c>
      <c r="F2534" t="s">
        <v>1547</v>
      </c>
      <c r="G2534" t="s">
        <v>3488</v>
      </c>
      <c r="I2534" t="s">
        <v>41</v>
      </c>
      <c r="J2534" t="s">
        <v>389</v>
      </c>
      <c r="K2534" t="s">
        <v>1325</v>
      </c>
      <c r="L2534" t="s">
        <v>5979</v>
      </c>
      <c r="M2534" t="s">
        <v>5980</v>
      </c>
      <c r="N2534" s="1">
        <v>42908</v>
      </c>
      <c r="O2534">
        <v>48</v>
      </c>
      <c r="P2534" t="s">
        <v>900</v>
      </c>
      <c r="S2534">
        <v>0</v>
      </c>
      <c r="T2534">
        <v>0</v>
      </c>
      <c r="U2534" s="7">
        <v>0</v>
      </c>
      <c r="V2534" s="7">
        <v>0</v>
      </c>
      <c r="W2534" s="7">
        <v>0</v>
      </c>
      <c r="X2534" s="7">
        <v>0</v>
      </c>
      <c r="Y2534" s="7">
        <v>0</v>
      </c>
      <c r="Z2534" s="7">
        <v>0</v>
      </c>
      <c r="AA2534" s="7" t="s">
        <v>800</v>
      </c>
      <c r="AB2534" s="7">
        <f>IF(Table2[[#This Row],[15cc]]+Table2[[#This Row],[30cc]]&gt;0,1,0)</f>
        <v>0</v>
      </c>
      <c r="AC2534" s="7">
        <f>IF(Table2[[#This Row],[60c]]&gt;0,1,0)</f>
        <v>0</v>
      </c>
      <c r="AD2534" s="7">
        <f>IF(Table2[[#This Row],[90c]]&gt;0,1,0)</f>
        <v>0</v>
      </c>
    </row>
    <row r="2535" spans="1:30" x14ac:dyDescent="0.2">
      <c r="A2535">
        <v>201706</v>
      </c>
      <c r="B2535" t="s">
        <v>21</v>
      </c>
      <c r="C2535" t="s">
        <v>21</v>
      </c>
      <c r="D2535" t="s">
        <v>1483</v>
      </c>
      <c r="E2535" t="s">
        <v>3488</v>
      </c>
      <c r="F2535" t="s">
        <v>1547</v>
      </c>
      <c r="G2535" t="s">
        <v>3488</v>
      </c>
      <c r="I2535" t="s">
        <v>41</v>
      </c>
      <c r="J2535" t="s">
        <v>389</v>
      </c>
      <c r="K2535" t="s">
        <v>1325</v>
      </c>
      <c r="L2535" t="s">
        <v>5981</v>
      </c>
      <c r="M2535" t="s">
        <v>5982</v>
      </c>
      <c r="N2535" s="1">
        <v>42908</v>
      </c>
      <c r="O2535">
        <v>48</v>
      </c>
      <c r="P2535" t="s">
        <v>900</v>
      </c>
      <c r="S2535">
        <v>0</v>
      </c>
      <c r="T2535">
        <v>0</v>
      </c>
      <c r="U2535" s="7">
        <v>0</v>
      </c>
      <c r="V2535" s="7">
        <v>0</v>
      </c>
      <c r="W2535" s="7">
        <v>0</v>
      </c>
      <c r="X2535" s="7">
        <v>0</v>
      </c>
      <c r="Y2535" s="7">
        <v>0</v>
      </c>
      <c r="Z2535" s="7">
        <v>0</v>
      </c>
      <c r="AA2535" s="7" t="s">
        <v>800</v>
      </c>
      <c r="AB2535" s="7">
        <f>IF(Table2[[#This Row],[15cc]]+Table2[[#This Row],[30cc]]&gt;0,1,0)</f>
        <v>0</v>
      </c>
      <c r="AC2535" s="7">
        <f>IF(Table2[[#This Row],[60c]]&gt;0,1,0)</f>
        <v>0</v>
      </c>
      <c r="AD2535" s="7">
        <f>IF(Table2[[#This Row],[90c]]&gt;0,1,0)</f>
        <v>0</v>
      </c>
    </row>
    <row r="2536" spans="1:30" x14ac:dyDescent="0.2">
      <c r="A2536">
        <v>201706</v>
      </c>
      <c r="B2536" t="s">
        <v>21</v>
      </c>
      <c r="C2536" t="s">
        <v>21</v>
      </c>
      <c r="D2536" t="s">
        <v>1483</v>
      </c>
      <c r="E2536" t="s">
        <v>3488</v>
      </c>
      <c r="F2536" t="s">
        <v>1547</v>
      </c>
      <c r="G2536" t="s">
        <v>3488</v>
      </c>
      <c r="I2536" t="s">
        <v>41</v>
      </c>
      <c r="J2536" t="s">
        <v>389</v>
      </c>
      <c r="K2536" t="s">
        <v>1325</v>
      </c>
      <c r="L2536" t="s">
        <v>5983</v>
      </c>
      <c r="M2536" t="s">
        <v>5984</v>
      </c>
      <c r="N2536" s="1">
        <v>42912</v>
      </c>
      <c r="O2536">
        <v>44</v>
      </c>
      <c r="P2536" t="s">
        <v>900</v>
      </c>
      <c r="Q2536">
        <v>1</v>
      </c>
      <c r="R2536">
        <v>12.547000000000001</v>
      </c>
      <c r="S2536">
        <v>1</v>
      </c>
      <c r="T2536">
        <v>12.547000000000001</v>
      </c>
      <c r="U2536" s="7">
        <v>0</v>
      </c>
      <c r="V2536" s="7">
        <v>0</v>
      </c>
      <c r="W2536" s="7">
        <v>0</v>
      </c>
      <c r="X2536" s="7">
        <v>0</v>
      </c>
      <c r="Y2536" s="7">
        <v>0</v>
      </c>
      <c r="Z2536" s="7">
        <v>0</v>
      </c>
      <c r="AA2536" s="7" t="s">
        <v>800</v>
      </c>
      <c r="AB2536" s="7">
        <f>IF(Table2[[#This Row],[15cc]]+Table2[[#This Row],[30cc]]&gt;0,1,0)</f>
        <v>1</v>
      </c>
      <c r="AC2536" s="7">
        <f>IF(Table2[[#This Row],[60c]]&gt;0,1,0)</f>
        <v>0</v>
      </c>
      <c r="AD2536" s="7">
        <f>IF(Table2[[#This Row],[90c]]&gt;0,1,0)</f>
        <v>0</v>
      </c>
    </row>
    <row r="2537" spans="1:30" x14ac:dyDescent="0.2">
      <c r="A2537">
        <v>201706</v>
      </c>
      <c r="B2537" t="s">
        <v>21</v>
      </c>
      <c r="C2537" t="s">
        <v>21</v>
      </c>
      <c r="D2537" t="s">
        <v>1483</v>
      </c>
      <c r="E2537" t="s">
        <v>3488</v>
      </c>
      <c r="F2537" t="s">
        <v>1547</v>
      </c>
      <c r="G2537" t="s">
        <v>3488</v>
      </c>
      <c r="I2537" t="s">
        <v>41</v>
      </c>
      <c r="J2537" t="s">
        <v>389</v>
      </c>
      <c r="K2537" t="s">
        <v>1325</v>
      </c>
      <c r="L2537" t="s">
        <v>5985</v>
      </c>
      <c r="M2537" t="s">
        <v>815</v>
      </c>
      <c r="N2537" s="1">
        <v>42912</v>
      </c>
      <c r="O2537">
        <v>44</v>
      </c>
      <c r="P2537" t="s">
        <v>900</v>
      </c>
      <c r="Q2537">
        <v>1</v>
      </c>
      <c r="R2537">
        <v>12.404</v>
      </c>
      <c r="S2537">
        <v>1</v>
      </c>
      <c r="T2537">
        <v>12.404</v>
      </c>
      <c r="U2537" s="7">
        <v>0</v>
      </c>
      <c r="V2537" s="7">
        <v>0</v>
      </c>
      <c r="W2537" s="7">
        <v>0</v>
      </c>
      <c r="X2537" s="7">
        <v>0</v>
      </c>
      <c r="Y2537" s="7">
        <v>0</v>
      </c>
      <c r="Z2537" s="7">
        <v>0</v>
      </c>
      <c r="AA2537" s="7" t="s">
        <v>800</v>
      </c>
      <c r="AB2537" s="7">
        <f>IF(Table2[[#This Row],[15cc]]+Table2[[#This Row],[30cc]]&gt;0,1,0)</f>
        <v>1</v>
      </c>
      <c r="AC2537" s="7">
        <f>IF(Table2[[#This Row],[60c]]&gt;0,1,0)</f>
        <v>0</v>
      </c>
      <c r="AD2537" s="7">
        <f>IF(Table2[[#This Row],[90c]]&gt;0,1,0)</f>
        <v>0</v>
      </c>
    </row>
    <row r="2538" spans="1:30" x14ac:dyDescent="0.2">
      <c r="A2538">
        <v>201706</v>
      </c>
      <c r="B2538" t="s">
        <v>21</v>
      </c>
      <c r="C2538" t="s">
        <v>21</v>
      </c>
      <c r="D2538" t="s">
        <v>1483</v>
      </c>
      <c r="E2538" t="s">
        <v>3488</v>
      </c>
      <c r="F2538" t="s">
        <v>1547</v>
      </c>
      <c r="G2538" t="s">
        <v>3488</v>
      </c>
      <c r="I2538" t="s">
        <v>41</v>
      </c>
      <c r="J2538" t="s">
        <v>389</v>
      </c>
      <c r="K2538" t="s">
        <v>1325</v>
      </c>
      <c r="L2538" t="s">
        <v>5986</v>
      </c>
      <c r="M2538" t="s">
        <v>950</v>
      </c>
      <c r="N2538" s="1">
        <v>42912</v>
      </c>
      <c r="O2538">
        <v>44</v>
      </c>
      <c r="P2538" t="s">
        <v>900</v>
      </c>
      <c r="S2538">
        <v>0</v>
      </c>
      <c r="T2538">
        <v>0</v>
      </c>
      <c r="U2538" s="7">
        <v>0</v>
      </c>
      <c r="V2538" s="7">
        <v>0</v>
      </c>
      <c r="W2538" s="7">
        <v>0</v>
      </c>
      <c r="X2538" s="7">
        <v>0</v>
      </c>
      <c r="Y2538" s="7">
        <v>0</v>
      </c>
      <c r="Z2538" s="7">
        <v>0</v>
      </c>
      <c r="AA2538" s="7" t="s">
        <v>800</v>
      </c>
      <c r="AB2538" s="7">
        <f>IF(Table2[[#This Row],[15cc]]+Table2[[#This Row],[30cc]]&gt;0,1,0)</f>
        <v>0</v>
      </c>
      <c r="AC2538" s="7">
        <f>IF(Table2[[#This Row],[60c]]&gt;0,1,0)</f>
        <v>0</v>
      </c>
      <c r="AD2538" s="7">
        <f>IF(Table2[[#This Row],[90c]]&gt;0,1,0)</f>
        <v>0</v>
      </c>
    </row>
    <row r="2539" spans="1:30" x14ac:dyDescent="0.2">
      <c r="A2539">
        <v>201706</v>
      </c>
      <c r="B2539" t="s">
        <v>21</v>
      </c>
      <c r="C2539" t="s">
        <v>21</v>
      </c>
      <c r="D2539" t="s">
        <v>1483</v>
      </c>
      <c r="E2539" t="s">
        <v>3488</v>
      </c>
      <c r="F2539" t="s">
        <v>1547</v>
      </c>
      <c r="G2539" t="s">
        <v>3488</v>
      </c>
      <c r="I2539" t="s">
        <v>41</v>
      </c>
      <c r="J2539" t="s">
        <v>389</v>
      </c>
      <c r="K2539" t="s">
        <v>1325</v>
      </c>
      <c r="L2539" t="s">
        <v>5987</v>
      </c>
      <c r="M2539" t="s">
        <v>5988</v>
      </c>
      <c r="N2539" s="1">
        <v>42912</v>
      </c>
      <c r="O2539">
        <v>44</v>
      </c>
      <c r="P2539" t="s">
        <v>900</v>
      </c>
      <c r="S2539">
        <v>0</v>
      </c>
      <c r="T2539">
        <v>0</v>
      </c>
      <c r="U2539" s="7">
        <v>0</v>
      </c>
      <c r="V2539" s="7">
        <v>0</v>
      </c>
      <c r="W2539" s="7">
        <v>0</v>
      </c>
      <c r="X2539" s="7">
        <v>0</v>
      </c>
      <c r="Y2539" s="7">
        <v>0</v>
      </c>
      <c r="Z2539" s="7">
        <v>0</v>
      </c>
      <c r="AA2539" s="7" t="s">
        <v>800</v>
      </c>
      <c r="AB2539" s="7">
        <f>IF(Table2[[#This Row],[15cc]]+Table2[[#This Row],[30cc]]&gt;0,1,0)</f>
        <v>0</v>
      </c>
      <c r="AC2539" s="7">
        <f>IF(Table2[[#This Row],[60c]]&gt;0,1,0)</f>
        <v>0</v>
      </c>
      <c r="AD2539" s="7">
        <f>IF(Table2[[#This Row],[90c]]&gt;0,1,0)</f>
        <v>0</v>
      </c>
    </row>
    <row r="2540" spans="1:30" x14ac:dyDescent="0.2">
      <c r="A2540">
        <v>201706</v>
      </c>
      <c r="B2540" t="s">
        <v>21</v>
      </c>
      <c r="C2540" t="s">
        <v>21</v>
      </c>
      <c r="D2540" t="s">
        <v>1483</v>
      </c>
      <c r="E2540" t="s">
        <v>3488</v>
      </c>
      <c r="F2540" t="s">
        <v>1547</v>
      </c>
      <c r="G2540" t="s">
        <v>3488</v>
      </c>
      <c r="I2540" t="s">
        <v>41</v>
      </c>
      <c r="J2540" t="s">
        <v>389</v>
      </c>
      <c r="K2540" t="s">
        <v>1325</v>
      </c>
      <c r="L2540" t="s">
        <v>5989</v>
      </c>
      <c r="M2540" t="s">
        <v>5990</v>
      </c>
      <c r="N2540" s="1">
        <v>42912</v>
      </c>
      <c r="O2540">
        <v>44</v>
      </c>
      <c r="P2540" t="s">
        <v>900</v>
      </c>
      <c r="S2540">
        <v>0</v>
      </c>
      <c r="T2540">
        <v>0</v>
      </c>
      <c r="U2540" s="7">
        <v>0</v>
      </c>
      <c r="V2540" s="7">
        <v>0</v>
      </c>
      <c r="W2540" s="7">
        <v>0</v>
      </c>
      <c r="X2540" s="7">
        <v>0</v>
      </c>
      <c r="Y2540" s="7">
        <v>0</v>
      </c>
      <c r="Z2540" s="7">
        <v>0</v>
      </c>
      <c r="AA2540" s="7" t="s">
        <v>800</v>
      </c>
      <c r="AB2540" s="7">
        <f>IF(Table2[[#This Row],[15cc]]+Table2[[#This Row],[30cc]]&gt;0,1,0)</f>
        <v>0</v>
      </c>
      <c r="AC2540" s="7">
        <f>IF(Table2[[#This Row],[60c]]&gt;0,1,0)</f>
        <v>0</v>
      </c>
      <c r="AD2540" s="7">
        <f>IF(Table2[[#This Row],[90c]]&gt;0,1,0)</f>
        <v>0</v>
      </c>
    </row>
    <row r="2541" spans="1:30" x14ac:dyDescent="0.2">
      <c r="A2541">
        <v>201706</v>
      </c>
      <c r="B2541" t="s">
        <v>21</v>
      </c>
      <c r="C2541" t="s">
        <v>21</v>
      </c>
      <c r="D2541" t="s">
        <v>1483</v>
      </c>
      <c r="E2541" t="s">
        <v>3488</v>
      </c>
      <c r="F2541" t="s">
        <v>1547</v>
      </c>
      <c r="G2541" t="s">
        <v>3488</v>
      </c>
      <c r="I2541" t="s">
        <v>41</v>
      </c>
      <c r="J2541" t="s">
        <v>389</v>
      </c>
      <c r="K2541" t="s">
        <v>1325</v>
      </c>
      <c r="L2541" t="s">
        <v>5991</v>
      </c>
      <c r="M2541" t="s">
        <v>5992</v>
      </c>
      <c r="N2541" s="1">
        <v>42912</v>
      </c>
      <c r="O2541">
        <v>44</v>
      </c>
      <c r="P2541" t="s">
        <v>900</v>
      </c>
      <c r="S2541">
        <v>0</v>
      </c>
      <c r="T2541">
        <v>0</v>
      </c>
      <c r="U2541" s="7">
        <v>0</v>
      </c>
      <c r="V2541" s="7">
        <v>0</v>
      </c>
      <c r="W2541" s="7">
        <v>0</v>
      </c>
      <c r="X2541" s="7">
        <v>0</v>
      </c>
      <c r="Y2541" s="7">
        <v>0</v>
      </c>
      <c r="Z2541" s="7">
        <v>0</v>
      </c>
      <c r="AA2541" s="7" t="s">
        <v>800</v>
      </c>
      <c r="AB2541" s="7">
        <f>IF(Table2[[#This Row],[15cc]]+Table2[[#This Row],[30cc]]&gt;0,1,0)</f>
        <v>0</v>
      </c>
      <c r="AC2541" s="7">
        <f>IF(Table2[[#This Row],[60c]]&gt;0,1,0)</f>
        <v>0</v>
      </c>
      <c r="AD2541" s="7">
        <f>IF(Table2[[#This Row],[90c]]&gt;0,1,0)</f>
        <v>0</v>
      </c>
    </row>
    <row r="2542" spans="1:30" x14ac:dyDescent="0.2">
      <c r="A2542">
        <v>201706</v>
      </c>
      <c r="B2542" t="s">
        <v>21</v>
      </c>
      <c r="C2542" t="s">
        <v>21</v>
      </c>
      <c r="D2542" t="s">
        <v>1483</v>
      </c>
      <c r="E2542" t="s">
        <v>3488</v>
      </c>
      <c r="F2542" t="s">
        <v>1547</v>
      </c>
      <c r="G2542" t="s">
        <v>3488</v>
      </c>
      <c r="I2542" t="s">
        <v>41</v>
      </c>
      <c r="J2542" t="s">
        <v>389</v>
      </c>
      <c r="K2542" t="s">
        <v>1325</v>
      </c>
      <c r="L2542" t="s">
        <v>5993</v>
      </c>
      <c r="M2542" t="s">
        <v>5994</v>
      </c>
      <c r="N2542" s="1">
        <v>42912</v>
      </c>
      <c r="O2542">
        <v>44</v>
      </c>
      <c r="P2542" t="s">
        <v>900</v>
      </c>
      <c r="Q2542">
        <v>1</v>
      </c>
      <c r="R2542">
        <v>15.448</v>
      </c>
      <c r="S2542">
        <v>1</v>
      </c>
      <c r="T2542">
        <v>15.448</v>
      </c>
      <c r="U2542" s="7">
        <v>0</v>
      </c>
      <c r="V2542" s="7">
        <v>0</v>
      </c>
      <c r="W2542" s="7">
        <v>0</v>
      </c>
      <c r="X2542" s="7">
        <v>0</v>
      </c>
      <c r="Y2542" s="7">
        <v>0</v>
      </c>
      <c r="Z2542" s="7">
        <v>0</v>
      </c>
      <c r="AA2542" s="7" t="s">
        <v>800</v>
      </c>
      <c r="AB2542" s="7">
        <f>IF(Table2[[#This Row],[15cc]]+Table2[[#This Row],[30cc]]&gt;0,1,0)</f>
        <v>1</v>
      </c>
      <c r="AC2542" s="7">
        <f>IF(Table2[[#This Row],[60c]]&gt;0,1,0)</f>
        <v>0</v>
      </c>
      <c r="AD2542" s="7">
        <f>IF(Table2[[#This Row],[90c]]&gt;0,1,0)</f>
        <v>0</v>
      </c>
    </row>
    <row r="2543" spans="1:30" x14ac:dyDescent="0.2">
      <c r="A2543">
        <v>201706</v>
      </c>
      <c r="B2543" t="s">
        <v>21</v>
      </c>
      <c r="C2543" t="s">
        <v>21</v>
      </c>
      <c r="D2543" t="s">
        <v>1483</v>
      </c>
      <c r="E2543" t="s">
        <v>3488</v>
      </c>
      <c r="F2543" t="s">
        <v>1547</v>
      </c>
      <c r="G2543" t="s">
        <v>3488</v>
      </c>
      <c r="I2543" t="s">
        <v>41</v>
      </c>
      <c r="J2543" t="s">
        <v>389</v>
      </c>
      <c r="K2543" t="s">
        <v>1325</v>
      </c>
      <c r="L2543" t="s">
        <v>5995</v>
      </c>
      <c r="M2543" t="s">
        <v>5996</v>
      </c>
      <c r="N2543" s="1">
        <v>42912</v>
      </c>
      <c r="O2543">
        <v>44</v>
      </c>
      <c r="P2543" t="s">
        <v>900</v>
      </c>
      <c r="Q2543">
        <v>3</v>
      </c>
      <c r="R2543">
        <v>36.31</v>
      </c>
      <c r="S2543">
        <v>1</v>
      </c>
      <c r="T2543">
        <v>12.085000000000001</v>
      </c>
      <c r="U2543" s="7">
        <v>2</v>
      </c>
      <c r="V2543" s="7">
        <v>24.225000000000001</v>
      </c>
      <c r="W2543" s="7">
        <v>0</v>
      </c>
      <c r="X2543" s="7">
        <v>0</v>
      </c>
      <c r="Y2543" s="7">
        <v>0</v>
      </c>
      <c r="Z2543" s="7">
        <v>0</v>
      </c>
      <c r="AA2543" s="7" t="s">
        <v>800</v>
      </c>
      <c r="AB2543" s="7">
        <f>IF(Table2[[#This Row],[15cc]]+Table2[[#This Row],[30cc]]&gt;0,1,0)</f>
        <v>1</v>
      </c>
      <c r="AC2543" s="7">
        <f>IF(Table2[[#This Row],[60c]]&gt;0,1,0)</f>
        <v>0</v>
      </c>
      <c r="AD2543" s="7">
        <f>IF(Table2[[#This Row],[90c]]&gt;0,1,0)</f>
        <v>0</v>
      </c>
    </row>
    <row r="2544" spans="1:30" x14ac:dyDescent="0.2">
      <c r="A2544">
        <v>201706</v>
      </c>
      <c r="B2544" t="s">
        <v>21</v>
      </c>
      <c r="C2544" t="s">
        <v>21</v>
      </c>
      <c r="D2544" t="s">
        <v>1483</v>
      </c>
      <c r="E2544" t="s">
        <v>3488</v>
      </c>
      <c r="F2544" t="s">
        <v>1547</v>
      </c>
      <c r="G2544" t="s">
        <v>3488</v>
      </c>
      <c r="I2544" t="s">
        <v>41</v>
      </c>
      <c r="J2544" t="s">
        <v>389</v>
      </c>
      <c r="K2544" t="s">
        <v>1325</v>
      </c>
      <c r="L2544" t="s">
        <v>5997</v>
      </c>
      <c r="M2544" t="s">
        <v>5998</v>
      </c>
      <c r="N2544" s="1">
        <v>42915</v>
      </c>
      <c r="O2544">
        <v>41</v>
      </c>
      <c r="P2544" t="s">
        <v>900</v>
      </c>
      <c r="Q2544">
        <v>1</v>
      </c>
      <c r="R2544">
        <v>13.086</v>
      </c>
      <c r="S2544">
        <v>1</v>
      </c>
      <c r="T2544">
        <v>13.086</v>
      </c>
      <c r="U2544" s="7">
        <v>0</v>
      </c>
      <c r="V2544" s="7">
        <v>0</v>
      </c>
      <c r="W2544" s="7">
        <v>0</v>
      </c>
      <c r="X2544" s="7">
        <v>0</v>
      </c>
      <c r="Y2544" s="7">
        <v>0</v>
      </c>
      <c r="Z2544" s="7">
        <v>0</v>
      </c>
      <c r="AA2544" s="7" t="s">
        <v>800</v>
      </c>
      <c r="AB2544" s="7">
        <f>IF(Table2[[#This Row],[15cc]]+Table2[[#This Row],[30cc]]&gt;0,1,0)</f>
        <v>1</v>
      </c>
      <c r="AC2544" s="7">
        <f>IF(Table2[[#This Row],[60c]]&gt;0,1,0)</f>
        <v>0</v>
      </c>
      <c r="AD2544" s="7">
        <f>IF(Table2[[#This Row],[90c]]&gt;0,1,0)</f>
        <v>0</v>
      </c>
    </row>
    <row r="2545" spans="1:30" x14ac:dyDescent="0.2">
      <c r="A2545">
        <v>201706</v>
      </c>
      <c r="B2545" t="s">
        <v>21</v>
      </c>
      <c r="C2545" t="s">
        <v>21</v>
      </c>
      <c r="D2545" t="s">
        <v>1483</v>
      </c>
      <c r="E2545" t="s">
        <v>3488</v>
      </c>
      <c r="F2545" t="s">
        <v>1547</v>
      </c>
      <c r="G2545" t="s">
        <v>3488</v>
      </c>
      <c r="I2545" t="s">
        <v>41</v>
      </c>
      <c r="J2545" t="s">
        <v>389</v>
      </c>
      <c r="K2545" t="s">
        <v>1325</v>
      </c>
      <c r="L2545" t="s">
        <v>5999</v>
      </c>
      <c r="M2545" t="s">
        <v>6000</v>
      </c>
      <c r="N2545" s="1">
        <v>42915</v>
      </c>
      <c r="O2545">
        <v>41</v>
      </c>
      <c r="P2545" t="s">
        <v>900</v>
      </c>
      <c r="Q2545">
        <v>1</v>
      </c>
      <c r="R2545">
        <v>13.333</v>
      </c>
      <c r="S2545">
        <v>1</v>
      </c>
      <c r="T2545">
        <v>13.333</v>
      </c>
      <c r="U2545" s="7">
        <v>0</v>
      </c>
      <c r="V2545" s="7">
        <v>0</v>
      </c>
      <c r="W2545" s="7">
        <v>0</v>
      </c>
      <c r="X2545" s="7">
        <v>0</v>
      </c>
      <c r="Y2545" s="7">
        <v>0</v>
      </c>
      <c r="Z2545" s="7">
        <v>0</v>
      </c>
      <c r="AA2545" s="7" t="s">
        <v>800</v>
      </c>
      <c r="AB2545" s="7">
        <f>IF(Table2[[#This Row],[15cc]]+Table2[[#This Row],[30cc]]&gt;0,1,0)</f>
        <v>1</v>
      </c>
      <c r="AC2545" s="7">
        <f>IF(Table2[[#This Row],[60c]]&gt;0,1,0)</f>
        <v>0</v>
      </c>
      <c r="AD2545" s="7">
        <f>IF(Table2[[#This Row],[90c]]&gt;0,1,0)</f>
        <v>0</v>
      </c>
    </row>
    <row r="2546" spans="1:30" x14ac:dyDescent="0.2">
      <c r="A2546">
        <v>201706</v>
      </c>
      <c r="B2546" t="s">
        <v>21</v>
      </c>
      <c r="C2546" t="s">
        <v>21</v>
      </c>
      <c r="D2546" t="s">
        <v>1536</v>
      </c>
      <c r="E2546" t="s">
        <v>7657</v>
      </c>
      <c r="F2546" t="s">
        <v>1549</v>
      </c>
      <c r="G2546" t="s">
        <v>7657</v>
      </c>
      <c r="I2546" t="s">
        <v>3065</v>
      </c>
      <c r="J2546" t="s">
        <v>1550</v>
      </c>
      <c r="K2546" t="s">
        <v>7658</v>
      </c>
      <c r="L2546" t="s">
        <v>6141</v>
      </c>
      <c r="M2546" t="s">
        <v>5605</v>
      </c>
      <c r="N2546" s="1">
        <v>42900</v>
      </c>
      <c r="O2546">
        <v>56</v>
      </c>
      <c r="P2546" t="s">
        <v>900</v>
      </c>
      <c r="Q2546">
        <v>4</v>
      </c>
      <c r="R2546">
        <v>57.984000000000002</v>
      </c>
      <c r="S2546">
        <v>4</v>
      </c>
      <c r="T2546">
        <v>57.984000000000002</v>
      </c>
      <c r="U2546" s="7">
        <v>0</v>
      </c>
      <c r="V2546" s="7">
        <v>0</v>
      </c>
      <c r="W2546" s="7">
        <v>0</v>
      </c>
      <c r="X2546" s="7">
        <v>0</v>
      </c>
      <c r="Y2546" s="7">
        <v>0</v>
      </c>
      <c r="Z2546" s="7">
        <v>0</v>
      </c>
      <c r="AA2546" s="7" t="s">
        <v>800</v>
      </c>
      <c r="AB2546" s="7">
        <f>IF(Table2[[#This Row],[15cc]]+Table2[[#This Row],[30cc]]&gt;0,1,0)</f>
        <v>1</v>
      </c>
      <c r="AC2546" s="7">
        <f>IF(Table2[[#This Row],[60c]]&gt;0,1,0)</f>
        <v>0</v>
      </c>
      <c r="AD2546" s="7">
        <f>IF(Table2[[#This Row],[90c]]&gt;0,1,0)</f>
        <v>0</v>
      </c>
    </row>
    <row r="2547" spans="1:30" x14ac:dyDescent="0.2">
      <c r="A2547">
        <v>201706</v>
      </c>
      <c r="B2547" t="s">
        <v>21</v>
      </c>
      <c r="C2547" t="s">
        <v>21</v>
      </c>
      <c r="D2547" t="s">
        <v>1536</v>
      </c>
      <c r="E2547" t="s">
        <v>7657</v>
      </c>
      <c r="F2547" t="s">
        <v>1549</v>
      </c>
      <c r="G2547" t="s">
        <v>7657</v>
      </c>
      <c r="I2547" t="s">
        <v>3065</v>
      </c>
      <c r="J2547" t="s">
        <v>1550</v>
      </c>
      <c r="K2547" t="s">
        <v>7658</v>
      </c>
      <c r="L2547" t="s">
        <v>6142</v>
      </c>
      <c r="M2547" t="s">
        <v>6143</v>
      </c>
      <c r="N2547" s="1">
        <v>42900</v>
      </c>
      <c r="O2547">
        <v>56</v>
      </c>
      <c r="P2547" t="s">
        <v>900</v>
      </c>
      <c r="Q2547">
        <v>6</v>
      </c>
      <c r="R2547" s="2">
        <v>102.185</v>
      </c>
      <c r="S2547">
        <v>5</v>
      </c>
      <c r="T2547">
        <v>83.656000000000006</v>
      </c>
      <c r="U2547" s="7">
        <v>1</v>
      </c>
      <c r="V2547" s="7">
        <v>18.529</v>
      </c>
      <c r="W2547" s="7">
        <v>0</v>
      </c>
      <c r="X2547" s="7">
        <v>0</v>
      </c>
      <c r="Y2547" s="7">
        <v>0</v>
      </c>
      <c r="Z2547" s="7">
        <v>0</v>
      </c>
      <c r="AA2547" s="7" t="s">
        <v>800</v>
      </c>
      <c r="AB2547" s="7">
        <f>IF(Table2[[#This Row],[15cc]]+Table2[[#This Row],[30cc]]&gt;0,1,0)</f>
        <v>1</v>
      </c>
      <c r="AC2547" s="7">
        <f>IF(Table2[[#This Row],[60c]]&gt;0,1,0)</f>
        <v>0</v>
      </c>
      <c r="AD2547" s="7">
        <f>IF(Table2[[#This Row],[90c]]&gt;0,1,0)</f>
        <v>0</v>
      </c>
    </row>
    <row r="2548" spans="1:30" x14ac:dyDescent="0.2">
      <c r="A2548">
        <v>201706</v>
      </c>
      <c r="B2548" t="s">
        <v>21</v>
      </c>
      <c r="C2548" t="s">
        <v>21</v>
      </c>
      <c r="D2548" t="s">
        <v>1536</v>
      </c>
      <c r="E2548" t="s">
        <v>7657</v>
      </c>
      <c r="F2548" t="s">
        <v>1549</v>
      </c>
      <c r="G2548" t="s">
        <v>7657</v>
      </c>
      <c r="I2548" t="s">
        <v>3065</v>
      </c>
      <c r="J2548" t="s">
        <v>1550</v>
      </c>
      <c r="K2548" t="s">
        <v>7658</v>
      </c>
      <c r="L2548" t="s">
        <v>6144</v>
      </c>
      <c r="M2548" t="s">
        <v>6145</v>
      </c>
      <c r="N2548" s="1">
        <v>42905</v>
      </c>
      <c r="O2548">
        <v>51</v>
      </c>
      <c r="P2548" t="s">
        <v>900</v>
      </c>
      <c r="Q2548">
        <v>1</v>
      </c>
      <c r="R2548">
        <v>12.678000000000001</v>
      </c>
      <c r="S2548">
        <v>1</v>
      </c>
      <c r="T2548">
        <v>12.678000000000001</v>
      </c>
      <c r="U2548" s="7">
        <v>0</v>
      </c>
      <c r="V2548" s="7">
        <v>0</v>
      </c>
      <c r="W2548" s="7">
        <v>0</v>
      </c>
      <c r="X2548" s="7">
        <v>0</v>
      </c>
      <c r="Y2548" s="7">
        <v>0</v>
      </c>
      <c r="Z2548" s="7">
        <v>0</v>
      </c>
      <c r="AA2548" s="7" t="s">
        <v>800</v>
      </c>
      <c r="AB2548" s="7">
        <f>IF(Table2[[#This Row],[15cc]]+Table2[[#This Row],[30cc]]&gt;0,1,0)</f>
        <v>1</v>
      </c>
      <c r="AC2548" s="7">
        <f>IF(Table2[[#This Row],[60c]]&gt;0,1,0)</f>
        <v>0</v>
      </c>
      <c r="AD2548" s="7">
        <f>IF(Table2[[#This Row],[90c]]&gt;0,1,0)</f>
        <v>0</v>
      </c>
    </row>
    <row r="2549" spans="1:30" x14ac:dyDescent="0.2">
      <c r="A2549">
        <v>201706</v>
      </c>
      <c r="B2549" t="s">
        <v>21</v>
      </c>
      <c r="C2549" t="s">
        <v>21</v>
      </c>
      <c r="D2549" t="s">
        <v>1536</v>
      </c>
      <c r="E2549" t="s">
        <v>7657</v>
      </c>
      <c r="F2549" t="s">
        <v>1549</v>
      </c>
      <c r="G2549" t="s">
        <v>7657</v>
      </c>
      <c r="I2549" t="s">
        <v>3065</v>
      </c>
      <c r="J2549" t="s">
        <v>1550</v>
      </c>
      <c r="K2549" t="s">
        <v>7658</v>
      </c>
      <c r="L2549" t="s">
        <v>6146</v>
      </c>
      <c r="M2549" t="s">
        <v>6147</v>
      </c>
      <c r="N2549" s="1">
        <v>42905</v>
      </c>
      <c r="O2549">
        <v>51</v>
      </c>
      <c r="P2549" t="s">
        <v>900</v>
      </c>
      <c r="S2549">
        <v>0</v>
      </c>
      <c r="T2549">
        <v>0</v>
      </c>
      <c r="U2549" s="7">
        <v>0</v>
      </c>
      <c r="V2549" s="7">
        <v>0</v>
      </c>
      <c r="W2549" s="7">
        <v>0</v>
      </c>
      <c r="X2549" s="7">
        <v>0</v>
      </c>
      <c r="Y2549" s="7">
        <v>0</v>
      </c>
      <c r="Z2549" s="7">
        <v>0</v>
      </c>
      <c r="AA2549" s="7" t="s">
        <v>800</v>
      </c>
      <c r="AB2549" s="7">
        <f>IF(Table2[[#This Row],[15cc]]+Table2[[#This Row],[30cc]]&gt;0,1,0)</f>
        <v>0</v>
      </c>
      <c r="AC2549" s="7">
        <f>IF(Table2[[#This Row],[60c]]&gt;0,1,0)</f>
        <v>0</v>
      </c>
      <c r="AD2549" s="7">
        <f>IF(Table2[[#This Row],[90c]]&gt;0,1,0)</f>
        <v>0</v>
      </c>
    </row>
    <row r="2550" spans="1:30" x14ac:dyDescent="0.2">
      <c r="A2550">
        <v>201706</v>
      </c>
      <c r="B2550" t="s">
        <v>21</v>
      </c>
      <c r="C2550" t="s">
        <v>21</v>
      </c>
      <c r="D2550" t="s">
        <v>1536</v>
      </c>
      <c r="E2550" t="s">
        <v>7657</v>
      </c>
      <c r="F2550" t="s">
        <v>1549</v>
      </c>
      <c r="G2550" t="s">
        <v>7657</v>
      </c>
      <c r="I2550" t="s">
        <v>3065</v>
      </c>
      <c r="J2550" t="s">
        <v>1550</v>
      </c>
      <c r="K2550" t="s">
        <v>7658</v>
      </c>
      <c r="L2550" t="s">
        <v>6148</v>
      </c>
      <c r="M2550" t="s">
        <v>6149</v>
      </c>
      <c r="N2550" s="1">
        <v>42906</v>
      </c>
      <c r="O2550">
        <v>50</v>
      </c>
      <c r="P2550" t="s">
        <v>900</v>
      </c>
      <c r="S2550">
        <v>0</v>
      </c>
      <c r="T2550">
        <v>0</v>
      </c>
      <c r="U2550" s="7">
        <v>0</v>
      </c>
      <c r="V2550" s="7">
        <v>0</v>
      </c>
      <c r="W2550" s="7">
        <v>0</v>
      </c>
      <c r="X2550" s="7">
        <v>0</v>
      </c>
      <c r="Y2550" s="7">
        <v>0</v>
      </c>
      <c r="Z2550" s="7">
        <v>0</v>
      </c>
      <c r="AA2550" s="7" t="s">
        <v>800</v>
      </c>
      <c r="AB2550" s="7">
        <f>IF(Table2[[#This Row],[15cc]]+Table2[[#This Row],[30cc]]&gt;0,1,0)</f>
        <v>0</v>
      </c>
      <c r="AC2550" s="7">
        <f>IF(Table2[[#This Row],[60c]]&gt;0,1,0)</f>
        <v>0</v>
      </c>
      <c r="AD2550" s="7">
        <f>IF(Table2[[#This Row],[90c]]&gt;0,1,0)</f>
        <v>0</v>
      </c>
    </row>
    <row r="2551" spans="1:30" x14ac:dyDescent="0.2">
      <c r="A2551">
        <v>201706</v>
      </c>
      <c r="B2551" t="s">
        <v>21</v>
      </c>
      <c r="C2551" t="s">
        <v>21</v>
      </c>
      <c r="D2551" t="s">
        <v>1536</v>
      </c>
      <c r="E2551" t="s">
        <v>7657</v>
      </c>
      <c r="F2551" t="s">
        <v>1549</v>
      </c>
      <c r="G2551" t="s">
        <v>7657</v>
      </c>
      <c r="I2551" t="s">
        <v>3065</v>
      </c>
      <c r="J2551" t="s">
        <v>1550</v>
      </c>
      <c r="K2551" t="s">
        <v>7658</v>
      </c>
      <c r="L2551" t="s">
        <v>6150</v>
      </c>
      <c r="M2551" t="s">
        <v>6151</v>
      </c>
      <c r="N2551" s="1">
        <v>42906</v>
      </c>
      <c r="O2551">
        <v>50</v>
      </c>
      <c r="P2551" t="s">
        <v>900</v>
      </c>
      <c r="S2551">
        <v>0</v>
      </c>
      <c r="T2551">
        <v>0</v>
      </c>
      <c r="U2551" s="7">
        <v>0</v>
      </c>
      <c r="V2551" s="7">
        <v>0</v>
      </c>
      <c r="W2551" s="7">
        <v>0</v>
      </c>
      <c r="X2551" s="7">
        <v>0</v>
      </c>
      <c r="Y2551" s="7">
        <v>0</v>
      </c>
      <c r="Z2551" s="7">
        <v>0</v>
      </c>
      <c r="AA2551" s="7" t="s">
        <v>800</v>
      </c>
      <c r="AB2551" s="7">
        <f>IF(Table2[[#This Row],[15cc]]+Table2[[#This Row],[30cc]]&gt;0,1,0)</f>
        <v>0</v>
      </c>
      <c r="AC2551" s="7">
        <f>IF(Table2[[#This Row],[60c]]&gt;0,1,0)</f>
        <v>0</v>
      </c>
      <c r="AD2551" s="7">
        <f>IF(Table2[[#This Row],[90c]]&gt;0,1,0)</f>
        <v>0</v>
      </c>
    </row>
    <row r="2552" spans="1:30" x14ac:dyDescent="0.2">
      <c r="A2552">
        <v>201706</v>
      </c>
      <c r="B2552" t="s">
        <v>21</v>
      </c>
      <c r="C2552" t="s">
        <v>21</v>
      </c>
      <c r="D2552" t="s">
        <v>1536</v>
      </c>
      <c r="E2552" t="s">
        <v>7657</v>
      </c>
      <c r="F2552" t="s">
        <v>1549</v>
      </c>
      <c r="G2552" t="s">
        <v>7657</v>
      </c>
      <c r="I2552" t="s">
        <v>3065</v>
      </c>
      <c r="J2552" t="s">
        <v>1550</v>
      </c>
      <c r="K2552" t="s">
        <v>7658</v>
      </c>
      <c r="L2552" t="s">
        <v>6152</v>
      </c>
      <c r="M2552" t="s">
        <v>6153</v>
      </c>
      <c r="N2552" s="1">
        <v>42906</v>
      </c>
      <c r="O2552">
        <v>50</v>
      </c>
      <c r="P2552" t="s">
        <v>900</v>
      </c>
      <c r="S2552">
        <v>0</v>
      </c>
      <c r="T2552">
        <v>0</v>
      </c>
      <c r="U2552" s="7">
        <v>0</v>
      </c>
      <c r="V2552" s="7">
        <v>0</v>
      </c>
      <c r="W2552" s="7">
        <v>0</v>
      </c>
      <c r="X2552" s="7">
        <v>0</v>
      </c>
      <c r="Y2552" s="7">
        <v>0</v>
      </c>
      <c r="Z2552" s="7">
        <v>0</v>
      </c>
      <c r="AA2552" s="7" t="s">
        <v>800</v>
      </c>
      <c r="AB2552" s="7">
        <f>IF(Table2[[#This Row],[15cc]]+Table2[[#This Row],[30cc]]&gt;0,1,0)</f>
        <v>0</v>
      </c>
      <c r="AC2552" s="7">
        <f>IF(Table2[[#This Row],[60c]]&gt;0,1,0)</f>
        <v>0</v>
      </c>
      <c r="AD2552" s="7">
        <f>IF(Table2[[#This Row],[90c]]&gt;0,1,0)</f>
        <v>0</v>
      </c>
    </row>
    <row r="2553" spans="1:30" x14ac:dyDescent="0.2">
      <c r="A2553">
        <v>201706</v>
      </c>
      <c r="B2553" t="s">
        <v>21</v>
      </c>
      <c r="C2553" t="s">
        <v>21</v>
      </c>
      <c r="D2553" t="s">
        <v>1536</v>
      </c>
      <c r="E2553" t="s">
        <v>7657</v>
      </c>
      <c r="F2553" t="s">
        <v>1549</v>
      </c>
      <c r="G2553" t="s">
        <v>7657</v>
      </c>
      <c r="I2553" t="s">
        <v>3065</v>
      </c>
      <c r="J2553" t="s">
        <v>1550</v>
      </c>
      <c r="K2553" t="s">
        <v>7658</v>
      </c>
      <c r="L2553" t="s">
        <v>6154</v>
      </c>
      <c r="M2553" t="s">
        <v>1008</v>
      </c>
      <c r="N2553" s="1">
        <v>42906</v>
      </c>
      <c r="O2553">
        <v>50</v>
      </c>
      <c r="P2553" t="s">
        <v>900</v>
      </c>
      <c r="Q2553">
        <v>3</v>
      </c>
      <c r="R2553">
        <v>40.649000000000001</v>
      </c>
      <c r="S2553">
        <v>3</v>
      </c>
      <c r="T2553">
        <v>40.649000000000001</v>
      </c>
      <c r="U2553" s="7">
        <v>0</v>
      </c>
      <c r="V2553" s="7">
        <v>0</v>
      </c>
      <c r="W2553" s="7">
        <v>0</v>
      </c>
      <c r="X2553" s="7">
        <v>0</v>
      </c>
      <c r="Y2553" s="7">
        <v>0</v>
      </c>
      <c r="Z2553" s="7">
        <v>0</v>
      </c>
      <c r="AA2553" s="7" t="s">
        <v>800</v>
      </c>
      <c r="AB2553" s="7">
        <f>IF(Table2[[#This Row],[15cc]]+Table2[[#This Row],[30cc]]&gt;0,1,0)</f>
        <v>1</v>
      </c>
      <c r="AC2553" s="7">
        <f>IF(Table2[[#This Row],[60c]]&gt;0,1,0)</f>
        <v>0</v>
      </c>
      <c r="AD2553" s="7">
        <f>IF(Table2[[#This Row],[90c]]&gt;0,1,0)</f>
        <v>0</v>
      </c>
    </row>
    <row r="2554" spans="1:30" x14ac:dyDescent="0.2">
      <c r="A2554">
        <v>201706</v>
      </c>
      <c r="B2554" t="s">
        <v>21</v>
      </c>
      <c r="C2554" t="s">
        <v>21</v>
      </c>
      <c r="D2554" t="s">
        <v>1536</v>
      </c>
      <c r="E2554" t="s">
        <v>7657</v>
      </c>
      <c r="F2554" t="s">
        <v>1549</v>
      </c>
      <c r="G2554" t="s">
        <v>7657</v>
      </c>
      <c r="I2554" t="s">
        <v>3065</v>
      </c>
      <c r="J2554" t="s">
        <v>1550</v>
      </c>
      <c r="K2554" t="s">
        <v>7658</v>
      </c>
      <c r="L2554" t="s">
        <v>6155</v>
      </c>
      <c r="M2554" t="s">
        <v>1349</v>
      </c>
      <c r="N2554" s="1">
        <v>42906</v>
      </c>
      <c r="O2554">
        <v>50</v>
      </c>
      <c r="P2554" t="s">
        <v>900</v>
      </c>
      <c r="Q2554">
        <v>1</v>
      </c>
      <c r="R2554">
        <v>15.887</v>
      </c>
      <c r="S2554">
        <v>1</v>
      </c>
      <c r="T2554">
        <v>15.887</v>
      </c>
      <c r="U2554" s="7">
        <v>0</v>
      </c>
      <c r="V2554" s="7">
        <v>0</v>
      </c>
      <c r="W2554" s="7">
        <v>0</v>
      </c>
      <c r="X2554" s="7">
        <v>0</v>
      </c>
      <c r="Y2554" s="7">
        <v>0</v>
      </c>
      <c r="Z2554" s="7">
        <v>0</v>
      </c>
      <c r="AA2554" s="7" t="s">
        <v>800</v>
      </c>
      <c r="AB2554" s="7">
        <f>IF(Table2[[#This Row],[15cc]]+Table2[[#This Row],[30cc]]&gt;0,1,0)</f>
        <v>1</v>
      </c>
      <c r="AC2554" s="7">
        <f>IF(Table2[[#This Row],[60c]]&gt;0,1,0)</f>
        <v>0</v>
      </c>
      <c r="AD2554" s="7">
        <f>IF(Table2[[#This Row],[90c]]&gt;0,1,0)</f>
        <v>0</v>
      </c>
    </row>
    <row r="2555" spans="1:30" x14ac:dyDescent="0.2">
      <c r="A2555">
        <v>201706</v>
      </c>
      <c r="B2555" t="s">
        <v>21</v>
      </c>
      <c r="C2555" t="s">
        <v>21</v>
      </c>
      <c r="D2555" t="s">
        <v>1536</v>
      </c>
      <c r="E2555" t="s">
        <v>7657</v>
      </c>
      <c r="F2555" t="s">
        <v>1549</v>
      </c>
      <c r="G2555" t="s">
        <v>7657</v>
      </c>
      <c r="I2555" t="s">
        <v>3065</v>
      </c>
      <c r="J2555" t="s">
        <v>1550</v>
      </c>
      <c r="K2555" t="s">
        <v>7658</v>
      </c>
      <c r="L2555" t="s">
        <v>6156</v>
      </c>
      <c r="M2555" t="s">
        <v>6157</v>
      </c>
      <c r="N2555" s="1">
        <v>42907</v>
      </c>
      <c r="O2555">
        <v>49</v>
      </c>
      <c r="P2555" t="s">
        <v>900</v>
      </c>
      <c r="S2555">
        <v>0</v>
      </c>
      <c r="T2555">
        <v>0</v>
      </c>
      <c r="U2555" s="7">
        <v>0</v>
      </c>
      <c r="V2555" s="7">
        <v>0</v>
      </c>
      <c r="W2555" s="7">
        <v>0</v>
      </c>
      <c r="X2555" s="7">
        <v>0</v>
      </c>
      <c r="Y2555" s="7">
        <v>0</v>
      </c>
      <c r="Z2555" s="7">
        <v>0</v>
      </c>
      <c r="AA2555" s="7" t="s">
        <v>800</v>
      </c>
      <c r="AB2555" s="7">
        <f>IF(Table2[[#This Row],[15cc]]+Table2[[#This Row],[30cc]]&gt;0,1,0)</f>
        <v>0</v>
      </c>
      <c r="AC2555" s="7">
        <f>IF(Table2[[#This Row],[60c]]&gt;0,1,0)</f>
        <v>0</v>
      </c>
      <c r="AD2555" s="7">
        <f>IF(Table2[[#This Row],[90c]]&gt;0,1,0)</f>
        <v>0</v>
      </c>
    </row>
    <row r="2556" spans="1:30" x14ac:dyDescent="0.2">
      <c r="A2556">
        <v>201706</v>
      </c>
      <c r="B2556" t="s">
        <v>21</v>
      </c>
      <c r="C2556" t="s">
        <v>21</v>
      </c>
      <c r="D2556" t="s">
        <v>1536</v>
      </c>
      <c r="E2556" t="s">
        <v>7657</v>
      </c>
      <c r="F2556" t="s">
        <v>1549</v>
      </c>
      <c r="G2556" t="s">
        <v>7657</v>
      </c>
      <c r="I2556" t="s">
        <v>3065</v>
      </c>
      <c r="J2556" t="s">
        <v>1550</v>
      </c>
      <c r="K2556" t="s">
        <v>7658</v>
      </c>
      <c r="L2556" t="s">
        <v>6158</v>
      </c>
      <c r="M2556" t="s">
        <v>6159</v>
      </c>
      <c r="N2556" s="1">
        <v>42915</v>
      </c>
      <c r="O2556">
        <v>41</v>
      </c>
      <c r="P2556" t="s">
        <v>900</v>
      </c>
      <c r="Q2556">
        <v>1</v>
      </c>
      <c r="R2556">
        <v>12.573</v>
      </c>
      <c r="S2556">
        <v>2</v>
      </c>
      <c r="T2556">
        <v>26.492999999999999</v>
      </c>
      <c r="U2556" s="7">
        <v>-2</v>
      </c>
      <c r="V2556" s="7">
        <v>-26.492999999999999</v>
      </c>
      <c r="W2556" s="7">
        <v>1</v>
      </c>
      <c r="X2556" s="7">
        <v>12.573</v>
      </c>
      <c r="Y2556" s="7">
        <v>0</v>
      </c>
      <c r="Z2556" s="7">
        <v>0</v>
      </c>
      <c r="AA2556" s="7" t="s">
        <v>800</v>
      </c>
      <c r="AB2556" s="7">
        <f>IF(Table2[[#This Row],[15cc]]+Table2[[#This Row],[30cc]]&gt;0,1,0)</f>
        <v>0</v>
      </c>
      <c r="AC2556" s="7">
        <f>IF(Table2[[#This Row],[60c]]&gt;0,1,0)</f>
        <v>1</v>
      </c>
      <c r="AD2556" s="7">
        <f>IF(Table2[[#This Row],[90c]]&gt;0,1,0)</f>
        <v>0</v>
      </c>
    </row>
    <row r="2557" spans="1:30" x14ac:dyDescent="0.2">
      <c r="A2557">
        <v>201706</v>
      </c>
      <c r="B2557" t="s">
        <v>21</v>
      </c>
      <c r="C2557" t="s">
        <v>21</v>
      </c>
      <c r="D2557" t="s">
        <v>1536</v>
      </c>
      <c r="E2557" t="s">
        <v>7657</v>
      </c>
      <c r="F2557" t="s">
        <v>1549</v>
      </c>
      <c r="G2557" t="s">
        <v>7657</v>
      </c>
      <c r="I2557" t="s">
        <v>3065</v>
      </c>
      <c r="J2557" t="s">
        <v>1550</v>
      </c>
      <c r="K2557" t="s">
        <v>7658</v>
      </c>
      <c r="L2557" t="s">
        <v>6160</v>
      </c>
      <c r="M2557" t="s">
        <v>6161</v>
      </c>
      <c r="N2557" s="1">
        <v>42915</v>
      </c>
      <c r="O2557">
        <v>41</v>
      </c>
      <c r="P2557" t="s">
        <v>900</v>
      </c>
      <c r="Q2557">
        <v>3</v>
      </c>
      <c r="R2557">
        <v>75.347999999999999</v>
      </c>
      <c r="S2557">
        <v>1</v>
      </c>
      <c r="T2557">
        <v>14.638</v>
      </c>
      <c r="U2557" s="7">
        <v>2</v>
      </c>
      <c r="V2557" s="7">
        <v>60.71</v>
      </c>
      <c r="W2557" s="7">
        <v>0</v>
      </c>
      <c r="X2557" s="7">
        <v>0</v>
      </c>
      <c r="Y2557" s="7">
        <v>0</v>
      </c>
      <c r="Z2557" s="7">
        <v>0</v>
      </c>
      <c r="AA2557" s="7" t="s">
        <v>800</v>
      </c>
      <c r="AB2557" s="7">
        <f>IF(Table2[[#This Row],[15cc]]+Table2[[#This Row],[30cc]]&gt;0,1,0)</f>
        <v>1</v>
      </c>
      <c r="AC2557" s="7">
        <f>IF(Table2[[#This Row],[60c]]&gt;0,1,0)</f>
        <v>0</v>
      </c>
      <c r="AD2557" s="7">
        <f>IF(Table2[[#This Row],[90c]]&gt;0,1,0)</f>
        <v>0</v>
      </c>
    </row>
    <row r="2558" spans="1:30" x14ac:dyDescent="0.2">
      <c r="A2558">
        <v>201706</v>
      </c>
      <c r="B2558" t="s">
        <v>21</v>
      </c>
      <c r="C2558" t="s">
        <v>21</v>
      </c>
      <c r="D2558" t="s">
        <v>1536</v>
      </c>
      <c r="E2558" t="s">
        <v>7657</v>
      </c>
      <c r="F2558" t="s">
        <v>1549</v>
      </c>
      <c r="G2558" t="s">
        <v>7657</v>
      </c>
      <c r="I2558" t="s">
        <v>3065</v>
      </c>
      <c r="J2558" t="s">
        <v>1550</v>
      </c>
      <c r="K2558" t="s">
        <v>7658</v>
      </c>
      <c r="L2558" t="s">
        <v>6162</v>
      </c>
      <c r="M2558" t="s">
        <v>6163</v>
      </c>
      <c r="N2558" s="1">
        <v>42915</v>
      </c>
      <c r="O2558">
        <v>41</v>
      </c>
      <c r="P2558" t="s">
        <v>900</v>
      </c>
      <c r="Q2558">
        <v>1</v>
      </c>
      <c r="R2558">
        <v>12.081</v>
      </c>
      <c r="S2558">
        <v>1</v>
      </c>
      <c r="T2558">
        <v>12.081</v>
      </c>
      <c r="U2558" s="7">
        <v>0</v>
      </c>
      <c r="V2558" s="7">
        <v>0</v>
      </c>
      <c r="W2558" s="7">
        <v>0</v>
      </c>
      <c r="X2558" s="7">
        <v>0</v>
      </c>
      <c r="Y2558" s="7">
        <v>0</v>
      </c>
      <c r="Z2558" s="7">
        <v>0</v>
      </c>
      <c r="AA2558" s="7" t="s">
        <v>800</v>
      </c>
      <c r="AB2558" s="7">
        <f>IF(Table2[[#This Row],[15cc]]+Table2[[#This Row],[30cc]]&gt;0,1,0)</f>
        <v>1</v>
      </c>
      <c r="AC2558" s="7">
        <f>IF(Table2[[#This Row],[60c]]&gt;0,1,0)</f>
        <v>0</v>
      </c>
      <c r="AD2558" s="7">
        <f>IF(Table2[[#This Row],[90c]]&gt;0,1,0)</f>
        <v>0</v>
      </c>
    </row>
    <row r="2559" spans="1:30" x14ac:dyDescent="0.2">
      <c r="A2559">
        <v>201706</v>
      </c>
      <c r="B2559" t="s">
        <v>21</v>
      </c>
      <c r="C2559" t="s">
        <v>21</v>
      </c>
      <c r="D2559" t="s">
        <v>1536</v>
      </c>
      <c r="E2559" t="s">
        <v>7657</v>
      </c>
      <c r="F2559" t="s">
        <v>1549</v>
      </c>
      <c r="G2559" t="s">
        <v>7657</v>
      </c>
      <c r="I2559" t="s">
        <v>3065</v>
      </c>
      <c r="J2559" t="s">
        <v>1550</v>
      </c>
      <c r="K2559" t="s">
        <v>7658</v>
      </c>
      <c r="L2559" t="s">
        <v>6164</v>
      </c>
      <c r="M2559" t="s">
        <v>6165</v>
      </c>
      <c r="N2559" s="1">
        <v>42915</v>
      </c>
      <c r="O2559">
        <v>41</v>
      </c>
      <c r="P2559" t="s">
        <v>900</v>
      </c>
      <c r="Q2559">
        <v>1</v>
      </c>
      <c r="R2559">
        <v>12.182</v>
      </c>
      <c r="S2559">
        <v>1</v>
      </c>
      <c r="T2559">
        <v>13.692</v>
      </c>
      <c r="U2559" s="7">
        <v>0</v>
      </c>
      <c r="V2559" s="7">
        <v>-1.51</v>
      </c>
      <c r="W2559" s="7">
        <v>0</v>
      </c>
      <c r="X2559" s="7">
        <v>0</v>
      </c>
      <c r="Y2559" s="7">
        <v>0</v>
      </c>
      <c r="Z2559" s="7">
        <v>0</v>
      </c>
      <c r="AA2559" s="7" t="s">
        <v>800</v>
      </c>
      <c r="AB2559" s="7">
        <f>IF(Table2[[#This Row],[15cc]]+Table2[[#This Row],[30cc]]&gt;0,1,0)</f>
        <v>1</v>
      </c>
      <c r="AC2559" s="7">
        <f>IF(Table2[[#This Row],[60c]]&gt;0,1,0)</f>
        <v>0</v>
      </c>
      <c r="AD2559" s="7">
        <f>IF(Table2[[#This Row],[90c]]&gt;0,1,0)</f>
        <v>0</v>
      </c>
    </row>
    <row r="2560" spans="1:30" x14ac:dyDescent="0.2">
      <c r="A2560">
        <v>201706</v>
      </c>
      <c r="B2560" t="s">
        <v>21</v>
      </c>
      <c r="C2560" t="s">
        <v>21</v>
      </c>
      <c r="D2560" t="s">
        <v>1536</v>
      </c>
      <c r="E2560" t="s">
        <v>7657</v>
      </c>
      <c r="F2560" t="s">
        <v>1549</v>
      </c>
      <c r="G2560" t="s">
        <v>7657</v>
      </c>
      <c r="I2560" t="s">
        <v>3065</v>
      </c>
      <c r="J2560" t="s">
        <v>1550</v>
      </c>
      <c r="K2560" t="s">
        <v>7658</v>
      </c>
      <c r="L2560" t="s">
        <v>6166</v>
      </c>
      <c r="M2560" t="s">
        <v>6167</v>
      </c>
      <c r="N2560" s="1">
        <v>42915</v>
      </c>
      <c r="O2560">
        <v>41</v>
      </c>
      <c r="P2560" t="s">
        <v>900</v>
      </c>
      <c r="Q2560">
        <v>1</v>
      </c>
      <c r="R2560">
        <v>12.237</v>
      </c>
      <c r="S2560">
        <v>1</v>
      </c>
      <c r="T2560">
        <v>12.237</v>
      </c>
      <c r="U2560" s="7">
        <v>0</v>
      </c>
      <c r="V2560" s="7">
        <v>0</v>
      </c>
      <c r="W2560" s="7">
        <v>0</v>
      </c>
      <c r="X2560" s="7">
        <v>0</v>
      </c>
      <c r="Y2560" s="7">
        <v>0</v>
      </c>
      <c r="Z2560" s="7">
        <v>0</v>
      </c>
      <c r="AA2560" s="7" t="s">
        <v>800</v>
      </c>
      <c r="AB2560" s="7">
        <f>IF(Table2[[#This Row],[15cc]]+Table2[[#This Row],[30cc]]&gt;0,1,0)</f>
        <v>1</v>
      </c>
      <c r="AC2560" s="7">
        <f>IF(Table2[[#This Row],[60c]]&gt;0,1,0)</f>
        <v>0</v>
      </c>
      <c r="AD2560" s="7">
        <f>IF(Table2[[#This Row],[90c]]&gt;0,1,0)</f>
        <v>0</v>
      </c>
    </row>
    <row r="2561" spans="1:30" x14ac:dyDescent="0.2">
      <c r="A2561">
        <v>201706</v>
      </c>
      <c r="B2561" t="s">
        <v>21</v>
      </c>
      <c r="C2561" t="s">
        <v>21</v>
      </c>
      <c r="D2561" t="s">
        <v>1536</v>
      </c>
      <c r="E2561" t="s">
        <v>7657</v>
      </c>
      <c r="F2561" t="s">
        <v>1549</v>
      </c>
      <c r="G2561" t="s">
        <v>7657</v>
      </c>
      <c r="I2561" t="s">
        <v>3065</v>
      </c>
      <c r="J2561" t="s">
        <v>1550</v>
      </c>
      <c r="K2561" t="s">
        <v>7658</v>
      </c>
      <c r="L2561" t="s">
        <v>6168</v>
      </c>
      <c r="M2561" t="s">
        <v>6169</v>
      </c>
      <c r="N2561" s="1">
        <v>42915</v>
      </c>
      <c r="O2561">
        <v>41</v>
      </c>
      <c r="P2561" t="s">
        <v>900</v>
      </c>
      <c r="Q2561">
        <v>1</v>
      </c>
      <c r="R2561">
        <v>12.206</v>
      </c>
      <c r="S2561">
        <v>1</v>
      </c>
      <c r="T2561">
        <v>12.206</v>
      </c>
      <c r="U2561" s="7">
        <v>0</v>
      </c>
      <c r="V2561" s="7">
        <v>0</v>
      </c>
      <c r="W2561" s="7">
        <v>0</v>
      </c>
      <c r="X2561" s="7">
        <v>0</v>
      </c>
      <c r="Y2561" s="7">
        <v>0</v>
      </c>
      <c r="Z2561" s="7">
        <v>0</v>
      </c>
      <c r="AA2561" s="7" t="s">
        <v>800</v>
      </c>
      <c r="AB2561" s="7">
        <f>IF(Table2[[#This Row],[15cc]]+Table2[[#This Row],[30cc]]&gt;0,1,0)</f>
        <v>1</v>
      </c>
      <c r="AC2561" s="7">
        <f>IF(Table2[[#This Row],[60c]]&gt;0,1,0)</f>
        <v>0</v>
      </c>
      <c r="AD2561" s="7">
        <f>IF(Table2[[#This Row],[90c]]&gt;0,1,0)</f>
        <v>0</v>
      </c>
    </row>
    <row r="2562" spans="1:30" x14ac:dyDescent="0.2">
      <c r="A2562">
        <v>201706</v>
      </c>
      <c r="B2562" t="s">
        <v>21</v>
      </c>
      <c r="C2562" t="s">
        <v>21</v>
      </c>
      <c r="D2562" t="s">
        <v>1536</v>
      </c>
      <c r="E2562" t="s">
        <v>7657</v>
      </c>
      <c r="F2562" t="s">
        <v>1549</v>
      </c>
      <c r="G2562" t="s">
        <v>7657</v>
      </c>
      <c r="I2562" t="s">
        <v>3065</v>
      </c>
      <c r="J2562" t="s">
        <v>1550</v>
      </c>
      <c r="K2562" t="s">
        <v>7658</v>
      </c>
      <c r="L2562" t="s">
        <v>6170</v>
      </c>
      <c r="M2562" t="s">
        <v>818</v>
      </c>
      <c r="N2562" s="1">
        <v>42915</v>
      </c>
      <c r="O2562">
        <v>41</v>
      </c>
      <c r="P2562" t="s">
        <v>900</v>
      </c>
      <c r="Q2562">
        <v>1</v>
      </c>
      <c r="R2562">
        <v>12.186</v>
      </c>
      <c r="S2562">
        <v>1</v>
      </c>
      <c r="T2562">
        <v>12.186</v>
      </c>
      <c r="U2562" s="7">
        <v>0</v>
      </c>
      <c r="V2562" s="7">
        <v>0</v>
      </c>
      <c r="W2562" s="7">
        <v>0</v>
      </c>
      <c r="X2562" s="7">
        <v>0</v>
      </c>
      <c r="Y2562" s="7">
        <v>0</v>
      </c>
      <c r="Z2562" s="7">
        <v>0</v>
      </c>
      <c r="AA2562" s="7" t="s">
        <v>800</v>
      </c>
      <c r="AB2562" s="7">
        <f>IF(Table2[[#This Row],[15cc]]+Table2[[#This Row],[30cc]]&gt;0,1,0)</f>
        <v>1</v>
      </c>
      <c r="AC2562" s="7">
        <f>IF(Table2[[#This Row],[60c]]&gt;0,1,0)</f>
        <v>0</v>
      </c>
      <c r="AD2562" s="7">
        <f>IF(Table2[[#This Row],[90c]]&gt;0,1,0)</f>
        <v>0</v>
      </c>
    </row>
    <row r="2563" spans="1:30" x14ac:dyDescent="0.2">
      <c r="A2563">
        <v>201706</v>
      </c>
      <c r="B2563" t="s">
        <v>21</v>
      </c>
      <c r="C2563" t="s">
        <v>21</v>
      </c>
      <c r="D2563" t="s">
        <v>1536</v>
      </c>
      <c r="E2563" t="s">
        <v>7657</v>
      </c>
      <c r="F2563" t="s">
        <v>1549</v>
      </c>
      <c r="G2563" t="s">
        <v>7657</v>
      </c>
      <c r="I2563" t="s">
        <v>3065</v>
      </c>
      <c r="J2563" t="s">
        <v>1550</v>
      </c>
      <c r="K2563" t="s">
        <v>7658</v>
      </c>
      <c r="L2563" t="s">
        <v>6171</v>
      </c>
      <c r="M2563" t="s">
        <v>1344</v>
      </c>
      <c r="N2563" s="1">
        <v>42915</v>
      </c>
      <c r="O2563">
        <v>41</v>
      </c>
      <c r="P2563" t="s">
        <v>900</v>
      </c>
      <c r="S2563">
        <v>0</v>
      </c>
      <c r="T2563">
        <v>0</v>
      </c>
      <c r="U2563" s="7">
        <v>0</v>
      </c>
      <c r="V2563" s="7">
        <v>0</v>
      </c>
      <c r="W2563" s="7">
        <v>0</v>
      </c>
      <c r="X2563" s="7">
        <v>0</v>
      </c>
      <c r="Y2563" s="7">
        <v>0</v>
      </c>
      <c r="Z2563" s="7">
        <v>0</v>
      </c>
      <c r="AA2563" s="7" t="s">
        <v>800</v>
      </c>
      <c r="AB2563" s="7">
        <f>IF(Table2[[#This Row],[15cc]]+Table2[[#This Row],[30cc]]&gt;0,1,0)</f>
        <v>0</v>
      </c>
      <c r="AC2563" s="7">
        <f>IF(Table2[[#This Row],[60c]]&gt;0,1,0)</f>
        <v>0</v>
      </c>
      <c r="AD2563" s="7">
        <f>IF(Table2[[#This Row],[90c]]&gt;0,1,0)</f>
        <v>0</v>
      </c>
    </row>
    <row r="2564" spans="1:30" x14ac:dyDescent="0.2">
      <c r="A2564">
        <v>201706</v>
      </c>
      <c r="B2564" t="s">
        <v>21</v>
      </c>
      <c r="C2564" t="s">
        <v>21</v>
      </c>
      <c r="D2564" t="s">
        <v>1536</v>
      </c>
      <c r="E2564" t="s">
        <v>7657</v>
      </c>
      <c r="F2564" t="s">
        <v>1549</v>
      </c>
      <c r="G2564" t="s">
        <v>7657</v>
      </c>
      <c r="I2564" t="s">
        <v>3065</v>
      </c>
      <c r="J2564" t="s">
        <v>1550</v>
      </c>
      <c r="K2564" t="s">
        <v>7658</v>
      </c>
      <c r="L2564" t="s">
        <v>6172</v>
      </c>
      <c r="M2564" t="s">
        <v>882</v>
      </c>
      <c r="N2564" s="1">
        <v>42915</v>
      </c>
      <c r="O2564">
        <v>41</v>
      </c>
      <c r="P2564" t="s">
        <v>900</v>
      </c>
      <c r="Q2564">
        <v>1</v>
      </c>
      <c r="R2564">
        <v>12.782999999999999</v>
      </c>
      <c r="S2564">
        <v>1</v>
      </c>
      <c r="T2564">
        <v>12.782999999999999</v>
      </c>
      <c r="U2564" s="7">
        <v>0</v>
      </c>
      <c r="V2564" s="7">
        <v>0</v>
      </c>
      <c r="W2564" s="7">
        <v>0</v>
      </c>
      <c r="X2564" s="7">
        <v>0</v>
      </c>
      <c r="Y2564" s="7">
        <v>0</v>
      </c>
      <c r="Z2564" s="7">
        <v>0</v>
      </c>
      <c r="AA2564" s="7" t="s">
        <v>800</v>
      </c>
      <c r="AB2564" s="7">
        <f>IF(Table2[[#This Row],[15cc]]+Table2[[#This Row],[30cc]]&gt;0,1,0)</f>
        <v>1</v>
      </c>
      <c r="AC2564" s="7">
        <f>IF(Table2[[#This Row],[60c]]&gt;0,1,0)</f>
        <v>0</v>
      </c>
      <c r="AD2564" s="7">
        <f>IF(Table2[[#This Row],[90c]]&gt;0,1,0)</f>
        <v>0</v>
      </c>
    </row>
    <row r="2565" spans="1:30" x14ac:dyDescent="0.2">
      <c r="A2565">
        <v>201706</v>
      </c>
      <c r="B2565" t="s">
        <v>21</v>
      </c>
      <c r="C2565" t="s">
        <v>21</v>
      </c>
      <c r="D2565" t="s">
        <v>1536</v>
      </c>
      <c r="E2565" t="s">
        <v>7657</v>
      </c>
      <c r="F2565" t="s">
        <v>1549</v>
      </c>
      <c r="G2565" t="s">
        <v>7657</v>
      </c>
      <c r="I2565" t="s">
        <v>3065</v>
      </c>
      <c r="J2565" t="s">
        <v>1550</v>
      </c>
      <c r="K2565" t="s">
        <v>7658</v>
      </c>
      <c r="L2565" t="s">
        <v>6173</v>
      </c>
      <c r="M2565" t="s">
        <v>6174</v>
      </c>
      <c r="N2565" s="1">
        <v>42915</v>
      </c>
      <c r="O2565">
        <v>41</v>
      </c>
      <c r="P2565" t="s">
        <v>900</v>
      </c>
      <c r="S2565">
        <v>0</v>
      </c>
      <c r="T2565">
        <v>0</v>
      </c>
      <c r="U2565" s="7">
        <v>0</v>
      </c>
      <c r="V2565" s="7">
        <v>0</v>
      </c>
      <c r="W2565" s="7">
        <v>0</v>
      </c>
      <c r="X2565" s="7">
        <v>0</v>
      </c>
      <c r="Y2565" s="7">
        <v>0</v>
      </c>
      <c r="Z2565" s="7">
        <v>0</v>
      </c>
      <c r="AA2565" s="7" t="s">
        <v>800</v>
      </c>
      <c r="AB2565" s="7">
        <f>IF(Table2[[#This Row],[15cc]]+Table2[[#This Row],[30cc]]&gt;0,1,0)</f>
        <v>0</v>
      </c>
      <c r="AC2565" s="7">
        <f>IF(Table2[[#This Row],[60c]]&gt;0,1,0)</f>
        <v>0</v>
      </c>
      <c r="AD2565" s="7">
        <f>IF(Table2[[#This Row],[90c]]&gt;0,1,0)</f>
        <v>0</v>
      </c>
    </row>
    <row r="2566" spans="1:30" x14ac:dyDescent="0.2">
      <c r="A2566">
        <v>201706</v>
      </c>
      <c r="B2566" t="s">
        <v>21</v>
      </c>
      <c r="C2566" t="s">
        <v>21</v>
      </c>
      <c r="D2566" t="s">
        <v>1536</v>
      </c>
      <c r="E2566" t="s">
        <v>7657</v>
      </c>
      <c r="F2566" t="s">
        <v>1549</v>
      </c>
      <c r="G2566" t="s">
        <v>7657</v>
      </c>
      <c r="I2566" t="s">
        <v>3065</v>
      </c>
      <c r="J2566" t="s">
        <v>1550</v>
      </c>
      <c r="K2566" t="s">
        <v>7658</v>
      </c>
      <c r="L2566" t="s">
        <v>6175</v>
      </c>
      <c r="M2566" t="s">
        <v>6176</v>
      </c>
      <c r="N2566" s="1">
        <v>42916</v>
      </c>
      <c r="O2566">
        <v>40</v>
      </c>
      <c r="P2566" t="s">
        <v>900</v>
      </c>
      <c r="Q2566">
        <v>1</v>
      </c>
      <c r="R2566">
        <v>12.715999999999999</v>
      </c>
      <c r="S2566">
        <v>1</v>
      </c>
      <c r="T2566">
        <v>12.715999999999999</v>
      </c>
      <c r="U2566" s="7">
        <v>0</v>
      </c>
      <c r="V2566" s="7">
        <v>0</v>
      </c>
      <c r="W2566" s="7">
        <v>0</v>
      </c>
      <c r="X2566" s="7">
        <v>0</v>
      </c>
      <c r="Y2566" s="7">
        <v>0</v>
      </c>
      <c r="Z2566" s="7">
        <v>0</v>
      </c>
      <c r="AA2566" s="7" t="s">
        <v>800</v>
      </c>
      <c r="AB2566" s="7">
        <f>IF(Table2[[#This Row],[15cc]]+Table2[[#This Row],[30cc]]&gt;0,1,0)</f>
        <v>1</v>
      </c>
      <c r="AC2566" s="7">
        <f>IF(Table2[[#This Row],[60c]]&gt;0,1,0)</f>
        <v>0</v>
      </c>
      <c r="AD2566" s="7">
        <f>IF(Table2[[#This Row],[90c]]&gt;0,1,0)</f>
        <v>0</v>
      </c>
    </row>
    <row r="2567" spans="1:30" x14ac:dyDescent="0.2">
      <c r="A2567">
        <v>201706</v>
      </c>
      <c r="B2567" t="s">
        <v>21</v>
      </c>
      <c r="C2567" t="s">
        <v>21</v>
      </c>
      <c r="D2567" t="s">
        <v>1536</v>
      </c>
      <c r="E2567" t="s">
        <v>7657</v>
      </c>
      <c r="F2567" t="s">
        <v>1549</v>
      </c>
      <c r="G2567" t="s">
        <v>7657</v>
      </c>
      <c r="I2567" t="s">
        <v>50</v>
      </c>
      <c r="J2567" t="s">
        <v>1551</v>
      </c>
      <c r="K2567" t="s">
        <v>7659</v>
      </c>
      <c r="L2567" t="s">
        <v>6043</v>
      </c>
      <c r="M2567" t="s">
        <v>6044</v>
      </c>
      <c r="N2567" s="1">
        <v>42891</v>
      </c>
      <c r="O2567">
        <v>65</v>
      </c>
      <c r="P2567" t="s">
        <v>857</v>
      </c>
      <c r="Q2567">
        <v>1</v>
      </c>
      <c r="R2567">
        <v>12.842000000000001</v>
      </c>
      <c r="S2567">
        <v>0</v>
      </c>
      <c r="T2567">
        <v>0</v>
      </c>
      <c r="U2567" s="7">
        <v>1</v>
      </c>
      <c r="V2567" s="7">
        <v>12.686</v>
      </c>
      <c r="W2567" s="7">
        <v>0</v>
      </c>
      <c r="X2567" s="7">
        <v>0.155999999999999</v>
      </c>
      <c r="Y2567" s="7">
        <v>0</v>
      </c>
      <c r="Z2567" s="7">
        <v>0</v>
      </c>
      <c r="AA2567" s="7" t="s">
        <v>800</v>
      </c>
      <c r="AB2567" s="7">
        <f>IF(Table2[[#This Row],[15cc]]+Table2[[#This Row],[30cc]]&gt;0,1,0)</f>
        <v>1</v>
      </c>
      <c r="AC2567" s="7">
        <f>IF(Table2[[#This Row],[60c]]&gt;0,1,0)</f>
        <v>0</v>
      </c>
      <c r="AD2567" s="7">
        <f>IF(Table2[[#This Row],[90c]]&gt;0,1,0)</f>
        <v>0</v>
      </c>
    </row>
    <row r="2568" spans="1:30" x14ac:dyDescent="0.2">
      <c r="A2568">
        <v>201706</v>
      </c>
      <c r="B2568" t="s">
        <v>21</v>
      </c>
      <c r="C2568" t="s">
        <v>21</v>
      </c>
      <c r="D2568" t="s">
        <v>1536</v>
      </c>
      <c r="E2568" t="s">
        <v>7657</v>
      </c>
      <c r="F2568" t="s">
        <v>1549</v>
      </c>
      <c r="G2568" t="s">
        <v>7657</v>
      </c>
      <c r="I2568" t="s">
        <v>50</v>
      </c>
      <c r="J2568" t="s">
        <v>1551</v>
      </c>
      <c r="K2568" t="s">
        <v>7659</v>
      </c>
      <c r="L2568" t="s">
        <v>6045</v>
      </c>
      <c r="M2568" t="s">
        <v>6046</v>
      </c>
      <c r="N2568" s="1">
        <v>42912</v>
      </c>
      <c r="O2568">
        <v>44</v>
      </c>
      <c r="P2568" t="s">
        <v>900</v>
      </c>
      <c r="S2568">
        <v>0</v>
      </c>
      <c r="T2568">
        <v>0</v>
      </c>
      <c r="U2568" s="7">
        <v>0</v>
      </c>
      <c r="V2568" s="7">
        <v>0</v>
      </c>
      <c r="W2568" s="7">
        <v>0</v>
      </c>
      <c r="X2568" s="7">
        <v>0</v>
      </c>
      <c r="Y2568" s="7">
        <v>0</v>
      </c>
      <c r="Z2568" s="7">
        <v>0</v>
      </c>
      <c r="AA2568" s="7" t="s">
        <v>800</v>
      </c>
      <c r="AB2568" s="7">
        <f>IF(Table2[[#This Row],[15cc]]+Table2[[#This Row],[30cc]]&gt;0,1,0)</f>
        <v>0</v>
      </c>
      <c r="AC2568" s="7">
        <f>IF(Table2[[#This Row],[60c]]&gt;0,1,0)</f>
        <v>0</v>
      </c>
      <c r="AD2568" s="7">
        <f>IF(Table2[[#This Row],[90c]]&gt;0,1,0)</f>
        <v>0</v>
      </c>
    </row>
    <row r="2569" spans="1:30" x14ac:dyDescent="0.2">
      <c r="A2569">
        <v>201706</v>
      </c>
      <c r="B2569" t="s">
        <v>21</v>
      </c>
      <c r="C2569" t="s">
        <v>21</v>
      </c>
      <c r="D2569" t="s">
        <v>1536</v>
      </c>
      <c r="E2569" t="s">
        <v>7657</v>
      </c>
      <c r="F2569" t="s">
        <v>1549</v>
      </c>
      <c r="G2569" t="s">
        <v>7657</v>
      </c>
      <c r="I2569" t="s">
        <v>50</v>
      </c>
      <c r="J2569" t="s">
        <v>1551</v>
      </c>
      <c r="K2569" t="s">
        <v>7659</v>
      </c>
      <c r="L2569" t="s">
        <v>6047</v>
      </c>
      <c r="M2569" t="s">
        <v>6048</v>
      </c>
      <c r="N2569" s="1">
        <v>42912</v>
      </c>
      <c r="O2569">
        <v>44</v>
      </c>
      <c r="P2569" t="s">
        <v>900</v>
      </c>
      <c r="Q2569">
        <v>1</v>
      </c>
      <c r="R2569">
        <v>22.042000000000002</v>
      </c>
      <c r="S2569">
        <v>0</v>
      </c>
      <c r="T2569">
        <v>0</v>
      </c>
      <c r="U2569" s="7">
        <v>0</v>
      </c>
      <c r="V2569" s="7">
        <v>0</v>
      </c>
      <c r="W2569" s="7">
        <v>1</v>
      </c>
      <c r="X2569" s="7">
        <v>22.042000000000002</v>
      </c>
      <c r="Y2569" s="7">
        <v>0</v>
      </c>
      <c r="Z2569" s="7">
        <v>0</v>
      </c>
      <c r="AA2569" s="7" t="s">
        <v>800</v>
      </c>
      <c r="AB2569" s="7">
        <f>IF(Table2[[#This Row],[15cc]]+Table2[[#This Row],[30cc]]&gt;0,1,0)</f>
        <v>0</v>
      </c>
      <c r="AC2569" s="7">
        <f>IF(Table2[[#This Row],[60c]]&gt;0,1,0)</f>
        <v>1</v>
      </c>
      <c r="AD2569" s="7">
        <f>IF(Table2[[#This Row],[90c]]&gt;0,1,0)</f>
        <v>0</v>
      </c>
    </row>
    <row r="2570" spans="1:30" x14ac:dyDescent="0.2">
      <c r="A2570">
        <v>201706</v>
      </c>
      <c r="B2570" t="s">
        <v>21</v>
      </c>
      <c r="C2570" t="s">
        <v>21</v>
      </c>
      <c r="D2570" t="s">
        <v>1536</v>
      </c>
      <c r="E2570" t="s">
        <v>7657</v>
      </c>
      <c r="F2570" t="s">
        <v>1549</v>
      </c>
      <c r="G2570" t="s">
        <v>7657</v>
      </c>
      <c r="I2570" t="s">
        <v>50</v>
      </c>
      <c r="J2570" t="s">
        <v>1551</v>
      </c>
      <c r="K2570" t="s">
        <v>7659</v>
      </c>
      <c r="L2570" t="s">
        <v>6049</v>
      </c>
      <c r="M2570" t="s">
        <v>6050</v>
      </c>
      <c r="N2570" s="1">
        <v>42912</v>
      </c>
      <c r="O2570">
        <v>44</v>
      </c>
      <c r="P2570" t="s">
        <v>900</v>
      </c>
      <c r="S2570">
        <v>0</v>
      </c>
      <c r="T2570">
        <v>0</v>
      </c>
      <c r="U2570" s="7">
        <v>0</v>
      </c>
      <c r="V2570" s="7">
        <v>0</v>
      </c>
      <c r="W2570" s="7">
        <v>0</v>
      </c>
      <c r="X2570" s="7">
        <v>0</v>
      </c>
      <c r="Y2570" s="7">
        <v>0</v>
      </c>
      <c r="Z2570" s="7">
        <v>0</v>
      </c>
      <c r="AA2570" s="7" t="s">
        <v>800</v>
      </c>
      <c r="AB2570" s="7">
        <f>IF(Table2[[#This Row],[15cc]]+Table2[[#This Row],[30cc]]&gt;0,1,0)</f>
        <v>0</v>
      </c>
      <c r="AC2570" s="7">
        <f>IF(Table2[[#This Row],[60c]]&gt;0,1,0)</f>
        <v>0</v>
      </c>
      <c r="AD2570" s="7">
        <f>IF(Table2[[#This Row],[90c]]&gt;0,1,0)</f>
        <v>0</v>
      </c>
    </row>
    <row r="2571" spans="1:30" x14ac:dyDescent="0.2">
      <c r="A2571">
        <v>201706</v>
      </c>
      <c r="B2571" t="s">
        <v>21</v>
      </c>
      <c r="C2571" t="s">
        <v>21</v>
      </c>
      <c r="D2571" t="s">
        <v>1536</v>
      </c>
      <c r="E2571" t="s">
        <v>7657</v>
      </c>
      <c r="F2571" t="s">
        <v>1549</v>
      </c>
      <c r="G2571" t="s">
        <v>7657</v>
      </c>
      <c r="I2571" t="s">
        <v>50</v>
      </c>
      <c r="J2571" t="s">
        <v>1551</v>
      </c>
      <c r="K2571" t="s">
        <v>7659</v>
      </c>
      <c r="L2571" t="s">
        <v>6051</v>
      </c>
      <c r="M2571" t="s">
        <v>6052</v>
      </c>
      <c r="N2571" s="1">
        <v>42915</v>
      </c>
      <c r="O2571">
        <v>41</v>
      </c>
      <c r="P2571" t="s">
        <v>900</v>
      </c>
      <c r="Q2571">
        <v>1</v>
      </c>
      <c r="R2571">
        <v>14.186</v>
      </c>
      <c r="S2571">
        <v>1</v>
      </c>
      <c r="T2571">
        <v>14.186</v>
      </c>
      <c r="U2571" s="7">
        <v>0</v>
      </c>
      <c r="V2571" s="7">
        <v>0</v>
      </c>
      <c r="W2571" s="7">
        <v>0</v>
      </c>
      <c r="X2571" s="7">
        <v>0</v>
      </c>
      <c r="Y2571" s="7">
        <v>0</v>
      </c>
      <c r="Z2571" s="7">
        <v>0</v>
      </c>
      <c r="AA2571" s="7" t="s">
        <v>800</v>
      </c>
      <c r="AB2571" s="7">
        <f>IF(Table2[[#This Row],[15cc]]+Table2[[#This Row],[30cc]]&gt;0,1,0)</f>
        <v>1</v>
      </c>
      <c r="AC2571" s="7">
        <f>IF(Table2[[#This Row],[60c]]&gt;0,1,0)</f>
        <v>0</v>
      </c>
      <c r="AD2571" s="7">
        <f>IF(Table2[[#This Row],[90c]]&gt;0,1,0)</f>
        <v>0</v>
      </c>
    </row>
    <row r="2572" spans="1:30" x14ac:dyDescent="0.2">
      <c r="A2572">
        <v>201706</v>
      </c>
      <c r="B2572" t="s">
        <v>21</v>
      </c>
      <c r="C2572" t="s">
        <v>21</v>
      </c>
      <c r="D2572" t="s">
        <v>1536</v>
      </c>
      <c r="E2572" t="s">
        <v>7657</v>
      </c>
      <c r="F2572" t="s">
        <v>1549</v>
      </c>
      <c r="G2572" t="s">
        <v>7657</v>
      </c>
      <c r="I2572" t="s">
        <v>50</v>
      </c>
      <c r="J2572" t="s">
        <v>1551</v>
      </c>
      <c r="K2572" t="s">
        <v>7659</v>
      </c>
      <c r="L2572" t="s">
        <v>6053</v>
      </c>
      <c r="M2572" t="s">
        <v>6054</v>
      </c>
      <c r="N2572" s="1">
        <v>42915</v>
      </c>
      <c r="O2572">
        <v>41</v>
      </c>
      <c r="P2572" t="s">
        <v>900</v>
      </c>
      <c r="Q2572">
        <v>1</v>
      </c>
      <c r="R2572">
        <v>14.294</v>
      </c>
      <c r="S2572">
        <v>1</v>
      </c>
      <c r="T2572">
        <v>14.294</v>
      </c>
      <c r="U2572" s="7">
        <v>0</v>
      </c>
      <c r="V2572" s="7">
        <v>0</v>
      </c>
      <c r="W2572" s="7">
        <v>0</v>
      </c>
      <c r="X2572" s="7">
        <v>0</v>
      </c>
      <c r="Y2572" s="7">
        <v>0</v>
      </c>
      <c r="Z2572" s="7">
        <v>0</v>
      </c>
      <c r="AA2572" s="7" t="s">
        <v>800</v>
      </c>
      <c r="AB2572" s="7">
        <f>IF(Table2[[#This Row],[15cc]]+Table2[[#This Row],[30cc]]&gt;0,1,0)</f>
        <v>1</v>
      </c>
      <c r="AC2572" s="7">
        <f>IF(Table2[[#This Row],[60c]]&gt;0,1,0)</f>
        <v>0</v>
      </c>
      <c r="AD2572" s="7">
        <f>IF(Table2[[#This Row],[90c]]&gt;0,1,0)</f>
        <v>0</v>
      </c>
    </row>
    <row r="2573" spans="1:30" x14ac:dyDescent="0.2">
      <c r="A2573">
        <v>201706</v>
      </c>
      <c r="B2573" t="s">
        <v>21</v>
      </c>
      <c r="C2573" t="s">
        <v>21</v>
      </c>
      <c r="D2573" t="s">
        <v>1536</v>
      </c>
      <c r="E2573" t="s">
        <v>7657</v>
      </c>
      <c r="F2573" t="s">
        <v>1549</v>
      </c>
      <c r="G2573" t="s">
        <v>7657</v>
      </c>
      <c r="I2573" t="s">
        <v>762</v>
      </c>
      <c r="J2573" t="s">
        <v>1370</v>
      </c>
      <c r="K2573" t="s">
        <v>7660</v>
      </c>
      <c r="L2573" t="s">
        <v>6055</v>
      </c>
      <c r="M2573" t="s">
        <v>841</v>
      </c>
      <c r="N2573" s="1">
        <v>42899</v>
      </c>
      <c r="O2573">
        <v>57</v>
      </c>
      <c r="P2573" t="s">
        <v>900</v>
      </c>
      <c r="Q2573">
        <v>11</v>
      </c>
      <c r="R2573">
        <v>193.63200000000001</v>
      </c>
      <c r="S2573">
        <v>7</v>
      </c>
      <c r="T2573">
        <v>101.72799999999999</v>
      </c>
      <c r="U2573" s="7">
        <v>1</v>
      </c>
      <c r="V2573" s="7">
        <v>20.779</v>
      </c>
      <c r="W2573" s="7">
        <v>3</v>
      </c>
      <c r="X2573" s="7">
        <v>71.125</v>
      </c>
      <c r="Y2573" s="7">
        <v>0</v>
      </c>
      <c r="Z2573" s="7">
        <v>0</v>
      </c>
      <c r="AA2573" s="7" t="s">
        <v>800</v>
      </c>
      <c r="AB2573" s="7">
        <f>IF(Table2[[#This Row],[15cc]]+Table2[[#This Row],[30cc]]&gt;0,1,0)</f>
        <v>1</v>
      </c>
      <c r="AC2573" s="7">
        <f>IF(Table2[[#This Row],[60c]]&gt;0,1,0)</f>
        <v>1</v>
      </c>
      <c r="AD2573" s="7">
        <f>IF(Table2[[#This Row],[90c]]&gt;0,1,0)</f>
        <v>0</v>
      </c>
    </row>
    <row r="2574" spans="1:30" x14ac:dyDescent="0.2">
      <c r="A2574">
        <v>201706</v>
      </c>
      <c r="B2574" t="s">
        <v>21</v>
      </c>
      <c r="C2574" t="s">
        <v>21</v>
      </c>
      <c r="D2574" t="s">
        <v>1536</v>
      </c>
      <c r="E2574" t="s">
        <v>7657</v>
      </c>
      <c r="F2574" t="s">
        <v>1549</v>
      </c>
      <c r="G2574" t="s">
        <v>7657</v>
      </c>
      <c r="I2574" t="s">
        <v>762</v>
      </c>
      <c r="J2574" t="s">
        <v>1370</v>
      </c>
      <c r="K2574" t="s">
        <v>7660</v>
      </c>
      <c r="L2574" t="s">
        <v>6056</v>
      </c>
      <c r="M2574" t="s">
        <v>6057</v>
      </c>
      <c r="N2574" s="1">
        <v>42899</v>
      </c>
      <c r="O2574">
        <v>57</v>
      </c>
      <c r="P2574" t="s">
        <v>900</v>
      </c>
      <c r="Q2574">
        <v>11</v>
      </c>
      <c r="R2574">
        <v>181.233</v>
      </c>
      <c r="S2574">
        <v>7</v>
      </c>
      <c r="T2574">
        <v>112.779</v>
      </c>
      <c r="U2574" s="7">
        <v>3</v>
      </c>
      <c r="V2574" s="7">
        <v>41.045000000000002</v>
      </c>
      <c r="W2574" s="7">
        <v>1</v>
      </c>
      <c r="X2574" s="7">
        <v>27.408999999999999</v>
      </c>
      <c r="Y2574" s="7">
        <v>0</v>
      </c>
      <c r="Z2574" s="7">
        <v>0</v>
      </c>
      <c r="AA2574" s="7" t="s">
        <v>800</v>
      </c>
      <c r="AB2574" s="7">
        <f>IF(Table2[[#This Row],[15cc]]+Table2[[#This Row],[30cc]]&gt;0,1,0)</f>
        <v>1</v>
      </c>
      <c r="AC2574" s="7">
        <f>IF(Table2[[#This Row],[60c]]&gt;0,1,0)</f>
        <v>1</v>
      </c>
      <c r="AD2574" s="7">
        <f>IF(Table2[[#This Row],[90c]]&gt;0,1,0)</f>
        <v>0</v>
      </c>
    </row>
    <row r="2575" spans="1:30" x14ac:dyDescent="0.2">
      <c r="A2575">
        <v>201706</v>
      </c>
      <c r="B2575" t="s">
        <v>21</v>
      </c>
      <c r="C2575" t="s">
        <v>21</v>
      </c>
      <c r="D2575" t="s">
        <v>1536</v>
      </c>
      <c r="E2575" t="s">
        <v>7657</v>
      </c>
      <c r="F2575" t="s">
        <v>1549</v>
      </c>
      <c r="G2575" t="s">
        <v>7657</v>
      </c>
      <c r="I2575" t="s">
        <v>762</v>
      </c>
      <c r="J2575" t="s">
        <v>1370</v>
      </c>
      <c r="K2575" t="s">
        <v>7660</v>
      </c>
      <c r="L2575" t="s">
        <v>6058</v>
      </c>
      <c r="M2575" t="s">
        <v>6059</v>
      </c>
      <c r="N2575" s="1">
        <v>42899</v>
      </c>
      <c r="O2575">
        <v>57</v>
      </c>
      <c r="P2575" t="s">
        <v>900</v>
      </c>
      <c r="Q2575">
        <v>1</v>
      </c>
      <c r="R2575">
        <v>12.052</v>
      </c>
      <c r="S2575">
        <v>0</v>
      </c>
      <c r="T2575">
        <v>0</v>
      </c>
      <c r="U2575" s="7">
        <v>1</v>
      </c>
      <c r="V2575" s="7">
        <v>12.052</v>
      </c>
      <c r="W2575" s="7">
        <v>0</v>
      </c>
      <c r="X2575" s="7">
        <v>0</v>
      </c>
      <c r="Y2575" s="7">
        <v>0</v>
      </c>
      <c r="Z2575" s="7">
        <v>0</v>
      </c>
      <c r="AA2575" s="7" t="s">
        <v>800</v>
      </c>
      <c r="AB2575" s="7">
        <f>IF(Table2[[#This Row],[15cc]]+Table2[[#This Row],[30cc]]&gt;0,1,0)</f>
        <v>1</v>
      </c>
      <c r="AC2575" s="7">
        <f>IF(Table2[[#This Row],[60c]]&gt;0,1,0)</f>
        <v>0</v>
      </c>
      <c r="AD2575" s="7">
        <f>IF(Table2[[#This Row],[90c]]&gt;0,1,0)</f>
        <v>0</v>
      </c>
    </row>
    <row r="2576" spans="1:30" x14ac:dyDescent="0.2">
      <c r="A2576">
        <v>201706</v>
      </c>
      <c r="B2576" t="s">
        <v>21</v>
      </c>
      <c r="C2576" t="s">
        <v>21</v>
      </c>
      <c r="D2576" t="s">
        <v>1536</v>
      </c>
      <c r="E2576" t="s">
        <v>7657</v>
      </c>
      <c r="F2576" t="s">
        <v>1549</v>
      </c>
      <c r="G2576" t="s">
        <v>7657</v>
      </c>
      <c r="I2576" t="s">
        <v>762</v>
      </c>
      <c r="J2576" t="s">
        <v>1370</v>
      </c>
      <c r="K2576" t="s">
        <v>7660</v>
      </c>
      <c r="L2576" t="s">
        <v>6060</v>
      </c>
      <c r="M2576" t="s">
        <v>6061</v>
      </c>
      <c r="N2576" s="1">
        <v>42899</v>
      </c>
      <c r="O2576">
        <v>57</v>
      </c>
      <c r="P2576" t="s">
        <v>900</v>
      </c>
      <c r="Q2576">
        <v>1</v>
      </c>
      <c r="R2576">
        <v>12.734</v>
      </c>
      <c r="S2576">
        <v>1</v>
      </c>
      <c r="T2576">
        <v>12.734</v>
      </c>
      <c r="U2576" s="7">
        <v>0</v>
      </c>
      <c r="V2576" s="7">
        <v>0</v>
      </c>
      <c r="W2576" s="7">
        <v>0</v>
      </c>
      <c r="X2576" s="7">
        <v>0</v>
      </c>
      <c r="Y2576" s="7">
        <v>0</v>
      </c>
      <c r="Z2576" s="7">
        <v>0</v>
      </c>
      <c r="AA2576" s="7" t="s">
        <v>800</v>
      </c>
      <c r="AB2576" s="7">
        <f>IF(Table2[[#This Row],[15cc]]+Table2[[#This Row],[30cc]]&gt;0,1,0)</f>
        <v>1</v>
      </c>
      <c r="AC2576" s="7">
        <f>IF(Table2[[#This Row],[60c]]&gt;0,1,0)</f>
        <v>0</v>
      </c>
      <c r="AD2576" s="7">
        <f>IF(Table2[[#This Row],[90c]]&gt;0,1,0)</f>
        <v>0</v>
      </c>
    </row>
    <row r="2577" spans="1:30" x14ac:dyDescent="0.2">
      <c r="A2577">
        <v>201706</v>
      </c>
      <c r="B2577" t="s">
        <v>21</v>
      </c>
      <c r="C2577" t="s">
        <v>21</v>
      </c>
      <c r="D2577" t="s">
        <v>1536</v>
      </c>
      <c r="E2577" t="s">
        <v>7657</v>
      </c>
      <c r="F2577" t="s">
        <v>1549</v>
      </c>
      <c r="G2577" t="s">
        <v>7657</v>
      </c>
      <c r="I2577" t="s">
        <v>762</v>
      </c>
      <c r="J2577" t="s">
        <v>1370</v>
      </c>
      <c r="K2577" t="s">
        <v>7660</v>
      </c>
      <c r="L2577" t="s">
        <v>6062</v>
      </c>
      <c r="M2577" t="s">
        <v>6063</v>
      </c>
      <c r="N2577" s="1">
        <v>42899</v>
      </c>
      <c r="O2577">
        <v>57</v>
      </c>
      <c r="P2577" t="s">
        <v>900</v>
      </c>
      <c r="Q2577">
        <v>1</v>
      </c>
      <c r="R2577" s="2">
        <v>10.657999999999999</v>
      </c>
      <c r="S2577">
        <v>0</v>
      </c>
      <c r="T2577">
        <v>0</v>
      </c>
      <c r="U2577" s="7">
        <v>0</v>
      </c>
      <c r="V2577" s="7">
        <v>0</v>
      </c>
      <c r="W2577" s="7">
        <v>1</v>
      </c>
      <c r="X2577" s="7">
        <v>10.657999999999999</v>
      </c>
      <c r="Y2577" s="7">
        <v>0</v>
      </c>
      <c r="Z2577" s="7">
        <v>0</v>
      </c>
      <c r="AA2577" s="7" t="s">
        <v>800</v>
      </c>
      <c r="AB2577" s="7">
        <f>IF(Table2[[#This Row],[15cc]]+Table2[[#This Row],[30cc]]&gt;0,1,0)</f>
        <v>0</v>
      </c>
      <c r="AC2577" s="7">
        <f>IF(Table2[[#This Row],[60c]]&gt;0,1,0)</f>
        <v>1</v>
      </c>
      <c r="AD2577" s="7">
        <f>IF(Table2[[#This Row],[90c]]&gt;0,1,0)</f>
        <v>0</v>
      </c>
    </row>
    <row r="2578" spans="1:30" x14ac:dyDescent="0.2">
      <c r="A2578">
        <v>201706</v>
      </c>
      <c r="B2578" t="s">
        <v>21</v>
      </c>
      <c r="C2578" t="s">
        <v>21</v>
      </c>
      <c r="D2578" t="s">
        <v>1536</v>
      </c>
      <c r="E2578" t="s">
        <v>7657</v>
      </c>
      <c r="F2578" t="s">
        <v>1549</v>
      </c>
      <c r="G2578" t="s">
        <v>7657</v>
      </c>
      <c r="I2578" t="s">
        <v>762</v>
      </c>
      <c r="J2578" t="s">
        <v>1370</v>
      </c>
      <c r="K2578" t="s">
        <v>7660</v>
      </c>
      <c r="L2578" t="s">
        <v>6064</v>
      </c>
      <c r="M2578" t="s">
        <v>6065</v>
      </c>
      <c r="N2578" s="1">
        <v>42899</v>
      </c>
      <c r="O2578">
        <v>57</v>
      </c>
      <c r="P2578" t="s">
        <v>900</v>
      </c>
      <c r="S2578">
        <v>0</v>
      </c>
      <c r="T2578">
        <v>0</v>
      </c>
      <c r="U2578" s="7">
        <v>0</v>
      </c>
      <c r="V2578" s="7">
        <v>0</v>
      </c>
      <c r="W2578" s="7">
        <v>0</v>
      </c>
      <c r="X2578" s="7">
        <v>0</v>
      </c>
      <c r="Y2578" s="7">
        <v>0</v>
      </c>
      <c r="Z2578" s="7">
        <v>0</v>
      </c>
      <c r="AA2578" s="7" t="s">
        <v>800</v>
      </c>
      <c r="AB2578" s="7">
        <f>IF(Table2[[#This Row],[15cc]]+Table2[[#This Row],[30cc]]&gt;0,1,0)</f>
        <v>0</v>
      </c>
      <c r="AC2578" s="7">
        <f>IF(Table2[[#This Row],[60c]]&gt;0,1,0)</f>
        <v>0</v>
      </c>
      <c r="AD2578" s="7">
        <f>IF(Table2[[#This Row],[90c]]&gt;0,1,0)</f>
        <v>0</v>
      </c>
    </row>
    <row r="2579" spans="1:30" x14ac:dyDescent="0.2">
      <c r="A2579">
        <v>201706</v>
      </c>
      <c r="B2579" t="s">
        <v>21</v>
      </c>
      <c r="C2579" t="s">
        <v>21</v>
      </c>
      <c r="D2579" t="s">
        <v>1536</v>
      </c>
      <c r="E2579" t="s">
        <v>7657</v>
      </c>
      <c r="F2579" t="s">
        <v>1549</v>
      </c>
      <c r="G2579" t="s">
        <v>7657</v>
      </c>
      <c r="I2579" t="s">
        <v>762</v>
      </c>
      <c r="J2579" t="s">
        <v>1370</v>
      </c>
      <c r="K2579" t="s">
        <v>7660</v>
      </c>
      <c r="L2579" t="s">
        <v>6066</v>
      </c>
      <c r="M2579" t="s">
        <v>6067</v>
      </c>
      <c r="N2579" s="1">
        <v>42899</v>
      </c>
      <c r="O2579">
        <v>57</v>
      </c>
      <c r="P2579" t="s">
        <v>900</v>
      </c>
      <c r="Q2579">
        <v>2</v>
      </c>
      <c r="R2579">
        <v>42.067999999999998</v>
      </c>
      <c r="S2579">
        <v>1</v>
      </c>
      <c r="T2579">
        <v>21.882000000000001</v>
      </c>
      <c r="U2579" s="7">
        <v>1</v>
      </c>
      <c r="V2579" s="7">
        <v>20.186</v>
      </c>
      <c r="W2579" s="7">
        <v>0</v>
      </c>
      <c r="X2579" s="7">
        <v>0</v>
      </c>
      <c r="Y2579" s="7">
        <v>0</v>
      </c>
      <c r="Z2579" s="7">
        <v>0</v>
      </c>
      <c r="AA2579" s="7" t="s">
        <v>800</v>
      </c>
      <c r="AB2579" s="7">
        <f>IF(Table2[[#This Row],[15cc]]+Table2[[#This Row],[30cc]]&gt;0,1,0)</f>
        <v>1</v>
      </c>
      <c r="AC2579" s="7">
        <f>IF(Table2[[#This Row],[60c]]&gt;0,1,0)</f>
        <v>0</v>
      </c>
      <c r="AD2579" s="7">
        <f>IF(Table2[[#This Row],[90c]]&gt;0,1,0)</f>
        <v>0</v>
      </c>
    </row>
    <row r="2580" spans="1:30" x14ac:dyDescent="0.2">
      <c r="A2580">
        <v>201706</v>
      </c>
      <c r="B2580" t="s">
        <v>21</v>
      </c>
      <c r="C2580" t="s">
        <v>21</v>
      </c>
      <c r="D2580" t="s">
        <v>1536</v>
      </c>
      <c r="E2580" t="s">
        <v>7657</v>
      </c>
      <c r="F2580" t="s">
        <v>1549</v>
      </c>
      <c r="G2580" t="s">
        <v>7657</v>
      </c>
      <c r="I2580" t="s">
        <v>762</v>
      </c>
      <c r="J2580" t="s">
        <v>1370</v>
      </c>
      <c r="K2580" t="s">
        <v>7660</v>
      </c>
      <c r="L2580" t="s">
        <v>6068</v>
      </c>
      <c r="M2580" t="s">
        <v>6069</v>
      </c>
      <c r="N2580" s="1">
        <v>42901</v>
      </c>
      <c r="O2580">
        <v>55</v>
      </c>
      <c r="P2580" t="s">
        <v>900</v>
      </c>
      <c r="S2580">
        <v>0</v>
      </c>
      <c r="T2580">
        <v>0</v>
      </c>
      <c r="U2580" s="7">
        <v>0</v>
      </c>
      <c r="V2580" s="7">
        <v>0</v>
      </c>
      <c r="W2580" s="7">
        <v>0</v>
      </c>
      <c r="X2580" s="7">
        <v>0</v>
      </c>
      <c r="Y2580" s="7">
        <v>0</v>
      </c>
      <c r="Z2580" s="7">
        <v>0</v>
      </c>
      <c r="AA2580" s="7" t="s">
        <v>800</v>
      </c>
      <c r="AB2580" s="7">
        <f>IF(Table2[[#This Row],[15cc]]+Table2[[#This Row],[30cc]]&gt;0,1,0)</f>
        <v>0</v>
      </c>
      <c r="AC2580" s="7">
        <f>IF(Table2[[#This Row],[60c]]&gt;0,1,0)</f>
        <v>0</v>
      </c>
      <c r="AD2580" s="7">
        <f>IF(Table2[[#This Row],[90c]]&gt;0,1,0)</f>
        <v>0</v>
      </c>
    </row>
    <row r="2581" spans="1:30" x14ac:dyDescent="0.2">
      <c r="A2581">
        <v>201706</v>
      </c>
      <c r="B2581" t="s">
        <v>21</v>
      </c>
      <c r="C2581" t="s">
        <v>21</v>
      </c>
      <c r="D2581" t="s">
        <v>1536</v>
      </c>
      <c r="E2581" t="s">
        <v>7657</v>
      </c>
      <c r="F2581" t="s">
        <v>1549</v>
      </c>
      <c r="G2581" t="s">
        <v>7657</v>
      </c>
      <c r="I2581" t="s">
        <v>762</v>
      </c>
      <c r="J2581" t="s">
        <v>1370</v>
      </c>
      <c r="K2581" t="s">
        <v>7660</v>
      </c>
      <c r="L2581" t="s">
        <v>6070</v>
      </c>
      <c r="M2581" t="s">
        <v>3696</v>
      </c>
      <c r="N2581" s="1">
        <v>42901</v>
      </c>
      <c r="O2581">
        <v>55</v>
      </c>
      <c r="P2581" t="s">
        <v>900</v>
      </c>
      <c r="Q2581">
        <v>13</v>
      </c>
      <c r="R2581">
        <v>180.92699999999999</v>
      </c>
      <c r="S2581">
        <v>10</v>
      </c>
      <c r="T2581">
        <v>132.18</v>
      </c>
      <c r="U2581" s="7">
        <v>1</v>
      </c>
      <c r="V2581" s="7">
        <v>18.309999999999999</v>
      </c>
      <c r="W2581" s="7">
        <v>2</v>
      </c>
      <c r="X2581" s="7">
        <v>30.437000000000001</v>
      </c>
      <c r="Y2581" s="7">
        <v>0</v>
      </c>
      <c r="Z2581" s="7">
        <v>0</v>
      </c>
      <c r="AA2581" s="7" t="s">
        <v>800</v>
      </c>
      <c r="AB2581" s="7">
        <f>IF(Table2[[#This Row],[15cc]]+Table2[[#This Row],[30cc]]&gt;0,1,0)</f>
        <v>1</v>
      </c>
      <c r="AC2581" s="7">
        <f>IF(Table2[[#This Row],[60c]]&gt;0,1,0)</f>
        <v>1</v>
      </c>
      <c r="AD2581" s="7">
        <f>IF(Table2[[#This Row],[90c]]&gt;0,1,0)</f>
        <v>0</v>
      </c>
    </row>
    <row r="2582" spans="1:30" x14ac:dyDescent="0.2">
      <c r="A2582">
        <v>201706</v>
      </c>
      <c r="B2582" t="s">
        <v>21</v>
      </c>
      <c r="C2582" t="s">
        <v>21</v>
      </c>
      <c r="D2582" t="s">
        <v>1536</v>
      </c>
      <c r="E2582" t="s">
        <v>7657</v>
      </c>
      <c r="F2582" t="s">
        <v>1549</v>
      </c>
      <c r="G2582" t="s">
        <v>7657</v>
      </c>
      <c r="I2582" t="s">
        <v>762</v>
      </c>
      <c r="J2582" t="s">
        <v>1370</v>
      </c>
      <c r="K2582" t="s">
        <v>7660</v>
      </c>
      <c r="L2582" t="s">
        <v>6071</v>
      </c>
      <c r="M2582" t="s">
        <v>6072</v>
      </c>
      <c r="N2582" s="1">
        <v>42901</v>
      </c>
      <c r="O2582">
        <v>55</v>
      </c>
      <c r="P2582" t="s">
        <v>900</v>
      </c>
      <c r="Q2582">
        <v>5</v>
      </c>
      <c r="R2582">
        <v>56.7</v>
      </c>
      <c r="S2582">
        <v>5</v>
      </c>
      <c r="T2582">
        <v>56.7</v>
      </c>
      <c r="U2582" s="7">
        <v>0</v>
      </c>
      <c r="V2582" s="7">
        <v>0</v>
      </c>
      <c r="W2582" s="7">
        <v>0</v>
      </c>
      <c r="X2582" s="7">
        <v>0</v>
      </c>
      <c r="Y2582" s="7">
        <v>0</v>
      </c>
      <c r="Z2582" s="7">
        <v>0</v>
      </c>
      <c r="AA2582" s="7" t="s">
        <v>800</v>
      </c>
      <c r="AB2582" s="7">
        <f>IF(Table2[[#This Row],[15cc]]+Table2[[#This Row],[30cc]]&gt;0,1,0)</f>
        <v>1</v>
      </c>
      <c r="AC2582" s="7">
        <f>IF(Table2[[#This Row],[60c]]&gt;0,1,0)</f>
        <v>0</v>
      </c>
      <c r="AD2582" s="7">
        <f>IF(Table2[[#This Row],[90c]]&gt;0,1,0)</f>
        <v>0</v>
      </c>
    </row>
    <row r="2583" spans="1:30" x14ac:dyDescent="0.2">
      <c r="A2583">
        <v>201706</v>
      </c>
      <c r="B2583" t="s">
        <v>21</v>
      </c>
      <c r="C2583" t="s">
        <v>21</v>
      </c>
      <c r="D2583" t="s">
        <v>1536</v>
      </c>
      <c r="E2583" t="s">
        <v>7657</v>
      </c>
      <c r="F2583" t="s">
        <v>1549</v>
      </c>
      <c r="G2583" t="s">
        <v>7657</v>
      </c>
      <c r="I2583" t="s">
        <v>762</v>
      </c>
      <c r="J2583" t="s">
        <v>1370</v>
      </c>
      <c r="K2583" t="s">
        <v>7660</v>
      </c>
      <c r="L2583" t="s">
        <v>6073</v>
      </c>
      <c r="M2583" t="s">
        <v>6074</v>
      </c>
      <c r="N2583" s="1">
        <v>42901</v>
      </c>
      <c r="O2583">
        <v>55</v>
      </c>
      <c r="P2583" t="s">
        <v>900</v>
      </c>
      <c r="S2583">
        <v>0</v>
      </c>
      <c r="T2583">
        <v>0</v>
      </c>
      <c r="U2583" s="7">
        <v>0</v>
      </c>
      <c r="V2583" s="7">
        <v>0</v>
      </c>
      <c r="W2583" s="7">
        <v>0</v>
      </c>
      <c r="X2583" s="7">
        <v>0</v>
      </c>
      <c r="Y2583" s="7">
        <v>0</v>
      </c>
      <c r="Z2583" s="7">
        <v>0</v>
      </c>
      <c r="AA2583" s="7" t="s">
        <v>800</v>
      </c>
      <c r="AB2583" s="7">
        <f>IF(Table2[[#This Row],[15cc]]+Table2[[#This Row],[30cc]]&gt;0,1,0)</f>
        <v>0</v>
      </c>
      <c r="AC2583" s="7">
        <f>IF(Table2[[#This Row],[60c]]&gt;0,1,0)</f>
        <v>0</v>
      </c>
      <c r="AD2583" s="7">
        <f>IF(Table2[[#This Row],[90c]]&gt;0,1,0)</f>
        <v>0</v>
      </c>
    </row>
    <row r="2584" spans="1:30" x14ac:dyDescent="0.2">
      <c r="A2584">
        <v>201706</v>
      </c>
      <c r="B2584" t="s">
        <v>21</v>
      </c>
      <c r="C2584" t="s">
        <v>21</v>
      </c>
      <c r="D2584" t="s">
        <v>1536</v>
      </c>
      <c r="E2584" t="s">
        <v>7657</v>
      </c>
      <c r="F2584" t="s">
        <v>1549</v>
      </c>
      <c r="G2584" t="s">
        <v>7657</v>
      </c>
      <c r="I2584" t="s">
        <v>762</v>
      </c>
      <c r="J2584" t="s">
        <v>1370</v>
      </c>
      <c r="K2584" t="s">
        <v>7660</v>
      </c>
      <c r="L2584" t="s">
        <v>6075</v>
      </c>
      <c r="M2584" t="s">
        <v>6076</v>
      </c>
      <c r="N2584" s="1">
        <v>42901</v>
      </c>
      <c r="O2584">
        <v>55</v>
      </c>
      <c r="P2584" t="s">
        <v>900</v>
      </c>
      <c r="S2584">
        <v>0</v>
      </c>
      <c r="T2584">
        <v>0</v>
      </c>
      <c r="U2584" s="7">
        <v>0</v>
      </c>
      <c r="V2584" s="7">
        <v>0</v>
      </c>
      <c r="W2584" s="7">
        <v>0</v>
      </c>
      <c r="X2584" s="7">
        <v>0</v>
      </c>
      <c r="Y2584" s="7">
        <v>0</v>
      </c>
      <c r="Z2584" s="7">
        <v>0</v>
      </c>
      <c r="AA2584" s="7" t="s">
        <v>800</v>
      </c>
      <c r="AB2584" s="7">
        <f>IF(Table2[[#This Row],[15cc]]+Table2[[#This Row],[30cc]]&gt;0,1,0)</f>
        <v>0</v>
      </c>
      <c r="AC2584" s="7">
        <f>IF(Table2[[#This Row],[60c]]&gt;0,1,0)</f>
        <v>0</v>
      </c>
      <c r="AD2584" s="7">
        <f>IF(Table2[[#This Row],[90c]]&gt;0,1,0)</f>
        <v>0</v>
      </c>
    </row>
    <row r="2585" spans="1:30" x14ac:dyDescent="0.2">
      <c r="A2585">
        <v>201706</v>
      </c>
      <c r="B2585" t="s">
        <v>21</v>
      </c>
      <c r="C2585" t="s">
        <v>21</v>
      </c>
      <c r="D2585" t="s">
        <v>1536</v>
      </c>
      <c r="E2585" t="s">
        <v>7657</v>
      </c>
      <c r="F2585" t="s">
        <v>1549</v>
      </c>
      <c r="G2585" t="s">
        <v>7657</v>
      </c>
      <c r="I2585" t="s">
        <v>762</v>
      </c>
      <c r="J2585" t="s">
        <v>1370</v>
      </c>
      <c r="K2585" t="s">
        <v>7660</v>
      </c>
      <c r="L2585" t="s">
        <v>6077</v>
      </c>
      <c r="M2585" t="s">
        <v>6078</v>
      </c>
      <c r="N2585" s="1">
        <v>42901</v>
      </c>
      <c r="O2585">
        <v>55</v>
      </c>
      <c r="P2585" t="s">
        <v>900</v>
      </c>
      <c r="S2585">
        <v>0</v>
      </c>
      <c r="T2585">
        <v>0</v>
      </c>
      <c r="U2585" s="7">
        <v>0</v>
      </c>
      <c r="V2585" s="7">
        <v>0</v>
      </c>
      <c r="W2585" s="7">
        <v>0</v>
      </c>
      <c r="X2585" s="7">
        <v>0</v>
      </c>
      <c r="Y2585" s="7">
        <v>0</v>
      </c>
      <c r="Z2585" s="7">
        <v>0</v>
      </c>
      <c r="AA2585" s="7" t="s">
        <v>800</v>
      </c>
      <c r="AB2585" s="7">
        <f>IF(Table2[[#This Row],[15cc]]+Table2[[#This Row],[30cc]]&gt;0,1,0)</f>
        <v>0</v>
      </c>
      <c r="AC2585" s="7">
        <f>IF(Table2[[#This Row],[60c]]&gt;0,1,0)</f>
        <v>0</v>
      </c>
      <c r="AD2585" s="7">
        <f>IF(Table2[[#This Row],[90c]]&gt;0,1,0)</f>
        <v>0</v>
      </c>
    </row>
    <row r="2586" spans="1:30" x14ac:dyDescent="0.2">
      <c r="A2586">
        <v>201706</v>
      </c>
      <c r="B2586" t="s">
        <v>21</v>
      </c>
      <c r="C2586" t="s">
        <v>21</v>
      </c>
      <c r="D2586" t="s">
        <v>1536</v>
      </c>
      <c r="E2586" t="s">
        <v>7657</v>
      </c>
      <c r="F2586" t="s">
        <v>1549</v>
      </c>
      <c r="G2586" t="s">
        <v>7657</v>
      </c>
      <c r="I2586" t="s">
        <v>762</v>
      </c>
      <c r="J2586" t="s">
        <v>1370</v>
      </c>
      <c r="K2586" t="s">
        <v>7660</v>
      </c>
      <c r="L2586" t="s">
        <v>6079</v>
      </c>
      <c r="M2586" t="s">
        <v>6080</v>
      </c>
      <c r="N2586" s="1">
        <v>42901</v>
      </c>
      <c r="O2586">
        <v>55</v>
      </c>
      <c r="P2586" t="s">
        <v>900</v>
      </c>
      <c r="Q2586">
        <v>5</v>
      </c>
      <c r="R2586">
        <v>73.779999999999902</v>
      </c>
      <c r="S2586">
        <v>3</v>
      </c>
      <c r="T2586">
        <v>46.274999999999999</v>
      </c>
      <c r="U2586" s="7">
        <v>1</v>
      </c>
      <c r="V2586" s="7">
        <v>14.24</v>
      </c>
      <c r="W2586" s="7">
        <v>1</v>
      </c>
      <c r="X2586" s="7">
        <v>13.265000000000001</v>
      </c>
      <c r="Y2586" s="7">
        <v>0</v>
      </c>
      <c r="Z2586" s="7">
        <v>0</v>
      </c>
      <c r="AA2586" s="7" t="s">
        <v>800</v>
      </c>
      <c r="AB2586" s="7">
        <f>IF(Table2[[#This Row],[15cc]]+Table2[[#This Row],[30cc]]&gt;0,1,0)</f>
        <v>1</v>
      </c>
      <c r="AC2586" s="7">
        <f>IF(Table2[[#This Row],[60c]]&gt;0,1,0)</f>
        <v>1</v>
      </c>
      <c r="AD2586" s="7">
        <f>IF(Table2[[#This Row],[90c]]&gt;0,1,0)</f>
        <v>0</v>
      </c>
    </row>
    <row r="2587" spans="1:30" x14ac:dyDescent="0.2">
      <c r="A2587">
        <v>201706</v>
      </c>
      <c r="B2587" t="s">
        <v>21</v>
      </c>
      <c r="C2587" t="s">
        <v>21</v>
      </c>
      <c r="D2587" t="s">
        <v>1536</v>
      </c>
      <c r="E2587" t="s">
        <v>7657</v>
      </c>
      <c r="F2587" t="s">
        <v>1549</v>
      </c>
      <c r="G2587" t="s">
        <v>7657</v>
      </c>
      <c r="I2587" t="s">
        <v>762</v>
      </c>
      <c r="J2587" t="s">
        <v>1370</v>
      </c>
      <c r="K2587" t="s">
        <v>7660</v>
      </c>
      <c r="L2587" t="s">
        <v>6081</v>
      </c>
      <c r="M2587" t="s">
        <v>6082</v>
      </c>
      <c r="N2587" s="1">
        <v>42901</v>
      </c>
      <c r="O2587">
        <v>55</v>
      </c>
      <c r="P2587" t="s">
        <v>900</v>
      </c>
      <c r="Q2587">
        <v>1</v>
      </c>
      <c r="R2587">
        <v>12.307</v>
      </c>
      <c r="S2587">
        <v>1</v>
      </c>
      <c r="T2587">
        <v>12.307</v>
      </c>
      <c r="U2587" s="7">
        <v>0</v>
      </c>
      <c r="V2587" s="7">
        <v>0</v>
      </c>
      <c r="W2587" s="7">
        <v>0</v>
      </c>
      <c r="X2587" s="7">
        <v>0</v>
      </c>
      <c r="Y2587" s="7">
        <v>0</v>
      </c>
      <c r="Z2587" s="7">
        <v>0</v>
      </c>
      <c r="AA2587" s="7" t="s">
        <v>800</v>
      </c>
      <c r="AB2587" s="7">
        <f>IF(Table2[[#This Row],[15cc]]+Table2[[#This Row],[30cc]]&gt;0,1,0)</f>
        <v>1</v>
      </c>
      <c r="AC2587" s="7">
        <f>IF(Table2[[#This Row],[60c]]&gt;0,1,0)</f>
        <v>0</v>
      </c>
      <c r="AD2587" s="7">
        <f>IF(Table2[[#This Row],[90c]]&gt;0,1,0)</f>
        <v>0</v>
      </c>
    </row>
    <row r="2588" spans="1:30" x14ac:dyDescent="0.2">
      <c r="A2588">
        <v>201706</v>
      </c>
      <c r="B2588" t="s">
        <v>21</v>
      </c>
      <c r="C2588" t="s">
        <v>21</v>
      </c>
      <c r="D2588" t="s">
        <v>1536</v>
      </c>
      <c r="E2588" t="s">
        <v>7657</v>
      </c>
      <c r="F2588" t="s">
        <v>1549</v>
      </c>
      <c r="G2588" t="s">
        <v>7657</v>
      </c>
      <c r="I2588" t="s">
        <v>762</v>
      </c>
      <c r="J2588" t="s">
        <v>1370</v>
      </c>
      <c r="K2588" t="s">
        <v>7660</v>
      </c>
      <c r="L2588" t="s">
        <v>6083</v>
      </c>
      <c r="M2588" t="s">
        <v>3166</v>
      </c>
      <c r="N2588" s="1">
        <v>42901</v>
      </c>
      <c r="O2588">
        <v>55</v>
      </c>
      <c r="P2588" t="s">
        <v>900</v>
      </c>
      <c r="Q2588">
        <v>1</v>
      </c>
      <c r="R2588">
        <v>15.244999999999999</v>
      </c>
      <c r="S2588">
        <v>1</v>
      </c>
      <c r="T2588">
        <v>15.244999999999999</v>
      </c>
      <c r="U2588" s="7">
        <v>0</v>
      </c>
      <c r="V2588" s="7">
        <v>0</v>
      </c>
      <c r="W2588" s="7">
        <v>0</v>
      </c>
      <c r="X2588" s="7">
        <v>0</v>
      </c>
      <c r="Y2588" s="7">
        <v>0</v>
      </c>
      <c r="Z2588" s="7">
        <v>0</v>
      </c>
      <c r="AA2588" s="7" t="s">
        <v>800</v>
      </c>
      <c r="AB2588" s="7">
        <f>IF(Table2[[#This Row],[15cc]]+Table2[[#This Row],[30cc]]&gt;0,1,0)</f>
        <v>1</v>
      </c>
      <c r="AC2588" s="7">
        <f>IF(Table2[[#This Row],[60c]]&gt;0,1,0)</f>
        <v>0</v>
      </c>
      <c r="AD2588" s="7">
        <f>IF(Table2[[#This Row],[90c]]&gt;0,1,0)</f>
        <v>0</v>
      </c>
    </row>
    <row r="2589" spans="1:30" x14ac:dyDescent="0.2">
      <c r="A2589">
        <v>201706</v>
      </c>
      <c r="B2589" t="s">
        <v>21</v>
      </c>
      <c r="C2589" t="s">
        <v>21</v>
      </c>
      <c r="D2589" t="s">
        <v>1536</v>
      </c>
      <c r="E2589" t="s">
        <v>7657</v>
      </c>
      <c r="F2589" t="s">
        <v>1549</v>
      </c>
      <c r="G2589" t="s">
        <v>7657</v>
      </c>
      <c r="I2589" t="s">
        <v>762</v>
      </c>
      <c r="J2589" t="s">
        <v>1370</v>
      </c>
      <c r="K2589" t="s">
        <v>7660</v>
      </c>
      <c r="L2589" t="s">
        <v>6084</v>
      </c>
      <c r="M2589" t="s">
        <v>6085</v>
      </c>
      <c r="N2589" s="1">
        <v>42901</v>
      </c>
      <c r="O2589">
        <v>55</v>
      </c>
      <c r="P2589" t="s">
        <v>900</v>
      </c>
      <c r="Q2589">
        <v>3</v>
      </c>
      <c r="R2589">
        <v>43.433999999999997</v>
      </c>
      <c r="S2589">
        <v>2</v>
      </c>
      <c r="T2589">
        <v>27.474</v>
      </c>
      <c r="U2589" s="7">
        <v>1</v>
      </c>
      <c r="V2589" s="7">
        <v>15.96</v>
      </c>
      <c r="W2589" s="7">
        <v>0</v>
      </c>
      <c r="X2589" s="7">
        <v>0</v>
      </c>
      <c r="Y2589" s="7">
        <v>0</v>
      </c>
      <c r="Z2589" s="7">
        <v>0</v>
      </c>
      <c r="AA2589" s="7" t="s">
        <v>800</v>
      </c>
      <c r="AB2589" s="7">
        <f>IF(Table2[[#This Row],[15cc]]+Table2[[#This Row],[30cc]]&gt;0,1,0)</f>
        <v>1</v>
      </c>
      <c r="AC2589" s="7">
        <f>IF(Table2[[#This Row],[60c]]&gt;0,1,0)</f>
        <v>0</v>
      </c>
      <c r="AD2589" s="7">
        <f>IF(Table2[[#This Row],[90c]]&gt;0,1,0)</f>
        <v>0</v>
      </c>
    </row>
    <row r="2590" spans="1:30" x14ac:dyDescent="0.2">
      <c r="A2590">
        <v>201706</v>
      </c>
      <c r="B2590" t="s">
        <v>21</v>
      </c>
      <c r="C2590" t="s">
        <v>21</v>
      </c>
      <c r="D2590" t="s">
        <v>1536</v>
      </c>
      <c r="E2590" t="s">
        <v>7657</v>
      </c>
      <c r="F2590" t="s">
        <v>1549</v>
      </c>
      <c r="G2590" t="s">
        <v>7657</v>
      </c>
      <c r="I2590" t="s">
        <v>762</v>
      </c>
      <c r="J2590" t="s">
        <v>1370</v>
      </c>
      <c r="K2590" t="s">
        <v>7660</v>
      </c>
      <c r="L2590" t="s">
        <v>6086</v>
      </c>
      <c r="M2590" t="s">
        <v>6087</v>
      </c>
      <c r="N2590" s="1">
        <v>42901</v>
      </c>
      <c r="O2590">
        <v>55</v>
      </c>
      <c r="P2590" t="s">
        <v>900</v>
      </c>
      <c r="Q2590">
        <v>1</v>
      </c>
      <c r="R2590">
        <v>15.904999999999999</v>
      </c>
      <c r="S2590">
        <v>1</v>
      </c>
      <c r="T2590">
        <v>15.904999999999999</v>
      </c>
      <c r="U2590" s="7">
        <v>0</v>
      </c>
      <c r="V2590" s="7">
        <v>0</v>
      </c>
      <c r="W2590" s="7">
        <v>0</v>
      </c>
      <c r="X2590" s="7">
        <v>0</v>
      </c>
      <c r="Y2590" s="7">
        <v>0</v>
      </c>
      <c r="Z2590" s="7">
        <v>0</v>
      </c>
      <c r="AA2590" s="7" t="s">
        <v>800</v>
      </c>
      <c r="AB2590" s="7">
        <f>IF(Table2[[#This Row],[15cc]]+Table2[[#This Row],[30cc]]&gt;0,1,0)</f>
        <v>1</v>
      </c>
      <c r="AC2590" s="7">
        <f>IF(Table2[[#This Row],[60c]]&gt;0,1,0)</f>
        <v>0</v>
      </c>
      <c r="AD2590" s="7">
        <f>IF(Table2[[#This Row],[90c]]&gt;0,1,0)</f>
        <v>0</v>
      </c>
    </row>
    <row r="2591" spans="1:30" x14ac:dyDescent="0.2">
      <c r="A2591">
        <v>201706</v>
      </c>
      <c r="B2591" t="s">
        <v>21</v>
      </c>
      <c r="C2591" t="s">
        <v>21</v>
      </c>
      <c r="D2591" t="s">
        <v>1536</v>
      </c>
      <c r="E2591" t="s">
        <v>7657</v>
      </c>
      <c r="F2591" t="s">
        <v>1549</v>
      </c>
      <c r="G2591" t="s">
        <v>7657</v>
      </c>
      <c r="I2591" t="s">
        <v>762</v>
      </c>
      <c r="J2591" t="s">
        <v>1370</v>
      </c>
      <c r="K2591" t="s">
        <v>7660</v>
      </c>
      <c r="L2591" t="s">
        <v>6088</v>
      </c>
      <c r="M2591" t="s">
        <v>6089</v>
      </c>
      <c r="N2591" s="1">
        <v>42902</v>
      </c>
      <c r="O2591">
        <v>54</v>
      </c>
      <c r="P2591" t="s">
        <v>900</v>
      </c>
      <c r="Q2591">
        <v>4</v>
      </c>
      <c r="R2591">
        <v>44.545999999999999</v>
      </c>
      <c r="S2591">
        <v>4</v>
      </c>
      <c r="T2591">
        <v>44.545999999999999</v>
      </c>
      <c r="U2591" s="7">
        <v>0</v>
      </c>
      <c r="V2591" s="7">
        <v>0</v>
      </c>
      <c r="W2591" s="7">
        <v>0</v>
      </c>
      <c r="X2591" s="7">
        <v>0</v>
      </c>
      <c r="Y2591" s="7">
        <v>0</v>
      </c>
      <c r="Z2591" s="7">
        <v>0</v>
      </c>
      <c r="AA2591" s="7" t="s">
        <v>800</v>
      </c>
      <c r="AB2591" s="7">
        <f>IF(Table2[[#This Row],[15cc]]+Table2[[#This Row],[30cc]]&gt;0,1,0)</f>
        <v>1</v>
      </c>
      <c r="AC2591" s="7">
        <f>IF(Table2[[#This Row],[60c]]&gt;0,1,0)</f>
        <v>0</v>
      </c>
      <c r="AD2591" s="7">
        <f>IF(Table2[[#This Row],[90c]]&gt;0,1,0)</f>
        <v>0</v>
      </c>
    </row>
    <row r="2592" spans="1:30" x14ac:dyDescent="0.2">
      <c r="A2592">
        <v>201706</v>
      </c>
      <c r="B2592" t="s">
        <v>21</v>
      </c>
      <c r="C2592" t="s">
        <v>21</v>
      </c>
      <c r="D2592" t="s">
        <v>1536</v>
      </c>
      <c r="E2592" t="s">
        <v>7657</v>
      </c>
      <c r="F2592" t="s">
        <v>1549</v>
      </c>
      <c r="G2592" t="s">
        <v>7657</v>
      </c>
      <c r="I2592" t="s">
        <v>762</v>
      </c>
      <c r="J2592" t="s">
        <v>1370</v>
      </c>
      <c r="K2592" t="s">
        <v>7660</v>
      </c>
      <c r="L2592" t="s">
        <v>6090</v>
      </c>
      <c r="M2592" t="s">
        <v>6091</v>
      </c>
      <c r="N2592" s="1">
        <v>42902</v>
      </c>
      <c r="O2592">
        <v>54</v>
      </c>
      <c r="P2592" t="s">
        <v>900</v>
      </c>
      <c r="Q2592">
        <v>1</v>
      </c>
      <c r="R2592">
        <v>12.513999999999999</v>
      </c>
      <c r="S2592">
        <v>1</v>
      </c>
      <c r="T2592">
        <v>12.513999999999999</v>
      </c>
      <c r="U2592" s="7">
        <v>0</v>
      </c>
      <c r="V2592" s="7">
        <v>0</v>
      </c>
      <c r="W2592" s="7">
        <v>0</v>
      </c>
      <c r="X2592" s="7">
        <v>0</v>
      </c>
      <c r="Y2592" s="7">
        <v>0</v>
      </c>
      <c r="Z2592" s="7">
        <v>0</v>
      </c>
      <c r="AA2592" s="7" t="s">
        <v>800</v>
      </c>
      <c r="AB2592" s="7">
        <f>IF(Table2[[#This Row],[15cc]]+Table2[[#This Row],[30cc]]&gt;0,1,0)</f>
        <v>1</v>
      </c>
      <c r="AC2592" s="7">
        <f>IF(Table2[[#This Row],[60c]]&gt;0,1,0)</f>
        <v>0</v>
      </c>
      <c r="AD2592" s="7">
        <f>IF(Table2[[#This Row],[90c]]&gt;0,1,0)</f>
        <v>0</v>
      </c>
    </row>
    <row r="2593" spans="1:30" x14ac:dyDescent="0.2">
      <c r="A2593">
        <v>201706</v>
      </c>
      <c r="B2593" t="s">
        <v>21</v>
      </c>
      <c r="C2593" t="s">
        <v>21</v>
      </c>
      <c r="D2593" t="s">
        <v>1536</v>
      </c>
      <c r="E2593" t="s">
        <v>7657</v>
      </c>
      <c r="F2593" t="s">
        <v>1549</v>
      </c>
      <c r="G2593" t="s">
        <v>7657</v>
      </c>
      <c r="I2593" t="s">
        <v>762</v>
      </c>
      <c r="J2593" t="s">
        <v>1370</v>
      </c>
      <c r="K2593" t="s">
        <v>7660</v>
      </c>
      <c r="L2593" t="s">
        <v>6092</v>
      </c>
      <c r="M2593" t="s">
        <v>6093</v>
      </c>
      <c r="N2593" s="1">
        <v>42902</v>
      </c>
      <c r="O2593">
        <v>54</v>
      </c>
      <c r="P2593" t="s">
        <v>900</v>
      </c>
      <c r="Q2593">
        <v>1</v>
      </c>
      <c r="R2593">
        <v>12.157999999999999</v>
      </c>
      <c r="S2593">
        <v>1</v>
      </c>
      <c r="T2593">
        <v>12.157999999999999</v>
      </c>
      <c r="U2593" s="7">
        <v>0</v>
      </c>
      <c r="V2593" s="7">
        <v>0</v>
      </c>
      <c r="W2593" s="7">
        <v>0</v>
      </c>
      <c r="X2593" s="7">
        <v>0</v>
      </c>
      <c r="Y2593" s="7">
        <v>0</v>
      </c>
      <c r="Z2593" s="7">
        <v>0</v>
      </c>
      <c r="AA2593" s="7" t="s">
        <v>800</v>
      </c>
      <c r="AB2593" s="7">
        <f>IF(Table2[[#This Row],[15cc]]+Table2[[#This Row],[30cc]]&gt;0,1,0)</f>
        <v>1</v>
      </c>
      <c r="AC2593" s="7">
        <f>IF(Table2[[#This Row],[60c]]&gt;0,1,0)</f>
        <v>0</v>
      </c>
      <c r="AD2593" s="7">
        <f>IF(Table2[[#This Row],[90c]]&gt;0,1,0)</f>
        <v>0</v>
      </c>
    </row>
    <row r="2594" spans="1:30" x14ac:dyDescent="0.2">
      <c r="A2594">
        <v>201706</v>
      </c>
      <c r="B2594" t="s">
        <v>21</v>
      </c>
      <c r="C2594" t="s">
        <v>21</v>
      </c>
      <c r="D2594" t="s">
        <v>1536</v>
      </c>
      <c r="E2594" t="s">
        <v>7657</v>
      </c>
      <c r="F2594" t="s">
        <v>1549</v>
      </c>
      <c r="G2594" t="s">
        <v>7657</v>
      </c>
      <c r="I2594" t="s">
        <v>762</v>
      </c>
      <c r="J2594" t="s">
        <v>1370</v>
      </c>
      <c r="K2594" t="s">
        <v>7660</v>
      </c>
      <c r="L2594" t="s">
        <v>6094</v>
      </c>
      <c r="M2594" t="s">
        <v>6095</v>
      </c>
      <c r="N2594" s="1">
        <v>42905</v>
      </c>
      <c r="O2594">
        <v>51</v>
      </c>
      <c r="P2594" t="s">
        <v>900</v>
      </c>
      <c r="S2594">
        <v>0</v>
      </c>
      <c r="T2594">
        <v>0</v>
      </c>
      <c r="U2594" s="7">
        <v>0</v>
      </c>
      <c r="V2594" s="7">
        <v>0</v>
      </c>
      <c r="W2594" s="7">
        <v>0</v>
      </c>
      <c r="X2594" s="7">
        <v>0</v>
      </c>
      <c r="Y2594" s="7">
        <v>0</v>
      </c>
      <c r="Z2594" s="7">
        <v>0</v>
      </c>
      <c r="AA2594" s="7" t="s">
        <v>800</v>
      </c>
      <c r="AB2594" s="7">
        <f>IF(Table2[[#This Row],[15cc]]+Table2[[#This Row],[30cc]]&gt;0,1,0)</f>
        <v>0</v>
      </c>
      <c r="AC2594" s="7">
        <f>IF(Table2[[#This Row],[60c]]&gt;0,1,0)</f>
        <v>0</v>
      </c>
      <c r="AD2594" s="7">
        <f>IF(Table2[[#This Row],[90c]]&gt;0,1,0)</f>
        <v>0</v>
      </c>
    </row>
    <row r="2595" spans="1:30" x14ac:dyDescent="0.2">
      <c r="A2595">
        <v>201706</v>
      </c>
      <c r="B2595" t="s">
        <v>21</v>
      </c>
      <c r="C2595" t="s">
        <v>21</v>
      </c>
      <c r="D2595" t="s">
        <v>1536</v>
      </c>
      <c r="E2595" t="s">
        <v>7657</v>
      </c>
      <c r="F2595" t="s">
        <v>1549</v>
      </c>
      <c r="G2595" t="s">
        <v>7657</v>
      </c>
      <c r="I2595" t="s">
        <v>762</v>
      </c>
      <c r="J2595" t="s">
        <v>1370</v>
      </c>
      <c r="K2595" t="s">
        <v>7660</v>
      </c>
      <c r="L2595" t="s">
        <v>6096</v>
      </c>
      <c r="M2595" t="s">
        <v>6097</v>
      </c>
      <c r="N2595" s="1">
        <v>42905</v>
      </c>
      <c r="O2595">
        <v>51</v>
      </c>
      <c r="P2595" t="s">
        <v>900</v>
      </c>
      <c r="S2595">
        <v>0</v>
      </c>
      <c r="T2595">
        <v>0</v>
      </c>
      <c r="U2595" s="7">
        <v>0</v>
      </c>
      <c r="V2595" s="7">
        <v>0</v>
      </c>
      <c r="W2595" s="7">
        <v>0</v>
      </c>
      <c r="X2595" s="7">
        <v>0</v>
      </c>
      <c r="Y2595" s="7">
        <v>0</v>
      </c>
      <c r="Z2595" s="7">
        <v>0</v>
      </c>
      <c r="AA2595" s="7" t="s">
        <v>800</v>
      </c>
      <c r="AB2595" s="7">
        <f>IF(Table2[[#This Row],[15cc]]+Table2[[#This Row],[30cc]]&gt;0,1,0)</f>
        <v>0</v>
      </c>
      <c r="AC2595" s="7">
        <f>IF(Table2[[#This Row],[60c]]&gt;0,1,0)</f>
        <v>0</v>
      </c>
      <c r="AD2595" s="7">
        <f>IF(Table2[[#This Row],[90c]]&gt;0,1,0)</f>
        <v>0</v>
      </c>
    </row>
    <row r="2596" spans="1:30" x14ac:dyDescent="0.2">
      <c r="A2596">
        <v>201706</v>
      </c>
      <c r="B2596" t="s">
        <v>21</v>
      </c>
      <c r="C2596" t="s">
        <v>21</v>
      </c>
      <c r="D2596" t="s">
        <v>1536</v>
      </c>
      <c r="E2596" t="s">
        <v>7657</v>
      </c>
      <c r="F2596" t="s">
        <v>1549</v>
      </c>
      <c r="G2596" t="s">
        <v>7657</v>
      </c>
      <c r="I2596" t="s">
        <v>762</v>
      </c>
      <c r="J2596" t="s">
        <v>1370</v>
      </c>
      <c r="K2596" t="s">
        <v>7660</v>
      </c>
      <c r="L2596" t="s">
        <v>6098</v>
      </c>
      <c r="M2596" t="s">
        <v>6099</v>
      </c>
      <c r="N2596" s="1">
        <v>42905</v>
      </c>
      <c r="O2596">
        <v>51</v>
      </c>
      <c r="P2596" t="s">
        <v>900</v>
      </c>
      <c r="S2596">
        <v>0</v>
      </c>
      <c r="T2596">
        <v>0</v>
      </c>
      <c r="U2596" s="7">
        <v>0</v>
      </c>
      <c r="V2596" s="7">
        <v>0</v>
      </c>
      <c r="W2596" s="7">
        <v>0</v>
      </c>
      <c r="X2596" s="7">
        <v>0</v>
      </c>
      <c r="Y2596" s="7">
        <v>0</v>
      </c>
      <c r="Z2596" s="7">
        <v>0</v>
      </c>
      <c r="AA2596" s="7" t="s">
        <v>800</v>
      </c>
      <c r="AB2596" s="7">
        <f>IF(Table2[[#This Row],[15cc]]+Table2[[#This Row],[30cc]]&gt;0,1,0)</f>
        <v>0</v>
      </c>
      <c r="AC2596" s="7">
        <f>IF(Table2[[#This Row],[60c]]&gt;0,1,0)</f>
        <v>0</v>
      </c>
      <c r="AD2596" s="7">
        <f>IF(Table2[[#This Row],[90c]]&gt;0,1,0)</f>
        <v>0</v>
      </c>
    </row>
    <row r="2597" spans="1:30" x14ac:dyDescent="0.2">
      <c r="A2597">
        <v>201706</v>
      </c>
      <c r="B2597" t="s">
        <v>21</v>
      </c>
      <c r="C2597" t="s">
        <v>21</v>
      </c>
      <c r="D2597" t="s">
        <v>1536</v>
      </c>
      <c r="E2597" t="s">
        <v>7657</v>
      </c>
      <c r="F2597" t="s">
        <v>1549</v>
      </c>
      <c r="G2597" t="s">
        <v>7657</v>
      </c>
      <c r="I2597" t="s">
        <v>762</v>
      </c>
      <c r="J2597" t="s">
        <v>1370</v>
      </c>
      <c r="K2597" t="s">
        <v>7660</v>
      </c>
      <c r="L2597" t="s">
        <v>6100</v>
      </c>
      <c r="M2597" t="s">
        <v>6101</v>
      </c>
      <c r="N2597" s="1">
        <v>42908</v>
      </c>
      <c r="O2597">
        <v>48</v>
      </c>
      <c r="P2597" t="s">
        <v>900</v>
      </c>
      <c r="Q2597">
        <v>1</v>
      </c>
      <c r="R2597">
        <v>12.414999999999999</v>
      </c>
      <c r="S2597">
        <v>1</v>
      </c>
      <c r="T2597">
        <v>12.414999999999999</v>
      </c>
      <c r="U2597" s="7">
        <v>0</v>
      </c>
      <c r="V2597" s="7">
        <v>0</v>
      </c>
      <c r="W2597" s="7">
        <v>0</v>
      </c>
      <c r="X2597" s="7">
        <v>0</v>
      </c>
      <c r="Y2597" s="7">
        <v>0</v>
      </c>
      <c r="Z2597" s="7">
        <v>0</v>
      </c>
      <c r="AA2597" s="7" t="s">
        <v>800</v>
      </c>
      <c r="AB2597" s="7">
        <f>IF(Table2[[#This Row],[15cc]]+Table2[[#This Row],[30cc]]&gt;0,1,0)</f>
        <v>1</v>
      </c>
      <c r="AC2597" s="7">
        <f>IF(Table2[[#This Row],[60c]]&gt;0,1,0)</f>
        <v>0</v>
      </c>
      <c r="AD2597" s="7">
        <f>IF(Table2[[#This Row],[90c]]&gt;0,1,0)</f>
        <v>0</v>
      </c>
    </row>
    <row r="2598" spans="1:30" x14ac:dyDescent="0.2">
      <c r="A2598">
        <v>201706</v>
      </c>
      <c r="B2598" t="s">
        <v>21</v>
      </c>
      <c r="C2598" t="s">
        <v>21</v>
      </c>
      <c r="D2598" t="s">
        <v>1536</v>
      </c>
      <c r="E2598" t="s">
        <v>7657</v>
      </c>
      <c r="F2598" t="s">
        <v>1549</v>
      </c>
      <c r="G2598" t="s">
        <v>7657</v>
      </c>
      <c r="I2598" t="s">
        <v>762</v>
      </c>
      <c r="J2598" t="s">
        <v>1370</v>
      </c>
      <c r="K2598" t="s">
        <v>7660</v>
      </c>
      <c r="L2598" t="s">
        <v>6102</v>
      </c>
      <c r="M2598" t="s">
        <v>6103</v>
      </c>
      <c r="N2598" s="1">
        <v>42908</v>
      </c>
      <c r="O2598">
        <v>48</v>
      </c>
      <c r="P2598" t="s">
        <v>900</v>
      </c>
      <c r="Q2598">
        <v>1</v>
      </c>
      <c r="R2598">
        <v>16.126000000000001</v>
      </c>
      <c r="S2598">
        <v>1</v>
      </c>
      <c r="T2598">
        <v>16.126000000000001</v>
      </c>
      <c r="U2598" s="7">
        <v>0</v>
      </c>
      <c r="V2598" s="7">
        <v>0</v>
      </c>
      <c r="W2598" s="7">
        <v>0</v>
      </c>
      <c r="X2598" s="7">
        <v>0</v>
      </c>
      <c r="Y2598" s="7">
        <v>0</v>
      </c>
      <c r="Z2598" s="7">
        <v>0</v>
      </c>
      <c r="AA2598" s="7" t="s">
        <v>800</v>
      </c>
      <c r="AB2598" s="7">
        <f>IF(Table2[[#This Row],[15cc]]+Table2[[#This Row],[30cc]]&gt;0,1,0)</f>
        <v>1</v>
      </c>
      <c r="AC2598" s="7">
        <f>IF(Table2[[#This Row],[60c]]&gt;0,1,0)</f>
        <v>0</v>
      </c>
      <c r="AD2598" s="7">
        <f>IF(Table2[[#This Row],[90c]]&gt;0,1,0)</f>
        <v>0</v>
      </c>
    </row>
    <row r="2599" spans="1:30" x14ac:dyDescent="0.2">
      <c r="A2599">
        <v>201706</v>
      </c>
      <c r="B2599" t="s">
        <v>21</v>
      </c>
      <c r="C2599" t="s">
        <v>21</v>
      </c>
      <c r="D2599" t="s">
        <v>1536</v>
      </c>
      <c r="E2599" t="s">
        <v>7657</v>
      </c>
      <c r="F2599" t="s">
        <v>1549</v>
      </c>
      <c r="G2599" t="s">
        <v>7657</v>
      </c>
      <c r="I2599" t="s">
        <v>762</v>
      </c>
      <c r="J2599" t="s">
        <v>1370</v>
      </c>
      <c r="K2599" t="s">
        <v>7660</v>
      </c>
      <c r="L2599" t="s">
        <v>6104</v>
      </c>
      <c r="M2599" t="s">
        <v>6105</v>
      </c>
      <c r="N2599" s="1">
        <v>42908</v>
      </c>
      <c r="O2599">
        <v>48</v>
      </c>
      <c r="P2599" t="s">
        <v>900</v>
      </c>
      <c r="S2599">
        <v>0</v>
      </c>
      <c r="T2599">
        <v>0</v>
      </c>
      <c r="U2599" s="7">
        <v>0</v>
      </c>
      <c r="V2599" s="7">
        <v>0</v>
      </c>
      <c r="W2599" s="7">
        <v>0</v>
      </c>
      <c r="X2599" s="7">
        <v>0</v>
      </c>
      <c r="Y2599" s="7">
        <v>0</v>
      </c>
      <c r="Z2599" s="7">
        <v>0</v>
      </c>
      <c r="AA2599" s="7" t="s">
        <v>800</v>
      </c>
      <c r="AB2599" s="7">
        <f>IF(Table2[[#This Row],[15cc]]+Table2[[#This Row],[30cc]]&gt;0,1,0)</f>
        <v>0</v>
      </c>
      <c r="AC2599" s="7">
        <f>IF(Table2[[#This Row],[60c]]&gt;0,1,0)</f>
        <v>0</v>
      </c>
      <c r="AD2599" s="7">
        <f>IF(Table2[[#This Row],[90c]]&gt;0,1,0)</f>
        <v>0</v>
      </c>
    </row>
    <row r="2600" spans="1:30" x14ac:dyDescent="0.2">
      <c r="A2600">
        <v>201706</v>
      </c>
      <c r="B2600" t="s">
        <v>21</v>
      </c>
      <c r="C2600" t="s">
        <v>21</v>
      </c>
      <c r="D2600" t="s">
        <v>1536</v>
      </c>
      <c r="E2600" t="s">
        <v>7657</v>
      </c>
      <c r="F2600" t="s">
        <v>1549</v>
      </c>
      <c r="G2600" t="s">
        <v>7657</v>
      </c>
      <c r="I2600" t="s">
        <v>762</v>
      </c>
      <c r="J2600" t="s">
        <v>1370</v>
      </c>
      <c r="K2600" t="s">
        <v>7660</v>
      </c>
      <c r="L2600" t="s">
        <v>6106</v>
      </c>
      <c r="M2600" t="s">
        <v>6107</v>
      </c>
      <c r="N2600" s="1">
        <v>42908</v>
      </c>
      <c r="O2600">
        <v>48</v>
      </c>
      <c r="P2600" t="s">
        <v>900</v>
      </c>
      <c r="Q2600">
        <v>1</v>
      </c>
      <c r="R2600">
        <v>12.151</v>
      </c>
      <c r="S2600">
        <v>1</v>
      </c>
      <c r="T2600">
        <v>12.151</v>
      </c>
      <c r="U2600" s="7">
        <v>0</v>
      </c>
      <c r="V2600" s="7">
        <v>0</v>
      </c>
      <c r="W2600" s="7">
        <v>0</v>
      </c>
      <c r="X2600" s="7">
        <v>0</v>
      </c>
      <c r="Y2600" s="7">
        <v>0</v>
      </c>
      <c r="Z2600" s="7">
        <v>0</v>
      </c>
      <c r="AA2600" s="7" t="s">
        <v>800</v>
      </c>
      <c r="AB2600" s="7">
        <f>IF(Table2[[#This Row],[15cc]]+Table2[[#This Row],[30cc]]&gt;0,1,0)</f>
        <v>1</v>
      </c>
      <c r="AC2600" s="7">
        <f>IF(Table2[[#This Row],[60c]]&gt;0,1,0)</f>
        <v>0</v>
      </c>
      <c r="AD2600" s="7">
        <f>IF(Table2[[#This Row],[90c]]&gt;0,1,0)</f>
        <v>0</v>
      </c>
    </row>
    <row r="2601" spans="1:30" x14ac:dyDescent="0.2">
      <c r="A2601">
        <v>201706</v>
      </c>
      <c r="B2601" t="s">
        <v>21</v>
      </c>
      <c r="C2601" t="s">
        <v>21</v>
      </c>
      <c r="D2601" t="s">
        <v>1536</v>
      </c>
      <c r="E2601" t="s">
        <v>7657</v>
      </c>
      <c r="F2601" t="s">
        <v>1549</v>
      </c>
      <c r="G2601" t="s">
        <v>7657</v>
      </c>
      <c r="I2601" t="s">
        <v>762</v>
      </c>
      <c r="J2601" t="s">
        <v>1370</v>
      </c>
      <c r="K2601" t="s">
        <v>7660</v>
      </c>
      <c r="L2601" t="s">
        <v>6108</v>
      </c>
      <c r="M2601" t="s">
        <v>6109</v>
      </c>
      <c r="N2601" s="1">
        <v>42908</v>
      </c>
      <c r="O2601">
        <v>48</v>
      </c>
      <c r="P2601" t="s">
        <v>900</v>
      </c>
      <c r="Q2601">
        <v>1</v>
      </c>
      <c r="R2601">
        <v>12.677</v>
      </c>
      <c r="S2601">
        <v>1</v>
      </c>
      <c r="T2601">
        <v>12.677</v>
      </c>
      <c r="U2601" s="7">
        <v>0</v>
      </c>
      <c r="V2601" s="7">
        <v>0</v>
      </c>
      <c r="W2601" s="7">
        <v>0</v>
      </c>
      <c r="X2601" s="7">
        <v>0</v>
      </c>
      <c r="Y2601" s="7">
        <v>0</v>
      </c>
      <c r="Z2601" s="7">
        <v>0</v>
      </c>
      <c r="AA2601" s="7" t="s">
        <v>800</v>
      </c>
      <c r="AB2601" s="7">
        <f>IF(Table2[[#This Row],[15cc]]+Table2[[#This Row],[30cc]]&gt;0,1,0)</f>
        <v>1</v>
      </c>
      <c r="AC2601" s="7">
        <f>IF(Table2[[#This Row],[60c]]&gt;0,1,0)</f>
        <v>0</v>
      </c>
      <c r="AD2601" s="7">
        <f>IF(Table2[[#This Row],[90c]]&gt;0,1,0)</f>
        <v>0</v>
      </c>
    </row>
    <row r="2602" spans="1:30" x14ac:dyDescent="0.2">
      <c r="A2602">
        <v>201706</v>
      </c>
      <c r="B2602" t="s">
        <v>21</v>
      </c>
      <c r="C2602" t="s">
        <v>21</v>
      </c>
      <c r="D2602" t="s">
        <v>1536</v>
      </c>
      <c r="E2602" t="s">
        <v>7657</v>
      </c>
      <c r="F2602" t="s">
        <v>1549</v>
      </c>
      <c r="G2602" t="s">
        <v>7657</v>
      </c>
      <c r="I2602" t="s">
        <v>762</v>
      </c>
      <c r="J2602" t="s">
        <v>1370</v>
      </c>
      <c r="K2602" t="s">
        <v>7660</v>
      </c>
      <c r="L2602" t="s">
        <v>6110</v>
      </c>
      <c r="M2602" t="s">
        <v>6111</v>
      </c>
      <c r="N2602" s="1">
        <v>42908</v>
      </c>
      <c r="O2602">
        <v>48</v>
      </c>
      <c r="P2602" t="s">
        <v>900</v>
      </c>
      <c r="Q2602">
        <v>1</v>
      </c>
      <c r="R2602">
        <v>12.38</v>
      </c>
      <c r="S2602">
        <v>1</v>
      </c>
      <c r="T2602">
        <v>12.38</v>
      </c>
      <c r="U2602" s="7">
        <v>0</v>
      </c>
      <c r="V2602" s="7">
        <v>0</v>
      </c>
      <c r="W2602" s="7">
        <v>0</v>
      </c>
      <c r="X2602" s="7">
        <v>0</v>
      </c>
      <c r="Y2602" s="7">
        <v>0</v>
      </c>
      <c r="Z2602" s="7">
        <v>0</v>
      </c>
      <c r="AA2602" s="7" t="s">
        <v>800</v>
      </c>
      <c r="AB2602" s="7">
        <f>IF(Table2[[#This Row],[15cc]]+Table2[[#This Row],[30cc]]&gt;0,1,0)</f>
        <v>1</v>
      </c>
      <c r="AC2602" s="7">
        <f>IF(Table2[[#This Row],[60c]]&gt;0,1,0)</f>
        <v>0</v>
      </c>
      <c r="AD2602" s="7">
        <f>IF(Table2[[#This Row],[90c]]&gt;0,1,0)</f>
        <v>0</v>
      </c>
    </row>
    <row r="2603" spans="1:30" x14ac:dyDescent="0.2">
      <c r="A2603">
        <v>201706</v>
      </c>
      <c r="B2603" t="s">
        <v>21</v>
      </c>
      <c r="C2603" t="s">
        <v>21</v>
      </c>
      <c r="D2603" t="s">
        <v>1536</v>
      </c>
      <c r="E2603" t="s">
        <v>7657</v>
      </c>
      <c r="F2603" t="s">
        <v>1549</v>
      </c>
      <c r="G2603" t="s">
        <v>7657</v>
      </c>
      <c r="I2603" t="s">
        <v>762</v>
      </c>
      <c r="J2603" t="s">
        <v>1370</v>
      </c>
      <c r="K2603" t="s">
        <v>7660</v>
      </c>
      <c r="L2603" t="s">
        <v>6112</v>
      </c>
      <c r="M2603" t="s">
        <v>6113</v>
      </c>
      <c r="N2603" s="1">
        <v>42908</v>
      </c>
      <c r="O2603">
        <v>48</v>
      </c>
      <c r="P2603" t="s">
        <v>900</v>
      </c>
      <c r="S2603">
        <v>0</v>
      </c>
      <c r="T2603">
        <v>0</v>
      </c>
      <c r="U2603" s="7">
        <v>0</v>
      </c>
      <c r="V2603" s="7">
        <v>0</v>
      </c>
      <c r="W2603" s="7">
        <v>0</v>
      </c>
      <c r="X2603" s="2">
        <v>0</v>
      </c>
      <c r="Y2603" s="7">
        <v>0</v>
      </c>
      <c r="Z2603" s="7">
        <v>0</v>
      </c>
      <c r="AA2603" s="7" t="s">
        <v>800</v>
      </c>
      <c r="AB2603" s="7">
        <f>IF(Table2[[#This Row],[15cc]]+Table2[[#This Row],[30cc]]&gt;0,1,0)</f>
        <v>0</v>
      </c>
      <c r="AC2603" s="7">
        <f>IF(Table2[[#This Row],[60c]]&gt;0,1,0)</f>
        <v>0</v>
      </c>
      <c r="AD2603" s="7">
        <f>IF(Table2[[#This Row],[90c]]&gt;0,1,0)</f>
        <v>0</v>
      </c>
    </row>
    <row r="2604" spans="1:30" x14ac:dyDescent="0.2">
      <c r="A2604">
        <v>201706</v>
      </c>
      <c r="B2604" t="s">
        <v>21</v>
      </c>
      <c r="C2604" t="s">
        <v>21</v>
      </c>
      <c r="D2604" t="s">
        <v>1536</v>
      </c>
      <c r="E2604" t="s">
        <v>7657</v>
      </c>
      <c r="F2604" t="s">
        <v>1549</v>
      </c>
      <c r="G2604" t="s">
        <v>7657</v>
      </c>
      <c r="I2604" t="s">
        <v>762</v>
      </c>
      <c r="J2604" t="s">
        <v>1370</v>
      </c>
      <c r="K2604" t="s">
        <v>7660</v>
      </c>
      <c r="L2604" t="s">
        <v>6114</v>
      </c>
      <c r="M2604" t="s">
        <v>893</v>
      </c>
      <c r="N2604" s="1">
        <v>42913</v>
      </c>
      <c r="O2604">
        <v>43</v>
      </c>
      <c r="P2604" t="s">
        <v>900</v>
      </c>
      <c r="Q2604">
        <v>3</v>
      </c>
      <c r="R2604">
        <v>49.509</v>
      </c>
      <c r="S2604">
        <v>0</v>
      </c>
      <c r="T2604">
        <v>0</v>
      </c>
      <c r="U2604" s="7">
        <v>3</v>
      </c>
      <c r="V2604" s="7">
        <v>49.509</v>
      </c>
      <c r="W2604" s="7">
        <v>0</v>
      </c>
      <c r="X2604" s="7">
        <v>0</v>
      </c>
      <c r="Y2604" s="7">
        <v>0</v>
      </c>
      <c r="Z2604" s="7">
        <v>0</v>
      </c>
      <c r="AA2604" s="7" t="s">
        <v>800</v>
      </c>
      <c r="AB2604" s="7">
        <f>IF(Table2[[#This Row],[15cc]]+Table2[[#This Row],[30cc]]&gt;0,1,0)</f>
        <v>1</v>
      </c>
      <c r="AC2604" s="7">
        <f>IF(Table2[[#This Row],[60c]]&gt;0,1,0)</f>
        <v>0</v>
      </c>
      <c r="AD2604" s="7">
        <f>IF(Table2[[#This Row],[90c]]&gt;0,1,0)</f>
        <v>0</v>
      </c>
    </row>
    <row r="2605" spans="1:30" x14ac:dyDescent="0.2">
      <c r="A2605">
        <v>201706</v>
      </c>
      <c r="B2605" t="s">
        <v>21</v>
      </c>
      <c r="C2605" t="s">
        <v>21</v>
      </c>
      <c r="D2605" t="s">
        <v>1536</v>
      </c>
      <c r="E2605" t="s">
        <v>7657</v>
      </c>
      <c r="F2605" t="s">
        <v>1549</v>
      </c>
      <c r="G2605" t="s">
        <v>7657</v>
      </c>
      <c r="I2605" t="s">
        <v>762</v>
      </c>
      <c r="J2605" t="s">
        <v>1370</v>
      </c>
      <c r="K2605" t="s">
        <v>7660</v>
      </c>
      <c r="L2605" t="s">
        <v>6115</v>
      </c>
      <c r="M2605" t="s">
        <v>4378</v>
      </c>
      <c r="N2605" s="1">
        <v>42913</v>
      </c>
      <c r="O2605">
        <v>43</v>
      </c>
      <c r="P2605" t="s">
        <v>900</v>
      </c>
      <c r="Q2605">
        <v>4</v>
      </c>
      <c r="R2605">
        <v>59.691000000000003</v>
      </c>
      <c r="S2605">
        <v>4</v>
      </c>
      <c r="T2605">
        <v>59.691000000000003</v>
      </c>
      <c r="U2605" s="7">
        <v>0</v>
      </c>
      <c r="V2605" s="7">
        <v>0</v>
      </c>
      <c r="W2605" s="7">
        <v>0</v>
      </c>
      <c r="X2605" s="7">
        <v>0</v>
      </c>
      <c r="Y2605" s="7">
        <v>0</v>
      </c>
      <c r="Z2605" s="7">
        <v>0</v>
      </c>
      <c r="AA2605" s="7" t="s">
        <v>800</v>
      </c>
      <c r="AB2605" s="7">
        <f>IF(Table2[[#This Row],[15cc]]+Table2[[#This Row],[30cc]]&gt;0,1,0)</f>
        <v>1</v>
      </c>
      <c r="AC2605" s="7">
        <f>IF(Table2[[#This Row],[60c]]&gt;0,1,0)</f>
        <v>0</v>
      </c>
      <c r="AD2605" s="7">
        <f>IF(Table2[[#This Row],[90c]]&gt;0,1,0)</f>
        <v>0</v>
      </c>
    </row>
    <row r="2606" spans="1:30" x14ac:dyDescent="0.2">
      <c r="A2606">
        <v>201706</v>
      </c>
      <c r="B2606" t="s">
        <v>21</v>
      </c>
      <c r="C2606" t="s">
        <v>21</v>
      </c>
      <c r="D2606" t="s">
        <v>1536</v>
      </c>
      <c r="E2606" t="s">
        <v>7657</v>
      </c>
      <c r="F2606" t="s">
        <v>1549</v>
      </c>
      <c r="G2606" t="s">
        <v>7657</v>
      </c>
      <c r="I2606" t="s">
        <v>762</v>
      </c>
      <c r="J2606" t="s">
        <v>1370</v>
      </c>
      <c r="K2606" t="s">
        <v>7660</v>
      </c>
      <c r="L2606" t="s">
        <v>6116</v>
      </c>
      <c r="M2606" t="s">
        <v>6117</v>
      </c>
      <c r="N2606" s="1">
        <v>42913</v>
      </c>
      <c r="O2606">
        <v>43</v>
      </c>
      <c r="P2606" t="s">
        <v>900</v>
      </c>
      <c r="Q2606">
        <v>3</v>
      </c>
      <c r="R2606">
        <v>46.771000000000001</v>
      </c>
      <c r="S2606">
        <v>3</v>
      </c>
      <c r="T2606">
        <v>46.771000000000001</v>
      </c>
      <c r="U2606" s="7">
        <v>0</v>
      </c>
      <c r="V2606" s="7">
        <v>0</v>
      </c>
      <c r="W2606" s="7">
        <v>0</v>
      </c>
      <c r="X2606" s="7">
        <v>0</v>
      </c>
      <c r="Y2606" s="7">
        <v>0</v>
      </c>
      <c r="Z2606" s="7">
        <v>0</v>
      </c>
      <c r="AA2606" s="7" t="s">
        <v>800</v>
      </c>
      <c r="AB2606" s="7">
        <f>IF(Table2[[#This Row],[15cc]]+Table2[[#This Row],[30cc]]&gt;0,1,0)</f>
        <v>1</v>
      </c>
      <c r="AC2606" s="7">
        <f>IF(Table2[[#This Row],[60c]]&gt;0,1,0)</f>
        <v>0</v>
      </c>
      <c r="AD2606" s="7">
        <f>IF(Table2[[#This Row],[90c]]&gt;0,1,0)</f>
        <v>0</v>
      </c>
    </row>
    <row r="2607" spans="1:30" x14ac:dyDescent="0.2">
      <c r="A2607">
        <v>201706</v>
      </c>
      <c r="B2607" t="s">
        <v>21</v>
      </c>
      <c r="C2607" t="s">
        <v>21</v>
      </c>
      <c r="D2607" t="s">
        <v>1536</v>
      </c>
      <c r="E2607" t="s">
        <v>7657</v>
      </c>
      <c r="F2607" t="s">
        <v>1549</v>
      </c>
      <c r="G2607" t="s">
        <v>7657</v>
      </c>
      <c r="I2607" t="s">
        <v>762</v>
      </c>
      <c r="J2607" t="s">
        <v>1370</v>
      </c>
      <c r="K2607" t="s">
        <v>7660</v>
      </c>
      <c r="L2607" t="s">
        <v>6118</v>
      </c>
      <c r="M2607" t="s">
        <v>6119</v>
      </c>
      <c r="N2607" s="1">
        <v>42913</v>
      </c>
      <c r="O2607">
        <v>43</v>
      </c>
      <c r="P2607" t="s">
        <v>900</v>
      </c>
      <c r="Q2607">
        <v>1</v>
      </c>
      <c r="R2607">
        <v>15.954000000000001</v>
      </c>
      <c r="S2607">
        <v>0</v>
      </c>
      <c r="T2607">
        <v>0</v>
      </c>
      <c r="U2607" s="7">
        <v>1</v>
      </c>
      <c r="V2607" s="7">
        <v>15.954000000000001</v>
      </c>
      <c r="W2607" s="7">
        <v>0</v>
      </c>
      <c r="X2607" s="7">
        <v>0</v>
      </c>
      <c r="Y2607" s="7">
        <v>0</v>
      </c>
      <c r="Z2607" s="7">
        <v>0</v>
      </c>
      <c r="AA2607" s="7" t="s">
        <v>800</v>
      </c>
      <c r="AB2607" s="7">
        <f>IF(Table2[[#This Row],[15cc]]+Table2[[#This Row],[30cc]]&gt;0,1,0)</f>
        <v>1</v>
      </c>
      <c r="AC2607" s="7">
        <f>IF(Table2[[#This Row],[60c]]&gt;0,1,0)</f>
        <v>0</v>
      </c>
      <c r="AD2607" s="7">
        <f>IF(Table2[[#This Row],[90c]]&gt;0,1,0)</f>
        <v>0</v>
      </c>
    </row>
    <row r="2608" spans="1:30" x14ac:dyDescent="0.2">
      <c r="A2608">
        <v>201706</v>
      </c>
      <c r="B2608" t="s">
        <v>21</v>
      </c>
      <c r="C2608" t="s">
        <v>21</v>
      </c>
      <c r="D2608" t="s">
        <v>1536</v>
      </c>
      <c r="E2608" t="s">
        <v>7657</v>
      </c>
      <c r="F2608" t="s">
        <v>1549</v>
      </c>
      <c r="G2608" t="s">
        <v>7657</v>
      </c>
      <c r="I2608" t="s">
        <v>762</v>
      </c>
      <c r="J2608" t="s">
        <v>1370</v>
      </c>
      <c r="K2608" t="s">
        <v>7660</v>
      </c>
      <c r="L2608" t="s">
        <v>6120</v>
      </c>
      <c r="M2608" t="s">
        <v>1425</v>
      </c>
      <c r="N2608" s="1">
        <v>42913</v>
      </c>
      <c r="O2608">
        <v>43</v>
      </c>
      <c r="P2608" t="s">
        <v>900</v>
      </c>
      <c r="S2608">
        <v>0</v>
      </c>
      <c r="T2608">
        <v>0</v>
      </c>
      <c r="U2608" s="7">
        <v>0</v>
      </c>
      <c r="V2608" s="7">
        <v>0</v>
      </c>
      <c r="W2608" s="7">
        <v>0</v>
      </c>
      <c r="X2608" s="7">
        <v>0</v>
      </c>
      <c r="Y2608" s="7">
        <v>0</v>
      </c>
      <c r="Z2608" s="7">
        <v>0</v>
      </c>
      <c r="AA2608" s="7" t="s">
        <v>800</v>
      </c>
      <c r="AB2608" s="7">
        <f>IF(Table2[[#This Row],[15cc]]+Table2[[#This Row],[30cc]]&gt;0,1,0)</f>
        <v>0</v>
      </c>
      <c r="AC2608" s="7">
        <f>IF(Table2[[#This Row],[60c]]&gt;0,1,0)</f>
        <v>0</v>
      </c>
      <c r="AD2608" s="7">
        <f>IF(Table2[[#This Row],[90c]]&gt;0,1,0)</f>
        <v>0</v>
      </c>
    </row>
    <row r="2609" spans="1:30" x14ac:dyDescent="0.2">
      <c r="A2609">
        <v>201706</v>
      </c>
      <c r="B2609" t="s">
        <v>21</v>
      </c>
      <c r="C2609" t="s">
        <v>21</v>
      </c>
      <c r="D2609" t="s">
        <v>1536</v>
      </c>
      <c r="E2609" t="s">
        <v>7657</v>
      </c>
      <c r="F2609" t="s">
        <v>1549</v>
      </c>
      <c r="G2609" t="s">
        <v>7657</v>
      </c>
      <c r="I2609" t="s">
        <v>762</v>
      </c>
      <c r="J2609" t="s">
        <v>1370</v>
      </c>
      <c r="K2609" t="s">
        <v>7660</v>
      </c>
      <c r="L2609" t="s">
        <v>6121</v>
      </c>
      <c r="M2609" t="s">
        <v>6122</v>
      </c>
      <c r="N2609" s="1">
        <v>42913</v>
      </c>
      <c r="O2609">
        <v>43</v>
      </c>
      <c r="P2609" t="s">
        <v>900</v>
      </c>
      <c r="Q2609">
        <v>5</v>
      </c>
      <c r="R2609">
        <v>66.102999999999994</v>
      </c>
      <c r="S2609">
        <v>4</v>
      </c>
      <c r="T2609">
        <v>50.517000000000003</v>
      </c>
      <c r="U2609" s="7">
        <v>0</v>
      </c>
      <c r="V2609" s="7">
        <v>0</v>
      </c>
      <c r="W2609" s="7">
        <v>1</v>
      </c>
      <c r="X2609" s="7">
        <v>15.586</v>
      </c>
      <c r="Y2609" s="7">
        <v>0</v>
      </c>
      <c r="Z2609" s="7">
        <v>0</v>
      </c>
      <c r="AA2609" s="7" t="s">
        <v>800</v>
      </c>
      <c r="AB2609" s="7">
        <f>IF(Table2[[#This Row],[15cc]]+Table2[[#This Row],[30cc]]&gt;0,1,0)</f>
        <v>1</v>
      </c>
      <c r="AC2609" s="7">
        <f>IF(Table2[[#This Row],[60c]]&gt;0,1,0)</f>
        <v>1</v>
      </c>
      <c r="AD2609" s="7">
        <f>IF(Table2[[#This Row],[90c]]&gt;0,1,0)</f>
        <v>0</v>
      </c>
    </row>
    <row r="2610" spans="1:30" x14ac:dyDescent="0.2">
      <c r="A2610">
        <v>201706</v>
      </c>
      <c r="B2610" t="s">
        <v>21</v>
      </c>
      <c r="C2610" t="s">
        <v>21</v>
      </c>
      <c r="D2610" t="s">
        <v>1536</v>
      </c>
      <c r="E2610" t="s">
        <v>7657</v>
      </c>
      <c r="F2610" t="s">
        <v>1549</v>
      </c>
      <c r="G2610" t="s">
        <v>7657</v>
      </c>
      <c r="I2610" t="s">
        <v>762</v>
      </c>
      <c r="J2610" t="s">
        <v>1370</v>
      </c>
      <c r="K2610" t="s">
        <v>7660</v>
      </c>
      <c r="L2610" t="s">
        <v>6123</v>
      </c>
      <c r="M2610" t="s">
        <v>6124</v>
      </c>
      <c r="N2610" s="1">
        <v>42913</v>
      </c>
      <c r="O2610">
        <v>43</v>
      </c>
      <c r="P2610" t="s">
        <v>900</v>
      </c>
      <c r="S2610">
        <v>0</v>
      </c>
      <c r="T2610">
        <v>0</v>
      </c>
      <c r="U2610" s="7">
        <v>0</v>
      </c>
      <c r="V2610" s="7">
        <v>0</v>
      </c>
      <c r="W2610" s="7">
        <v>0</v>
      </c>
      <c r="X2610" s="7">
        <v>0</v>
      </c>
      <c r="Y2610" s="7">
        <v>0</v>
      </c>
      <c r="Z2610" s="7">
        <v>0</v>
      </c>
      <c r="AA2610" s="7" t="s">
        <v>800</v>
      </c>
      <c r="AB2610" s="7">
        <f>IF(Table2[[#This Row],[15cc]]+Table2[[#This Row],[30cc]]&gt;0,1,0)</f>
        <v>0</v>
      </c>
      <c r="AC2610" s="7">
        <f>IF(Table2[[#This Row],[60c]]&gt;0,1,0)</f>
        <v>0</v>
      </c>
      <c r="AD2610" s="7">
        <f>IF(Table2[[#This Row],[90c]]&gt;0,1,0)</f>
        <v>0</v>
      </c>
    </row>
    <row r="2611" spans="1:30" x14ac:dyDescent="0.2">
      <c r="A2611">
        <v>201706</v>
      </c>
      <c r="B2611" t="s">
        <v>21</v>
      </c>
      <c r="C2611" t="s">
        <v>21</v>
      </c>
      <c r="D2611" t="s">
        <v>1536</v>
      </c>
      <c r="E2611" t="s">
        <v>7657</v>
      </c>
      <c r="F2611" t="s">
        <v>1549</v>
      </c>
      <c r="G2611" t="s">
        <v>7657</v>
      </c>
      <c r="I2611" t="s">
        <v>762</v>
      </c>
      <c r="J2611" t="s">
        <v>1370</v>
      </c>
      <c r="K2611" t="s">
        <v>7660</v>
      </c>
      <c r="L2611" t="s">
        <v>6125</v>
      </c>
      <c r="M2611" t="s">
        <v>844</v>
      </c>
      <c r="N2611" s="1">
        <v>42913</v>
      </c>
      <c r="O2611">
        <v>43</v>
      </c>
      <c r="P2611" t="s">
        <v>900</v>
      </c>
      <c r="Q2611">
        <v>3</v>
      </c>
      <c r="R2611">
        <v>45.869</v>
      </c>
      <c r="S2611">
        <v>3</v>
      </c>
      <c r="T2611">
        <v>45.869</v>
      </c>
      <c r="U2611" s="7">
        <v>0</v>
      </c>
      <c r="V2611" s="7">
        <v>0</v>
      </c>
      <c r="W2611" s="7">
        <v>0</v>
      </c>
      <c r="X2611" s="7">
        <v>0</v>
      </c>
      <c r="Y2611" s="7">
        <v>0</v>
      </c>
      <c r="Z2611" s="7">
        <v>0</v>
      </c>
      <c r="AA2611" s="7" t="s">
        <v>800</v>
      </c>
      <c r="AB2611" s="7">
        <f>IF(Table2[[#This Row],[15cc]]+Table2[[#This Row],[30cc]]&gt;0,1,0)</f>
        <v>1</v>
      </c>
      <c r="AC2611" s="7">
        <f>IF(Table2[[#This Row],[60c]]&gt;0,1,0)</f>
        <v>0</v>
      </c>
      <c r="AD2611" s="7">
        <f>IF(Table2[[#This Row],[90c]]&gt;0,1,0)</f>
        <v>0</v>
      </c>
    </row>
    <row r="2612" spans="1:30" x14ac:dyDescent="0.2">
      <c r="A2612">
        <v>201706</v>
      </c>
      <c r="B2612" t="s">
        <v>21</v>
      </c>
      <c r="C2612" t="s">
        <v>21</v>
      </c>
      <c r="D2612" t="s">
        <v>1536</v>
      </c>
      <c r="E2612" t="s">
        <v>7657</v>
      </c>
      <c r="F2612" t="s">
        <v>1549</v>
      </c>
      <c r="G2612" t="s">
        <v>7657</v>
      </c>
      <c r="I2612" t="s">
        <v>762</v>
      </c>
      <c r="J2612" t="s">
        <v>1370</v>
      </c>
      <c r="K2612" t="s">
        <v>7660</v>
      </c>
      <c r="L2612" t="s">
        <v>6126</v>
      </c>
      <c r="M2612" t="s">
        <v>6127</v>
      </c>
      <c r="N2612" s="1">
        <v>42913</v>
      </c>
      <c r="O2612">
        <v>43</v>
      </c>
      <c r="P2612" t="s">
        <v>900</v>
      </c>
      <c r="S2612">
        <v>0</v>
      </c>
      <c r="T2612">
        <v>0</v>
      </c>
      <c r="U2612" s="7">
        <v>0</v>
      </c>
      <c r="V2612" s="7">
        <v>0</v>
      </c>
      <c r="W2612" s="7">
        <v>0</v>
      </c>
      <c r="X2612" s="7">
        <v>0</v>
      </c>
      <c r="Y2612" s="7">
        <v>0</v>
      </c>
      <c r="Z2612" s="7">
        <v>0</v>
      </c>
      <c r="AA2612" s="7" t="s">
        <v>800</v>
      </c>
      <c r="AB2612" s="7">
        <f>IF(Table2[[#This Row],[15cc]]+Table2[[#This Row],[30cc]]&gt;0,1,0)</f>
        <v>0</v>
      </c>
      <c r="AC2612" s="7">
        <f>IF(Table2[[#This Row],[60c]]&gt;0,1,0)</f>
        <v>0</v>
      </c>
      <c r="AD2612" s="7">
        <f>IF(Table2[[#This Row],[90c]]&gt;0,1,0)</f>
        <v>0</v>
      </c>
    </row>
    <row r="2613" spans="1:30" x14ac:dyDescent="0.2">
      <c r="A2613">
        <v>201706</v>
      </c>
      <c r="B2613" t="s">
        <v>21</v>
      </c>
      <c r="C2613" t="s">
        <v>21</v>
      </c>
      <c r="D2613" t="s">
        <v>1536</v>
      </c>
      <c r="E2613" t="s">
        <v>7657</v>
      </c>
      <c r="F2613" t="s">
        <v>1549</v>
      </c>
      <c r="G2613" t="s">
        <v>7657</v>
      </c>
      <c r="I2613" t="s">
        <v>762</v>
      </c>
      <c r="J2613" t="s">
        <v>1370</v>
      </c>
      <c r="K2613" t="s">
        <v>7660</v>
      </c>
      <c r="L2613" t="s">
        <v>6128</v>
      </c>
      <c r="M2613" t="s">
        <v>6129</v>
      </c>
      <c r="N2613" s="1">
        <v>42913</v>
      </c>
      <c r="O2613">
        <v>43</v>
      </c>
      <c r="P2613" t="s">
        <v>900</v>
      </c>
      <c r="Q2613">
        <v>1</v>
      </c>
      <c r="R2613">
        <v>12.045999999999999</v>
      </c>
      <c r="S2613">
        <v>1</v>
      </c>
      <c r="T2613">
        <v>12.045999999999999</v>
      </c>
      <c r="U2613" s="7">
        <v>0</v>
      </c>
      <c r="V2613" s="7">
        <v>0</v>
      </c>
      <c r="W2613" s="7">
        <v>0</v>
      </c>
      <c r="X2613" s="7">
        <v>0</v>
      </c>
      <c r="Y2613" s="7">
        <v>0</v>
      </c>
      <c r="Z2613" s="7">
        <v>0</v>
      </c>
      <c r="AA2613" s="7" t="s">
        <v>800</v>
      </c>
      <c r="AB2613" s="7">
        <f>IF(Table2[[#This Row],[15cc]]+Table2[[#This Row],[30cc]]&gt;0,1,0)</f>
        <v>1</v>
      </c>
      <c r="AC2613" s="7">
        <f>IF(Table2[[#This Row],[60c]]&gt;0,1,0)</f>
        <v>0</v>
      </c>
      <c r="AD2613" s="7">
        <f>IF(Table2[[#This Row],[90c]]&gt;0,1,0)</f>
        <v>0</v>
      </c>
    </row>
    <row r="2614" spans="1:30" x14ac:dyDescent="0.2">
      <c r="A2614">
        <v>201706</v>
      </c>
      <c r="B2614" t="s">
        <v>21</v>
      </c>
      <c r="C2614" t="s">
        <v>21</v>
      </c>
      <c r="D2614" t="s">
        <v>1536</v>
      </c>
      <c r="E2614" t="s">
        <v>7657</v>
      </c>
      <c r="F2614" t="s">
        <v>1549</v>
      </c>
      <c r="G2614" t="s">
        <v>7657</v>
      </c>
      <c r="I2614" t="s">
        <v>762</v>
      </c>
      <c r="J2614" t="s">
        <v>1370</v>
      </c>
      <c r="K2614" t="s">
        <v>7660</v>
      </c>
      <c r="L2614" t="s">
        <v>6131</v>
      </c>
      <c r="M2614" t="s">
        <v>6132</v>
      </c>
      <c r="N2614" s="1">
        <v>42915</v>
      </c>
      <c r="O2614">
        <v>41</v>
      </c>
      <c r="P2614" t="s">
        <v>900</v>
      </c>
      <c r="Q2614">
        <v>1</v>
      </c>
      <c r="R2614">
        <v>12.022</v>
      </c>
      <c r="S2614">
        <v>1</v>
      </c>
      <c r="T2614">
        <v>12.022</v>
      </c>
      <c r="U2614" s="7">
        <v>0</v>
      </c>
      <c r="V2614" s="7">
        <v>0</v>
      </c>
      <c r="W2614" s="7">
        <v>0</v>
      </c>
      <c r="X2614" s="7">
        <v>0</v>
      </c>
      <c r="Y2614" s="7">
        <v>0</v>
      </c>
      <c r="Z2614" s="7">
        <v>0</v>
      </c>
      <c r="AA2614" s="7" t="s">
        <v>800</v>
      </c>
      <c r="AB2614" s="7">
        <f>IF(Table2[[#This Row],[15cc]]+Table2[[#This Row],[30cc]]&gt;0,1,0)</f>
        <v>1</v>
      </c>
      <c r="AC2614" s="7">
        <f>IF(Table2[[#This Row],[60c]]&gt;0,1,0)</f>
        <v>0</v>
      </c>
      <c r="AD2614" s="7">
        <f>IF(Table2[[#This Row],[90c]]&gt;0,1,0)</f>
        <v>0</v>
      </c>
    </row>
    <row r="2615" spans="1:30" x14ac:dyDescent="0.2">
      <c r="A2615">
        <v>201706</v>
      </c>
      <c r="B2615" t="s">
        <v>21</v>
      </c>
      <c r="C2615" t="s">
        <v>21</v>
      </c>
      <c r="D2615" t="s">
        <v>1536</v>
      </c>
      <c r="E2615" t="s">
        <v>7657</v>
      </c>
      <c r="F2615" t="s">
        <v>1549</v>
      </c>
      <c r="G2615" t="s">
        <v>7657</v>
      </c>
      <c r="I2615" t="s">
        <v>762</v>
      </c>
      <c r="J2615" t="s">
        <v>1370</v>
      </c>
      <c r="K2615" t="s">
        <v>7660</v>
      </c>
      <c r="L2615" t="s">
        <v>6133</v>
      </c>
      <c r="M2615" t="s">
        <v>6134</v>
      </c>
      <c r="N2615" s="1">
        <v>42915</v>
      </c>
      <c r="O2615">
        <v>41</v>
      </c>
      <c r="P2615" t="s">
        <v>900</v>
      </c>
      <c r="Q2615">
        <v>1</v>
      </c>
      <c r="R2615">
        <v>12.021000000000001</v>
      </c>
      <c r="S2615">
        <v>1</v>
      </c>
      <c r="T2615">
        <v>12.021000000000001</v>
      </c>
      <c r="U2615" s="7">
        <v>0</v>
      </c>
      <c r="V2615" s="7">
        <v>0</v>
      </c>
      <c r="W2615" s="7">
        <v>0</v>
      </c>
      <c r="X2615" s="7">
        <v>0</v>
      </c>
      <c r="Y2615" s="7">
        <v>0</v>
      </c>
      <c r="Z2615" s="7">
        <v>0</v>
      </c>
      <c r="AA2615" s="7" t="s">
        <v>800</v>
      </c>
      <c r="AB2615" s="7">
        <f>IF(Table2[[#This Row],[15cc]]+Table2[[#This Row],[30cc]]&gt;0,1,0)</f>
        <v>1</v>
      </c>
      <c r="AC2615" s="7">
        <f>IF(Table2[[#This Row],[60c]]&gt;0,1,0)</f>
        <v>0</v>
      </c>
      <c r="AD2615" s="7">
        <f>IF(Table2[[#This Row],[90c]]&gt;0,1,0)</f>
        <v>0</v>
      </c>
    </row>
    <row r="2616" spans="1:30" x14ac:dyDescent="0.2">
      <c r="A2616">
        <v>201706</v>
      </c>
      <c r="B2616" t="s">
        <v>21</v>
      </c>
      <c r="C2616" t="s">
        <v>21</v>
      </c>
      <c r="D2616" t="s">
        <v>1536</v>
      </c>
      <c r="E2616" t="s">
        <v>7657</v>
      </c>
      <c r="F2616" t="s">
        <v>1549</v>
      </c>
      <c r="G2616" t="s">
        <v>7657</v>
      </c>
      <c r="I2616" t="s">
        <v>762</v>
      </c>
      <c r="J2616" t="s">
        <v>1370</v>
      </c>
      <c r="K2616" t="s">
        <v>7660</v>
      </c>
      <c r="L2616" t="s">
        <v>6135</v>
      </c>
      <c r="M2616" t="s">
        <v>6136</v>
      </c>
      <c r="N2616" s="1">
        <v>42915</v>
      </c>
      <c r="O2616">
        <v>41</v>
      </c>
      <c r="P2616" t="s">
        <v>900</v>
      </c>
      <c r="Q2616">
        <v>1</v>
      </c>
      <c r="R2616">
        <v>12.566000000000001</v>
      </c>
      <c r="S2616">
        <v>1</v>
      </c>
      <c r="T2616">
        <v>12.566000000000001</v>
      </c>
      <c r="U2616" s="7">
        <v>0</v>
      </c>
      <c r="V2616" s="7">
        <v>0</v>
      </c>
      <c r="W2616" s="7">
        <v>0</v>
      </c>
      <c r="X2616" s="7">
        <v>0</v>
      </c>
      <c r="Y2616" s="7">
        <v>0</v>
      </c>
      <c r="Z2616" s="7">
        <v>0</v>
      </c>
      <c r="AA2616" s="7" t="s">
        <v>800</v>
      </c>
      <c r="AB2616" s="7">
        <f>IF(Table2[[#This Row],[15cc]]+Table2[[#This Row],[30cc]]&gt;0,1,0)</f>
        <v>1</v>
      </c>
      <c r="AC2616" s="7">
        <f>IF(Table2[[#This Row],[60c]]&gt;0,1,0)</f>
        <v>0</v>
      </c>
      <c r="AD2616" s="7">
        <f>IF(Table2[[#This Row],[90c]]&gt;0,1,0)</f>
        <v>0</v>
      </c>
    </row>
    <row r="2617" spans="1:30" x14ac:dyDescent="0.2">
      <c r="A2617">
        <v>201706</v>
      </c>
      <c r="B2617" t="s">
        <v>21</v>
      </c>
      <c r="C2617" t="s">
        <v>21</v>
      </c>
      <c r="D2617" t="s">
        <v>1536</v>
      </c>
      <c r="E2617" t="s">
        <v>7657</v>
      </c>
      <c r="F2617" t="s">
        <v>1549</v>
      </c>
      <c r="G2617" t="s">
        <v>7657</v>
      </c>
      <c r="I2617" t="s">
        <v>762</v>
      </c>
      <c r="J2617" t="s">
        <v>1370</v>
      </c>
      <c r="K2617" t="s">
        <v>7660</v>
      </c>
      <c r="L2617" t="s">
        <v>6137</v>
      </c>
      <c r="M2617" t="s">
        <v>1333</v>
      </c>
      <c r="N2617" s="1">
        <v>42915</v>
      </c>
      <c r="O2617">
        <v>41</v>
      </c>
      <c r="P2617" t="s">
        <v>900</v>
      </c>
      <c r="Q2617">
        <v>1</v>
      </c>
      <c r="R2617">
        <v>8.4779999999999998</v>
      </c>
      <c r="S2617">
        <v>1</v>
      </c>
      <c r="T2617">
        <v>8.4779999999999998</v>
      </c>
      <c r="U2617" s="7">
        <v>0</v>
      </c>
      <c r="V2617" s="7">
        <v>0</v>
      </c>
      <c r="W2617" s="7">
        <v>0</v>
      </c>
      <c r="X2617" s="7">
        <v>0</v>
      </c>
      <c r="Y2617" s="7">
        <v>0</v>
      </c>
      <c r="Z2617" s="7">
        <v>0</v>
      </c>
      <c r="AA2617" s="7" t="s">
        <v>800</v>
      </c>
      <c r="AB2617" s="7">
        <f>IF(Table2[[#This Row],[15cc]]+Table2[[#This Row],[30cc]]&gt;0,1,0)</f>
        <v>1</v>
      </c>
      <c r="AC2617" s="7">
        <f>IF(Table2[[#This Row],[60c]]&gt;0,1,0)</f>
        <v>0</v>
      </c>
      <c r="AD2617" s="7">
        <f>IF(Table2[[#This Row],[90c]]&gt;0,1,0)</f>
        <v>0</v>
      </c>
    </row>
    <row r="2618" spans="1:30" x14ac:dyDescent="0.2">
      <c r="A2618">
        <v>201706</v>
      </c>
      <c r="B2618" t="s">
        <v>21</v>
      </c>
      <c r="C2618" t="s">
        <v>21</v>
      </c>
      <c r="D2618" t="s">
        <v>1536</v>
      </c>
      <c r="E2618" t="s">
        <v>7657</v>
      </c>
      <c r="F2618" t="s">
        <v>1549</v>
      </c>
      <c r="G2618" t="s">
        <v>7657</v>
      </c>
      <c r="I2618" t="s">
        <v>762</v>
      </c>
      <c r="J2618" t="s">
        <v>1370</v>
      </c>
      <c r="K2618" t="s">
        <v>7660</v>
      </c>
      <c r="L2618" t="s">
        <v>6138</v>
      </c>
      <c r="M2618" t="s">
        <v>6139</v>
      </c>
      <c r="N2618" s="1">
        <v>42915</v>
      </c>
      <c r="O2618">
        <v>41</v>
      </c>
      <c r="P2618" t="s">
        <v>900</v>
      </c>
      <c r="S2618">
        <v>0</v>
      </c>
      <c r="T2618">
        <v>0</v>
      </c>
      <c r="U2618" s="7">
        <v>0</v>
      </c>
      <c r="V2618" s="7">
        <v>0</v>
      </c>
      <c r="W2618" s="7">
        <v>0</v>
      </c>
      <c r="X2618" s="7">
        <v>0</v>
      </c>
      <c r="Y2618" s="7">
        <v>0</v>
      </c>
      <c r="Z2618" s="7">
        <v>0</v>
      </c>
      <c r="AA2618" s="7" t="s">
        <v>800</v>
      </c>
      <c r="AB2618" s="7">
        <f>IF(Table2[[#This Row],[15cc]]+Table2[[#This Row],[30cc]]&gt;0,1,0)</f>
        <v>0</v>
      </c>
      <c r="AC2618" s="7">
        <f>IF(Table2[[#This Row],[60c]]&gt;0,1,0)</f>
        <v>0</v>
      </c>
      <c r="AD2618" s="7">
        <f>IF(Table2[[#This Row],[90c]]&gt;0,1,0)</f>
        <v>0</v>
      </c>
    </row>
    <row r="2619" spans="1:30" x14ac:dyDescent="0.2">
      <c r="A2619">
        <v>201706</v>
      </c>
      <c r="B2619" t="s">
        <v>21</v>
      </c>
      <c r="C2619" t="s">
        <v>21</v>
      </c>
      <c r="D2619" t="s">
        <v>1536</v>
      </c>
      <c r="E2619" t="s">
        <v>7657</v>
      </c>
      <c r="F2619" t="s">
        <v>1549</v>
      </c>
      <c r="G2619" t="s">
        <v>7657</v>
      </c>
      <c r="I2619" t="s">
        <v>762</v>
      </c>
      <c r="J2619" t="s">
        <v>1370</v>
      </c>
      <c r="K2619" t="s">
        <v>7660</v>
      </c>
      <c r="L2619" t="s">
        <v>6140</v>
      </c>
      <c r="M2619" t="s">
        <v>1366</v>
      </c>
      <c r="N2619" s="1">
        <v>42915</v>
      </c>
      <c r="O2619">
        <v>41</v>
      </c>
      <c r="P2619" t="s">
        <v>900</v>
      </c>
      <c r="S2619">
        <v>0</v>
      </c>
      <c r="T2619">
        <v>0</v>
      </c>
      <c r="U2619" s="7">
        <v>0</v>
      </c>
      <c r="V2619" s="7">
        <v>0</v>
      </c>
      <c r="W2619" s="7">
        <v>0</v>
      </c>
      <c r="X2619" s="7">
        <v>0</v>
      </c>
      <c r="Y2619" s="7">
        <v>0</v>
      </c>
      <c r="Z2619" s="7">
        <v>0</v>
      </c>
      <c r="AA2619" s="7" t="s">
        <v>800</v>
      </c>
      <c r="AB2619" s="7">
        <f>IF(Table2[[#This Row],[15cc]]+Table2[[#This Row],[30cc]]&gt;0,1,0)</f>
        <v>0</v>
      </c>
      <c r="AC2619" s="7">
        <f>IF(Table2[[#This Row],[60c]]&gt;0,1,0)</f>
        <v>0</v>
      </c>
      <c r="AD2619" s="7">
        <f>IF(Table2[[#This Row],[90c]]&gt;0,1,0)</f>
        <v>0</v>
      </c>
    </row>
    <row r="2620" spans="1:30" x14ac:dyDescent="0.2">
      <c r="A2620">
        <v>201706</v>
      </c>
      <c r="B2620" t="s">
        <v>21</v>
      </c>
      <c r="C2620" t="s">
        <v>21</v>
      </c>
      <c r="D2620" t="s">
        <v>1536</v>
      </c>
      <c r="E2620" t="s">
        <v>7657</v>
      </c>
      <c r="F2620" t="s">
        <v>1552</v>
      </c>
      <c r="G2620" t="s">
        <v>7661</v>
      </c>
      <c r="I2620" t="s">
        <v>1537</v>
      </c>
      <c r="J2620" t="s">
        <v>1372</v>
      </c>
      <c r="K2620" t="s">
        <v>7662</v>
      </c>
      <c r="L2620" t="s">
        <v>6285</v>
      </c>
      <c r="M2620" t="s">
        <v>4764</v>
      </c>
      <c r="N2620" s="1">
        <v>42899</v>
      </c>
      <c r="O2620">
        <v>57</v>
      </c>
      <c r="P2620" t="s">
        <v>900</v>
      </c>
      <c r="S2620">
        <v>0</v>
      </c>
      <c r="T2620">
        <v>0</v>
      </c>
      <c r="U2620" s="7">
        <v>0</v>
      </c>
      <c r="V2620" s="7">
        <v>0</v>
      </c>
      <c r="W2620" s="7">
        <v>0</v>
      </c>
      <c r="X2620" s="7">
        <v>0</v>
      </c>
      <c r="Y2620" s="7">
        <v>0</v>
      </c>
      <c r="Z2620" s="7">
        <v>0</v>
      </c>
      <c r="AA2620" s="7" t="s">
        <v>800</v>
      </c>
      <c r="AB2620" s="7">
        <f>IF(Table2[[#This Row],[15cc]]+Table2[[#This Row],[30cc]]&gt;0,1,0)</f>
        <v>0</v>
      </c>
      <c r="AC2620" s="7">
        <f>IF(Table2[[#This Row],[60c]]&gt;0,1,0)</f>
        <v>0</v>
      </c>
      <c r="AD2620" s="7">
        <f>IF(Table2[[#This Row],[90c]]&gt;0,1,0)</f>
        <v>0</v>
      </c>
    </row>
    <row r="2621" spans="1:30" x14ac:dyDescent="0.2">
      <c r="A2621">
        <v>201706</v>
      </c>
      <c r="B2621" t="s">
        <v>21</v>
      </c>
      <c r="C2621" t="s">
        <v>21</v>
      </c>
      <c r="D2621" t="s">
        <v>1536</v>
      </c>
      <c r="E2621" t="s">
        <v>7657</v>
      </c>
      <c r="F2621" t="s">
        <v>1552</v>
      </c>
      <c r="G2621" t="s">
        <v>7661</v>
      </c>
      <c r="I2621" t="s">
        <v>1537</v>
      </c>
      <c r="J2621" t="s">
        <v>1372</v>
      </c>
      <c r="K2621" t="s">
        <v>7662</v>
      </c>
      <c r="L2621" t="s">
        <v>6286</v>
      </c>
      <c r="M2621" t="s">
        <v>6287</v>
      </c>
      <c r="N2621" s="1">
        <v>42899</v>
      </c>
      <c r="O2621">
        <v>57</v>
      </c>
      <c r="P2621" t="s">
        <v>900</v>
      </c>
      <c r="S2621">
        <v>0</v>
      </c>
      <c r="T2621">
        <v>0</v>
      </c>
      <c r="U2621" s="7">
        <v>0</v>
      </c>
      <c r="V2621" s="7">
        <v>0</v>
      </c>
      <c r="W2621" s="7">
        <v>0</v>
      </c>
      <c r="X2621" s="7">
        <v>0</v>
      </c>
      <c r="Y2621" s="7">
        <v>0</v>
      </c>
      <c r="Z2621" s="7">
        <v>0</v>
      </c>
      <c r="AA2621" s="7" t="s">
        <v>800</v>
      </c>
      <c r="AB2621" s="7">
        <f>IF(Table2[[#This Row],[15cc]]+Table2[[#This Row],[30cc]]&gt;0,1,0)</f>
        <v>0</v>
      </c>
      <c r="AC2621" s="7">
        <f>IF(Table2[[#This Row],[60c]]&gt;0,1,0)</f>
        <v>0</v>
      </c>
      <c r="AD2621" s="7">
        <f>IF(Table2[[#This Row],[90c]]&gt;0,1,0)</f>
        <v>0</v>
      </c>
    </row>
    <row r="2622" spans="1:30" x14ac:dyDescent="0.2">
      <c r="A2622">
        <v>201706</v>
      </c>
      <c r="B2622" t="s">
        <v>21</v>
      </c>
      <c r="C2622" t="s">
        <v>21</v>
      </c>
      <c r="D2622" t="s">
        <v>1536</v>
      </c>
      <c r="E2622" t="s">
        <v>7657</v>
      </c>
      <c r="F2622" t="s">
        <v>1552</v>
      </c>
      <c r="G2622" t="s">
        <v>7661</v>
      </c>
      <c r="I2622" t="s">
        <v>1537</v>
      </c>
      <c r="J2622" t="s">
        <v>1372</v>
      </c>
      <c r="K2622" t="s">
        <v>7662</v>
      </c>
      <c r="L2622" t="s">
        <v>6288</v>
      </c>
      <c r="M2622" t="s">
        <v>6289</v>
      </c>
      <c r="N2622" s="1">
        <v>42899</v>
      </c>
      <c r="O2622">
        <v>57</v>
      </c>
      <c r="P2622" t="s">
        <v>900</v>
      </c>
      <c r="S2622">
        <v>0</v>
      </c>
      <c r="T2622">
        <v>0</v>
      </c>
      <c r="U2622" s="7">
        <v>0</v>
      </c>
      <c r="V2622" s="7">
        <v>0</v>
      </c>
      <c r="W2622" s="7">
        <v>0</v>
      </c>
      <c r="X2622" s="7">
        <v>0</v>
      </c>
      <c r="Y2622" s="7">
        <v>0</v>
      </c>
      <c r="Z2622" s="7">
        <v>0</v>
      </c>
      <c r="AA2622" s="7" t="s">
        <v>800</v>
      </c>
      <c r="AB2622" s="7">
        <f>IF(Table2[[#This Row],[15cc]]+Table2[[#This Row],[30cc]]&gt;0,1,0)</f>
        <v>0</v>
      </c>
      <c r="AC2622" s="7">
        <f>IF(Table2[[#This Row],[60c]]&gt;0,1,0)</f>
        <v>0</v>
      </c>
      <c r="AD2622" s="7">
        <f>IF(Table2[[#This Row],[90c]]&gt;0,1,0)</f>
        <v>0</v>
      </c>
    </row>
    <row r="2623" spans="1:30" x14ac:dyDescent="0.2">
      <c r="A2623">
        <v>201706</v>
      </c>
      <c r="B2623" t="s">
        <v>21</v>
      </c>
      <c r="C2623" t="s">
        <v>21</v>
      </c>
      <c r="D2623" t="s">
        <v>1536</v>
      </c>
      <c r="E2623" t="s">
        <v>7657</v>
      </c>
      <c r="F2623" t="s">
        <v>1552</v>
      </c>
      <c r="G2623" t="s">
        <v>7661</v>
      </c>
      <c r="I2623" t="s">
        <v>1537</v>
      </c>
      <c r="J2623" t="s">
        <v>1372</v>
      </c>
      <c r="K2623" t="s">
        <v>7662</v>
      </c>
      <c r="L2623" t="s">
        <v>6290</v>
      </c>
      <c r="M2623" t="s">
        <v>886</v>
      </c>
      <c r="N2623" s="1">
        <v>42899</v>
      </c>
      <c r="O2623">
        <v>57</v>
      </c>
      <c r="P2623" t="s">
        <v>900</v>
      </c>
      <c r="Q2623">
        <v>2</v>
      </c>
      <c r="R2623" s="2">
        <v>27.181000000000001</v>
      </c>
      <c r="S2623">
        <v>2</v>
      </c>
      <c r="T2623">
        <v>27.181000000000001</v>
      </c>
      <c r="U2623" s="7">
        <v>0</v>
      </c>
      <c r="V2623" s="7">
        <v>0</v>
      </c>
      <c r="W2623" s="7">
        <v>0</v>
      </c>
      <c r="X2623" s="7">
        <v>0</v>
      </c>
      <c r="Y2623" s="7">
        <v>0</v>
      </c>
      <c r="Z2623" s="7">
        <v>0</v>
      </c>
      <c r="AA2623" s="7" t="s">
        <v>800</v>
      </c>
      <c r="AB2623" s="7">
        <f>IF(Table2[[#This Row],[15cc]]+Table2[[#This Row],[30cc]]&gt;0,1,0)</f>
        <v>1</v>
      </c>
      <c r="AC2623" s="7">
        <f>IF(Table2[[#This Row],[60c]]&gt;0,1,0)</f>
        <v>0</v>
      </c>
      <c r="AD2623" s="7">
        <f>IF(Table2[[#This Row],[90c]]&gt;0,1,0)</f>
        <v>0</v>
      </c>
    </row>
    <row r="2624" spans="1:30" x14ac:dyDescent="0.2">
      <c r="A2624">
        <v>201706</v>
      </c>
      <c r="B2624" t="s">
        <v>21</v>
      </c>
      <c r="C2624" t="s">
        <v>21</v>
      </c>
      <c r="D2624" t="s">
        <v>1536</v>
      </c>
      <c r="E2624" t="s">
        <v>7657</v>
      </c>
      <c r="F2624" t="s">
        <v>1552</v>
      </c>
      <c r="G2624" t="s">
        <v>7661</v>
      </c>
      <c r="I2624" t="s">
        <v>1537</v>
      </c>
      <c r="J2624" t="s">
        <v>1372</v>
      </c>
      <c r="K2624" t="s">
        <v>7662</v>
      </c>
      <c r="L2624" t="s">
        <v>6291</v>
      </c>
      <c r="M2624" t="s">
        <v>6292</v>
      </c>
      <c r="N2624" s="1">
        <v>42899</v>
      </c>
      <c r="O2624">
        <v>57</v>
      </c>
      <c r="P2624" t="s">
        <v>900</v>
      </c>
      <c r="S2624">
        <v>0</v>
      </c>
      <c r="T2624">
        <v>0</v>
      </c>
      <c r="U2624" s="7">
        <v>0</v>
      </c>
      <c r="V2624" s="7">
        <v>0</v>
      </c>
      <c r="W2624" s="7">
        <v>0</v>
      </c>
      <c r="X2624" s="7">
        <v>0</v>
      </c>
      <c r="Y2624" s="7">
        <v>0</v>
      </c>
      <c r="Z2624" s="7">
        <v>0</v>
      </c>
      <c r="AA2624" s="7" t="s">
        <v>800</v>
      </c>
      <c r="AB2624" s="7">
        <f>IF(Table2[[#This Row],[15cc]]+Table2[[#This Row],[30cc]]&gt;0,1,0)</f>
        <v>0</v>
      </c>
      <c r="AC2624" s="7">
        <f>IF(Table2[[#This Row],[60c]]&gt;0,1,0)</f>
        <v>0</v>
      </c>
      <c r="AD2624" s="7">
        <f>IF(Table2[[#This Row],[90c]]&gt;0,1,0)</f>
        <v>0</v>
      </c>
    </row>
    <row r="2625" spans="1:30" x14ac:dyDescent="0.2">
      <c r="A2625">
        <v>201706</v>
      </c>
      <c r="B2625" t="s">
        <v>21</v>
      </c>
      <c r="C2625" t="s">
        <v>21</v>
      </c>
      <c r="D2625" t="s">
        <v>1536</v>
      </c>
      <c r="E2625" t="s">
        <v>7657</v>
      </c>
      <c r="F2625" t="s">
        <v>1552</v>
      </c>
      <c r="G2625" t="s">
        <v>7661</v>
      </c>
      <c r="I2625" t="s">
        <v>1537</v>
      </c>
      <c r="J2625" t="s">
        <v>1372</v>
      </c>
      <c r="K2625" t="s">
        <v>7662</v>
      </c>
      <c r="L2625" t="s">
        <v>6293</v>
      </c>
      <c r="M2625" t="s">
        <v>6294</v>
      </c>
      <c r="N2625" s="1">
        <v>42899</v>
      </c>
      <c r="O2625">
        <v>57</v>
      </c>
      <c r="P2625" t="s">
        <v>900</v>
      </c>
      <c r="S2625">
        <v>0</v>
      </c>
      <c r="T2625">
        <v>0</v>
      </c>
      <c r="U2625" s="7">
        <v>0</v>
      </c>
      <c r="V2625" s="7">
        <v>0</v>
      </c>
      <c r="W2625" s="7">
        <v>0</v>
      </c>
      <c r="X2625" s="7">
        <v>0</v>
      </c>
      <c r="Y2625" s="7">
        <v>0</v>
      </c>
      <c r="Z2625" s="7">
        <v>0</v>
      </c>
      <c r="AA2625" s="7" t="s">
        <v>800</v>
      </c>
      <c r="AB2625" s="7">
        <f>IF(Table2[[#This Row],[15cc]]+Table2[[#This Row],[30cc]]&gt;0,1,0)</f>
        <v>0</v>
      </c>
      <c r="AC2625" s="7">
        <f>IF(Table2[[#This Row],[60c]]&gt;0,1,0)</f>
        <v>0</v>
      </c>
      <c r="AD2625" s="7">
        <f>IF(Table2[[#This Row],[90c]]&gt;0,1,0)</f>
        <v>0</v>
      </c>
    </row>
    <row r="2626" spans="1:30" x14ac:dyDescent="0.2">
      <c r="A2626">
        <v>201706</v>
      </c>
      <c r="B2626" t="s">
        <v>21</v>
      </c>
      <c r="C2626" t="s">
        <v>21</v>
      </c>
      <c r="D2626" t="s">
        <v>1536</v>
      </c>
      <c r="E2626" t="s">
        <v>7657</v>
      </c>
      <c r="F2626" t="s">
        <v>1552</v>
      </c>
      <c r="G2626" t="s">
        <v>7661</v>
      </c>
      <c r="I2626" t="s">
        <v>1537</v>
      </c>
      <c r="J2626" t="s">
        <v>1372</v>
      </c>
      <c r="K2626" t="s">
        <v>7662</v>
      </c>
      <c r="L2626" t="s">
        <v>6295</v>
      </c>
      <c r="M2626" t="s">
        <v>1146</v>
      </c>
      <c r="N2626" s="1">
        <v>42899</v>
      </c>
      <c r="O2626">
        <v>57</v>
      </c>
      <c r="P2626" t="s">
        <v>900</v>
      </c>
      <c r="Q2626">
        <v>1</v>
      </c>
      <c r="R2626">
        <v>15.5</v>
      </c>
      <c r="S2626">
        <v>1</v>
      </c>
      <c r="T2626">
        <v>15.5</v>
      </c>
      <c r="U2626" s="7">
        <v>0</v>
      </c>
      <c r="V2626" s="7">
        <v>0</v>
      </c>
      <c r="W2626" s="7">
        <v>0</v>
      </c>
      <c r="X2626" s="7">
        <v>0</v>
      </c>
      <c r="Y2626" s="7">
        <v>0</v>
      </c>
      <c r="Z2626" s="7">
        <v>0</v>
      </c>
      <c r="AA2626" s="7" t="s">
        <v>800</v>
      </c>
      <c r="AB2626" s="7">
        <f>IF(Table2[[#This Row],[15cc]]+Table2[[#This Row],[30cc]]&gt;0,1,0)</f>
        <v>1</v>
      </c>
      <c r="AC2626" s="7">
        <f>IF(Table2[[#This Row],[60c]]&gt;0,1,0)</f>
        <v>0</v>
      </c>
      <c r="AD2626" s="7">
        <f>IF(Table2[[#This Row],[90c]]&gt;0,1,0)</f>
        <v>0</v>
      </c>
    </row>
    <row r="2627" spans="1:30" x14ac:dyDescent="0.2">
      <c r="A2627">
        <v>201706</v>
      </c>
      <c r="B2627" t="s">
        <v>21</v>
      </c>
      <c r="C2627" t="s">
        <v>21</v>
      </c>
      <c r="D2627" t="s">
        <v>1536</v>
      </c>
      <c r="E2627" t="s">
        <v>7657</v>
      </c>
      <c r="F2627" t="s">
        <v>1552</v>
      </c>
      <c r="G2627" t="s">
        <v>7661</v>
      </c>
      <c r="I2627" t="s">
        <v>1537</v>
      </c>
      <c r="J2627" t="s">
        <v>1372</v>
      </c>
      <c r="K2627" t="s">
        <v>7662</v>
      </c>
      <c r="L2627" t="s">
        <v>6296</v>
      </c>
      <c r="M2627" t="s">
        <v>6297</v>
      </c>
      <c r="N2627" s="1">
        <v>42899</v>
      </c>
      <c r="O2627">
        <v>57</v>
      </c>
      <c r="P2627" t="s">
        <v>900</v>
      </c>
      <c r="Q2627">
        <v>2</v>
      </c>
      <c r="R2627">
        <v>21.433</v>
      </c>
      <c r="S2627">
        <v>1</v>
      </c>
      <c r="T2627">
        <v>13.420999999999999</v>
      </c>
      <c r="U2627" s="7">
        <v>0</v>
      </c>
      <c r="V2627" s="7">
        <v>0</v>
      </c>
      <c r="W2627" s="7">
        <v>1</v>
      </c>
      <c r="X2627" s="7">
        <v>8.0120000000000005</v>
      </c>
      <c r="Y2627" s="7">
        <v>0</v>
      </c>
      <c r="Z2627" s="7">
        <v>0</v>
      </c>
      <c r="AA2627" s="7" t="s">
        <v>800</v>
      </c>
      <c r="AB2627" s="7">
        <f>IF(Table2[[#This Row],[15cc]]+Table2[[#This Row],[30cc]]&gt;0,1,0)</f>
        <v>1</v>
      </c>
      <c r="AC2627" s="7">
        <f>IF(Table2[[#This Row],[60c]]&gt;0,1,0)</f>
        <v>1</v>
      </c>
      <c r="AD2627" s="7">
        <f>IF(Table2[[#This Row],[90c]]&gt;0,1,0)</f>
        <v>0</v>
      </c>
    </row>
    <row r="2628" spans="1:30" x14ac:dyDescent="0.2">
      <c r="A2628">
        <v>201706</v>
      </c>
      <c r="B2628" t="s">
        <v>21</v>
      </c>
      <c r="C2628" t="s">
        <v>21</v>
      </c>
      <c r="D2628" t="s">
        <v>1536</v>
      </c>
      <c r="E2628" t="s">
        <v>7657</v>
      </c>
      <c r="F2628" t="s">
        <v>1552</v>
      </c>
      <c r="G2628" t="s">
        <v>7661</v>
      </c>
      <c r="I2628" t="s">
        <v>1537</v>
      </c>
      <c r="J2628" t="s">
        <v>1372</v>
      </c>
      <c r="K2628" t="s">
        <v>7662</v>
      </c>
      <c r="L2628" t="s">
        <v>6298</v>
      </c>
      <c r="M2628" t="s">
        <v>6299</v>
      </c>
      <c r="N2628" s="1">
        <v>42899</v>
      </c>
      <c r="O2628">
        <v>57</v>
      </c>
      <c r="P2628" t="s">
        <v>900</v>
      </c>
      <c r="S2628">
        <v>0</v>
      </c>
      <c r="T2628">
        <v>0</v>
      </c>
      <c r="U2628" s="7">
        <v>0</v>
      </c>
      <c r="V2628" s="7">
        <v>0</v>
      </c>
      <c r="W2628" s="7">
        <v>0</v>
      </c>
      <c r="X2628" s="7">
        <v>0</v>
      </c>
      <c r="Y2628" s="7">
        <v>0</v>
      </c>
      <c r="Z2628" s="7">
        <v>0</v>
      </c>
      <c r="AA2628" s="7" t="s">
        <v>800</v>
      </c>
      <c r="AB2628" s="7">
        <f>IF(Table2[[#This Row],[15cc]]+Table2[[#This Row],[30cc]]&gt;0,1,0)</f>
        <v>0</v>
      </c>
      <c r="AC2628" s="7">
        <f>IF(Table2[[#This Row],[60c]]&gt;0,1,0)</f>
        <v>0</v>
      </c>
      <c r="AD2628" s="7">
        <f>IF(Table2[[#This Row],[90c]]&gt;0,1,0)</f>
        <v>0</v>
      </c>
    </row>
    <row r="2629" spans="1:30" x14ac:dyDescent="0.2">
      <c r="A2629">
        <v>201706</v>
      </c>
      <c r="B2629" t="s">
        <v>21</v>
      </c>
      <c r="C2629" t="s">
        <v>21</v>
      </c>
      <c r="D2629" t="s">
        <v>1536</v>
      </c>
      <c r="E2629" t="s">
        <v>7657</v>
      </c>
      <c r="F2629" t="s">
        <v>1552</v>
      </c>
      <c r="G2629" t="s">
        <v>7661</v>
      </c>
      <c r="I2629" t="s">
        <v>1537</v>
      </c>
      <c r="J2629" t="s">
        <v>1372</v>
      </c>
      <c r="K2629" t="s">
        <v>7662</v>
      </c>
      <c r="L2629" t="s">
        <v>6300</v>
      </c>
      <c r="M2629" t="s">
        <v>6301</v>
      </c>
      <c r="N2629" s="1">
        <v>42899</v>
      </c>
      <c r="O2629">
        <v>57</v>
      </c>
      <c r="P2629" t="s">
        <v>900</v>
      </c>
      <c r="S2629">
        <v>0</v>
      </c>
      <c r="T2629">
        <v>0</v>
      </c>
      <c r="U2629" s="7">
        <v>0</v>
      </c>
      <c r="V2629" s="7">
        <v>0</v>
      </c>
      <c r="W2629" s="7">
        <v>0</v>
      </c>
      <c r="X2629" s="7">
        <v>0</v>
      </c>
      <c r="Y2629" s="7">
        <v>0</v>
      </c>
      <c r="Z2629" s="7">
        <v>0</v>
      </c>
      <c r="AA2629" s="7" t="s">
        <v>800</v>
      </c>
      <c r="AB2629" s="7">
        <f>IF(Table2[[#This Row],[15cc]]+Table2[[#This Row],[30cc]]&gt;0,1,0)</f>
        <v>0</v>
      </c>
      <c r="AC2629" s="7">
        <f>IF(Table2[[#This Row],[60c]]&gt;0,1,0)</f>
        <v>0</v>
      </c>
      <c r="AD2629" s="7">
        <f>IF(Table2[[#This Row],[90c]]&gt;0,1,0)</f>
        <v>0</v>
      </c>
    </row>
    <row r="2630" spans="1:30" x14ac:dyDescent="0.2">
      <c r="A2630">
        <v>201706</v>
      </c>
      <c r="B2630" t="s">
        <v>21</v>
      </c>
      <c r="C2630" t="s">
        <v>21</v>
      </c>
      <c r="D2630" t="s">
        <v>1536</v>
      </c>
      <c r="E2630" t="s">
        <v>7657</v>
      </c>
      <c r="F2630" t="s">
        <v>1552</v>
      </c>
      <c r="G2630" t="s">
        <v>7661</v>
      </c>
      <c r="I2630" t="s">
        <v>1537</v>
      </c>
      <c r="J2630" t="s">
        <v>1372</v>
      </c>
      <c r="K2630" t="s">
        <v>7662</v>
      </c>
      <c r="L2630" t="s">
        <v>6302</v>
      </c>
      <c r="M2630" t="s">
        <v>6303</v>
      </c>
      <c r="N2630" s="1">
        <v>42899</v>
      </c>
      <c r="O2630">
        <v>57</v>
      </c>
      <c r="P2630" t="s">
        <v>900</v>
      </c>
      <c r="S2630">
        <v>0</v>
      </c>
      <c r="T2630">
        <v>0</v>
      </c>
      <c r="U2630" s="7">
        <v>0</v>
      </c>
      <c r="V2630" s="7">
        <v>0</v>
      </c>
      <c r="W2630" s="7">
        <v>0</v>
      </c>
      <c r="X2630" s="7">
        <v>0</v>
      </c>
      <c r="Y2630" s="7">
        <v>0</v>
      </c>
      <c r="Z2630" s="7">
        <v>0</v>
      </c>
      <c r="AA2630" s="7" t="s">
        <v>800</v>
      </c>
      <c r="AB2630" s="7">
        <f>IF(Table2[[#This Row],[15cc]]+Table2[[#This Row],[30cc]]&gt;0,1,0)</f>
        <v>0</v>
      </c>
      <c r="AC2630" s="7">
        <f>IF(Table2[[#This Row],[60c]]&gt;0,1,0)</f>
        <v>0</v>
      </c>
      <c r="AD2630" s="7">
        <f>IF(Table2[[#This Row],[90c]]&gt;0,1,0)</f>
        <v>0</v>
      </c>
    </row>
    <row r="2631" spans="1:30" x14ac:dyDescent="0.2">
      <c r="A2631">
        <v>201706</v>
      </c>
      <c r="B2631" t="s">
        <v>21</v>
      </c>
      <c r="C2631" t="s">
        <v>21</v>
      </c>
      <c r="D2631" t="s">
        <v>1536</v>
      </c>
      <c r="E2631" t="s">
        <v>7657</v>
      </c>
      <c r="F2631" t="s">
        <v>1552</v>
      </c>
      <c r="G2631" t="s">
        <v>7661</v>
      </c>
      <c r="I2631" t="s">
        <v>1537</v>
      </c>
      <c r="J2631" t="s">
        <v>1372</v>
      </c>
      <c r="K2631" t="s">
        <v>7662</v>
      </c>
      <c r="L2631" t="s">
        <v>6304</v>
      </c>
      <c r="M2631" t="s">
        <v>6305</v>
      </c>
      <c r="N2631" s="1">
        <v>42899</v>
      </c>
      <c r="O2631">
        <v>57</v>
      </c>
      <c r="P2631" t="s">
        <v>900</v>
      </c>
      <c r="S2631">
        <v>0</v>
      </c>
      <c r="T2631">
        <v>0</v>
      </c>
      <c r="U2631" s="7">
        <v>0</v>
      </c>
      <c r="V2631" s="7">
        <v>0</v>
      </c>
      <c r="W2631" s="7">
        <v>0</v>
      </c>
      <c r="X2631" s="7">
        <v>0</v>
      </c>
      <c r="Y2631" s="7">
        <v>0</v>
      </c>
      <c r="Z2631" s="7">
        <v>0</v>
      </c>
      <c r="AA2631" s="7" t="s">
        <v>800</v>
      </c>
      <c r="AB2631" s="7">
        <f>IF(Table2[[#This Row],[15cc]]+Table2[[#This Row],[30cc]]&gt;0,1,0)</f>
        <v>0</v>
      </c>
      <c r="AC2631" s="7">
        <f>IF(Table2[[#This Row],[60c]]&gt;0,1,0)</f>
        <v>0</v>
      </c>
      <c r="AD2631" s="7">
        <f>IF(Table2[[#This Row],[90c]]&gt;0,1,0)</f>
        <v>0</v>
      </c>
    </row>
    <row r="2632" spans="1:30" x14ac:dyDescent="0.2">
      <c r="A2632">
        <v>201706</v>
      </c>
      <c r="B2632" t="s">
        <v>21</v>
      </c>
      <c r="C2632" t="s">
        <v>21</v>
      </c>
      <c r="D2632" t="s">
        <v>1536</v>
      </c>
      <c r="E2632" t="s">
        <v>7657</v>
      </c>
      <c r="F2632" t="s">
        <v>1552</v>
      </c>
      <c r="G2632" t="s">
        <v>7661</v>
      </c>
      <c r="I2632" t="s">
        <v>1537</v>
      </c>
      <c r="J2632" t="s">
        <v>1372</v>
      </c>
      <c r="K2632" t="s">
        <v>7662</v>
      </c>
      <c r="L2632" t="s">
        <v>6306</v>
      </c>
      <c r="M2632" t="s">
        <v>6307</v>
      </c>
      <c r="N2632" s="1">
        <v>42899</v>
      </c>
      <c r="O2632">
        <v>57</v>
      </c>
      <c r="P2632" t="s">
        <v>900</v>
      </c>
      <c r="S2632">
        <v>0</v>
      </c>
      <c r="T2632">
        <v>0</v>
      </c>
      <c r="U2632" s="7">
        <v>0</v>
      </c>
      <c r="V2632" s="7">
        <v>0</v>
      </c>
      <c r="W2632" s="7">
        <v>0</v>
      </c>
      <c r="X2632" s="7">
        <v>0</v>
      </c>
      <c r="Y2632" s="7">
        <v>0</v>
      </c>
      <c r="Z2632" s="7">
        <v>0</v>
      </c>
      <c r="AA2632" s="7" t="s">
        <v>800</v>
      </c>
      <c r="AB2632" s="7">
        <f>IF(Table2[[#This Row],[15cc]]+Table2[[#This Row],[30cc]]&gt;0,1,0)</f>
        <v>0</v>
      </c>
      <c r="AC2632" s="7">
        <f>IF(Table2[[#This Row],[60c]]&gt;0,1,0)</f>
        <v>0</v>
      </c>
      <c r="AD2632" s="7">
        <f>IF(Table2[[#This Row],[90c]]&gt;0,1,0)</f>
        <v>0</v>
      </c>
    </row>
    <row r="2633" spans="1:30" x14ac:dyDescent="0.2">
      <c r="A2633">
        <v>201706</v>
      </c>
      <c r="B2633" t="s">
        <v>21</v>
      </c>
      <c r="C2633" t="s">
        <v>21</v>
      </c>
      <c r="D2633" t="s">
        <v>1536</v>
      </c>
      <c r="E2633" t="s">
        <v>7657</v>
      </c>
      <c r="F2633" t="s">
        <v>1552</v>
      </c>
      <c r="G2633" t="s">
        <v>7661</v>
      </c>
      <c r="I2633" t="s">
        <v>1537</v>
      </c>
      <c r="J2633" t="s">
        <v>1372</v>
      </c>
      <c r="K2633" t="s">
        <v>7662</v>
      </c>
      <c r="L2633" t="s">
        <v>6308</v>
      </c>
      <c r="M2633" t="s">
        <v>938</v>
      </c>
      <c r="N2633" s="1">
        <v>42899</v>
      </c>
      <c r="O2633">
        <v>57</v>
      </c>
      <c r="P2633" t="s">
        <v>900</v>
      </c>
      <c r="S2633">
        <v>0</v>
      </c>
      <c r="T2633">
        <v>0</v>
      </c>
      <c r="U2633" s="7">
        <v>0</v>
      </c>
      <c r="V2633" s="7">
        <v>0</v>
      </c>
      <c r="W2633" s="7">
        <v>0</v>
      </c>
      <c r="X2633" s="7">
        <v>0</v>
      </c>
      <c r="Y2633" s="7">
        <v>0</v>
      </c>
      <c r="Z2633" s="7">
        <v>0</v>
      </c>
      <c r="AA2633" s="7" t="s">
        <v>800</v>
      </c>
      <c r="AB2633" s="7">
        <f>IF(Table2[[#This Row],[15cc]]+Table2[[#This Row],[30cc]]&gt;0,1,0)</f>
        <v>0</v>
      </c>
      <c r="AC2633" s="7">
        <f>IF(Table2[[#This Row],[60c]]&gt;0,1,0)</f>
        <v>0</v>
      </c>
      <c r="AD2633" s="7">
        <f>IF(Table2[[#This Row],[90c]]&gt;0,1,0)</f>
        <v>0</v>
      </c>
    </row>
    <row r="2634" spans="1:30" x14ac:dyDescent="0.2">
      <c r="A2634">
        <v>201706</v>
      </c>
      <c r="B2634" t="s">
        <v>21</v>
      </c>
      <c r="C2634" t="s">
        <v>21</v>
      </c>
      <c r="D2634" t="s">
        <v>1536</v>
      </c>
      <c r="E2634" t="s">
        <v>7657</v>
      </c>
      <c r="F2634" t="s">
        <v>1552</v>
      </c>
      <c r="G2634" t="s">
        <v>7661</v>
      </c>
      <c r="I2634" t="s">
        <v>1537</v>
      </c>
      <c r="J2634" t="s">
        <v>1372</v>
      </c>
      <c r="K2634" t="s">
        <v>7662</v>
      </c>
      <c r="L2634" t="s">
        <v>6309</v>
      </c>
      <c r="M2634" t="s">
        <v>6310</v>
      </c>
      <c r="N2634" s="1">
        <v>42899</v>
      </c>
      <c r="O2634">
        <v>57</v>
      </c>
      <c r="P2634" t="s">
        <v>900</v>
      </c>
      <c r="S2634">
        <v>0</v>
      </c>
      <c r="T2634">
        <v>0</v>
      </c>
      <c r="U2634" s="7">
        <v>0</v>
      </c>
      <c r="V2634" s="7">
        <v>0</v>
      </c>
      <c r="W2634" s="7">
        <v>0</v>
      </c>
      <c r="X2634" s="7">
        <v>0</v>
      </c>
      <c r="Y2634" s="7">
        <v>0</v>
      </c>
      <c r="Z2634" s="7">
        <v>0</v>
      </c>
      <c r="AA2634" s="7" t="s">
        <v>800</v>
      </c>
      <c r="AB2634" s="7">
        <f>IF(Table2[[#This Row],[15cc]]+Table2[[#This Row],[30cc]]&gt;0,1,0)</f>
        <v>0</v>
      </c>
      <c r="AC2634" s="7">
        <f>IF(Table2[[#This Row],[60c]]&gt;0,1,0)</f>
        <v>0</v>
      </c>
      <c r="AD2634" s="7">
        <f>IF(Table2[[#This Row],[90c]]&gt;0,1,0)</f>
        <v>0</v>
      </c>
    </row>
    <row r="2635" spans="1:30" x14ac:dyDescent="0.2">
      <c r="A2635">
        <v>201706</v>
      </c>
      <c r="B2635" t="s">
        <v>21</v>
      </c>
      <c r="C2635" t="s">
        <v>21</v>
      </c>
      <c r="D2635" t="s">
        <v>1536</v>
      </c>
      <c r="E2635" t="s">
        <v>7657</v>
      </c>
      <c r="F2635" t="s">
        <v>1552</v>
      </c>
      <c r="G2635" t="s">
        <v>7661</v>
      </c>
      <c r="I2635" t="s">
        <v>1537</v>
      </c>
      <c r="J2635" t="s">
        <v>1372</v>
      </c>
      <c r="K2635" t="s">
        <v>7662</v>
      </c>
      <c r="L2635" t="s">
        <v>6311</v>
      </c>
      <c r="M2635" t="s">
        <v>6312</v>
      </c>
      <c r="N2635" s="1">
        <v>42899</v>
      </c>
      <c r="O2635">
        <v>57</v>
      </c>
      <c r="P2635" t="s">
        <v>900</v>
      </c>
      <c r="S2635">
        <v>0</v>
      </c>
      <c r="T2635">
        <v>0</v>
      </c>
      <c r="U2635" s="7">
        <v>0</v>
      </c>
      <c r="V2635" s="7">
        <v>0</v>
      </c>
      <c r="W2635" s="7">
        <v>0</v>
      </c>
      <c r="X2635" s="7">
        <v>0</v>
      </c>
      <c r="Y2635" s="7">
        <v>0</v>
      </c>
      <c r="Z2635" s="7">
        <v>0</v>
      </c>
      <c r="AA2635" s="7" t="s">
        <v>800</v>
      </c>
      <c r="AB2635" s="7">
        <f>IF(Table2[[#This Row],[15cc]]+Table2[[#This Row],[30cc]]&gt;0,1,0)</f>
        <v>0</v>
      </c>
      <c r="AC2635" s="7">
        <f>IF(Table2[[#This Row],[60c]]&gt;0,1,0)</f>
        <v>0</v>
      </c>
      <c r="AD2635" s="7">
        <f>IF(Table2[[#This Row],[90c]]&gt;0,1,0)</f>
        <v>0</v>
      </c>
    </row>
    <row r="2636" spans="1:30" x14ac:dyDescent="0.2">
      <c r="A2636">
        <v>201706</v>
      </c>
      <c r="B2636" t="s">
        <v>21</v>
      </c>
      <c r="C2636" t="s">
        <v>21</v>
      </c>
      <c r="D2636" t="s">
        <v>1536</v>
      </c>
      <c r="E2636" t="s">
        <v>7657</v>
      </c>
      <c r="F2636" t="s">
        <v>1552</v>
      </c>
      <c r="G2636" t="s">
        <v>7661</v>
      </c>
      <c r="I2636" t="s">
        <v>1537</v>
      </c>
      <c r="J2636" t="s">
        <v>1372</v>
      </c>
      <c r="K2636" t="s">
        <v>7662</v>
      </c>
      <c r="L2636" t="s">
        <v>6313</v>
      </c>
      <c r="M2636" t="s">
        <v>6314</v>
      </c>
      <c r="N2636" s="1">
        <v>42899</v>
      </c>
      <c r="O2636">
        <v>57</v>
      </c>
      <c r="P2636" t="s">
        <v>900</v>
      </c>
      <c r="Q2636">
        <v>1</v>
      </c>
      <c r="R2636">
        <v>12.234999999999999</v>
      </c>
      <c r="S2636">
        <v>1</v>
      </c>
      <c r="T2636">
        <v>12.234999999999999</v>
      </c>
      <c r="U2636" s="7">
        <v>0</v>
      </c>
      <c r="V2636" s="7">
        <v>0</v>
      </c>
      <c r="W2636" s="7">
        <v>0</v>
      </c>
      <c r="X2636" s="7">
        <v>0</v>
      </c>
      <c r="Y2636" s="7">
        <v>0</v>
      </c>
      <c r="Z2636" s="7">
        <v>0</v>
      </c>
      <c r="AA2636" s="7" t="s">
        <v>800</v>
      </c>
      <c r="AB2636" s="7">
        <f>IF(Table2[[#This Row],[15cc]]+Table2[[#This Row],[30cc]]&gt;0,1,0)</f>
        <v>1</v>
      </c>
      <c r="AC2636" s="7">
        <f>IF(Table2[[#This Row],[60c]]&gt;0,1,0)</f>
        <v>0</v>
      </c>
      <c r="AD2636" s="7">
        <f>IF(Table2[[#This Row],[90c]]&gt;0,1,0)</f>
        <v>0</v>
      </c>
    </row>
    <row r="2637" spans="1:30" x14ac:dyDescent="0.2">
      <c r="A2637">
        <v>201706</v>
      </c>
      <c r="B2637" t="s">
        <v>21</v>
      </c>
      <c r="C2637" t="s">
        <v>21</v>
      </c>
      <c r="D2637" t="s">
        <v>1536</v>
      </c>
      <c r="E2637" t="s">
        <v>7657</v>
      </c>
      <c r="F2637" t="s">
        <v>1552</v>
      </c>
      <c r="G2637" t="s">
        <v>7661</v>
      </c>
      <c r="I2637" t="s">
        <v>1537</v>
      </c>
      <c r="J2637" t="s">
        <v>1372</v>
      </c>
      <c r="K2637" t="s">
        <v>7662</v>
      </c>
      <c r="L2637" t="s">
        <v>6315</v>
      </c>
      <c r="M2637" t="s">
        <v>6316</v>
      </c>
      <c r="N2637" s="1">
        <v>42899</v>
      </c>
      <c r="O2637">
        <v>57</v>
      </c>
      <c r="P2637" t="s">
        <v>900</v>
      </c>
      <c r="S2637">
        <v>0</v>
      </c>
      <c r="T2637">
        <v>0</v>
      </c>
      <c r="U2637" s="7">
        <v>0</v>
      </c>
      <c r="V2637" s="7">
        <v>0</v>
      </c>
      <c r="W2637" s="7">
        <v>0</v>
      </c>
      <c r="X2637" s="7">
        <v>0</v>
      </c>
      <c r="Y2637" s="7">
        <v>0</v>
      </c>
      <c r="Z2637" s="7">
        <v>0</v>
      </c>
      <c r="AA2637" s="7" t="s">
        <v>800</v>
      </c>
      <c r="AB2637" s="7">
        <f>IF(Table2[[#This Row],[15cc]]+Table2[[#This Row],[30cc]]&gt;0,1,0)</f>
        <v>0</v>
      </c>
      <c r="AC2637" s="7">
        <f>IF(Table2[[#This Row],[60c]]&gt;0,1,0)</f>
        <v>0</v>
      </c>
      <c r="AD2637" s="7">
        <f>IF(Table2[[#This Row],[90c]]&gt;0,1,0)</f>
        <v>0</v>
      </c>
    </row>
    <row r="2638" spans="1:30" x14ac:dyDescent="0.2">
      <c r="A2638">
        <v>201706</v>
      </c>
      <c r="B2638" t="s">
        <v>21</v>
      </c>
      <c r="C2638" t="s">
        <v>21</v>
      </c>
      <c r="D2638" t="s">
        <v>1536</v>
      </c>
      <c r="E2638" t="s">
        <v>7657</v>
      </c>
      <c r="F2638" t="s">
        <v>1552</v>
      </c>
      <c r="G2638" t="s">
        <v>7661</v>
      </c>
      <c r="I2638" t="s">
        <v>1537</v>
      </c>
      <c r="J2638" t="s">
        <v>1372</v>
      </c>
      <c r="K2638" t="s">
        <v>7662</v>
      </c>
      <c r="L2638" t="s">
        <v>6317</v>
      </c>
      <c r="M2638" t="s">
        <v>6318</v>
      </c>
      <c r="N2638" s="1">
        <v>42901</v>
      </c>
      <c r="O2638">
        <v>55</v>
      </c>
      <c r="P2638" t="s">
        <v>900</v>
      </c>
      <c r="Q2638">
        <v>4</v>
      </c>
      <c r="R2638">
        <v>45.805999999999997</v>
      </c>
      <c r="S2638">
        <v>2</v>
      </c>
      <c r="T2638">
        <v>27.148</v>
      </c>
      <c r="U2638" s="7">
        <v>2</v>
      </c>
      <c r="V2638" s="7">
        <v>18.658000000000001</v>
      </c>
      <c r="W2638" s="7">
        <v>0</v>
      </c>
      <c r="X2638" s="7">
        <v>0</v>
      </c>
      <c r="Y2638" s="7">
        <v>0</v>
      </c>
      <c r="Z2638" s="7">
        <v>0</v>
      </c>
      <c r="AA2638" s="7" t="s">
        <v>800</v>
      </c>
      <c r="AB2638" s="7">
        <f>IF(Table2[[#This Row],[15cc]]+Table2[[#This Row],[30cc]]&gt;0,1,0)</f>
        <v>1</v>
      </c>
      <c r="AC2638" s="7">
        <f>IF(Table2[[#This Row],[60c]]&gt;0,1,0)</f>
        <v>0</v>
      </c>
      <c r="AD2638" s="7">
        <f>IF(Table2[[#This Row],[90c]]&gt;0,1,0)</f>
        <v>0</v>
      </c>
    </row>
    <row r="2639" spans="1:30" x14ac:dyDescent="0.2">
      <c r="A2639">
        <v>201706</v>
      </c>
      <c r="B2639" t="s">
        <v>21</v>
      </c>
      <c r="C2639" t="s">
        <v>21</v>
      </c>
      <c r="D2639" t="s">
        <v>1536</v>
      </c>
      <c r="E2639" t="s">
        <v>7657</v>
      </c>
      <c r="F2639" t="s">
        <v>1552</v>
      </c>
      <c r="G2639" t="s">
        <v>7661</v>
      </c>
      <c r="I2639" t="s">
        <v>1537</v>
      </c>
      <c r="J2639" t="s">
        <v>1372</v>
      </c>
      <c r="K2639" t="s">
        <v>7662</v>
      </c>
      <c r="L2639" t="s">
        <v>6319</v>
      </c>
      <c r="M2639" t="s">
        <v>6320</v>
      </c>
      <c r="N2639" s="1">
        <v>42901</v>
      </c>
      <c r="O2639">
        <v>55</v>
      </c>
      <c r="P2639" t="s">
        <v>900</v>
      </c>
      <c r="Q2639">
        <v>1</v>
      </c>
      <c r="R2639">
        <v>12.614000000000001</v>
      </c>
      <c r="S2639">
        <v>1</v>
      </c>
      <c r="T2639">
        <v>12.614000000000001</v>
      </c>
      <c r="U2639" s="7">
        <v>0</v>
      </c>
      <c r="V2639" s="7">
        <v>0</v>
      </c>
      <c r="W2639" s="7">
        <v>0</v>
      </c>
      <c r="X2639" s="7">
        <v>0</v>
      </c>
      <c r="Y2639" s="7">
        <v>0</v>
      </c>
      <c r="Z2639" s="7">
        <v>0</v>
      </c>
      <c r="AA2639" s="7" t="s">
        <v>800</v>
      </c>
      <c r="AB2639" s="7">
        <f>IF(Table2[[#This Row],[15cc]]+Table2[[#This Row],[30cc]]&gt;0,1,0)</f>
        <v>1</v>
      </c>
      <c r="AC2639" s="7">
        <f>IF(Table2[[#This Row],[60c]]&gt;0,1,0)</f>
        <v>0</v>
      </c>
      <c r="AD2639" s="7">
        <f>IF(Table2[[#This Row],[90c]]&gt;0,1,0)</f>
        <v>0</v>
      </c>
    </row>
    <row r="2640" spans="1:30" x14ac:dyDescent="0.2">
      <c r="A2640">
        <v>201706</v>
      </c>
      <c r="B2640" t="s">
        <v>21</v>
      </c>
      <c r="C2640" t="s">
        <v>21</v>
      </c>
      <c r="D2640" t="s">
        <v>1536</v>
      </c>
      <c r="E2640" t="s">
        <v>7657</v>
      </c>
      <c r="F2640" t="s">
        <v>1552</v>
      </c>
      <c r="G2640" t="s">
        <v>7661</v>
      </c>
      <c r="I2640" t="s">
        <v>1537</v>
      </c>
      <c r="J2640" t="s">
        <v>1372</v>
      </c>
      <c r="K2640" t="s">
        <v>7662</v>
      </c>
      <c r="L2640" t="s">
        <v>6321</v>
      </c>
      <c r="M2640" t="s">
        <v>6322</v>
      </c>
      <c r="N2640" s="1">
        <v>42901</v>
      </c>
      <c r="O2640">
        <v>55</v>
      </c>
      <c r="P2640" t="s">
        <v>900</v>
      </c>
      <c r="S2640">
        <v>0</v>
      </c>
      <c r="T2640">
        <v>0</v>
      </c>
      <c r="U2640" s="7">
        <v>0</v>
      </c>
      <c r="V2640" s="7">
        <v>0</v>
      </c>
      <c r="W2640" s="7">
        <v>0</v>
      </c>
      <c r="X2640" s="7">
        <v>0</v>
      </c>
      <c r="Y2640" s="7">
        <v>0</v>
      </c>
      <c r="Z2640" s="7">
        <v>0</v>
      </c>
      <c r="AA2640" s="7" t="s">
        <v>800</v>
      </c>
      <c r="AB2640" s="7">
        <f>IF(Table2[[#This Row],[15cc]]+Table2[[#This Row],[30cc]]&gt;0,1,0)</f>
        <v>0</v>
      </c>
      <c r="AC2640" s="7">
        <f>IF(Table2[[#This Row],[60c]]&gt;0,1,0)</f>
        <v>0</v>
      </c>
      <c r="AD2640" s="7">
        <f>IF(Table2[[#This Row],[90c]]&gt;0,1,0)</f>
        <v>0</v>
      </c>
    </row>
    <row r="2641" spans="1:30" x14ac:dyDescent="0.2">
      <c r="A2641">
        <v>201706</v>
      </c>
      <c r="B2641" t="s">
        <v>21</v>
      </c>
      <c r="C2641" t="s">
        <v>21</v>
      </c>
      <c r="D2641" t="s">
        <v>1536</v>
      </c>
      <c r="E2641" t="s">
        <v>7657</v>
      </c>
      <c r="F2641" t="s">
        <v>1552</v>
      </c>
      <c r="G2641" t="s">
        <v>7661</v>
      </c>
      <c r="I2641" t="s">
        <v>1537</v>
      </c>
      <c r="J2641" t="s">
        <v>1372</v>
      </c>
      <c r="K2641" t="s">
        <v>7662</v>
      </c>
      <c r="L2641" t="s">
        <v>6323</v>
      </c>
      <c r="M2641" t="s">
        <v>1439</v>
      </c>
      <c r="N2641" s="1">
        <v>42902</v>
      </c>
      <c r="O2641">
        <v>54</v>
      </c>
      <c r="P2641" t="s">
        <v>900</v>
      </c>
      <c r="Q2641">
        <v>1</v>
      </c>
      <c r="R2641">
        <v>12.047000000000001</v>
      </c>
      <c r="S2641">
        <v>1</v>
      </c>
      <c r="T2641">
        <v>12.047000000000001</v>
      </c>
      <c r="U2641" s="7">
        <v>0</v>
      </c>
      <c r="V2641" s="7">
        <v>0</v>
      </c>
      <c r="W2641" s="7">
        <v>0</v>
      </c>
      <c r="X2641" s="7">
        <v>0</v>
      </c>
      <c r="Y2641" s="7">
        <v>0</v>
      </c>
      <c r="Z2641" s="7">
        <v>0</v>
      </c>
      <c r="AA2641" s="7" t="s">
        <v>800</v>
      </c>
      <c r="AB2641" s="7">
        <f>IF(Table2[[#This Row],[15cc]]+Table2[[#This Row],[30cc]]&gt;0,1,0)</f>
        <v>1</v>
      </c>
      <c r="AC2641" s="7">
        <f>IF(Table2[[#This Row],[60c]]&gt;0,1,0)</f>
        <v>0</v>
      </c>
      <c r="AD2641" s="7">
        <f>IF(Table2[[#This Row],[90c]]&gt;0,1,0)</f>
        <v>0</v>
      </c>
    </row>
    <row r="2642" spans="1:30" x14ac:dyDescent="0.2">
      <c r="A2642">
        <v>201706</v>
      </c>
      <c r="B2642" t="s">
        <v>21</v>
      </c>
      <c r="C2642" t="s">
        <v>21</v>
      </c>
      <c r="D2642" t="s">
        <v>1536</v>
      </c>
      <c r="E2642" t="s">
        <v>7657</v>
      </c>
      <c r="F2642" t="s">
        <v>1552</v>
      </c>
      <c r="G2642" t="s">
        <v>7661</v>
      </c>
      <c r="I2642" t="s">
        <v>1537</v>
      </c>
      <c r="J2642" t="s">
        <v>1372</v>
      </c>
      <c r="K2642" t="s">
        <v>7662</v>
      </c>
      <c r="L2642" t="s">
        <v>6324</v>
      </c>
      <c r="M2642" t="s">
        <v>6325</v>
      </c>
      <c r="N2642" s="1">
        <v>42906</v>
      </c>
      <c r="O2642">
        <v>50</v>
      </c>
      <c r="P2642" t="s">
        <v>900</v>
      </c>
      <c r="S2642">
        <v>0</v>
      </c>
      <c r="T2642">
        <v>0</v>
      </c>
      <c r="U2642" s="7">
        <v>0</v>
      </c>
      <c r="V2642" s="7">
        <v>0</v>
      </c>
      <c r="W2642" s="7">
        <v>0</v>
      </c>
      <c r="X2642" s="7">
        <v>0</v>
      </c>
      <c r="Y2642" s="7">
        <v>0</v>
      </c>
      <c r="Z2642" s="7">
        <v>0</v>
      </c>
      <c r="AA2642" s="7" t="s">
        <v>800</v>
      </c>
      <c r="AB2642" s="7">
        <f>IF(Table2[[#This Row],[15cc]]+Table2[[#This Row],[30cc]]&gt;0,1,0)</f>
        <v>0</v>
      </c>
      <c r="AC2642" s="7">
        <f>IF(Table2[[#This Row],[60c]]&gt;0,1,0)</f>
        <v>0</v>
      </c>
      <c r="AD2642" s="7">
        <f>IF(Table2[[#This Row],[90c]]&gt;0,1,0)</f>
        <v>0</v>
      </c>
    </row>
    <row r="2643" spans="1:30" x14ac:dyDescent="0.2">
      <c r="A2643">
        <v>201706</v>
      </c>
      <c r="B2643" t="s">
        <v>21</v>
      </c>
      <c r="C2643" t="s">
        <v>21</v>
      </c>
      <c r="D2643" t="s">
        <v>1536</v>
      </c>
      <c r="E2643" t="s">
        <v>7657</v>
      </c>
      <c r="F2643" t="s">
        <v>1552</v>
      </c>
      <c r="G2643" t="s">
        <v>7661</v>
      </c>
      <c r="I2643" t="s">
        <v>1537</v>
      </c>
      <c r="J2643" t="s">
        <v>1372</v>
      </c>
      <c r="K2643" t="s">
        <v>7662</v>
      </c>
      <c r="L2643" t="s">
        <v>6326</v>
      </c>
      <c r="M2643" t="s">
        <v>6327</v>
      </c>
      <c r="N2643" s="1">
        <v>42908</v>
      </c>
      <c r="O2643">
        <v>48</v>
      </c>
      <c r="P2643" t="s">
        <v>900</v>
      </c>
      <c r="S2643">
        <v>0</v>
      </c>
      <c r="T2643">
        <v>0</v>
      </c>
      <c r="U2643" s="7">
        <v>0</v>
      </c>
      <c r="V2643" s="7">
        <v>0</v>
      </c>
      <c r="W2643" s="7">
        <v>0</v>
      </c>
      <c r="X2643" s="7">
        <v>0</v>
      </c>
      <c r="Y2643" s="7">
        <v>0</v>
      </c>
      <c r="Z2643" s="7">
        <v>0</v>
      </c>
      <c r="AA2643" s="7" t="s">
        <v>800</v>
      </c>
      <c r="AB2643" s="7">
        <f>IF(Table2[[#This Row],[15cc]]+Table2[[#This Row],[30cc]]&gt;0,1,0)</f>
        <v>0</v>
      </c>
      <c r="AC2643" s="7">
        <f>IF(Table2[[#This Row],[60c]]&gt;0,1,0)</f>
        <v>0</v>
      </c>
      <c r="AD2643" s="7">
        <f>IF(Table2[[#This Row],[90c]]&gt;0,1,0)</f>
        <v>0</v>
      </c>
    </row>
    <row r="2644" spans="1:30" x14ac:dyDescent="0.2">
      <c r="A2644">
        <v>201706</v>
      </c>
      <c r="B2644" t="s">
        <v>21</v>
      </c>
      <c r="C2644" t="s">
        <v>21</v>
      </c>
      <c r="D2644" t="s">
        <v>1536</v>
      </c>
      <c r="E2644" t="s">
        <v>7657</v>
      </c>
      <c r="F2644" t="s">
        <v>1552</v>
      </c>
      <c r="G2644" t="s">
        <v>7661</v>
      </c>
      <c r="I2644" t="s">
        <v>1537</v>
      </c>
      <c r="J2644" t="s">
        <v>1372</v>
      </c>
      <c r="K2644" t="s">
        <v>7662</v>
      </c>
      <c r="L2644" t="s">
        <v>6328</v>
      </c>
      <c r="M2644" t="s">
        <v>6329</v>
      </c>
      <c r="N2644" s="1">
        <v>42909</v>
      </c>
      <c r="O2644">
        <v>47</v>
      </c>
      <c r="P2644" t="s">
        <v>900</v>
      </c>
      <c r="S2644">
        <v>0</v>
      </c>
      <c r="T2644">
        <v>0</v>
      </c>
      <c r="U2644" s="7">
        <v>0</v>
      </c>
      <c r="V2644" s="7">
        <v>0</v>
      </c>
      <c r="W2644" s="7">
        <v>0</v>
      </c>
      <c r="X2644" s="7">
        <v>0</v>
      </c>
      <c r="Y2644" s="7">
        <v>0</v>
      </c>
      <c r="Z2644" s="7">
        <v>0</v>
      </c>
      <c r="AA2644" s="7" t="s">
        <v>800</v>
      </c>
      <c r="AB2644" s="7">
        <f>IF(Table2[[#This Row],[15cc]]+Table2[[#This Row],[30cc]]&gt;0,1,0)</f>
        <v>0</v>
      </c>
      <c r="AC2644" s="7">
        <f>IF(Table2[[#This Row],[60c]]&gt;0,1,0)</f>
        <v>0</v>
      </c>
      <c r="AD2644" s="7">
        <f>IF(Table2[[#This Row],[90c]]&gt;0,1,0)</f>
        <v>0</v>
      </c>
    </row>
    <row r="2645" spans="1:30" x14ac:dyDescent="0.2">
      <c r="A2645">
        <v>201706</v>
      </c>
      <c r="B2645" t="s">
        <v>21</v>
      </c>
      <c r="C2645" t="s">
        <v>21</v>
      </c>
      <c r="D2645" t="s">
        <v>1536</v>
      </c>
      <c r="E2645" t="s">
        <v>7657</v>
      </c>
      <c r="F2645" t="s">
        <v>1552</v>
      </c>
      <c r="G2645" t="s">
        <v>7661</v>
      </c>
      <c r="I2645" t="s">
        <v>1537</v>
      </c>
      <c r="J2645" t="s">
        <v>1372</v>
      </c>
      <c r="K2645" t="s">
        <v>7662</v>
      </c>
      <c r="L2645" t="s">
        <v>6330</v>
      </c>
      <c r="M2645" t="s">
        <v>3805</v>
      </c>
      <c r="N2645" s="1">
        <v>42909</v>
      </c>
      <c r="O2645">
        <v>47</v>
      </c>
      <c r="P2645" t="s">
        <v>900</v>
      </c>
      <c r="Q2645">
        <v>1</v>
      </c>
      <c r="R2645">
        <v>17.850000000000001</v>
      </c>
      <c r="S2645">
        <v>0</v>
      </c>
      <c r="T2645">
        <v>0</v>
      </c>
      <c r="U2645" s="7">
        <v>0</v>
      </c>
      <c r="V2645" s="7">
        <v>0</v>
      </c>
      <c r="W2645" s="7">
        <v>1</v>
      </c>
      <c r="X2645" s="7">
        <v>17.850000000000001</v>
      </c>
      <c r="Y2645" s="7">
        <v>0</v>
      </c>
      <c r="Z2645" s="7">
        <v>0</v>
      </c>
      <c r="AA2645" s="7" t="s">
        <v>800</v>
      </c>
      <c r="AB2645" s="7">
        <f>IF(Table2[[#This Row],[15cc]]+Table2[[#This Row],[30cc]]&gt;0,1,0)</f>
        <v>0</v>
      </c>
      <c r="AC2645" s="7">
        <f>IF(Table2[[#This Row],[60c]]&gt;0,1,0)</f>
        <v>1</v>
      </c>
      <c r="AD2645" s="7">
        <f>IF(Table2[[#This Row],[90c]]&gt;0,1,0)</f>
        <v>0</v>
      </c>
    </row>
    <row r="2646" spans="1:30" x14ac:dyDescent="0.2">
      <c r="A2646">
        <v>201706</v>
      </c>
      <c r="B2646" t="s">
        <v>21</v>
      </c>
      <c r="C2646" t="s">
        <v>21</v>
      </c>
      <c r="D2646" t="s">
        <v>1536</v>
      </c>
      <c r="E2646" t="s">
        <v>7657</v>
      </c>
      <c r="F2646" t="s">
        <v>1552</v>
      </c>
      <c r="G2646" t="s">
        <v>7661</v>
      </c>
      <c r="I2646" t="s">
        <v>1537</v>
      </c>
      <c r="J2646" t="s">
        <v>1372</v>
      </c>
      <c r="K2646" t="s">
        <v>7662</v>
      </c>
      <c r="L2646" t="s">
        <v>6331</v>
      </c>
      <c r="M2646" t="s">
        <v>827</v>
      </c>
      <c r="N2646" s="1">
        <v>42909</v>
      </c>
      <c r="O2646">
        <v>47</v>
      </c>
      <c r="P2646" t="s">
        <v>900</v>
      </c>
      <c r="S2646">
        <v>0</v>
      </c>
      <c r="T2646">
        <v>0</v>
      </c>
      <c r="U2646" s="7">
        <v>0</v>
      </c>
      <c r="V2646" s="7">
        <v>0</v>
      </c>
      <c r="W2646" s="7">
        <v>0</v>
      </c>
      <c r="X2646" s="7">
        <v>0</v>
      </c>
      <c r="Y2646" s="7">
        <v>0</v>
      </c>
      <c r="Z2646" s="7">
        <v>0</v>
      </c>
      <c r="AA2646" s="7" t="s">
        <v>800</v>
      </c>
      <c r="AB2646" s="7">
        <f>IF(Table2[[#This Row],[15cc]]+Table2[[#This Row],[30cc]]&gt;0,1,0)</f>
        <v>0</v>
      </c>
      <c r="AC2646" s="7">
        <f>IF(Table2[[#This Row],[60c]]&gt;0,1,0)</f>
        <v>0</v>
      </c>
      <c r="AD2646" s="7">
        <f>IF(Table2[[#This Row],[90c]]&gt;0,1,0)</f>
        <v>0</v>
      </c>
    </row>
    <row r="2647" spans="1:30" x14ac:dyDescent="0.2">
      <c r="A2647">
        <v>201706</v>
      </c>
      <c r="B2647" t="s">
        <v>21</v>
      </c>
      <c r="C2647" t="s">
        <v>21</v>
      </c>
      <c r="D2647" t="s">
        <v>1536</v>
      </c>
      <c r="E2647" t="s">
        <v>7657</v>
      </c>
      <c r="F2647" t="s">
        <v>1552</v>
      </c>
      <c r="G2647" t="s">
        <v>7661</v>
      </c>
      <c r="I2647" t="s">
        <v>1537</v>
      </c>
      <c r="J2647" t="s">
        <v>1372</v>
      </c>
      <c r="K2647" t="s">
        <v>7662</v>
      </c>
      <c r="L2647" t="s">
        <v>6332</v>
      </c>
      <c r="M2647" t="s">
        <v>6333</v>
      </c>
      <c r="N2647" s="1">
        <v>42912</v>
      </c>
      <c r="O2647">
        <v>44</v>
      </c>
      <c r="P2647" t="s">
        <v>900</v>
      </c>
      <c r="Q2647">
        <v>1</v>
      </c>
      <c r="R2647">
        <v>12.27</v>
      </c>
      <c r="S2647">
        <v>1</v>
      </c>
      <c r="T2647">
        <v>12.27</v>
      </c>
      <c r="U2647" s="7">
        <v>0</v>
      </c>
      <c r="V2647" s="7">
        <v>0</v>
      </c>
      <c r="W2647" s="7">
        <v>0</v>
      </c>
      <c r="X2647" s="7">
        <v>0</v>
      </c>
      <c r="Y2647" s="7">
        <v>0</v>
      </c>
      <c r="Z2647" s="7">
        <v>0</v>
      </c>
      <c r="AA2647" s="7" t="s">
        <v>800</v>
      </c>
      <c r="AB2647" s="7">
        <f>IF(Table2[[#This Row],[15cc]]+Table2[[#This Row],[30cc]]&gt;0,1,0)</f>
        <v>1</v>
      </c>
      <c r="AC2647" s="7">
        <f>IF(Table2[[#This Row],[60c]]&gt;0,1,0)</f>
        <v>0</v>
      </c>
      <c r="AD2647" s="7">
        <f>IF(Table2[[#This Row],[90c]]&gt;0,1,0)</f>
        <v>0</v>
      </c>
    </row>
    <row r="2648" spans="1:30" x14ac:dyDescent="0.2">
      <c r="A2648">
        <v>201706</v>
      </c>
      <c r="B2648" t="s">
        <v>21</v>
      </c>
      <c r="C2648" t="s">
        <v>21</v>
      </c>
      <c r="D2648" t="s">
        <v>1536</v>
      </c>
      <c r="E2648" t="s">
        <v>7657</v>
      </c>
      <c r="F2648" t="s">
        <v>1552</v>
      </c>
      <c r="G2648" t="s">
        <v>7661</v>
      </c>
      <c r="I2648" t="s">
        <v>1537</v>
      </c>
      <c r="J2648" t="s">
        <v>1372</v>
      </c>
      <c r="K2648" t="s">
        <v>7662</v>
      </c>
      <c r="L2648" t="s">
        <v>6334</v>
      </c>
      <c r="M2648" t="s">
        <v>6335</v>
      </c>
      <c r="N2648" s="1">
        <v>42912</v>
      </c>
      <c r="O2648">
        <v>44</v>
      </c>
      <c r="P2648" t="s">
        <v>900</v>
      </c>
      <c r="Q2648">
        <v>1</v>
      </c>
      <c r="R2648">
        <v>12.273999999999999</v>
      </c>
      <c r="S2648">
        <v>1</v>
      </c>
      <c r="T2648">
        <v>12.273999999999999</v>
      </c>
      <c r="U2648" s="7">
        <v>0</v>
      </c>
      <c r="V2648" s="7">
        <v>0</v>
      </c>
      <c r="W2648" s="7">
        <v>0</v>
      </c>
      <c r="X2648" s="7">
        <v>0</v>
      </c>
      <c r="Y2648" s="7">
        <v>0</v>
      </c>
      <c r="Z2648" s="7">
        <v>0</v>
      </c>
      <c r="AA2648" s="7" t="s">
        <v>800</v>
      </c>
      <c r="AB2648" s="7">
        <f>IF(Table2[[#This Row],[15cc]]+Table2[[#This Row],[30cc]]&gt;0,1,0)</f>
        <v>1</v>
      </c>
      <c r="AC2648" s="7">
        <f>IF(Table2[[#This Row],[60c]]&gt;0,1,0)</f>
        <v>0</v>
      </c>
      <c r="AD2648" s="7">
        <f>IF(Table2[[#This Row],[90c]]&gt;0,1,0)</f>
        <v>0</v>
      </c>
    </row>
    <row r="2649" spans="1:30" x14ac:dyDescent="0.2">
      <c r="A2649">
        <v>201706</v>
      </c>
      <c r="B2649" t="s">
        <v>21</v>
      </c>
      <c r="C2649" t="s">
        <v>21</v>
      </c>
      <c r="D2649" t="s">
        <v>1536</v>
      </c>
      <c r="E2649" t="s">
        <v>7657</v>
      </c>
      <c r="F2649" t="s">
        <v>1552</v>
      </c>
      <c r="G2649" t="s">
        <v>7661</v>
      </c>
      <c r="I2649" t="s">
        <v>1537</v>
      </c>
      <c r="J2649" t="s">
        <v>1372</v>
      </c>
      <c r="K2649" t="s">
        <v>7662</v>
      </c>
      <c r="L2649" t="s">
        <v>6336</v>
      </c>
      <c r="M2649" t="s">
        <v>4773</v>
      </c>
      <c r="N2649" s="1">
        <v>42912</v>
      </c>
      <c r="O2649">
        <v>44</v>
      </c>
      <c r="P2649" t="s">
        <v>900</v>
      </c>
      <c r="Q2649">
        <v>1</v>
      </c>
      <c r="R2649">
        <v>13.561999999999999</v>
      </c>
      <c r="S2649">
        <v>1</v>
      </c>
      <c r="T2649">
        <v>13.561999999999999</v>
      </c>
      <c r="U2649" s="7">
        <v>0</v>
      </c>
      <c r="V2649" s="7">
        <v>0</v>
      </c>
      <c r="W2649" s="7">
        <v>0</v>
      </c>
      <c r="X2649" s="7">
        <v>0</v>
      </c>
      <c r="Y2649" s="7">
        <v>0</v>
      </c>
      <c r="Z2649" s="7">
        <v>0</v>
      </c>
      <c r="AA2649" s="7" t="s">
        <v>800</v>
      </c>
      <c r="AB2649" s="7">
        <f>IF(Table2[[#This Row],[15cc]]+Table2[[#This Row],[30cc]]&gt;0,1,0)</f>
        <v>1</v>
      </c>
      <c r="AC2649" s="7">
        <f>IF(Table2[[#This Row],[60c]]&gt;0,1,0)</f>
        <v>0</v>
      </c>
      <c r="AD2649" s="7">
        <f>IF(Table2[[#This Row],[90c]]&gt;0,1,0)</f>
        <v>0</v>
      </c>
    </row>
    <row r="2650" spans="1:30" x14ac:dyDescent="0.2">
      <c r="A2650">
        <v>201706</v>
      </c>
      <c r="B2650" t="s">
        <v>21</v>
      </c>
      <c r="C2650" t="s">
        <v>21</v>
      </c>
      <c r="D2650" t="s">
        <v>1536</v>
      </c>
      <c r="E2650" t="s">
        <v>7657</v>
      </c>
      <c r="F2650" t="s">
        <v>1552</v>
      </c>
      <c r="G2650" t="s">
        <v>7661</v>
      </c>
      <c r="I2650" t="s">
        <v>1537</v>
      </c>
      <c r="J2650" t="s">
        <v>1372</v>
      </c>
      <c r="K2650" t="s">
        <v>7662</v>
      </c>
      <c r="L2650" t="s">
        <v>6337</v>
      </c>
      <c r="M2650" t="s">
        <v>1442</v>
      </c>
      <c r="N2650" s="1">
        <v>42912</v>
      </c>
      <c r="O2650">
        <v>44</v>
      </c>
      <c r="P2650" t="s">
        <v>900</v>
      </c>
      <c r="S2650">
        <v>0</v>
      </c>
      <c r="T2650">
        <v>0</v>
      </c>
      <c r="U2650" s="7">
        <v>0</v>
      </c>
      <c r="V2650" s="7">
        <v>0</v>
      </c>
      <c r="W2650" s="7">
        <v>0</v>
      </c>
      <c r="X2650" s="7">
        <v>0</v>
      </c>
      <c r="Y2650" s="7">
        <v>0</v>
      </c>
      <c r="Z2650" s="7">
        <v>0</v>
      </c>
      <c r="AA2650" s="7" t="s">
        <v>800</v>
      </c>
      <c r="AB2650" s="7">
        <f>IF(Table2[[#This Row],[15cc]]+Table2[[#This Row],[30cc]]&gt;0,1,0)</f>
        <v>0</v>
      </c>
      <c r="AC2650" s="7">
        <f>IF(Table2[[#This Row],[60c]]&gt;0,1,0)</f>
        <v>0</v>
      </c>
      <c r="AD2650" s="7">
        <f>IF(Table2[[#This Row],[90c]]&gt;0,1,0)</f>
        <v>0</v>
      </c>
    </row>
    <row r="2651" spans="1:30" x14ac:dyDescent="0.2">
      <c r="A2651">
        <v>201706</v>
      </c>
      <c r="B2651" t="s">
        <v>21</v>
      </c>
      <c r="C2651" t="s">
        <v>21</v>
      </c>
      <c r="D2651" t="s">
        <v>1536</v>
      </c>
      <c r="E2651" t="s">
        <v>7657</v>
      </c>
      <c r="F2651" t="s">
        <v>1552</v>
      </c>
      <c r="G2651" t="s">
        <v>7661</v>
      </c>
      <c r="I2651" t="s">
        <v>1537</v>
      </c>
      <c r="J2651" t="s">
        <v>1372</v>
      </c>
      <c r="K2651" t="s">
        <v>7662</v>
      </c>
      <c r="L2651" t="s">
        <v>6338</v>
      </c>
      <c r="M2651" t="s">
        <v>6339</v>
      </c>
      <c r="N2651" s="1">
        <v>42912</v>
      </c>
      <c r="O2651">
        <v>44</v>
      </c>
      <c r="P2651" t="s">
        <v>900</v>
      </c>
      <c r="Q2651">
        <v>1</v>
      </c>
      <c r="R2651">
        <v>12.069000000000001</v>
      </c>
      <c r="S2651">
        <v>1</v>
      </c>
      <c r="T2651">
        <v>12.069000000000001</v>
      </c>
      <c r="U2651" s="7">
        <v>0</v>
      </c>
      <c r="V2651" s="7">
        <v>0</v>
      </c>
      <c r="W2651" s="7">
        <v>0</v>
      </c>
      <c r="X2651" s="7">
        <v>0</v>
      </c>
      <c r="Y2651" s="7">
        <v>0</v>
      </c>
      <c r="Z2651" s="7">
        <v>0</v>
      </c>
      <c r="AA2651" s="7" t="s">
        <v>800</v>
      </c>
      <c r="AB2651" s="7">
        <f>IF(Table2[[#This Row],[15cc]]+Table2[[#This Row],[30cc]]&gt;0,1,0)</f>
        <v>1</v>
      </c>
      <c r="AC2651" s="7">
        <f>IF(Table2[[#This Row],[60c]]&gt;0,1,0)</f>
        <v>0</v>
      </c>
      <c r="AD2651" s="7">
        <f>IF(Table2[[#This Row],[90c]]&gt;0,1,0)</f>
        <v>0</v>
      </c>
    </row>
    <row r="2652" spans="1:30" x14ac:dyDescent="0.2">
      <c r="A2652">
        <v>201706</v>
      </c>
      <c r="B2652" t="s">
        <v>21</v>
      </c>
      <c r="C2652" t="s">
        <v>21</v>
      </c>
      <c r="D2652" t="s">
        <v>1536</v>
      </c>
      <c r="E2652" t="s">
        <v>7657</v>
      </c>
      <c r="F2652" t="s">
        <v>1552</v>
      </c>
      <c r="G2652" t="s">
        <v>7661</v>
      </c>
      <c r="I2652" t="s">
        <v>1537</v>
      </c>
      <c r="J2652" t="s">
        <v>1372</v>
      </c>
      <c r="K2652" t="s">
        <v>7662</v>
      </c>
      <c r="L2652" t="s">
        <v>6340</v>
      </c>
      <c r="M2652" t="s">
        <v>6341</v>
      </c>
      <c r="N2652" s="1">
        <v>42912</v>
      </c>
      <c r="O2652">
        <v>44</v>
      </c>
      <c r="P2652" t="s">
        <v>900</v>
      </c>
      <c r="Q2652">
        <v>1</v>
      </c>
      <c r="R2652">
        <v>12.202999999999999</v>
      </c>
      <c r="S2652">
        <v>1</v>
      </c>
      <c r="T2652">
        <v>12.202999999999999</v>
      </c>
      <c r="U2652" s="7">
        <v>0</v>
      </c>
      <c r="V2652" s="7">
        <v>0</v>
      </c>
      <c r="W2652" s="7">
        <v>0</v>
      </c>
      <c r="X2652" s="7">
        <v>0</v>
      </c>
      <c r="Y2652" s="7">
        <v>0</v>
      </c>
      <c r="Z2652" s="7">
        <v>0</v>
      </c>
      <c r="AA2652" s="7" t="s">
        <v>800</v>
      </c>
      <c r="AB2652" s="7">
        <f>IF(Table2[[#This Row],[15cc]]+Table2[[#This Row],[30cc]]&gt;0,1,0)</f>
        <v>1</v>
      </c>
      <c r="AC2652" s="7">
        <f>IF(Table2[[#This Row],[60c]]&gt;0,1,0)</f>
        <v>0</v>
      </c>
      <c r="AD2652" s="7">
        <f>IF(Table2[[#This Row],[90c]]&gt;0,1,0)</f>
        <v>0</v>
      </c>
    </row>
    <row r="2653" spans="1:30" x14ac:dyDescent="0.2">
      <c r="A2653">
        <v>201706</v>
      </c>
      <c r="B2653" t="s">
        <v>21</v>
      </c>
      <c r="C2653" t="s">
        <v>21</v>
      </c>
      <c r="D2653" t="s">
        <v>1536</v>
      </c>
      <c r="E2653" t="s">
        <v>7657</v>
      </c>
      <c r="F2653" t="s">
        <v>1552</v>
      </c>
      <c r="G2653" t="s">
        <v>7661</v>
      </c>
      <c r="I2653" t="s">
        <v>1537</v>
      </c>
      <c r="J2653" t="s">
        <v>1372</v>
      </c>
      <c r="K2653" t="s">
        <v>7662</v>
      </c>
      <c r="L2653" t="s">
        <v>6342</v>
      </c>
      <c r="M2653" t="s">
        <v>6343</v>
      </c>
      <c r="N2653" s="1">
        <v>42912</v>
      </c>
      <c r="O2653">
        <v>44</v>
      </c>
      <c r="P2653" t="s">
        <v>900</v>
      </c>
      <c r="S2653">
        <v>0</v>
      </c>
      <c r="T2653">
        <v>0</v>
      </c>
      <c r="U2653" s="7">
        <v>0</v>
      </c>
      <c r="V2653" s="7">
        <v>0</v>
      </c>
      <c r="W2653" s="7">
        <v>0</v>
      </c>
      <c r="X2653" s="7">
        <v>0</v>
      </c>
      <c r="Y2653" s="7">
        <v>0</v>
      </c>
      <c r="Z2653" s="7">
        <v>0</v>
      </c>
      <c r="AA2653" s="7" t="s">
        <v>800</v>
      </c>
      <c r="AB2653" s="7">
        <f>IF(Table2[[#This Row],[15cc]]+Table2[[#This Row],[30cc]]&gt;0,1,0)</f>
        <v>0</v>
      </c>
      <c r="AC2653" s="7">
        <f>IF(Table2[[#This Row],[60c]]&gt;0,1,0)</f>
        <v>0</v>
      </c>
      <c r="AD2653" s="7">
        <f>IF(Table2[[#This Row],[90c]]&gt;0,1,0)</f>
        <v>0</v>
      </c>
    </row>
    <row r="2654" spans="1:30" x14ac:dyDescent="0.2">
      <c r="A2654">
        <v>201706</v>
      </c>
      <c r="B2654" t="s">
        <v>21</v>
      </c>
      <c r="C2654" t="s">
        <v>21</v>
      </c>
      <c r="D2654" t="s">
        <v>1536</v>
      </c>
      <c r="E2654" t="s">
        <v>7657</v>
      </c>
      <c r="F2654" t="s">
        <v>1552</v>
      </c>
      <c r="G2654" t="s">
        <v>7661</v>
      </c>
      <c r="I2654" t="s">
        <v>1537</v>
      </c>
      <c r="J2654" t="s">
        <v>1372</v>
      </c>
      <c r="K2654" t="s">
        <v>7662</v>
      </c>
      <c r="L2654" t="s">
        <v>6344</v>
      </c>
      <c r="M2654" t="s">
        <v>6345</v>
      </c>
      <c r="N2654" s="1">
        <v>42912</v>
      </c>
      <c r="O2654">
        <v>44</v>
      </c>
      <c r="P2654" t="s">
        <v>900</v>
      </c>
      <c r="Q2654">
        <v>1</v>
      </c>
      <c r="R2654">
        <v>12.041</v>
      </c>
      <c r="S2654">
        <v>1</v>
      </c>
      <c r="T2654">
        <v>12.041</v>
      </c>
      <c r="U2654" s="7">
        <v>0</v>
      </c>
      <c r="V2654" s="7">
        <v>0</v>
      </c>
      <c r="W2654" s="7">
        <v>0</v>
      </c>
      <c r="X2654" s="7">
        <v>0</v>
      </c>
      <c r="Y2654" s="7">
        <v>0</v>
      </c>
      <c r="Z2654" s="7">
        <v>0</v>
      </c>
      <c r="AA2654" s="7" t="s">
        <v>800</v>
      </c>
      <c r="AB2654" s="7">
        <f>IF(Table2[[#This Row],[15cc]]+Table2[[#This Row],[30cc]]&gt;0,1,0)</f>
        <v>1</v>
      </c>
      <c r="AC2654" s="7">
        <f>IF(Table2[[#This Row],[60c]]&gt;0,1,0)</f>
        <v>0</v>
      </c>
      <c r="AD2654" s="7">
        <f>IF(Table2[[#This Row],[90c]]&gt;0,1,0)</f>
        <v>0</v>
      </c>
    </row>
    <row r="2655" spans="1:30" x14ac:dyDescent="0.2">
      <c r="A2655">
        <v>201706</v>
      </c>
      <c r="B2655" t="s">
        <v>21</v>
      </c>
      <c r="C2655" t="s">
        <v>21</v>
      </c>
      <c r="D2655" t="s">
        <v>1536</v>
      </c>
      <c r="E2655" t="s">
        <v>7657</v>
      </c>
      <c r="F2655" t="s">
        <v>1552</v>
      </c>
      <c r="G2655" t="s">
        <v>7661</v>
      </c>
      <c r="I2655" t="s">
        <v>1537</v>
      </c>
      <c r="J2655" t="s">
        <v>1372</v>
      </c>
      <c r="K2655" t="s">
        <v>7662</v>
      </c>
      <c r="L2655" t="s">
        <v>6346</v>
      </c>
      <c r="M2655" t="s">
        <v>6347</v>
      </c>
      <c r="N2655" s="1">
        <v>42912</v>
      </c>
      <c r="O2655">
        <v>44</v>
      </c>
      <c r="P2655" t="s">
        <v>900</v>
      </c>
      <c r="S2655">
        <v>0</v>
      </c>
      <c r="T2655">
        <v>0</v>
      </c>
      <c r="U2655" s="7">
        <v>0</v>
      </c>
      <c r="V2655" s="7">
        <v>0</v>
      </c>
      <c r="W2655" s="7">
        <v>0</v>
      </c>
      <c r="X2655" s="7">
        <v>0</v>
      </c>
      <c r="Y2655" s="7">
        <v>0</v>
      </c>
      <c r="Z2655" s="7">
        <v>0</v>
      </c>
      <c r="AA2655" s="7" t="s">
        <v>800</v>
      </c>
      <c r="AB2655" s="7">
        <f>IF(Table2[[#This Row],[15cc]]+Table2[[#This Row],[30cc]]&gt;0,1,0)</f>
        <v>0</v>
      </c>
      <c r="AC2655" s="7">
        <f>IF(Table2[[#This Row],[60c]]&gt;0,1,0)</f>
        <v>0</v>
      </c>
      <c r="AD2655" s="7">
        <f>IF(Table2[[#This Row],[90c]]&gt;0,1,0)</f>
        <v>0</v>
      </c>
    </row>
    <row r="2656" spans="1:30" x14ac:dyDescent="0.2">
      <c r="A2656">
        <v>201706</v>
      </c>
      <c r="B2656" t="s">
        <v>21</v>
      </c>
      <c r="C2656" t="s">
        <v>21</v>
      </c>
      <c r="D2656" t="s">
        <v>1536</v>
      </c>
      <c r="E2656" t="s">
        <v>7657</v>
      </c>
      <c r="F2656" t="s">
        <v>1552</v>
      </c>
      <c r="G2656" t="s">
        <v>7661</v>
      </c>
      <c r="I2656" t="s">
        <v>1537</v>
      </c>
      <c r="J2656" t="s">
        <v>1372</v>
      </c>
      <c r="K2656" t="s">
        <v>7662</v>
      </c>
      <c r="L2656" t="s">
        <v>6348</v>
      </c>
      <c r="M2656" t="s">
        <v>932</v>
      </c>
      <c r="N2656" s="1">
        <v>42913</v>
      </c>
      <c r="O2656">
        <v>43</v>
      </c>
      <c r="P2656" t="s">
        <v>900</v>
      </c>
      <c r="S2656">
        <v>0</v>
      </c>
      <c r="T2656">
        <v>0</v>
      </c>
      <c r="U2656" s="7">
        <v>0</v>
      </c>
      <c r="V2656" s="7">
        <v>0</v>
      </c>
      <c r="W2656" s="7">
        <v>0</v>
      </c>
      <c r="X2656" s="7">
        <v>0</v>
      </c>
      <c r="Y2656" s="7">
        <v>0</v>
      </c>
      <c r="Z2656" s="7">
        <v>0</v>
      </c>
      <c r="AA2656" s="7" t="s">
        <v>800</v>
      </c>
      <c r="AB2656" s="7">
        <f>IF(Table2[[#This Row],[15cc]]+Table2[[#This Row],[30cc]]&gt;0,1,0)</f>
        <v>0</v>
      </c>
      <c r="AC2656" s="7">
        <f>IF(Table2[[#This Row],[60c]]&gt;0,1,0)</f>
        <v>0</v>
      </c>
      <c r="AD2656" s="7">
        <f>IF(Table2[[#This Row],[90c]]&gt;0,1,0)</f>
        <v>0</v>
      </c>
    </row>
    <row r="2657" spans="1:30" x14ac:dyDescent="0.2">
      <c r="A2657">
        <v>201706</v>
      </c>
      <c r="B2657" t="s">
        <v>21</v>
      </c>
      <c r="C2657" t="s">
        <v>21</v>
      </c>
      <c r="D2657" t="s">
        <v>1536</v>
      </c>
      <c r="E2657" t="s">
        <v>7657</v>
      </c>
      <c r="F2657" t="s">
        <v>1552</v>
      </c>
      <c r="G2657" t="s">
        <v>7661</v>
      </c>
      <c r="I2657" t="s">
        <v>1537</v>
      </c>
      <c r="J2657" t="s">
        <v>1372</v>
      </c>
      <c r="K2657" t="s">
        <v>7662</v>
      </c>
      <c r="L2657" t="s">
        <v>6349</v>
      </c>
      <c r="M2657" t="s">
        <v>6350</v>
      </c>
      <c r="N2657" s="1">
        <v>42913</v>
      </c>
      <c r="O2657">
        <v>43</v>
      </c>
      <c r="P2657" t="s">
        <v>900</v>
      </c>
      <c r="S2657">
        <v>0</v>
      </c>
      <c r="T2657">
        <v>0</v>
      </c>
      <c r="U2657" s="7">
        <v>0</v>
      </c>
      <c r="V2657" s="7">
        <v>0</v>
      </c>
      <c r="W2657" s="7">
        <v>0</v>
      </c>
      <c r="X2657" s="7">
        <v>0</v>
      </c>
      <c r="Y2657" s="7">
        <v>0</v>
      </c>
      <c r="Z2657" s="7">
        <v>0</v>
      </c>
      <c r="AA2657" s="7" t="s">
        <v>800</v>
      </c>
      <c r="AB2657" s="7">
        <f>IF(Table2[[#This Row],[15cc]]+Table2[[#This Row],[30cc]]&gt;0,1,0)</f>
        <v>0</v>
      </c>
      <c r="AC2657" s="7">
        <f>IF(Table2[[#This Row],[60c]]&gt;0,1,0)</f>
        <v>0</v>
      </c>
      <c r="AD2657" s="7">
        <f>IF(Table2[[#This Row],[90c]]&gt;0,1,0)</f>
        <v>0</v>
      </c>
    </row>
    <row r="2658" spans="1:30" x14ac:dyDescent="0.2">
      <c r="A2658">
        <v>201706</v>
      </c>
      <c r="B2658" t="s">
        <v>21</v>
      </c>
      <c r="C2658" t="s">
        <v>21</v>
      </c>
      <c r="D2658" t="s">
        <v>1536</v>
      </c>
      <c r="E2658" t="s">
        <v>7657</v>
      </c>
      <c r="F2658" t="s">
        <v>1552</v>
      </c>
      <c r="G2658" t="s">
        <v>7661</v>
      </c>
      <c r="I2658" t="s">
        <v>1537</v>
      </c>
      <c r="J2658" t="s">
        <v>1372</v>
      </c>
      <c r="K2658" t="s">
        <v>7662</v>
      </c>
      <c r="L2658" t="s">
        <v>6351</v>
      </c>
      <c r="M2658" t="s">
        <v>6352</v>
      </c>
      <c r="N2658" s="1">
        <v>42913</v>
      </c>
      <c r="O2658">
        <v>43</v>
      </c>
      <c r="P2658" t="s">
        <v>900</v>
      </c>
      <c r="S2658">
        <v>0</v>
      </c>
      <c r="T2658">
        <v>0</v>
      </c>
      <c r="U2658" s="7">
        <v>0</v>
      </c>
      <c r="V2658" s="7">
        <v>0</v>
      </c>
      <c r="W2658" s="7">
        <v>0</v>
      </c>
      <c r="X2658" s="7">
        <v>0</v>
      </c>
      <c r="Y2658" s="7">
        <v>0</v>
      </c>
      <c r="Z2658" s="7">
        <v>0</v>
      </c>
      <c r="AA2658" s="7" t="s">
        <v>800</v>
      </c>
      <c r="AB2658" s="7">
        <f>IF(Table2[[#This Row],[15cc]]+Table2[[#This Row],[30cc]]&gt;0,1,0)</f>
        <v>0</v>
      </c>
      <c r="AC2658" s="7">
        <f>IF(Table2[[#This Row],[60c]]&gt;0,1,0)</f>
        <v>0</v>
      </c>
      <c r="AD2658" s="7">
        <f>IF(Table2[[#This Row],[90c]]&gt;0,1,0)</f>
        <v>0</v>
      </c>
    </row>
    <row r="2659" spans="1:30" x14ac:dyDescent="0.2">
      <c r="A2659">
        <v>201706</v>
      </c>
      <c r="B2659" t="s">
        <v>21</v>
      </c>
      <c r="C2659" t="s">
        <v>21</v>
      </c>
      <c r="D2659" t="s">
        <v>1536</v>
      </c>
      <c r="E2659" t="s">
        <v>7657</v>
      </c>
      <c r="F2659" t="s">
        <v>1552</v>
      </c>
      <c r="G2659" t="s">
        <v>7661</v>
      </c>
      <c r="I2659" t="s">
        <v>1537</v>
      </c>
      <c r="J2659" t="s">
        <v>1372</v>
      </c>
      <c r="K2659" t="s">
        <v>7662</v>
      </c>
      <c r="L2659" t="s">
        <v>6353</v>
      </c>
      <c r="M2659" t="s">
        <v>6354</v>
      </c>
      <c r="N2659" s="1">
        <v>42914</v>
      </c>
      <c r="O2659">
        <v>42</v>
      </c>
      <c r="P2659" t="s">
        <v>900</v>
      </c>
      <c r="S2659">
        <v>0</v>
      </c>
      <c r="T2659">
        <v>0</v>
      </c>
      <c r="U2659" s="7">
        <v>0</v>
      </c>
      <c r="V2659" s="7">
        <v>0</v>
      </c>
      <c r="W2659" s="7">
        <v>0</v>
      </c>
      <c r="X2659" s="7">
        <v>0</v>
      </c>
      <c r="Y2659" s="7">
        <v>0</v>
      </c>
      <c r="Z2659" s="7">
        <v>0</v>
      </c>
      <c r="AA2659" s="7" t="s">
        <v>800</v>
      </c>
      <c r="AB2659" s="7">
        <f>IF(Table2[[#This Row],[15cc]]+Table2[[#This Row],[30cc]]&gt;0,1,0)</f>
        <v>0</v>
      </c>
      <c r="AC2659" s="7">
        <f>IF(Table2[[#This Row],[60c]]&gt;0,1,0)</f>
        <v>0</v>
      </c>
      <c r="AD2659" s="7">
        <f>IF(Table2[[#This Row],[90c]]&gt;0,1,0)</f>
        <v>0</v>
      </c>
    </row>
    <row r="2660" spans="1:30" x14ac:dyDescent="0.2">
      <c r="A2660">
        <v>201706</v>
      </c>
      <c r="B2660" t="s">
        <v>21</v>
      </c>
      <c r="C2660" t="s">
        <v>21</v>
      </c>
      <c r="D2660" t="s">
        <v>1536</v>
      </c>
      <c r="E2660" t="s">
        <v>7657</v>
      </c>
      <c r="F2660" t="s">
        <v>1552</v>
      </c>
      <c r="G2660" t="s">
        <v>7661</v>
      </c>
      <c r="I2660" t="s">
        <v>1537</v>
      </c>
      <c r="J2660" t="s">
        <v>1372</v>
      </c>
      <c r="K2660" t="s">
        <v>7662</v>
      </c>
      <c r="L2660" t="s">
        <v>6355</v>
      </c>
      <c r="M2660" t="s">
        <v>811</v>
      </c>
      <c r="N2660" s="1">
        <v>42914</v>
      </c>
      <c r="O2660">
        <v>42</v>
      </c>
      <c r="P2660" t="s">
        <v>900</v>
      </c>
      <c r="S2660">
        <v>0</v>
      </c>
      <c r="T2660">
        <v>0</v>
      </c>
      <c r="U2660" s="7">
        <v>0</v>
      </c>
      <c r="V2660" s="7">
        <v>0</v>
      </c>
      <c r="W2660" s="7">
        <v>0</v>
      </c>
      <c r="X2660" s="7">
        <v>0</v>
      </c>
      <c r="Y2660" s="7">
        <v>0</v>
      </c>
      <c r="Z2660" s="7">
        <v>0</v>
      </c>
      <c r="AA2660" s="7" t="s">
        <v>800</v>
      </c>
      <c r="AB2660" s="7">
        <f>IF(Table2[[#This Row],[15cc]]+Table2[[#This Row],[30cc]]&gt;0,1,0)</f>
        <v>0</v>
      </c>
      <c r="AC2660" s="7">
        <f>IF(Table2[[#This Row],[60c]]&gt;0,1,0)</f>
        <v>0</v>
      </c>
      <c r="AD2660" s="7">
        <f>IF(Table2[[#This Row],[90c]]&gt;0,1,0)</f>
        <v>0</v>
      </c>
    </row>
    <row r="2661" spans="1:30" x14ac:dyDescent="0.2">
      <c r="A2661">
        <v>201706</v>
      </c>
      <c r="B2661" t="s">
        <v>21</v>
      </c>
      <c r="C2661" t="s">
        <v>21</v>
      </c>
      <c r="D2661" t="s">
        <v>1536</v>
      </c>
      <c r="E2661" t="s">
        <v>7657</v>
      </c>
      <c r="F2661" t="s">
        <v>1552</v>
      </c>
      <c r="G2661" t="s">
        <v>7661</v>
      </c>
      <c r="I2661" t="s">
        <v>1537</v>
      </c>
      <c r="J2661" t="s">
        <v>1372</v>
      </c>
      <c r="K2661" t="s">
        <v>7662</v>
      </c>
      <c r="L2661" t="s">
        <v>6356</v>
      </c>
      <c r="M2661" t="s">
        <v>6357</v>
      </c>
      <c r="N2661" s="1">
        <v>42914</v>
      </c>
      <c r="O2661">
        <v>42</v>
      </c>
      <c r="P2661" t="s">
        <v>900</v>
      </c>
      <c r="S2661">
        <v>0</v>
      </c>
      <c r="T2661">
        <v>0</v>
      </c>
      <c r="U2661" s="7">
        <v>0</v>
      </c>
      <c r="V2661" s="7">
        <v>0</v>
      </c>
      <c r="W2661" s="7">
        <v>0</v>
      </c>
      <c r="X2661" s="7">
        <v>0</v>
      </c>
      <c r="Y2661" s="7">
        <v>0</v>
      </c>
      <c r="Z2661" s="7">
        <v>0</v>
      </c>
      <c r="AA2661" s="7" t="s">
        <v>800</v>
      </c>
      <c r="AB2661" s="7">
        <f>IF(Table2[[#This Row],[15cc]]+Table2[[#This Row],[30cc]]&gt;0,1,0)</f>
        <v>0</v>
      </c>
      <c r="AC2661" s="7">
        <f>IF(Table2[[#This Row],[60c]]&gt;0,1,0)</f>
        <v>0</v>
      </c>
      <c r="AD2661" s="7">
        <f>IF(Table2[[#This Row],[90c]]&gt;0,1,0)</f>
        <v>0</v>
      </c>
    </row>
    <row r="2662" spans="1:30" x14ac:dyDescent="0.2">
      <c r="A2662">
        <v>201706</v>
      </c>
      <c r="B2662" t="s">
        <v>21</v>
      </c>
      <c r="C2662" t="s">
        <v>21</v>
      </c>
      <c r="D2662" t="s">
        <v>1536</v>
      </c>
      <c r="E2662" t="s">
        <v>7657</v>
      </c>
      <c r="F2662" t="s">
        <v>1552</v>
      </c>
      <c r="G2662" t="s">
        <v>7661</v>
      </c>
      <c r="I2662" t="s">
        <v>1537</v>
      </c>
      <c r="J2662" t="s">
        <v>1372</v>
      </c>
      <c r="K2662" t="s">
        <v>7662</v>
      </c>
      <c r="L2662" t="s">
        <v>6358</v>
      </c>
      <c r="M2662" t="s">
        <v>886</v>
      </c>
      <c r="N2662" s="1">
        <v>42914</v>
      </c>
      <c r="O2662">
        <v>42</v>
      </c>
      <c r="P2662" t="s">
        <v>900</v>
      </c>
      <c r="Q2662">
        <v>1</v>
      </c>
      <c r="R2662">
        <v>12.459</v>
      </c>
      <c r="S2662">
        <v>1</v>
      </c>
      <c r="T2662">
        <v>12.459</v>
      </c>
      <c r="U2662" s="7">
        <v>0</v>
      </c>
      <c r="V2662" s="7">
        <v>0</v>
      </c>
      <c r="W2662" s="7">
        <v>0</v>
      </c>
      <c r="X2662" s="7">
        <v>0</v>
      </c>
      <c r="Y2662" s="7">
        <v>0</v>
      </c>
      <c r="Z2662" s="7">
        <v>0</v>
      </c>
      <c r="AA2662" s="7" t="s">
        <v>800</v>
      </c>
      <c r="AB2662" s="7">
        <f>IF(Table2[[#This Row],[15cc]]+Table2[[#This Row],[30cc]]&gt;0,1,0)</f>
        <v>1</v>
      </c>
      <c r="AC2662" s="7">
        <f>IF(Table2[[#This Row],[60c]]&gt;0,1,0)</f>
        <v>0</v>
      </c>
      <c r="AD2662" s="7">
        <f>IF(Table2[[#This Row],[90c]]&gt;0,1,0)</f>
        <v>0</v>
      </c>
    </row>
    <row r="2663" spans="1:30" x14ac:dyDescent="0.2">
      <c r="A2663">
        <v>201706</v>
      </c>
      <c r="B2663" t="s">
        <v>21</v>
      </c>
      <c r="C2663" t="s">
        <v>21</v>
      </c>
      <c r="D2663" t="s">
        <v>1536</v>
      </c>
      <c r="E2663" t="s">
        <v>7657</v>
      </c>
      <c r="F2663" t="s">
        <v>1552</v>
      </c>
      <c r="G2663" t="s">
        <v>7661</v>
      </c>
      <c r="I2663" t="s">
        <v>1537</v>
      </c>
      <c r="J2663" t="s">
        <v>1372</v>
      </c>
      <c r="K2663" t="s">
        <v>7662</v>
      </c>
      <c r="L2663" t="s">
        <v>6359</v>
      </c>
      <c r="M2663" t="s">
        <v>6360</v>
      </c>
      <c r="N2663" s="1">
        <v>42914</v>
      </c>
      <c r="O2663">
        <v>42</v>
      </c>
      <c r="P2663" t="s">
        <v>900</v>
      </c>
      <c r="Q2663">
        <v>1</v>
      </c>
      <c r="R2663">
        <v>12.132</v>
      </c>
      <c r="S2663">
        <v>1</v>
      </c>
      <c r="T2663">
        <v>12.132</v>
      </c>
      <c r="U2663" s="7">
        <v>0</v>
      </c>
      <c r="V2663" s="7">
        <v>0</v>
      </c>
      <c r="W2663" s="7">
        <v>0</v>
      </c>
      <c r="X2663" s="7">
        <v>0</v>
      </c>
      <c r="Y2663" s="7">
        <v>0</v>
      </c>
      <c r="Z2663" s="7">
        <v>0</v>
      </c>
      <c r="AA2663" s="7" t="s">
        <v>800</v>
      </c>
      <c r="AB2663" s="7">
        <f>IF(Table2[[#This Row],[15cc]]+Table2[[#This Row],[30cc]]&gt;0,1,0)</f>
        <v>1</v>
      </c>
      <c r="AC2663" s="7">
        <f>IF(Table2[[#This Row],[60c]]&gt;0,1,0)</f>
        <v>0</v>
      </c>
      <c r="AD2663" s="7">
        <f>IF(Table2[[#This Row],[90c]]&gt;0,1,0)</f>
        <v>0</v>
      </c>
    </row>
    <row r="2664" spans="1:30" x14ac:dyDescent="0.2">
      <c r="A2664">
        <v>201706</v>
      </c>
      <c r="B2664" t="s">
        <v>21</v>
      </c>
      <c r="C2664" t="s">
        <v>21</v>
      </c>
      <c r="D2664" t="s">
        <v>1536</v>
      </c>
      <c r="E2664" t="s">
        <v>7657</v>
      </c>
      <c r="F2664" t="s">
        <v>1552</v>
      </c>
      <c r="G2664" t="s">
        <v>7661</v>
      </c>
      <c r="I2664" t="s">
        <v>1537</v>
      </c>
      <c r="J2664" t="s">
        <v>1372</v>
      </c>
      <c r="K2664" t="s">
        <v>7662</v>
      </c>
      <c r="L2664" t="s">
        <v>6361</v>
      </c>
      <c r="M2664" t="s">
        <v>1015</v>
      </c>
      <c r="N2664" s="1">
        <v>42914</v>
      </c>
      <c r="O2664">
        <v>42</v>
      </c>
      <c r="P2664" t="s">
        <v>900</v>
      </c>
      <c r="Q2664">
        <v>1</v>
      </c>
      <c r="R2664">
        <v>12.004</v>
      </c>
      <c r="S2664">
        <v>1</v>
      </c>
      <c r="T2664">
        <v>12.004</v>
      </c>
      <c r="U2664" s="7">
        <v>0</v>
      </c>
      <c r="V2664" s="7">
        <v>0</v>
      </c>
      <c r="W2664" s="7">
        <v>0</v>
      </c>
      <c r="X2664" s="7">
        <v>0</v>
      </c>
      <c r="Y2664" s="7">
        <v>0</v>
      </c>
      <c r="Z2664" s="7">
        <v>0</v>
      </c>
      <c r="AA2664" s="7" t="s">
        <v>800</v>
      </c>
      <c r="AB2664" s="7">
        <f>IF(Table2[[#This Row],[15cc]]+Table2[[#This Row],[30cc]]&gt;0,1,0)</f>
        <v>1</v>
      </c>
      <c r="AC2664" s="7">
        <f>IF(Table2[[#This Row],[60c]]&gt;0,1,0)</f>
        <v>0</v>
      </c>
      <c r="AD2664" s="7">
        <f>IF(Table2[[#This Row],[90c]]&gt;0,1,0)</f>
        <v>0</v>
      </c>
    </row>
    <row r="2665" spans="1:30" x14ac:dyDescent="0.2">
      <c r="A2665">
        <v>201706</v>
      </c>
      <c r="B2665" t="s">
        <v>21</v>
      </c>
      <c r="C2665" t="s">
        <v>21</v>
      </c>
      <c r="D2665" t="s">
        <v>1536</v>
      </c>
      <c r="E2665" t="s">
        <v>7657</v>
      </c>
      <c r="F2665" t="s">
        <v>1552</v>
      </c>
      <c r="G2665" t="s">
        <v>7661</v>
      </c>
      <c r="I2665" t="s">
        <v>1537</v>
      </c>
      <c r="J2665" t="s">
        <v>1372</v>
      </c>
      <c r="K2665" t="s">
        <v>7662</v>
      </c>
      <c r="L2665" t="s">
        <v>6362</v>
      </c>
      <c r="M2665" t="s">
        <v>6363</v>
      </c>
      <c r="N2665" s="1">
        <v>42914</v>
      </c>
      <c r="O2665">
        <v>42</v>
      </c>
      <c r="P2665" t="s">
        <v>900</v>
      </c>
      <c r="S2665">
        <v>0</v>
      </c>
      <c r="T2665">
        <v>0</v>
      </c>
      <c r="U2665" s="7">
        <v>0</v>
      </c>
      <c r="V2665" s="7">
        <v>0</v>
      </c>
      <c r="W2665" s="7">
        <v>0</v>
      </c>
      <c r="X2665" s="7">
        <v>0</v>
      </c>
      <c r="Y2665" s="7">
        <v>0</v>
      </c>
      <c r="Z2665" s="7">
        <v>0</v>
      </c>
      <c r="AA2665" s="7" t="s">
        <v>800</v>
      </c>
      <c r="AB2665" s="7">
        <f>IF(Table2[[#This Row],[15cc]]+Table2[[#This Row],[30cc]]&gt;0,1,0)</f>
        <v>0</v>
      </c>
      <c r="AC2665" s="7">
        <f>IF(Table2[[#This Row],[60c]]&gt;0,1,0)</f>
        <v>0</v>
      </c>
      <c r="AD2665" s="7">
        <f>IF(Table2[[#This Row],[90c]]&gt;0,1,0)</f>
        <v>0</v>
      </c>
    </row>
    <row r="2666" spans="1:30" x14ac:dyDescent="0.2">
      <c r="A2666">
        <v>201706</v>
      </c>
      <c r="B2666" t="s">
        <v>21</v>
      </c>
      <c r="C2666" t="s">
        <v>21</v>
      </c>
      <c r="D2666" t="s">
        <v>1536</v>
      </c>
      <c r="E2666" t="s">
        <v>7657</v>
      </c>
      <c r="F2666" t="s">
        <v>1552</v>
      </c>
      <c r="G2666" t="s">
        <v>7661</v>
      </c>
      <c r="I2666" t="s">
        <v>1537</v>
      </c>
      <c r="J2666" t="s">
        <v>1372</v>
      </c>
      <c r="K2666" t="s">
        <v>7662</v>
      </c>
      <c r="L2666" t="s">
        <v>6364</v>
      </c>
      <c r="M2666" t="s">
        <v>6365</v>
      </c>
      <c r="N2666" s="1">
        <v>42914</v>
      </c>
      <c r="O2666">
        <v>42</v>
      </c>
      <c r="P2666" t="s">
        <v>900</v>
      </c>
      <c r="Q2666">
        <v>5</v>
      </c>
      <c r="R2666">
        <v>72.77</v>
      </c>
      <c r="S2666">
        <v>5</v>
      </c>
      <c r="T2666">
        <v>72.77</v>
      </c>
      <c r="U2666" s="7">
        <v>0</v>
      </c>
      <c r="V2666" s="7">
        <v>0</v>
      </c>
      <c r="W2666" s="7">
        <v>0</v>
      </c>
      <c r="X2666" s="7">
        <v>0</v>
      </c>
      <c r="Y2666" s="7">
        <v>0</v>
      </c>
      <c r="Z2666" s="7">
        <v>0</v>
      </c>
      <c r="AA2666" s="7" t="s">
        <v>800</v>
      </c>
      <c r="AB2666" s="7">
        <f>IF(Table2[[#This Row],[15cc]]+Table2[[#This Row],[30cc]]&gt;0,1,0)</f>
        <v>1</v>
      </c>
      <c r="AC2666" s="7">
        <f>IF(Table2[[#This Row],[60c]]&gt;0,1,0)</f>
        <v>0</v>
      </c>
      <c r="AD2666" s="7">
        <f>IF(Table2[[#This Row],[90c]]&gt;0,1,0)</f>
        <v>0</v>
      </c>
    </row>
    <row r="2667" spans="1:30" x14ac:dyDescent="0.2">
      <c r="A2667">
        <v>201706</v>
      </c>
      <c r="B2667" t="s">
        <v>21</v>
      </c>
      <c r="C2667" t="s">
        <v>21</v>
      </c>
      <c r="D2667" t="s">
        <v>1536</v>
      </c>
      <c r="E2667" t="s">
        <v>7657</v>
      </c>
      <c r="F2667" t="s">
        <v>1552</v>
      </c>
      <c r="G2667" t="s">
        <v>7661</v>
      </c>
      <c r="I2667" t="s">
        <v>1537</v>
      </c>
      <c r="J2667" t="s">
        <v>1372</v>
      </c>
      <c r="K2667" t="s">
        <v>7662</v>
      </c>
      <c r="L2667" t="s">
        <v>6366</v>
      </c>
      <c r="M2667" t="s">
        <v>860</v>
      </c>
      <c r="N2667" s="1">
        <v>42914</v>
      </c>
      <c r="O2667">
        <v>42</v>
      </c>
      <c r="P2667" t="s">
        <v>900</v>
      </c>
      <c r="S2667">
        <v>0</v>
      </c>
      <c r="T2667">
        <v>0</v>
      </c>
      <c r="U2667" s="7">
        <v>0</v>
      </c>
      <c r="V2667" s="7">
        <v>0</v>
      </c>
      <c r="W2667" s="7">
        <v>0</v>
      </c>
      <c r="X2667" s="7">
        <v>0</v>
      </c>
      <c r="Y2667" s="7">
        <v>0</v>
      </c>
      <c r="Z2667" s="7">
        <v>0</v>
      </c>
      <c r="AA2667" s="7" t="s">
        <v>800</v>
      </c>
      <c r="AB2667" s="7">
        <f>IF(Table2[[#This Row],[15cc]]+Table2[[#This Row],[30cc]]&gt;0,1,0)</f>
        <v>0</v>
      </c>
      <c r="AC2667" s="7">
        <f>IF(Table2[[#This Row],[60c]]&gt;0,1,0)</f>
        <v>0</v>
      </c>
      <c r="AD2667" s="7">
        <f>IF(Table2[[#This Row],[90c]]&gt;0,1,0)</f>
        <v>0</v>
      </c>
    </row>
    <row r="2668" spans="1:30" x14ac:dyDescent="0.2">
      <c r="A2668">
        <v>201706</v>
      </c>
      <c r="B2668" t="s">
        <v>21</v>
      </c>
      <c r="C2668" t="s">
        <v>21</v>
      </c>
      <c r="D2668" t="s">
        <v>1536</v>
      </c>
      <c r="E2668" t="s">
        <v>7657</v>
      </c>
      <c r="F2668" t="s">
        <v>1552</v>
      </c>
      <c r="G2668" t="s">
        <v>7661</v>
      </c>
      <c r="I2668" t="s">
        <v>1537</v>
      </c>
      <c r="J2668" t="s">
        <v>1372</v>
      </c>
      <c r="K2668" t="s">
        <v>7662</v>
      </c>
      <c r="L2668" t="s">
        <v>6367</v>
      </c>
      <c r="M2668" t="s">
        <v>6368</v>
      </c>
      <c r="N2668" s="1">
        <v>42914</v>
      </c>
      <c r="O2668">
        <v>42</v>
      </c>
      <c r="P2668" t="s">
        <v>900</v>
      </c>
      <c r="Q2668">
        <v>1</v>
      </c>
      <c r="R2668">
        <v>12.023999999999999</v>
      </c>
      <c r="S2668">
        <v>1</v>
      </c>
      <c r="T2668">
        <v>12.023999999999999</v>
      </c>
      <c r="U2668" s="7">
        <v>0</v>
      </c>
      <c r="V2668" s="7">
        <v>0</v>
      </c>
      <c r="W2668" s="7">
        <v>0</v>
      </c>
      <c r="X2668" s="7">
        <v>0</v>
      </c>
      <c r="Y2668" s="7">
        <v>0</v>
      </c>
      <c r="Z2668" s="7">
        <v>0</v>
      </c>
      <c r="AA2668" s="7" t="s">
        <v>800</v>
      </c>
      <c r="AB2668" s="7">
        <f>IF(Table2[[#This Row],[15cc]]+Table2[[#This Row],[30cc]]&gt;0,1,0)</f>
        <v>1</v>
      </c>
      <c r="AC2668" s="7">
        <f>IF(Table2[[#This Row],[60c]]&gt;0,1,0)</f>
        <v>0</v>
      </c>
      <c r="AD2668" s="7">
        <f>IF(Table2[[#This Row],[90c]]&gt;0,1,0)</f>
        <v>0</v>
      </c>
    </row>
    <row r="2669" spans="1:30" x14ac:dyDescent="0.2">
      <c r="A2669">
        <v>201706</v>
      </c>
      <c r="B2669" t="s">
        <v>21</v>
      </c>
      <c r="C2669" t="s">
        <v>21</v>
      </c>
      <c r="D2669" t="s">
        <v>1536</v>
      </c>
      <c r="E2669" t="s">
        <v>7657</v>
      </c>
      <c r="F2669" t="s">
        <v>1552</v>
      </c>
      <c r="G2669" t="s">
        <v>7661</v>
      </c>
      <c r="I2669" t="s">
        <v>1537</v>
      </c>
      <c r="J2669" t="s">
        <v>1372</v>
      </c>
      <c r="K2669" t="s">
        <v>7662</v>
      </c>
      <c r="L2669" t="s">
        <v>6369</v>
      </c>
      <c r="M2669" t="s">
        <v>6370</v>
      </c>
      <c r="N2669" s="1">
        <v>42915</v>
      </c>
      <c r="O2669">
        <v>41</v>
      </c>
      <c r="P2669" t="s">
        <v>900</v>
      </c>
      <c r="Q2669">
        <v>1</v>
      </c>
      <c r="R2669">
        <v>16.085000000000001</v>
      </c>
      <c r="S2669">
        <v>1</v>
      </c>
      <c r="T2669">
        <v>16.085000000000001</v>
      </c>
      <c r="U2669" s="7">
        <v>0</v>
      </c>
      <c r="V2669" s="7">
        <v>0</v>
      </c>
      <c r="W2669" s="7">
        <v>0</v>
      </c>
      <c r="X2669" s="7">
        <v>0</v>
      </c>
      <c r="Y2669" s="7">
        <v>0</v>
      </c>
      <c r="Z2669" s="7">
        <v>0</v>
      </c>
      <c r="AA2669" s="7" t="s">
        <v>800</v>
      </c>
      <c r="AB2669" s="7">
        <f>IF(Table2[[#This Row],[15cc]]+Table2[[#This Row],[30cc]]&gt;0,1,0)</f>
        <v>1</v>
      </c>
      <c r="AC2669" s="7">
        <f>IF(Table2[[#This Row],[60c]]&gt;0,1,0)</f>
        <v>0</v>
      </c>
      <c r="AD2669" s="7">
        <f>IF(Table2[[#This Row],[90c]]&gt;0,1,0)</f>
        <v>0</v>
      </c>
    </row>
    <row r="2670" spans="1:30" x14ac:dyDescent="0.2">
      <c r="A2670">
        <v>201706</v>
      </c>
      <c r="B2670" t="s">
        <v>21</v>
      </c>
      <c r="C2670" t="s">
        <v>21</v>
      </c>
      <c r="D2670" t="s">
        <v>1536</v>
      </c>
      <c r="E2670" t="s">
        <v>7657</v>
      </c>
      <c r="F2670" t="s">
        <v>1552</v>
      </c>
      <c r="G2670" t="s">
        <v>7661</v>
      </c>
      <c r="I2670" t="s">
        <v>1537</v>
      </c>
      <c r="J2670" t="s">
        <v>1372</v>
      </c>
      <c r="K2670" t="s">
        <v>7662</v>
      </c>
      <c r="L2670" t="s">
        <v>6371</v>
      </c>
      <c r="M2670" t="s">
        <v>6372</v>
      </c>
      <c r="N2670" s="1">
        <v>42915</v>
      </c>
      <c r="O2670">
        <v>41</v>
      </c>
      <c r="P2670" t="s">
        <v>900</v>
      </c>
      <c r="Q2670">
        <v>1</v>
      </c>
      <c r="R2670">
        <v>15.254</v>
      </c>
      <c r="S2670">
        <v>1</v>
      </c>
      <c r="T2670">
        <v>15.254</v>
      </c>
      <c r="U2670" s="7">
        <v>0</v>
      </c>
      <c r="V2670" s="7">
        <v>0</v>
      </c>
      <c r="W2670" s="7">
        <v>0</v>
      </c>
      <c r="X2670" s="7">
        <v>0</v>
      </c>
      <c r="Y2670" s="7">
        <v>0</v>
      </c>
      <c r="Z2670" s="7">
        <v>0</v>
      </c>
      <c r="AA2670" s="7" t="s">
        <v>800</v>
      </c>
      <c r="AB2670" s="7">
        <f>IF(Table2[[#This Row],[15cc]]+Table2[[#This Row],[30cc]]&gt;0,1,0)</f>
        <v>1</v>
      </c>
      <c r="AC2670" s="7">
        <f>IF(Table2[[#This Row],[60c]]&gt;0,1,0)</f>
        <v>0</v>
      </c>
      <c r="AD2670" s="7">
        <f>IF(Table2[[#This Row],[90c]]&gt;0,1,0)</f>
        <v>0</v>
      </c>
    </row>
    <row r="2671" spans="1:30" x14ac:dyDescent="0.2">
      <c r="A2671">
        <v>201706</v>
      </c>
      <c r="B2671" t="s">
        <v>21</v>
      </c>
      <c r="C2671" t="s">
        <v>21</v>
      </c>
      <c r="D2671" t="s">
        <v>1536</v>
      </c>
      <c r="E2671" t="s">
        <v>7657</v>
      </c>
      <c r="F2671" t="s">
        <v>1552</v>
      </c>
      <c r="G2671" t="s">
        <v>7661</v>
      </c>
      <c r="I2671" t="s">
        <v>1537</v>
      </c>
      <c r="J2671" t="s">
        <v>1372</v>
      </c>
      <c r="K2671" t="s">
        <v>7662</v>
      </c>
      <c r="L2671" t="s">
        <v>6373</v>
      </c>
      <c r="M2671" t="s">
        <v>6374</v>
      </c>
      <c r="N2671" s="1">
        <v>42915</v>
      </c>
      <c r="O2671">
        <v>41</v>
      </c>
      <c r="P2671" t="s">
        <v>900</v>
      </c>
      <c r="S2671">
        <v>0</v>
      </c>
      <c r="T2671">
        <v>0</v>
      </c>
      <c r="U2671" s="7">
        <v>0</v>
      </c>
      <c r="V2671" s="7">
        <v>0</v>
      </c>
      <c r="W2671" s="7">
        <v>0</v>
      </c>
      <c r="X2671" s="7">
        <v>0</v>
      </c>
      <c r="Y2671" s="7">
        <v>0</v>
      </c>
      <c r="Z2671" s="7">
        <v>0</v>
      </c>
      <c r="AA2671" s="7" t="s">
        <v>800</v>
      </c>
      <c r="AB2671" s="7">
        <f>IF(Table2[[#This Row],[15cc]]+Table2[[#This Row],[30cc]]&gt;0,1,0)</f>
        <v>0</v>
      </c>
      <c r="AC2671" s="7">
        <f>IF(Table2[[#This Row],[60c]]&gt;0,1,0)</f>
        <v>0</v>
      </c>
      <c r="AD2671" s="7">
        <f>IF(Table2[[#This Row],[90c]]&gt;0,1,0)</f>
        <v>0</v>
      </c>
    </row>
    <row r="2672" spans="1:30" x14ac:dyDescent="0.2">
      <c r="A2672">
        <v>201706</v>
      </c>
      <c r="B2672" t="s">
        <v>21</v>
      </c>
      <c r="C2672" t="s">
        <v>21</v>
      </c>
      <c r="D2672" t="s">
        <v>1536</v>
      </c>
      <c r="E2672" t="s">
        <v>7657</v>
      </c>
      <c r="F2672" t="s">
        <v>1552</v>
      </c>
      <c r="G2672" t="s">
        <v>7661</v>
      </c>
      <c r="I2672" t="s">
        <v>1537</v>
      </c>
      <c r="J2672" t="s">
        <v>1372</v>
      </c>
      <c r="K2672" t="s">
        <v>7662</v>
      </c>
      <c r="L2672" t="s">
        <v>6375</v>
      </c>
      <c r="M2672" t="s">
        <v>6376</v>
      </c>
      <c r="N2672" s="1">
        <v>42915</v>
      </c>
      <c r="O2672">
        <v>41</v>
      </c>
      <c r="P2672" t="s">
        <v>900</v>
      </c>
      <c r="Q2672">
        <v>1</v>
      </c>
      <c r="R2672">
        <v>12.06</v>
      </c>
      <c r="S2672">
        <v>1</v>
      </c>
      <c r="T2672">
        <v>12.06</v>
      </c>
      <c r="U2672" s="7">
        <v>0</v>
      </c>
      <c r="V2672" s="7">
        <v>0</v>
      </c>
      <c r="W2672" s="7">
        <v>0</v>
      </c>
      <c r="X2672" s="7">
        <v>0</v>
      </c>
      <c r="Y2672" s="7">
        <v>0</v>
      </c>
      <c r="Z2672" s="7">
        <v>0</v>
      </c>
      <c r="AA2672" s="7" t="s">
        <v>800</v>
      </c>
      <c r="AB2672" s="7">
        <f>IF(Table2[[#This Row],[15cc]]+Table2[[#This Row],[30cc]]&gt;0,1,0)</f>
        <v>1</v>
      </c>
      <c r="AC2672" s="7">
        <f>IF(Table2[[#This Row],[60c]]&gt;0,1,0)</f>
        <v>0</v>
      </c>
      <c r="AD2672" s="7">
        <f>IF(Table2[[#This Row],[90c]]&gt;0,1,0)</f>
        <v>0</v>
      </c>
    </row>
    <row r="2673" spans="1:30" x14ac:dyDescent="0.2">
      <c r="A2673">
        <v>201706</v>
      </c>
      <c r="B2673" t="s">
        <v>21</v>
      </c>
      <c r="C2673" t="s">
        <v>21</v>
      </c>
      <c r="D2673" t="s">
        <v>1536</v>
      </c>
      <c r="E2673" t="s">
        <v>7657</v>
      </c>
      <c r="F2673" t="s">
        <v>1552</v>
      </c>
      <c r="G2673" t="s">
        <v>7661</v>
      </c>
      <c r="I2673" t="s">
        <v>1537</v>
      </c>
      <c r="J2673" t="s">
        <v>1372</v>
      </c>
      <c r="K2673" t="s">
        <v>7662</v>
      </c>
      <c r="L2673" t="s">
        <v>6377</v>
      </c>
      <c r="M2673" t="s">
        <v>1494</v>
      </c>
      <c r="N2673" s="1">
        <v>42915</v>
      </c>
      <c r="O2673">
        <v>41</v>
      </c>
      <c r="P2673" t="s">
        <v>900</v>
      </c>
      <c r="Q2673">
        <v>1</v>
      </c>
      <c r="R2673">
        <v>12.099</v>
      </c>
      <c r="S2673">
        <v>1</v>
      </c>
      <c r="T2673">
        <v>12.099</v>
      </c>
      <c r="U2673" s="7">
        <v>0</v>
      </c>
      <c r="V2673" s="7">
        <v>0</v>
      </c>
      <c r="W2673" s="7">
        <v>0</v>
      </c>
      <c r="X2673" s="7">
        <v>0</v>
      </c>
      <c r="Y2673" s="7">
        <v>0</v>
      </c>
      <c r="Z2673" s="7">
        <v>0</v>
      </c>
      <c r="AA2673" s="7" t="s">
        <v>800</v>
      </c>
      <c r="AB2673" s="7">
        <f>IF(Table2[[#This Row],[15cc]]+Table2[[#This Row],[30cc]]&gt;0,1,0)</f>
        <v>1</v>
      </c>
      <c r="AC2673" s="7">
        <f>IF(Table2[[#This Row],[60c]]&gt;0,1,0)</f>
        <v>0</v>
      </c>
      <c r="AD2673" s="7">
        <f>IF(Table2[[#This Row],[90c]]&gt;0,1,0)</f>
        <v>0</v>
      </c>
    </row>
    <row r="2674" spans="1:30" x14ac:dyDescent="0.2">
      <c r="A2674">
        <v>201706</v>
      </c>
      <c r="B2674" t="s">
        <v>21</v>
      </c>
      <c r="C2674" t="s">
        <v>21</v>
      </c>
      <c r="D2674" t="s">
        <v>1536</v>
      </c>
      <c r="E2674" t="s">
        <v>7657</v>
      </c>
      <c r="F2674" t="s">
        <v>1552</v>
      </c>
      <c r="G2674" t="s">
        <v>7661</v>
      </c>
      <c r="I2674" t="s">
        <v>1537</v>
      </c>
      <c r="J2674" t="s">
        <v>1372</v>
      </c>
      <c r="K2674" t="s">
        <v>7662</v>
      </c>
      <c r="L2674" t="s">
        <v>6378</v>
      </c>
      <c r="M2674" t="s">
        <v>6379</v>
      </c>
      <c r="N2674" s="1">
        <v>42915</v>
      </c>
      <c r="O2674">
        <v>41</v>
      </c>
      <c r="P2674" t="s">
        <v>900</v>
      </c>
      <c r="Q2674">
        <v>1</v>
      </c>
      <c r="R2674">
        <v>12.031000000000001</v>
      </c>
      <c r="S2674">
        <v>1</v>
      </c>
      <c r="T2674">
        <v>12.031000000000001</v>
      </c>
      <c r="U2674" s="7">
        <v>0</v>
      </c>
      <c r="V2674" s="7">
        <v>0</v>
      </c>
      <c r="W2674" s="7">
        <v>0</v>
      </c>
      <c r="X2674" s="7">
        <v>0</v>
      </c>
      <c r="Y2674" s="7">
        <v>0</v>
      </c>
      <c r="Z2674" s="7">
        <v>0</v>
      </c>
      <c r="AA2674" s="7" t="s">
        <v>800</v>
      </c>
      <c r="AB2674" s="7">
        <f>IF(Table2[[#This Row],[15cc]]+Table2[[#This Row],[30cc]]&gt;0,1,0)</f>
        <v>1</v>
      </c>
      <c r="AC2674" s="7">
        <f>IF(Table2[[#This Row],[60c]]&gt;0,1,0)</f>
        <v>0</v>
      </c>
      <c r="AD2674" s="7">
        <f>IF(Table2[[#This Row],[90c]]&gt;0,1,0)</f>
        <v>0</v>
      </c>
    </row>
    <row r="2675" spans="1:30" x14ac:dyDescent="0.2">
      <c r="A2675">
        <v>201706</v>
      </c>
      <c r="B2675" t="s">
        <v>21</v>
      </c>
      <c r="C2675" t="s">
        <v>21</v>
      </c>
      <c r="D2675" t="s">
        <v>1536</v>
      </c>
      <c r="E2675" t="s">
        <v>7657</v>
      </c>
      <c r="F2675" t="s">
        <v>1552</v>
      </c>
      <c r="G2675" t="s">
        <v>7661</v>
      </c>
      <c r="I2675" t="s">
        <v>1537</v>
      </c>
      <c r="J2675" t="s">
        <v>1372</v>
      </c>
      <c r="K2675" t="s">
        <v>7662</v>
      </c>
      <c r="L2675" t="s">
        <v>6380</v>
      </c>
      <c r="M2675" t="s">
        <v>1155</v>
      </c>
      <c r="N2675" s="1">
        <v>42915</v>
      </c>
      <c r="O2675">
        <v>41</v>
      </c>
      <c r="P2675" t="s">
        <v>900</v>
      </c>
      <c r="Q2675">
        <v>1</v>
      </c>
      <c r="R2675">
        <v>12.401</v>
      </c>
      <c r="S2675">
        <v>1</v>
      </c>
      <c r="T2675">
        <v>12.401</v>
      </c>
      <c r="U2675" s="7">
        <v>0</v>
      </c>
      <c r="V2675" s="7">
        <v>0</v>
      </c>
      <c r="W2675" s="7">
        <v>0</v>
      </c>
      <c r="X2675" s="7">
        <v>0</v>
      </c>
      <c r="Y2675" s="7">
        <v>0</v>
      </c>
      <c r="Z2675" s="7">
        <v>0</v>
      </c>
      <c r="AA2675" s="7" t="s">
        <v>800</v>
      </c>
      <c r="AB2675" s="7">
        <f>IF(Table2[[#This Row],[15cc]]+Table2[[#This Row],[30cc]]&gt;0,1,0)</f>
        <v>1</v>
      </c>
      <c r="AC2675" s="7">
        <f>IF(Table2[[#This Row],[60c]]&gt;0,1,0)</f>
        <v>0</v>
      </c>
      <c r="AD2675" s="7">
        <f>IF(Table2[[#This Row],[90c]]&gt;0,1,0)</f>
        <v>0</v>
      </c>
    </row>
    <row r="2676" spans="1:30" x14ac:dyDescent="0.2">
      <c r="A2676">
        <v>201706</v>
      </c>
      <c r="B2676" t="s">
        <v>21</v>
      </c>
      <c r="C2676" t="s">
        <v>21</v>
      </c>
      <c r="D2676" t="s">
        <v>1536</v>
      </c>
      <c r="E2676" t="s">
        <v>7657</v>
      </c>
      <c r="F2676" t="s">
        <v>1552</v>
      </c>
      <c r="G2676" t="s">
        <v>7661</v>
      </c>
      <c r="I2676" t="s">
        <v>1537</v>
      </c>
      <c r="J2676" t="s">
        <v>1372</v>
      </c>
      <c r="K2676" t="s">
        <v>7662</v>
      </c>
      <c r="L2676" t="s">
        <v>6381</v>
      </c>
      <c r="M2676" t="s">
        <v>6382</v>
      </c>
      <c r="N2676" s="1">
        <v>42915</v>
      </c>
      <c r="O2676">
        <v>41</v>
      </c>
      <c r="P2676" t="s">
        <v>900</v>
      </c>
      <c r="S2676">
        <v>0</v>
      </c>
      <c r="T2676">
        <v>0</v>
      </c>
      <c r="U2676" s="7">
        <v>0</v>
      </c>
      <c r="V2676" s="7">
        <v>0</v>
      </c>
      <c r="W2676" s="7">
        <v>0</v>
      </c>
      <c r="X2676" s="7">
        <v>0</v>
      </c>
      <c r="Y2676" s="7">
        <v>0</v>
      </c>
      <c r="Z2676" s="7">
        <v>0</v>
      </c>
      <c r="AA2676" s="7" t="s">
        <v>800</v>
      </c>
      <c r="AB2676" s="7">
        <f>IF(Table2[[#This Row],[15cc]]+Table2[[#This Row],[30cc]]&gt;0,1,0)</f>
        <v>0</v>
      </c>
      <c r="AC2676" s="7">
        <f>IF(Table2[[#This Row],[60c]]&gt;0,1,0)</f>
        <v>0</v>
      </c>
      <c r="AD2676" s="7">
        <f>IF(Table2[[#This Row],[90c]]&gt;0,1,0)</f>
        <v>0</v>
      </c>
    </row>
    <row r="2677" spans="1:30" x14ac:dyDescent="0.2">
      <c r="A2677">
        <v>201706</v>
      </c>
      <c r="B2677" t="s">
        <v>21</v>
      </c>
      <c r="C2677" t="s">
        <v>21</v>
      </c>
      <c r="D2677" t="s">
        <v>1536</v>
      </c>
      <c r="E2677" t="s">
        <v>7657</v>
      </c>
      <c r="F2677" t="s">
        <v>1552</v>
      </c>
      <c r="G2677" t="s">
        <v>7661</v>
      </c>
      <c r="I2677" t="s">
        <v>1537</v>
      </c>
      <c r="J2677" t="s">
        <v>1372</v>
      </c>
      <c r="K2677" t="s">
        <v>7662</v>
      </c>
      <c r="L2677" t="s">
        <v>6383</v>
      </c>
      <c r="M2677" t="s">
        <v>6384</v>
      </c>
      <c r="N2677" s="1">
        <v>42915</v>
      </c>
      <c r="O2677">
        <v>41</v>
      </c>
      <c r="P2677" t="s">
        <v>900</v>
      </c>
      <c r="Q2677">
        <v>2</v>
      </c>
      <c r="R2677">
        <v>38.438000000000002</v>
      </c>
      <c r="S2677">
        <v>2</v>
      </c>
      <c r="T2677">
        <v>38.438000000000002</v>
      </c>
      <c r="U2677" s="7">
        <v>0</v>
      </c>
      <c r="V2677" s="7">
        <v>0</v>
      </c>
      <c r="W2677" s="7">
        <v>0</v>
      </c>
      <c r="X2677" s="7">
        <v>0</v>
      </c>
      <c r="Y2677" s="7">
        <v>0</v>
      </c>
      <c r="Z2677" s="7">
        <v>0</v>
      </c>
      <c r="AA2677" s="7" t="s">
        <v>800</v>
      </c>
      <c r="AB2677" s="7">
        <f>IF(Table2[[#This Row],[15cc]]+Table2[[#This Row],[30cc]]&gt;0,1,0)</f>
        <v>1</v>
      </c>
      <c r="AC2677" s="7">
        <f>IF(Table2[[#This Row],[60c]]&gt;0,1,0)</f>
        <v>0</v>
      </c>
      <c r="AD2677" s="7">
        <f>IF(Table2[[#This Row],[90c]]&gt;0,1,0)</f>
        <v>0</v>
      </c>
    </row>
    <row r="2678" spans="1:30" x14ac:dyDescent="0.2">
      <c r="A2678">
        <v>201706</v>
      </c>
      <c r="B2678" t="s">
        <v>21</v>
      </c>
      <c r="C2678" t="s">
        <v>21</v>
      </c>
      <c r="D2678" t="s">
        <v>1536</v>
      </c>
      <c r="E2678" t="s">
        <v>7657</v>
      </c>
      <c r="F2678" t="s">
        <v>1552</v>
      </c>
      <c r="G2678" t="s">
        <v>7661</v>
      </c>
      <c r="I2678" t="s">
        <v>1537</v>
      </c>
      <c r="J2678" t="s">
        <v>1372</v>
      </c>
      <c r="K2678" t="s">
        <v>7662</v>
      </c>
      <c r="L2678" t="s">
        <v>6385</v>
      </c>
      <c r="M2678" t="s">
        <v>6386</v>
      </c>
      <c r="N2678" s="1">
        <v>42915</v>
      </c>
      <c r="O2678">
        <v>41</v>
      </c>
      <c r="P2678" t="s">
        <v>900</v>
      </c>
      <c r="S2678">
        <v>0</v>
      </c>
      <c r="T2678">
        <v>0</v>
      </c>
      <c r="U2678" s="7">
        <v>0</v>
      </c>
      <c r="V2678" s="7">
        <v>0</v>
      </c>
      <c r="W2678" s="7">
        <v>0</v>
      </c>
      <c r="X2678" s="7">
        <v>0</v>
      </c>
      <c r="Y2678" s="7">
        <v>0</v>
      </c>
      <c r="Z2678" s="7">
        <v>0</v>
      </c>
      <c r="AA2678" s="7" t="s">
        <v>800</v>
      </c>
      <c r="AB2678" s="7">
        <f>IF(Table2[[#This Row],[15cc]]+Table2[[#This Row],[30cc]]&gt;0,1,0)</f>
        <v>0</v>
      </c>
      <c r="AC2678" s="7">
        <f>IF(Table2[[#This Row],[60c]]&gt;0,1,0)</f>
        <v>0</v>
      </c>
      <c r="AD2678" s="7">
        <f>IF(Table2[[#This Row],[90c]]&gt;0,1,0)</f>
        <v>0</v>
      </c>
    </row>
    <row r="2679" spans="1:30" x14ac:dyDescent="0.2">
      <c r="A2679">
        <v>201706</v>
      </c>
      <c r="B2679" t="s">
        <v>21</v>
      </c>
      <c r="C2679" t="s">
        <v>21</v>
      </c>
      <c r="D2679" t="s">
        <v>1536</v>
      </c>
      <c r="E2679" t="s">
        <v>7657</v>
      </c>
      <c r="F2679" t="s">
        <v>1552</v>
      </c>
      <c r="G2679" t="s">
        <v>7661</v>
      </c>
      <c r="I2679" t="s">
        <v>1537</v>
      </c>
      <c r="J2679" t="s">
        <v>1372</v>
      </c>
      <c r="K2679" t="s">
        <v>7662</v>
      </c>
      <c r="L2679" t="s">
        <v>6387</v>
      </c>
      <c r="M2679" t="s">
        <v>6388</v>
      </c>
      <c r="N2679" s="1">
        <v>42915</v>
      </c>
      <c r="O2679">
        <v>41</v>
      </c>
      <c r="P2679" t="s">
        <v>900</v>
      </c>
      <c r="Q2679">
        <v>1</v>
      </c>
      <c r="R2679">
        <v>12.334</v>
      </c>
      <c r="S2679">
        <v>1</v>
      </c>
      <c r="T2679">
        <v>12.334</v>
      </c>
      <c r="U2679" s="7">
        <v>0</v>
      </c>
      <c r="V2679" s="7">
        <v>0</v>
      </c>
      <c r="W2679" s="7">
        <v>0</v>
      </c>
      <c r="X2679" s="7">
        <v>0</v>
      </c>
      <c r="Y2679" s="7">
        <v>0</v>
      </c>
      <c r="Z2679" s="7">
        <v>0</v>
      </c>
      <c r="AA2679" s="7" t="s">
        <v>800</v>
      </c>
      <c r="AB2679" s="7">
        <f>IF(Table2[[#This Row],[15cc]]+Table2[[#This Row],[30cc]]&gt;0,1,0)</f>
        <v>1</v>
      </c>
      <c r="AC2679" s="7">
        <f>IF(Table2[[#This Row],[60c]]&gt;0,1,0)</f>
        <v>0</v>
      </c>
      <c r="AD2679" s="7">
        <f>IF(Table2[[#This Row],[90c]]&gt;0,1,0)</f>
        <v>0</v>
      </c>
    </row>
    <row r="2680" spans="1:30" x14ac:dyDescent="0.2">
      <c r="A2680">
        <v>201706</v>
      </c>
      <c r="B2680" t="s">
        <v>21</v>
      </c>
      <c r="C2680" t="s">
        <v>21</v>
      </c>
      <c r="D2680" t="s">
        <v>1536</v>
      </c>
      <c r="E2680" t="s">
        <v>7657</v>
      </c>
      <c r="F2680" t="s">
        <v>1552</v>
      </c>
      <c r="G2680" t="s">
        <v>7661</v>
      </c>
      <c r="I2680" t="s">
        <v>1537</v>
      </c>
      <c r="J2680" t="s">
        <v>1372</v>
      </c>
      <c r="K2680" t="s">
        <v>7662</v>
      </c>
      <c r="L2680" t="s">
        <v>6389</v>
      </c>
      <c r="M2680" t="s">
        <v>6390</v>
      </c>
      <c r="N2680" s="1">
        <v>42915</v>
      </c>
      <c r="O2680">
        <v>41</v>
      </c>
      <c r="P2680" t="s">
        <v>900</v>
      </c>
      <c r="S2680">
        <v>0</v>
      </c>
      <c r="T2680">
        <v>0</v>
      </c>
      <c r="U2680" s="7">
        <v>0</v>
      </c>
      <c r="V2680" s="7">
        <v>0</v>
      </c>
      <c r="W2680" s="7">
        <v>0</v>
      </c>
      <c r="X2680" s="7">
        <v>0</v>
      </c>
      <c r="Y2680" s="7">
        <v>0</v>
      </c>
      <c r="Z2680" s="7">
        <v>0</v>
      </c>
      <c r="AA2680" s="7" t="s">
        <v>800</v>
      </c>
      <c r="AB2680" s="7">
        <f>IF(Table2[[#This Row],[15cc]]+Table2[[#This Row],[30cc]]&gt;0,1,0)</f>
        <v>0</v>
      </c>
      <c r="AC2680" s="7">
        <f>IF(Table2[[#This Row],[60c]]&gt;0,1,0)</f>
        <v>0</v>
      </c>
      <c r="AD2680" s="7">
        <f>IF(Table2[[#This Row],[90c]]&gt;0,1,0)</f>
        <v>0</v>
      </c>
    </row>
    <row r="2681" spans="1:30" x14ac:dyDescent="0.2">
      <c r="A2681">
        <v>201706</v>
      </c>
      <c r="B2681" t="s">
        <v>21</v>
      </c>
      <c r="C2681" t="s">
        <v>21</v>
      </c>
      <c r="D2681" t="s">
        <v>1536</v>
      </c>
      <c r="E2681" t="s">
        <v>7657</v>
      </c>
      <c r="F2681" t="s">
        <v>1552</v>
      </c>
      <c r="G2681" t="s">
        <v>7661</v>
      </c>
      <c r="I2681" t="s">
        <v>1537</v>
      </c>
      <c r="J2681" t="s">
        <v>1372</v>
      </c>
      <c r="K2681" t="s">
        <v>7662</v>
      </c>
      <c r="L2681" t="s">
        <v>6391</v>
      </c>
      <c r="M2681" t="s">
        <v>6392</v>
      </c>
      <c r="N2681" s="1">
        <v>42915</v>
      </c>
      <c r="O2681">
        <v>41</v>
      </c>
      <c r="P2681" t="s">
        <v>900</v>
      </c>
      <c r="Q2681">
        <v>1</v>
      </c>
      <c r="R2681">
        <v>12.492000000000001</v>
      </c>
      <c r="S2681">
        <v>1</v>
      </c>
      <c r="T2681">
        <v>12.492000000000001</v>
      </c>
      <c r="U2681" s="7">
        <v>0</v>
      </c>
      <c r="V2681" s="7">
        <v>0</v>
      </c>
      <c r="W2681" s="7">
        <v>0</v>
      </c>
      <c r="X2681" s="7">
        <v>0</v>
      </c>
      <c r="Y2681" s="7">
        <v>0</v>
      </c>
      <c r="Z2681" s="7">
        <v>0</v>
      </c>
      <c r="AA2681" s="7" t="s">
        <v>800</v>
      </c>
      <c r="AB2681" s="7">
        <f>IF(Table2[[#This Row],[15cc]]+Table2[[#This Row],[30cc]]&gt;0,1,0)</f>
        <v>1</v>
      </c>
      <c r="AC2681" s="7">
        <f>IF(Table2[[#This Row],[60c]]&gt;0,1,0)</f>
        <v>0</v>
      </c>
      <c r="AD2681" s="7">
        <f>IF(Table2[[#This Row],[90c]]&gt;0,1,0)</f>
        <v>0</v>
      </c>
    </row>
    <row r="2682" spans="1:30" x14ac:dyDescent="0.2">
      <c r="A2682">
        <v>201706</v>
      </c>
      <c r="B2682" t="s">
        <v>21</v>
      </c>
      <c r="C2682" t="s">
        <v>21</v>
      </c>
      <c r="D2682" t="s">
        <v>1536</v>
      </c>
      <c r="E2682" t="s">
        <v>7657</v>
      </c>
      <c r="F2682" t="s">
        <v>1552</v>
      </c>
      <c r="G2682" t="s">
        <v>7661</v>
      </c>
      <c r="I2682" t="s">
        <v>1537</v>
      </c>
      <c r="J2682" t="s">
        <v>1372</v>
      </c>
      <c r="K2682" t="s">
        <v>7662</v>
      </c>
      <c r="L2682" t="s">
        <v>6393</v>
      </c>
      <c r="M2682" t="s">
        <v>6025</v>
      </c>
      <c r="N2682" s="1">
        <v>42915</v>
      </c>
      <c r="O2682">
        <v>41</v>
      </c>
      <c r="P2682" t="s">
        <v>900</v>
      </c>
      <c r="Q2682">
        <v>1</v>
      </c>
      <c r="R2682">
        <v>12.23</v>
      </c>
      <c r="S2682">
        <v>1</v>
      </c>
      <c r="T2682">
        <v>12.23</v>
      </c>
      <c r="U2682" s="7">
        <v>0</v>
      </c>
      <c r="V2682" s="7">
        <v>0</v>
      </c>
      <c r="W2682" s="7">
        <v>0</v>
      </c>
      <c r="X2682" s="7">
        <v>0</v>
      </c>
      <c r="Y2682" s="7">
        <v>0</v>
      </c>
      <c r="Z2682" s="7">
        <v>0</v>
      </c>
      <c r="AA2682" s="7" t="s">
        <v>800</v>
      </c>
      <c r="AB2682" s="7">
        <f>IF(Table2[[#This Row],[15cc]]+Table2[[#This Row],[30cc]]&gt;0,1,0)</f>
        <v>1</v>
      </c>
      <c r="AC2682" s="7">
        <f>IF(Table2[[#This Row],[60c]]&gt;0,1,0)</f>
        <v>0</v>
      </c>
      <c r="AD2682" s="7">
        <f>IF(Table2[[#This Row],[90c]]&gt;0,1,0)</f>
        <v>0</v>
      </c>
    </row>
    <row r="2683" spans="1:30" x14ac:dyDescent="0.2">
      <c r="A2683">
        <v>201706</v>
      </c>
      <c r="B2683" t="s">
        <v>21</v>
      </c>
      <c r="C2683" t="s">
        <v>21</v>
      </c>
      <c r="D2683" t="s">
        <v>1536</v>
      </c>
      <c r="E2683" t="s">
        <v>7657</v>
      </c>
      <c r="F2683" t="s">
        <v>1552</v>
      </c>
      <c r="G2683" t="s">
        <v>7661</v>
      </c>
      <c r="I2683" t="s">
        <v>1537</v>
      </c>
      <c r="J2683" t="s">
        <v>1372</v>
      </c>
      <c r="K2683" t="s">
        <v>7662</v>
      </c>
      <c r="L2683" t="s">
        <v>6394</v>
      </c>
      <c r="M2683" t="s">
        <v>4986</v>
      </c>
      <c r="N2683" s="1">
        <v>42915</v>
      </c>
      <c r="O2683">
        <v>41</v>
      </c>
      <c r="P2683" t="s">
        <v>900</v>
      </c>
      <c r="Q2683">
        <v>1</v>
      </c>
      <c r="R2683">
        <v>15.223000000000001</v>
      </c>
      <c r="S2683">
        <v>1</v>
      </c>
      <c r="T2683">
        <v>15.223000000000001</v>
      </c>
      <c r="U2683" s="7">
        <v>0</v>
      </c>
      <c r="V2683" s="7">
        <v>0</v>
      </c>
      <c r="W2683" s="7">
        <v>0</v>
      </c>
      <c r="X2683" s="7">
        <v>0</v>
      </c>
      <c r="Y2683" s="7">
        <v>0</v>
      </c>
      <c r="Z2683" s="7">
        <v>0</v>
      </c>
      <c r="AA2683" s="7" t="s">
        <v>800</v>
      </c>
      <c r="AB2683" s="7">
        <f>IF(Table2[[#This Row],[15cc]]+Table2[[#This Row],[30cc]]&gt;0,1,0)</f>
        <v>1</v>
      </c>
      <c r="AC2683" s="7">
        <f>IF(Table2[[#This Row],[60c]]&gt;0,1,0)</f>
        <v>0</v>
      </c>
      <c r="AD2683" s="7">
        <f>IF(Table2[[#This Row],[90c]]&gt;0,1,0)</f>
        <v>0</v>
      </c>
    </row>
    <row r="2684" spans="1:30" x14ac:dyDescent="0.2">
      <c r="A2684">
        <v>201706</v>
      </c>
      <c r="B2684" t="s">
        <v>21</v>
      </c>
      <c r="C2684" t="s">
        <v>21</v>
      </c>
      <c r="D2684" t="s">
        <v>1536</v>
      </c>
      <c r="E2684" t="s">
        <v>7657</v>
      </c>
      <c r="F2684" t="s">
        <v>1552</v>
      </c>
      <c r="G2684" t="s">
        <v>7661</v>
      </c>
      <c r="I2684" t="s">
        <v>70</v>
      </c>
      <c r="J2684" t="s">
        <v>1373</v>
      </c>
      <c r="K2684" t="s">
        <v>7661</v>
      </c>
      <c r="L2684" t="s">
        <v>6177</v>
      </c>
      <c r="M2684" t="s">
        <v>6178</v>
      </c>
      <c r="N2684" s="1">
        <v>42899</v>
      </c>
      <c r="O2684">
        <v>57</v>
      </c>
      <c r="P2684" t="s">
        <v>900</v>
      </c>
      <c r="Q2684">
        <v>1</v>
      </c>
      <c r="R2684">
        <v>12.327999999999999</v>
      </c>
      <c r="S2684">
        <v>1</v>
      </c>
      <c r="T2684">
        <v>12.327999999999999</v>
      </c>
      <c r="U2684" s="7">
        <v>0</v>
      </c>
      <c r="V2684" s="7">
        <v>0</v>
      </c>
      <c r="W2684" s="7">
        <v>0</v>
      </c>
      <c r="X2684" s="7">
        <v>0</v>
      </c>
      <c r="Y2684" s="7">
        <v>0</v>
      </c>
      <c r="Z2684" s="7">
        <v>0</v>
      </c>
      <c r="AA2684" s="7" t="s">
        <v>800</v>
      </c>
      <c r="AB2684" s="7">
        <f>IF(Table2[[#This Row],[15cc]]+Table2[[#This Row],[30cc]]&gt;0,1,0)</f>
        <v>1</v>
      </c>
      <c r="AC2684" s="7">
        <f>IF(Table2[[#This Row],[60c]]&gt;0,1,0)</f>
        <v>0</v>
      </c>
      <c r="AD2684" s="7">
        <f>IF(Table2[[#This Row],[90c]]&gt;0,1,0)</f>
        <v>0</v>
      </c>
    </row>
    <row r="2685" spans="1:30" x14ac:dyDescent="0.2">
      <c r="A2685">
        <v>201706</v>
      </c>
      <c r="B2685" t="s">
        <v>21</v>
      </c>
      <c r="C2685" t="s">
        <v>21</v>
      </c>
      <c r="D2685" t="s">
        <v>1536</v>
      </c>
      <c r="E2685" t="s">
        <v>7657</v>
      </c>
      <c r="F2685" t="s">
        <v>1552</v>
      </c>
      <c r="G2685" t="s">
        <v>7661</v>
      </c>
      <c r="I2685" t="s">
        <v>70</v>
      </c>
      <c r="J2685" t="s">
        <v>1373</v>
      </c>
      <c r="K2685" t="s">
        <v>7661</v>
      </c>
      <c r="L2685" t="s">
        <v>6179</v>
      </c>
      <c r="M2685" t="s">
        <v>6180</v>
      </c>
      <c r="N2685" s="1">
        <v>42899</v>
      </c>
      <c r="O2685">
        <v>57</v>
      </c>
      <c r="P2685" t="s">
        <v>900</v>
      </c>
      <c r="Q2685">
        <v>2</v>
      </c>
      <c r="R2685">
        <v>27.379000000000001</v>
      </c>
      <c r="S2685">
        <v>1</v>
      </c>
      <c r="T2685">
        <v>12.35</v>
      </c>
      <c r="U2685" s="7">
        <v>0</v>
      </c>
      <c r="V2685" s="7">
        <v>0</v>
      </c>
      <c r="W2685" s="7">
        <v>1</v>
      </c>
      <c r="X2685" s="7">
        <v>15.029</v>
      </c>
      <c r="Y2685" s="7">
        <v>0</v>
      </c>
      <c r="Z2685" s="7">
        <v>0</v>
      </c>
      <c r="AA2685" s="7" t="s">
        <v>800</v>
      </c>
      <c r="AB2685" s="7">
        <f>IF(Table2[[#This Row],[15cc]]+Table2[[#This Row],[30cc]]&gt;0,1,0)</f>
        <v>1</v>
      </c>
      <c r="AC2685" s="7">
        <f>IF(Table2[[#This Row],[60c]]&gt;0,1,0)</f>
        <v>1</v>
      </c>
      <c r="AD2685" s="7">
        <f>IF(Table2[[#This Row],[90c]]&gt;0,1,0)</f>
        <v>0</v>
      </c>
    </row>
    <row r="2686" spans="1:30" x14ac:dyDescent="0.2">
      <c r="A2686">
        <v>201706</v>
      </c>
      <c r="B2686" t="s">
        <v>21</v>
      </c>
      <c r="C2686" t="s">
        <v>21</v>
      </c>
      <c r="D2686" t="s">
        <v>1536</v>
      </c>
      <c r="E2686" t="s">
        <v>7657</v>
      </c>
      <c r="F2686" t="s">
        <v>1552</v>
      </c>
      <c r="G2686" t="s">
        <v>7661</v>
      </c>
      <c r="I2686" t="s">
        <v>70</v>
      </c>
      <c r="J2686" t="s">
        <v>1373</v>
      </c>
      <c r="K2686" t="s">
        <v>7661</v>
      </c>
      <c r="L2686" t="s">
        <v>6181</v>
      </c>
      <c r="M2686" t="s">
        <v>6182</v>
      </c>
      <c r="N2686" s="1">
        <v>42909</v>
      </c>
      <c r="O2686">
        <v>47</v>
      </c>
      <c r="P2686" t="s">
        <v>900</v>
      </c>
      <c r="Q2686">
        <v>3</v>
      </c>
      <c r="R2686">
        <v>45.984999999999999</v>
      </c>
      <c r="S2686">
        <v>3</v>
      </c>
      <c r="T2686">
        <v>45.984999999999999</v>
      </c>
      <c r="U2686" s="7">
        <v>0</v>
      </c>
      <c r="V2686" s="7">
        <v>0</v>
      </c>
      <c r="W2686" s="7">
        <v>0</v>
      </c>
      <c r="X2686" s="7">
        <v>0</v>
      </c>
      <c r="Y2686" s="7">
        <v>0</v>
      </c>
      <c r="Z2686" s="7">
        <v>0</v>
      </c>
      <c r="AA2686" s="7" t="s">
        <v>800</v>
      </c>
      <c r="AB2686" s="7">
        <f>IF(Table2[[#This Row],[15cc]]+Table2[[#This Row],[30cc]]&gt;0,1,0)</f>
        <v>1</v>
      </c>
      <c r="AC2686" s="7">
        <f>IF(Table2[[#This Row],[60c]]&gt;0,1,0)</f>
        <v>0</v>
      </c>
      <c r="AD2686" s="7">
        <f>IF(Table2[[#This Row],[90c]]&gt;0,1,0)</f>
        <v>0</v>
      </c>
    </row>
    <row r="2687" spans="1:30" x14ac:dyDescent="0.2">
      <c r="A2687">
        <v>201706</v>
      </c>
      <c r="B2687" t="s">
        <v>21</v>
      </c>
      <c r="C2687" t="s">
        <v>21</v>
      </c>
      <c r="D2687" t="s">
        <v>1536</v>
      </c>
      <c r="E2687" t="s">
        <v>7657</v>
      </c>
      <c r="F2687" t="s">
        <v>1552</v>
      </c>
      <c r="G2687" t="s">
        <v>7661</v>
      </c>
      <c r="I2687" t="s">
        <v>70</v>
      </c>
      <c r="J2687" t="s">
        <v>1373</v>
      </c>
      <c r="K2687" t="s">
        <v>7661</v>
      </c>
      <c r="L2687" t="s">
        <v>6183</v>
      </c>
      <c r="M2687" t="s">
        <v>6184</v>
      </c>
      <c r="N2687" s="1">
        <v>42912</v>
      </c>
      <c r="O2687">
        <v>44</v>
      </c>
      <c r="P2687" t="s">
        <v>900</v>
      </c>
      <c r="Q2687">
        <v>1</v>
      </c>
      <c r="R2687">
        <v>12.236000000000001</v>
      </c>
      <c r="S2687">
        <v>1</v>
      </c>
      <c r="T2687">
        <v>12.236000000000001</v>
      </c>
      <c r="U2687" s="7">
        <v>0</v>
      </c>
      <c r="V2687" s="7">
        <v>0</v>
      </c>
      <c r="W2687" s="7">
        <v>0</v>
      </c>
      <c r="X2687" s="7">
        <v>0</v>
      </c>
      <c r="Y2687" s="7">
        <v>0</v>
      </c>
      <c r="Z2687" s="7">
        <v>0</v>
      </c>
      <c r="AA2687" s="7" t="s">
        <v>800</v>
      </c>
      <c r="AB2687" s="7">
        <f>IF(Table2[[#This Row],[15cc]]+Table2[[#This Row],[30cc]]&gt;0,1,0)</f>
        <v>1</v>
      </c>
      <c r="AC2687" s="7">
        <f>IF(Table2[[#This Row],[60c]]&gt;0,1,0)</f>
        <v>0</v>
      </c>
      <c r="AD2687" s="7">
        <f>IF(Table2[[#This Row],[90c]]&gt;0,1,0)</f>
        <v>0</v>
      </c>
    </row>
    <row r="2688" spans="1:30" x14ac:dyDescent="0.2">
      <c r="A2688">
        <v>201706</v>
      </c>
      <c r="B2688" t="s">
        <v>21</v>
      </c>
      <c r="C2688" t="s">
        <v>21</v>
      </c>
      <c r="D2688" t="s">
        <v>1536</v>
      </c>
      <c r="E2688" t="s">
        <v>7657</v>
      </c>
      <c r="F2688" t="s">
        <v>1552</v>
      </c>
      <c r="G2688" t="s">
        <v>7661</v>
      </c>
      <c r="I2688" t="s">
        <v>70</v>
      </c>
      <c r="J2688" t="s">
        <v>1373</v>
      </c>
      <c r="K2688" t="s">
        <v>7661</v>
      </c>
      <c r="L2688" t="s">
        <v>6185</v>
      </c>
      <c r="M2688" t="s">
        <v>6186</v>
      </c>
      <c r="N2688" s="1">
        <v>42912</v>
      </c>
      <c r="O2688">
        <v>44</v>
      </c>
      <c r="P2688" t="s">
        <v>900</v>
      </c>
      <c r="S2688">
        <v>0</v>
      </c>
      <c r="T2688">
        <v>0</v>
      </c>
      <c r="U2688" s="7">
        <v>0</v>
      </c>
      <c r="V2688" s="7">
        <v>0</v>
      </c>
      <c r="W2688" s="7">
        <v>0</v>
      </c>
      <c r="X2688" s="7">
        <v>0</v>
      </c>
      <c r="Y2688" s="7">
        <v>0</v>
      </c>
      <c r="Z2688" s="7">
        <v>0</v>
      </c>
      <c r="AA2688" s="7" t="s">
        <v>800</v>
      </c>
      <c r="AB2688" s="7">
        <f>IF(Table2[[#This Row],[15cc]]+Table2[[#This Row],[30cc]]&gt;0,1,0)</f>
        <v>0</v>
      </c>
      <c r="AC2688" s="7">
        <f>IF(Table2[[#This Row],[60c]]&gt;0,1,0)</f>
        <v>0</v>
      </c>
      <c r="AD2688" s="7">
        <f>IF(Table2[[#This Row],[90c]]&gt;0,1,0)</f>
        <v>0</v>
      </c>
    </row>
    <row r="2689" spans="1:30" x14ac:dyDescent="0.2">
      <c r="A2689">
        <v>201706</v>
      </c>
      <c r="B2689" t="s">
        <v>21</v>
      </c>
      <c r="C2689" t="s">
        <v>21</v>
      </c>
      <c r="D2689" t="s">
        <v>1536</v>
      </c>
      <c r="E2689" t="s">
        <v>7657</v>
      </c>
      <c r="F2689" t="s">
        <v>1552</v>
      </c>
      <c r="G2689" t="s">
        <v>7661</v>
      </c>
      <c r="I2689" t="s">
        <v>70</v>
      </c>
      <c r="J2689" t="s">
        <v>1373</v>
      </c>
      <c r="K2689" t="s">
        <v>7661</v>
      </c>
      <c r="L2689" t="s">
        <v>6187</v>
      </c>
      <c r="M2689" t="s">
        <v>6188</v>
      </c>
      <c r="N2689" s="1">
        <v>42912</v>
      </c>
      <c r="O2689">
        <v>44</v>
      </c>
      <c r="P2689" t="s">
        <v>900</v>
      </c>
      <c r="S2689">
        <v>0</v>
      </c>
      <c r="T2689">
        <v>0</v>
      </c>
      <c r="U2689" s="7">
        <v>0</v>
      </c>
      <c r="V2689" s="7">
        <v>0</v>
      </c>
      <c r="W2689" s="7">
        <v>0</v>
      </c>
      <c r="X2689" s="7">
        <v>0</v>
      </c>
      <c r="Y2689" s="7">
        <v>0</v>
      </c>
      <c r="Z2689" s="7">
        <v>0</v>
      </c>
      <c r="AA2689" s="7" t="s">
        <v>800</v>
      </c>
      <c r="AB2689" s="7">
        <f>IF(Table2[[#This Row],[15cc]]+Table2[[#This Row],[30cc]]&gt;0,1,0)</f>
        <v>0</v>
      </c>
      <c r="AC2689" s="7">
        <f>IF(Table2[[#This Row],[60c]]&gt;0,1,0)</f>
        <v>0</v>
      </c>
      <c r="AD2689" s="7">
        <f>IF(Table2[[#This Row],[90c]]&gt;0,1,0)</f>
        <v>0</v>
      </c>
    </row>
    <row r="2690" spans="1:30" x14ac:dyDescent="0.2">
      <c r="A2690">
        <v>201706</v>
      </c>
      <c r="B2690" t="s">
        <v>21</v>
      </c>
      <c r="C2690" t="s">
        <v>21</v>
      </c>
      <c r="D2690" t="s">
        <v>1536</v>
      </c>
      <c r="E2690" t="s">
        <v>7657</v>
      </c>
      <c r="F2690" t="s">
        <v>1552</v>
      </c>
      <c r="G2690" t="s">
        <v>7661</v>
      </c>
      <c r="I2690" t="s">
        <v>70</v>
      </c>
      <c r="J2690" t="s">
        <v>1373</v>
      </c>
      <c r="K2690" t="s">
        <v>7661</v>
      </c>
      <c r="L2690" t="s">
        <v>6189</v>
      </c>
      <c r="M2690" t="s">
        <v>6190</v>
      </c>
      <c r="N2690" s="1">
        <v>42914</v>
      </c>
      <c r="O2690">
        <v>42</v>
      </c>
      <c r="P2690" t="s">
        <v>900</v>
      </c>
      <c r="Q2690">
        <v>1</v>
      </c>
      <c r="R2690">
        <v>12.395</v>
      </c>
      <c r="S2690">
        <v>1</v>
      </c>
      <c r="T2690">
        <v>12.395</v>
      </c>
      <c r="U2690" s="7">
        <v>0</v>
      </c>
      <c r="V2690" s="7">
        <v>0</v>
      </c>
      <c r="W2690" s="7">
        <v>0</v>
      </c>
      <c r="X2690" s="7">
        <v>0</v>
      </c>
      <c r="Y2690" s="7">
        <v>0</v>
      </c>
      <c r="Z2690" s="7">
        <v>0</v>
      </c>
      <c r="AA2690" s="7" t="s">
        <v>800</v>
      </c>
      <c r="AB2690" s="7">
        <f>IF(Table2[[#This Row],[15cc]]+Table2[[#This Row],[30cc]]&gt;0,1,0)</f>
        <v>1</v>
      </c>
      <c r="AC2690" s="7">
        <f>IF(Table2[[#This Row],[60c]]&gt;0,1,0)</f>
        <v>0</v>
      </c>
      <c r="AD2690" s="7">
        <f>IF(Table2[[#This Row],[90c]]&gt;0,1,0)</f>
        <v>0</v>
      </c>
    </row>
    <row r="2691" spans="1:30" x14ac:dyDescent="0.2">
      <c r="A2691">
        <v>201706</v>
      </c>
      <c r="B2691" t="s">
        <v>21</v>
      </c>
      <c r="C2691" t="s">
        <v>21</v>
      </c>
      <c r="D2691" t="s">
        <v>1536</v>
      </c>
      <c r="E2691" t="s">
        <v>7657</v>
      </c>
      <c r="F2691" t="s">
        <v>1552</v>
      </c>
      <c r="G2691" t="s">
        <v>7661</v>
      </c>
      <c r="I2691" t="s">
        <v>70</v>
      </c>
      <c r="J2691" t="s">
        <v>1373</v>
      </c>
      <c r="K2691" t="s">
        <v>7661</v>
      </c>
      <c r="L2691" t="s">
        <v>6191</v>
      </c>
      <c r="M2691" t="s">
        <v>6192</v>
      </c>
      <c r="N2691" s="1">
        <v>42914</v>
      </c>
      <c r="O2691">
        <v>42</v>
      </c>
      <c r="P2691" t="s">
        <v>900</v>
      </c>
      <c r="S2691">
        <v>0</v>
      </c>
      <c r="T2691">
        <v>0</v>
      </c>
      <c r="U2691" s="7">
        <v>0</v>
      </c>
      <c r="V2691" s="7">
        <v>0</v>
      </c>
      <c r="W2691" s="7">
        <v>0</v>
      </c>
      <c r="X2691" s="2">
        <v>0</v>
      </c>
      <c r="Y2691" s="7">
        <v>0</v>
      </c>
      <c r="Z2691" s="7">
        <v>0</v>
      </c>
      <c r="AA2691" s="7" t="s">
        <v>800</v>
      </c>
      <c r="AB2691" s="7">
        <f>IF(Table2[[#This Row],[15cc]]+Table2[[#This Row],[30cc]]&gt;0,1,0)</f>
        <v>0</v>
      </c>
      <c r="AC2691" s="7">
        <f>IF(Table2[[#This Row],[60c]]&gt;0,1,0)</f>
        <v>0</v>
      </c>
      <c r="AD2691" s="7">
        <f>IF(Table2[[#This Row],[90c]]&gt;0,1,0)</f>
        <v>0</v>
      </c>
    </row>
    <row r="2692" spans="1:30" x14ac:dyDescent="0.2">
      <c r="A2692">
        <v>201706</v>
      </c>
      <c r="B2692" t="s">
        <v>21</v>
      </c>
      <c r="C2692" t="s">
        <v>21</v>
      </c>
      <c r="D2692" t="s">
        <v>1536</v>
      </c>
      <c r="E2692" t="s">
        <v>7657</v>
      </c>
      <c r="F2692" t="s">
        <v>1552</v>
      </c>
      <c r="G2692" t="s">
        <v>7661</v>
      </c>
      <c r="I2692" t="s">
        <v>70</v>
      </c>
      <c r="J2692" t="s">
        <v>1373</v>
      </c>
      <c r="K2692" t="s">
        <v>7661</v>
      </c>
      <c r="L2692" t="s">
        <v>6193</v>
      </c>
      <c r="M2692" t="s">
        <v>6194</v>
      </c>
      <c r="N2692" s="1">
        <v>42914</v>
      </c>
      <c r="O2692">
        <v>42</v>
      </c>
      <c r="P2692" t="s">
        <v>900</v>
      </c>
      <c r="Q2692">
        <v>1</v>
      </c>
      <c r="R2692">
        <v>12.074999999999999</v>
      </c>
      <c r="S2692">
        <v>1</v>
      </c>
      <c r="T2692">
        <v>12.074999999999999</v>
      </c>
      <c r="U2692" s="7">
        <v>0</v>
      </c>
      <c r="V2692" s="7">
        <v>0</v>
      </c>
      <c r="W2692" s="7">
        <v>0</v>
      </c>
      <c r="X2692" s="7">
        <v>0</v>
      </c>
      <c r="Y2692" s="7">
        <v>0</v>
      </c>
      <c r="Z2692" s="7">
        <v>0</v>
      </c>
      <c r="AA2692" s="7" t="s">
        <v>800</v>
      </c>
      <c r="AB2692" s="7">
        <f>IF(Table2[[#This Row],[15cc]]+Table2[[#This Row],[30cc]]&gt;0,1,0)</f>
        <v>1</v>
      </c>
      <c r="AC2692" s="7">
        <f>IF(Table2[[#This Row],[60c]]&gt;0,1,0)</f>
        <v>0</v>
      </c>
      <c r="AD2692" s="7">
        <f>IF(Table2[[#This Row],[90c]]&gt;0,1,0)</f>
        <v>0</v>
      </c>
    </row>
    <row r="2693" spans="1:30" x14ac:dyDescent="0.2">
      <c r="A2693">
        <v>201706</v>
      </c>
      <c r="B2693" t="s">
        <v>21</v>
      </c>
      <c r="C2693" t="s">
        <v>21</v>
      </c>
      <c r="D2693" t="s">
        <v>1536</v>
      </c>
      <c r="E2693" t="s">
        <v>7657</v>
      </c>
      <c r="F2693" t="s">
        <v>1552</v>
      </c>
      <c r="G2693" t="s">
        <v>7661</v>
      </c>
      <c r="I2693" t="s">
        <v>70</v>
      </c>
      <c r="J2693" t="s">
        <v>1373</v>
      </c>
      <c r="K2693" t="s">
        <v>7661</v>
      </c>
      <c r="L2693" t="s">
        <v>6195</v>
      </c>
      <c r="M2693" t="s">
        <v>6196</v>
      </c>
      <c r="N2693" s="1">
        <v>42914</v>
      </c>
      <c r="O2693">
        <v>42</v>
      </c>
      <c r="P2693" t="s">
        <v>900</v>
      </c>
      <c r="S2693">
        <v>0</v>
      </c>
      <c r="T2693">
        <v>0</v>
      </c>
      <c r="U2693" s="7">
        <v>0</v>
      </c>
      <c r="V2693" s="7">
        <v>0</v>
      </c>
      <c r="W2693" s="7">
        <v>0</v>
      </c>
      <c r="X2693" s="7">
        <v>0</v>
      </c>
      <c r="Y2693" s="7">
        <v>0</v>
      </c>
      <c r="Z2693" s="7">
        <v>0</v>
      </c>
      <c r="AA2693" s="7" t="s">
        <v>800</v>
      </c>
      <c r="AB2693" s="7">
        <f>IF(Table2[[#This Row],[15cc]]+Table2[[#This Row],[30cc]]&gt;0,1,0)</f>
        <v>0</v>
      </c>
      <c r="AC2693" s="7">
        <f>IF(Table2[[#This Row],[60c]]&gt;0,1,0)</f>
        <v>0</v>
      </c>
      <c r="AD2693" s="7">
        <f>IF(Table2[[#This Row],[90c]]&gt;0,1,0)</f>
        <v>0</v>
      </c>
    </row>
    <row r="2694" spans="1:30" x14ac:dyDescent="0.2">
      <c r="A2694">
        <v>201706</v>
      </c>
      <c r="B2694" t="s">
        <v>21</v>
      </c>
      <c r="C2694" t="s">
        <v>21</v>
      </c>
      <c r="D2694" t="s">
        <v>1536</v>
      </c>
      <c r="E2694" t="s">
        <v>7657</v>
      </c>
      <c r="F2694" t="s">
        <v>1552</v>
      </c>
      <c r="G2694" t="s">
        <v>7661</v>
      </c>
      <c r="I2694" t="s">
        <v>70</v>
      </c>
      <c r="J2694" t="s">
        <v>1373</v>
      </c>
      <c r="K2694" t="s">
        <v>7661</v>
      </c>
      <c r="L2694" t="s">
        <v>6197</v>
      </c>
      <c r="M2694" t="s">
        <v>6198</v>
      </c>
      <c r="N2694" s="1">
        <v>42915</v>
      </c>
      <c r="O2694">
        <v>41</v>
      </c>
      <c r="P2694" t="s">
        <v>900</v>
      </c>
      <c r="S2694">
        <v>0</v>
      </c>
      <c r="T2694">
        <v>0</v>
      </c>
      <c r="U2694" s="7">
        <v>0</v>
      </c>
      <c r="V2694" s="7">
        <v>0</v>
      </c>
      <c r="W2694" s="7">
        <v>0</v>
      </c>
      <c r="X2694" s="7">
        <v>0</v>
      </c>
      <c r="Y2694" s="7">
        <v>0</v>
      </c>
      <c r="Z2694" s="7">
        <v>0</v>
      </c>
      <c r="AA2694" s="7" t="s">
        <v>800</v>
      </c>
      <c r="AB2694" s="7">
        <f>IF(Table2[[#This Row],[15cc]]+Table2[[#This Row],[30cc]]&gt;0,1,0)</f>
        <v>0</v>
      </c>
      <c r="AC2694" s="7">
        <f>IF(Table2[[#This Row],[60c]]&gt;0,1,0)</f>
        <v>0</v>
      </c>
      <c r="AD2694" s="7">
        <f>IF(Table2[[#This Row],[90c]]&gt;0,1,0)</f>
        <v>0</v>
      </c>
    </row>
    <row r="2695" spans="1:30" x14ac:dyDescent="0.2">
      <c r="A2695">
        <v>201706</v>
      </c>
      <c r="B2695" t="s">
        <v>21</v>
      </c>
      <c r="C2695" t="s">
        <v>21</v>
      </c>
      <c r="D2695" t="s">
        <v>1536</v>
      </c>
      <c r="E2695" t="s">
        <v>7657</v>
      </c>
      <c r="F2695" t="s">
        <v>1552</v>
      </c>
      <c r="G2695" t="s">
        <v>7661</v>
      </c>
      <c r="I2695" t="s">
        <v>70</v>
      </c>
      <c r="J2695" t="s">
        <v>1373</v>
      </c>
      <c r="K2695" t="s">
        <v>7661</v>
      </c>
      <c r="L2695" t="s">
        <v>6199</v>
      </c>
      <c r="M2695" t="s">
        <v>6200</v>
      </c>
      <c r="N2695" s="1">
        <v>42915</v>
      </c>
      <c r="O2695">
        <v>41</v>
      </c>
      <c r="P2695" t="s">
        <v>900</v>
      </c>
      <c r="S2695">
        <v>0</v>
      </c>
      <c r="T2695">
        <v>0</v>
      </c>
      <c r="U2695" s="7">
        <v>0</v>
      </c>
      <c r="V2695" s="7">
        <v>0</v>
      </c>
      <c r="W2695" s="7">
        <v>0</v>
      </c>
      <c r="X2695" s="7">
        <v>0</v>
      </c>
      <c r="Y2695" s="7">
        <v>0</v>
      </c>
      <c r="Z2695" s="7">
        <v>0</v>
      </c>
      <c r="AA2695" s="7" t="s">
        <v>800</v>
      </c>
      <c r="AB2695" s="7">
        <f>IF(Table2[[#This Row],[15cc]]+Table2[[#This Row],[30cc]]&gt;0,1,0)</f>
        <v>0</v>
      </c>
      <c r="AC2695" s="7">
        <f>IF(Table2[[#This Row],[60c]]&gt;0,1,0)</f>
        <v>0</v>
      </c>
      <c r="AD2695" s="7">
        <f>IF(Table2[[#This Row],[90c]]&gt;0,1,0)</f>
        <v>0</v>
      </c>
    </row>
    <row r="2696" spans="1:30" x14ac:dyDescent="0.2">
      <c r="A2696">
        <v>201706</v>
      </c>
      <c r="B2696" t="s">
        <v>21</v>
      </c>
      <c r="C2696" t="s">
        <v>21</v>
      </c>
      <c r="D2696" t="s">
        <v>1536</v>
      </c>
      <c r="E2696" t="s">
        <v>7657</v>
      </c>
      <c r="F2696" t="s">
        <v>1552</v>
      </c>
      <c r="G2696" t="s">
        <v>7661</v>
      </c>
      <c r="I2696" t="s">
        <v>70</v>
      </c>
      <c r="J2696" t="s">
        <v>1373</v>
      </c>
      <c r="K2696" t="s">
        <v>7661</v>
      </c>
      <c r="L2696" t="s">
        <v>6201</v>
      </c>
      <c r="M2696" t="s">
        <v>6202</v>
      </c>
      <c r="N2696" s="1">
        <v>42915</v>
      </c>
      <c r="O2696">
        <v>41</v>
      </c>
      <c r="P2696" t="s">
        <v>900</v>
      </c>
      <c r="Q2696">
        <v>1</v>
      </c>
      <c r="R2696">
        <v>15.069000000000001</v>
      </c>
      <c r="S2696">
        <v>1</v>
      </c>
      <c r="T2696">
        <v>15.069000000000001</v>
      </c>
      <c r="U2696" s="7">
        <v>0</v>
      </c>
      <c r="V2696" s="7">
        <v>0</v>
      </c>
      <c r="W2696" s="7">
        <v>0</v>
      </c>
      <c r="X2696" s="7">
        <v>0</v>
      </c>
      <c r="Y2696" s="7">
        <v>0</v>
      </c>
      <c r="Z2696" s="7">
        <v>0</v>
      </c>
      <c r="AA2696" s="7" t="s">
        <v>800</v>
      </c>
      <c r="AB2696" s="7">
        <f>IF(Table2[[#This Row],[15cc]]+Table2[[#This Row],[30cc]]&gt;0,1,0)</f>
        <v>1</v>
      </c>
      <c r="AC2696" s="7">
        <f>IF(Table2[[#This Row],[60c]]&gt;0,1,0)</f>
        <v>0</v>
      </c>
      <c r="AD2696" s="7">
        <f>IF(Table2[[#This Row],[90c]]&gt;0,1,0)</f>
        <v>0</v>
      </c>
    </row>
    <row r="2697" spans="1:30" x14ac:dyDescent="0.2">
      <c r="A2697">
        <v>201706</v>
      </c>
      <c r="B2697" t="s">
        <v>21</v>
      </c>
      <c r="C2697" t="s">
        <v>21</v>
      </c>
      <c r="D2697" t="s">
        <v>1536</v>
      </c>
      <c r="E2697" t="s">
        <v>7657</v>
      </c>
      <c r="F2697" t="s">
        <v>1552</v>
      </c>
      <c r="G2697" t="s">
        <v>7661</v>
      </c>
      <c r="I2697" t="s">
        <v>70</v>
      </c>
      <c r="J2697" t="s">
        <v>1373</v>
      </c>
      <c r="K2697" t="s">
        <v>7661</v>
      </c>
      <c r="L2697" t="s">
        <v>6203</v>
      </c>
      <c r="M2697" t="s">
        <v>6204</v>
      </c>
      <c r="N2697" s="1">
        <v>42916</v>
      </c>
      <c r="O2697">
        <v>40</v>
      </c>
      <c r="P2697" t="s">
        <v>900</v>
      </c>
      <c r="S2697">
        <v>0</v>
      </c>
      <c r="T2697">
        <v>0</v>
      </c>
      <c r="U2697" s="7">
        <v>0</v>
      </c>
      <c r="V2697" s="7">
        <v>0</v>
      </c>
      <c r="W2697" s="7">
        <v>0</v>
      </c>
      <c r="X2697" s="7">
        <v>0</v>
      </c>
      <c r="Y2697" s="7">
        <v>0</v>
      </c>
      <c r="Z2697" s="7">
        <v>0</v>
      </c>
      <c r="AA2697" s="7" t="s">
        <v>800</v>
      </c>
      <c r="AB2697" s="7">
        <f>IF(Table2[[#This Row],[15cc]]+Table2[[#This Row],[30cc]]&gt;0,1,0)</f>
        <v>0</v>
      </c>
      <c r="AC2697" s="7">
        <f>IF(Table2[[#This Row],[60c]]&gt;0,1,0)</f>
        <v>0</v>
      </c>
      <c r="AD2697" s="7">
        <f>IF(Table2[[#This Row],[90c]]&gt;0,1,0)</f>
        <v>0</v>
      </c>
    </row>
    <row r="2698" spans="1:30" x14ac:dyDescent="0.2">
      <c r="A2698">
        <v>201706</v>
      </c>
      <c r="B2698" t="s">
        <v>21</v>
      </c>
      <c r="C2698" t="s">
        <v>21</v>
      </c>
      <c r="D2698" t="s">
        <v>1536</v>
      </c>
      <c r="E2698" t="s">
        <v>7657</v>
      </c>
      <c r="F2698" t="s">
        <v>1552</v>
      </c>
      <c r="G2698" t="s">
        <v>7661</v>
      </c>
      <c r="I2698" t="s">
        <v>70</v>
      </c>
      <c r="J2698" t="s">
        <v>1373</v>
      </c>
      <c r="K2698" t="s">
        <v>7661</v>
      </c>
      <c r="L2698" t="s">
        <v>6205</v>
      </c>
      <c r="M2698" t="s">
        <v>6206</v>
      </c>
      <c r="N2698" s="1">
        <v>42916</v>
      </c>
      <c r="O2698">
        <v>40</v>
      </c>
      <c r="P2698" t="s">
        <v>900</v>
      </c>
      <c r="S2698">
        <v>0</v>
      </c>
      <c r="T2698">
        <v>0</v>
      </c>
      <c r="U2698" s="7">
        <v>0</v>
      </c>
      <c r="V2698" s="7">
        <v>0</v>
      </c>
      <c r="W2698" s="7">
        <v>0</v>
      </c>
      <c r="X2698" s="7">
        <v>0</v>
      </c>
      <c r="Y2698" s="7">
        <v>0</v>
      </c>
      <c r="Z2698" s="7">
        <v>0</v>
      </c>
      <c r="AA2698" s="7" t="s">
        <v>800</v>
      </c>
      <c r="AB2698" s="7">
        <f>IF(Table2[[#This Row],[15cc]]+Table2[[#This Row],[30cc]]&gt;0,1,0)</f>
        <v>0</v>
      </c>
      <c r="AC2698" s="7">
        <f>IF(Table2[[#This Row],[60c]]&gt;0,1,0)</f>
        <v>0</v>
      </c>
      <c r="AD2698" s="7">
        <f>IF(Table2[[#This Row],[90c]]&gt;0,1,0)</f>
        <v>0</v>
      </c>
    </row>
    <row r="2699" spans="1:30" x14ac:dyDescent="0.2">
      <c r="A2699">
        <v>201706</v>
      </c>
      <c r="B2699" t="s">
        <v>21</v>
      </c>
      <c r="C2699" t="s">
        <v>21</v>
      </c>
      <c r="D2699" t="s">
        <v>1536</v>
      </c>
      <c r="E2699" t="s">
        <v>7657</v>
      </c>
      <c r="F2699" t="s">
        <v>1552</v>
      </c>
      <c r="G2699" t="s">
        <v>7661</v>
      </c>
      <c r="I2699" t="s">
        <v>70</v>
      </c>
      <c r="J2699" t="s">
        <v>1374</v>
      </c>
      <c r="K2699" t="s">
        <v>7663</v>
      </c>
      <c r="L2699" t="s">
        <v>6207</v>
      </c>
      <c r="M2699" t="s">
        <v>840</v>
      </c>
      <c r="N2699" s="1">
        <v>42895</v>
      </c>
      <c r="O2699">
        <v>61</v>
      </c>
      <c r="P2699" t="s">
        <v>857</v>
      </c>
      <c r="Q2699">
        <v>6</v>
      </c>
      <c r="R2699">
        <v>75.884</v>
      </c>
      <c r="S2699">
        <v>0</v>
      </c>
      <c r="T2699">
        <v>0</v>
      </c>
      <c r="U2699" s="7">
        <v>2</v>
      </c>
      <c r="V2699" s="7">
        <v>25.375</v>
      </c>
      <c r="W2699" s="7">
        <v>4</v>
      </c>
      <c r="X2699" s="7">
        <v>50.509</v>
      </c>
      <c r="Y2699" s="7">
        <v>0</v>
      </c>
      <c r="Z2699" s="7">
        <v>0</v>
      </c>
      <c r="AA2699" s="7" t="s">
        <v>800</v>
      </c>
      <c r="AB2699" s="7">
        <f>IF(Table2[[#This Row],[15cc]]+Table2[[#This Row],[30cc]]&gt;0,1,0)</f>
        <v>1</v>
      </c>
      <c r="AC2699" s="7">
        <f>IF(Table2[[#This Row],[60c]]&gt;0,1,0)</f>
        <v>1</v>
      </c>
      <c r="AD2699" s="7">
        <f>IF(Table2[[#This Row],[90c]]&gt;0,1,0)</f>
        <v>0</v>
      </c>
    </row>
    <row r="2700" spans="1:30" x14ac:dyDescent="0.2">
      <c r="A2700">
        <v>201706</v>
      </c>
      <c r="B2700" t="s">
        <v>21</v>
      </c>
      <c r="C2700" t="s">
        <v>21</v>
      </c>
      <c r="D2700" t="s">
        <v>1536</v>
      </c>
      <c r="E2700" t="s">
        <v>7657</v>
      </c>
      <c r="F2700" t="s">
        <v>1552</v>
      </c>
      <c r="G2700" t="s">
        <v>7661</v>
      </c>
      <c r="I2700" t="s">
        <v>70</v>
      </c>
      <c r="J2700" t="s">
        <v>1374</v>
      </c>
      <c r="K2700" t="s">
        <v>7663</v>
      </c>
      <c r="L2700" t="s">
        <v>6208</v>
      </c>
      <c r="M2700" t="s">
        <v>6209</v>
      </c>
      <c r="N2700" s="1">
        <v>42895</v>
      </c>
      <c r="O2700">
        <v>61</v>
      </c>
      <c r="P2700" t="s">
        <v>857</v>
      </c>
      <c r="Q2700">
        <v>1</v>
      </c>
      <c r="R2700">
        <v>13.686</v>
      </c>
      <c r="S2700">
        <v>0</v>
      </c>
      <c r="T2700">
        <v>0</v>
      </c>
      <c r="U2700" s="7">
        <v>0</v>
      </c>
      <c r="V2700" s="7">
        <v>0</v>
      </c>
      <c r="W2700" s="7">
        <v>1</v>
      </c>
      <c r="X2700" s="7">
        <v>13.686</v>
      </c>
      <c r="Y2700" s="7">
        <v>0</v>
      </c>
      <c r="Z2700" s="7">
        <v>0</v>
      </c>
      <c r="AA2700" s="7" t="s">
        <v>800</v>
      </c>
      <c r="AB2700" s="7">
        <f>IF(Table2[[#This Row],[15cc]]+Table2[[#This Row],[30cc]]&gt;0,1,0)</f>
        <v>0</v>
      </c>
      <c r="AC2700" s="7">
        <f>IF(Table2[[#This Row],[60c]]&gt;0,1,0)</f>
        <v>1</v>
      </c>
      <c r="AD2700" s="7">
        <f>IF(Table2[[#This Row],[90c]]&gt;0,1,0)</f>
        <v>0</v>
      </c>
    </row>
    <row r="2701" spans="1:30" x14ac:dyDescent="0.2">
      <c r="A2701">
        <v>201706</v>
      </c>
      <c r="B2701" t="s">
        <v>21</v>
      </c>
      <c r="C2701" t="s">
        <v>21</v>
      </c>
      <c r="D2701" t="s">
        <v>1536</v>
      </c>
      <c r="E2701" t="s">
        <v>7657</v>
      </c>
      <c r="F2701" t="s">
        <v>1552</v>
      </c>
      <c r="G2701" t="s">
        <v>7661</v>
      </c>
      <c r="I2701" t="s">
        <v>70</v>
      </c>
      <c r="J2701" t="s">
        <v>1374</v>
      </c>
      <c r="K2701" t="s">
        <v>7663</v>
      </c>
      <c r="L2701" t="s">
        <v>6210</v>
      </c>
      <c r="M2701" t="s">
        <v>6211</v>
      </c>
      <c r="N2701" s="1">
        <v>42898</v>
      </c>
      <c r="O2701">
        <v>58</v>
      </c>
      <c r="P2701" t="s">
        <v>900</v>
      </c>
      <c r="S2701">
        <v>0</v>
      </c>
      <c r="T2701">
        <v>0</v>
      </c>
      <c r="U2701" s="7">
        <v>0</v>
      </c>
      <c r="V2701" s="7">
        <v>0</v>
      </c>
      <c r="W2701" s="7">
        <v>0</v>
      </c>
      <c r="X2701" s="7">
        <v>0</v>
      </c>
      <c r="Y2701" s="7">
        <v>0</v>
      </c>
      <c r="Z2701" s="7">
        <v>0</v>
      </c>
      <c r="AA2701" s="7" t="s">
        <v>984</v>
      </c>
      <c r="AB2701" s="7">
        <f>IF(Table2[[#This Row],[15cc]]+Table2[[#This Row],[30cc]]&gt;0,1,0)</f>
        <v>0</v>
      </c>
      <c r="AC2701" s="7">
        <f>IF(Table2[[#This Row],[60c]]&gt;0,1,0)</f>
        <v>0</v>
      </c>
      <c r="AD2701" s="7">
        <f>IF(Table2[[#This Row],[90c]]&gt;0,1,0)</f>
        <v>0</v>
      </c>
    </row>
    <row r="2702" spans="1:30" x14ac:dyDescent="0.2">
      <c r="A2702">
        <v>201706</v>
      </c>
      <c r="B2702" t="s">
        <v>21</v>
      </c>
      <c r="C2702" t="s">
        <v>21</v>
      </c>
      <c r="D2702" t="s">
        <v>1536</v>
      </c>
      <c r="E2702" t="s">
        <v>7657</v>
      </c>
      <c r="F2702" t="s">
        <v>1552</v>
      </c>
      <c r="G2702" t="s">
        <v>7661</v>
      </c>
      <c r="I2702" t="s">
        <v>70</v>
      </c>
      <c r="J2702" t="s">
        <v>1374</v>
      </c>
      <c r="K2702" t="s">
        <v>7663</v>
      </c>
      <c r="L2702" t="s">
        <v>6212</v>
      </c>
      <c r="M2702" t="s">
        <v>6213</v>
      </c>
      <c r="N2702" s="1">
        <v>42898</v>
      </c>
      <c r="O2702">
        <v>58</v>
      </c>
      <c r="P2702" t="s">
        <v>900</v>
      </c>
      <c r="S2702">
        <v>0</v>
      </c>
      <c r="T2702">
        <v>0</v>
      </c>
      <c r="U2702" s="7">
        <v>0</v>
      </c>
      <c r="V2702" s="7">
        <v>0</v>
      </c>
      <c r="W2702" s="7">
        <v>0</v>
      </c>
      <c r="X2702" s="7">
        <v>0</v>
      </c>
      <c r="Y2702" s="7">
        <v>0</v>
      </c>
      <c r="Z2702" s="7">
        <v>0</v>
      </c>
      <c r="AA2702" s="7" t="s">
        <v>800</v>
      </c>
      <c r="AB2702" s="7">
        <f>IF(Table2[[#This Row],[15cc]]+Table2[[#This Row],[30cc]]&gt;0,1,0)</f>
        <v>0</v>
      </c>
      <c r="AC2702" s="7">
        <f>IF(Table2[[#This Row],[60c]]&gt;0,1,0)</f>
        <v>0</v>
      </c>
      <c r="AD2702" s="7">
        <f>IF(Table2[[#This Row],[90c]]&gt;0,1,0)</f>
        <v>0</v>
      </c>
    </row>
    <row r="2703" spans="1:30" x14ac:dyDescent="0.2">
      <c r="A2703">
        <v>201706</v>
      </c>
      <c r="B2703" t="s">
        <v>21</v>
      </c>
      <c r="C2703" t="s">
        <v>21</v>
      </c>
      <c r="D2703" t="s">
        <v>1536</v>
      </c>
      <c r="E2703" t="s">
        <v>7657</v>
      </c>
      <c r="F2703" t="s">
        <v>1552</v>
      </c>
      <c r="G2703" t="s">
        <v>7661</v>
      </c>
      <c r="I2703" t="s">
        <v>70</v>
      </c>
      <c r="J2703" t="s">
        <v>1374</v>
      </c>
      <c r="K2703" t="s">
        <v>7663</v>
      </c>
      <c r="L2703" t="s">
        <v>6214</v>
      </c>
      <c r="M2703" t="s">
        <v>6215</v>
      </c>
      <c r="N2703" s="1">
        <v>42908</v>
      </c>
      <c r="O2703">
        <v>48</v>
      </c>
      <c r="P2703" t="s">
        <v>900</v>
      </c>
      <c r="Q2703">
        <v>4</v>
      </c>
      <c r="R2703">
        <v>52.366</v>
      </c>
      <c r="S2703">
        <v>4</v>
      </c>
      <c r="T2703">
        <v>52.366</v>
      </c>
      <c r="U2703" s="7">
        <v>0</v>
      </c>
      <c r="V2703" s="7">
        <v>0</v>
      </c>
      <c r="W2703" s="7">
        <v>0</v>
      </c>
      <c r="X2703" s="7">
        <v>0</v>
      </c>
      <c r="Y2703" s="7">
        <v>0</v>
      </c>
      <c r="Z2703" s="7">
        <v>0</v>
      </c>
      <c r="AA2703" s="7" t="s">
        <v>800</v>
      </c>
      <c r="AB2703" s="7">
        <f>IF(Table2[[#This Row],[15cc]]+Table2[[#This Row],[30cc]]&gt;0,1,0)</f>
        <v>1</v>
      </c>
      <c r="AC2703" s="7">
        <f>IF(Table2[[#This Row],[60c]]&gt;0,1,0)</f>
        <v>0</v>
      </c>
      <c r="AD2703" s="7">
        <f>IF(Table2[[#This Row],[90c]]&gt;0,1,0)</f>
        <v>0</v>
      </c>
    </row>
    <row r="2704" spans="1:30" x14ac:dyDescent="0.2">
      <c r="A2704">
        <v>201706</v>
      </c>
      <c r="B2704" t="s">
        <v>21</v>
      </c>
      <c r="C2704" t="s">
        <v>21</v>
      </c>
      <c r="D2704" t="s">
        <v>1536</v>
      </c>
      <c r="E2704" t="s">
        <v>7657</v>
      </c>
      <c r="F2704" t="s">
        <v>1552</v>
      </c>
      <c r="G2704" t="s">
        <v>7661</v>
      </c>
      <c r="I2704" t="s">
        <v>70</v>
      </c>
      <c r="J2704" t="s">
        <v>1374</v>
      </c>
      <c r="K2704" t="s">
        <v>7663</v>
      </c>
      <c r="L2704" t="s">
        <v>6216</v>
      </c>
      <c r="M2704" t="s">
        <v>6217</v>
      </c>
      <c r="N2704" s="1">
        <v>42908</v>
      </c>
      <c r="O2704">
        <v>48</v>
      </c>
      <c r="P2704" t="s">
        <v>900</v>
      </c>
      <c r="Q2704">
        <v>4</v>
      </c>
      <c r="R2704">
        <v>58.939</v>
      </c>
      <c r="S2704">
        <v>3</v>
      </c>
      <c r="T2704">
        <v>50.103999999999999</v>
      </c>
      <c r="U2704" s="7">
        <v>0</v>
      </c>
      <c r="V2704" s="7">
        <v>0</v>
      </c>
      <c r="W2704" s="7">
        <v>1</v>
      </c>
      <c r="X2704" s="7">
        <v>8.8350000000000009</v>
      </c>
      <c r="Y2704" s="7">
        <v>0</v>
      </c>
      <c r="Z2704" s="7">
        <v>0</v>
      </c>
      <c r="AA2704" s="7" t="s">
        <v>800</v>
      </c>
      <c r="AB2704" s="7">
        <f>IF(Table2[[#This Row],[15cc]]+Table2[[#This Row],[30cc]]&gt;0,1,0)</f>
        <v>1</v>
      </c>
      <c r="AC2704" s="7">
        <f>IF(Table2[[#This Row],[60c]]&gt;0,1,0)</f>
        <v>1</v>
      </c>
      <c r="AD2704" s="7">
        <f>IF(Table2[[#This Row],[90c]]&gt;0,1,0)</f>
        <v>0</v>
      </c>
    </row>
    <row r="2705" spans="1:30" x14ac:dyDescent="0.2">
      <c r="A2705">
        <v>201706</v>
      </c>
      <c r="B2705" t="s">
        <v>21</v>
      </c>
      <c r="C2705" t="s">
        <v>21</v>
      </c>
      <c r="D2705" t="s">
        <v>1536</v>
      </c>
      <c r="E2705" t="s">
        <v>7657</v>
      </c>
      <c r="F2705" t="s">
        <v>1552</v>
      </c>
      <c r="G2705" t="s">
        <v>7661</v>
      </c>
      <c r="I2705" t="s">
        <v>70</v>
      </c>
      <c r="J2705" t="s">
        <v>1374</v>
      </c>
      <c r="K2705" t="s">
        <v>7663</v>
      </c>
      <c r="L2705" t="s">
        <v>6218</v>
      </c>
      <c r="M2705" t="s">
        <v>6219</v>
      </c>
      <c r="N2705" s="1">
        <v>42908</v>
      </c>
      <c r="O2705">
        <v>48</v>
      </c>
      <c r="P2705" t="s">
        <v>900</v>
      </c>
      <c r="Q2705">
        <v>1</v>
      </c>
      <c r="R2705">
        <v>13.372</v>
      </c>
      <c r="S2705">
        <v>1</v>
      </c>
      <c r="T2705">
        <v>13.372</v>
      </c>
      <c r="U2705" s="7">
        <v>0</v>
      </c>
      <c r="V2705" s="7">
        <v>0</v>
      </c>
      <c r="W2705" s="7">
        <v>0</v>
      </c>
      <c r="X2705" s="7">
        <v>0</v>
      </c>
      <c r="Y2705" s="7">
        <v>0</v>
      </c>
      <c r="Z2705" s="7">
        <v>0</v>
      </c>
      <c r="AA2705" s="7" t="s">
        <v>800</v>
      </c>
      <c r="AB2705" s="7">
        <f>IF(Table2[[#This Row],[15cc]]+Table2[[#This Row],[30cc]]&gt;0,1,0)</f>
        <v>1</v>
      </c>
      <c r="AC2705" s="7">
        <f>IF(Table2[[#This Row],[60c]]&gt;0,1,0)</f>
        <v>0</v>
      </c>
      <c r="AD2705" s="7">
        <f>IF(Table2[[#This Row],[90c]]&gt;0,1,0)</f>
        <v>0</v>
      </c>
    </row>
    <row r="2706" spans="1:30" x14ac:dyDescent="0.2">
      <c r="A2706">
        <v>201706</v>
      </c>
      <c r="B2706" t="s">
        <v>21</v>
      </c>
      <c r="C2706" t="s">
        <v>21</v>
      </c>
      <c r="D2706" t="s">
        <v>1536</v>
      </c>
      <c r="E2706" t="s">
        <v>7657</v>
      </c>
      <c r="F2706" t="s">
        <v>1552</v>
      </c>
      <c r="G2706" t="s">
        <v>7661</v>
      </c>
      <c r="I2706" t="s">
        <v>70</v>
      </c>
      <c r="J2706" t="s">
        <v>1374</v>
      </c>
      <c r="K2706" t="s">
        <v>7663</v>
      </c>
      <c r="L2706" t="s">
        <v>6220</v>
      </c>
      <c r="M2706" t="s">
        <v>6221</v>
      </c>
      <c r="N2706" s="1">
        <v>42908</v>
      </c>
      <c r="O2706">
        <v>48</v>
      </c>
      <c r="P2706" t="s">
        <v>900</v>
      </c>
      <c r="Q2706">
        <v>3</v>
      </c>
      <c r="R2706">
        <v>40.116</v>
      </c>
      <c r="S2706">
        <v>3</v>
      </c>
      <c r="T2706">
        <v>40.116</v>
      </c>
      <c r="U2706" s="7">
        <v>0</v>
      </c>
      <c r="V2706" s="7">
        <v>0</v>
      </c>
      <c r="W2706" s="7">
        <v>0</v>
      </c>
      <c r="X2706" s="7">
        <v>0</v>
      </c>
      <c r="Y2706" s="7">
        <v>0</v>
      </c>
      <c r="Z2706" s="7">
        <v>0</v>
      </c>
      <c r="AA2706" s="7" t="s">
        <v>800</v>
      </c>
      <c r="AB2706" s="7">
        <f>IF(Table2[[#This Row],[15cc]]+Table2[[#This Row],[30cc]]&gt;0,1,0)</f>
        <v>1</v>
      </c>
      <c r="AC2706" s="7">
        <f>IF(Table2[[#This Row],[60c]]&gt;0,1,0)</f>
        <v>0</v>
      </c>
      <c r="AD2706" s="7">
        <f>IF(Table2[[#This Row],[90c]]&gt;0,1,0)</f>
        <v>0</v>
      </c>
    </row>
    <row r="2707" spans="1:30" x14ac:dyDescent="0.2">
      <c r="A2707">
        <v>201706</v>
      </c>
      <c r="B2707" t="s">
        <v>21</v>
      </c>
      <c r="C2707" t="s">
        <v>21</v>
      </c>
      <c r="D2707" t="s">
        <v>1536</v>
      </c>
      <c r="E2707" t="s">
        <v>7657</v>
      </c>
      <c r="F2707" t="s">
        <v>1552</v>
      </c>
      <c r="G2707" t="s">
        <v>7661</v>
      </c>
      <c r="I2707" t="s">
        <v>70</v>
      </c>
      <c r="J2707" t="s">
        <v>1374</v>
      </c>
      <c r="K2707" t="s">
        <v>7663</v>
      </c>
      <c r="L2707" t="s">
        <v>6222</v>
      </c>
      <c r="M2707" t="s">
        <v>5904</v>
      </c>
      <c r="N2707" s="1">
        <v>42908</v>
      </c>
      <c r="O2707">
        <v>48</v>
      </c>
      <c r="P2707" t="s">
        <v>900</v>
      </c>
      <c r="S2707">
        <v>0</v>
      </c>
      <c r="T2707">
        <v>0</v>
      </c>
      <c r="U2707" s="7">
        <v>0</v>
      </c>
      <c r="V2707" s="7">
        <v>0</v>
      </c>
      <c r="W2707" s="7">
        <v>0</v>
      </c>
      <c r="X2707" s="7">
        <v>0</v>
      </c>
      <c r="Y2707" s="7">
        <v>0</v>
      </c>
      <c r="Z2707" s="7">
        <v>0</v>
      </c>
      <c r="AA2707" s="7" t="s">
        <v>800</v>
      </c>
      <c r="AB2707" s="7">
        <f>IF(Table2[[#This Row],[15cc]]+Table2[[#This Row],[30cc]]&gt;0,1,0)</f>
        <v>0</v>
      </c>
      <c r="AC2707" s="7">
        <f>IF(Table2[[#This Row],[60c]]&gt;0,1,0)</f>
        <v>0</v>
      </c>
      <c r="AD2707" s="7">
        <f>IF(Table2[[#This Row],[90c]]&gt;0,1,0)</f>
        <v>0</v>
      </c>
    </row>
    <row r="2708" spans="1:30" x14ac:dyDescent="0.2">
      <c r="A2708">
        <v>201706</v>
      </c>
      <c r="B2708" t="s">
        <v>21</v>
      </c>
      <c r="C2708" t="s">
        <v>21</v>
      </c>
      <c r="D2708" t="s">
        <v>1536</v>
      </c>
      <c r="E2708" t="s">
        <v>7657</v>
      </c>
      <c r="F2708" t="s">
        <v>1552</v>
      </c>
      <c r="G2708" t="s">
        <v>7661</v>
      </c>
      <c r="I2708" t="s">
        <v>70</v>
      </c>
      <c r="J2708" t="s">
        <v>1374</v>
      </c>
      <c r="K2708" t="s">
        <v>7663</v>
      </c>
      <c r="L2708" t="s">
        <v>6223</v>
      </c>
      <c r="M2708" t="s">
        <v>6224</v>
      </c>
      <c r="N2708" s="1">
        <v>42908</v>
      </c>
      <c r="O2708">
        <v>48</v>
      </c>
      <c r="P2708" t="s">
        <v>900</v>
      </c>
      <c r="Q2708">
        <v>1</v>
      </c>
      <c r="R2708">
        <v>12.114000000000001</v>
      </c>
      <c r="S2708">
        <v>1</v>
      </c>
      <c r="T2708">
        <v>12.114000000000001</v>
      </c>
      <c r="U2708" s="7">
        <v>0</v>
      </c>
      <c r="V2708" s="7">
        <v>0</v>
      </c>
      <c r="W2708" s="7">
        <v>0</v>
      </c>
      <c r="X2708" s="7">
        <v>0</v>
      </c>
      <c r="Y2708" s="7">
        <v>0</v>
      </c>
      <c r="Z2708" s="7">
        <v>0</v>
      </c>
      <c r="AA2708" s="7" t="s">
        <v>800</v>
      </c>
      <c r="AB2708" s="7">
        <f>IF(Table2[[#This Row],[15cc]]+Table2[[#This Row],[30cc]]&gt;0,1,0)</f>
        <v>1</v>
      </c>
      <c r="AC2708" s="7">
        <f>IF(Table2[[#This Row],[60c]]&gt;0,1,0)</f>
        <v>0</v>
      </c>
      <c r="AD2708" s="7">
        <f>IF(Table2[[#This Row],[90c]]&gt;0,1,0)</f>
        <v>0</v>
      </c>
    </row>
    <row r="2709" spans="1:30" x14ac:dyDescent="0.2">
      <c r="A2709">
        <v>201706</v>
      </c>
      <c r="B2709" t="s">
        <v>21</v>
      </c>
      <c r="C2709" t="s">
        <v>21</v>
      </c>
      <c r="D2709" t="s">
        <v>1536</v>
      </c>
      <c r="E2709" t="s">
        <v>7657</v>
      </c>
      <c r="F2709" t="s">
        <v>1552</v>
      </c>
      <c r="G2709" t="s">
        <v>7661</v>
      </c>
      <c r="I2709" t="s">
        <v>70</v>
      </c>
      <c r="J2709" t="s">
        <v>1374</v>
      </c>
      <c r="K2709" t="s">
        <v>7663</v>
      </c>
      <c r="L2709" t="s">
        <v>6225</v>
      </c>
      <c r="M2709" t="s">
        <v>6226</v>
      </c>
      <c r="N2709" s="1">
        <v>42908</v>
      </c>
      <c r="O2709">
        <v>48</v>
      </c>
      <c r="P2709" t="s">
        <v>900</v>
      </c>
      <c r="Q2709">
        <v>1</v>
      </c>
      <c r="R2709">
        <v>15.167999999999999</v>
      </c>
      <c r="S2709">
        <v>1</v>
      </c>
      <c r="T2709">
        <v>15.167999999999999</v>
      </c>
      <c r="U2709" s="7">
        <v>0</v>
      </c>
      <c r="V2709" s="7">
        <v>0</v>
      </c>
      <c r="W2709" s="7">
        <v>0</v>
      </c>
      <c r="X2709" s="7">
        <v>0</v>
      </c>
      <c r="Y2709" s="7">
        <v>0</v>
      </c>
      <c r="Z2709" s="7">
        <v>0</v>
      </c>
      <c r="AA2709" s="7" t="s">
        <v>800</v>
      </c>
      <c r="AB2709" s="7">
        <f>IF(Table2[[#This Row],[15cc]]+Table2[[#This Row],[30cc]]&gt;0,1,0)</f>
        <v>1</v>
      </c>
      <c r="AC2709" s="7">
        <f>IF(Table2[[#This Row],[60c]]&gt;0,1,0)</f>
        <v>0</v>
      </c>
      <c r="AD2709" s="7">
        <f>IF(Table2[[#This Row],[90c]]&gt;0,1,0)</f>
        <v>0</v>
      </c>
    </row>
    <row r="2710" spans="1:30" x14ac:dyDescent="0.2">
      <c r="A2710">
        <v>201706</v>
      </c>
      <c r="B2710" t="s">
        <v>21</v>
      </c>
      <c r="C2710" t="s">
        <v>21</v>
      </c>
      <c r="D2710" t="s">
        <v>1536</v>
      </c>
      <c r="E2710" t="s">
        <v>7657</v>
      </c>
      <c r="F2710" t="s">
        <v>1552</v>
      </c>
      <c r="G2710" t="s">
        <v>7661</v>
      </c>
      <c r="I2710" t="s">
        <v>70</v>
      </c>
      <c r="J2710" t="s">
        <v>1374</v>
      </c>
      <c r="K2710" t="s">
        <v>7663</v>
      </c>
      <c r="L2710" t="s">
        <v>6227</v>
      </c>
      <c r="M2710" t="s">
        <v>1027</v>
      </c>
      <c r="N2710" s="1">
        <v>42908</v>
      </c>
      <c r="O2710">
        <v>48</v>
      </c>
      <c r="P2710" t="s">
        <v>900</v>
      </c>
      <c r="Q2710">
        <v>1</v>
      </c>
      <c r="R2710">
        <v>13.561999999999999</v>
      </c>
      <c r="S2710">
        <v>1</v>
      </c>
      <c r="T2710">
        <v>13.561999999999999</v>
      </c>
      <c r="U2710" s="7">
        <v>0</v>
      </c>
      <c r="V2710" s="7">
        <v>0</v>
      </c>
      <c r="W2710" s="7">
        <v>0</v>
      </c>
      <c r="X2710" s="7">
        <v>0</v>
      </c>
      <c r="Y2710" s="7">
        <v>0</v>
      </c>
      <c r="Z2710" s="7">
        <v>0</v>
      </c>
      <c r="AA2710" s="7" t="s">
        <v>800</v>
      </c>
      <c r="AB2710" s="7">
        <f>IF(Table2[[#This Row],[15cc]]+Table2[[#This Row],[30cc]]&gt;0,1,0)</f>
        <v>1</v>
      </c>
      <c r="AC2710" s="7">
        <f>IF(Table2[[#This Row],[60c]]&gt;0,1,0)</f>
        <v>0</v>
      </c>
      <c r="AD2710" s="7">
        <f>IF(Table2[[#This Row],[90c]]&gt;0,1,0)</f>
        <v>0</v>
      </c>
    </row>
    <row r="2711" spans="1:30" x14ac:dyDescent="0.2">
      <c r="A2711">
        <v>201706</v>
      </c>
      <c r="B2711" t="s">
        <v>21</v>
      </c>
      <c r="C2711" t="s">
        <v>21</v>
      </c>
      <c r="D2711" t="s">
        <v>1536</v>
      </c>
      <c r="E2711" t="s">
        <v>7657</v>
      </c>
      <c r="F2711" t="s">
        <v>1552</v>
      </c>
      <c r="G2711" t="s">
        <v>7661</v>
      </c>
      <c r="I2711" t="s">
        <v>70</v>
      </c>
      <c r="J2711" t="s">
        <v>1374</v>
      </c>
      <c r="K2711" t="s">
        <v>7663</v>
      </c>
      <c r="L2711" t="s">
        <v>6228</v>
      </c>
      <c r="M2711" t="s">
        <v>1016</v>
      </c>
      <c r="N2711" s="1">
        <v>42908</v>
      </c>
      <c r="O2711">
        <v>48</v>
      </c>
      <c r="P2711" t="s">
        <v>900</v>
      </c>
      <c r="Q2711">
        <v>5</v>
      </c>
      <c r="R2711">
        <v>74.725999999999999</v>
      </c>
      <c r="S2711">
        <v>3</v>
      </c>
      <c r="T2711">
        <v>47.353000000000002</v>
      </c>
      <c r="U2711" s="7">
        <v>0</v>
      </c>
      <c r="V2711" s="7">
        <v>0</v>
      </c>
      <c r="W2711" s="7">
        <v>2</v>
      </c>
      <c r="X2711" s="7">
        <v>27.373000000000001</v>
      </c>
      <c r="Y2711" s="7">
        <v>0</v>
      </c>
      <c r="Z2711" s="7">
        <v>0</v>
      </c>
      <c r="AA2711" s="7" t="s">
        <v>800</v>
      </c>
      <c r="AB2711" s="7">
        <f>IF(Table2[[#This Row],[15cc]]+Table2[[#This Row],[30cc]]&gt;0,1,0)</f>
        <v>1</v>
      </c>
      <c r="AC2711" s="7">
        <f>IF(Table2[[#This Row],[60c]]&gt;0,1,0)</f>
        <v>1</v>
      </c>
      <c r="AD2711" s="7">
        <f>IF(Table2[[#This Row],[90c]]&gt;0,1,0)</f>
        <v>0</v>
      </c>
    </row>
    <row r="2712" spans="1:30" x14ac:dyDescent="0.2">
      <c r="A2712">
        <v>201706</v>
      </c>
      <c r="B2712" t="s">
        <v>21</v>
      </c>
      <c r="C2712" t="s">
        <v>21</v>
      </c>
      <c r="D2712" t="s">
        <v>1536</v>
      </c>
      <c r="E2712" t="s">
        <v>7657</v>
      </c>
      <c r="F2712" t="s">
        <v>1552</v>
      </c>
      <c r="G2712" t="s">
        <v>7661</v>
      </c>
      <c r="I2712" t="s">
        <v>70</v>
      </c>
      <c r="J2712" t="s">
        <v>1374</v>
      </c>
      <c r="K2712" t="s">
        <v>7663</v>
      </c>
      <c r="L2712" t="s">
        <v>6229</v>
      </c>
      <c r="M2712" t="s">
        <v>6230</v>
      </c>
      <c r="N2712" s="1">
        <v>42908</v>
      </c>
      <c r="O2712">
        <v>48</v>
      </c>
      <c r="P2712" t="s">
        <v>900</v>
      </c>
      <c r="Q2712">
        <v>2</v>
      </c>
      <c r="R2712">
        <v>27.968</v>
      </c>
      <c r="S2712">
        <v>1</v>
      </c>
      <c r="T2712">
        <v>12.545999999999999</v>
      </c>
      <c r="U2712" s="7">
        <v>1</v>
      </c>
      <c r="V2712" s="7">
        <v>15.422000000000001</v>
      </c>
      <c r="W2712" s="7">
        <v>0</v>
      </c>
      <c r="X2712" s="7">
        <v>0</v>
      </c>
      <c r="Y2712" s="7">
        <v>0</v>
      </c>
      <c r="Z2712" s="7">
        <v>0</v>
      </c>
      <c r="AA2712" s="7" t="s">
        <v>800</v>
      </c>
      <c r="AB2712" s="7">
        <f>IF(Table2[[#This Row],[15cc]]+Table2[[#This Row],[30cc]]&gt;0,1,0)</f>
        <v>1</v>
      </c>
      <c r="AC2712" s="7">
        <f>IF(Table2[[#This Row],[60c]]&gt;0,1,0)</f>
        <v>0</v>
      </c>
      <c r="AD2712" s="7">
        <f>IF(Table2[[#This Row],[90c]]&gt;0,1,0)</f>
        <v>0</v>
      </c>
    </row>
    <row r="2713" spans="1:30" x14ac:dyDescent="0.2">
      <c r="A2713">
        <v>201706</v>
      </c>
      <c r="B2713" t="s">
        <v>21</v>
      </c>
      <c r="C2713" t="s">
        <v>21</v>
      </c>
      <c r="D2713" t="s">
        <v>1536</v>
      </c>
      <c r="E2713" t="s">
        <v>7657</v>
      </c>
      <c r="F2713" t="s">
        <v>1552</v>
      </c>
      <c r="G2713" t="s">
        <v>7661</v>
      </c>
      <c r="I2713" t="s">
        <v>70</v>
      </c>
      <c r="J2713" t="s">
        <v>1374</v>
      </c>
      <c r="K2713" t="s">
        <v>7663</v>
      </c>
      <c r="L2713" t="s">
        <v>6231</v>
      </c>
      <c r="M2713" t="s">
        <v>1366</v>
      </c>
      <c r="N2713" s="1">
        <v>42908</v>
      </c>
      <c r="O2713">
        <v>48</v>
      </c>
      <c r="P2713" t="s">
        <v>900</v>
      </c>
      <c r="Q2713">
        <v>3</v>
      </c>
      <c r="R2713">
        <v>40.262</v>
      </c>
      <c r="S2713">
        <v>3</v>
      </c>
      <c r="T2713">
        <v>40.262</v>
      </c>
      <c r="U2713" s="7">
        <v>0</v>
      </c>
      <c r="V2713" s="7">
        <v>0</v>
      </c>
      <c r="W2713" s="7">
        <v>0</v>
      </c>
      <c r="X2713" s="7">
        <v>0</v>
      </c>
      <c r="Y2713" s="7">
        <v>0</v>
      </c>
      <c r="Z2713" s="7">
        <v>0</v>
      </c>
      <c r="AA2713" s="7" t="s">
        <v>800</v>
      </c>
      <c r="AB2713" s="7">
        <f>IF(Table2[[#This Row],[15cc]]+Table2[[#This Row],[30cc]]&gt;0,1,0)</f>
        <v>1</v>
      </c>
      <c r="AC2713" s="7">
        <f>IF(Table2[[#This Row],[60c]]&gt;0,1,0)</f>
        <v>0</v>
      </c>
      <c r="AD2713" s="7">
        <f>IF(Table2[[#This Row],[90c]]&gt;0,1,0)</f>
        <v>0</v>
      </c>
    </row>
    <row r="2714" spans="1:30" x14ac:dyDescent="0.2">
      <c r="A2714">
        <v>201706</v>
      </c>
      <c r="B2714" t="s">
        <v>21</v>
      </c>
      <c r="C2714" t="s">
        <v>21</v>
      </c>
      <c r="D2714" t="s">
        <v>1536</v>
      </c>
      <c r="E2714" t="s">
        <v>7657</v>
      </c>
      <c r="F2714" t="s">
        <v>1552</v>
      </c>
      <c r="G2714" t="s">
        <v>7661</v>
      </c>
      <c r="I2714" t="s">
        <v>70</v>
      </c>
      <c r="J2714" t="s">
        <v>1374</v>
      </c>
      <c r="K2714" t="s">
        <v>7663</v>
      </c>
      <c r="L2714" t="s">
        <v>6232</v>
      </c>
      <c r="M2714" t="s">
        <v>6233</v>
      </c>
      <c r="N2714" s="1">
        <v>42908</v>
      </c>
      <c r="O2714">
        <v>48</v>
      </c>
      <c r="P2714" t="s">
        <v>900</v>
      </c>
      <c r="S2714">
        <v>0</v>
      </c>
      <c r="T2714">
        <v>0</v>
      </c>
      <c r="U2714" s="7">
        <v>0</v>
      </c>
      <c r="V2714" s="7">
        <v>0</v>
      </c>
      <c r="W2714" s="7">
        <v>0</v>
      </c>
      <c r="X2714" s="7">
        <v>0</v>
      </c>
      <c r="Y2714" s="7">
        <v>0</v>
      </c>
      <c r="Z2714" s="7">
        <v>0</v>
      </c>
      <c r="AA2714" s="7" t="s">
        <v>800</v>
      </c>
      <c r="AB2714" s="7">
        <f>IF(Table2[[#This Row],[15cc]]+Table2[[#This Row],[30cc]]&gt;0,1,0)</f>
        <v>0</v>
      </c>
      <c r="AC2714" s="7">
        <f>IF(Table2[[#This Row],[60c]]&gt;0,1,0)</f>
        <v>0</v>
      </c>
      <c r="AD2714" s="7">
        <f>IF(Table2[[#This Row],[90c]]&gt;0,1,0)</f>
        <v>0</v>
      </c>
    </row>
    <row r="2715" spans="1:30" x14ac:dyDescent="0.2">
      <c r="A2715">
        <v>201706</v>
      </c>
      <c r="B2715" t="s">
        <v>21</v>
      </c>
      <c r="C2715" t="s">
        <v>21</v>
      </c>
      <c r="D2715" t="s">
        <v>1536</v>
      </c>
      <c r="E2715" t="s">
        <v>7657</v>
      </c>
      <c r="F2715" t="s">
        <v>1552</v>
      </c>
      <c r="G2715" t="s">
        <v>7661</v>
      </c>
      <c r="I2715" t="s">
        <v>70</v>
      </c>
      <c r="J2715" t="s">
        <v>1374</v>
      </c>
      <c r="K2715" t="s">
        <v>7663</v>
      </c>
      <c r="L2715" t="s">
        <v>6234</v>
      </c>
      <c r="M2715" t="s">
        <v>6235</v>
      </c>
      <c r="N2715" s="1">
        <v>42908</v>
      </c>
      <c r="O2715">
        <v>48</v>
      </c>
      <c r="P2715" t="s">
        <v>900</v>
      </c>
      <c r="Q2715">
        <v>1</v>
      </c>
      <c r="R2715">
        <v>12.141</v>
      </c>
      <c r="S2715">
        <v>1</v>
      </c>
      <c r="T2715">
        <v>12.141</v>
      </c>
      <c r="U2715" s="7">
        <v>0</v>
      </c>
      <c r="V2715" s="7">
        <v>0</v>
      </c>
      <c r="W2715" s="7">
        <v>0</v>
      </c>
      <c r="X2715" s="7">
        <v>0</v>
      </c>
      <c r="Y2715" s="7">
        <v>0</v>
      </c>
      <c r="Z2715" s="7">
        <v>0</v>
      </c>
      <c r="AA2715" s="7" t="s">
        <v>800</v>
      </c>
      <c r="AB2715" s="7">
        <f>IF(Table2[[#This Row],[15cc]]+Table2[[#This Row],[30cc]]&gt;0,1,0)</f>
        <v>1</v>
      </c>
      <c r="AC2715" s="7">
        <f>IF(Table2[[#This Row],[60c]]&gt;0,1,0)</f>
        <v>0</v>
      </c>
      <c r="AD2715" s="7">
        <f>IF(Table2[[#This Row],[90c]]&gt;0,1,0)</f>
        <v>0</v>
      </c>
    </row>
    <row r="2716" spans="1:30" x14ac:dyDescent="0.2">
      <c r="A2716">
        <v>201706</v>
      </c>
      <c r="B2716" t="s">
        <v>21</v>
      </c>
      <c r="C2716" t="s">
        <v>21</v>
      </c>
      <c r="D2716" t="s">
        <v>1536</v>
      </c>
      <c r="E2716" t="s">
        <v>7657</v>
      </c>
      <c r="F2716" t="s">
        <v>1552</v>
      </c>
      <c r="G2716" t="s">
        <v>7661</v>
      </c>
      <c r="I2716" t="s">
        <v>70</v>
      </c>
      <c r="J2716" t="s">
        <v>1374</v>
      </c>
      <c r="K2716" t="s">
        <v>7663</v>
      </c>
      <c r="L2716" t="s">
        <v>6236</v>
      </c>
      <c r="M2716" t="s">
        <v>6111</v>
      </c>
      <c r="N2716" s="1">
        <v>42908</v>
      </c>
      <c r="O2716">
        <v>48</v>
      </c>
      <c r="P2716" t="s">
        <v>900</v>
      </c>
      <c r="S2716">
        <v>0</v>
      </c>
      <c r="T2716">
        <v>0</v>
      </c>
      <c r="U2716" s="7">
        <v>0</v>
      </c>
      <c r="V2716" s="7">
        <v>0</v>
      </c>
      <c r="W2716" s="7">
        <v>0</v>
      </c>
      <c r="X2716" s="7">
        <v>0</v>
      </c>
      <c r="Y2716" s="7">
        <v>0</v>
      </c>
      <c r="Z2716" s="7">
        <v>0</v>
      </c>
      <c r="AA2716" s="7" t="s">
        <v>800</v>
      </c>
      <c r="AB2716" s="7">
        <f>IF(Table2[[#This Row],[15cc]]+Table2[[#This Row],[30cc]]&gt;0,1,0)</f>
        <v>0</v>
      </c>
      <c r="AC2716" s="7">
        <f>IF(Table2[[#This Row],[60c]]&gt;0,1,0)</f>
        <v>0</v>
      </c>
      <c r="AD2716" s="7">
        <f>IF(Table2[[#This Row],[90c]]&gt;0,1,0)</f>
        <v>0</v>
      </c>
    </row>
    <row r="2717" spans="1:30" x14ac:dyDescent="0.2">
      <c r="A2717">
        <v>201706</v>
      </c>
      <c r="B2717" t="s">
        <v>21</v>
      </c>
      <c r="C2717" t="s">
        <v>21</v>
      </c>
      <c r="D2717" t="s">
        <v>1536</v>
      </c>
      <c r="E2717" t="s">
        <v>7657</v>
      </c>
      <c r="F2717" t="s">
        <v>1552</v>
      </c>
      <c r="G2717" t="s">
        <v>7661</v>
      </c>
      <c r="I2717" t="s">
        <v>70</v>
      </c>
      <c r="J2717" t="s">
        <v>1374</v>
      </c>
      <c r="K2717" t="s">
        <v>7663</v>
      </c>
      <c r="L2717" t="s">
        <v>6237</v>
      </c>
      <c r="M2717" t="s">
        <v>1156</v>
      </c>
      <c r="N2717" s="1">
        <v>42908</v>
      </c>
      <c r="O2717">
        <v>48</v>
      </c>
      <c r="P2717" t="s">
        <v>900</v>
      </c>
      <c r="Q2717">
        <v>1</v>
      </c>
      <c r="R2717">
        <v>12.404999999999999</v>
      </c>
      <c r="S2717">
        <v>2</v>
      </c>
      <c r="T2717">
        <v>24.835999999999999</v>
      </c>
      <c r="U2717" s="7">
        <v>0</v>
      </c>
      <c r="V2717" s="7">
        <v>0</v>
      </c>
      <c r="W2717" s="7">
        <v>-1</v>
      </c>
      <c r="X2717" s="7">
        <v>-12.430999999999999</v>
      </c>
      <c r="Y2717" s="7">
        <v>0</v>
      </c>
      <c r="Z2717" s="7">
        <v>0</v>
      </c>
      <c r="AA2717" s="7" t="s">
        <v>800</v>
      </c>
      <c r="AB2717" s="7">
        <f>IF(Table2[[#This Row],[15cc]]+Table2[[#This Row],[30cc]]&gt;0,1,0)</f>
        <v>1</v>
      </c>
      <c r="AC2717" s="7">
        <f>IF(Table2[[#This Row],[60c]]&gt;0,1,0)</f>
        <v>0</v>
      </c>
      <c r="AD2717" s="7">
        <f>IF(Table2[[#This Row],[90c]]&gt;0,1,0)</f>
        <v>0</v>
      </c>
    </row>
    <row r="2718" spans="1:30" x14ac:dyDescent="0.2">
      <c r="A2718">
        <v>201706</v>
      </c>
      <c r="B2718" t="s">
        <v>21</v>
      </c>
      <c r="C2718" t="s">
        <v>21</v>
      </c>
      <c r="D2718" t="s">
        <v>1536</v>
      </c>
      <c r="E2718" t="s">
        <v>7657</v>
      </c>
      <c r="F2718" t="s">
        <v>1552</v>
      </c>
      <c r="G2718" t="s">
        <v>7661</v>
      </c>
      <c r="I2718" t="s">
        <v>70</v>
      </c>
      <c r="J2718" t="s">
        <v>1374</v>
      </c>
      <c r="K2718" t="s">
        <v>7663</v>
      </c>
      <c r="L2718" t="s">
        <v>6238</v>
      </c>
      <c r="M2718" t="s">
        <v>6239</v>
      </c>
      <c r="N2718" s="1">
        <v>42908</v>
      </c>
      <c r="O2718">
        <v>48</v>
      </c>
      <c r="P2718" t="s">
        <v>900</v>
      </c>
      <c r="Q2718">
        <v>6</v>
      </c>
      <c r="R2718">
        <v>81.11</v>
      </c>
      <c r="S2718">
        <v>4</v>
      </c>
      <c r="T2718">
        <v>58.366999999999997</v>
      </c>
      <c r="U2718" s="7">
        <v>2</v>
      </c>
      <c r="V2718" s="7">
        <v>22.742999999999999</v>
      </c>
      <c r="W2718" s="7">
        <v>0</v>
      </c>
      <c r="X2718" s="7">
        <v>0</v>
      </c>
      <c r="Y2718" s="7">
        <v>0</v>
      </c>
      <c r="Z2718" s="7">
        <v>0</v>
      </c>
      <c r="AA2718" s="7" t="s">
        <v>800</v>
      </c>
      <c r="AB2718" s="7">
        <f>IF(Table2[[#This Row],[15cc]]+Table2[[#This Row],[30cc]]&gt;0,1,0)</f>
        <v>1</v>
      </c>
      <c r="AC2718" s="7">
        <f>IF(Table2[[#This Row],[60c]]&gt;0,1,0)</f>
        <v>0</v>
      </c>
      <c r="AD2718" s="7">
        <f>IF(Table2[[#This Row],[90c]]&gt;0,1,0)</f>
        <v>0</v>
      </c>
    </row>
    <row r="2719" spans="1:30" x14ac:dyDescent="0.2">
      <c r="A2719">
        <v>201706</v>
      </c>
      <c r="B2719" t="s">
        <v>21</v>
      </c>
      <c r="C2719" t="s">
        <v>21</v>
      </c>
      <c r="D2719" t="s">
        <v>1536</v>
      </c>
      <c r="E2719" t="s">
        <v>7657</v>
      </c>
      <c r="F2719" t="s">
        <v>1552</v>
      </c>
      <c r="G2719" t="s">
        <v>7661</v>
      </c>
      <c r="I2719" t="s">
        <v>70</v>
      </c>
      <c r="J2719" t="s">
        <v>1374</v>
      </c>
      <c r="K2719" t="s">
        <v>7663</v>
      </c>
      <c r="L2719" t="s">
        <v>6240</v>
      </c>
      <c r="M2719" t="s">
        <v>6241</v>
      </c>
      <c r="N2719" s="1">
        <v>42908</v>
      </c>
      <c r="O2719">
        <v>48</v>
      </c>
      <c r="P2719" t="s">
        <v>900</v>
      </c>
      <c r="S2719">
        <v>0</v>
      </c>
      <c r="T2719">
        <v>0</v>
      </c>
      <c r="U2719" s="7">
        <v>0</v>
      </c>
      <c r="V2719" s="7">
        <v>0</v>
      </c>
      <c r="W2719" s="7">
        <v>0</v>
      </c>
      <c r="X2719" s="7">
        <v>0</v>
      </c>
      <c r="Y2719" s="7">
        <v>0</v>
      </c>
      <c r="Z2719" s="7">
        <v>0</v>
      </c>
      <c r="AA2719" s="7" t="s">
        <v>800</v>
      </c>
      <c r="AB2719" s="7">
        <f>IF(Table2[[#This Row],[15cc]]+Table2[[#This Row],[30cc]]&gt;0,1,0)</f>
        <v>0</v>
      </c>
      <c r="AC2719" s="7">
        <f>IF(Table2[[#This Row],[60c]]&gt;0,1,0)</f>
        <v>0</v>
      </c>
      <c r="AD2719" s="7">
        <f>IF(Table2[[#This Row],[90c]]&gt;0,1,0)</f>
        <v>0</v>
      </c>
    </row>
    <row r="2720" spans="1:30" x14ac:dyDescent="0.2">
      <c r="A2720">
        <v>201706</v>
      </c>
      <c r="B2720" t="s">
        <v>21</v>
      </c>
      <c r="C2720" t="s">
        <v>21</v>
      </c>
      <c r="D2720" t="s">
        <v>1536</v>
      </c>
      <c r="E2720" t="s">
        <v>7657</v>
      </c>
      <c r="F2720" t="s">
        <v>1552</v>
      </c>
      <c r="G2720" t="s">
        <v>7661</v>
      </c>
      <c r="I2720" t="s">
        <v>70</v>
      </c>
      <c r="J2720" t="s">
        <v>1374</v>
      </c>
      <c r="K2720" t="s">
        <v>7663</v>
      </c>
      <c r="L2720" t="s">
        <v>6242</v>
      </c>
      <c r="M2720" t="s">
        <v>6243</v>
      </c>
      <c r="N2720" s="1">
        <v>42908</v>
      </c>
      <c r="O2720">
        <v>48</v>
      </c>
      <c r="P2720" t="s">
        <v>900</v>
      </c>
      <c r="Q2720">
        <v>2</v>
      </c>
      <c r="R2720">
        <v>26.914999999999999</v>
      </c>
      <c r="S2720">
        <v>2</v>
      </c>
      <c r="T2720">
        <v>26.914999999999999</v>
      </c>
      <c r="U2720" s="7">
        <v>0</v>
      </c>
      <c r="V2720" s="7">
        <v>0</v>
      </c>
      <c r="W2720" s="7">
        <v>0</v>
      </c>
      <c r="X2720" s="7">
        <v>0</v>
      </c>
      <c r="Y2720" s="7">
        <v>0</v>
      </c>
      <c r="Z2720" s="7">
        <v>0</v>
      </c>
      <c r="AA2720" s="7" t="s">
        <v>800</v>
      </c>
      <c r="AB2720" s="7">
        <f>IF(Table2[[#This Row],[15cc]]+Table2[[#This Row],[30cc]]&gt;0,1,0)</f>
        <v>1</v>
      </c>
      <c r="AC2720" s="7">
        <f>IF(Table2[[#This Row],[60c]]&gt;0,1,0)</f>
        <v>0</v>
      </c>
      <c r="AD2720" s="7">
        <f>IF(Table2[[#This Row],[90c]]&gt;0,1,0)</f>
        <v>0</v>
      </c>
    </row>
    <row r="2721" spans="1:30" x14ac:dyDescent="0.2">
      <c r="A2721">
        <v>201706</v>
      </c>
      <c r="B2721" t="s">
        <v>21</v>
      </c>
      <c r="C2721" t="s">
        <v>21</v>
      </c>
      <c r="D2721" t="s">
        <v>1536</v>
      </c>
      <c r="E2721" t="s">
        <v>7657</v>
      </c>
      <c r="F2721" t="s">
        <v>1552</v>
      </c>
      <c r="G2721" t="s">
        <v>7661</v>
      </c>
      <c r="I2721" t="s">
        <v>70</v>
      </c>
      <c r="J2721" t="s">
        <v>1374</v>
      </c>
      <c r="K2721" t="s">
        <v>7663</v>
      </c>
      <c r="L2721" t="s">
        <v>6244</v>
      </c>
      <c r="M2721" t="s">
        <v>6245</v>
      </c>
      <c r="N2721" s="1">
        <v>42908</v>
      </c>
      <c r="O2721">
        <v>48</v>
      </c>
      <c r="P2721" t="s">
        <v>900</v>
      </c>
      <c r="Q2721">
        <v>1</v>
      </c>
      <c r="R2721">
        <v>12.208</v>
      </c>
      <c r="S2721">
        <v>1</v>
      </c>
      <c r="T2721">
        <v>12.208</v>
      </c>
      <c r="U2721" s="7">
        <v>0</v>
      </c>
      <c r="V2721" s="7">
        <v>0</v>
      </c>
      <c r="W2721" s="7">
        <v>0</v>
      </c>
      <c r="X2721" s="7">
        <v>0</v>
      </c>
      <c r="Y2721" s="7">
        <v>0</v>
      </c>
      <c r="Z2721" s="7">
        <v>0</v>
      </c>
      <c r="AA2721" s="7" t="s">
        <v>800</v>
      </c>
      <c r="AB2721" s="7">
        <f>IF(Table2[[#This Row],[15cc]]+Table2[[#This Row],[30cc]]&gt;0,1,0)</f>
        <v>1</v>
      </c>
      <c r="AC2721" s="7">
        <f>IF(Table2[[#This Row],[60c]]&gt;0,1,0)</f>
        <v>0</v>
      </c>
      <c r="AD2721" s="7">
        <f>IF(Table2[[#This Row],[90c]]&gt;0,1,0)</f>
        <v>0</v>
      </c>
    </row>
    <row r="2722" spans="1:30" x14ac:dyDescent="0.2">
      <c r="A2722">
        <v>201706</v>
      </c>
      <c r="B2722" t="s">
        <v>21</v>
      </c>
      <c r="C2722" t="s">
        <v>21</v>
      </c>
      <c r="D2722" t="s">
        <v>1536</v>
      </c>
      <c r="E2722" t="s">
        <v>7657</v>
      </c>
      <c r="F2722" t="s">
        <v>1552</v>
      </c>
      <c r="G2722" t="s">
        <v>7661</v>
      </c>
      <c r="I2722" t="s">
        <v>70</v>
      </c>
      <c r="J2722" t="s">
        <v>1374</v>
      </c>
      <c r="K2722" t="s">
        <v>7663</v>
      </c>
      <c r="L2722" t="s">
        <v>6246</v>
      </c>
      <c r="M2722" t="s">
        <v>6247</v>
      </c>
      <c r="N2722" s="1">
        <v>42908</v>
      </c>
      <c r="O2722">
        <v>48</v>
      </c>
      <c r="P2722" t="s">
        <v>900</v>
      </c>
      <c r="Q2722">
        <v>1</v>
      </c>
      <c r="R2722">
        <v>12.721</v>
      </c>
      <c r="S2722">
        <v>1</v>
      </c>
      <c r="T2722">
        <v>12.721</v>
      </c>
      <c r="U2722" s="7">
        <v>0</v>
      </c>
      <c r="V2722" s="7">
        <v>0</v>
      </c>
      <c r="W2722" s="7">
        <v>0</v>
      </c>
      <c r="X2722" s="7">
        <v>0</v>
      </c>
      <c r="Y2722" s="7">
        <v>0</v>
      </c>
      <c r="Z2722" s="7">
        <v>0</v>
      </c>
      <c r="AA2722" s="7" t="s">
        <v>800</v>
      </c>
      <c r="AB2722" s="7">
        <f>IF(Table2[[#This Row],[15cc]]+Table2[[#This Row],[30cc]]&gt;0,1,0)</f>
        <v>1</v>
      </c>
      <c r="AC2722" s="7">
        <f>IF(Table2[[#This Row],[60c]]&gt;0,1,0)</f>
        <v>0</v>
      </c>
      <c r="AD2722" s="7">
        <f>IF(Table2[[#This Row],[90c]]&gt;0,1,0)</f>
        <v>0</v>
      </c>
    </row>
    <row r="2723" spans="1:30" x14ac:dyDescent="0.2">
      <c r="A2723">
        <v>201706</v>
      </c>
      <c r="B2723" t="s">
        <v>21</v>
      </c>
      <c r="C2723" t="s">
        <v>21</v>
      </c>
      <c r="D2723" t="s">
        <v>1536</v>
      </c>
      <c r="E2723" t="s">
        <v>7657</v>
      </c>
      <c r="F2723" t="s">
        <v>1552</v>
      </c>
      <c r="G2723" t="s">
        <v>7661</v>
      </c>
      <c r="I2723" t="s">
        <v>70</v>
      </c>
      <c r="J2723" t="s">
        <v>1374</v>
      </c>
      <c r="K2723" t="s">
        <v>7663</v>
      </c>
      <c r="L2723" t="s">
        <v>6248</v>
      </c>
      <c r="M2723" t="s">
        <v>1418</v>
      </c>
      <c r="N2723" s="1">
        <v>42908</v>
      </c>
      <c r="O2723">
        <v>48</v>
      </c>
      <c r="P2723" t="s">
        <v>900</v>
      </c>
      <c r="S2723">
        <v>0</v>
      </c>
      <c r="T2723">
        <v>0</v>
      </c>
      <c r="U2723" s="7">
        <v>0</v>
      </c>
      <c r="V2723" s="7">
        <v>0</v>
      </c>
      <c r="W2723" s="7">
        <v>0</v>
      </c>
      <c r="X2723" s="7">
        <v>0</v>
      </c>
      <c r="Y2723" s="7">
        <v>0</v>
      </c>
      <c r="Z2723" s="7">
        <v>0</v>
      </c>
      <c r="AA2723" s="7" t="s">
        <v>800</v>
      </c>
      <c r="AB2723" s="7">
        <f>IF(Table2[[#This Row],[15cc]]+Table2[[#This Row],[30cc]]&gt;0,1,0)</f>
        <v>0</v>
      </c>
      <c r="AC2723" s="7">
        <f>IF(Table2[[#This Row],[60c]]&gt;0,1,0)</f>
        <v>0</v>
      </c>
      <c r="AD2723" s="7">
        <f>IF(Table2[[#This Row],[90c]]&gt;0,1,0)</f>
        <v>0</v>
      </c>
    </row>
    <row r="2724" spans="1:30" x14ac:dyDescent="0.2">
      <c r="A2724">
        <v>201706</v>
      </c>
      <c r="B2724" t="s">
        <v>21</v>
      </c>
      <c r="C2724" t="s">
        <v>21</v>
      </c>
      <c r="D2724" t="s">
        <v>1536</v>
      </c>
      <c r="E2724" t="s">
        <v>7657</v>
      </c>
      <c r="F2724" t="s">
        <v>1552</v>
      </c>
      <c r="G2724" t="s">
        <v>7661</v>
      </c>
      <c r="I2724" t="s">
        <v>70</v>
      </c>
      <c r="J2724" t="s">
        <v>1374</v>
      </c>
      <c r="K2724" t="s">
        <v>7663</v>
      </c>
      <c r="L2724" t="s">
        <v>6249</v>
      </c>
      <c r="M2724" t="s">
        <v>6250</v>
      </c>
      <c r="N2724" s="1">
        <v>42908</v>
      </c>
      <c r="O2724">
        <v>48</v>
      </c>
      <c r="P2724" t="s">
        <v>900</v>
      </c>
      <c r="Q2724">
        <v>1</v>
      </c>
      <c r="R2724">
        <v>13.65</v>
      </c>
      <c r="S2724">
        <v>1</v>
      </c>
      <c r="T2724">
        <v>13.65</v>
      </c>
      <c r="U2724" s="7">
        <v>0</v>
      </c>
      <c r="V2724" s="7">
        <v>0</v>
      </c>
      <c r="W2724" s="7">
        <v>0</v>
      </c>
      <c r="X2724" s="7">
        <v>0</v>
      </c>
      <c r="Y2724" s="7">
        <v>0</v>
      </c>
      <c r="Z2724" s="7">
        <v>0</v>
      </c>
      <c r="AA2724" s="7" t="s">
        <v>800</v>
      </c>
      <c r="AB2724" s="7">
        <f>IF(Table2[[#This Row],[15cc]]+Table2[[#This Row],[30cc]]&gt;0,1,0)</f>
        <v>1</v>
      </c>
      <c r="AC2724" s="7">
        <f>IF(Table2[[#This Row],[60c]]&gt;0,1,0)</f>
        <v>0</v>
      </c>
      <c r="AD2724" s="7">
        <f>IF(Table2[[#This Row],[90c]]&gt;0,1,0)</f>
        <v>0</v>
      </c>
    </row>
    <row r="2725" spans="1:30" x14ac:dyDescent="0.2">
      <c r="A2725">
        <v>201706</v>
      </c>
      <c r="B2725" t="s">
        <v>21</v>
      </c>
      <c r="C2725" t="s">
        <v>21</v>
      </c>
      <c r="D2725" t="s">
        <v>1536</v>
      </c>
      <c r="E2725" t="s">
        <v>7657</v>
      </c>
      <c r="F2725" t="s">
        <v>1552</v>
      </c>
      <c r="G2725" t="s">
        <v>7661</v>
      </c>
      <c r="I2725" t="s">
        <v>70</v>
      </c>
      <c r="J2725" t="s">
        <v>1374</v>
      </c>
      <c r="K2725" t="s">
        <v>7663</v>
      </c>
      <c r="L2725" t="s">
        <v>6251</v>
      </c>
      <c r="M2725" t="s">
        <v>6252</v>
      </c>
      <c r="N2725" s="1">
        <v>42908</v>
      </c>
      <c r="O2725">
        <v>48</v>
      </c>
      <c r="P2725" t="s">
        <v>900</v>
      </c>
      <c r="S2725">
        <v>0</v>
      </c>
      <c r="T2725">
        <v>0</v>
      </c>
      <c r="U2725" s="7">
        <v>0</v>
      </c>
      <c r="V2725" s="7">
        <v>0</v>
      </c>
      <c r="W2725" s="7">
        <v>0</v>
      </c>
      <c r="X2725" s="7">
        <v>0</v>
      </c>
      <c r="Y2725" s="7">
        <v>0</v>
      </c>
      <c r="Z2725" s="7">
        <v>0</v>
      </c>
      <c r="AA2725" s="7" t="s">
        <v>800</v>
      </c>
      <c r="AB2725" s="7">
        <f>IF(Table2[[#This Row],[15cc]]+Table2[[#This Row],[30cc]]&gt;0,1,0)</f>
        <v>0</v>
      </c>
      <c r="AC2725" s="7">
        <f>IF(Table2[[#This Row],[60c]]&gt;0,1,0)</f>
        <v>0</v>
      </c>
      <c r="AD2725" s="7">
        <f>IF(Table2[[#This Row],[90c]]&gt;0,1,0)</f>
        <v>0</v>
      </c>
    </row>
    <row r="2726" spans="1:30" x14ac:dyDescent="0.2">
      <c r="A2726">
        <v>201706</v>
      </c>
      <c r="B2726" t="s">
        <v>21</v>
      </c>
      <c r="C2726" t="s">
        <v>21</v>
      </c>
      <c r="D2726" t="s">
        <v>1536</v>
      </c>
      <c r="E2726" t="s">
        <v>7657</v>
      </c>
      <c r="F2726" t="s">
        <v>1552</v>
      </c>
      <c r="G2726" t="s">
        <v>7661</v>
      </c>
      <c r="I2726" t="s">
        <v>70</v>
      </c>
      <c r="J2726" t="s">
        <v>1374</v>
      </c>
      <c r="K2726" t="s">
        <v>7663</v>
      </c>
      <c r="L2726" t="s">
        <v>6253</v>
      </c>
      <c r="M2726" t="s">
        <v>6254</v>
      </c>
      <c r="N2726" s="1">
        <v>42909</v>
      </c>
      <c r="O2726">
        <v>47</v>
      </c>
      <c r="P2726" t="s">
        <v>900</v>
      </c>
      <c r="S2726">
        <v>0</v>
      </c>
      <c r="T2726">
        <v>0</v>
      </c>
      <c r="U2726" s="7">
        <v>0</v>
      </c>
      <c r="V2726" s="7">
        <v>0</v>
      </c>
      <c r="W2726" s="7">
        <v>0</v>
      </c>
      <c r="X2726" s="7">
        <v>0</v>
      </c>
      <c r="Y2726" s="7">
        <v>0</v>
      </c>
      <c r="Z2726" s="7">
        <v>0</v>
      </c>
      <c r="AA2726" s="7" t="s">
        <v>800</v>
      </c>
      <c r="AB2726" s="7">
        <f>IF(Table2[[#This Row],[15cc]]+Table2[[#This Row],[30cc]]&gt;0,1,0)</f>
        <v>0</v>
      </c>
      <c r="AC2726" s="7">
        <f>IF(Table2[[#This Row],[60c]]&gt;0,1,0)</f>
        <v>0</v>
      </c>
      <c r="AD2726" s="7">
        <f>IF(Table2[[#This Row],[90c]]&gt;0,1,0)</f>
        <v>0</v>
      </c>
    </row>
    <row r="2727" spans="1:30" x14ac:dyDescent="0.2">
      <c r="A2727">
        <v>201706</v>
      </c>
      <c r="B2727" t="s">
        <v>21</v>
      </c>
      <c r="C2727" t="s">
        <v>21</v>
      </c>
      <c r="D2727" t="s">
        <v>1536</v>
      </c>
      <c r="E2727" t="s">
        <v>7657</v>
      </c>
      <c r="F2727" t="s">
        <v>1552</v>
      </c>
      <c r="G2727" t="s">
        <v>7661</v>
      </c>
      <c r="I2727" t="s">
        <v>70</v>
      </c>
      <c r="J2727" t="s">
        <v>1374</v>
      </c>
      <c r="K2727" t="s">
        <v>7663</v>
      </c>
      <c r="L2727" t="s">
        <v>6255</v>
      </c>
      <c r="M2727" t="s">
        <v>6256</v>
      </c>
      <c r="N2727" s="1">
        <v>42909</v>
      </c>
      <c r="O2727">
        <v>47</v>
      </c>
      <c r="P2727" t="s">
        <v>900</v>
      </c>
      <c r="Q2727">
        <v>1</v>
      </c>
      <c r="R2727">
        <v>12.487</v>
      </c>
      <c r="S2727">
        <v>1</v>
      </c>
      <c r="T2727">
        <v>12.487</v>
      </c>
      <c r="U2727" s="7">
        <v>0</v>
      </c>
      <c r="V2727" s="7">
        <v>0</v>
      </c>
      <c r="W2727" s="7">
        <v>0</v>
      </c>
      <c r="X2727" s="7">
        <v>0</v>
      </c>
      <c r="Y2727" s="7">
        <v>0</v>
      </c>
      <c r="Z2727" s="7">
        <v>0</v>
      </c>
      <c r="AA2727" s="7" t="s">
        <v>800</v>
      </c>
      <c r="AB2727" s="7">
        <f>IF(Table2[[#This Row],[15cc]]+Table2[[#This Row],[30cc]]&gt;0,1,0)</f>
        <v>1</v>
      </c>
      <c r="AC2727" s="7">
        <f>IF(Table2[[#This Row],[60c]]&gt;0,1,0)</f>
        <v>0</v>
      </c>
      <c r="AD2727" s="7">
        <f>IF(Table2[[#This Row],[90c]]&gt;0,1,0)</f>
        <v>0</v>
      </c>
    </row>
    <row r="2728" spans="1:30" x14ac:dyDescent="0.2">
      <c r="A2728">
        <v>201706</v>
      </c>
      <c r="B2728" t="s">
        <v>21</v>
      </c>
      <c r="C2728" t="s">
        <v>21</v>
      </c>
      <c r="D2728" t="s">
        <v>1536</v>
      </c>
      <c r="E2728" t="s">
        <v>7657</v>
      </c>
      <c r="F2728" t="s">
        <v>1552</v>
      </c>
      <c r="G2728" t="s">
        <v>7661</v>
      </c>
      <c r="I2728" t="s">
        <v>70</v>
      </c>
      <c r="J2728" t="s">
        <v>1374</v>
      </c>
      <c r="K2728" t="s">
        <v>7663</v>
      </c>
      <c r="L2728" t="s">
        <v>6257</v>
      </c>
      <c r="M2728" t="s">
        <v>6258</v>
      </c>
      <c r="N2728" s="1">
        <v>42909</v>
      </c>
      <c r="O2728">
        <v>47</v>
      </c>
      <c r="P2728" t="s">
        <v>900</v>
      </c>
      <c r="S2728">
        <v>0</v>
      </c>
      <c r="T2728">
        <v>0</v>
      </c>
      <c r="U2728" s="7">
        <v>0</v>
      </c>
      <c r="V2728" s="7">
        <v>0</v>
      </c>
      <c r="W2728" s="7">
        <v>0</v>
      </c>
      <c r="X2728" s="7">
        <v>0</v>
      </c>
      <c r="Y2728" s="7">
        <v>0</v>
      </c>
      <c r="Z2728" s="7">
        <v>0</v>
      </c>
      <c r="AA2728" s="7" t="s">
        <v>800</v>
      </c>
      <c r="AB2728" s="7">
        <f>IF(Table2[[#This Row],[15cc]]+Table2[[#This Row],[30cc]]&gt;0,1,0)</f>
        <v>0</v>
      </c>
      <c r="AC2728" s="7">
        <f>IF(Table2[[#This Row],[60c]]&gt;0,1,0)</f>
        <v>0</v>
      </c>
      <c r="AD2728" s="7">
        <f>IF(Table2[[#This Row],[90c]]&gt;0,1,0)</f>
        <v>0</v>
      </c>
    </row>
    <row r="2729" spans="1:30" x14ac:dyDescent="0.2">
      <c r="A2729">
        <v>201706</v>
      </c>
      <c r="B2729" t="s">
        <v>21</v>
      </c>
      <c r="C2729" t="s">
        <v>21</v>
      </c>
      <c r="D2729" t="s">
        <v>1536</v>
      </c>
      <c r="E2729" t="s">
        <v>7657</v>
      </c>
      <c r="F2729" t="s">
        <v>1552</v>
      </c>
      <c r="G2729" t="s">
        <v>7661</v>
      </c>
      <c r="I2729" t="s">
        <v>70</v>
      </c>
      <c r="J2729" t="s">
        <v>1374</v>
      </c>
      <c r="K2729" t="s">
        <v>7663</v>
      </c>
      <c r="L2729" t="s">
        <v>6259</v>
      </c>
      <c r="M2729" t="s">
        <v>6260</v>
      </c>
      <c r="N2729" s="1">
        <v>42909</v>
      </c>
      <c r="O2729">
        <v>47</v>
      </c>
      <c r="P2729" t="s">
        <v>900</v>
      </c>
      <c r="Q2729">
        <v>1</v>
      </c>
      <c r="R2729">
        <v>13.188000000000001</v>
      </c>
      <c r="S2729">
        <v>1</v>
      </c>
      <c r="T2729">
        <v>13.188000000000001</v>
      </c>
      <c r="U2729" s="7">
        <v>0</v>
      </c>
      <c r="V2729" s="7">
        <v>0</v>
      </c>
      <c r="W2729" s="7">
        <v>0</v>
      </c>
      <c r="X2729" s="7">
        <v>0</v>
      </c>
      <c r="Y2729" s="7">
        <v>0</v>
      </c>
      <c r="Z2729" s="7">
        <v>0</v>
      </c>
      <c r="AA2729" s="7" t="s">
        <v>800</v>
      </c>
      <c r="AB2729" s="7">
        <f>IF(Table2[[#This Row],[15cc]]+Table2[[#This Row],[30cc]]&gt;0,1,0)</f>
        <v>1</v>
      </c>
      <c r="AC2729" s="7">
        <f>IF(Table2[[#This Row],[60c]]&gt;0,1,0)</f>
        <v>0</v>
      </c>
      <c r="AD2729" s="7">
        <f>IF(Table2[[#This Row],[90c]]&gt;0,1,0)</f>
        <v>0</v>
      </c>
    </row>
    <row r="2730" spans="1:30" x14ac:dyDescent="0.2">
      <c r="A2730">
        <v>201706</v>
      </c>
      <c r="B2730" t="s">
        <v>21</v>
      </c>
      <c r="C2730" t="s">
        <v>21</v>
      </c>
      <c r="D2730" t="s">
        <v>1536</v>
      </c>
      <c r="E2730" t="s">
        <v>7657</v>
      </c>
      <c r="F2730" t="s">
        <v>1552</v>
      </c>
      <c r="G2730" t="s">
        <v>7661</v>
      </c>
      <c r="I2730" t="s">
        <v>70</v>
      </c>
      <c r="J2730" t="s">
        <v>1374</v>
      </c>
      <c r="K2730" t="s">
        <v>7663</v>
      </c>
      <c r="L2730" t="s">
        <v>6261</v>
      </c>
      <c r="M2730" t="s">
        <v>6262</v>
      </c>
      <c r="N2730" s="1">
        <v>42915</v>
      </c>
      <c r="O2730">
        <v>41</v>
      </c>
      <c r="P2730" t="s">
        <v>900</v>
      </c>
      <c r="Q2730">
        <v>1</v>
      </c>
      <c r="R2730">
        <v>12.185</v>
      </c>
      <c r="S2730">
        <v>1</v>
      </c>
      <c r="T2730">
        <v>12.185</v>
      </c>
      <c r="U2730" s="7">
        <v>0</v>
      </c>
      <c r="V2730" s="7">
        <v>0</v>
      </c>
      <c r="W2730" s="7">
        <v>0</v>
      </c>
      <c r="X2730" s="7">
        <v>0</v>
      </c>
      <c r="Y2730" s="7">
        <v>0</v>
      </c>
      <c r="Z2730" s="7">
        <v>0</v>
      </c>
      <c r="AA2730" s="7" t="s">
        <v>800</v>
      </c>
      <c r="AB2730" s="7">
        <f>IF(Table2[[#This Row],[15cc]]+Table2[[#This Row],[30cc]]&gt;0,1,0)</f>
        <v>1</v>
      </c>
      <c r="AC2730" s="7">
        <f>IF(Table2[[#This Row],[60c]]&gt;0,1,0)</f>
        <v>0</v>
      </c>
      <c r="AD2730" s="7">
        <f>IF(Table2[[#This Row],[90c]]&gt;0,1,0)</f>
        <v>0</v>
      </c>
    </row>
    <row r="2731" spans="1:30" x14ac:dyDescent="0.2">
      <c r="A2731">
        <v>201706</v>
      </c>
      <c r="B2731" t="s">
        <v>21</v>
      </c>
      <c r="C2731" t="s">
        <v>21</v>
      </c>
      <c r="D2731" t="s">
        <v>1536</v>
      </c>
      <c r="E2731" t="s">
        <v>7657</v>
      </c>
      <c r="F2731" t="s">
        <v>1552</v>
      </c>
      <c r="G2731" t="s">
        <v>7661</v>
      </c>
      <c r="I2731" t="s">
        <v>70</v>
      </c>
      <c r="J2731" t="s">
        <v>1374</v>
      </c>
      <c r="K2731" t="s">
        <v>7663</v>
      </c>
      <c r="L2731" t="s">
        <v>6263</v>
      </c>
      <c r="M2731" t="s">
        <v>6264</v>
      </c>
      <c r="N2731" s="1">
        <v>42915</v>
      </c>
      <c r="O2731">
        <v>41</v>
      </c>
      <c r="P2731" t="s">
        <v>900</v>
      </c>
      <c r="Q2731">
        <v>2</v>
      </c>
      <c r="R2731">
        <v>71.448999999999998</v>
      </c>
      <c r="S2731">
        <v>2</v>
      </c>
      <c r="T2731">
        <v>68.968000000000004</v>
      </c>
      <c r="U2731" s="7">
        <v>0</v>
      </c>
      <c r="V2731" s="7">
        <v>0</v>
      </c>
      <c r="W2731" s="7">
        <v>0</v>
      </c>
      <c r="X2731" s="7">
        <v>2.4809999999999999</v>
      </c>
      <c r="Y2731" s="7">
        <v>0</v>
      </c>
      <c r="Z2731" s="7">
        <v>0</v>
      </c>
      <c r="AA2731" s="7" t="s">
        <v>800</v>
      </c>
      <c r="AB2731" s="7">
        <f>IF(Table2[[#This Row],[15cc]]+Table2[[#This Row],[30cc]]&gt;0,1,0)</f>
        <v>1</v>
      </c>
      <c r="AC2731" s="7">
        <f>IF(Table2[[#This Row],[60c]]&gt;0,1,0)</f>
        <v>0</v>
      </c>
      <c r="AD2731" s="7">
        <f>IF(Table2[[#This Row],[90c]]&gt;0,1,0)</f>
        <v>0</v>
      </c>
    </row>
    <row r="2732" spans="1:30" x14ac:dyDescent="0.2">
      <c r="A2732">
        <v>201706</v>
      </c>
      <c r="B2732" t="s">
        <v>21</v>
      </c>
      <c r="C2732" t="s">
        <v>21</v>
      </c>
      <c r="D2732" t="s">
        <v>1536</v>
      </c>
      <c r="E2732" t="s">
        <v>7657</v>
      </c>
      <c r="F2732" t="s">
        <v>1552</v>
      </c>
      <c r="G2732" t="s">
        <v>7661</v>
      </c>
      <c r="I2732" t="s">
        <v>70</v>
      </c>
      <c r="J2732" t="s">
        <v>1374</v>
      </c>
      <c r="K2732" t="s">
        <v>7663</v>
      </c>
      <c r="L2732" t="s">
        <v>6265</v>
      </c>
      <c r="M2732" t="s">
        <v>6266</v>
      </c>
      <c r="N2732" s="1">
        <v>42915</v>
      </c>
      <c r="O2732">
        <v>41</v>
      </c>
      <c r="P2732" t="s">
        <v>900</v>
      </c>
      <c r="Q2732">
        <v>1</v>
      </c>
      <c r="R2732">
        <v>12.089</v>
      </c>
      <c r="S2732">
        <v>1</v>
      </c>
      <c r="T2732">
        <v>12.089</v>
      </c>
      <c r="U2732" s="7">
        <v>0</v>
      </c>
      <c r="V2732" s="7">
        <v>0</v>
      </c>
      <c r="W2732" s="7">
        <v>0</v>
      </c>
      <c r="X2732" s="7">
        <v>0</v>
      </c>
      <c r="Y2732" s="7">
        <v>0</v>
      </c>
      <c r="Z2732" s="7">
        <v>0</v>
      </c>
      <c r="AA2732" s="7" t="s">
        <v>800</v>
      </c>
      <c r="AB2732" s="7">
        <f>IF(Table2[[#This Row],[15cc]]+Table2[[#This Row],[30cc]]&gt;0,1,0)</f>
        <v>1</v>
      </c>
      <c r="AC2732" s="7">
        <f>IF(Table2[[#This Row],[60c]]&gt;0,1,0)</f>
        <v>0</v>
      </c>
      <c r="AD2732" s="7">
        <f>IF(Table2[[#This Row],[90c]]&gt;0,1,0)</f>
        <v>0</v>
      </c>
    </row>
    <row r="2733" spans="1:30" x14ac:dyDescent="0.2">
      <c r="A2733">
        <v>201706</v>
      </c>
      <c r="B2733" t="s">
        <v>21</v>
      </c>
      <c r="C2733" t="s">
        <v>21</v>
      </c>
      <c r="D2733" t="s">
        <v>1536</v>
      </c>
      <c r="E2733" t="s">
        <v>7657</v>
      </c>
      <c r="F2733" t="s">
        <v>1552</v>
      </c>
      <c r="G2733" t="s">
        <v>7661</v>
      </c>
      <c r="I2733" t="s">
        <v>70</v>
      </c>
      <c r="J2733" t="s">
        <v>1374</v>
      </c>
      <c r="K2733" t="s">
        <v>7663</v>
      </c>
      <c r="L2733" t="s">
        <v>6267</v>
      </c>
      <c r="M2733" t="s">
        <v>6268</v>
      </c>
      <c r="N2733" s="1">
        <v>42915</v>
      </c>
      <c r="O2733">
        <v>41</v>
      </c>
      <c r="P2733" t="s">
        <v>900</v>
      </c>
      <c r="Q2733">
        <v>1</v>
      </c>
      <c r="R2733">
        <v>14.866</v>
      </c>
      <c r="S2733">
        <v>1</v>
      </c>
      <c r="T2733">
        <v>14.866</v>
      </c>
      <c r="U2733" s="7">
        <v>0</v>
      </c>
      <c r="V2733" s="7">
        <v>0</v>
      </c>
      <c r="W2733" s="7">
        <v>0</v>
      </c>
      <c r="X2733" s="7">
        <v>0</v>
      </c>
      <c r="Y2733" s="7">
        <v>0</v>
      </c>
      <c r="Z2733" s="7">
        <v>0</v>
      </c>
      <c r="AA2733" s="7" t="s">
        <v>800</v>
      </c>
      <c r="AB2733" s="7">
        <f>IF(Table2[[#This Row],[15cc]]+Table2[[#This Row],[30cc]]&gt;0,1,0)</f>
        <v>1</v>
      </c>
      <c r="AC2733" s="7">
        <f>IF(Table2[[#This Row],[60c]]&gt;0,1,0)</f>
        <v>0</v>
      </c>
      <c r="AD2733" s="7">
        <f>IF(Table2[[#This Row],[90c]]&gt;0,1,0)</f>
        <v>0</v>
      </c>
    </row>
    <row r="2734" spans="1:30" x14ac:dyDescent="0.2">
      <c r="A2734">
        <v>201706</v>
      </c>
      <c r="B2734" t="s">
        <v>21</v>
      </c>
      <c r="C2734" t="s">
        <v>21</v>
      </c>
      <c r="D2734" t="s">
        <v>1536</v>
      </c>
      <c r="E2734" t="s">
        <v>7657</v>
      </c>
      <c r="F2734" t="s">
        <v>1552</v>
      </c>
      <c r="G2734" t="s">
        <v>7661</v>
      </c>
      <c r="I2734" t="s">
        <v>70</v>
      </c>
      <c r="J2734" t="s">
        <v>1374</v>
      </c>
      <c r="K2734" t="s">
        <v>7663</v>
      </c>
      <c r="L2734" t="s">
        <v>6269</v>
      </c>
      <c r="M2734" t="s">
        <v>6270</v>
      </c>
      <c r="N2734" s="1">
        <v>42915</v>
      </c>
      <c r="O2734">
        <v>41</v>
      </c>
      <c r="P2734" t="s">
        <v>900</v>
      </c>
      <c r="S2734">
        <v>0</v>
      </c>
      <c r="T2734">
        <v>0</v>
      </c>
      <c r="U2734" s="7">
        <v>0</v>
      </c>
      <c r="V2734" s="7">
        <v>0</v>
      </c>
      <c r="W2734" s="7">
        <v>0</v>
      </c>
      <c r="X2734" s="7">
        <v>0</v>
      </c>
      <c r="Y2734" s="7">
        <v>0</v>
      </c>
      <c r="Z2734" s="7">
        <v>0</v>
      </c>
      <c r="AA2734" s="7" t="s">
        <v>800</v>
      </c>
      <c r="AB2734" s="7">
        <f>IF(Table2[[#This Row],[15cc]]+Table2[[#This Row],[30cc]]&gt;0,1,0)</f>
        <v>0</v>
      </c>
      <c r="AC2734" s="7">
        <f>IF(Table2[[#This Row],[60c]]&gt;0,1,0)</f>
        <v>0</v>
      </c>
      <c r="AD2734" s="7">
        <f>IF(Table2[[#This Row],[90c]]&gt;0,1,0)</f>
        <v>0</v>
      </c>
    </row>
    <row r="2735" spans="1:30" x14ac:dyDescent="0.2">
      <c r="A2735">
        <v>201706</v>
      </c>
      <c r="B2735" t="s">
        <v>21</v>
      </c>
      <c r="C2735" t="s">
        <v>21</v>
      </c>
      <c r="D2735" t="s">
        <v>1536</v>
      </c>
      <c r="E2735" t="s">
        <v>7657</v>
      </c>
      <c r="F2735" t="s">
        <v>1552</v>
      </c>
      <c r="G2735" t="s">
        <v>7661</v>
      </c>
      <c r="I2735" t="s">
        <v>70</v>
      </c>
      <c r="J2735" t="s">
        <v>1374</v>
      </c>
      <c r="K2735" t="s">
        <v>7663</v>
      </c>
      <c r="L2735" t="s">
        <v>6271</v>
      </c>
      <c r="M2735" t="s">
        <v>6272</v>
      </c>
      <c r="N2735" s="1">
        <v>42915</v>
      </c>
      <c r="O2735">
        <v>41</v>
      </c>
      <c r="P2735" t="s">
        <v>900</v>
      </c>
      <c r="Q2735">
        <v>1</v>
      </c>
      <c r="R2735">
        <v>12.708</v>
      </c>
      <c r="S2735">
        <v>1</v>
      </c>
      <c r="T2735">
        <v>12.708</v>
      </c>
      <c r="U2735" s="7">
        <v>0</v>
      </c>
      <c r="V2735" s="7">
        <v>0</v>
      </c>
      <c r="W2735" s="7">
        <v>0</v>
      </c>
      <c r="X2735" s="7">
        <v>0</v>
      </c>
      <c r="Y2735" s="7">
        <v>0</v>
      </c>
      <c r="Z2735" s="7">
        <v>0</v>
      </c>
      <c r="AA2735" s="7" t="s">
        <v>800</v>
      </c>
      <c r="AB2735" s="7">
        <f>IF(Table2[[#This Row],[15cc]]+Table2[[#This Row],[30cc]]&gt;0,1,0)</f>
        <v>1</v>
      </c>
      <c r="AC2735" s="7">
        <f>IF(Table2[[#This Row],[60c]]&gt;0,1,0)</f>
        <v>0</v>
      </c>
      <c r="AD2735" s="7">
        <f>IF(Table2[[#This Row],[90c]]&gt;0,1,0)</f>
        <v>0</v>
      </c>
    </row>
    <row r="2736" spans="1:30" x14ac:dyDescent="0.2">
      <c r="A2736">
        <v>201706</v>
      </c>
      <c r="B2736" t="s">
        <v>21</v>
      </c>
      <c r="C2736" t="s">
        <v>21</v>
      </c>
      <c r="D2736" t="s">
        <v>1536</v>
      </c>
      <c r="E2736" t="s">
        <v>7657</v>
      </c>
      <c r="F2736" t="s">
        <v>1552</v>
      </c>
      <c r="G2736" t="s">
        <v>7661</v>
      </c>
      <c r="I2736" t="s">
        <v>70</v>
      </c>
      <c r="J2736" t="s">
        <v>1374</v>
      </c>
      <c r="K2736" t="s">
        <v>7663</v>
      </c>
      <c r="L2736" t="s">
        <v>6273</v>
      </c>
      <c r="M2736" t="s">
        <v>814</v>
      </c>
      <c r="N2736" s="1">
        <v>42915</v>
      </c>
      <c r="O2736">
        <v>41</v>
      </c>
      <c r="P2736" t="s">
        <v>900</v>
      </c>
      <c r="Q2736">
        <v>1</v>
      </c>
      <c r="R2736">
        <v>12.087999999999999</v>
      </c>
      <c r="S2736">
        <v>1</v>
      </c>
      <c r="T2736">
        <v>12.087999999999999</v>
      </c>
      <c r="U2736" s="7">
        <v>0</v>
      </c>
      <c r="V2736" s="7">
        <v>0</v>
      </c>
      <c r="W2736" s="7">
        <v>0</v>
      </c>
      <c r="X2736" s="7">
        <v>0</v>
      </c>
      <c r="Y2736" s="7">
        <v>0</v>
      </c>
      <c r="Z2736" s="7">
        <v>0</v>
      </c>
      <c r="AA2736" s="7" t="s">
        <v>800</v>
      </c>
      <c r="AB2736" s="7">
        <f>IF(Table2[[#This Row],[15cc]]+Table2[[#This Row],[30cc]]&gt;0,1,0)</f>
        <v>1</v>
      </c>
      <c r="AC2736" s="7">
        <f>IF(Table2[[#This Row],[60c]]&gt;0,1,0)</f>
        <v>0</v>
      </c>
      <c r="AD2736" s="7">
        <f>IF(Table2[[#This Row],[90c]]&gt;0,1,0)</f>
        <v>0</v>
      </c>
    </row>
    <row r="2737" spans="1:30" x14ac:dyDescent="0.2">
      <c r="A2737">
        <v>201706</v>
      </c>
      <c r="B2737" t="s">
        <v>21</v>
      </c>
      <c r="C2737" t="s">
        <v>21</v>
      </c>
      <c r="D2737" t="s">
        <v>1536</v>
      </c>
      <c r="E2737" t="s">
        <v>7657</v>
      </c>
      <c r="F2737" t="s">
        <v>1552</v>
      </c>
      <c r="G2737" t="s">
        <v>7661</v>
      </c>
      <c r="I2737" t="s">
        <v>70</v>
      </c>
      <c r="J2737" t="s">
        <v>1374</v>
      </c>
      <c r="K2737" t="s">
        <v>7663</v>
      </c>
      <c r="L2737" t="s">
        <v>6274</v>
      </c>
      <c r="M2737" t="s">
        <v>1318</v>
      </c>
      <c r="N2737" s="1">
        <v>42915</v>
      </c>
      <c r="O2737">
        <v>41</v>
      </c>
      <c r="P2737" t="s">
        <v>900</v>
      </c>
      <c r="Q2737">
        <v>1</v>
      </c>
      <c r="R2737">
        <v>12.032999999999999</v>
      </c>
      <c r="S2737">
        <v>1</v>
      </c>
      <c r="T2737">
        <v>12.032999999999999</v>
      </c>
      <c r="U2737" s="7">
        <v>0</v>
      </c>
      <c r="V2737" s="7">
        <v>0</v>
      </c>
      <c r="W2737" s="7">
        <v>0</v>
      </c>
      <c r="X2737" s="7">
        <v>0</v>
      </c>
      <c r="Y2737" s="7">
        <v>0</v>
      </c>
      <c r="Z2737" s="7">
        <v>0</v>
      </c>
      <c r="AA2737" s="7" t="s">
        <v>800</v>
      </c>
      <c r="AB2737" s="7">
        <f>IF(Table2[[#This Row],[15cc]]+Table2[[#This Row],[30cc]]&gt;0,1,0)</f>
        <v>1</v>
      </c>
      <c r="AC2737" s="7">
        <f>IF(Table2[[#This Row],[60c]]&gt;0,1,0)</f>
        <v>0</v>
      </c>
      <c r="AD2737" s="7">
        <f>IF(Table2[[#This Row],[90c]]&gt;0,1,0)</f>
        <v>0</v>
      </c>
    </row>
    <row r="2738" spans="1:30" x14ac:dyDescent="0.2">
      <c r="A2738">
        <v>201706</v>
      </c>
      <c r="B2738" t="s">
        <v>21</v>
      </c>
      <c r="C2738" t="s">
        <v>21</v>
      </c>
      <c r="D2738" t="s">
        <v>1536</v>
      </c>
      <c r="E2738" t="s">
        <v>7657</v>
      </c>
      <c r="F2738" t="s">
        <v>1552</v>
      </c>
      <c r="G2738" t="s">
        <v>7661</v>
      </c>
      <c r="I2738" t="s">
        <v>70</v>
      </c>
      <c r="J2738" t="s">
        <v>1374</v>
      </c>
      <c r="K2738" t="s">
        <v>7663</v>
      </c>
      <c r="L2738" t="s">
        <v>6275</v>
      </c>
      <c r="M2738" t="s">
        <v>6276</v>
      </c>
      <c r="N2738" s="1">
        <v>42915</v>
      </c>
      <c r="O2738">
        <v>41</v>
      </c>
      <c r="P2738" t="s">
        <v>900</v>
      </c>
      <c r="S2738">
        <v>0</v>
      </c>
      <c r="T2738">
        <v>0</v>
      </c>
      <c r="U2738" s="7">
        <v>0</v>
      </c>
      <c r="V2738" s="7">
        <v>0</v>
      </c>
      <c r="W2738" s="7">
        <v>0</v>
      </c>
      <c r="X2738" s="7">
        <v>0</v>
      </c>
      <c r="Y2738" s="7">
        <v>0</v>
      </c>
      <c r="Z2738" s="7">
        <v>0</v>
      </c>
      <c r="AA2738" s="7" t="s">
        <v>800</v>
      </c>
      <c r="AB2738" s="7">
        <f>IF(Table2[[#This Row],[15cc]]+Table2[[#This Row],[30cc]]&gt;0,1,0)</f>
        <v>0</v>
      </c>
      <c r="AC2738" s="7">
        <f>IF(Table2[[#This Row],[60c]]&gt;0,1,0)</f>
        <v>0</v>
      </c>
      <c r="AD2738" s="7">
        <f>IF(Table2[[#This Row],[90c]]&gt;0,1,0)</f>
        <v>0</v>
      </c>
    </row>
    <row r="2739" spans="1:30" x14ac:dyDescent="0.2">
      <c r="A2739">
        <v>201706</v>
      </c>
      <c r="B2739" t="s">
        <v>21</v>
      </c>
      <c r="C2739" t="s">
        <v>21</v>
      </c>
      <c r="D2739" t="s">
        <v>1536</v>
      </c>
      <c r="E2739" t="s">
        <v>7657</v>
      </c>
      <c r="F2739" t="s">
        <v>1552</v>
      </c>
      <c r="G2739" t="s">
        <v>7661</v>
      </c>
      <c r="I2739" t="s">
        <v>70</v>
      </c>
      <c r="J2739" t="s">
        <v>1374</v>
      </c>
      <c r="K2739" t="s">
        <v>7663</v>
      </c>
      <c r="L2739" t="s">
        <v>6277</v>
      </c>
      <c r="M2739" t="s">
        <v>6278</v>
      </c>
      <c r="N2739" s="1">
        <v>42915</v>
      </c>
      <c r="O2739">
        <v>41</v>
      </c>
      <c r="P2739" t="s">
        <v>900</v>
      </c>
      <c r="Q2739">
        <v>1</v>
      </c>
      <c r="R2739">
        <v>12.058999999999999</v>
      </c>
      <c r="S2739">
        <v>1</v>
      </c>
      <c r="T2739">
        <v>12.058999999999999</v>
      </c>
      <c r="U2739" s="7">
        <v>0</v>
      </c>
      <c r="V2739" s="7">
        <v>0</v>
      </c>
      <c r="W2739" s="7">
        <v>0</v>
      </c>
      <c r="X2739" s="7">
        <v>0</v>
      </c>
      <c r="Y2739" s="7">
        <v>0</v>
      </c>
      <c r="Z2739" s="7">
        <v>0</v>
      </c>
      <c r="AA2739" s="7" t="s">
        <v>800</v>
      </c>
      <c r="AB2739" s="7">
        <f>IF(Table2[[#This Row],[15cc]]+Table2[[#This Row],[30cc]]&gt;0,1,0)</f>
        <v>1</v>
      </c>
      <c r="AC2739" s="7">
        <f>IF(Table2[[#This Row],[60c]]&gt;0,1,0)</f>
        <v>0</v>
      </c>
      <c r="AD2739" s="7">
        <f>IF(Table2[[#This Row],[90c]]&gt;0,1,0)</f>
        <v>0</v>
      </c>
    </row>
    <row r="2740" spans="1:30" x14ac:dyDescent="0.2">
      <c r="A2740">
        <v>201706</v>
      </c>
      <c r="B2740" t="s">
        <v>21</v>
      </c>
      <c r="C2740" t="s">
        <v>21</v>
      </c>
      <c r="D2740" t="s">
        <v>1536</v>
      </c>
      <c r="E2740" t="s">
        <v>7657</v>
      </c>
      <c r="F2740" t="s">
        <v>1552</v>
      </c>
      <c r="G2740" t="s">
        <v>7661</v>
      </c>
      <c r="I2740" t="s">
        <v>70</v>
      </c>
      <c r="J2740" t="s">
        <v>1374</v>
      </c>
      <c r="K2740" t="s">
        <v>7663</v>
      </c>
      <c r="L2740" t="s">
        <v>6279</v>
      </c>
      <c r="M2740" t="s">
        <v>1384</v>
      </c>
      <c r="N2740" s="1">
        <v>42915</v>
      </c>
      <c r="O2740">
        <v>41</v>
      </c>
      <c r="P2740" t="s">
        <v>900</v>
      </c>
      <c r="Q2740">
        <v>1</v>
      </c>
      <c r="R2740">
        <v>15.247</v>
      </c>
      <c r="S2740">
        <v>1</v>
      </c>
      <c r="T2740">
        <v>15.247</v>
      </c>
      <c r="U2740" s="7">
        <v>0</v>
      </c>
      <c r="V2740" s="7">
        <v>0</v>
      </c>
      <c r="W2740" s="7">
        <v>0</v>
      </c>
      <c r="X2740" s="7">
        <v>0</v>
      </c>
      <c r="Y2740" s="7">
        <v>0</v>
      </c>
      <c r="Z2740" s="7">
        <v>0</v>
      </c>
      <c r="AA2740" s="7" t="s">
        <v>800</v>
      </c>
      <c r="AB2740" s="7">
        <f>IF(Table2[[#This Row],[15cc]]+Table2[[#This Row],[30cc]]&gt;0,1,0)</f>
        <v>1</v>
      </c>
      <c r="AC2740" s="7">
        <f>IF(Table2[[#This Row],[60c]]&gt;0,1,0)</f>
        <v>0</v>
      </c>
      <c r="AD2740" s="7">
        <f>IF(Table2[[#This Row],[90c]]&gt;0,1,0)</f>
        <v>0</v>
      </c>
    </row>
    <row r="2741" spans="1:30" x14ac:dyDescent="0.2">
      <c r="A2741">
        <v>201706</v>
      </c>
      <c r="B2741" t="s">
        <v>21</v>
      </c>
      <c r="C2741" t="s">
        <v>21</v>
      </c>
      <c r="D2741" t="s">
        <v>1536</v>
      </c>
      <c r="E2741" t="s">
        <v>7657</v>
      </c>
      <c r="F2741" t="s">
        <v>1552</v>
      </c>
      <c r="G2741" t="s">
        <v>7661</v>
      </c>
      <c r="I2741" t="s">
        <v>70</v>
      </c>
      <c r="J2741" t="s">
        <v>1374</v>
      </c>
      <c r="K2741" t="s">
        <v>7663</v>
      </c>
      <c r="L2741" t="s">
        <v>6280</v>
      </c>
      <c r="M2741" t="s">
        <v>3935</v>
      </c>
      <c r="N2741" s="1">
        <v>42915</v>
      </c>
      <c r="O2741">
        <v>41</v>
      </c>
      <c r="P2741" t="s">
        <v>900</v>
      </c>
      <c r="Q2741">
        <v>1</v>
      </c>
      <c r="R2741">
        <v>12.02</v>
      </c>
      <c r="S2741">
        <v>1</v>
      </c>
      <c r="T2741">
        <v>12.02</v>
      </c>
      <c r="U2741" s="7">
        <v>0</v>
      </c>
      <c r="V2741" s="7">
        <v>0</v>
      </c>
      <c r="W2741" s="7">
        <v>0</v>
      </c>
      <c r="X2741" s="7">
        <v>0</v>
      </c>
      <c r="Y2741" s="7">
        <v>0</v>
      </c>
      <c r="Z2741" s="7">
        <v>0</v>
      </c>
      <c r="AA2741" s="7" t="s">
        <v>800</v>
      </c>
      <c r="AB2741" s="7">
        <f>IF(Table2[[#This Row],[15cc]]+Table2[[#This Row],[30cc]]&gt;0,1,0)</f>
        <v>1</v>
      </c>
      <c r="AC2741" s="7">
        <f>IF(Table2[[#This Row],[60c]]&gt;0,1,0)</f>
        <v>0</v>
      </c>
      <c r="AD2741" s="7">
        <f>IF(Table2[[#This Row],[90c]]&gt;0,1,0)</f>
        <v>0</v>
      </c>
    </row>
    <row r="2742" spans="1:30" x14ac:dyDescent="0.2">
      <c r="A2742">
        <v>201706</v>
      </c>
      <c r="B2742" t="s">
        <v>21</v>
      </c>
      <c r="C2742" t="s">
        <v>21</v>
      </c>
      <c r="D2742" t="s">
        <v>1536</v>
      </c>
      <c r="E2742" t="s">
        <v>7657</v>
      </c>
      <c r="F2742" t="s">
        <v>1552</v>
      </c>
      <c r="G2742" t="s">
        <v>7661</v>
      </c>
      <c r="I2742" t="s">
        <v>70</v>
      </c>
      <c r="J2742" t="s">
        <v>1374</v>
      </c>
      <c r="K2742" t="s">
        <v>7663</v>
      </c>
      <c r="L2742" t="s">
        <v>6281</v>
      </c>
      <c r="M2742" t="s">
        <v>6282</v>
      </c>
      <c r="N2742" s="1">
        <v>42915</v>
      </c>
      <c r="O2742">
        <v>41</v>
      </c>
      <c r="P2742" t="s">
        <v>900</v>
      </c>
      <c r="S2742">
        <v>0</v>
      </c>
      <c r="T2742">
        <v>0</v>
      </c>
      <c r="U2742" s="7">
        <v>0</v>
      </c>
      <c r="V2742" s="7">
        <v>0</v>
      </c>
      <c r="W2742" s="7">
        <v>0</v>
      </c>
      <c r="X2742" s="7">
        <v>0</v>
      </c>
      <c r="Y2742" s="7">
        <v>0</v>
      </c>
      <c r="Z2742" s="7">
        <v>0</v>
      </c>
      <c r="AA2742" s="7" t="s">
        <v>800</v>
      </c>
      <c r="AB2742" s="7">
        <f>IF(Table2[[#This Row],[15cc]]+Table2[[#This Row],[30cc]]&gt;0,1,0)</f>
        <v>0</v>
      </c>
      <c r="AC2742" s="7">
        <f>IF(Table2[[#This Row],[60c]]&gt;0,1,0)</f>
        <v>0</v>
      </c>
      <c r="AD2742" s="7">
        <f>IF(Table2[[#This Row],[90c]]&gt;0,1,0)</f>
        <v>0</v>
      </c>
    </row>
    <row r="2743" spans="1:30" x14ac:dyDescent="0.2">
      <c r="A2743">
        <v>201706</v>
      </c>
      <c r="B2743" t="s">
        <v>21</v>
      </c>
      <c r="C2743" t="s">
        <v>21</v>
      </c>
      <c r="D2743" t="s">
        <v>1536</v>
      </c>
      <c r="E2743" t="s">
        <v>7657</v>
      </c>
      <c r="F2743" t="s">
        <v>1552</v>
      </c>
      <c r="G2743" t="s">
        <v>7661</v>
      </c>
      <c r="I2743" t="s">
        <v>70</v>
      </c>
      <c r="J2743" t="s">
        <v>1374</v>
      </c>
      <c r="K2743" t="s">
        <v>7663</v>
      </c>
      <c r="L2743" t="s">
        <v>6283</v>
      </c>
      <c r="M2743" t="s">
        <v>6284</v>
      </c>
      <c r="N2743" s="1">
        <v>42915</v>
      </c>
      <c r="O2743">
        <v>41</v>
      </c>
      <c r="P2743" t="s">
        <v>900</v>
      </c>
      <c r="Q2743">
        <v>1</v>
      </c>
      <c r="R2743">
        <v>12.102</v>
      </c>
      <c r="S2743">
        <v>1</v>
      </c>
      <c r="T2743">
        <v>12.102</v>
      </c>
      <c r="U2743" s="7">
        <v>0</v>
      </c>
      <c r="V2743" s="7">
        <v>0</v>
      </c>
      <c r="W2743" s="7">
        <v>0</v>
      </c>
      <c r="X2743" s="7">
        <v>0</v>
      </c>
      <c r="Y2743" s="7">
        <v>0</v>
      </c>
      <c r="Z2743" s="7">
        <v>0</v>
      </c>
      <c r="AA2743" s="7" t="s">
        <v>800</v>
      </c>
      <c r="AB2743" s="7">
        <f>IF(Table2[[#This Row],[15cc]]+Table2[[#This Row],[30cc]]&gt;0,1,0)</f>
        <v>1</v>
      </c>
      <c r="AC2743" s="7">
        <f>IF(Table2[[#This Row],[60c]]&gt;0,1,0)</f>
        <v>0</v>
      </c>
      <c r="AD2743" s="7">
        <f>IF(Table2[[#This Row],[90c]]&gt;0,1,0)</f>
        <v>0</v>
      </c>
    </row>
    <row r="2744" spans="1:30" x14ac:dyDescent="0.2">
      <c r="A2744">
        <v>201706</v>
      </c>
      <c r="B2744" t="s">
        <v>21</v>
      </c>
      <c r="C2744" t="s">
        <v>21</v>
      </c>
      <c r="D2744" t="s">
        <v>1499</v>
      </c>
      <c r="E2744" t="s">
        <v>7664</v>
      </c>
      <c r="F2744" t="s">
        <v>1553</v>
      </c>
      <c r="G2744" t="s">
        <v>7665</v>
      </c>
      <c r="I2744" t="s">
        <v>986</v>
      </c>
      <c r="J2744" t="s">
        <v>987</v>
      </c>
      <c r="K2744" t="s">
        <v>7665</v>
      </c>
      <c r="L2744" t="s">
        <v>6410</v>
      </c>
      <c r="M2744" t="s">
        <v>6411</v>
      </c>
      <c r="N2744" s="1">
        <v>42899</v>
      </c>
      <c r="O2744">
        <v>57</v>
      </c>
      <c r="P2744" t="s">
        <v>900</v>
      </c>
      <c r="S2744">
        <v>0</v>
      </c>
      <c r="T2744">
        <v>0</v>
      </c>
      <c r="U2744" s="7">
        <v>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  <c r="AA2744" s="7" t="s">
        <v>800</v>
      </c>
      <c r="AB2744" s="7">
        <f>IF(Table2[[#This Row],[15cc]]+Table2[[#This Row],[30cc]]&gt;0,1,0)</f>
        <v>0</v>
      </c>
      <c r="AC2744" s="7">
        <f>IF(Table2[[#This Row],[60c]]&gt;0,1,0)</f>
        <v>0</v>
      </c>
      <c r="AD2744" s="7">
        <f>IF(Table2[[#This Row],[90c]]&gt;0,1,0)</f>
        <v>0</v>
      </c>
    </row>
    <row r="2745" spans="1:30" x14ac:dyDescent="0.2">
      <c r="A2745">
        <v>201706</v>
      </c>
      <c r="B2745" t="s">
        <v>21</v>
      </c>
      <c r="C2745" t="s">
        <v>21</v>
      </c>
      <c r="D2745" t="s">
        <v>1499</v>
      </c>
      <c r="E2745" t="s">
        <v>7664</v>
      </c>
      <c r="F2745" t="s">
        <v>1553</v>
      </c>
      <c r="G2745" t="s">
        <v>7665</v>
      </c>
      <c r="I2745" t="s">
        <v>986</v>
      </c>
      <c r="J2745" t="s">
        <v>987</v>
      </c>
      <c r="K2745" t="s">
        <v>7665</v>
      </c>
      <c r="L2745" t="s">
        <v>6412</v>
      </c>
      <c r="M2745" t="s">
        <v>1427</v>
      </c>
      <c r="N2745" s="1">
        <v>42902</v>
      </c>
      <c r="O2745">
        <v>54</v>
      </c>
      <c r="P2745" t="s">
        <v>900</v>
      </c>
      <c r="S2745">
        <v>0</v>
      </c>
      <c r="T2745">
        <v>0</v>
      </c>
      <c r="U2745" s="7">
        <v>0</v>
      </c>
      <c r="V2745" s="7">
        <v>0</v>
      </c>
      <c r="W2745" s="7">
        <v>0</v>
      </c>
      <c r="X2745" s="7">
        <v>0</v>
      </c>
      <c r="Y2745" s="7">
        <v>0</v>
      </c>
      <c r="Z2745" s="7">
        <v>0</v>
      </c>
      <c r="AA2745" s="7" t="s">
        <v>800</v>
      </c>
      <c r="AB2745" s="7">
        <f>IF(Table2[[#This Row],[15cc]]+Table2[[#This Row],[30cc]]&gt;0,1,0)</f>
        <v>0</v>
      </c>
      <c r="AC2745" s="7">
        <f>IF(Table2[[#This Row],[60c]]&gt;0,1,0)</f>
        <v>0</v>
      </c>
      <c r="AD2745" s="7">
        <f>IF(Table2[[#This Row],[90c]]&gt;0,1,0)</f>
        <v>0</v>
      </c>
    </row>
    <row r="2746" spans="1:30" x14ac:dyDescent="0.2">
      <c r="A2746">
        <v>201706</v>
      </c>
      <c r="B2746" t="s">
        <v>21</v>
      </c>
      <c r="C2746" t="s">
        <v>21</v>
      </c>
      <c r="D2746" t="s">
        <v>1499</v>
      </c>
      <c r="E2746" t="s">
        <v>7664</v>
      </c>
      <c r="F2746" t="s">
        <v>1553</v>
      </c>
      <c r="G2746" t="s">
        <v>7665</v>
      </c>
      <c r="I2746" t="s">
        <v>986</v>
      </c>
      <c r="J2746" t="s">
        <v>987</v>
      </c>
      <c r="K2746" t="s">
        <v>7665</v>
      </c>
      <c r="L2746" t="s">
        <v>6413</v>
      </c>
      <c r="M2746" t="s">
        <v>820</v>
      </c>
      <c r="N2746" s="1">
        <v>42902</v>
      </c>
      <c r="O2746">
        <v>54</v>
      </c>
      <c r="P2746" t="s">
        <v>900</v>
      </c>
      <c r="S2746">
        <v>0</v>
      </c>
      <c r="T2746">
        <v>0</v>
      </c>
      <c r="U2746" s="7">
        <v>0</v>
      </c>
      <c r="V2746" s="7">
        <v>0</v>
      </c>
      <c r="W2746" s="7">
        <v>0</v>
      </c>
      <c r="X2746" s="7">
        <v>0</v>
      </c>
      <c r="Y2746" s="7">
        <v>0</v>
      </c>
      <c r="Z2746" s="7">
        <v>0</v>
      </c>
      <c r="AA2746" s="7" t="s">
        <v>800</v>
      </c>
      <c r="AB2746" s="7">
        <f>IF(Table2[[#This Row],[15cc]]+Table2[[#This Row],[30cc]]&gt;0,1,0)</f>
        <v>0</v>
      </c>
      <c r="AC2746" s="7">
        <f>IF(Table2[[#This Row],[60c]]&gt;0,1,0)</f>
        <v>0</v>
      </c>
      <c r="AD2746" s="7">
        <f>IF(Table2[[#This Row],[90c]]&gt;0,1,0)</f>
        <v>0</v>
      </c>
    </row>
    <row r="2747" spans="1:30" x14ac:dyDescent="0.2">
      <c r="A2747">
        <v>201706</v>
      </c>
      <c r="B2747" t="s">
        <v>21</v>
      </c>
      <c r="C2747" t="s">
        <v>21</v>
      </c>
      <c r="D2747" t="s">
        <v>1499</v>
      </c>
      <c r="E2747" t="s">
        <v>7664</v>
      </c>
      <c r="F2747" t="s">
        <v>1553</v>
      </c>
      <c r="G2747" t="s">
        <v>7665</v>
      </c>
      <c r="I2747" t="s">
        <v>986</v>
      </c>
      <c r="J2747" t="s">
        <v>987</v>
      </c>
      <c r="K2747" t="s">
        <v>7665</v>
      </c>
      <c r="L2747" t="s">
        <v>6414</v>
      </c>
      <c r="M2747" t="s">
        <v>6415</v>
      </c>
      <c r="N2747" s="1">
        <v>42902</v>
      </c>
      <c r="O2747">
        <v>54</v>
      </c>
      <c r="P2747" t="s">
        <v>900</v>
      </c>
      <c r="Q2747">
        <v>2</v>
      </c>
      <c r="R2747">
        <v>24.399000000000001</v>
      </c>
      <c r="S2747">
        <v>1</v>
      </c>
      <c r="T2747">
        <v>12.319000000000001</v>
      </c>
      <c r="U2747" s="7">
        <v>0</v>
      </c>
      <c r="V2747" s="7">
        <v>0</v>
      </c>
      <c r="W2747" s="7">
        <v>1</v>
      </c>
      <c r="X2747" s="7">
        <v>12.08</v>
      </c>
      <c r="Y2747" s="7">
        <v>0</v>
      </c>
      <c r="Z2747" s="7">
        <v>0</v>
      </c>
      <c r="AA2747" s="7" t="s">
        <v>800</v>
      </c>
      <c r="AB2747" s="7">
        <f>IF(Table2[[#This Row],[15cc]]+Table2[[#This Row],[30cc]]&gt;0,1,0)</f>
        <v>1</v>
      </c>
      <c r="AC2747" s="7">
        <f>IF(Table2[[#This Row],[60c]]&gt;0,1,0)</f>
        <v>1</v>
      </c>
      <c r="AD2747" s="7">
        <f>IF(Table2[[#This Row],[90c]]&gt;0,1,0)</f>
        <v>0</v>
      </c>
    </row>
    <row r="2748" spans="1:30" x14ac:dyDescent="0.2">
      <c r="A2748">
        <v>201706</v>
      </c>
      <c r="B2748" t="s">
        <v>21</v>
      </c>
      <c r="C2748" t="s">
        <v>21</v>
      </c>
      <c r="D2748" t="s">
        <v>1499</v>
      </c>
      <c r="E2748" t="s">
        <v>7664</v>
      </c>
      <c r="F2748" t="s">
        <v>1553</v>
      </c>
      <c r="G2748" t="s">
        <v>7665</v>
      </c>
      <c r="I2748" t="s">
        <v>986</v>
      </c>
      <c r="J2748" t="s">
        <v>987</v>
      </c>
      <c r="K2748" t="s">
        <v>7665</v>
      </c>
      <c r="L2748" t="s">
        <v>6416</v>
      </c>
      <c r="M2748" t="s">
        <v>868</v>
      </c>
      <c r="N2748" s="1">
        <v>42902</v>
      </c>
      <c r="O2748">
        <v>54</v>
      </c>
      <c r="P2748" t="s">
        <v>900</v>
      </c>
      <c r="Q2748">
        <v>1</v>
      </c>
      <c r="R2748">
        <v>16.036999999999999</v>
      </c>
      <c r="S2748">
        <v>1</v>
      </c>
      <c r="T2748">
        <v>16.036999999999999</v>
      </c>
      <c r="U2748" s="7">
        <v>0</v>
      </c>
      <c r="V2748" s="7">
        <v>0</v>
      </c>
      <c r="W2748" s="7">
        <v>0</v>
      </c>
      <c r="X2748" s="7">
        <v>0</v>
      </c>
      <c r="Y2748" s="7">
        <v>0</v>
      </c>
      <c r="Z2748" s="7">
        <v>0</v>
      </c>
      <c r="AA2748" s="7" t="s">
        <v>800</v>
      </c>
      <c r="AB2748" s="7">
        <f>IF(Table2[[#This Row],[15cc]]+Table2[[#This Row],[30cc]]&gt;0,1,0)</f>
        <v>1</v>
      </c>
      <c r="AC2748" s="7">
        <f>IF(Table2[[#This Row],[60c]]&gt;0,1,0)</f>
        <v>0</v>
      </c>
      <c r="AD2748" s="7">
        <f>IF(Table2[[#This Row],[90c]]&gt;0,1,0)</f>
        <v>0</v>
      </c>
    </row>
    <row r="2749" spans="1:30" x14ac:dyDescent="0.2">
      <c r="A2749">
        <v>201706</v>
      </c>
      <c r="B2749" t="s">
        <v>21</v>
      </c>
      <c r="C2749" t="s">
        <v>21</v>
      </c>
      <c r="D2749" t="s">
        <v>1499</v>
      </c>
      <c r="E2749" t="s">
        <v>7664</v>
      </c>
      <c r="F2749" t="s">
        <v>1553</v>
      </c>
      <c r="G2749" t="s">
        <v>7665</v>
      </c>
      <c r="I2749" t="s">
        <v>986</v>
      </c>
      <c r="J2749" t="s">
        <v>987</v>
      </c>
      <c r="K2749" t="s">
        <v>7665</v>
      </c>
      <c r="L2749" t="s">
        <v>6417</v>
      </c>
      <c r="M2749" t="s">
        <v>845</v>
      </c>
      <c r="N2749" s="1">
        <v>42902</v>
      </c>
      <c r="O2749">
        <v>54</v>
      </c>
      <c r="P2749" t="s">
        <v>900</v>
      </c>
      <c r="S2749">
        <v>0</v>
      </c>
      <c r="T2749">
        <v>0</v>
      </c>
      <c r="U2749" s="7">
        <v>0</v>
      </c>
      <c r="V2749" s="7">
        <v>0</v>
      </c>
      <c r="W2749" s="7">
        <v>0</v>
      </c>
      <c r="X2749" s="7">
        <v>0</v>
      </c>
      <c r="Y2749" s="7">
        <v>0</v>
      </c>
      <c r="Z2749" s="7">
        <v>0</v>
      </c>
      <c r="AA2749" s="7" t="s">
        <v>800</v>
      </c>
      <c r="AB2749" s="7">
        <f>IF(Table2[[#This Row],[15cc]]+Table2[[#This Row],[30cc]]&gt;0,1,0)</f>
        <v>0</v>
      </c>
      <c r="AC2749" s="7">
        <f>IF(Table2[[#This Row],[60c]]&gt;0,1,0)</f>
        <v>0</v>
      </c>
      <c r="AD2749" s="7">
        <f>IF(Table2[[#This Row],[90c]]&gt;0,1,0)</f>
        <v>0</v>
      </c>
    </row>
    <row r="2750" spans="1:30" x14ac:dyDescent="0.2">
      <c r="A2750">
        <v>201706</v>
      </c>
      <c r="B2750" t="s">
        <v>21</v>
      </c>
      <c r="C2750" t="s">
        <v>21</v>
      </c>
      <c r="D2750" t="s">
        <v>1499</v>
      </c>
      <c r="E2750" t="s">
        <v>7664</v>
      </c>
      <c r="F2750" t="s">
        <v>1553</v>
      </c>
      <c r="G2750" t="s">
        <v>7665</v>
      </c>
      <c r="I2750" t="s">
        <v>986</v>
      </c>
      <c r="J2750" t="s">
        <v>987</v>
      </c>
      <c r="K2750" t="s">
        <v>7665</v>
      </c>
      <c r="L2750" t="s">
        <v>6418</v>
      </c>
      <c r="M2750" t="s">
        <v>6134</v>
      </c>
      <c r="N2750" s="1">
        <v>42902</v>
      </c>
      <c r="O2750">
        <v>54</v>
      </c>
      <c r="P2750" t="s">
        <v>900</v>
      </c>
      <c r="Q2750">
        <v>1</v>
      </c>
      <c r="R2750">
        <v>12.365</v>
      </c>
      <c r="S2750">
        <v>1</v>
      </c>
      <c r="T2750">
        <v>12.365</v>
      </c>
      <c r="U2750" s="7">
        <v>0</v>
      </c>
      <c r="V2750" s="7">
        <v>0</v>
      </c>
      <c r="W2750" s="7">
        <v>0</v>
      </c>
      <c r="X2750" s="7">
        <v>0</v>
      </c>
      <c r="Y2750" s="7">
        <v>0</v>
      </c>
      <c r="Z2750" s="7">
        <v>0</v>
      </c>
      <c r="AA2750" s="7" t="s">
        <v>800</v>
      </c>
      <c r="AB2750" s="7">
        <f>IF(Table2[[#This Row],[15cc]]+Table2[[#This Row],[30cc]]&gt;0,1,0)</f>
        <v>1</v>
      </c>
      <c r="AC2750" s="7">
        <f>IF(Table2[[#This Row],[60c]]&gt;0,1,0)</f>
        <v>0</v>
      </c>
      <c r="AD2750" s="7">
        <f>IF(Table2[[#This Row],[90c]]&gt;0,1,0)</f>
        <v>0</v>
      </c>
    </row>
    <row r="2751" spans="1:30" x14ac:dyDescent="0.2">
      <c r="A2751">
        <v>201706</v>
      </c>
      <c r="B2751" t="s">
        <v>21</v>
      </c>
      <c r="C2751" t="s">
        <v>21</v>
      </c>
      <c r="D2751" t="s">
        <v>1499</v>
      </c>
      <c r="E2751" t="s">
        <v>7664</v>
      </c>
      <c r="F2751" t="s">
        <v>1553</v>
      </c>
      <c r="G2751" t="s">
        <v>7665</v>
      </c>
      <c r="I2751" t="s">
        <v>986</v>
      </c>
      <c r="J2751" t="s">
        <v>987</v>
      </c>
      <c r="K2751" t="s">
        <v>7665</v>
      </c>
      <c r="L2751" t="s">
        <v>6419</v>
      </c>
      <c r="M2751" t="s">
        <v>2552</v>
      </c>
      <c r="N2751" s="1">
        <v>42902</v>
      </c>
      <c r="O2751">
        <v>54</v>
      </c>
      <c r="P2751" t="s">
        <v>900</v>
      </c>
      <c r="S2751">
        <v>0</v>
      </c>
      <c r="T2751">
        <v>0</v>
      </c>
      <c r="U2751" s="7">
        <v>0</v>
      </c>
      <c r="V2751" s="7">
        <v>0</v>
      </c>
      <c r="W2751" s="7">
        <v>0</v>
      </c>
      <c r="X2751" s="7">
        <v>0</v>
      </c>
      <c r="Y2751" s="7">
        <v>0</v>
      </c>
      <c r="Z2751" s="7">
        <v>0</v>
      </c>
      <c r="AA2751" s="7" t="s">
        <v>800</v>
      </c>
      <c r="AB2751" s="7">
        <f>IF(Table2[[#This Row],[15cc]]+Table2[[#This Row],[30cc]]&gt;0,1,0)</f>
        <v>0</v>
      </c>
      <c r="AC2751" s="7">
        <f>IF(Table2[[#This Row],[60c]]&gt;0,1,0)</f>
        <v>0</v>
      </c>
      <c r="AD2751" s="7">
        <f>IF(Table2[[#This Row],[90c]]&gt;0,1,0)</f>
        <v>0</v>
      </c>
    </row>
    <row r="2752" spans="1:30" x14ac:dyDescent="0.2">
      <c r="A2752">
        <v>201706</v>
      </c>
      <c r="B2752" t="s">
        <v>21</v>
      </c>
      <c r="C2752" t="s">
        <v>21</v>
      </c>
      <c r="D2752" t="s">
        <v>1499</v>
      </c>
      <c r="E2752" t="s">
        <v>7664</v>
      </c>
      <c r="F2752" t="s">
        <v>1553</v>
      </c>
      <c r="G2752" t="s">
        <v>7665</v>
      </c>
      <c r="I2752" t="s">
        <v>986</v>
      </c>
      <c r="J2752" t="s">
        <v>987</v>
      </c>
      <c r="K2752" t="s">
        <v>7665</v>
      </c>
      <c r="L2752" t="s">
        <v>6420</v>
      </c>
      <c r="M2752" t="s">
        <v>1419</v>
      </c>
      <c r="N2752" s="1">
        <v>42902</v>
      </c>
      <c r="O2752">
        <v>54</v>
      </c>
      <c r="P2752" t="s">
        <v>900</v>
      </c>
      <c r="S2752">
        <v>0</v>
      </c>
      <c r="T2752">
        <v>0</v>
      </c>
      <c r="U2752" s="7">
        <v>0</v>
      </c>
      <c r="V2752" s="7">
        <v>0</v>
      </c>
      <c r="W2752" s="7">
        <v>0</v>
      </c>
      <c r="X2752" s="7">
        <v>0</v>
      </c>
      <c r="Y2752" s="7">
        <v>0</v>
      </c>
      <c r="Z2752" s="7">
        <v>0</v>
      </c>
      <c r="AA2752" s="7" t="s">
        <v>800</v>
      </c>
      <c r="AB2752" s="7">
        <f>IF(Table2[[#This Row],[15cc]]+Table2[[#This Row],[30cc]]&gt;0,1,0)</f>
        <v>0</v>
      </c>
      <c r="AC2752" s="7">
        <f>IF(Table2[[#This Row],[60c]]&gt;0,1,0)</f>
        <v>0</v>
      </c>
      <c r="AD2752" s="7">
        <f>IF(Table2[[#This Row],[90c]]&gt;0,1,0)</f>
        <v>0</v>
      </c>
    </row>
    <row r="2753" spans="1:30" x14ac:dyDescent="0.2">
      <c r="A2753">
        <v>201706</v>
      </c>
      <c r="B2753" t="s">
        <v>21</v>
      </c>
      <c r="C2753" t="s">
        <v>21</v>
      </c>
      <c r="D2753" t="s">
        <v>1499</v>
      </c>
      <c r="E2753" t="s">
        <v>7664</v>
      </c>
      <c r="F2753" t="s">
        <v>1553</v>
      </c>
      <c r="G2753" t="s">
        <v>7665</v>
      </c>
      <c r="I2753" t="s">
        <v>986</v>
      </c>
      <c r="J2753" t="s">
        <v>987</v>
      </c>
      <c r="K2753" t="s">
        <v>7665</v>
      </c>
      <c r="L2753" t="s">
        <v>6421</v>
      </c>
      <c r="M2753" t="s">
        <v>880</v>
      </c>
      <c r="N2753" s="1">
        <v>42902</v>
      </c>
      <c r="O2753">
        <v>54</v>
      </c>
      <c r="P2753" t="s">
        <v>900</v>
      </c>
      <c r="Q2753">
        <v>1</v>
      </c>
      <c r="R2753">
        <v>12.843999999999999</v>
      </c>
      <c r="S2753">
        <v>1</v>
      </c>
      <c r="T2753">
        <v>12.843999999999999</v>
      </c>
      <c r="U2753" s="7">
        <v>0</v>
      </c>
      <c r="V2753" s="7">
        <v>0</v>
      </c>
      <c r="W2753" s="7">
        <v>0</v>
      </c>
      <c r="X2753" s="7">
        <v>0</v>
      </c>
      <c r="Y2753" s="7">
        <v>0</v>
      </c>
      <c r="Z2753" s="7">
        <v>0</v>
      </c>
      <c r="AA2753" s="7" t="s">
        <v>800</v>
      </c>
      <c r="AB2753" s="7">
        <f>IF(Table2[[#This Row],[15cc]]+Table2[[#This Row],[30cc]]&gt;0,1,0)</f>
        <v>1</v>
      </c>
      <c r="AC2753" s="7">
        <f>IF(Table2[[#This Row],[60c]]&gt;0,1,0)</f>
        <v>0</v>
      </c>
      <c r="AD2753" s="7">
        <f>IF(Table2[[#This Row],[90c]]&gt;0,1,0)</f>
        <v>0</v>
      </c>
    </row>
    <row r="2754" spans="1:30" x14ac:dyDescent="0.2">
      <c r="A2754">
        <v>201706</v>
      </c>
      <c r="B2754" t="s">
        <v>21</v>
      </c>
      <c r="C2754" t="s">
        <v>21</v>
      </c>
      <c r="D2754" t="s">
        <v>1499</v>
      </c>
      <c r="E2754" t="s">
        <v>7664</v>
      </c>
      <c r="F2754" t="s">
        <v>1553</v>
      </c>
      <c r="G2754" t="s">
        <v>7665</v>
      </c>
      <c r="I2754" t="s">
        <v>986</v>
      </c>
      <c r="J2754" t="s">
        <v>987</v>
      </c>
      <c r="K2754" t="s">
        <v>7665</v>
      </c>
      <c r="L2754" t="s">
        <v>6422</v>
      </c>
      <c r="M2754" t="s">
        <v>6423</v>
      </c>
      <c r="N2754" s="1">
        <v>42906</v>
      </c>
      <c r="O2754">
        <v>50</v>
      </c>
      <c r="P2754" t="s">
        <v>900</v>
      </c>
      <c r="S2754">
        <v>0</v>
      </c>
      <c r="T2754">
        <v>0</v>
      </c>
      <c r="U2754" s="7">
        <v>0</v>
      </c>
      <c r="V2754" s="7">
        <v>0</v>
      </c>
      <c r="W2754" s="7">
        <v>0</v>
      </c>
      <c r="X2754" s="7">
        <v>0</v>
      </c>
      <c r="Y2754" s="7">
        <v>0</v>
      </c>
      <c r="Z2754" s="7">
        <v>0</v>
      </c>
      <c r="AA2754" s="7" t="s">
        <v>800</v>
      </c>
      <c r="AB2754" s="7">
        <f>IF(Table2[[#This Row],[15cc]]+Table2[[#This Row],[30cc]]&gt;0,1,0)</f>
        <v>0</v>
      </c>
      <c r="AC2754" s="7">
        <f>IF(Table2[[#This Row],[60c]]&gt;0,1,0)</f>
        <v>0</v>
      </c>
      <c r="AD2754" s="7">
        <f>IF(Table2[[#This Row],[90c]]&gt;0,1,0)</f>
        <v>0</v>
      </c>
    </row>
    <row r="2755" spans="1:30" x14ac:dyDescent="0.2">
      <c r="A2755">
        <v>201706</v>
      </c>
      <c r="B2755" t="s">
        <v>21</v>
      </c>
      <c r="C2755" t="s">
        <v>21</v>
      </c>
      <c r="D2755" t="s">
        <v>1499</v>
      </c>
      <c r="E2755" t="s">
        <v>7664</v>
      </c>
      <c r="F2755" t="s">
        <v>1553</v>
      </c>
      <c r="G2755" t="s">
        <v>7665</v>
      </c>
      <c r="I2755" t="s">
        <v>986</v>
      </c>
      <c r="J2755" t="s">
        <v>987</v>
      </c>
      <c r="K2755" t="s">
        <v>7665</v>
      </c>
      <c r="L2755" t="s">
        <v>6424</v>
      </c>
      <c r="M2755" t="s">
        <v>6425</v>
      </c>
      <c r="N2755" s="1">
        <v>42906</v>
      </c>
      <c r="O2755">
        <v>50</v>
      </c>
      <c r="P2755" t="s">
        <v>900</v>
      </c>
      <c r="Q2755">
        <v>1</v>
      </c>
      <c r="R2755">
        <v>13.586</v>
      </c>
      <c r="S2755">
        <v>1</v>
      </c>
      <c r="T2755">
        <v>13.586</v>
      </c>
      <c r="U2755" s="7">
        <v>0</v>
      </c>
      <c r="V2755" s="7">
        <v>0</v>
      </c>
      <c r="W2755" s="7">
        <v>0</v>
      </c>
      <c r="X2755" s="7">
        <v>0</v>
      </c>
      <c r="Y2755" s="7">
        <v>0</v>
      </c>
      <c r="Z2755" s="7">
        <v>0</v>
      </c>
      <c r="AA2755" s="7" t="s">
        <v>800</v>
      </c>
      <c r="AB2755" s="7">
        <f>IF(Table2[[#This Row],[15cc]]+Table2[[#This Row],[30cc]]&gt;0,1,0)</f>
        <v>1</v>
      </c>
      <c r="AC2755" s="7">
        <f>IF(Table2[[#This Row],[60c]]&gt;0,1,0)</f>
        <v>0</v>
      </c>
      <c r="AD2755" s="7">
        <f>IF(Table2[[#This Row],[90c]]&gt;0,1,0)</f>
        <v>0</v>
      </c>
    </row>
    <row r="2756" spans="1:30" x14ac:dyDescent="0.2">
      <c r="A2756">
        <v>201706</v>
      </c>
      <c r="B2756" t="s">
        <v>21</v>
      </c>
      <c r="C2756" t="s">
        <v>21</v>
      </c>
      <c r="D2756" t="s">
        <v>1499</v>
      </c>
      <c r="E2756" t="s">
        <v>7664</v>
      </c>
      <c r="F2756" t="s">
        <v>1553</v>
      </c>
      <c r="G2756" t="s">
        <v>7665</v>
      </c>
      <c r="I2756" t="s">
        <v>986</v>
      </c>
      <c r="J2756" t="s">
        <v>987</v>
      </c>
      <c r="K2756" t="s">
        <v>7665</v>
      </c>
      <c r="L2756" t="s">
        <v>6426</v>
      </c>
      <c r="M2756" t="s">
        <v>3493</v>
      </c>
      <c r="N2756" s="1">
        <v>42906</v>
      </c>
      <c r="O2756">
        <v>50</v>
      </c>
      <c r="P2756" t="s">
        <v>900</v>
      </c>
      <c r="Q2756">
        <v>2</v>
      </c>
      <c r="R2756">
        <v>20.859000000000002</v>
      </c>
      <c r="S2756">
        <v>2</v>
      </c>
      <c r="T2756">
        <v>20.859000000000002</v>
      </c>
      <c r="U2756" s="7">
        <v>0</v>
      </c>
      <c r="V2756" s="7">
        <v>0</v>
      </c>
      <c r="W2756" s="7">
        <v>0</v>
      </c>
      <c r="X2756" s="7">
        <v>0</v>
      </c>
      <c r="Y2756" s="7">
        <v>0</v>
      </c>
      <c r="Z2756" s="7">
        <v>0</v>
      </c>
      <c r="AA2756" s="7" t="s">
        <v>800</v>
      </c>
      <c r="AB2756" s="7">
        <f>IF(Table2[[#This Row],[15cc]]+Table2[[#This Row],[30cc]]&gt;0,1,0)</f>
        <v>1</v>
      </c>
      <c r="AC2756" s="7">
        <f>IF(Table2[[#This Row],[60c]]&gt;0,1,0)</f>
        <v>0</v>
      </c>
      <c r="AD2756" s="7">
        <f>IF(Table2[[#This Row],[90c]]&gt;0,1,0)</f>
        <v>0</v>
      </c>
    </row>
    <row r="2757" spans="1:30" x14ac:dyDescent="0.2">
      <c r="A2757">
        <v>201706</v>
      </c>
      <c r="B2757" t="s">
        <v>21</v>
      </c>
      <c r="C2757" t="s">
        <v>21</v>
      </c>
      <c r="D2757" t="s">
        <v>1499</v>
      </c>
      <c r="E2757" t="s">
        <v>7664</v>
      </c>
      <c r="F2757" t="s">
        <v>1553</v>
      </c>
      <c r="G2757" t="s">
        <v>7665</v>
      </c>
      <c r="I2757" t="s">
        <v>986</v>
      </c>
      <c r="J2757" t="s">
        <v>987</v>
      </c>
      <c r="K2757" t="s">
        <v>7665</v>
      </c>
      <c r="L2757" t="s">
        <v>6427</v>
      </c>
      <c r="M2757" t="s">
        <v>7718</v>
      </c>
      <c r="N2757" s="1">
        <v>42906</v>
      </c>
      <c r="O2757">
        <v>50</v>
      </c>
      <c r="P2757" t="s">
        <v>900</v>
      </c>
      <c r="S2757">
        <v>0</v>
      </c>
      <c r="T2757">
        <v>0</v>
      </c>
      <c r="U2757" s="7">
        <v>0</v>
      </c>
      <c r="V2757" s="7">
        <v>0</v>
      </c>
      <c r="W2757" s="7">
        <v>0</v>
      </c>
      <c r="X2757" s="7">
        <v>0</v>
      </c>
      <c r="Y2757" s="7">
        <v>0</v>
      </c>
      <c r="Z2757" s="7">
        <v>0</v>
      </c>
      <c r="AA2757" s="7" t="s">
        <v>800</v>
      </c>
      <c r="AB2757" s="7">
        <f>IF(Table2[[#This Row],[15cc]]+Table2[[#This Row],[30cc]]&gt;0,1,0)</f>
        <v>0</v>
      </c>
      <c r="AC2757" s="7">
        <f>IF(Table2[[#This Row],[60c]]&gt;0,1,0)</f>
        <v>0</v>
      </c>
      <c r="AD2757" s="7">
        <f>IF(Table2[[#This Row],[90c]]&gt;0,1,0)</f>
        <v>0</v>
      </c>
    </row>
    <row r="2758" spans="1:30" x14ac:dyDescent="0.2">
      <c r="A2758">
        <v>201706</v>
      </c>
      <c r="B2758" t="s">
        <v>21</v>
      </c>
      <c r="C2758" t="s">
        <v>21</v>
      </c>
      <c r="D2758" t="s">
        <v>1499</v>
      </c>
      <c r="E2758" t="s">
        <v>7664</v>
      </c>
      <c r="F2758" t="s">
        <v>1553</v>
      </c>
      <c r="G2758" t="s">
        <v>7665</v>
      </c>
      <c r="I2758" t="s">
        <v>986</v>
      </c>
      <c r="J2758" t="s">
        <v>987</v>
      </c>
      <c r="K2758" t="s">
        <v>7665</v>
      </c>
      <c r="L2758" t="s">
        <v>6428</v>
      </c>
      <c r="M2758" t="s">
        <v>6429</v>
      </c>
      <c r="N2758" s="1">
        <v>42906</v>
      </c>
      <c r="O2758">
        <v>50</v>
      </c>
      <c r="P2758" t="s">
        <v>900</v>
      </c>
      <c r="S2758">
        <v>0</v>
      </c>
      <c r="T2758">
        <v>0</v>
      </c>
      <c r="U2758" s="7">
        <v>0</v>
      </c>
      <c r="V2758" s="7">
        <v>0</v>
      </c>
      <c r="W2758" s="7">
        <v>0</v>
      </c>
      <c r="X2758" s="7">
        <v>0</v>
      </c>
      <c r="Y2758" s="7">
        <v>0</v>
      </c>
      <c r="Z2758" s="7">
        <v>0</v>
      </c>
      <c r="AA2758" s="7" t="s">
        <v>800</v>
      </c>
      <c r="AB2758" s="7">
        <f>IF(Table2[[#This Row],[15cc]]+Table2[[#This Row],[30cc]]&gt;0,1,0)</f>
        <v>0</v>
      </c>
      <c r="AC2758" s="7">
        <f>IF(Table2[[#This Row],[60c]]&gt;0,1,0)</f>
        <v>0</v>
      </c>
      <c r="AD2758" s="7">
        <f>IF(Table2[[#This Row],[90c]]&gt;0,1,0)</f>
        <v>0</v>
      </c>
    </row>
    <row r="2759" spans="1:30" x14ac:dyDescent="0.2">
      <c r="A2759">
        <v>201706</v>
      </c>
      <c r="B2759" t="s">
        <v>21</v>
      </c>
      <c r="C2759" t="s">
        <v>21</v>
      </c>
      <c r="D2759" t="s">
        <v>1499</v>
      </c>
      <c r="E2759" t="s">
        <v>7664</v>
      </c>
      <c r="F2759" t="s">
        <v>1553</v>
      </c>
      <c r="G2759" t="s">
        <v>7665</v>
      </c>
      <c r="I2759" t="s">
        <v>986</v>
      </c>
      <c r="J2759" t="s">
        <v>987</v>
      </c>
      <c r="K2759" t="s">
        <v>7665</v>
      </c>
      <c r="L2759" t="s">
        <v>6430</v>
      </c>
      <c r="M2759" t="s">
        <v>6431</v>
      </c>
      <c r="N2759" s="1">
        <v>42906</v>
      </c>
      <c r="O2759">
        <v>50</v>
      </c>
      <c r="P2759" t="s">
        <v>900</v>
      </c>
      <c r="Q2759">
        <v>1</v>
      </c>
      <c r="R2759">
        <v>8.0169999999999995</v>
      </c>
      <c r="S2759">
        <v>0</v>
      </c>
      <c r="T2759">
        <v>0</v>
      </c>
      <c r="U2759" s="7">
        <v>0</v>
      </c>
      <c r="V2759" s="7">
        <v>0</v>
      </c>
      <c r="W2759" s="7">
        <v>1</v>
      </c>
      <c r="X2759" s="7">
        <v>8.0169999999999995</v>
      </c>
      <c r="Y2759" s="7">
        <v>0</v>
      </c>
      <c r="Z2759" s="7">
        <v>0</v>
      </c>
      <c r="AA2759" s="7" t="s">
        <v>800</v>
      </c>
      <c r="AB2759" s="7">
        <f>IF(Table2[[#This Row],[15cc]]+Table2[[#This Row],[30cc]]&gt;0,1,0)</f>
        <v>0</v>
      </c>
      <c r="AC2759" s="7">
        <f>IF(Table2[[#This Row],[60c]]&gt;0,1,0)</f>
        <v>1</v>
      </c>
      <c r="AD2759" s="7">
        <f>IF(Table2[[#This Row],[90c]]&gt;0,1,0)</f>
        <v>0</v>
      </c>
    </row>
    <row r="2760" spans="1:30" x14ac:dyDescent="0.2">
      <c r="A2760">
        <v>201706</v>
      </c>
      <c r="B2760" t="s">
        <v>21</v>
      </c>
      <c r="C2760" t="s">
        <v>21</v>
      </c>
      <c r="D2760" t="s">
        <v>1499</v>
      </c>
      <c r="E2760" t="s">
        <v>7664</v>
      </c>
      <c r="F2760" t="s">
        <v>1553</v>
      </c>
      <c r="G2760" t="s">
        <v>7665</v>
      </c>
      <c r="I2760" t="s">
        <v>986</v>
      </c>
      <c r="J2760" t="s">
        <v>987</v>
      </c>
      <c r="K2760" t="s">
        <v>7665</v>
      </c>
      <c r="L2760" t="s">
        <v>6432</v>
      </c>
      <c r="M2760" t="s">
        <v>844</v>
      </c>
      <c r="N2760" s="1">
        <v>42906</v>
      </c>
      <c r="O2760">
        <v>50</v>
      </c>
      <c r="P2760" t="s">
        <v>900</v>
      </c>
      <c r="S2760">
        <v>0</v>
      </c>
      <c r="T2760">
        <v>0</v>
      </c>
      <c r="U2760" s="7">
        <v>0</v>
      </c>
      <c r="V2760" s="7">
        <v>0</v>
      </c>
      <c r="W2760" s="7">
        <v>0</v>
      </c>
      <c r="X2760" s="7">
        <v>0</v>
      </c>
      <c r="Y2760" s="7">
        <v>0</v>
      </c>
      <c r="Z2760" s="7">
        <v>0</v>
      </c>
      <c r="AA2760" s="7" t="s">
        <v>800</v>
      </c>
      <c r="AB2760" s="7">
        <f>IF(Table2[[#This Row],[15cc]]+Table2[[#This Row],[30cc]]&gt;0,1,0)</f>
        <v>0</v>
      </c>
      <c r="AC2760" s="7">
        <f>IF(Table2[[#This Row],[60c]]&gt;0,1,0)</f>
        <v>0</v>
      </c>
      <c r="AD2760" s="7">
        <f>IF(Table2[[#This Row],[90c]]&gt;0,1,0)</f>
        <v>0</v>
      </c>
    </row>
    <row r="2761" spans="1:30" x14ac:dyDescent="0.2">
      <c r="A2761">
        <v>201706</v>
      </c>
      <c r="B2761" t="s">
        <v>21</v>
      </c>
      <c r="C2761" t="s">
        <v>21</v>
      </c>
      <c r="D2761" t="s">
        <v>1499</v>
      </c>
      <c r="E2761" t="s">
        <v>7664</v>
      </c>
      <c r="F2761" t="s">
        <v>1553</v>
      </c>
      <c r="G2761" t="s">
        <v>7665</v>
      </c>
      <c r="I2761" t="s">
        <v>986</v>
      </c>
      <c r="J2761" t="s">
        <v>987</v>
      </c>
      <c r="K2761" t="s">
        <v>7665</v>
      </c>
      <c r="L2761" t="s">
        <v>6433</v>
      </c>
      <c r="M2761" t="s">
        <v>1387</v>
      </c>
      <c r="N2761" s="1">
        <v>42906</v>
      </c>
      <c r="O2761">
        <v>50</v>
      </c>
      <c r="P2761" t="s">
        <v>900</v>
      </c>
      <c r="Q2761">
        <v>1</v>
      </c>
      <c r="R2761">
        <v>8.08</v>
      </c>
      <c r="S2761">
        <v>0</v>
      </c>
      <c r="T2761">
        <v>0</v>
      </c>
      <c r="U2761" s="7">
        <v>0</v>
      </c>
      <c r="V2761" s="7">
        <v>0</v>
      </c>
      <c r="W2761" s="7">
        <v>1</v>
      </c>
      <c r="X2761" s="7">
        <v>8.08</v>
      </c>
      <c r="Y2761" s="7">
        <v>0</v>
      </c>
      <c r="Z2761" s="7">
        <v>0</v>
      </c>
      <c r="AA2761" s="7" t="s">
        <v>800</v>
      </c>
      <c r="AB2761" s="7">
        <f>IF(Table2[[#This Row],[15cc]]+Table2[[#This Row],[30cc]]&gt;0,1,0)</f>
        <v>0</v>
      </c>
      <c r="AC2761" s="7">
        <f>IF(Table2[[#This Row],[60c]]&gt;0,1,0)</f>
        <v>1</v>
      </c>
      <c r="AD2761" s="7">
        <f>IF(Table2[[#This Row],[90c]]&gt;0,1,0)</f>
        <v>0</v>
      </c>
    </row>
    <row r="2762" spans="1:30" x14ac:dyDescent="0.2">
      <c r="A2762">
        <v>201706</v>
      </c>
      <c r="B2762" t="s">
        <v>21</v>
      </c>
      <c r="C2762" t="s">
        <v>21</v>
      </c>
      <c r="D2762" t="s">
        <v>1499</v>
      </c>
      <c r="E2762" t="s">
        <v>7664</v>
      </c>
      <c r="F2762" t="s">
        <v>1553</v>
      </c>
      <c r="G2762" t="s">
        <v>7665</v>
      </c>
      <c r="I2762" t="s">
        <v>986</v>
      </c>
      <c r="J2762" t="s">
        <v>987</v>
      </c>
      <c r="K2762" t="s">
        <v>7665</v>
      </c>
      <c r="L2762" t="s">
        <v>6434</v>
      </c>
      <c r="M2762" t="s">
        <v>1402</v>
      </c>
      <c r="N2762" s="1">
        <v>42906</v>
      </c>
      <c r="O2762">
        <v>50</v>
      </c>
      <c r="P2762" t="s">
        <v>900</v>
      </c>
      <c r="S2762">
        <v>0</v>
      </c>
      <c r="T2762">
        <v>0</v>
      </c>
      <c r="U2762" s="7">
        <v>0</v>
      </c>
      <c r="V2762" s="7">
        <v>0</v>
      </c>
      <c r="W2762" s="7">
        <v>0</v>
      </c>
      <c r="X2762" s="7">
        <v>0</v>
      </c>
      <c r="Y2762" s="7">
        <v>0</v>
      </c>
      <c r="Z2762" s="7">
        <v>0</v>
      </c>
      <c r="AA2762" s="7" t="s">
        <v>800</v>
      </c>
      <c r="AB2762" s="7">
        <f>IF(Table2[[#This Row],[15cc]]+Table2[[#This Row],[30cc]]&gt;0,1,0)</f>
        <v>0</v>
      </c>
      <c r="AC2762" s="7">
        <f>IF(Table2[[#This Row],[60c]]&gt;0,1,0)</f>
        <v>0</v>
      </c>
      <c r="AD2762" s="7">
        <f>IF(Table2[[#This Row],[90c]]&gt;0,1,0)</f>
        <v>0</v>
      </c>
    </row>
    <row r="2763" spans="1:30" x14ac:dyDescent="0.2">
      <c r="A2763">
        <v>201706</v>
      </c>
      <c r="B2763" t="s">
        <v>21</v>
      </c>
      <c r="C2763" t="s">
        <v>21</v>
      </c>
      <c r="D2763" t="s">
        <v>1499</v>
      </c>
      <c r="E2763" t="s">
        <v>7664</v>
      </c>
      <c r="F2763" t="s">
        <v>1553</v>
      </c>
      <c r="G2763" t="s">
        <v>7665</v>
      </c>
      <c r="I2763" t="s">
        <v>986</v>
      </c>
      <c r="J2763" t="s">
        <v>987</v>
      </c>
      <c r="K2763" t="s">
        <v>7665</v>
      </c>
      <c r="L2763" t="s">
        <v>6435</v>
      </c>
      <c r="M2763" t="s">
        <v>6436</v>
      </c>
      <c r="N2763" s="1">
        <v>42906</v>
      </c>
      <c r="O2763">
        <v>50</v>
      </c>
      <c r="P2763" t="s">
        <v>900</v>
      </c>
      <c r="S2763">
        <v>0</v>
      </c>
      <c r="T2763">
        <v>0</v>
      </c>
      <c r="U2763" s="7">
        <v>0</v>
      </c>
      <c r="V2763" s="7">
        <v>0</v>
      </c>
      <c r="W2763" s="7">
        <v>0</v>
      </c>
      <c r="X2763" s="7">
        <v>0</v>
      </c>
      <c r="Y2763" s="7">
        <v>0</v>
      </c>
      <c r="Z2763" s="7">
        <v>0</v>
      </c>
      <c r="AA2763" s="7" t="s">
        <v>800</v>
      </c>
      <c r="AB2763" s="7">
        <f>IF(Table2[[#This Row],[15cc]]+Table2[[#This Row],[30cc]]&gt;0,1,0)</f>
        <v>0</v>
      </c>
      <c r="AC2763" s="7">
        <f>IF(Table2[[#This Row],[60c]]&gt;0,1,0)</f>
        <v>0</v>
      </c>
      <c r="AD2763" s="7">
        <f>IF(Table2[[#This Row],[90c]]&gt;0,1,0)</f>
        <v>0</v>
      </c>
    </row>
    <row r="2764" spans="1:30" x14ac:dyDescent="0.2">
      <c r="A2764">
        <v>201706</v>
      </c>
      <c r="B2764" t="s">
        <v>21</v>
      </c>
      <c r="C2764" t="s">
        <v>21</v>
      </c>
      <c r="D2764" t="s">
        <v>1499</v>
      </c>
      <c r="E2764" t="s">
        <v>7664</v>
      </c>
      <c r="F2764" t="s">
        <v>1553</v>
      </c>
      <c r="G2764" t="s">
        <v>7665</v>
      </c>
      <c r="I2764" t="s">
        <v>986</v>
      </c>
      <c r="J2764" t="s">
        <v>987</v>
      </c>
      <c r="K2764" t="s">
        <v>7665</v>
      </c>
      <c r="L2764" t="s">
        <v>6437</v>
      </c>
      <c r="M2764" t="s">
        <v>4847</v>
      </c>
      <c r="N2764" s="1">
        <v>42906</v>
      </c>
      <c r="O2764">
        <v>50</v>
      </c>
      <c r="P2764" t="s">
        <v>900</v>
      </c>
      <c r="S2764">
        <v>0</v>
      </c>
      <c r="T2764">
        <v>0</v>
      </c>
      <c r="U2764" s="7">
        <v>0</v>
      </c>
      <c r="V2764" s="7">
        <v>0</v>
      </c>
      <c r="W2764" s="7">
        <v>0</v>
      </c>
      <c r="X2764" s="7">
        <v>0</v>
      </c>
      <c r="Y2764" s="7">
        <v>0</v>
      </c>
      <c r="Z2764" s="7">
        <v>0</v>
      </c>
      <c r="AA2764" s="7" t="s">
        <v>800</v>
      </c>
      <c r="AB2764" s="7">
        <f>IF(Table2[[#This Row],[15cc]]+Table2[[#This Row],[30cc]]&gt;0,1,0)</f>
        <v>0</v>
      </c>
      <c r="AC2764" s="7">
        <f>IF(Table2[[#This Row],[60c]]&gt;0,1,0)</f>
        <v>0</v>
      </c>
      <c r="AD2764" s="7">
        <f>IF(Table2[[#This Row],[90c]]&gt;0,1,0)</f>
        <v>0</v>
      </c>
    </row>
    <row r="2765" spans="1:30" x14ac:dyDescent="0.2">
      <c r="A2765">
        <v>201706</v>
      </c>
      <c r="B2765" t="s">
        <v>21</v>
      </c>
      <c r="C2765" t="s">
        <v>21</v>
      </c>
      <c r="D2765" t="s">
        <v>1499</v>
      </c>
      <c r="E2765" t="s">
        <v>7664</v>
      </c>
      <c r="F2765" t="s">
        <v>1553</v>
      </c>
      <c r="G2765" t="s">
        <v>7665</v>
      </c>
      <c r="I2765" t="s">
        <v>986</v>
      </c>
      <c r="J2765" t="s">
        <v>987</v>
      </c>
      <c r="K2765" t="s">
        <v>7665</v>
      </c>
      <c r="L2765" t="s">
        <v>6438</v>
      </c>
      <c r="M2765" t="s">
        <v>6439</v>
      </c>
      <c r="N2765" s="1">
        <v>42906</v>
      </c>
      <c r="O2765">
        <v>50</v>
      </c>
      <c r="P2765" t="s">
        <v>900</v>
      </c>
      <c r="Q2765">
        <v>1</v>
      </c>
      <c r="R2765">
        <v>8.0570000000000004</v>
      </c>
      <c r="S2765">
        <v>0</v>
      </c>
      <c r="T2765">
        <v>0</v>
      </c>
      <c r="U2765" s="7">
        <v>0</v>
      </c>
      <c r="V2765" s="7">
        <v>0</v>
      </c>
      <c r="W2765" s="7">
        <v>1</v>
      </c>
      <c r="X2765" s="7">
        <v>8.0570000000000004</v>
      </c>
      <c r="Y2765" s="7">
        <v>0</v>
      </c>
      <c r="Z2765" s="7">
        <v>0</v>
      </c>
      <c r="AA2765" s="7" t="s">
        <v>800</v>
      </c>
      <c r="AB2765" s="7">
        <f>IF(Table2[[#This Row],[15cc]]+Table2[[#This Row],[30cc]]&gt;0,1,0)</f>
        <v>0</v>
      </c>
      <c r="AC2765" s="7">
        <f>IF(Table2[[#This Row],[60c]]&gt;0,1,0)</f>
        <v>1</v>
      </c>
      <c r="AD2765" s="7">
        <f>IF(Table2[[#This Row],[90c]]&gt;0,1,0)</f>
        <v>0</v>
      </c>
    </row>
    <row r="2766" spans="1:30" x14ac:dyDescent="0.2">
      <c r="A2766">
        <v>201706</v>
      </c>
      <c r="B2766" t="s">
        <v>21</v>
      </c>
      <c r="C2766" t="s">
        <v>21</v>
      </c>
      <c r="D2766" t="s">
        <v>1499</v>
      </c>
      <c r="E2766" t="s">
        <v>7664</v>
      </c>
      <c r="F2766" t="s">
        <v>1553</v>
      </c>
      <c r="G2766" t="s">
        <v>7665</v>
      </c>
      <c r="I2766" t="s">
        <v>986</v>
      </c>
      <c r="J2766" t="s">
        <v>987</v>
      </c>
      <c r="K2766" t="s">
        <v>7665</v>
      </c>
      <c r="L2766" t="s">
        <v>6440</v>
      </c>
      <c r="M2766" t="s">
        <v>6441</v>
      </c>
      <c r="N2766" s="1">
        <v>42906</v>
      </c>
      <c r="O2766">
        <v>50</v>
      </c>
      <c r="P2766" t="s">
        <v>900</v>
      </c>
      <c r="Q2766">
        <v>1</v>
      </c>
      <c r="R2766">
        <v>9.5549999999999997</v>
      </c>
      <c r="S2766">
        <v>0</v>
      </c>
      <c r="T2766">
        <v>0</v>
      </c>
      <c r="U2766" s="7">
        <v>0</v>
      </c>
      <c r="V2766" s="7">
        <v>0</v>
      </c>
      <c r="W2766" s="7">
        <v>1</v>
      </c>
      <c r="X2766" s="7">
        <v>9.5549999999999997</v>
      </c>
      <c r="Y2766" s="7">
        <v>0</v>
      </c>
      <c r="Z2766" s="7">
        <v>0</v>
      </c>
      <c r="AA2766" s="7" t="s">
        <v>800</v>
      </c>
      <c r="AB2766" s="7">
        <f>IF(Table2[[#This Row],[15cc]]+Table2[[#This Row],[30cc]]&gt;0,1,0)</f>
        <v>0</v>
      </c>
      <c r="AC2766" s="7">
        <f>IF(Table2[[#This Row],[60c]]&gt;0,1,0)</f>
        <v>1</v>
      </c>
      <c r="AD2766" s="7">
        <f>IF(Table2[[#This Row],[90c]]&gt;0,1,0)</f>
        <v>0</v>
      </c>
    </row>
    <row r="2767" spans="1:30" x14ac:dyDescent="0.2">
      <c r="A2767">
        <v>201706</v>
      </c>
      <c r="B2767" t="s">
        <v>21</v>
      </c>
      <c r="C2767" t="s">
        <v>21</v>
      </c>
      <c r="D2767" t="s">
        <v>1499</v>
      </c>
      <c r="E2767" t="s">
        <v>7664</v>
      </c>
      <c r="F2767" t="s">
        <v>1553</v>
      </c>
      <c r="G2767" t="s">
        <v>7665</v>
      </c>
      <c r="I2767" t="s">
        <v>986</v>
      </c>
      <c r="J2767" t="s">
        <v>987</v>
      </c>
      <c r="K2767" t="s">
        <v>7665</v>
      </c>
      <c r="L2767" t="s">
        <v>6442</v>
      </c>
      <c r="M2767" t="s">
        <v>6443</v>
      </c>
      <c r="N2767" s="1">
        <v>42906</v>
      </c>
      <c r="O2767">
        <v>50</v>
      </c>
      <c r="P2767" t="s">
        <v>900</v>
      </c>
      <c r="Q2767">
        <v>1</v>
      </c>
      <c r="R2767">
        <v>15.083</v>
      </c>
      <c r="S2767">
        <v>0</v>
      </c>
      <c r="T2767">
        <v>0</v>
      </c>
      <c r="U2767" s="7">
        <v>1</v>
      </c>
      <c r="V2767" s="7">
        <v>15.083</v>
      </c>
      <c r="W2767" s="7">
        <v>0</v>
      </c>
      <c r="X2767" s="7">
        <v>0</v>
      </c>
      <c r="Y2767" s="7">
        <v>0</v>
      </c>
      <c r="Z2767" s="7">
        <v>0</v>
      </c>
      <c r="AA2767" s="7" t="s">
        <v>800</v>
      </c>
      <c r="AB2767" s="7">
        <f>IF(Table2[[#This Row],[15cc]]+Table2[[#This Row],[30cc]]&gt;0,1,0)</f>
        <v>1</v>
      </c>
      <c r="AC2767" s="7">
        <f>IF(Table2[[#This Row],[60c]]&gt;0,1,0)</f>
        <v>0</v>
      </c>
      <c r="AD2767" s="7">
        <f>IF(Table2[[#This Row],[90c]]&gt;0,1,0)</f>
        <v>0</v>
      </c>
    </row>
    <row r="2768" spans="1:30" x14ac:dyDescent="0.2">
      <c r="A2768">
        <v>201706</v>
      </c>
      <c r="B2768" t="s">
        <v>21</v>
      </c>
      <c r="C2768" t="s">
        <v>21</v>
      </c>
      <c r="D2768" t="s">
        <v>1499</v>
      </c>
      <c r="E2768" t="s">
        <v>7664</v>
      </c>
      <c r="F2768" t="s">
        <v>1553</v>
      </c>
      <c r="G2768" t="s">
        <v>7665</v>
      </c>
      <c r="I2768" t="s">
        <v>986</v>
      </c>
      <c r="J2768" t="s">
        <v>987</v>
      </c>
      <c r="K2768" t="s">
        <v>7665</v>
      </c>
      <c r="L2768" t="s">
        <v>6444</v>
      </c>
      <c r="M2768" t="s">
        <v>1776</v>
      </c>
      <c r="N2768" s="1">
        <v>42907</v>
      </c>
      <c r="O2768">
        <v>49</v>
      </c>
      <c r="P2768" t="s">
        <v>900</v>
      </c>
      <c r="S2768">
        <v>0</v>
      </c>
      <c r="T2768">
        <v>0</v>
      </c>
      <c r="U2768" s="7">
        <v>0</v>
      </c>
      <c r="V2768" s="7">
        <v>0</v>
      </c>
      <c r="W2768" s="7">
        <v>0</v>
      </c>
      <c r="X2768" s="7">
        <v>0</v>
      </c>
      <c r="Y2768" s="7">
        <v>0</v>
      </c>
      <c r="Z2768" s="7">
        <v>0</v>
      </c>
      <c r="AA2768" s="7" t="s">
        <v>800</v>
      </c>
      <c r="AB2768" s="7">
        <f>IF(Table2[[#This Row],[15cc]]+Table2[[#This Row],[30cc]]&gt;0,1,0)</f>
        <v>0</v>
      </c>
      <c r="AC2768" s="7">
        <f>IF(Table2[[#This Row],[60c]]&gt;0,1,0)</f>
        <v>0</v>
      </c>
      <c r="AD2768" s="7">
        <f>IF(Table2[[#This Row],[90c]]&gt;0,1,0)</f>
        <v>0</v>
      </c>
    </row>
    <row r="2769" spans="1:30" x14ac:dyDescent="0.2">
      <c r="A2769">
        <v>201706</v>
      </c>
      <c r="B2769" t="s">
        <v>21</v>
      </c>
      <c r="C2769" t="s">
        <v>21</v>
      </c>
      <c r="D2769" t="s">
        <v>1499</v>
      </c>
      <c r="E2769" t="s">
        <v>7664</v>
      </c>
      <c r="F2769" t="s">
        <v>1553</v>
      </c>
      <c r="G2769" t="s">
        <v>7665</v>
      </c>
      <c r="I2769" t="s">
        <v>986</v>
      </c>
      <c r="J2769" t="s">
        <v>987</v>
      </c>
      <c r="K2769" t="s">
        <v>7665</v>
      </c>
      <c r="L2769" t="s">
        <v>6445</v>
      </c>
      <c r="M2769" t="s">
        <v>6446</v>
      </c>
      <c r="N2769" s="1">
        <v>42907</v>
      </c>
      <c r="O2769">
        <v>49</v>
      </c>
      <c r="P2769" t="s">
        <v>900</v>
      </c>
      <c r="S2769">
        <v>0</v>
      </c>
      <c r="T2769">
        <v>0</v>
      </c>
      <c r="U2769" s="7">
        <v>0</v>
      </c>
      <c r="V2769" s="7">
        <v>0</v>
      </c>
      <c r="W2769" s="7">
        <v>0</v>
      </c>
      <c r="X2769" s="7">
        <v>0</v>
      </c>
      <c r="Y2769" s="7">
        <v>0</v>
      </c>
      <c r="Z2769" s="7">
        <v>0</v>
      </c>
      <c r="AA2769" s="7" t="s">
        <v>800</v>
      </c>
      <c r="AB2769" s="7">
        <f>IF(Table2[[#This Row],[15cc]]+Table2[[#This Row],[30cc]]&gt;0,1,0)</f>
        <v>0</v>
      </c>
      <c r="AC2769" s="7">
        <f>IF(Table2[[#This Row],[60c]]&gt;0,1,0)</f>
        <v>0</v>
      </c>
      <c r="AD2769" s="7">
        <f>IF(Table2[[#This Row],[90c]]&gt;0,1,0)</f>
        <v>0</v>
      </c>
    </row>
    <row r="2770" spans="1:30" x14ac:dyDescent="0.2">
      <c r="A2770">
        <v>201706</v>
      </c>
      <c r="B2770" t="s">
        <v>21</v>
      </c>
      <c r="C2770" t="s">
        <v>21</v>
      </c>
      <c r="D2770" t="s">
        <v>1499</v>
      </c>
      <c r="E2770" t="s">
        <v>7664</v>
      </c>
      <c r="F2770" t="s">
        <v>1553</v>
      </c>
      <c r="G2770" t="s">
        <v>7665</v>
      </c>
      <c r="I2770" t="s">
        <v>986</v>
      </c>
      <c r="J2770" t="s">
        <v>987</v>
      </c>
      <c r="K2770" t="s">
        <v>7665</v>
      </c>
      <c r="L2770" t="s">
        <v>6447</v>
      </c>
      <c r="M2770" t="s">
        <v>6448</v>
      </c>
      <c r="N2770" s="1">
        <v>42907</v>
      </c>
      <c r="O2770">
        <v>49</v>
      </c>
      <c r="P2770" t="s">
        <v>900</v>
      </c>
      <c r="S2770">
        <v>0</v>
      </c>
      <c r="T2770">
        <v>0</v>
      </c>
      <c r="U2770" s="7">
        <v>0</v>
      </c>
      <c r="V2770" s="7">
        <v>0</v>
      </c>
      <c r="W2770" s="7">
        <v>0</v>
      </c>
      <c r="X2770" s="7">
        <v>0</v>
      </c>
      <c r="Y2770" s="7">
        <v>0</v>
      </c>
      <c r="Z2770" s="7">
        <v>0</v>
      </c>
      <c r="AA2770" s="7" t="s">
        <v>800</v>
      </c>
      <c r="AB2770" s="7">
        <f>IF(Table2[[#This Row],[15cc]]+Table2[[#This Row],[30cc]]&gt;0,1,0)</f>
        <v>0</v>
      </c>
      <c r="AC2770" s="7">
        <f>IF(Table2[[#This Row],[60c]]&gt;0,1,0)</f>
        <v>0</v>
      </c>
      <c r="AD2770" s="7">
        <f>IF(Table2[[#This Row],[90c]]&gt;0,1,0)</f>
        <v>0</v>
      </c>
    </row>
    <row r="2771" spans="1:30" x14ac:dyDescent="0.2">
      <c r="A2771">
        <v>201706</v>
      </c>
      <c r="B2771" t="s">
        <v>21</v>
      </c>
      <c r="C2771" t="s">
        <v>21</v>
      </c>
      <c r="D2771" t="s">
        <v>1499</v>
      </c>
      <c r="E2771" t="s">
        <v>7664</v>
      </c>
      <c r="F2771" t="s">
        <v>1553</v>
      </c>
      <c r="G2771" t="s">
        <v>7665</v>
      </c>
      <c r="I2771" t="s">
        <v>986</v>
      </c>
      <c r="J2771" t="s">
        <v>987</v>
      </c>
      <c r="K2771" t="s">
        <v>7665</v>
      </c>
      <c r="L2771" t="s">
        <v>6449</v>
      </c>
      <c r="M2771" t="s">
        <v>6450</v>
      </c>
      <c r="N2771" s="1">
        <v>42915</v>
      </c>
      <c r="O2771">
        <v>41</v>
      </c>
      <c r="P2771" t="s">
        <v>900</v>
      </c>
      <c r="S2771">
        <v>0</v>
      </c>
      <c r="T2771">
        <v>0</v>
      </c>
      <c r="U2771" s="7">
        <v>0</v>
      </c>
      <c r="V2771" s="7">
        <v>0</v>
      </c>
      <c r="W2771" s="7">
        <v>0</v>
      </c>
      <c r="X2771" s="7">
        <v>0</v>
      </c>
      <c r="Y2771" s="7">
        <v>0</v>
      </c>
      <c r="Z2771" s="7">
        <v>0</v>
      </c>
      <c r="AA2771" s="7" t="s">
        <v>800</v>
      </c>
      <c r="AB2771" s="7">
        <f>IF(Table2[[#This Row],[15cc]]+Table2[[#This Row],[30cc]]&gt;0,1,0)</f>
        <v>0</v>
      </c>
      <c r="AC2771" s="7">
        <f>IF(Table2[[#This Row],[60c]]&gt;0,1,0)</f>
        <v>0</v>
      </c>
      <c r="AD2771" s="7">
        <f>IF(Table2[[#This Row],[90c]]&gt;0,1,0)</f>
        <v>0</v>
      </c>
    </row>
    <row r="2772" spans="1:30" x14ac:dyDescent="0.2">
      <c r="A2772">
        <v>201706</v>
      </c>
      <c r="B2772" t="s">
        <v>21</v>
      </c>
      <c r="C2772" t="s">
        <v>21</v>
      </c>
      <c r="D2772" t="s">
        <v>1499</v>
      </c>
      <c r="E2772" t="s">
        <v>7664</v>
      </c>
      <c r="F2772" t="s">
        <v>1553</v>
      </c>
      <c r="G2772" t="s">
        <v>7665</v>
      </c>
      <c r="I2772" t="s">
        <v>36</v>
      </c>
      <c r="J2772" t="s">
        <v>38</v>
      </c>
      <c r="K2772" t="s">
        <v>7666</v>
      </c>
      <c r="L2772" t="s">
        <v>6395</v>
      </c>
      <c r="M2772" t="s">
        <v>5395</v>
      </c>
      <c r="N2772" s="1">
        <v>42906</v>
      </c>
      <c r="O2772">
        <v>50</v>
      </c>
      <c r="P2772" t="s">
        <v>900</v>
      </c>
      <c r="Q2772">
        <v>2</v>
      </c>
      <c r="R2772">
        <v>45.052999999999997</v>
      </c>
      <c r="S2772">
        <v>3</v>
      </c>
      <c r="T2772">
        <v>61.677999999999997</v>
      </c>
      <c r="U2772" s="7">
        <v>0</v>
      </c>
      <c r="V2772" s="7">
        <v>0</v>
      </c>
      <c r="W2772" s="7">
        <v>-1</v>
      </c>
      <c r="X2772" s="7">
        <v>-16.625</v>
      </c>
      <c r="Y2772" s="7">
        <v>0</v>
      </c>
      <c r="Z2772" s="7">
        <v>0</v>
      </c>
      <c r="AA2772" s="7" t="s">
        <v>800</v>
      </c>
      <c r="AB2772" s="7">
        <f>IF(Table2[[#This Row],[15cc]]+Table2[[#This Row],[30cc]]&gt;0,1,0)</f>
        <v>1</v>
      </c>
      <c r="AC2772" s="7">
        <f>IF(Table2[[#This Row],[60c]]&gt;0,1,0)</f>
        <v>0</v>
      </c>
      <c r="AD2772" s="7">
        <f>IF(Table2[[#This Row],[90c]]&gt;0,1,0)</f>
        <v>0</v>
      </c>
    </row>
    <row r="2773" spans="1:30" x14ac:dyDescent="0.2">
      <c r="A2773">
        <v>201706</v>
      </c>
      <c r="B2773" t="s">
        <v>21</v>
      </c>
      <c r="C2773" t="s">
        <v>21</v>
      </c>
      <c r="D2773" t="s">
        <v>1499</v>
      </c>
      <c r="E2773" t="s">
        <v>7664</v>
      </c>
      <c r="F2773" t="s">
        <v>1553</v>
      </c>
      <c r="G2773" t="s">
        <v>7665</v>
      </c>
      <c r="I2773" t="s">
        <v>36</v>
      </c>
      <c r="J2773" t="s">
        <v>38</v>
      </c>
      <c r="K2773" t="s">
        <v>7666</v>
      </c>
      <c r="L2773" t="s">
        <v>6396</v>
      </c>
      <c r="M2773" t="s">
        <v>1404</v>
      </c>
      <c r="N2773" s="1">
        <v>42909</v>
      </c>
      <c r="O2773">
        <v>47</v>
      </c>
      <c r="P2773" t="s">
        <v>900</v>
      </c>
      <c r="Q2773">
        <v>2</v>
      </c>
      <c r="R2773">
        <v>22.048999999999999</v>
      </c>
      <c r="S2773">
        <v>1</v>
      </c>
      <c r="T2773">
        <v>12.048999999999999</v>
      </c>
      <c r="U2773" s="7">
        <v>0</v>
      </c>
      <c r="V2773" s="7">
        <v>0</v>
      </c>
      <c r="W2773" s="7">
        <v>1</v>
      </c>
      <c r="X2773" s="7">
        <v>10</v>
      </c>
      <c r="Y2773" s="7">
        <v>0</v>
      </c>
      <c r="Z2773" s="7">
        <v>0</v>
      </c>
      <c r="AA2773" s="7" t="s">
        <v>800</v>
      </c>
      <c r="AB2773" s="7">
        <f>IF(Table2[[#This Row],[15cc]]+Table2[[#This Row],[30cc]]&gt;0,1,0)</f>
        <v>1</v>
      </c>
      <c r="AC2773" s="7">
        <f>IF(Table2[[#This Row],[60c]]&gt;0,1,0)</f>
        <v>1</v>
      </c>
      <c r="AD2773" s="7">
        <f>IF(Table2[[#This Row],[90c]]&gt;0,1,0)</f>
        <v>0</v>
      </c>
    </row>
    <row r="2774" spans="1:30" x14ac:dyDescent="0.2">
      <c r="A2774">
        <v>201706</v>
      </c>
      <c r="B2774" t="s">
        <v>21</v>
      </c>
      <c r="C2774" t="s">
        <v>21</v>
      </c>
      <c r="D2774" t="s">
        <v>1499</v>
      </c>
      <c r="E2774" t="s">
        <v>7664</v>
      </c>
      <c r="F2774" t="s">
        <v>1553</v>
      </c>
      <c r="G2774" t="s">
        <v>7665</v>
      </c>
      <c r="I2774" t="s">
        <v>36</v>
      </c>
      <c r="J2774" t="s">
        <v>38</v>
      </c>
      <c r="K2774" t="s">
        <v>7666</v>
      </c>
      <c r="L2774" t="s">
        <v>6397</v>
      </c>
      <c r="M2774" t="s">
        <v>3425</v>
      </c>
      <c r="N2774" s="1">
        <v>42909</v>
      </c>
      <c r="O2774">
        <v>47</v>
      </c>
      <c r="P2774" t="s">
        <v>900</v>
      </c>
      <c r="Q2774">
        <v>2</v>
      </c>
      <c r="R2774">
        <v>21.745999999999999</v>
      </c>
      <c r="S2774">
        <v>1</v>
      </c>
      <c r="T2774">
        <v>12.032</v>
      </c>
      <c r="U2774" s="7">
        <v>0</v>
      </c>
      <c r="V2774" s="7">
        <v>0</v>
      </c>
      <c r="W2774" s="7">
        <v>1</v>
      </c>
      <c r="X2774" s="7">
        <v>9.7140000000000004</v>
      </c>
      <c r="Y2774" s="7">
        <v>0</v>
      </c>
      <c r="Z2774" s="7">
        <v>0</v>
      </c>
      <c r="AA2774" s="7" t="s">
        <v>800</v>
      </c>
      <c r="AB2774" s="7">
        <f>IF(Table2[[#This Row],[15cc]]+Table2[[#This Row],[30cc]]&gt;0,1,0)</f>
        <v>1</v>
      </c>
      <c r="AC2774" s="7">
        <f>IF(Table2[[#This Row],[60c]]&gt;0,1,0)</f>
        <v>1</v>
      </c>
      <c r="AD2774" s="7">
        <f>IF(Table2[[#This Row],[90c]]&gt;0,1,0)</f>
        <v>0</v>
      </c>
    </row>
    <row r="2775" spans="1:30" x14ac:dyDescent="0.2">
      <c r="A2775">
        <v>201706</v>
      </c>
      <c r="B2775" t="s">
        <v>21</v>
      </c>
      <c r="C2775" t="s">
        <v>21</v>
      </c>
      <c r="D2775" t="s">
        <v>1499</v>
      </c>
      <c r="E2775" t="s">
        <v>7664</v>
      </c>
      <c r="F2775" t="s">
        <v>1553</v>
      </c>
      <c r="G2775" t="s">
        <v>7665</v>
      </c>
      <c r="I2775" t="s">
        <v>36</v>
      </c>
      <c r="J2775" t="s">
        <v>38</v>
      </c>
      <c r="K2775" t="s">
        <v>7666</v>
      </c>
      <c r="L2775" t="s">
        <v>6398</v>
      </c>
      <c r="M2775" t="s">
        <v>6399</v>
      </c>
      <c r="N2775" s="1">
        <v>42909</v>
      </c>
      <c r="O2775">
        <v>47</v>
      </c>
      <c r="P2775" t="s">
        <v>900</v>
      </c>
      <c r="Q2775">
        <v>2</v>
      </c>
      <c r="R2775">
        <v>22.826000000000001</v>
      </c>
      <c r="S2775">
        <v>1</v>
      </c>
      <c r="T2775">
        <v>12.048999999999999</v>
      </c>
      <c r="U2775" s="7">
        <v>0</v>
      </c>
      <c r="V2775" s="7">
        <v>0</v>
      </c>
      <c r="W2775" s="7">
        <v>1</v>
      </c>
      <c r="X2775" s="7">
        <v>10.776999999999999</v>
      </c>
      <c r="Y2775" s="7">
        <v>0</v>
      </c>
      <c r="Z2775" s="7">
        <v>0</v>
      </c>
      <c r="AA2775" s="7" t="s">
        <v>800</v>
      </c>
      <c r="AB2775" s="7">
        <f>IF(Table2[[#This Row],[15cc]]+Table2[[#This Row],[30cc]]&gt;0,1,0)</f>
        <v>1</v>
      </c>
      <c r="AC2775" s="7">
        <f>IF(Table2[[#This Row],[60c]]&gt;0,1,0)</f>
        <v>1</v>
      </c>
      <c r="AD2775" s="7">
        <f>IF(Table2[[#This Row],[90c]]&gt;0,1,0)</f>
        <v>0</v>
      </c>
    </row>
    <row r="2776" spans="1:30" x14ac:dyDescent="0.2">
      <c r="A2776">
        <v>201706</v>
      </c>
      <c r="B2776" t="s">
        <v>21</v>
      </c>
      <c r="C2776" t="s">
        <v>21</v>
      </c>
      <c r="D2776" t="s">
        <v>1499</v>
      </c>
      <c r="E2776" t="s">
        <v>7664</v>
      </c>
      <c r="F2776" t="s">
        <v>1553</v>
      </c>
      <c r="G2776" t="s">
        <v>7665</v>
      </c>
      <c r="I2776" t="s">
        <v>36</v>
      </c>
      <c r="J2776" t="s">
        <v>38</v>
      </c>
      <c r="K2776" t="s">
        <v>7666</v>
      </c>
      <c r="L2776" t="s">
        <v>6400</v>
      </c>
      <c r="M2776" t="s">
        <v>6401</v>
      </c>
      <c r="N2776" s="1">
        <v>42913</v>
      </c>
      <c r="O2776">
        <v>43</v>
      </c>
      <c r="P2776" t="s">
        <v>900</v>
      </c>
      <c r="S2776">
        <v>0</v>
      </c>
      <c r="T2776">
        <v>0</v>
      </c>
      <c r="U2776" s="7">
        <v>0</v>
      </c>
      <c r="V2776" s="7">
        <v>0</v>
      </c>
      <c r="W2776" s="7">
        <v>0</v>
      </c>
      <c r="X2776" s="7">
        <v>0</v>
      </c>
      <c r="Y2776" s="7">
        <v>0</v>
      </c>
      <c r="Z2776" s="7">
        <v>0</v>
      </c>
      <c r="AA2776" s="7" t="s">
        <v>800</v>
      </c>
      <c r="AB2776" s="7">
        <f>IF(Table2[[#This Row],[15cc]]+Table2[[#This Row],[30cc]]&gt;0,1,0)</f>
        <v>0</v>
      </c>
      <c r="AC2776" s="7">
        <f>IF(Table2[[#This Row],[60c]]&gt;0,1,0)</f>
        <v>0</v>
      </c>
      <c r="AD2776" s="7">
        <f>IF(Table2[[#This Row],[90c]]&gt;0,1,0)</f>
        <v>0</v>
      </c>
    </row>
    <row r="2777" spans="1:30" x14ac:dyDescent="0.2">
      <c r="A2777">
        <v>201706</v>
      </c>
      <c r="B2777" t="s">
        <v>21</v>
      </c>
      <c r="C2777" t="s">
        <v>21</v>
      </c>
      <c r="D2777" t="s">
        <v>1499</v>
      </c>
      <c r="E2777" t="s">
        <v>7664</v>
      </c>
      <c r="F2777" t="s">
        <v>1553</v>
      </c>
      <c r="G2777" t="s">
        <v>7665</v>
      </c>
      <c r="I2777" t="s">
        <v>36</v>
      </c>
      <c r="J2777" t="s">
        <v>38</v>
      </c>
      <c r="K2777" t="s">
        <v>7666</v>
      </c>
      <c r="L2777" t="s">
        <v>6402</v>
      </c>
      <c r="M2777" t="s">
        <v>6403</v>
      </c>
      <c r="N2777" s="1">
        <v>42913</v>
      </c>
      <c r="O2777">
        <v>43</v>
      </c>
      <c r="P2777" t="s">
        <v>900</v>
      </c>
      <c r="Q2777">
        <v>1</v>
      </c>
      <c r="R2777">
        <v>13.324999999999999</v>
      </c>
      <c r="S2777">
        <v>1</v>
      </c>
      <c r="T2777">
        <v>13.324999999999999</v>
      </c>
      <c r="U2777" s="7">
        <v>0</v>
      </c>
      <c r="V2777" s="7">
        <v>0</v>
      </c>
      <c r="W2777" s="7">
        <v>0</v>
      </c>
      <c r="X2777" s="7">
        <v>0</v>
      </c>
      <c r="Y2777" s="7">
        <v>0</v>
      </c>
      <c r="Z2777" s="7">
        <v>0</v>
      </c>
      <c r="AA2777" s="7" t="s">
        <v>800</v>
      </c>
      <c r="AB2777" s="7">
        <f>IF(Table2[[#This Row],[15cc]]+Table2[[#This Row],[30cc]]&gt;0,1,0)</f>
        <v>1</v>
      </c>
      <c r="AC2777" s="7">
        <f>IF(Table2[[#This Row],[60c]]&gt;0,1,0)</f>
        <v>0</v>
      </c>
      <c r="AD2777" s="7">
        <f>IF(Table2[[#This Row],[90c]]&gt;0,1,0)</f>
        <v>0</v>
      </c>
    </row>
    <row r="2778" spans="1:30" x14ac:dyDescent="0.2">
      <c r="A2778">
        <v>201706</v>
      </c>
      <c r="B2778" t="s">
        <v>21</v>
      </c>
      <c r="C2778" t="s">
        <v>21</v>
      </c>
      <c r="D2778" t="s">
        <v>1499</v>
      </c>
      <c r="E2778" t="s">
        <v>7664</v>
      </c>
      <c r="F2778" t="s">
        <v>1553</v>
      </c>
      <c r="G2778" t="s">
        <v>7665</v>
      </c>
      <c r="I2778" t="s">
        <v>36</v>
      </c>
      <c r="J2778" t="s">
        <v>38</v>
      </c>
      <c r="K2778" t="s">
        <v>7666</v>
      </c>
      <c r="L2778" t="s">
        <v>6404</v>
      </c>
      <c r="M2778" t="s">
        <v>6405</v>
      </c>
      <c r="N2778" s="1">
        <v>42913</v>
      </c>
      <c r="O2778">
        <v>43</v>
      </c>
      <c r="P2778" t="s">
        <v>900</v>
      </c>
      <c r="Q2778">
        <v>1</v>
      </c>
      <c r="R2778">
        <v>12.92</v>
      </c>
      <c r="S2778">
        <v>1</v>
      </c>
      <c r="T2778">
        <v>12.92</v>
      </c>
      <c r="U2778" s="7">
        <v>0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  <c r="AA2778" s="7" t="s">
        <v>800</v>
      </c>
      <c r="AB2778" s="7">
        <f>IF(Table2[[#This Row],[15cc]]+Table2[[#This Row],[30cc]]&gt;0,1,0)</f>
        <v>1</v>
      </c>
      <c r="AC2778" s="7">
        <f>IF(Table2[[#This Row],[60c]]&gt;0,1,0)</f>
        <v>0</v>
      </c>
      <c r="AD2778" s="7">
        <f>IF(Table2[[#This Row],[90c]]&gt;0,1,0)</f>
        <v>0</v>
      </c>
    </row>
    <row r="2779" spans="1:30" x14ac:dyDescent="0.2">
      <c r="A2779">
        <v>201706</v>
      </c>
      <c r="B2779" t="s">
        <v>21</v>
      </c>
      <c r="C2779" t="s">
        <v>21</v>
      </c>
      <c r="D2779" t="s">
        <v>1499</v>
      </c>
      <c r="E2779" t="s">
        <v>7664</v>
      </c>
      <c r="F2779" t="s">
        <v>1553</v>
      </c>
      <c r="G2779" t="s">
        <v>7665</v>
      </c>
      <c r="I2779" t="s">
        <v>36</v>
      </c>
      <c r="J2779" t="s">
        <v>38</v>
      </c>
      <c r="K2779" t="s">
        <v>7666</v>
      </c>
      <c r="L2779" t="s">
        <v>6406</v>
      </c>
      <c r="M2779" t="s">
        <v>1343</v>
      </c>
      <c r="N2779" s="1">
        <v>42915</v>
      </c>
      <c r="O2779">
        <v>41</v>
      </c>
      <c r="P2779" t="s">
        <v>900</v>
      </c>
      <c r="Q2779">
        <v>1</v>
      </c>
      <c r="R2779">
        <v>16.042999999999999</v>
      </c>
      <c r="S2779">
        <v>1</v>
      </c>
      <c r="T2779">
        <v>16.042999999999999</v>
      </c>
      <c r="U2779" s="7">
        <v>0</v>
      </c>
      <c r="V2779" s="7">
        <v>0</v>
      </c>
      <c r="W2779" s="7">
        <v>0</v>
      </c>
      <c r="X2779" s="7">
        <v>0</v>
      </c>
      <c r="Y2779" s="7">
        <v>0</v>
      </c>
      <c r="Z2779" s="7">
        <v>0</v>
      </c>
      <c r="AA2779" s="7" t="s">
        <v>800</v>
      </c>
      <c r="AB2779" s="7">
        <f>IF(Table2[[#This Row],[15cc]]+Table2[[#This Row],[30cc]]&gt;0,1,0)</f>
        <v>1</v>
      </c>
      <c r="AC2779" s="7">
        <f>IF(Table2[[#This Row],[60c]]&gt;0,1,0)</f>
        <v>0</v>
      </c>
      <c r="AD2779" s="7">
        <f>IF(Table2[[#This Row],[90c]]&gt;0,1,0)</f>
        <v>0</v>
      </c>
    </row>
    <row r="2780" spans="1:30" x14ac:dyDescent="0.2">
      <c r="A2780">
        <v>201706</v>
      </c>
      <c r="B2780" t="s">
        <v>21</v>
      </c>
      <c r="C2780" t="s">
        <v>21</v>
      </c>
      <c r="D2780" t="s">
        <v>1499</v>
      </c>
      <c r="E2780" t="s">
        <v>7664</v>
      </c>
      <c r="F2780" t="s">
        <v>1553</v>
      </c>
      <c r="G2780" t="s">
        <v>7665</v>
      </c>
      <c r="I2780" t="s">
        <v>36</v>
      </c>
      <c r="J2780" t="s">
        <v>38</v>
      </c>
      <c r="K2780" t="s">
        <v>7666</v>
      </c>
      <c r="L2780" t="s">
        <v>6407</v>
      </c>
      <c r="M2780" t="s">
        <v>6272</v>
      </c>
      <c r="N2780" s="1">
        <v>42915</v>
      </c>
      <c r="O2780">
        <v>41</v>
      </c>
      <c r="P2780" t="s">
        <v>900</v>
      </c>
      <c r="S2780">
        <v>0</v>
      </c>
      <c r="T2780">
        <v>0</v>
      </c>
      <c r="U2780" s="7">
        <v>0</v>
      </c>
      <c r="V2780" s="7">
        <v>0</v>
      </c>
      <c r="W2780" s="7">
        <v>0</v>
      </c>
      <c r="X2780" s="7">
        <v>0</v>
      </c>
      <c r="Y2780" s="7">
        <v>0</v>
      </c>
      <c r="Z2780" s="7">
        <v>0</v>
      </c>
      <c r="AA2780" s="7" t="s">
        <v>800</v>
      </c>
      <c r="AB2780" s="7">
        <f>IF(Table2[[#This Row],[15cc]]+Table2[[#This Row],[30cc]]&gt;0,1,0)</f>
        <v>0</v>
      </c>
      <c r="AC2780" s="7">
        <f>IF(Table2[[#This Row],[60c]]&gt;0,1,0)</f>
        <v>0</v>
      </c>
      <c r="AD2780" s="7">
        <f>IF(Table2[[#This Row],[90c]]&gt;0,1,0)</f>
        <v>0</v>
      </c>
    </row>
    <row r="2781" spans="1:30" x14ac:dyDescent="0.2">
      <c r="A2781">
        <v>201706</v>
      </c>
      <c r="B2781" t="s">
        <v>21</v>
      </c>
      <c r="C2781" t="s">
        <v>21</v>
      </c>
      <c r="D2781" t="s">
        <v>1499</v>
      </c>
      <c r="E2781" t="s">
        <v>7664</v>
      </c>
      <c r="F2781" t="s">
        <v>1553</v>
      </c>
      <c r="G2781" t="s">
        <v>7665</v>
      </c>
      <c r="I2781" t="s">
        <v>36</v>
      </c>
      <c r="J2781" t="s">
        <v>38</v>
      </c>
      <c r="K2781" t="s">
        <v>7666</v>
      </c>
      <c r="L2781" t="s">
        <v>6408</v>
      </c>
      <c r="M2781" t="s">
        <v>6409</v>
      </c>
      <c r="N2781" s="1">
        <v>42915</v>
      </c>
      <c r="O2781">
        <v>41</v>
      </c>
      <c r="P2781" t="s">
        <v>900</v>
      </c>
      <c r="Q2781">
        <v>2</v>
      </c>
      <c r="R2781">
        <v>22.201000000000001</v>
      </c>
      <c r="S2781">
        <v>1</v>
      </c>
      <c r="T2781">
        <v>12.218</v>
      </c>
      <c r="U2781" s="7">
        <v>0</v>
      </c>
      <c r="V2781" s="7">
        <v>0</v>
      </c>
      <c r="W2781" s="7">
        <v>1</v>
      </c>
      <c r="X2781" s="7">
        <v>9.9830000000000005</v>
      </c>
      <c r="Y2781" s="7">
        <v>0</v>
      </c>
      <c r="Z2781" s="7">
        <v>0</v>
      </c>
      <c r="AA2781" s="7" t="s">
        <v>800</v>
      </c>
      <c r="AB2781" s="7">
        <f>IF(Table2[[#This Row],[15cc]]+Table2[[#This Row],[30cc]]&gt;0,1,0)</f>
        <v>1</v>
      </c>
      <c r="AC2781" s="7">
        <f>IF(Table2[[#This Row],[60c]]&gt;0,1,0)</f>
        <v>1</v>
      </c>
      <c r="AD2781" s="7">
        <f>IF(Table2[[#This Row],[90c]]&gt;0,1,0)</f>
        <v>0</v>
      </c>
    </row>
    <row r="2782" spans="1:30" x14ac:dyDescent="0.2">
      <c r="A2782">
        <v>201706</v>
      </c>
      <c r="B2782" t="s">
        <v>21</v>
      </c>
      <c r="C2782" t="s">
        <v>21</v>
      </c>
      <c r="D2782" t="s">
        <v>1499</v>
      </c>
      <c r="E2782" t="s">
        <v>7664</v>
      </c>
      <c r="F2782" t="s">
        <v>1554</v>
      </c>
      <c r="G2782" t="s">
        <v>950</v>
      </c>
      <c r="I2782" t="s">
        <v>1130</v>
      </c>
      <c r="J2782" t="s">
        <v>1565</v>
      </c>
      <c r="K2782" t="s">
        <v>5350</v>
      </c>
      <c r="L2782" t="s">
        <v>6469</v>
      </c>
      <c r="M2782" t="s">
        <v>6470</v>
      </c>
      <c r="N2782" s="1">
        <v>42902</v>
      </c>
      <c r="O2782">
        <v>54</v>
      </c>
      <c r="P2782" t="s">
        <v>900</v>
      </c>
      <c r="Q2782">
        <v>1</v>
      </c>
      <c r="R2782">
        <v>16.962</v>
      </c>
      <c r="S2782">
        <v>1</v>
      </c>
      <c r="T2782">
        <v>18.32</v>
      </c>
      <c r="U2782" s="7">
        <v>0</v>
      </c>
      <c r="V2782" s="7">
        <v>0</v>
      </c>
      <c r="W2782" s="7">
        <v>0</v>
      </c>
      <c r="X2782" s="7">
        <v>-1.3580000000000001</v>
      </c>
      <c r="Y2782" s="7">
        <v>0</v>
      </c>
      <c r="Z2782" s="7">
        <v>0</v>
      </c>
      <c r="AA2782" s="7" t="s">
        <v>800</v>
      </c>
      <c r="AB2782" s="7">
        <f>IF(Table2[[#This Row],[15cc]]+Table2[[#This Row],[30cc]]&gt;0,1,0)</f>
        <v>1</v>
      </c>
      <c r="AC2782" s="7">
        <f>IF(Table2[[#This Row],[60c]]&gt;0,1,0)</f>
        <v>0</v>
      </c>
      <c r="AD2782" s="7">
        <f>IF(Table2[[#This Row],[90c]]&gt;0,1,0)</f>
        <v>0</v>
      </c>
    </row>
    <row r="2783" spans="1:30" x14ac:dyDescent="0.2">
      <c r="A2783">
        <v>201706</v>
      </c>
      <c r="B2783" t="s">
        <v>21</v>
      </c>
      <c r="C2783" t="s">
        <v>21</v>
      </c>
      <c r="D2783" t="s">
        <v>1499</v>
      </c>
      <c r="E2783" t="s">
        <v>7664</v>
      </c>
      <c r="F2783" t="s">
        <v>1554</v>
      </c>
      <c r="G2783" t="s">
        <v>950</v>
      </c>
      <c r="I2783" t="s">
        <v>1130</v>
      </c>
      <c r="J2783" t="s">
        <v>1565</v>
      </c>
      <c r="K2783" t="s">
        <v>5350</v>
      </c>
      <c r="L2783" t="s">
        <v>6471</v>
      </c>
      <c r="M2783" t="s">
        <v>4378</v>
      </c>
      <c r="N2783" s="1">
        <v>42902</v>
      </c>
      <c r="O2783">
        <v>54</v>
      </c>
      <c r="P2783" t="s">
        <v>900</v>
      </c>
      <c r="Q2783">
        <v>1</v>
      </c>
      <c r="R2783">
        <v>15.442</v>
      </c>
      <c r="S2783">
        <v>1</v>
      </c>
      <c r="T2783">
        <v>16.675999999999998</v>
      </c>
      <c r="U2783" s="7">
        <v>0</v>
      </c>
      <c r="V2783" s="7">
        <v>0</v>
      </c>
      <c r="W2783" s="7">
        <v>0</v>
      </c>
      <c r="X2783" s="7">
        <v>-1.234</v>
      </c>
      <c r="Y2783" s="7">
        <v>0</v>
      </c>
      <c r="Z2783" s="7">
        <v>0</v>
      </c>
      <c r="AA2783" s="7" t="s">
        <v>800</v>
      </c>
      <c r="AB2783" s="7">
        <f>IF(Table2[[#This Row],[15cc]]+Table2[[#This Row],[30cc]]&gt;0,1,0)</f>
        <v>1</v>
      </c>
      <c r="AC2783" s="7">
        <f>IF(Table2[[#This Row],[60c]]&gt;0,1,0)</f>
        <v>0</v>
      </c>
      <c r="AD2783" s="7">
        <f>IF(Table2[[#This Row],[90c]]&gt;0,1,0)</f>
        <v>0</v>
      </c>
    </row>
    <row r="2784" spans="1:30" x14ac:dyDescent="0.2">
      <c r="A2784">
        <v>201706</v>
      </c>
      <c r="B2784" t="s">
        <v>21</v>
      </c>
      <c r="C2784" t="s">
        <v>21</v>
      </c>
      <c r="D2784" t="s">
        <v>1499</v>
      </c>
      <c r="E2784" t="s">
        <v>7664</v>
      </c>
      <c r="F2784" t="s">
        <v>1554</v>
      </c>
      <c r="G2784" t="s">
        <v>950</v>
      </c>
      <c r="I2784" t="s">
        <v>1130</v>
      </c>
      <c r="J2784" t="s">
        <v>1565</v>
      </c>
      <c r="K2784" t="s">
        <v>5350</v>
      </c>
      <c r="L2784" t="s">
        <v>6472</v>
      </c>
      <c r="M2784" t="s">
        <v>6473</v>
      </c>
      <c r="N2784" s="1">
        <v>42902</v>
      </c>
      <c r="O2784">
        <v>54</v>
      </c>
      <c r="P2784" t="s">
        <v>900</v>
      </c>
      <c r="Q2784">
        <v>1</v>
      </c>
      <c r="R2784">
        <v>13.068</v>
      </c>
      <c r="S2784">
        <v>1</v>
      </c>
      <c r="T2784">
        <v>14.112</v>
      </c>
      <c r="U2784" s="7">
        <v>0</v>
      </c>
      <c r="V2784" s="7">
        <v>0</v>
      </c>
      <c r="W2784" s="7">
        <v>0</v>
      </c>
      <c r="X2784" s="7">
        <v>-1.044</v>
      </c>
      <c r="Y2784" s="7">
        <v>0</v>
      </c>
      <c r="Z2784" s="7">
        <v>0</v>
      </c>
      <c r="AA2784" s="7" t="s">
        <v>800</v>
      </c>
      <c r="AB2784" s="7">
        <f>IF(Table2[[#This Row],[15cc]]+Table2[[#This Row],[30cc]]&gt;0,1,0)</f>
        <v>1</v>
      </c>
      <c r="AC2784" s="7">
        <f>IF(Table2[[#This Row],[60c]]&gt;0,1,0)</f>
        <v>0</v>
      </c>
      <c r="AD2784" s="7">
        <f>IF(Table2[[#This Row],[90c]]&gt;0,1,0)</f>
        <v>0</v>
      </c>
    </row>
    <row r="2785" spans="1:30" x14ac:dyDescent="0.2">
      <c r="A2785">
        <v>201706</v>
      </c>
      <c r="B2785" t="s">
        <v>21</v>
      </c>
      <c r="C2785" t="s">
        <v>21</v>
      </c>
      <c r="D2785" t="s">
        <v>1499</v>
      </c>
      <c r="E2785" t="s">
        <v>7664</v>
      </c>
      <c r="F2785" t="s">
        <v>1554</v>
      </c>
      <c r="G2785" t="s">
        <v>950</v>
      </c>
      <c r="I2785" t="s">
        <v>1130</v>
      </c>
      <c r="J2785" t="s">
        <v>1565</v>
      </c>
      <c r="K2785" t="s">
        <v>5350</v>
      </c>
      <c r="L2785" t="s">
        <v>6474</v>
      </c>
      <c r="M2785" t="s">
        <v>876</v>
      </c>
      <c r="N2785" s="1">
        <v>42902</v>
      </c>
      <c r="O2785">
        <v>54</v>
      </c>
      <c r="P2785" t="s">
        <v>900</v>
      </c>
      <c r="S2785">
        <v>0</v>
      </c>
      <c r="T2785">
        <v>0</v>
      </c>
      <c r="U2785" s="7">
        <v>0</v>
      </c>
      <c r="V2785" s="7">
        <v>0</v>
      </c>
      <c r="W2785" s="7">
        <v>0</v>
      </c>
      <c r="X2785" s="7">
        <v>0</v>
      </c>
      <c r="Y2785" s="7">
        <v>0</v>
      </c>
      <c r="Z2785" s="7">
        <v>0</v>
      </c>
      <c r="AA2785" s="7" t="s">
        <v>800</v>
      </c>
      <c r="AB2785" s="7">
        <f>IF(Table2[[#This Row],[15cc]]+Table2[[#This Row],[30cc]]&gt;0,1,0)</f>
        <v>0</v>
      </c>
      <c r="AC2785" s="7">
        <f>IF(Table2[[#This Row],[60c]]&gt;0,1,0)</f>
        <v>0</v>
      </c>
      <c r="AD2785" s="7">
        <f>IF(Table2[[#This Row],[90c]]&gt;0,1,0)</f>
        <v>0</v>
      </c>
    </row>
    <row r="2786" spans="1:30" x14ac:dyDescent="0.2">
      <c r="A2786">
        <v>201706</v>
      </c>
      <c r="B2786" t="s">
        <v>21</v>
      </c>
      <c r="C2786" t="s">
        <v>21</v>
      </c>
      <c r="D2786" t="s">
        <v>1499</v>
      </c>
      <c r="E2786" t="s">
        <v>7664</v>
      </c>
      <c r="F2786" t="s">
        <v>1554</v>
      </c>
      <c r="G2786" t="s">
        <v>950</v>
      </c>
      <c r="I2786" t="s">
        <v>1130</v>
      </c>
      <c r="J2786" t="s">
        <v>1565</v>
      </c>
      <c r="K2786" t="s">
        <v>5350</v>
      </c>
      <c r="L2786" t="s">
        <v>6475</v>
      </c>
      <c r="M2786" t="s">
        <v>6476</v>
      </c>
      <c r="N2786" s="1">
        <v>42902</v>
      </c>
      <c r="O2786">
        <v>54</v>
      </c>
      <c r="P2786" t="s">
        <v>900</v>
      </c>
      <c r="S2786">
        <v>0</v>
      </c>
      <c r="T2786">
        <v>0</v>
      </c>
      <c r="U2786" s="7">
        <v>0</v>
      </c>
      <c r="V2786" s="7">
        <v>0</v>
      </c>
      <c r="W2786" s="7">
        <v>0</v>
      </c>
      <c r="X2786" s="7">
        <v>0</v>
      </c>
      <c r="Y2786" s="7">
        <v>0</v>
      </c>
      <c r="Z2786" s="7">
        <v>0</v>
      </c>
      <c r="AA2786" s="7" t="s">
        <v>800</v>
      </c>
      <c r="AB2786" s="7">
        <f>IF(Table2[[#This Row],[15cc]]+Table2[[#This Row],[30cc]]&gt;0,1,0)</f>
        <v>0</v>
      </c>
      <c r="AC2786" s="7">
        <f>IF(Table2[[#This Row],[60c]]&gt;0,1,0)</f>
        <v>0</v>
      </c>
      <c r="AD2786" s="7">
        <f>IF(Table2[[#This Row],[90c]]&gt;0,1,0)</f>
        <v>0</v>
      </c>
    </row>
    <row r="2787" spans="1:30" x14ac:dyDescent="0.2">
      <c r="A2787">
        <v>201706</v>
      </c>
      <c r="B2787" t="s">
        <v>21</v>
      </c>
      <c r="C2787" t="s">
        <v>21</v>
      </c>
      <c r="D2787" t="s">
        <v>1499</v>
      </c>
      <c r="E2787" t="s">
        <v>7664</v>
      </c>
      <c r="F2787" t="s">
        <v>1554</v>
      </c>
      <c r="G2787" t="s">
        <v>950</v>
      </c>
      <c r="I2787" t="s">
        <v>1130</v>
      </c>
      <c r="J2787" t="s">
        <v>1565</v>
      </c>
      <c r="K2787" t="s">
        <v>5350</v>
      </c>
      <c r="L2787" t="s">
        <v>6477</v>
      </c>
      <c r="M2787" t="s">
        <v>6478</v>
      </c>
      <c r="N2787" s="1">
        <v>42902</v>
      </c>
      <c r="O2787">
        <v>54</v>
      </c>
      <c r="P2787" t="s">
        <v>900</v>
      </c>
      <c r="Q2787">
        <v>8</v>
      </c>
      <c r="R2787">
        <v>115.37</v>
      </c>
      <c r="S2787">
        <v>7</v>
      </c>
      <c r="T2787">
        <v>105.416</v>
      </c>
      <c r="U2787" s="7">
        <v>0</v>
      </c>
      <c r="V2787" s="7">
        <v>-2.3460000000000001</v>
      </c>
      <c r="W2787" s="7">
        <v>1</v>
      </c>
      <c r="X2787" s="7">
        <v>12.3</v>
      </c>
      <c r="Y2787" s="7">
        <v>0</v>
      </c>
      <c r="Z2787" s="7">
        <v>0</v>
      </c>
      <c r="AA2787" s="7" t="s">
        <v>800</v>
      </c>
      <c r="AB2787" s="7">
        <f>IF(Table2[[#This Row],[15cc]]+Table2[[#This Row],[30cc]]&gt;0,1,0)</f>
        <v>1</v>
      </c>
      <c r="AC2787" s="7">
        <f>IF(Table2[[#This Row],[60c]]&gt;0,1,0)</f>
        <v>1</v>
      </c>
      <c r="AD2787" s="7">
        <f>IF(Table2[[#This Row],[90c]]&gt;0,1,0)</f>
        <v>0</v>
      </c>
    </row>
    <row r="2788" spans="1:30" x14ac:dyDescent="0.2">
      <c r="A2788">
        <v>201706</v>
      </c>
      <c r="B2788" t="s">
        <v>21</v>
      </c>
      <c r="C2788" t="s">
        <v>21</v>
      </c>
      <c r="D2788" t="s">
        <v>1499</v>
      </c>
      <c r="E2788" t="s">
        <v>7664</v>
      </c>
      <c r="F2788" t="s">
        <v>1554</v>
      </c>
      <c r="G2788" t="s">
        <v>950</v>
      </c>
      <c r="I2788" t="s">
        <v>1130</v>
      </c>
      <c r="J2788" t="s">
        <v>1565</v>
      </c>
      <c r="K2788" t="s">
        <v>5350</v>
      </c>
      <c r="L2788" t="s">
        <v>6479</v>
      </c>
      <c r="M2788" t="s">
        <v>6480</v>
      </c>
      <c r="N2788" s="1">
        <v>42902</v>
      </c>
      <c r="O2788">
        <v>54</v>
      </c>
      <c r="P2788" t="s">
        <v>900</v>
      </c>
      <c r="Q2788">
        <v>1</v>
      </c>
      <c r="R2788">
        <v>15.111000000000001</v>
      </c>
      <c r="S2788">
        <v>1</v>
      </c>
      <c r="T2788">
        <v>16.018000000000001</v>
      </c>
      <c r="U2788" s="7">
        <v>0</v>
      </c>
      <c r="V2788" s="7">
        <v>-0.90700000000000003</v>
      </c>
      <c r="W2788" s="7">
        <v>0</v>
      </c>
      <c r="X2788" s="7">
        <v>0</v>
      </c>
      <c r="Y2788" s="7">
        <v>0</v>
      </c>
      <c r="Z2788" s="7">
        <v>0</v>
      </c>
      <c r="AA2788" s="7" t="s">
        <v>800</v>
      </c>
      <c r="AB2788" s="7">
        <f>IF(Table2[[#This Row],[15cc]]+Table2[[#This Row],[30cc]]&gt;0,1,0)</f>
        <v>1</v>
      </c>
      <c r="AC2788" s="7">
        <f>IF(Table2[[#This Row],[60c]]&gt;0,1,0)</f>
        <v>0</v>
      </c>
      <c r="AD2788" s="7">
        <f>IF(Table2[[#This Row],[90c]]&gt;0,1,0)</f>
        <v>0</v>
      </c>
    </row>
    <row r="2789" spans="1:30" x14ac:dyDescent="0.2">
      <c r="A2789">
        <v>201706</v>
      </c>
      <c r="B2789" t="s">
        <v>21</v>
      </c>
      <c r="C2789" t="s">
        <v>21</v>
      </c>
      <c r="D2789" t="s">
        <v>1499</v>
      </c>
      <c r="E2789" t="s">
        <v>7664</v>
      </c>
      <c r="F2789" t="s">
        <v>1554</v>
      </c>
      <c r="G2789" t="s">
        <v>950</v>
      </c>
      <c r="I2789" t="s">
        <v>1130</v>
      </c>
      <c r="J2789" t="s">
        <v>1565</v>
      </c>
      <c r="K2789" t="s">
        <v>5350</v>
      </c>
      <c r="L2789" t="s">
        <v>6481</v>
      </c>
      <c r="M2789" t="s">
        <v>6482</v>
      </c>
      <c r="N2789" s="1">
        <v>42906</v>
      </c>
      <c r="O2789">
        <v>50</v>
      </c>
      <c r="P2789" t="s">
        <v>900</v>
      </c>
      <c r="Q2789">
        <v>1</v>
      </c>
      <c r="R2789">
        <v>8.6470000000000002</v>
      </c>
      <c r="S2789">
        <v>1</v>
      </c>
      <c r="T2789">
        <v>8.6470000000000002</v>
      </c>
      <c r="U2789" s="7">
        <v>0</v>
      </c>
      <c r="V2789" s="7">
        <v>0</v>
      </c>
      <c r="W2789" s="7">
        <v>0</v>
      </c>
      <c r="X2789" s="7">
        <v>0</v>
      </c>
      <c r="Y2789" s="7">
        <v>0</v>
      </c>
      <c r="Z2789" s="7">
        <v>0</v>
      </c>
      <c r="AA2789" s="7" t="s">
        <v>800</v>
      </c>
      <c r="AB2789" s="7">
        <f>IF(Table2[[#This Row],[15cc]]+Table2[[#This Row],[30cc]]&gt;0,1,0)</f>
        <v>1</v>
      </c>
      <c r="AC2789" s="7">
        <f>IF(Table2[[#This Row],[60c]]&gt;0,1,0)</f>
        <v>0</v>
      </c>
      <c r="AD2789" s="7">
        <f>IF(Table2[[#This Row],[90c]]&gt;0,1,0)</f>
        <v>0</v>
      </c>
    </row>
    <row r="2790" spans="1:30" x14ac:dyDescent="0.2">
      <c r="A2790">
        <v>201706</v>
      </c>
      <c r="B2790" t="s">
        <v>21</v>
      </c>
      <c r="C2790" t="s">
        <v>21</v>
      </c>
      <c r="D2790" t="s">
        <v>1499</v>
      </c>
      <c r="E2790" t="s">
        <v>7664</v>
      </c>
      <c r="F2790" t="s">
        <v>1554</v>
      </c>
      <c r="G2790" t="s">
        <v>950</v>
      </c>
      <c r="I2790" t="s">
        <v>1130</v>
      </c>
      <c r="J2790" t="s">
        <v>1565</v>
      </c>
      <c r="K2790" t="s">
        <v>5350</v>
      </c>
      <c r="L2790" t="s">
        <v>6483</v>
      </c>
      <c r="M2790" t="s">
        <v>6484</v>
      </c>
      <c r="N2790" s="1">
        <v>42909</v>
      </c>
      <c r="O2790">
        <v>47</v>
      </c>
      <c r="P2790" t="s">
        <v>900</v>
      </c>
      <c r="Q2790">
        <v>2</v>
      </c>
      <c r="R2790">
        <v>33.600999999999999</v>
      </c>
      <c r="S2790">
        <v>1</v>
      </c>
      <c r="T2790">
        <v>14.929</v>
      </c>
      <c r="U2790" s="7">
        <v>0</v>
      </c>
      <c r="V2790" s="7">
        <v>5.9720000000000004</v>
      </c>
      <c r="W2790" s="7">
        <v>1</v>
      </c>
      <c r="X2790" s="7">
        <v>12.7</v>
      </c>
      <c r="Y2790" s="7">
        <v>0</v>
      </c>
      <c r="Z2790" s="7">
        <v>0</v>
      </c>
      <c r="AA2790" s="7" t="s">
        <v>800</v>
      </c>
      <c r="AB2790" s="7">
        <f>IF(Table2[[#This Row],[15cc]]+Table2[[#This Row],[30cc]]&gt;0,1,0)</f>
        <v>1</v>
      </c>
      <c r="AC2790" s="7">
        <f>IF(Table2[[#This Row],[60c]]&gt;0,1,0)</f>
        <v>1</v>
      </c>
      <c r="AD2790" s="7">
        <f>IF(Table2[[#This Row],[90c]]&gt;0,1,0)</f>
        <v>0</v>
      </c>
    </row>
    <row r="2791" spans="1:30" x14ac:dyDescent="0.2">
      <c r="A2791">
        <v>201706</v>
      </c>
      <c r="B2791" t="s">
        <v>21</v>
      </c>
      <c r="C2791" t="s">
        <v>21</v>
      </c>
      <c r="D2791" t="s">
        <v>1499</v>
      </c>
      <c r="E2791" t="s">
        <v>7664</v>
      </c>
      <c r="F2791" t="s">
        <v>1554</v>
      </c>
      <c r="G2791" t="s">
        <v>950</v>
      </c>
      <c r="I2791" t="s">
        <v>1130</v>
      </c>
      <c r="J2791" t="s">
        <v>1565</v>
      </c>
      <c r="K2791" t="s">
        <v>5350</v>
      </c>
      <c r="L2791" t="s">
        <v>6485</v>
      </c>
      <c r="M2791" t="s">
        <v>6486</v>
      </c>
      <c r="N2791" s="1">
        <v>42912</v>
      </c>
      <c r="O2791">
        <v>44</v>
      </c>
      <c r="P2791" t="s">
        <v>900</v>
      </c>
      <c r="S2791">
        <v>0</v>
      </c>
      <c r="T2791">
        <v>0</v>
      </c>
      <c r="U2791" s="7">
        <v>0</v>
      </c>
      <c r="V2791" s="7">
        <v>0</v>
      </c>
      <c r="W2791" s="7">
        <v>0</v>
      </c>
      <c r="X2791" s="7">
        <v>0</v>
      </c>
      <c r="Y2791" s="7">
        <v>0</v>
      </c>
      <c r="Z2791" s="7">
        <v>0</v>
      </c>
      <c r="AA2791" s="7" t="s">
        <v>800</v>
      </c>
      <c r="AB2791" s="7">
        <f>IF(Table2[[#This Row],[15cc]]+Table2[[#This Row],[30cc]]&gt;0,1,0)</f>
        <v>0</v>
      </c>
      <c r="AC2791" s="7">
        <f>IF(Table2[[#This Row],[60c]]&gt;0,1,0)</f>
        <v>0</v>
      </c>
      <c r="AD2791" s="7">
        <f>IF(Table2[[#This Row],[90c]]&gt;0,1,0)</f>
        <v>0</v>
      </c>
    </row>
    <row r="2792" spans="1:30" x14ac:dyDescent="0.2">
      <c r="A2792">
        <v>201706</v>
      </c>
      <c r="B2792" t="s">
        <v>21</v>
      </c>
      <c r="C2792" t="s">
        <v>21</v>
      </c>
      <c r="D2792" t="s">
        <v>1499</v>
      </c>
      <c r="E2792" t="s">
        <v>7664</v>
      </c>
      <c r="F2792" t="s">
        <v>1554</v>
      </c>
      <c r="G2792" t="s">
        <v>950</v>
      </c>
      <c r="I2792" t="s">
        <v>1130</v>
      </c>
      <c r="J2792" t="s">
        <v>1565</v>
      </c>
      <c r="K2792" t="s">
        <v>5350</v>
      </c>
      <c r="L2792" t="s">
        <v>6487</v>
      </c>
      <c r="M2792" t="s">
        <v>6488</v>
      </c>
      <c r="N2792" s="1">
        <v>42915</v>
      </c>
      <c r="O2792">
        <v>41</v>
      </c>
      <c r="P2792" t="s">
        <v>900</v>
      </c>
      <c r="Q2792">
        <v>1</v>
      </c>
      <c r="R2792">
        <v>15.198</v>
      </c>
      <c r="S2792">
        <v>1</v>
      </c>
      <c r="T2792">
        <v>15.198</v>
      </c>
      <c r="U2792" s="7">
        <v>0</v>
      </c>
      <c r="V2792" s="7">
        <v>0</v>
      </c>
      <c r="W2792" s="7">
        <v>0</v>
      </c>
      <c r="X2792" s="7">
        <v>0</v>
      </c>
      <c r="Y2792" s="7">
        <v>0</v>
      </c>
      <c r="Z2792" s="7">
        <v>0</v>
      </c>
      <c r="AA2792" s="7" t="s">
        <v>800</v>
      </c>
      <c r="AB2792" s="7">
        <f>IF(Table2[[#This Row],[15cc]]+Table2[[#This Row],[30cc]]&gt;0,1,0)</f>
        <v>1</v>
      </c>
      <c r="AC2792" s="7">
        <f>IF(Table2[[#This Row],[60c]]&gt;0,1,0)</f>
        <v>0</v>
      </c>
      <c r="AD2792" s="7">
        <f>IF(Table2[[#This Row],[90c]]&gt;0,1,0)</f>
        <v>0</v>
      </c>
    </row>
    <row r="2793" spans="1:30" x14ac:dyDescent="0.2">
      <c r="A2793">
        <v>201706</v>
      </c>
      <c r="B2793" t="s">
        <v>21</v>
      </c>
      <c r="C2793" t="s">
        <v>21</v>
      </c>
      <c r="D2793" t="s">
        <v>1499</v>
      </c>
      <c r="E2793" t="s">
        <v>7664</v>
      </c>
      <c r="F2793" t="s">
        <v>1554</v>
      </c>
      <c r="G2793" t="s">
        <v>950</v>
      </c>
      <c r="I2793" t="s">
        <v>1130</v>
      </c>
      <c r="J2793" t="s">
        <v>1565</v>
      </c>
      <c r="K2793" t="s">
        <v>5350</v>
      </c>
      <c r="L2793" t="s">
        <v>6489</v>
      </c>
      <c r="M2793" t="s">
        <v>1385</v>
      </c>
      <c r="N2793" s="1">
        <v>42915</v>
      </c>
      <c r="O2793">
        <v>41</v>
      </c>
      <c r="P2793" t="s">
        <v>900</v>
      </c>
      <c r="Q2793">
        <v>1</v>
      </c>
      <c r="R2793">
        <v>16.05</v>
      </c>
      <c r="S2793">
        <v>1</v>
      </c>
      <c r="T2793">
        <v>16.05</v>
      </c>
      <c r="U2793" s="7">
        <v>0</v>
      </c>
      <c r="V2793" s="7">
        <v>0</v>
      </c>
      <c r="W2793" s="7">
        <v>0</v>
      </c>
      <c r="X2793" s="7">
        <v>0</v>
      </c>
      <c r="Y2793" s="7">
        <v>0</v>
      </c>
      <c r="Z2793" s="7">
        <v>0</v>
      </c>
      <c r="AA2793" s="7" t="s">
        <v>800</v>
      </c>
      <c r="AB2793" s="7">
        <f>IF(Table2[[#This Row],[15cc]]+Table2[[#This Row],[30cc]]&gt;0,1,0)</f>
        <v>1</v>
      </c>
      <c r="AC2793" s="7">
        <f>IF(Table2[[#This Row],[60c]]&gt;0,1,0)</f>
        <v>0</v>
      </c>
      <c r="AD2793" s="7">
        <f>IF(Table2[[#This Row],[90c]]&gt;0,1,0)</f>
        <v>0</v>
      </c>
    </row>
    <row r="2794" spans="1:30" x14ac:dyDescent="0.2">
      <c r="A2794">
        <v>201706</v>
      </c>
      <c r="B2794" t="s">
        <v>21</v>
      </c>
      <c r="C2794" t="s">
        <v>21</v>
      </c>
      <c r="D2794" t="s">
        <v>1499</v>
      </c>
      <c r="E2794" t="s">
        <v>7664</v>
      </c>
      <c r="F2794" t="s">
        <v>1554</v>
      </c>
      <c r="G2794" t="s">
        <v>950</v>
      </c>
      <c r="I2794" t="s">
        <v>1130</v>
      </c>
      <c r="J2794" t="s">
        <v>1565</v>
      </c>
      <c r="K2794" t="s">
        <v>5350</v>
      </c>
      <c r="L2794" t="s">
        <v>6490</v>
      </c>
      <c r="M2794" t="s">
        <v>6491</v>
      </c>
      <c r="N2794" s="1">
        <v>42916</v>
      </c>
      <c r="O2794">
        <v>40</v>
      </c>
      <c r="P2794" t="s">
        <v>900</v>
      </c>
      <c r="S2794">
        <v>0</v>
      </c>
      <c r="T2794">
        <v>0</v>
      </c>
      <c r="U2794" s="7">
        <v>0</v>
      </c>
      <c r="V2794" s="7">
        <v>0</v>
      </c>
      <c r="W2794" s="7">
        <v>0</v>
      </c>
      <c r="X2794" s="7">
        <v>0</v>
      </c>
      <c r="Y2794" s="7">
        <v>0</v>
      </c>
      <c r="Z2794" s="7">
        <v>0</v>
      </c>
      <c r="AA2794" s="7" t="s">
        <v>800</v>
      </c>
      <c r="AB2794" s="7">
        <f>IF(Table2[[#This Row],[15cc]]+Table2[[#This Row],[30cc]]&gt;0,1,0)</f>
        <v>0</v>
      </c>
      <c r="AC2794" s="7">
        <f>IF(Table2[[#This Row],[60c]]&gt;0,1,0)</f>
        <v>0</v>
      </c>
      <c r="AD2794" s="7">
        <f>IF(Table2[[#This Row],[90c]]&gt;0,1,0)</f>
        <v>0</v>
      </c>
    </row>
    <row r="2795" spans="1:30" x14ac:dyDescent="0.2">
      <c r="A2795">
        <v>201706</v>
      </c>
      <c r="B2795" t="s">
        <v>21</v>
      </c>
      <c r="C2795" t="s">
        <v>21</v>
      </c>
      <c r="D2795" t="s">
        <v>1499</v>
      </c>
      <c r="E2795" t="s">
        <v>7664</v>
      </c>
      <c r="F2795" t="s">
        <v>1554</v>
      </c>
      <c r="G2795" t="s">
        <v>950</v>
      </c>
      <c r="I2795" t="s">
        <v>7603</v>
      </c>
      <c r="J2795" t="s">
        <v>7667</v>
      </c>
      <c r="K2795" t="s">
        <v>950</v>
      </c>
      <c r="L2795" t="s">
        <v>6461</v>
      </c>
      <c r="M2795" t="s">
        <v>6462</v>
      </c>
      <c r="N2795" s="1">
        <v>42899</v>
      </c>
      <c r="O2795">
        <v>57</v>
      </c>
      <c r="P2795" t="s">
        <v>900</v>
      </c>
      <c r="S2795">
        <v>0</v>
      </c>
      <c r="T2795">
        <v>0</v>
      </c>
      <c r="U2795" s="7">
        <v>0</v>
      </c>
      <c r="V2795" s="7">
        <v>0</v>
      </c>
      <c r="W2795" s="7">
        <v>0</v>
      </c>
      <c r="X2795" s="7">
        <v>0</v>
      </c>
      <c r="Y2795" s="7">
        <v>0</v>
      </c>
      <c r="Z2795" s="7">
        <v>0</v>
      </c>
      <c r="AA2795" s="7" t="s">
        <v>800</v>
      </c>
      <c r="AB2795" s="7">
        <f>IF(Table2[[#This Row],[15cc]]+Table2[[#This Row],[30cc]]&gt;0,1,0)</f>
        <v>0</v>
      </c>
      <c r="AC2795" s="7">
        <f>IF(Table2[[#This Row],[60c]]&gt;0,1,0)</f>
        <v>0</v>
      </c>
      <c r="AD2795" s="7">
        <f>IF(Table2[[#This Row],[90c]]&gt;0,1,0)</f>
        <v>0</v>
      </c>
    </row>
    <row r="2796" spans="1:30" x14ac:dyDescent="0.2">
      <c r="A2796">
        <v>201706</v>
      </c>
      <c r="B2796" t="s">
        <v>21</v>
      </c>
      <c r="C2796" t="s">
        <v>21</v>
      </c>
      <c r="D2796" t="s">
        <v>1499</v>
      </c>
      <c r="E2796" t="s">
        <v>7664</v>
      </c>
      <c r="F2796" t="s">
        <v>1554</v>
      </c>
      <c r="G2796" t="s">
        <v>950</v>
      </c>
      <c r="I2796" t="s">
        <v>7603</v>
      </c>
      <c r="J2796" t="s">
        <v>7667</v>
      </c>
      <c r="K2796" t="s">
        <v>950</v>
      </c>
      <c r="L2796" t="s">
        <v>6463</v>
      </c>
      <c r="M2796" t="s">
        <v>6464</v>
      </c>
      <c r="N2796" s="1">
        <v>42909</v>
      </c>
      <c r="O2796">
        <v>47</v>
      </c>
      <c r="P2796" t="s">
        <v>900</v>
      </c>
      <c r="Q2796">
        <v>1</v>
      </c>
      <c r="R2796">
        <v>15.116</v>
      </c>
      <c r="S2796">
        <v>1</v>
      </c>
      <c r="T2796">
        <v>15.116</v>
      </c>
      <c r="U2796" s="7">
        <v>0</v>
      </c>
      <c r="V2796" s="7">
        <v>0</v>
      </c>
      <c r="W2796" s="7">
        <v>0</v>
      </c>
      <c r="X2796" s="7">
        <v>0</v>
      </c>
      <c r="Y2796" s="7">
        <v>0</v>
      </c>
      <c r="Z2796" s="7">
        <v>0</v>
      </c>
      <c r="AA2796" s="7" t="s">
        <v>800</v>
      </c>
      <c r="AB2796" s="7">
        <f>IF(Table2[[#This Row],[15cc]]+Table2[[#This Row],[30cc]]&gt;0,1,0)</f>
        <v>1</v>
      </c>
      <c r="AC2796" s="7">
        <f>IF(Table2[[#This Row],[60c]]&gt;0,1,0)</f>
        <v>0</v>
      </c>
      <c r="AD2796" s="7">
        <f>IF(Table2[[#This Row],[90c]]&gt;0,1,0)</f>
        <v>0</v>
      </c>
    </row>
    <row r="2797" spans="1:30" x14ac:dyDescent="0.2">
      <c r="A2797">
        <v>201706</v>
      </c>
      <c r="B2797" t="s">
        <v>21</v>
      </c>
      <c r="C2797" t="s">
        <v>21</v>
      </c>
      <c r="D2797" t="s">
        <v>1499</v>
      </c>
      <c r="E2797" t="s">
        <v>7664</v>
      </c>
      <c r="F2797" t="s">
        <v>1554</v>
      </c>
      <c r="G2797" t="s">
        <v>950</v>
      </c>
      <c r="I2797" t="s">
        <v>7603</v>
      </c>
      <c r="J2797" t="s">
        <v>7667</v>
      </c>
      <c r="K2797" t="s">
        <v>950</v>
      </c>
      <c r="L2797" t="s">
        <v>6465</v>
      </c>
      <c r="M2797" t="s">
        <v>6466</v>
      </c>
      <c r="N2797" s="1">
        <v>42913</v>
      </c>
      <c r="O2797">
        <v>43</v>
      </c>
      <c r="P2797" t="s">
        <v>900</v>
      </c>
      <c r="S2797">
        <v>0</v>
      </c>
      <c r="T2797">
        <v>0</v>
      </c>
      <c r="U2797" s="7">
        <v>0</v>
      </c>
      <c r="V2797" s="7">
        <v>0</v>
      </c>
      <c r="W2797" s="7">
        <v>0</v>
      </c>
      <c r="X2797" s="7">
        <v>0</v>
      </c>
      <c r="Y2797" s="7">
        <v>0</v>
      </c>
      <c r="Z2797" s="7">
        <v>0</v>
      </c>
      <c r="AA2797" s="7" t="s">
        <v>800</v>
      </c>
      <c r="AB2797" s="7">
        <f>IF(Table2[[#This Row],[15cc]]+Table2[[#This Row],[30cc]]&gt;0,1,0)</f>
        <v>0</v>
      </c>
      <c r="AC2797" s="7">
        <f>IF(Table2[[#This Row],[60c]]&gt;0,1,0)</f>
        <v>0</v>
      </c>
      <c r="AD2797" s="7">
        <f>IF(Table2[[#This Row],[90c]]&gt;0,1,0)</f>
        <v>0</v>
      </c>
    </row>
    <row r="2798" spans="1:30" x14ac:dyDescent="0.2">
      <c r="A2798">
        <v>201706</v>
      </c>
      <c r="B2798" t="s">
        <v>21</v>
      </c>
      <c r="C2798" t="s">
        <v>21</v>
      </c>
      <c r="D2798" t="s">
        <v>1499</v>
      </c>
      <c r="E2798" t="s">
        <v>7664</v>
      </c>
      <c r="F2798" t="s">
        <v>1554</v>
      </c>
      <c r="G2798" t="s">
        <v>950</v>
      </c>
      <c r="I2798" t="s">
        <v>7603</v>
      </c>
      <c r="J2798" t="s">
        <v>7667</v>
      </c>
      <c r="K2798" t="s">
        <v>950</v>
      </c>
      <c r="L2798" t="s">
        <v>6467</v>
      </c>
      <c r="M2798" t="s">
        <v>6468</v>
      </c>
      <c r="N2798" s="1">
        <v>42915</v>
      </c>
      <c r="O2798">
        <v>41</v>
      </c>
      <c r="P2798" t="s">
        <v>900</v>
      </c>
      <c r="S2798">
        <v>0</v>
      </c>
      <c r="T2798">
        <v>0</v>
      </c>
      <c r="U2798" s="7">
        <v>0</v>
      </c>
      <c r="V2798" s="7">
        <v>0</v>
      </c>
      <c r="W2798" s="7">
        <v>0</v>
      </c>
      <c r="X2798" s="7">
        <v>0</v>
      </c>
      <c r="Y2798" s="7">
        <v>0</v>
      </c>
      <c r="Z2798" s="7">
        <v>0</v>
      </c>
      <c r="AA2798" s="7" t="s">
        <v>800</v>
      </c>
      <c r="AB2798" s="7">
        <f>IF(Table2[[#This Row],[15cc]]+Table2[[#This Row],[30cc]]&gt;0,1,0)</f>
        <v>0</v>
      </c>
      <c r="AC2798" s="7">
        <f>IF(Table2[[#This Row],[60c]]&gt;0,1,0)</f>
        <v>0</v>
      </c>
      <c r="AD2798" s="7">
        <f>IF(Table2[[#This Row],[90c]]&gt;0,1,0)</f>
        <v>0</v>
      </c>
    </row>
    <row r="2799" spans="1:30" x14ac:dyDescent="0.2">
      <c r="A2799">
        <v>201706</v>
      </c>
      <c r="B2799" t="s">
        <v>21</v>
      </c>
      <c r="C2799" t="s">
        <v>21</v>
      </c>
      <c r="D2799" t="s">
        <v>1499</v>
      </c>
      <c r="E2799" t="s">
        <v>7664</v>
      </c>
      <c r="F2799" t="s">
        <v>1554</v>
      </c>
      <c r="G2799" t="s">
        <v>950</v>
      </c>
      <c r="I2799" t="s">
        <v>26</v>
      </c>
      <c r="J2799" t="s">
        <v>29</v>
      </c>
      <c r="K2799" t="s">
        <v>7668</v>
      </c>
      <c r="L2799" t="s">
        <v>6451</v>
      </c>
      <c r="M2799" t="s">
        <v>1450</v>
      </c>
      <c r="N2799" s="1">
        <v>42899</v>
      </c>
      <c r="O2799">
        <v>57</v>
      </c>
      <c r="P2799" t="s">
        <v>900</v>
      </c>
      <c r="Q2799">
        <v>1</v>
      </c>
      <c r="R2799">
        <v>20.681999999999999</v>
      </c>
      <c r="S2799">
        <v>1</v>
      </c>
      <c r="T2799">
        <v>20.681999999999999</v>
      </c>
      <c r="U2799" s="7">
        <v>0</v>
      </c>
      <c r="V2799" s="7">
        <v>0</v>
      </c>
      <c r="W2799" s="7">
        <v>0</v>
      </c>
      <c r="X2799" s="7">
        <v>0</v>
      </c>
      <c r="Y2799" s="7">
        <v>0</v>
      </c>
      <c r="Z2799" s="7">
        <v>0</v>
      </c>
      <c r="AA2799" s="7" t="s">
        <v>800</v>
      </c>
      <c r="AB2799" s="7">
        <f>IF(Table2[[#This Row],[15cc]]+Table2[[#This Row],[30cc]]&gt;0,1,0)</f>
        <v>1</v>
      </c>
      <c r="AC2799" s="7">
        <f>IF(Table2[[#This Row],[60c]]&gt;0,1,0)</f>
        <v>0</v>
      </c>
      <c r="AD2799" s="7">
        <f>IF(Table2[[#This Row],[90c]]&gt;0,1,0)</f>
        <v>0</v>
      </c>
    </row>
    <row r="2800" spans="1:30" x14ac:dyDescent="0.2">
      <c r="A2800">
        <v>201706</v>
      </c>
      <c r="B2800" t="s">
        <v>21</v>
      </c>
      <c r="C2800" t="s">
        <v>21</v>
      </c>
      <c r="D2800" t="s">
        <v>1499</v>
      </c>
      <c r="E2800" t="s">
        <v>7664</v>
      </c>
      <c r="F2800" t="s">
        <v>1554</v>
      </c>
      <c r="G2800" t="s">
        <v>950</v>
      </c>
      <c r="I2800" t="s">
        <v>26</v>
      </c>
      <c r="J2800" t="s">
        <v>29</v>
      </c>
      <c r="K2800" t="s">
        <v>7668</v>
      </c>
      <c r="L2800" t="s">
        <v>6452</v>
      </c>
      <c r="M2800" t="s">
        <v>810</v>
      </c>
      <c r="N2800" s="1">
        <v>42906</v>
      </c>
      <c r="O2800">
        <v>50</v>
      </c>
      <c r="P2800" t="s">
        <v>900</v>
      </c>
      <c r="S2800">
        <v>0</v>
      </c>
      <c r="T2800">
        <v>0</v>
      </c>
      <c r="U2800" s="7">
        <v>0</v>
      </c>
      <c r="V2800" s="7">
        <v>0</v>
      </c>
      <c r="W2800" s="7">
        <v>0</v>
      </c>
      <c r="X2800" s="7">
        <v>0</v>
      </c>
      <c r="Y2800" s="7">
        <v>0</v>
      </c>
      <c r="Z2800" s="7">
        <v>0</v>
      </c>
      <c r="AA2800" s="7" t="s">
        <v>800</v>
      </c>
      <c r="AB2800" s="7">
        <f>IF(Table2[[#This Row],[15cc]]+Table2[[#This Row],[30cc]]&gt;0,1,0)</f>
        <v>0</v>
      </c>
      <c r="AC2800" s="7">
        <f>IF(Table2[[#This Row],[60c]]&gt;0,1,0)</f>
        <v>0</v>
      </c>
      <c r="AD2800" s="7">
        <f>IF(Table2[[#This Row],[90c]]&gt;0,1,0)</f>
        <v>0</v>
      </c>
    </row>
    <row r="2801" spans="1:30" x14ac:dyDescent="0.2">
      <c r="A2801">
        <v>201706</v>
      </c>
      <c r="B2801" t="s">
        <v>21</v>
      </c>
      <c r="C2801" t="s">
        <v>21</v>
      </c>
      <c r="D2801" t="s">
        <v>1499</v>
      </c>
      <c r="E2801" t="s">
        <v>7664</v>
      </c>
      <c r="F2801" t="s">
        <v>1554</v>
      </c>
      <c r="G2801" t="s">
        <v>950</v>
      </c>
      <c r="I2801" t="s">
        <v>26</v>
      </c>
      <c r="J2801" t="s">
        <v>29</v>
      </c>
      <c r="K2801" t="s">
        <v>7668</v>
      </c>
      <c r="L2801" t="s">
        <v>6453</v>
      </c>
      <c r="M2801" t="s">
        <v>2566</v>
      </c>
      <c r="N2801" s="1">
        <v>42913</v>
      </c>
      <c r="O2801">
        <v>43</v>
      </c>
      <c r="P2801" t="s">
        <v>900</v>
      </c>
      <c r="S2801">
        <v>0</v>
      </c>
      <c r="T2801">
        <v>0</v>
      </c>
      <c r="U2801" s="7">
        <v>0</v>
      </c>
      <c r="V2801" s="7">
        <v>0</v>
      </c>
      <c r="W2801" s="7">
        <v>0</v>
      </c>
      <c r="X2801" s="7">
        <v>0</v>
      </c>
      <c r="Y2801" s="7">
        <v>0</v>
      </c>
      <c r="Z2801" s="7">
        <v>0</v>
      </c>
      <c r="AA2801" s="7" t="s">
        <v>800</v>
      </c>
      <c r="AB2801" s="7">
        <f>IF(Table2[[#This Row],[15cc]]+Table2[[#This Row],[30cc]]&gt;0,1,0)</f>
        <v>0</v>
      </c>
      <c r="AC2801" s="7">
        <f>IF(Table2[[#This Row],[60c]]&gt;0,1,0)</f>
        <v>0</v>
      </c>
      <c r="AD2801" s="7">
        <f>IF(Table2[[#This Row],[90c]]&gt;0,1,0)</f>
        <v>0</v>
      </c>
    </row>
    <row r="2802" spans="1:30" x14ac:dyDescent="0.2">
      <c r="A2802">
        <v>201706</v>
      </c>
      <c r="B2802" t="s">
        <v>21</v>
      </c>
      <c r="C2802" t="s">
        <v>21</v>
      </c>
      <c r="D2802" t="s">
        <v>1499</v>
      </c>
      <c r="E2802" t="s">
        <v>7664</v>
      </c>
      <c r="F2802" t="s">
        <v>1554</v>
      </c>
      <c r="G2802" t="s">
        <v>950</v>
      </c>
      <c r="I2802" t="s">
        <v>26</v>
      </c>
      <c r="J2802" t="s">
        <v>29</v>
      </c>
      <c r="K2802" t="s">
        <v>7668</v>
      </c>
      <c r="L2802" t="s">
        <v>6454</v>
      </c>
      <c r="M2802" t="s">
        <v>6455</v>
      </c>
      <c r="N2802" s="1">
        <v>42913</v>
      </c>
      <c r="O2802">
        <v>43</v>
      </c>
      <c r="P2802" t="s">
        <v>900</v>
      </c>
      <c r="Q2802">
        <v>1</v>
      </c>
      <c r="R2802">
        <v>21.312999999999999</v>
      </c>
      <c r="S2802">
        <v>1</v>
      </c>
      <c r="T2802">
        <v>21.312999999999999</v>
      </c>
      <c r="U2802" s="7">
        <v>0</v>
      </c>
      <c r="V2802" s="7">
        <v>0</v>
      </c>
      <c r="W2802" s="7">
        <v>0</v>
      </c>
      <c r="X2802" s="7">
        <v>0</v>
      </c>
      <c r="Y2802" s="7">
        <v>0</v>
      </c>
      <c r="Z2802" s="7">
        <v>0</v>
      </c>
      <c r="AA2802" s="7" t="s">
        <v>800</v>
      </c>
      <c r="AB2802" s="7">
        <f>IF(Table2[[#This Row],[15cc]]+Table2[[#This Row],[30cc]]&gt;0,1,0)</f>
        <v>1</v>
      </c>
      <c r="AC2802" s="7">
        <f>IF(Table2[[#This Row],[60c]]&gt;0,1,0)</f>
        <v>0</v>
      </c>
      <c r="AD2802" s="7">
        <f>IF(Table2[[#This Row],[90c]]&gt;0,1,0)</f>
        <v>0</v>
      </c>
    </row>
    <row r="2803" spans="1:30" x14ac:dyDescent="0.2">
      <c r="A2803">
        <v>201706</v>
      </c>
      <c r="B2803" t="s">
        <v>21</v>
      </c>
      <c r="C2803" t="s">
        <v>21</v>
      </c>
      <c r="D2803" t="s">
        <v>1499</v>
      </c>
      <c r="E2803" t="s">
        <v>7664</v>
      </c>
      <c r="F2803" t="s">
        <v>1554</v>
      </c>
      <c r="G2803" t="s">
        <v>950</v>
      </c>
      <c r="I2803" t="s">
        <v>26</v>
      </c>
      <c r="J2803" t="s">
        <v>29</v>
      </c>
      <c r="K2803" t="s">
        <v>7668</v>
      </c>
      <c r="L2803" t="s">
        <v>6456</v>
      </c>
      <c r="M2803" t="s">
        <v>2186</v>
      </c>
      <c r="N2803" s="1">
        <v>42913</v>
      </c>
      <c r="O2803">
        <v>43</v>
      </c>
      <c r="P2803" t="s">
        <v>900</v>
      </c>
      <c r="S2803">
        <v>0</v>
      </c>
      <c r="T2803">
        <v>0</v>
      </c>
      <c r="U2803" s="7">
        <v>0</v>
      </c>
      <c r="V2803" s="7">
        <v>0</v>
      </c>
      <c r="W2803" s="7">
        <v>0</v>
      </c>
      <c r="X2803" s="7">
        <v>0</v>
      </c>
      <c r="Y2803" s="7">
        <v>0</v>
      </c>
      <c r="Z2803" s="7">
        <v>0</v>
      </c>
      <c r="AA2803" s="7" t="s">
        <v>800</v>
      </c>
      <c r="AB2803" s="7">
        <f>IF(Table2[[#This Row],[15cc]]+Table2[[#This Row],[30cc]]&gt;0,1,0)</f>
        <v>0</v>
      </c>
      <c r="AC2803" s="7">
        <f>IF(Table2[[#This Row],[60c]]&gt;0,1,0)</f>
        <v>0</v>
      </c>
      <c r="AD2803" s="7">
        <f>IF(Table2[[#This Row],[90c]]&gt;0,1,0)</f>
        <v>0</v>
      </c>
    </row>
    <row r="2804" spans="1:30" x14ac:dyDescent="0.2">
      <c r="A2804">
        <v>201706</v>
      </c>
      <c r="B2804" t="s">
        <v>21</v>
      </c>
      <c r="C2804" t="s">
        <v>21</v>
      </c>
      <c r="D2804" t="s">
        <v>1499</v>
      </c>
      <c r="E2804" t="s">
        <v>7664</v>
      </c>
      <c r="F2804" t="s">
        <v>1554</v>
      </c>
      <c r="G2804" t="s">
        <v>950</v>
      </c>
      <c r="I2804" t="s">
        <v>26</v>
      </c>
      <c r="J2804" t="s">
        <v>29</v>
      </c>
      <c r="K2804" t="s">
        <v>7668</v>
      </c>
      <c r="L2804" t="s">
        <v>6457</v>
      </c>
      <c r="M2804" t="s">
        <v>6458</v>
      </c>
      <c r="N2804" s="1">
        <v>42913</v>
      </c>
      <c r="O2804">
        <v>43</v>
      </c>
      <c r="P2804" t="s">
        <v>900</v>
      </c>
      <c r="Q2804">
        <v>3</v>
      </c>
      <c r="R2804">
        <v>44.021000000000001</v>
      </c>
      <c r="S2804">
        <v>3</v>
      </c>
      <c r="T2804">
        <v>44.021000000000001</v>
      </c>
      <c r="U2804" s="7">
        <v>0</v>
      </c>
      <c r="V2804" s="7">
        <v>0</v>
      </c>
      <c r="W2804" s="7">
        <v>0</v>
      </c>
      <c r="X2804" s="7">
        <v>0</v>
      </c>
      <c r="Y2804" s="7">
        <v>0</v>
      </c>
      <c r="Z2804" s="7">
        <v>0</v>
      </c>
      <c r="AA2804" s="7" t="s">
        <v>800</v>
      </c>
      <c r="AB2804" s="7">
        <f>IF(Table2[[#This Row],[15cc]]+Table2[[#This Row],[30cc]]&gt;0,1,0)</f>
        <v>1</v>
      </c>
      <c r="AC2804" s="7">
        <f>IF(Table2[[#This Row],[60c]]&gt;0,1,0)</f>
        <v>0</v>
      </c>
      <c r="AD2804" s="7">
        <f>IF(Table2[[#This Row],[90c]]&gt;0,1,0)</f>
        <v>0</v>
      </c>
    </row>
    <row r="2805" spans="1:30" x14ac:dyDescent="0.2">
      <c r="A2805">
        <v>201706</v>
      </c>
      <c r="B2805" t="s">
        <v>21</v>
      </c>
      <c r="C2805" t="s">
        <v>21</v>
      </c>
      <c r="D2805" t="s">
        <v>1499</v>
      </c>
      <c r="E2805" t="s">
        <v>7664</v>
      </c>
      <c r="F2805" t="s">
        <v>1554</v>
      </c>
      <c r="G2805" t="s">
        <v>950</v>
      </c>
      <c r="I2805" t="s">
        <v>26</v>
      </c>
      <c r="J2805" t="s">
        <v>29</v>
      </c>
      <c r="K2805" t="s">
        <v>7668</v>
      </c>
      <c r="L2805" t="s">
        <v>6459</v>
      </c>
      <c r="M2805" t="s">
        <v>6460</v>
      </c>
      <c r="N2805" s="1">
        <v>42913</v>
      </c>
      <c r="O2805">
        <v>43</v>
      </c>
      <c r="P2805" t="s">
        <v>900</v>
      </c>
      <c r="S2805">
        <v>0</v>
      </c>
      <c r="T2805">
        <v>0</v>
      </c>
      <c r="U2805" s="7">
        <v>0</v>
      </c>
      <c r="V2805" s="7">
        <v>0</v>
      </c>
      <c r="W2805" s="7">
        <v>0</v>
      </c>
      <c r="X2805" s="7">
        <v>0</v>
      </c>
      <c r="Y2805" s="7">
        <v>0</v>
      </c>
      <c r="Z2805" s="7">
        <v>0</v>
      </c>
      <c r="AA2805" s="7" t="s">
        <v>800</v>
      </c>
      <c r="AB2805" s="7">
        <f>IF(Table2[[#This Row],[15cc]]+Table2[[#This Row],[30cc]]&gt;0,1,0)</f>
        <v>0</v>
      </c>
      <c r="AC2805" s="7">
        <f>IF(Table2[[#This Row],[60c]]&gt;0,1,0)</f>
        <v>0</v>
      </c>
      <c r="AD2805" s="7">
        <f>IF(Table2[[#This Row],[90c]]&gt;0,1,0)</f>
        <v>0</v>
      </c>
    </row>
    <row r="2806" spans="1:30" x14ac:dyDescent="0.2">
      <c r="A2806">
        <v>201706</v>
      </c>
      <c r="B2806" t="s">
        <v>21</v>
      </c>
      <c r="C2806" t="s">
        <v>21</v>
      </c>
      <c r="D2806" t="s">
        <v>1499</v>
      </c>
      <c r="E2806" t="s">
        <v>7664</v>
      </c>
      <c r="F2806" t="s">
        <v>1556</v>
      </c>
      <c r="G2806" t="s">
        <v>7669</v>
      </c>
      <c r="I2806" t="s">
        <v>994</v>
      </c>
      <c r="J2806" t="s">
        <v>752</v>
      </c>
      <c r="K2806" t="s">
        <v>7670</v>
      </c>
      <c r="L2806" t="s">
        <v>6531</v>
      </c>
      <c r="M2806" t="s">
        <v>6532</v>
      </c>
      <c r="N2806" s="1">
        <v>42906</v>
      </c>
      <c r="O2806">
        <v>50</v>
      </c>
      <c r="P2806" t="s">
        <v>900</v>
      </c>
      <c r="S2806">
        <v>0</v>
      </c>
      <c r="T2806">
        <v>0</v>
      </c>
      <c r="U2806" s="7">
        <v>0</v>
      </c>
      <c r="V2806" s="7">
        <v>0</v>
      </c>
      <c r="W2806" s="7">
        <v>0</v>
      </c>
      <c r="X2806" s="7">
        <v>0</v>
      </c>
      <c r="Y2806" s="7">
        <v>0</v>
      </c>
      <c r="Z2806" s="7">
        <v>0</v>
      </c>
      <c r="AA2806" s="7" t="s">
        <v>800</v>
      </c>
      <c r="AB2806" s="7">
        <f>IF(Table2[[#This Row],[15cc]]+Table2[[#This Row],[30cc]]&gt;0,1,0)</f>
        <v>0</v>
      </c>
      <c r="AC2806" s="7">
        <f>IF(Table2[[#This Row],[60c]]&gt;0,1,0)</f>
        <v>0</v>
      </c>
      <c r="AD2806" s="7">
        <f>IF(Table2[[#This Row],[90c]]&gt;0,1,0)</f>
        <v>0</v>
      </c>
    </row>
    <row r="2807" spans="1:30" x14ac:dyDescent="0.2">
      <c r="A2807">
        <v>201706</v>
      </c>
      <c r="B2807" t="s">
        <v>21</v>
      </c>
      <c r="C2807" t="s">
        <v>21</v>
      </c>
      <c r="D2807" t="s">
        <v>1499</v>
      </c>
      <c r="E2807" t="s">
        <v>7664</v>
      </c>
      <c r="F2807" t="s">
        <v>1556</v>
      </c>
      <c r="G2807" t="s">
        <v>7669</v>
      </c>
      <c r="I2807" t="s">
        <v>994</v>
      </c>
      <c r="J2807" t="s">
        <v>752</v>
      </c>
      <c r="K2807" t="s">
        <v>7670</v>
      </c>
      <c r="L2807" t="s">
        <v>6533</v>
      </c>
      <c r="M2807" t="s">
        <v>6534</v>
      </c>
      <c r="N2807" s="1">
        <v>42906</v>
      </c>
      <c r="O2807">
        <v>50</v>
      </c>
      <c r="P2807" t="s">
        <v>900</v>
      </c>
      <c r="Q2807">
        <v>1</v>
      </c>
      <c r="R2807" s="2">
        <v>18.648</v>
      </c>
      <c r="S2807">
        <v>1</v>
      </c>
      <c r="T2807">
        <v>18.648</v>
      </c>
      <c r="U2807" s="7">
        <v>0</v>
      </c>
      <c r="V2807" s="7">
        <v>0</v>
      </c>
      <c r="W2807" s="7">
        <v>0</v>
      </c>
      <c r="X2807" s="7">
        <v>0</v>
      </c>
      <c r="Y2807" s="7">
        <v>0</v>
      </c>
      <c r="Z2807" s="7">
        <v>0</v>
      </c>
      <c r="AA2807" s="7" t="s">
        <v>800</v>
      </c>
      <c r="AB2807" s="7">
        <f>IF(Table2[[#This Row],[15cc]]+Table2[[#This Row],[30cc]]&gt;0,1,0)</f>
        <v>1</v>
      </c>
      <c r="AC2807" s="7">
        <f>IF(Table2[[#This Row],[60c]]&gt;0,1,0)</f>
        <v>0</v>
      </c>
      <c r="AD2807" s="7">
        <f>IF(Table2[[#This Row],[90c]]&gt;0,1,0)</f>
        <v>0</v>
      </c>
    </row>
    <row r="2808" spans="1:30" x14ac:dyDescent="0.2">
      <c r="A2808">
        <v>201706</v>
      </c>
      <c r="B2808" t="s">
        <v>21</v>
      </c>
      <c r="C2808" t="s">
        <v>21</v>
      </c>
      <c r="D2808" t="s">
        <v>1499</v>
      </c>
      <c r="E2808" t="s">
        <v>7664</v>
      </c>
      <c r="F2808" t="s">
        <v>1556</v>
      </c>
      <c r="G2808" t="s">
        <v>7669</v>
      </c>
      <c r="I2808" t="s">
        <v>994</v>
      </c>
      <c r="J2808" t="s">
        <v>752</v>
      </c>
      <c r="K2808" t="s">
        <v>7670</v>
      </c>
      <c r="L2808" t="s">
        <v>6535</v>
      </c>
      <c r="M2808" t="s">
        <v>6536</v>
      </c>
      <c r="N2808" s="1">
        <v>42906</v>
      </c>
      <c r="O2808">
        <v>50</v>
      </c>
      <c r="P2808" t="s">
        <v>900</v>
      </c>
      <c r="Q2808">
        <v>3</v>
      </c>
      <c r="R2808">
        <v>51.133000000000003</v>
      </c>
      <c r="S2808">
        <v>2</v>
      </c>
      <c r="T2808">
        <v>36.109000000000002</v>
      </c>
      <c r="U2808" s="7">
        <v>0</v>
      </c>
      <c r="V2808" s="7">
        <v>0</v>
      </c>
      <c r="W2808" s="7">
        <v>1</v>
      </c>
      <c r="X2808" s="7">
        <v>15.023999999999999</v>
      </c>
      <c r="Y2808" s="7">
        <v>0</v>
      </c>
      <c r="Z2808" s="7">
        <v>0</v>
      </c>
      <c r="AA2808" s="7" t="s">
        <v>800</v>
      </c>
      <c r="AB2808" s="7">
        <f>IF(Table2[[#This Row],[15cc]]+Table2[[#This Row],[30cc]]&gt;0,1,0)</f>
        <v>1</v>
      </c>
      <c r="AC2808" s="7">
        <f>IF(Table2[[#This Row],[60c]]&gt;0,1,0)</f>
        <v>1</v>
      </c>
      <c r="AD2808" s="7">
        <f>IF(Table2[[#This Row],[90c]]&gt;0,1,0)</f>
        <v>0</v>
      </c>
    </row>
    <row r="2809" spans="1:30" x14ac:dyDescent="0.2">
      <c r="A2809">
        <v>201706</v>
      </c>
      <c r="B2809" t="s">
        <v>21</v>
      </c>
      <c r="C2809" t="s">
        <v>21</v>
      </c>
      <c r="D2809" t="s">
        <v>1499</v>
      </c>
      <c r="E2809" t="s">
        <v>7664</v>
      </c>
      <c r="F2809" t="s">
        <v>1556</v>
      </c>
      <c r="G2809" t="s">
        <v>7669</v>
      </c>
      <c r="I2809" t="s">
        <v>994</v>
      </c>
      <c r="J2809" t="s">
        <v>752</v>
      </c>
      <c r="K2809" t="s">
        <v>7670</v>
      </c>
      <c r="L2809" t="s">
        <v>6537</v>
      </c>
      <c r="M2809" t="s">
        <v>6538</v>
      </c>
      <c r="N2809" s="1">
        <v>42906</v>
      </c>
      <c r="O2809">
        <v>50</v>
      </c>
      <c r="P2809" t="s">
        <v>900</v>
      </c>
      <c r="Q2809">
        <v>1</v>
      </c>
      <c r="R2809">
        <v>15.387</v>
      </c>
      <c r="S2809">
        <v>1</v>
      </c>
      <c r="T2809">
        <v>15.387</v>
      </c>
      <c r="U2809" s="7">
        <v>0</v>
      </c>
      <c r="V2809" s="7">
        <v>0</v>
      </c>
      <c r="W2809" s="7">
        <v>0</v>
      </c>
      <c r="X2809" s="7">
        <v>0</v>
      </c>
      <c r="Y2809" s="7">
        <v>0</v>
      </c>
      <c r="Z2809" s="7">
        <v>0</v>
      </c>
      <c r="AA2809" s="7" t="s">
        <v>800</v>
      </c>
      <c r="AB2809" s="7">
        <f>IF(Table2[[#This Row],[15cc]]+Table2[[#This Row],[30cc]]&gt;0,1,0)</f>
        <v>1</v>
      </c>
      <c r="AC2809" s="7">
        <f>IF(Table2[[#This Row],[60c]]&gt;0,1,0)</f>
        <v>0</v>
      </c>
      <c r="AD2809" s="7">
        <f>IF(Table2[[#This Row],[90c]]&gt;0,1,0)</f>
        <v>0</v>
      </c>
    </row>
    <row r="2810" spans="1:30" x14ac:dyDescent="0.2">
      <c r="A2810">
        <v>201706</v>
      </c>
      <c r="B2810" t="s">
        <v>21</v>
      </c>
      <c r="C2810" t="s">
        <v>21</v>
      </c>
      <c r="D2810" t="s">
        <v>1499</v>
      </c>
      <c r="E2810" t="s">
        <v>7664</v>
      </c>
      <c r="F2810" t="s">
        <v>1556</v>
      </c>
      <c r="G2810" t="s">
        <v>7669</v>
      </c>
      <c r="I2810" t="s">
        <v>994</v>
      </c>
      <c r="J2810" t="s">
        <v>752</v>
      </c>
      <c r="K2810" t="s">
        <v>7670</v>
      </c>
      <c r="L2810" t="s">
        <v>6539</v>
      </c>
      <c r="M2810" t="s">
        <v>6540</v>
      </c>
      <c r="N2810" s="1">
        <v>42906</v>
      </c>
      <c r="O2810">
        <v>50</v>
      </c>
      <c r="P2810" t="s">
        <v>900</v>
      </c>
      <c r="Q2810">
        <v>4</v>
      </c>
      <c r="R2810">
        <v>59.536999999999999</v>
      </c>
      <c r="S2810">
        <v>3</v>
      </c>
      <c r="T2810">
        <v>44.311</v>
      </c>
      <c r="U2810" s="7">
        <v>0</v>
      </c>
      <c r="V2810" s="7">
        <v>0</v>
      </c>
      <c r="W2810" s="7">
        <v>1</v>
      </c>
      <c r="X2810" s="7">
        <v>15.226000000000001</v>
      </c>
      <c r="Y2810" s="7">
        <v>0</v>
      </c>
      <c r="Z2810" s="7">
        <v>0</v>
      </c>
      <c r="AA2810" s="7" t="s">
        <v>800</v>
      </c>
      <c r="AB2810" s="7">
        <f>IF(Table2[[#This Row],[15cc]]+Table2[[#This Row],[30cc]]&gt;0,1,0)</f>
        <v>1</v>
      </c>
      <c r="AC2810" s="7">
        <f>IF(Table2[[#This Row],[60c]]&gt;0,1,0)</f>
        <v>1</v>
      </c>
      <c r="AD2810" s="7">
        <f>IF(Table2[[#This Row],[90c]]&gt;0,1,0)</f>
        <v>0</v>
      </c>
    </row>
    <row r="2811" spans="1:30" x14ac:dyDescent="0.2">
      <c r="A2811">
        <v>201706</v>
      </c>
      <c r="B2811" t="s">
        <v>21</v>
      </c>
      <c r="C2811" t="s">
        <v>21</v>
      </c>
      <c r="D2811" t="s">
        <v>1499</v>
      </c>
      <c r="E2811" t="s">
        <v>7664</v>
      </c>
      <c r="F2811" t="s">
        <v>1556</v>
      </c>
      <c r="G2811" t="s">
        <v>7669</v>
      </c>
      <c r="I2811" t="s">
        <v>994</v>
      </c>
      <c r="J2811" t="s">
        <v>752</v>
      </c>
      <c r="K2811" t="s">
        <v>7670</v>
      </c>
      <c r="L2811" t="s">
        <v>6541</v>
      </c>
      <c r="M2811" t="s">
        <v>6542</v>
      </c>
      <c r="N2811" s="1">
        <v>42907</v>
      </c>
      <c r="O2811">
        <v>49</v>
      </c>
      <c r="P2811" t="s">
        <v>900</v>
      </c>
      <c r="Q2811">
        <v>2</v>
      </c>
      <c r="R2811">
        <v>42.381999999999998</v>
      </c>
      <c r="S2811">
        <v>2</v>
      </c>
      <c r="T2811">
        <v>42.381999999999998</v>
      </c>
      <c r="U2811" s="7">
        <v>0</v>
      </c>
      <c r="V2811" s="7">
        <v>0</v>
      </c>
      <c r="W2811" s="7">
        <v>0</v>
      </c>
      <c r="X2811" s="7">
        <v>0</v>
      </c>
      <c r="Y2811" s="7">
        <v>0</v>
      </c>
      <c r="Z2811" s="7">
        <v>0</v>
      </c>
      <c r="AA2811" s="7" t="s">
        <v>800</v>
      </c>
      <c r="AB2811" s="7">
        <f>IF(Table2[[#This Row],[15cc]]+Table2[[#This Row],[30cc]]&gt;0,1,0)</f>
        <v>1</v>
      </c>
      <c r="AC2811" s="7">
        <f>IF(Table2[[#This Row],[60c]]&gt;0,1,0)</f>
        <v>0</v>
      </c>
      <c r="AD2811" s="7">
        <f>IF(Table2[[#This Row],[90c]]&gt;0,1,0)</f>
        <v>0</v>
      </c>
    </row>
    <row r="2812" spans="1:30" x14ac:dyDescent="0.2">
      <c r="A2812">
        <v>201706</v>
      </c>
      <c r="B2812" t="s">
        <v>21</v>
      </c>
      <c r="C2812" t="s">
        <v>21</v>
      </c>
      <c r="D2812" t="s">
        <v>1499</v>
      </c>
      <c r="E2812" t="s">
        <v>7664</v>
      </c>
      <c r="F2812" t="s">
        <v>1556</v>
      </c>
      <c r="G2812" t="s">
        <v>7669</v>
      </c>
      <c r="I2812" t="s">
        <v>994</v>
      </c>
      <c r="J2812" t="s">
        <v>752</v>
      </c>
      <c r="K2812" t="s">
        <v>7670</v>
      </c>
      <c r="L2812" t="s">
        <v>6543</v>
      </c>
      <c r="M2812" t="s">
        <v>1363</v>
      </c>
      <c r="N2812" s="1">
        <v>42908</v>
      </c>
      <c r="O2812">
        <v>48</v>
      </c>
      <c r="P2812" t="s">
        <v>900</v>
      </c>
      <c r="Q2812">
        <v>4</v>
      </c>
      <c r="R2812">
        <v>58.662999999999997</v>
      </c>
      <c r="S2812">
        <v>4</v>
      </c>
      <c r="T2812">
        <v>58.662999999999997</v>
      </c>
      <c r="U2812" s="7">
        <v>0</v>
      </c>
      <c r="V2812" s="7">
        <v>0</v>
      </c>
      <c r="W2812" s="7">
        <v>0</v>
      </c>
      <c r="X2812" s="7">
        <v>0</v>
      </c>
      <c r="Y2812" s="7">
        <v>0</v>
      </c>
      <c r="Z2812" s="7">
        <v>0</v>
      </c>
      <c r="AA2812" s="7" t="s">
        <v>800</v>
      </c>
      <c r="AB2812" s="7">
        <f>IF(Table2[[#This Row],[15cc]]+Table2[[#This Row],[30cc]]&gt;0,1,0)</f>
        <v>1</v>
      </c>
      <c r="AC2812" s="7">
        <f>IF(Table2[[#This Row],[60c]]&gt;0,1,0)</f>
        <v>0</v>
      </c>
      <c r="AD2812" s="7">
        <f>IF(Table2[[#This Row],[90c]]&gt;0,1,0)</f>
        <v>0</v>
      </c>
    </row>
    <row r="2813" spans="1:30" x14ac:dyDescent="0.2">
      <c r="A2813">
        <v>201706</v>
      </c>
      <c r="B2813" t="s">
        <v>21</v>
      </c>
      <c r="C2813" t="s">
        <v>21</v>
      </c>
      <c r="D2813" t="s">
        <v>1499</v>
      </c>
      <c r="E2813" t="s">
        <v>7664</v>
      </c>
      <c r="F2813" t="s">
        <v>1556</v>
      </c>
      <c r="G2813" t="s">
        <v>7669</v>
      </c>
      <c r="I2813" t="s">
        <v>994</v>
      </c>
      <c r="J2813" t="s">
        <v>752</v>
      </c>
      <c r="K2813" t="s">
        <v>7670</v>
      </c>
      <c r="L2813" t="s">
        <v>6544</v>
      </c>
      <c r="M2813" t="s">
        <v>6545</v>
      </c>
      <c r="N2813" s="1">
        <v>42908</v>
      </c>
      <c r="O2813">
        <v>48</v>
      </c>
      <c r="P2813" t="s">
        <v>900</v>
      </c>
      <c r="Q2813">
        <v>5</v>
      </c>
      <c r="R2813">
        <v>84.305000000000007</v>
      </c>
      <c r="S2813">
        <v>4</v>
      </c>
      <c r="T2813">
        <v>70.161000000000001</v>
      </c>
      <c r="U2813" s="7">
        <v>0</v>
      </c>
      <c r="V2813" s="7">
        <v>0.27</v>
      </c>
      <c r="W2813" s="7">
        <v>1</v>
      </c>
      <c r="X2813" s="7">
        <v>13.874000000000001</v>
      </c>
      <c r="Y2813" s="7">
        <v>0</v>
      </c>
      <c r="Z2813" s="7">
        <v>0</v>
      </c>
      <c r="AA2813" s="7" t="s">
        <v>800</v>
      </c>
      <c r="AB2813" s="7">
        <f>IF(Table2[[#This Row],[15cc]]+Table2[[#This Row],[30cc]]&gt;0,1,0)</f>
        <v>1</v>
      </c>
      <c r="AC2813" s="7">
        <f>IF(Table2[[#This Row],[60c]]&gt;0,1,0)</f>
        <v>1</v>
      </c>
      <c r="AD2813" s="7">
        <f>IF(Table2[[#This Row],[90c]]&gt;0,1,0)</f>
        <v>0</v>
      </c>
    </row>
    <row r="2814" spans="1:30" x14ac:dyDescent="0.2">
      <c r="A2814">
        <v>201706</v>
      </c>
      <c r="B2814" t="s">
        <v>21</v>
      </c>
      <c r="C2814" t="s">
        <v>21</v>
      </c>
      <c r="D2814" t="s">
        <v>1499</v>
      </c>
      <c r="E2814" t="s">
        <v>7664</v>
      </c>
      <c r="F2814" t="s">
        <v>1556</v>
      </c>
      <c r="G2814" t="s">
        <v>7669</v>
      </c>
      <c r="I2814" t="s">
        <v>994</v>
      </c>
      <c r="J2814" t="s">
        <v>752</v>
      </c>
      <c r="K2814" t="s">
        <v>7670</v>
      </c>
      <c r="L2814" t="s">
        <v>6546</v>
      </c>
      <c r="M2814" t="s">
        <v>6547</v>
      </c>
      <c r="N2814" s="1">
        <v>42908</v>
      </c>
      <c r="O2814">
        <v>48</v>
      </c>
      <c r="P2814" t="s">
        <v>900</v>
      </c>
      <c r="Q2814">
        <v>3</v>
      </c>
      <c r="R2814">
        <v>43.517000000000003</v>
      </c>
      <c r="S2814">
        <v>3</v>
      </c>
      <c r="T2814">
        <v>46.113999999999997</v>
      </c>
      <c r="U2814" s="7">
        <v>0</v>
      </c>
      <c r="V2814" s="7">
        <v>0</v>
      </c>
      <c r="W2814" s="7">
        <v>0</v>
      </c>
      <c r="X2814" s="7">
        <v>-2.597</v>
      </c>
      <c r="Y2814" s="7">
        <v>0</v>
      </c>
      <c r="Z2814" s="7">
        <v>0</v>
      </c>
      <c r="AA2814" s="7" t="s">
        <v>800</v>
      </c>
      <c r="AB2814" s="7">
        <f>IF(Table2[[#This Row],[15cc]]+Table2[[#This Row],[30cc]]&gt;0,1,0)</f>
        <v>1</v>
      </c>
      <c r="AC2814" s="7">
        <f>IF(Table2[[#This Row],[60c]]&gt;0,1,0)</f>
        <v>0</v>
      </c>
      <c r="AD2814" s="7">
        <f>IF(Table2[[#This Row],[90c]]&gt;0,1,0)</f>
        <v>0</v>
      </c>
    </row>
    <row r="2815" spans="1:30" x14ac:dyDescent="0.2">
      <c r="A2815">
        <v>201706</v>
      </c>
      <c r="B2815" t="s">
        <v>21</v>
      </c>
      <c r="C2815" t="s">
        <v>21</v>
      </c>
      <c r="D2815" t="s">
        <v>1499</v>
      </c>
      <c r="E2815" t="s">
        <v>7664</v>
      </c>
      <c r="F2815" t="s">
        <v>1556</v>
      </c>
      <c r="G2815" t="s">
        <v>7669</v>
      </c>
      <c r="I2815" t="s">
        <v>994</v>
      </c>
      <c r="J2815" t="s">
        <v>752</v>
      </c>
      <c r="K2815" t="s">
        <v>7670</v>
      </c>
      <c r="L2815" t="s">
        <v>6548</v>
      </c>
      <c r="M2815" t="s">
        <v>6549</v>
      </c>
      <c r="N2815" s="1">
        <v>42908</v>
      </c>
      <c r="O2815">
        <v>48</v>
      </c>
      <c r="P2815" t="s">
        <v>900</v>
      </c>
      <c r="Q2815">
        <v>5</v>
      </c>
      <c r="R2815">
        <v>72.344999999999999</v>
      </c>
      <c r="S2815">
        <v>5</v>
      </c>
      <c r="T2815">
        <v>72.344999999999999</v>
      </c>
      <c r="U2815" s="7">
        <v>0</v>
      </c>
      <c r="V2815" s="7">
        <v>0</v>
      </c>
      <c r="W2815" s="7">
        <v>0</v>
      </c>
      <c r="X2815" s="7">
        <v>0</v>
      </c>
      <c r="Y2815" s="7">
        <v>0</v>
      </c>
      <c r="Z2815" s="7">
        <v>0</v>
      </c>
      <c r="AA2815" s="7" t="s">
        <v>800</v>
      </c>
      <c r="AB2815" s="7">
        <f>IF(Table2[[#This Row],[15cc]]+Table2[[#This Row],[30cc]]&gt;0,1,0)</f>
        <v>1</v>
      </c>
      <c r="AC2815" s="7">
        <f>IF(Table2[[#This Row],[60c]]&gt;0,1,0)</f>
        <v>0</v>
      </c>
      <c r="AD2815" s="7">
        <f>IF(Table2[[#This Row],[90c]]&gt;0,1,0)</f>
        <v>0</v>
      </c>
    </row>
    <row r="2816" spans="1:30" x14ac:dyDescent="0.2">
      <c r="A2816">
        <v>201706</v>
      </c>
      <c r="B2816" t="s">
        <v>21</v>
      </c>
      <c r="C2816" t="s">
        <v>21</v>
      </c>
      <c r="D2816" t="s">
        <v>1499</v>
      </c>
      <c r="E2816" t="s">
        <v>7664</v>
      </c>
      <c r="F2816" t="s">
        <v>1556</v>
      </c>
      <c r="G2816" t="s">
        <v>7669</v>
      </c>
      <c r="I2816" t="s">
        <v>994</v>
      </c>
      <c r="J2816" t="s">
        <v>752</v>
      </c>
      <c r="K2816" t="s">
        <v>7670</v>
      </c>
      <c r="L2816" t="s">
        <v>6550</v>
      </c>
      <c r="M2816" t="s">
        <v>6551</v>
      </c>
      <c r="N2816" s="1">
        <v>42908</v>
      </c>
      <c r="O2816">
        <v>48</v>
      </c>
      <c r="P2816" t="s">
        <v>900</v>
      </c>
      <c r="S2816">
        <v>0</v>
      </c>
      <c r="T2816">
        <v>0</v>
      </c>
      <c r="U2816" s="7">
        <v>0</v>
      </c>
      <c r="V2816" s="7">
        <v>0</v>
      </c>
      <c r="W2816" s="7">
        <v>0</v>
      </c>
      <c r="X2816" s="7">
        <v>0</v>
      </c>
      <c r="Y2816" s="7">
        <v>0</v>
      </c>
      <c r="Z2816" s="7">
        <v>0</v>
      </c>
      <c r="AA2816" s="7" t="s">
        <v>800</v>
      </c>
      <c r="AB2816" s="7">
        <f>IF(Table2[[#This Row],[15cc]]+Table2[[#This Row],[30cc]]&gt;0,1,0)</f>
        <v>0</v>
      </c>
      <c r="AC2816" s="7">
        <f>IF(Table2[[#This Row],[60c]]&gt;0,1,0)</f>
        <v>0</v>
      </c>
      <c r="AD2816" s="7">
        <f>IF(Table2[[#This Row],[90c]]&gt;0,1,0)</f>
        <v>0</v>
      </c>
    </row>
    <row r="2817" spans="1:30" x14ac:dyDescent="0.2">
      <c r="A2817">
        <v>201706</v>
      </c>
      <c r="B2817" t="s">
        <v>21</v>
      </c>
      <c r="C2817" t="s">
        <v>21</v>
      </c>
      <c r="D2817" t="s">
        <v>1499</v>
      </c>
      <c r="E2817" t="s">
        <v>7664</v>
      </c>
      <c r="F2817" t="s">
        <v>1556</v>
      </c>
      <c r="G2817" t="s">
        <v>7669</v>
      </c>
      <c r="I2817" t="s">
        <v>994</v>
      </c>
      <c r="J2817" t="s">
        <v>752</v>
      </c>
      <c r="K2817" t="s">
        <v>7670</v>
      </c>
      <c r="L2817" t="s">
        <v>6552</v>
      </c>
      <c r="M2817" t="s">
        <v>6553</v>
      </c>
      <c r="N2817" s="1">
        <v>42913</v>
      </c>
      <c r="O2817">
        <v>43</v>
      </c>
      <c r="P2817" t="s">
        <v>900</v>
      </c>
      <c r="S2817">
        <v>0</v>
      </c>
      <c r="T2817">
        <v>0</v>
      </c>
      <c r="U2817" s="7">
        <v>0</v>
      </c>
      <c r="V2817" s="7">
        <v>0</v>
      </c>
      <c r="W2817" s="7">
        <v>0</v>
      </c>
      <c r="X2817" s="7">
        <v>0</v>
      </c>
      <c r="Y2817" s="7">
        <v>0</v>
      </c>
      <c r="Z2817" s="7">
        <v>0</v>
      </c>
      <c r="AA2817" s="7" t="s">
        <v>800</v>
      </c>
      <c r="AB2817" s="7">
        <f>IF(Table2[[#This Row],[15cc]]+Table2[[#This Row],[30cc]]&gt;0,1,0)</f>
        <v>0</v>
      </c>
      <c r="AC2817" s="7">
        <f>IF(Table2[[#This Row],[60c]]&gt;0,1,0)</f>
        <v>0</v>
      </c>
      <c r="AD2817" s="7">
        <f>IF(Table2[[#This Row],[90c]]&gt;0,1,0)</f>
        <v>0</v>
      </c>
    </row>
    <row r="2818" spans="1:30" x14ac:dyDescent="0.2">
      <c r="A2818">
        <v>201706</v>
      </c>
      <c r="B2818" t="s">
        <v>21</v>
      </c>
      <c r="C2818" t="s">
        <v>21</v>
      </c>
      <c r="D2818" t="s">
        <v>1499</v>
      </c>
      <c r="E2818" t="s">
        <v>7664</v>
      </c>
      <c r="F2818" t="s">
        <v>1556</v>
      </c>
      <c r="G2818" t="s">
        <v>7669</v>
      </c>
      <c r="I2818" t="s">
        <v>994</v>
      </c>
      <c r="J2818" t="s">
        <v>752</v>
      </c>
      <c r="K2818" t="s">
        <v>7670</v>
      </c>
      <c r="L2818" t="s">
        <v>6554</v>
      </c>
      <c r="M2818" t="s">
        <v>6555</v>
      </c>
      <c r="N2818" s="1">
        <v>42916</v>
      </c>
      <c r="O2818">
        <v>40</v>
      </c>
      <c r="P2818" t="s">
        <v>900</v>
      </c>
      <c r="Q2818">
        <v>1</v>
      </c>
      <c r="R2818">
        <v>8.048</v>
      </c>
      <c r="S2818">
        <v>1</v>
      </c>
      <c r="T2818">
        <v>8.048</v>
      </c>
      <c r="U2818" s="7">
        <v>0</v>
      </c>
      <c r="V2818" s="7">
        <v>0</v>
      </c>
      <c r="W2818" s="7">
        <v>0</v>
      </c>
      <c r="X2818" s="7">
        <v>0</v>
      </c>
      <c r="Y2818" s="7">
        <v>0</v>
      </c>
      <c r="Z2818" s="7">
        <v>0</v>
      </c>
      <c r="AA2818" s="7" t="s">
        <v>800</v>
      </c>
      <c r="AB2818" s="7">
        <f>IF(Table2[[#This Row],[15cc]]+Table2[[#This Row],[30cc]]&gt;0,1,0)</f>
        <v>1</v>
      </c>
      <c r="AC2818" s="7">
        <f>IF(Table2[[#This Row],[60c]]&gt;0,1,0)</f>
        <v>0</v>
      </c>
      <c r="AD2818" s="7">
        <f>IF(Table2[[#This Row],[90c]]&gt;0,1,0)</f>
        <v>0</v>
      </c>
    </row>
    <row r="2819" spans="1:30" x14ac:dyDescent="0.2">
      <c r="A2819">
        <v>201706</v>
      </c>
      <c r="B2819" t="s">
        <v>21</v>
      </c>
      <c r="C2819" t="s">
        <v>21</v>
      </c>
      <c r="D2819" t="s">
        <v>1499</v>
      </c>
      <c r="E2819" t="s">
        <v>7664</v>
      </c>
      <c r="F2819" t="s">
        <v>1556</v>
      </c>
      <c r="G2819" t="s">
        <v>7669</v>
      </c>
      <c r="I2819" t="s">
        <v>1364</v>
      </c>
      <c r="J2819" t="s">
        <v>1365</v>
      </c>
      <c r="K2819" t="s">
        <v>7671</v>
      </c>
      <c r="L2819" t="s">
        <v>6506</v>
      </c>
      <c r="M2819" t="s">
        <v>823</v>
      </c>
      <c r="N2819" s="1">
        <v>42887</v>
      </c>
      <c r="O2819">
        <v>69</v>
      </c>
      <c r="P2819" t="s">
        <v>857</v>
      </c>
      <c r="S2819">
        <v>0</v>
      </c>
      <c r="T2819">
        <v>0</v>
      </c>
      <c r="U2819" s="7">
        <v>0</v>
      </c>
      <c r="V2819" s="7">
        <v>0</v>
      </c>
      <c r="W2819" s="7">
        <v>0</v>
      </c>
      <c r="X2819" s="7">
        <v>0</v>
      </c>
      <c r="Y2819" s="7">
        <v>0</v>
      </c>
      <c r="Z2819" s="7">
        <v>0</v>
      </c>
      <c r="AA2819" s="7" t="s">
        <v>800</v>
      </c>
      <c r="AB2819" s="7">
        <f>IF(Table2[[#This Row],[15cc]]+Table2[[#This Row],[30cc]]&gt;0,1,0)</f>
        <v>0</v>
      </c>
      <c r="AC2819" s="7">
        <f>IF(Table2[[#This Row],[60c]]&gt;0,1,0)</f>
        <v>0</v>
      </c>
      <c r="AD2819" s="7">
        <f>IF(Table2[[#This Row],[90c]]&gt;0,1,0)</f>
        <v>0</v>
      </c>
    </row>
    <row r="2820" spans="1:30" x14ac:dyDescent="0.2">
      <c r="A2820">
        <v>201706</v>
      </c>
      <c r="B2820" t="s">
        <v>21</v>
      </c>
      <c r="C2820" t="s">
        <v>21</v>
      </c>
      <c r="D2820" t="s">
        <v>1499</v>
      </c>
      <c r="E2820" t="s">
        <v>7664</v>
      </c>
      <c r="F2820" t="s">
        <v>1556</v>
      </c>
      <c r="G2820" t="s">
        <v>7669</v>
      </c>
      <c r="I2820" t="s">
        <v>1364</v>
      </c>
      <c r="J2820" t="s">
        <v>1365</v>
      </c>
      <c r="K2820" t="s">
        <v>7671</v>
      </c>
      <c r="L2820" t="s">
        <v>6507</v>
      </c>
      <c r="M2820" t="s">
        <v>6508</v>
      </c>
      <c r="N2820" s="1">
        <v>42899</v>
      </c>
      <c r="O2820">
        <v>57</v>
      </c>
      <c r="P2820" t="s">
        <v>900</v>
      </c>
      <c r="Q2820">
        <v>1</v>
      </c>
      <c r="R2820">
        <v>9.67</v>
      </c>
      <c r="S2820">
        <v>1</v>
      </c>
      <c r="T2820">
        <v>9.67</v>
      </c>
      <c r="U2820" s="7">
        <v>0</v>
      </c>
      <c r="V2820" s="7">
        <v>0</v>
      </c>
      <c r="W2820" s="7">
        <v>0</v>
      </c>
      <c r="X2820" s="7">
        <v>0</v>
      </c>
      <c r="Y2820" s="7">
        <v>0</v>
      </c>
      <c r="Z2820" s="7">
        <v>0</v>
      </c>
      <c r="AA2820" s="7" t="s">
        <v>800</v>
      </c>
      <c r="AB2820" s="7">
        <f>IF(Table2[[#This Row],[15cc]]+Table2[[#This Row],[30cc]]&gt;0,1,0)</f>
        <v>1</v>
      </c>
      <c r="AC2820" s="7">
        <f>IF(Table2[[#This Row],[60c]]&gt;0,1,0)</f>
        <v>0</v>
      </c>
      <c r="AD2820" s="7">
        <f>IF(Table2[[#This Row],[90c]]&gt;0,1,0)</f>
        <v>0</v>
      </c>
    </row>
    <row r="2821" spans="1:30" x14ac:dyDescent="0.2">
      <c r="A2821">
        <v>201706</v>
      </c>
      <c r="B2821" t="s">
        <v>21</v>
      </c>
      <c r="C2821" t="s">
        <v>21</v>
      </c>
      <c r="D2821" t="s">
        <v>1499</v>
      </c>
      <c r="E2821" t="s">
        <v>7664</v>
      </c>
      <c r="F2821" t="s">
        <v>1556</v>
      </c>
      <c r="G2821" t="s">
        <v>7669</v>
      </c>
      <c r="I2821" t="s">
        <v>1364</v>
      </c>
      <c r="J2821" t="s">
        <v>1365</v>
      </c>
      <c r="K2821" t="s">
        <v>7671</v>
      </c>
      <c r="L2821" t="s">
        <v>6509</v>
      </c>
      <c r="M2821" t="s">
        <v>6510</v>
      </c>
      <c r="N2821" s="1">
        <v>42899</v>
      </c>
      <c r="O2821">
        <v>57</v>
      </c>
      <c r="P2821" t="s">
        <v>900</v>
      </c>
      <c r="Q2821">
        <v>1</v>
      </c>
      <c r="R2821">
        <v>13.4</v>
      </c>
      <c r="S2821">
        <v>1</v>
      </c>
      <c r="T2821">
        <v>13.4</v>
      </c>
      <c r="U2821" s="7">
        <v>0</v>
      </c>
      <c r="V2821" s="7">
        <v>0</v>
      </c>
      <c r="W2821" s="7">
        <v>0</v>
      </c>
      <c r="X2821" s="7">
        <v>0</v>
      </c>
      <c r="Y2821" s="7">
        <v>0</v>
      </c>
      <c r="Z2821" s="7">
        <v>0</v>
      </c>
      <c r="AA2821" s="7" t="s">
        <v>800</v>
      </c>
      <c r="AB2821" s="7">
        <f>IF(Table2[[#This Row],[15cc]]+Table2[[#This Row],[30cc]]&gt;0,1,0)</f>
        <v>1</v>
      </c>
      <c r="AC2821" s="7">
        <f>IF(Table2[[#This Row],[60c]]&gt;0,1,0)</f>
        <v>0</v>
      </c>
      <c r="AD2821" s="7">
        <f>IF(Table2[[#This Row],[90c]]&gt;0,1,0)</f>
        <v>0</v>
      </c>
    </row>
    <row r="2822" spans="1:30" x14ac:dyDescent="0.2">
      <c r="A2822">
        <v>201706</v>
      </c>
      <c r="B2822" t="s">
        <v>21</v>
      </c>
      <c r="C2822" t="s">
        <v>21</v>
      </c>
      <c r="D2822" t="s">
        <v>1499</v>
      </c>
      <c r="E2822" t="s">
        <v>7664</v>
      </c>
      <c r="F2822" t="s">
        <v>1556</v>
      </c>
      <c r="G2822" t="s">
        <v>7669</v>
      </c>
      <c r="I2822" t="s">
        <v>1364</v>
      </c>
      <c r="J2822" t="s">
        <v>1365</v>
      </c>
      <c r="K2822" t="s">
        <v>7671</v>
      </c>
      <c r="L2822" t="s">
        <v>6511</v>
      </c>
      <c r="M2822" t="s">
        <v>6512</v>
      </c>
      <c r="N2822" s="1">
        <v>42906</v>
      </c>
      <c r="O2822">
        <v>50</v>
      </c>
      <c r="P2822" t="s">
        <v>900</v>
      </c>
      <c r="S2822">
        <v>0</v>
      </c>
      <c r="T2822">
        <v>0</v>
      </c>
      <c r="U2822" s="7">
        <v>0</v>
      </c>
      <c r="V2822" s="7">
        <v>0</v>
      </c>
      <c r="W2822" s="7">
        <v>0</v>
      </c>
      <c r="X2822" s="7">
        <v>0</v>
      </c>
      <c r="Y2822" s="7">
        <v>0</v>
      </c>
      <c r="Z2822" s="7">
        <v>0</v>
      </c>
      <c r="AA2822" s="7" t="s">
        <v>800</v>
      </c>
      <c r="AB2822" s="7">
        <f>IF(Table2[[#This Row],[15cc]]+Table2[[#This Row],[30cc]]&gt;0,1,0)</f>
        <v>0</v>
      </c>
      <c r="AC2822" s="7">
        <f>IF(Table2[[#This Row],[60c]]&gt;0,1,0)</f>
        <v>0</v>
      </c>
      <c r="AD2822" s="7">
        <f>IF(Table2[[#This Row],[90c]]&gt;0,1,0)</f>
        <v>0</v>
      </c>
    </row>
    <row r="2823" spans="1:30" x14ac:dyDescent="0.2">
      <c r="A2823">
        <v>201706</v>
      </c>
      <c r="B2823" t="s">
        <v>21</v>
      </c>
      <c r="C2823" t="s">
        <v>21</v>
      </c>
      <c r="D2823" t="s">
        <v>1499</v>
      </c>
      <c r="E2823" t="s">
        <v>7664</v>
      </c>
      <c r="F2823" t="s">
        <v>1556</v>
      </c>
      <c r="G2823" t="s">
        <v>7669</v>
      </c>
      <c r="I2823" t="s">
        <v>1364</v>
      </c>
      <c r="J2823" t="s">
        <v>1365</v>
      </c>
      <c r="K2823" t="s">
        <v>7671</v>
      </c>
      <c r="L2823" t="s">
        <v>6513</v>
      </c>
      <c r="M2823" t="s">
        <v>1017</v>
      </c>
      <c r="N2823" s="1">
        <v>42912</v>
      </c>
      <c r="O2823">
        <v>44</v>
      </c>
      <c r="P2823" t="s">
        <v>900</v>
      </c>
      <c r="S2823">
        <v>0</v>
      </c>
      <c r="T2823">
        <v>0</v>
      </c>
      <c r="U2823" s="7">
        <v>0</v>
      </c>
      <c r="V2823" s="7">
        <v>0</v>
      </c>
      <c r="W2823" s="7">
        <v>0</v>
      </c>
      <c r="X2823" s="7">
        <v>0</v>
      </c>
      <c r="Y2823" s="7">
        <v>0</v>
      </c>
      <c r="Z2823" s="7">
        <v>0</v>
      </c>
      <c r="AA2823" s="7" t="s">
        <v>800</v>
      </c>
      <c r="AB2823" s="7">
        <f>IF(Table2[[#This Row],[15cc]]+Table2[[#This Row],[30cc]]&gt;0,1,0)</f>
        <v>0</v>
      </c>
      <c r="AC2823" s="7">
        <f>IF(Table2[[#This Row],[60c]]&gt;0,1,0)</f>
        <v>0</v>
      </c>
      <c r="AD2823" s="7">
        <f>IF(Table2[[#This Row],[90c]]&gt;0,1,0)</f>
        <v>0</v>
      </c>
    </row>
    <row r="2824" spans="1:30" x14ac:dyDescent="0.2">
      <c r="A2824">
        <v>201706</v>
      </c>
      <c r="B2824" t="s">
        <v>21</v>
      </c>
      <c r="C2824" t="s">
        <v>21</v>
      </c>
      <c r="D2824" t="s">
        <v>1499</v>
      </c>
      <c r="E2824" t="s">
        <v>7664</v>
      </c>
      <c r="F2824" t="s">
        <v>1556</v>
      </c>
      <c r="G2824" t="s">
        <v>7669</v>
      </c>
      <c r="I2824" t="s">
        <v>1364</v>
      </c>
      <c r="J2824" t="s">
        <v>1365</v>
      </c>
      <c r="K2824" t="s">
        <v>7671</v>
      </c>
      <c r="L2824" t="s">
        <v>6514</v>
      </c>
      <c r="M2824" t="s">
        <v>815</v>
      </c>
      <c r="N2824" s="1">
        <v>42912</v>
      </c>
      <c r="O2824">
        <v>44</v>
      </c>
      <c r="P2824" t="s">
        <v>900</v>
      </c>
      <c r="S2824">
        <v>0</v>
      </c>
      <c r="T2824">
        <v>0</v>
      </c>
      <c r="U2824" s="7">
        <v>0</v>
      </c>
      <c r="V2824" s="7">
        <v>0</v>
      </c>
      <c r="W2824" s="7">
        <v>0</v>
      </c>
      <c r="X2824" s="7">
        <v>0</v>
      </c>
      <c r="Y2824" s="7">
        <v>0</v>
      </c>
      <c r="Z2824" s="7">
        <v>0</v>
      </c>
      <c r="AA2824" s="7" t="s">
        <v>800</v>
      </c>
      <c r="AB2824" s="7">
        <f>IF(Table2[[#This Row],[15cc]]+Table2[[#This Row],[30cc]]&gt;0,1,0)</f>
        <v>0</v>
      </c>
      <c r="AC2824" s="7">
        <f>IF(Table2[[#This Row],[60c]]&gt;0,1,0)</f>
        <v>0</v>
      </c>
      <c r="AD2824" s="7">
        <f>IF(Table2[[#This Row],[90c]]&gt;0,1,0)</f>
        <v>0</v>
      </c>
    </row>
    <row r="2825" spans="1:30" x14ac:dyDescent="0.2">
      <c r="A2825">
        <v>201706</v>
      </c>
      <c r="B2825" t="s">
        <v>21</v>
      </c>
      <c r="C2825" t="s">
        <v>21</v>
      </c>
      <c r="D2825" t="s">
        <v>1499</v>
      </c>
      <c r="E2825" t="s">
        <v>7664</v>
      </c>
      <c r="F2825" t="s">
        <v>1556</v>
      </c>
      <c r="G2825" t="s">
        <v>7669</v>
      </c>
      <c r="I2825" t="s">
        <v>1364</v>
      </c>
      <c r="J2825" t="s">
        <v>1365</v>
      </c>
      <c r="K2825" t="s">
        <v>7671</v>
      </c>
      <c r="L2825" t="s">
        <v>6515</v>
      </c>
      <c r="M2825" t="s">
        <v>5305</v>
      </c>
      <c r="N2825" s="1">
        <v>42913</v>
      </c>
      <c r="O2825">
        <v>43</v>
      </c>
      <c r="P2825" t="s">
        <v>900</v>
      </c>
      <c r="Q2825">
        <v>1</v>
      </c>
      <c r="R2825">
        <v>13.353</v>
      </c>
      <c r="S2825">
        <v>1</v>
      </c>
      <c r="T2825">
        <v>13.353</v>
      </c>
      <c r="U2825" s="7">
        <v>0</v>
      </c>
      <c r="V2825" s="7">
        <v>0</v>
      </c>
      <c r="W2825" s="7">
        <v>0</v>
      </c>
      <c r="X2825" s="7">
        <v>0</v>
      </c>
      <c r="Y2825" s="7">
        <v>0</v>
      </c>
      <c r="Z2825" s="7">
        <v>0</v>
      </c>
      <c r="AA2825" s="7" t="s">
        <v>800</v>
      </c>
      <c r="AB2825" s="7">
        <f>IF(Table2[[#This Row],[15cc]]+Table2[[#This Row],[30cc]]&gt;0,1,0)</f>
        <v>1</v>
      </c>
      <c r="AC2825" s="7">
        <f>IF(Table2[[#This Row],[60c]]&gt;0,1,0)</f>
        <v>0</v>
      </c>
      <c r="AD2825" s="7">
        <f>IF(Table2[[#This Row],[90c]]&gt;0,1,0)</f>
        <v>0</v>
      </c>
    </row>
    <row r="2826" spans="1:30" x14ac:dyDescent="0.2">
      <c r="A2826">
        <v>201706</v>
      </c>
      <c r="B2826" t="s">
        <v>21</v>
      </c>
      <c r="C2826" t="s">
        <v>21</v>
      </c>
      <c r="D2826" t="s">
        <v>1499</v>
      </c>
      <c r="E2826" t="s">
        <v>7664</v>
      </c>
      <c r="F2826" t="s">
        <v>1556</v>
      </c>
      <c r="G2826" t="s">
        <v>7669</v>
      </c>
      <c r="I2826" t="s">
        <v>1364</v>
      </c>
      <c r="J2826" t="s">
        <v>1365</v>
      </c>
      <c r="K2826" t="s">
        <v>7671</v>
      </c>
      <c r="L2826" t="s">
        <v>6516</v>
      </c>
      <c r="M2826" t="s">
        <v>6517</v>
      </c>
      <c r="N2826" s="1">
        <v>42913</v>
      </c>
      <c r="O2826">
        <v>43</v>
      </c>
      <c r="P2826" t="s">
        <v>900</v>
      </c>
      <c r="Q2826">
        <v>1</v>
      </c>
      <c r="R2826">
        <v>12.01</v>
      </c>
      <c r="S2826">
        <v>1</v>
      </c>
      <c r="T2826">
        <v>12.01</v>
      </c>
      <c r="U2826" s="7">
        <v>0</v>
      </c>
      <c r="V2826" s="7">
        <v>0</v>
      </c>
      <c r="W2826" s="7">
        <v>0</v>
      </c>
      <c r="X2826" s="7">
        <v>0</v>
      </c>
      <c r="Y2826" s="7">
        <v>0</v>
      </c>
      <c r="Z2826" s="7">
        <v>0</v>
      </c>
      <c r="AA2826" s="7" t="s">
        <v>800</v>
      </c>
      <c r="AB2826" s="7">
        <f>IF(Table2[[#This Row],[15cc]]+Table2[[#This Row],[30cc]]&gt;0,1,0)</f>
        <v>1</v>
      </c>
      <c r="AC2826" s="7">
        <f>IF(Table2[[#This Row],[60c]]&gt;0,1,0)</f>
        <v>0</v>
      </c>
      <c r="AD2826" s="7">
        <f>IF(Table2[[#This Row],[90c]]&gt;0,1,0)</f>
        <v>0</v>
      </c>
    </row>
    <row r="2827" spans="1:30" x14ac:dyDescent="0.2">
      <c r="A2827">
        <v>201706</v>
      </c>
      <c r="B2827" t="s">
        <v>21</v>
      </c>
      <c r="C2827" t="s">
        <v>21</v>
      </c>
      <c r="D2827" t="s">
        <v>1499</v>
      </c>
      <c r="E2827" t="s">
        <v>7664</v>
      </c>
      <c r="F2827" t="s">
        <v>1556</v>
      </c>
      <c r="G2827" t="s">
        <v>7669</v>
      </c>
      <c r="I2827" t="s">
        <v>1364</v>
      </c>
      <c r="J2827" t="s">
        <v>1365</v>
      </c>
      <c r="K2827" t="s">
        <v>7671</v>
      </c>
      <c r="L2827" t="s">
        <v>6518</v>
      </c>
      <c r="M2827" t="s">
        <v>6519</v>
      </c>
      <c r="N2827" s="1">
        <v>42913</v>
      </c>
      <c r="O2827">
        <v>43</v>
      </c>
      <c r="P2827" t="s">
        <v>900</v>
      </c>
      <c r="Q2827">
        <v>1</v>
      </c>
      <c r="R2827">
        <v>12.17</v>
      </c>
      <c r="S2827">
        <v>1</v>
      </c>
      <c r="T2827">
        <v>12.9</v>
      </c>
      <c r="U2827" s="7">
        <v>0</v>
      </c>
      <c r="V2827" s="7">
        <v>-0.73</v>
      </c>
      <c r="W2827" s="7">
        <v>0</v>
      </c>
      <c r="X2827" s="7">
        <v>0</v>
      </c>
      <c r="Y2827" s="7">
        <v>0</v>
      </c>
      <c r="Z2827" s="7">
        <v>0</v>
      </c>
      <c r="AA2827" s="7" t="s">
        <v>800</v>
      </c>
      <c r="AB2827" s="7">
        <f>IF(Table2[[#This Row],[15cc]]+Table2[[#This Row],[30cc]]&gt;0,1,0)</f>
        <v>1</v>
      </c>
      <c r="AC2827" s="7">
        <f>IF(Table2[[#This Row],[60c]]&gt;0,1,0)</f>
        <v>0</v>
      </c>
      <c r="AD2827" s="7">
        <f>IF(Table2[[#This Row],[90c]]&gt;0,1,0)</f>
        <v>0</v>
      </c>
    </row>
    <row r="2828" spans="1:30" x14ac:dyDescent="0.2">
      <c r="A2828">
        <v>201706</v>
      </c>
      <c r="B2828" t="s">
        <v>21</v>
      </c>
      <c r="C2828" t="s">
        <v>21</v>
      </c>
      <c r="D2828" t="s">
        <v>1499</v>
      </c>
      <c r="E2828" t="s">
        <v>7664</v>
      </c>
      <c r="F2828" t="s">
        <v>1556</v>
      </c>
      <c r="G2828" t="s">
        <v>7669</v>
      </c>
      <c r="I2828" t="s">
        <v>1364</v>
      </c>
      <c r="J2828" t="s">
        <v>1365</v>
      </c>
      <c r="K2828" t="s">
        <v>7671</v>
      </c>
      <c r="L2828" t="s">
        <v>6520</v>
      </c>
      <c r="M2828" t="s">
        <v>6521</v>
      </c>
      <c r="N2828" s="1">
        <v>42913</v>
      </c>
      <c r="O2828">
        <v>43</v>
      </c>
      <c r="P2828" t="s">
        <v>900</v>
      </c>
      <c r="S2828">
        <v>0</v>
      </c>
      <c r="T2828">
        <v>0</v>
      </c>
      <c r="U2828" s="7">
        <v>0</v>
      </c>
      <c r="V2828" s="7">
        <v>0</v>
      </c>
      <c r="W2828" s="7">
        <v>0</v>
      </c>
      <c r="X2828" s="7">
        <v>0</v>
      </c>
      <c r="Y2828" s="7">
        <v>0</v>
      </c>
      <c r="Z2828" s="7">
        <v>0</v>
      </c>
      <c r="AA2828" s="7" t="s">
        <v>800</v>
      </c>
      <c r="AB2828" s="7">
        <f>IF(Table2[[#This Row],[15cc]]+Table2[[#This Row],[30cc]]&gt;0,1,0)</f>
        <v>0</v>
      </c>
      <c r="AC2828" s="7">
        <f>IF(Table2[[#This Row],[60c]]&gt;0,1,0)</f>
        <v>0</v>
      </c>
      <c r="AD2828" s="7">
        <f>IF(Table2[[#This Row],[90c]]&gt;0,1,0)</f>
        <v>0</v>
      </c>
    </row>
    <row r="2829" spans="1:30" x14ac:dyDescent="0.2">
      <c r="A2829">
        <v>201706</v>
      </c>
      <c r="B2829" t="s">
        <v>21</v>
      </c>
      <c r="C2829" t="s">
        <v>21</v>
      </c>
      <c r="D2829" t="s">
        <v>1499</v>
      </c>
      <c r="E2829" t="s">
        <v>7664</v>
      </c>
      <c r="F2829" t="s">
        <v>1556</v>
      </c>
      <c r="G2829" t="s">
        <v>7669</v>
      </c>
      <c r="I2829" t="s">
        <v>1364</v>
      </c>
      <c r="J2829" t="s">
        <v>1365</v>
      </c>
      <c r="K2829" t="s">
        <v>7671</v>
      </c>
      <c r="L2829" t="s">
        <v>6522</v>
      </c>
      <c r="M2829" t="s">
        <v>6523</v>
      </c>
      <c r="N2829" s="1">
        <v>42915</v>
      </c>
      <c r="O2829">
        <v>41</v>
      </c>
      <c r="P2829" t="s">
        <v>900</v>
      </c>
      <c r="Q2829">
        <v>2</v>
      </c>
      <c r="R2829">
        <v>25.12</v>
      </c>
      <c r="S2829">
        <v>2</v>
      </c>
      <c r="T2829">
        <v>25.12</v>
      </c>
      <c r="U2829" s="7">
        <v>0</v>
      </c>
      <c r="V2829" s="7">
        <v>0</v>
      </c>
      <c r="W2829" s="7">
        <v>0</v>
      </c>
      <c r="X2829" s="7">
        <v>0</v>
      </c>
      <c r="Y2829" s="7">
        <v>0</v>
      </c>
      <c r="Z2829" s="7">
        <v>0</v>
      </c>
      <c r="AA2829" s="7" t="s">
        <v>800</v>
      </c>
      <c r="AB2829" s="7">
        <f>IF(Table2[[#This Row],[15cc]]+Table2[[#This Row],[30cc]]&gt;0,1,0)</f>
        <v>1</v>
      </c>
      <c r="AC2829" s="7">
        <f>IF(Table2[[#This Row],[60c]]&gt;0,1,0)</f>
        <v>0</v>
      </c>
      <c r="AD2829" s="7">
        <f>IF(Table2[[#This Row],[90c]]&gt;0,1,0)</f>
        <v>0</v>
      </c>
    </row>
    <row r="2830" spans="1:30" x14ac:dyDescent="0.2">
      <c r="A2830">
        <v>201706</v>
      </c>
      <c r="B2830" t="s">
        <v>21</v>
      </c>
      <c r="C2830" t="s">
        <v>21</v>
      </c>
      <c r="D2830" t="s">
        <v>1499</v>
      </c>
      <c r="E2830" t="s">
        <v>7664</v>
      </c>
      <c r="F2830" t="s">
        <v>1556</v>
      </c>
      <c r="G2830" t="s">
        <v>7669</v>
      </c>
      <c r="I2830" t="s">
        <v>1364</v>
      </c>
      <c r="J2830" t="s">
        <v>1365</v>
      </c>
      <c r="K2830" t="s">
        <v>7671</v>
      </c>
      <c r="L2830" t="s">
        <v>6524</v>
      </c>
      <c r="M2830" t="s">
        <v>6525</v>
      </c>
      <c r="N2830" s="1">
        <v>42915</v>
      </c>
      <c r="O2830">
        <v>41</v>
      </c>
      <c r="P2830" t="s">
        <v>900</v>
      </c>
      <c r="Q2830">
        <v>2</v>
      </c>
      <c r="R2830">
        <v>30.849</v>
      </c>
      <c r="S2830">
        <v>3</v>
      </c>
      <c r="T2830">
        <v>43.042000000000002</v>
      </c>
      <c r="U2830" s="7">
        <v>-1</v>
      </c>
      <c r="V2830" s="7">
        <v>-12.193</v>
      </c>
      <c r="W2830" s="7">
        <v>0</v>
      </c>
      <c r="X2830" s="7">
        <v>0</v>
      </c>
      <c r="Y2830" s="7">
        <v>0</v>
      </c>
      <c r="Z2830" s="7">
        <v>0</v>
      </c>
      <c r="AA2830" s="7" t="s">
        <v>800</v>
      </c>
      <c r="AB2830" s="7">
        <f>IF(Table2[[#This Row],[15cc]]+Table2[[#This Row],[30cc]]&gt;0,1,0)</f>
        <v>1</v>
      </c>
      <c r="AC2830" s="7">
        <f>IF(Table2[[#This Row],[60c]]&gt;0,1,0)</f>
        <v>0</v>
      </c>
      <c r="AD2830" s="7">
        <f>IF(Table2[[#This Row],[90c]]&gt;0,1,0)</f>
        <v>0</v>
      </c>
    </row>
    <row r="2831" spans="1:30" x14ac:dyDescent="0.2">
      <c r="A2831">
        <v>201706</v>
      </c>
      <c r="B2831" t="s">
        <v>21</v>
      </c>
      <c r="C2831" t="s">
        <v>21</v>
      </c>
      <c r="D2831" t="s">
        <v>1499</v>
      </c>
      <c r="E2831" t="s">
        <v>7664</v>
      </c>
      <c r="F2831" t="s">
        <v>1556</v>
      </c>
      <c r="G2831" t="s">
        <v>7669</v>
      </c>
      <c r="I2831" t="s">
        <v>1364</v>
      </c>
      <c r="J2831" t="s">
        <v>1365</v>
      </c>
      <c r="K2831" t="s">
        <v>7671</v>
      </c>
      <c r="L2831" t="s">
        <v>6526</v>
      </c>
      <c r="M2831" t="s">
        <v>798</v>
      </c>
      <c r="N2831" s="1">
        <v>42915</v>
      </c>
      <c r="O2831">
        <v>41</v>
      </c>
      <c r="P2831" t="s">
        <v>900</v>
      </c>
      <c r="S2831">
        <v>0</v>
      </c>
      <c r="T2831">
        <v>0</v>
      </c>
      <c r="U2831" s="7">
        <v>0</v>
      </c>
      <c r="V2831" s="7">
        <v>0</v>
      </c>
      <c r="W2831" s="7">
        <v>0</v>
      </c>
      <c r="X2831" s="7">
        <v>0</v>
      </c>
      <c r="Y2831" s="7">
        <v>0</v>
      </c>
      <c r="Z2831" s="7">
        <v>0</v>
      </c>
      <c r="AA2831" s="7" t="s">
        <v>800</v>
      </c>
      <c r="AB2831" s="7">
        <f>IF(Table2[[#This Row],[15cc]]+Table2[[#This Row],[30cc]]&gt;0,1,0)</f>
        <v>0</v>
      </c>
      <c r="AC2831" s="7">
        <f>IF(Table2[[#This Row],[60c]]&gt;0,1,0)</f>
        <v>0</v>
      </c>
      <c r="AD2831" s="7">
        <f>IF(Table2[[#This Row],[90c]]&gt;0,1,0)</f>
        <v>0</v>
      </c>
    </row>
    <row r="2832" spans="1:30" x14ac:dyDescent="0.2">
      <c r="A2832">
        <v>201706</v>
      </c>
      <c r="B2832" t="s">
        <v>21</v>
      </c>
      <c r="C2832" t="s">
        <v>21</v>
      </c>
      <c r="D2832" t="s">
        <v>1499</v>
      </c>
      <c r="E2832" t="s">
        <v>7664</v>
      </c>
      <c r="F2832" t="s">
        <v>1556</v>
      </c>
      <c r="G2832" t="s">
        <v>7669</v>
      </c>
      <c r="I2832" t="s">
        <v>1364</v>
      </c>
      <c r="J2832" t="s">
        <v>1365</v>
      </c>
      <c r="K2832" t="s">
        <v>7671</v>
      </c>
      <c r="L2832" t="s">
        <v>6527</v>
      </c>
      <c r="M2832" t="s">
        <v>6528</v>
      </c>
      <c r="N2832" s="1">
        <v>42915</v>
      </c>
      <c r="O2832">
        <v>41</v>
      </c>
      <c r="P2832" t="s">
        <v>900</v>
      </c>
      <c r="Q2832">
        <v>2</v>
      </c>
      <c r="R2832">
        <v>62.075000000000003</v>
      </c>
      <c r="S2832">
        <v>2</v>
      </c>
      <c r="T2832">
        <v>62.075000000000003</v>
      </c>
      <c r="U2832" s="7">
        <v>0</v>
      </c>
      <c r="V2832" s="7">
        <v>0</v>
      </c>
      <c r="W2832" s="7">
        <v>0</v>
      </c>
      <c r="X2832" s="7">
        <v>0</v>
      </c>
      <c r="Y2832" s="7">
        <v>0</v>
      </c>
      <c r="Z2832" s="7">
        <v>0</v>
      </c>
      <c r="AA2832" s="7" t="s">
        <v>800</v>
      </c>
      <c r="AB2832" s="7">
        <f>IF(Table2[[#This Row],[15cc]]+Table2[[#This Row],[30cc]]&gt;0,1,0)</f>
        <v>1</v>
      </c>
      <c r="AC2832" s="7">
        <f>IF(Table2[[#This Row],[60c]]&gt;0,1,0)</f>
        <v>0</v>
      </c>
      <c r="AD2832" s="7">
        <f>IF(Table2[[#This Row],[90c]]&gt;0,1,0)</f>
        <v>0</v>
      </c>
    </row>
    <row r="2833" spans="1:30" x14ac:dyDescent="0.2">
      <c r="A2833">
        <v>201706</v>
      </c>
      <c r="B2833" t="s">
        <v>21</v>
      </c>
      <c r="C2833" t="s">
        <v>21</v>
      </c>
      <c r="D2833" t="s">
        <v>1499</v>
      </c>
      <c r="E2833" t="s">
        <v>7664</v>
      </c>
      <c r="F2833" t="s">
        <v>1556</v>
      </c>
      <c r="G2833" t="s">
        <v>7669</v>
      </c>
      <c r="I2833" t="s">
        <v>1364</v>
      </c>
      <c r="J2833" t="s">
        <v>1365</v>
      </c>
      <c r="K2833" t="s">
        <v>7671</v>
      </c>
      <c r="L2833" t="s">
        <v>6529</v>
      </c>
      <c r="M2833" t="s">
        <v>6530</v>
      </c>
      <c r="N2833" s="1">
        <v>42915</v>
      </c>
      <c r="O2833">
        <v>41</v>
      </c>
      <c r="P2833" t="s">
        <v>900</v>
      </c>
      <c r="S2833">
        <v>0</v>
      </c>
      <c r="T2833">
        <v>0</v>
      </c>
      <c r="U2833" s="7">
        <v>0</v>
      </c>
      <c r="V2833" s="7">
        <v>0</v>
      </c>
      <c r="W2833" s="7">
        <v>0</v>
      </c>
      <c r="X2833" s="7">
        <v>0</v>
      </c>
      <c r="Y2833" s="7">
        <v>0</v>
      </c>
      <c r="Z2833" s="7">
        <v>0</v>
      </c>
      <c r="AA2833" s="7" t="s">
        <v>800</v>
      </c>
      <c r="AB2833" s="7">
        <f>IF(Table2[[#This Row],[15cc]]+Table2[[#This Row],[30cc]]&gt;0,1,0)</f>
        <v>0</v>
      </c>
      <c r="AC2833" s="7">
        <f>IF(Table2[[#This Row],[60c]]&gt;0,1,0)</f>
        <v>0</v>
      </c>
      <c r="AD2833" s="7">
        <f>IF(Table2[[#This Row],[90c]]&gt;0,1,0)</f>
        <v>0</v>
      </c>
    </row>
    <row r="2834" spans="1:30" x14ac:dyDescent="0.2">
      <c r="A2834">
        <v>201706</v>
      </c>
      <c r="B2834" t="s">
        <v>21</v>
      </c>
      <c r="C2834" t="s">
        <v>21</v>
      </c>
      <c r="D2834" t="s">
        <v>1499</v>
      </c>
      <c r="E2834" t="s">
        <v>7664</v>
      </c>
      <c r="F2834" t="s">
        <v>1556</v>
      </c>
      <c r="G2834" t="s">
        <v>7669</v>
      </c>
      <c r="I2834" t="s">
        <v>755</v>
      </c>
      <c r="J2834" t="s">
        <v>1557</v>
      </c>
      <c r="K2834" t="s">
        <v>7669</v>
      </c>
      <c r="L2834" t="s">
        <v>6492</v>
      </c>
      <c r="M2834" t="s">
        <v>6493</v>
      </c>
      <c r="N2834" s="1">
        <v>42899</v>
      </c>
      <c r="O2834">
        <v>57</v>
      </c>
      <c r="P2834" t="s">
        <v>900</v>
      </c>
      <c r="Q2834">
        <v>1</v>
      </c>
      <c r="R2834">
        <v>12.324999999999999</v>
      </c>
      <c r="S2834">
        <v>0</v>
      </c>
      <c r="T2834">
        <v>0</v>
      </c>
      <c r="U2834" s="7">
        <v>1</v>
      </c>
      <c r="V2834" s="7">
        <v>12.324999999999999</v>
      </c>
      <c r="W2834" s="7">
        <v>0</v>
      </c>
      <c r="X2834" s="7">
        <v>0</v>
      </c>
      <c r="Y2834" s="7">
        <v>0</v>
      </c>
      <c r="Z2834" s="7">
        <v>0</v>
      </c>
      <c r="AA2834" s="7" t="s">
        <v>800</v>
      </c>
      <c r="AB2834" s="7">
        <f>IF(Table2[[#This Row],[15cc]]+Table2[[#This Row],[30cc]]&gt;0,1,0)</f>
        <v>1</v>
      </c>
      <c r="AC2834" s="7">
        <f>IF(Table2[[#This Row],[60c]]&gt;0,1,0)</f>
        <v>0</v>
      </c>
      <c r="AD2834" s="7">
        <f>IF(Table2[[#This Row],[90c]]&gt;0,1,0)</f>
        <v>0</v>
      </c>
    </row>
    <row r="2835" spans="1:30" x14ac:dyDescent="0.2">
      <c r="A2835">
        <v>201706</v>
      </c>
      <c r="B2835" t="s">
        <v>21</v>
      </c>
      <c r="C2835" t="s">
        <v>21</v>
      </c>
      <c r="D2835" t="s">
        <v>1499</v>
      </c>
      <c r="E2835" t="s">
        <v>7664</v>
      </c>
      <c r="F2835" t="s">
        <v>1556</v>
      </c>
      <c r="G2835" t="s">
        <v>7669</v>
      </c>
      <c r="I2835" t="s">
        <v>755</v>
      </c>
      <c r="J2835" t="s">
        <v>1557</v>
      </c>
      <c r="K2835" t="s">
        <v>7669</v>
      </c>
      <c r="L2835" t="s">
        <v>6494</v>
      </c>
      <c r="M2835" t="s">
        <v>6495</v>
      </c>
      <c r="N2835" s="1">
        <v>42899</v>
      </c>
      <c r="O2835">
        <v>57</v>
      </c>
      <c r="P2835" t="s">
        <v>900</v>
      </c>
      <c r="S2835">
        <v>0</v>
      </c>
      <c r="T2835">
        <v>0</v>
      </c>
      <c r="U2835" s="7">
        <v>0</v>
      </c>
      <c r="V2835" s="7">
        <v>0</v>
      </c>
      <c r="W2835" s="7">
        <v>0</v>
      </c>
      <c r="X2835" s="7">
        <v>0</v>
      </c>
      <c r="Y2835" s="7">
        <v>0</v>
      </c>
      <c r="Z2835" s="7">
        <v>0</v>
      </c>
      <c r="AA2835" s="7" t="s">
        <v>800</v>
      </c>
      <c r="AB2835" s="7">
        <f>IF(Table2[[#This Row],[15cc]]+Table2[[#This Row],[30cc]]&gt;0,1,0)</f>
        <v>0</v>
      </c>
      <c r="AC2835" s="7">
        <f>IF(Table2[[#This Row],[60c]]&gt;0,1,0)</f>
        <v>0</v>
      </c>
      <c r="AD2835" s="7">
        <f>IF(Table2[[#This Row],[90c]]&gt;0,1,0)</f>
        <v>0</v>
      </c>
    </row>
    <row r="2836" spans="1:30" x14ac:dyDescent="0.2">
      <c r="A2836">
        <v>201706</v>
      </c>
      <c r="B2836" t="s">
        <v>21</v>
      </c>
      <c r="C2836" t="s">
        <v>21</v>
      </c>
      <c r="D2836" t="s">
        <v>1499</v>
      </c>
      <c r="E2836" t="s">
        <v>7664</v>
      </c>
      <c r="F2836" t="s">
        <v>1556</v>
      </c>
      <c r="G2836" t="s">
        <v>7669</v>
      </c>
      <c r="I2836" t="s">
        <v>755</v>
      </c>
      <c r="J2836" t="s">
        <v>1557</v>
      </c>
      <c r="K2836" t="s">
        <v>7669</v>
      </c>
      <c r="L2836" t="s">
        <v>6496</v>
      </c>
      <c r="M2836" t="s">
        <v>918</v>
      </c>
      <c r="N2836" s="1">
        <v>42899</v>
      </c>
      <c r="O2836">
        <v>57</v>
      </c>
      <c r="P2836" t="s">
        <v>900</v>
      </c>
      <c r="S2836">
        <v>0</v>
      </c>
      <c r="T2836">
        <v>0</v>
      </c>
      <c r="U2836" s="7">
        <v>0</v>
      </c>
      <c r="V2836" s="7">
        <v>0</v>
      </c>
      <c r="W2836" s="7">
        <v>0</v>
      </c>
      <c r="X2836" s="7">
        <v>0</v>
      </c>
      <c r="Y2836" s="7">
        <v>0</v>
      </c>
      <c r="Z2836" s="7">
        <v>0</v>
      </c>
      <c r="AA2836" s="7" t="s">
        <v>800</v>
      </c>
      <c r="AB2836" s="7">
        <f>IF(Table2[[#This Row],[15cc]]+Table2[[#This Row],[30cc]]&gt;0,1,0)</f>
        <v>0</v>
      </c>
      <c r="AC2836" s="7">
        <f>IF(Table2[[#This Row],[60c]]&gt;0,1,0)</f>
        <v>0</v>
      </c>
      <c r="AD2836" s="7">
        <f>IF(Table2[[#This Row],[90c]]&gt;0,1,0)</f>
        <v>0</v>
      </c>
    </row>
    <row r="2837" spans="1:30" x14ac:dyDescent="0.2">
      <c r="A2837">
        <v>201706</v>
      </c>
      <c r="B2837" t="s">
        <v>21</v>
      </c>
      <c r="C2837" t="s">
        <v>21</v>
      </c>
      <c r="D2837" t="s">
        <v>1499</v>
      </c>
      <c r="E2837" t="s">
        <v>7664</v>
      </c>
      <c r="F2837" t="s">
        <v>1556</v>
      </c>
      <c r="G2837" t="s">
        <v>7669</v>
      </c>
      <c r="I2837" t="s">
        <v>755</v>
      </c>
      <c r="J2837" t="s">
        <v>1557</v>
      </c>
      <c r="K2837" t="s">
        <v>7669</v>
      </c>
      <c r="L2837" t="s">
        <v>6497</v>
      </c>
      <c r="M2837" t="s">
        <v>6498</v>
      </c>
      <c r="N2837" s="1">
        <v>42906</v>
      </c>
      <c r="O2837">
        <v>50</v>
      </c>
      <c r="P2837" t="s">
        <v>900</v>
      </c>
      <c r="Q2837">
        <v>1</v>
      </c>
      <c r="R2837">
        <v>32.258000000000003</v>
      </c>
      <c r="S2837">
        <v>1</v>
      </c>
      <c r="T2837">
        <v>32.258000000000003</v>
      </c>
      <c r="U2837" s="7">
        <v>0</v>
      </c>
      <c r="V2837" s="7">
        <v>0</v>
      </c>
      <c r="W2837" s="7">
        <v>0</v>
      </c>
      <c r="X2837" s="7">
        <v>0</v>
      </c>
      <c r="Y2837" s="7">
        <v>0</v>
      </c>
      <c r="Z2837" s="7">
        <v>0</v>
      </c>
      <c r="AA2837" s="7" t="s">
        <v>800</v>
      </c>
      <c r="AB2837" s="7">
        <f>IF(Table2[[#This Row],[15cc]]+Table2[[#This Row],[30cc]]&gt;0,1,0)</f>
        <v>1</v>
      </c>
      <c r="AC2837" s="7">
        <f>IF(Table2[[#This Row],[60c]]&gt;0,1,0)</f>
        <v>0</v>
      </c>
      <c r="AD2837" s="7">
        <f>IF(Table2[[#This Row],[90c]]&gt;0,1,0)</f>
        <v>0</v>
      </c>
    </row>
    <row r="2838" spans="1:30" x14ac:dyDescent="0.2">
      <c r="A2838">
        <v>201706</v>
      </c>
      <c r="B2838" t="s">
        <v>21</v>
      </c>
      <c r="C2838" t="s">
        <v>21</v>
      </c>
      <c r="D2838" t="s">
        <v>1499</v>
      </c>
      <c r="E2838" t="s">
        <v>7664</v>
      </c>
      <c r="F2838" t="s">
        <v>1556</v>
      </c>
      <c r="G2838" t="s">
        <v>7669</v>
      </c>
      <c r="I2838" t="s">
        <v>755</v>
      </c>
      <c r="J2838" t="s">
        <v>1557</v>
      </c>
      <c r="K2838" t="s">
        <v>7669</v>
      </c>
      <c r="L2838" t="s">
        <v>6499</v>
      </c>
      <c r="M2838" t="s">
        <v>804</v>
      </c>
      <c r="N2838" s="1">
        <v>42909</v>
      </c>
      <c r="O2838">
        <v>47</v>
      </c>
      <c r="P2838" t="s">
        <v>900</v>
      </c>
      <c r="Q2838">
        <v>2</v>
      </c>
      <c r="R2838">
        <v>25.489000000000001</v>
      </c>
      <c r="S2838">
        <v>1</v>
      </c>
      <c r="T2838">
        <v>12.271000000000001</v>
      </c>
      <c r="U2838" s="7">
        <v>0</v>
      </c>
      <c r="V2838" s="7">
        <v>0</v>
      </c>
      <c r="W2838" s="7">
        <v>1</v>
      </c>
      <c r="X2838" s="7">
        <v>13.218</v>
      </c>
      <c r="Y2838" s="7">
        <v>0</v>
      </c>
      <c r="Z2838" s="7">
        <v>0</v>
      </c>
      <c r="AA2838" s="7" t="s">
        <v>800</v>
      </c>
      <c r="AB2838" s="7">
        <f>IF(Table2[[#This Row],[15cc]]+Table2[[#This Row],[30cc]]&gt;0,1,0)</f>
        <v>1</v>
      </c>
      <c r="AC2838" s="7">
        <f>IF(Table2[[#This Row],[60c]]&gt;0,1,0)</f>
        <v>1</v>
      </c>
      <c r="AD2838" s="7">
        <f>IF(Table2[[#This Row],[90c]]&gt;0,1,0)</f>
        <v>0</v>
      </c>
    </row>
    <row r="2839" spans="1:30" x14ac:dyDescent="0.2">
      <c r="A2839">
        <v>201706</v>
      </c>
      <c r="B2839" t="s">
        <v>21</v>
      </c>
      <c r="C2839" t="s">
        <v>21</v>
      </c>
      <c r="D2839" t="s">
        <v>1499</v>
      </c>
      <c r="E2839" t="s">
        <v>7664</v>
      </c>
      <c r="F2839" t="s">
        <v>1556</v>
      </c>
      <c r="G2839" t="s">
        <v>7669</v>
      </c>
      <c r="I2839" t="s">
        <v>755</v>
      </c>
      <c r="J2839" t="s">
        <v>1557</v>
      </c>
      <c r="K2839" t="s">
        <v>7669</v>
      </c>
      <c r="L2839" t="s">
        <v>6500</v>
      </c>
      <c r="M2839" t="s">
        <v>6501</v>
      </c>
      <c r="N2839" s="1">
        <v>42909</v>
      </c>
      <c r="O2839">
        <v>47</v>
      </c>
      <c r="P2839" t="s">
        <v>900</v>
      </c>
      <c r="Q2839">
        <v>4</v>
      </c>
      <c r="R2839">
        <v>63.012999999999998</v>
      </c>
      <c r="S2839">
        <v>3</v>
      </c>
      <c r="T2839">
        <v>43.735999999999997</v>
      </c>
      <c r="U2839" s="7">
        <v>1</v>
      </c>
      <c r="V2839" s="7">
        <v>19.277000000000001</v>
      </c>
      <c r="W2839" s="7">
        <v>0</v>
      </c>
      <c r="X2839" s="7">
        <v>0</v>
      </c>
      <c r="Y2839" s="7">
        <v>0</v>
      </c>
      <c r="Z2839" s="7">
        <v>0</v>
      </c>
      <c r="AA2839" s="7" t="s">
        <v>800</v>
      </c>
      <c r="AB2839" s="7">
        <f>IF(Table2[[#This Row],[15cc]]+Table2[[#This Row],[30cc]]&gt;0,1,0)</f>
        <v>1</v>
      </c>
      <c r="AC2839" s="7">
        <f>IF(Table2[[#This Row],[60c]]&gt;0,1,0)</f>
        <v>0</v>
      </c>
      <c r="AD2839" s="7">
        <f>IF(Table2[[#This Row],[90c]]&gt;0,1,0)</f>
        <v>0</v>
      </c>
    </row>
    <row r="2840" spans="1:30" x14ac:dyDescent="0.2">
      <c r="A2840">
        <v>201706</v>
      </c>
      <c r="B2840" t="s">
        <v>21</v>
      </c>
      <c r="C2840" t="s">
        <v>21</v>
      </c>
      <c r="D2840" t="s">
        <v>1499</v>
      </c>
      <c r="E2840" t="s">
        <v>7664</v>
      </c>
      <c r="F2840" t="s">
        <v>1556</v>
      </c>
      <c r="G2840" t="s">
        <v>7669</v>
      </c>
      <c r="I2840" t="s">
        <v>755</v>
      </c>
      <c r="J2840" t="s">
        <v>1557</v>
      </c>
      <c r="K2840" t="s">
        <v>7669</v>
      </c>
      <c r="L2840" t="s">
        <v>6502</v>
      </c>
      <c r="M2840" t="s">
        <v>6503</v>
      </c>
      <c r="N2840" s="1">
        <v>42913</v>
      </c>
      <c r="O2840">
        <v>43</v>
      </c>
      <c r="P2840" t="s">
        <v>900</v>
      </c>
      <c r="Q2840">
        <v>1</v>
      </c>
      <c r="R2840">
        <v>20.143999999999998</v>
      </c>
      <c r="S2840">
        <v>1</v>
      </c>
      <c r="T2840">
        <v>15.374000000000001</v>
      </c>
      <c r="U2840" s="7">
        <v>1</v>
      </c>
      <c r="V2840" s="7">
        <v>20.143999999999998</v>
      </c>
      <c r="W2840" s="7">
        <v>-1</v>
      </c>
      <c r="X2840" s="7">
        <v>-15.374000000000001</v>
      </c>
      <c r="Y2840" s="7">
        <v>0</v>
      </c>
      <c r="Z2840" s="7">
        <v>0</v>
      </c>
      <c r="AA2840" s="7" t="s">
        <v>800</v>
      </c>
      <c r="AB2840" s="7">
        <f>IF(Table2[[#This Row],[15cc]]+Table2[[#This Row],[30cc]]&gt;0,1,0)</f>
        <v>1</v>
      </c>
      <c r="AC2840" s="7">
        <f>IF(Table2[[#This Row],[60c]]&gt;0,1,0)</f>
        <v>0</v>
      </c>
      <c r="AD2840" s="7">
        <f>IF(Table2[[#This Row],[90c]]&gt;0,1,0)</f>
        <v>0</v>
      </c>
    </row>
    <row r="2841" spans="1:30" x14ac:dyDescent="0.2">
      <c r="A2841">
        <v>201706</v>
      </c>
      <c r="B2841" t="s">
        <v>21</v>
      </c>
      <c r="C2841" t="s">
        <v>21</v>
      </c>
      <c r="D2841" t="s">
        <v>1499</v>
      </c>
      <c r="E2841" t="s">
        <v>7664</v>
      </c>
      <c r="F2841" t="s">
        <v>1556</v>
      </c>
      <c r="G2841" t="s">
        <v>7669</v>
      </c>
      <c r="I2841" t="s">
        <v>755</v>
      </c>
      <c r="J2841" t="s">
        <v>1557</v>
      </c>
      <c r="K2841" t="s">
        <v>7669</v>
      </c>
      <c r="L2841" t="s">
        <v>6504</v>
      </c>
      <c r="M2841" t="s">
        <v>6505</v>
      </c>
      <c r="N2841" s="1">
        <v>42915</v>
      </c>
      <c r="O2841">
        <v>41</v>
      </c>
      <c r="P2841" t="s">
        <v>900</v>
      </c>
      <c r="Q2841">
        <v>1</v>
      </c>
      <c r="R2841">
        <v>12</v>
      </c>
      <c r="S2841">
        <v>0</v>
      </c>
      <c r="T2841">
        <v>0</v>
      </c>
      <c r="U2841" s="7">
        <v>1</v>
      </c>
      <c r="V2841" s="7">
        <v>12</v>
      </c>
      <c r="W2841" s="7">
        <v>0</v>
      </c>
      <c r="X2841" s="7">
        <v>0</v>
      </c>
      <c r="Y2841" s="7">
        <v>0</v>
      </c>
      <c r="Z2841" s="7">
        <v>0</v>
      </c>
      <c r="AA2841" s="7" t="s">
        <v>800</v>
      </c>
      <c r="AB2841" s="7">
        <f>IF(Table2[[#This Row],[15cc]]+Table2[[#This Row],[30cc]]&gt;0,1,0)</f>
        <v>1</v>
      </c>
      <c r="AC2841" s="7">
        <f>IF(Table2[[#This Row],[60c]]&gt;0,1,0)</f>
        <v>0</v>
      </c>
      <c r="AD2841" s="7">
        <f>IF(Table2[[#This Row],[90c]]&gt;0,1,0)</f>
        <v>0</v>
      </c>
    </row>
    <row r="2842" spans="1:30" x14ac:dyDescent="0.2">
      <c r="A2842">
        <v>201706</v>
      </c>
      <c r="B2842" t="s">
        <v>21</v>
      </c>
      <c r="C2842" t="s">
        <v>21</v>
      </c>
      <c r="D2842" t="s">
        <v>1510</v>
      </c>
      <c r="E2842" t="s">
        <v>1018</v>
      </c>
      <c r="F2842" t="s">
        <v>1558</v>
      </c>
      <c r="G2842" t="s">
        <v>1018</v>
      </c>
      <c r="I2842" t="s">
        <v>995</v>
      </c>
      <c r="J2842" t="s">
        <v>390</v>
      </c>
      <c r="K2842" t="s">
        <v>7672</v>
      </c>
      <c r="L2842" t="s">
        <v>6592</v>
      </c>
      <c r="M2842" t="s">
        <v>1402</v>
      </c>
      <c r="N2842" s="1">
        <v>42891</v>
      </c>
      <c r="O2842">
        <v>65</v>
      </c>
      <c r="P2842" t="s">
        <v>857</v>
      </c>
      <c r="S2842">
        <v>0</v>
      </c>
      <c r="T2842">
        <v>0</v>
      </c>
      <c r="U2842" s="7">
        <v>0</v>
      </c>
      <c r="V2842" s="7">
        <v>0</v>
      </c>
      <c r="W2842" s="7">
        <v>0</v>
      </c>
      <c r="X2842" s="7">
        <v>0</v>
      </c>
      <c r="Y2842" s="7">
        <v>0</v>
      </c>
      <c r="Z2842" s="7">
        <v>0</v>
      </c>
      <c r="AA2842" s="7" t="s">
        <v>800</v>
      </c>
      <c r="AB2842" s="7">
        <f>IF(Table2[[#This Row],[15cc]]+Table2[[#This Row],[30cc]]&gt;0,1,0)</f>
        <v>0</v>
      </c>
      <c r="AC2842" s="7">
        <f>IF(Table2[[#This Row],[60c]]&gt;0,1,0)</f>
        <v>0</v>
      </c>
      <c r="AD2842" s="7">
        <f>IF(Table2[[#This Row],[90c]]&gt;0,1,0)</f>
        <v>0</v>
      </c>
    </row>
    <row r="2843" spans="1:30" x14ac:dyDescent="0.2">
      <c r="A2843">
        <v>201706</v>
      </c>
      <c r="B2843" t="s">
        <v>21</v>
      </c>
      <c r="C2843" t="s">
        <v>21</v>
      </c>
      <c r="D2843" t="s">
        <v>1510</v>
      </c>
      <c r="E2843" t="s">
        <v>1018</v>
      </c>
      <c r="F2843" t="s">
        <v>1558</v>
      </c>
      <c r="G2843" t="s">
        <v>1018</v>
      </c>
      <c r="I2843" t="s">
        <v>995</v>
      </c>
      <c r="J2843" t="s">
        <v>390</v>
      </c>
      <c r="K2843" t="s">
        <v>7672</v>
      </c>
      <c r="L2843" t="s">
        <v>6593</v>
      </c>
      <c r="M2843" t="s">
        <v>6594</v>
      </c>
      <c r="N2843" s="1">
        <v>42891</v>
      </c>
      <c r="O2843">
        <v>65</v>
      </c>
      <c r="P2843" t="s">
        <v>857</v>
      </c>
      <c r="Q2843">
        <v>1</v>
      </c>
      <c r="R2843">
        <v>15.010999999999999</v>
      </c>
      <c r="S2843">
        <v>0</v>
      </c>
      <c r="T2843">
        <v>0</v>
      </c>
      <c r="U2843" s="7">
        <v>1</v>
      </c>
      <c r="V2843" s="7">
        <v>15.010999999999999</v>
      </c>
      <c r="W2843" s="7">
        <v>0</v>
      </c>
      <c r="X2843" s="7">
        <v>0</v>
      </c>
      <c r="Y2843" s="7">
        <v>0</v>
      </c>
      <c r="Z2843" s="7">
        <v>0</v>
      </c>
      <c r="AA2843" s="7" t="s">
        <v>800</v>
      </c>
      <c r="AB2843" s="7">
        <f>IF(Table2[[#This Row],[15cc]]+Table2[[#This Row],[30cc]]&gt;0,1,0)</f>
        <v>1</v>
      </c>
      <c r="AC2843" s="7">
        <f>IF(Table2[[#This Row],[60c]]&gt;0,1,0)</f>
        <v>0</v>
      </c>
      <c r="AD2843" s="7">
        <f>IF(Table2[[#This Row],[90c]]&gt;0,1,0)</f>
        <v>0</v>
      </c>
    </row>
    <row r="2844" spans="1:30" x14ac:dyDescent="0.2">
      <c r="A2844">
        <v>201706</v>
      </c>
      <c r="B2844" t="s">
        <v>21</v>
      </c>
      <c r="C2844" t="s">
        <v>21</v>
      </c>
      <c r="D2844" t="s">
        <v>1510</v>
      </c>
      <c r="E2844" t="s">
        <v>1018</v>
      </c>
      <c r="F2844" t="s">
        <v>1558</v>
      </c>
      <c r="G2844" t="s">
        <v>1018</v>
      </c>
      <c r="I2844" t="s">
        <v>995</v>
      </c>
      <c r="J2844" t="s">
        <v>390</v>
      </c>
      <c r="K2844" t="s">
        <v>7672</v>
      </c>
      <c r="L2844" t="s">
        <v>6595</v>
      </c>
      <c r="M2844" t="s">
        <v>6596</v>
      </c>
      <c r="N2844" s="1">
        <v>42891</v>
      </c>
      <c r="O2844">
        <v>65</v>
      </c>
      <c r="P2844" t="s">
        <v>857</v>
      </c>
      <c r="S2844">
        <v>0</v>
      </c>
      <c r="T2844">
        <v>0</v>
      </c>
      <c r="U2844" s="7">
        <v>0</v>
      </c>
      <c r="V2844" s="7">
        <v>0</v>
      </c>
      <c r="W2844" s="7">
        <v>0</v>
      </c>
      <c r="X2844" s="7">
        <v>0</v>
      </c>
      <c r="Y2844" s="7">
        <v>0</v>
      </c>
      <c r="Z2844" s="7">
        <v>0</v>
      </c>
      <c r="AA2844" s="7" t="s">
        <v>800</v>
      </c>
      <c r="AB2844" s="7">
        <f>IF(Table2[[#This Row],[15cc]]+Table2[[#This Row],[30cc]]&gt;0,1,0)</f>
        <v>0</v>
      </c>
      <c r="AC2844" s="7">
        <f>IF(Table2[[#This Row],[60c]]&gt;0,1,0)</f>
        <v>0</v>
      </c>
      <c r="AD2844" s="7">
        <f>IF(Table2[[#This Row],[90c]]&gt;0,1,0)</f>
        <v>0</v>
      </c>
    </row>
    <row r="2845" spans="1:30" x14ac:dyDescent="0.2">
      <c r="A2845">
        <v>201706</v>
      </c>
      <c r="B2845" t="s">
        <v>21</v>
      </c>
      <c r="C2845" t="s">
        <v>21</v>
      </c>
      <c r="D2845" t="s">
        <v>1510</v>
      </c>
      <c r="E2845" t="s">
        <v>1018</v>
      </c>
      <c r="F2845" t="s">
        <v>1558</v>
      </c>
      <c r="G2845" t="s">
        <v>1018</v>
      </c>
      <c r="I2845" t="s">
        <v>995</v>
      </c>
      <c r="J2845" t="s">
        <v>390</v>
      </c>
      <c r="K2845" t="s">
        <v>7672</v>
      </c>
      <c r="L2845" t="s">
        <v>6597</v>
      </c>
      <c r="M2845" t="s">
        <v>6598</v>
      </c>
      <c r="N2845" s="1">
        <v>42891</v>
      </c>
      <c r="O2845">
        <v>65</v>
      </c>
      <c r="P2845" t="s">
        <v>857</v>
      </c>
      <c r="Q2845">
        <v>1</v>
      </c>
      <c r="R2845">
        <v>12.288</v>
      </c>
      <c r="S2845">
        <v>1</v>
      </c>
      <c r="T2845">
        <v>12.288</v>
      </c>
      <c r="U2845" s="7">
        <v>0</v>
      </c>
      <c r="V2845" s="7">
        <v>0</v>
      </c>
      <c r="W2845" s="7">
        <v>0</v>
      </c>
      <c r="X2845" s="7">
        <v>0</v>
      </c>
      <c r="Y2845" s="7">
        <v>0</v>
      </c>
      <c r="Z2845" s="7">
        <v>0</v>
      </c>
      <c r="AA2845" s="7" t="s">
        <v>800</v>
      </c>
      <c r="AB2845" s="7">
        <f>IF(Table2[[#This Row],[15cc]]+Table2[[#This Row],[30cc]]&gt;0,1,0)</f>
        <v>1</v>
      </c>
      <c r="AC2845" s="7">
        <f>IF(Table2[[#This Row],[60c]]&gt;0,1,0)</f>
        <v>0</v>
      </c>
      <c r="AD2845" s="7">
        <f>IF(Table2[[#This Row],[90c]]&gt;0,1,0)</f>
        <v>0</v>
      </c>
    </row>
    <row r="2846" spans="1:30" x14ac:dyDescent="0.2">
      <c r="A2846">
        <v>201706</v>
      </c>
      <c r="B2846" t="s">
        <v>21</v>
      </c>
      <c r="C2846" t="s">
        <v>21</v>
      </c>
      <c r="D2846" t="s">
        <v>1510</v>
      </c>
      <c r="E2846" t="s">
        <v>1018</v>
      </c>
      <c r="F2846" t="s">
        <v>1558</v>
      </c>
      <c r="G2846" t="s">
        <v>1018</v>
      </c>
      <c r="I2846" t="s">
        <v>995</v>
      </c>
      <c r="J2846" t="s">
        <v>390</v>
      </c>
      <c r="K2846" t="s">
        <v>7672</v>
      </c>
      <c r="L2846" t="s">
        <v>6599</v>
      </c>
      <c r="M2846" t="s">
        <v>846</v>
      </c>
      <c r="N2846" s="1">
        <v>42891</v>
      </c>
      <c r="O2846">
        <v>65</v>
      </c>
      <c r="P2846" t="s">
        <v>857</v>
      </c>
      <c r="Q2846">
        <v>1</v>
      </c>
      <c r="R2846">
        <v>12.141</v>
      </c>
      <c r="S2846">
        <v>1</v>
      </c>
      <c r="T2846">
        <v>12.141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 t="s">
        <v>800</v>
      </c>
      <c r="AB2846" s="7">
        <f>IF(Table2[[#This Row],[15cc]]+Table2[[#This Row],[30cc]]&gt;0,1,0)</f>
        <v>1</v>
      </c>
      <c r="AC2846" s="7">
        <f>IF(Table2[[#This Row],[60c]]&gt;0,1,0)</f>
        <v>0</v>
      </c>
      <c r="AD2846" s="7">
        <f>IF(Table2[[#This Row],[90c]]&gt;0,1,0)</f>
        <v>0</v>
      </c>
    </row>
    <row r="2847" spans="1:30" x14ac:dyDescent="0.2">
      <c r="A2847">
        <v>201706</v>
      </c>
      <c r="B2847" t="s">
        <v>21</v>
      </c>
      <c r="C2847" t="s">
        <v>21</v>
      </c>
      <c r="D2847" t="s">
        <v>1510</v>
      </c>
      <c r="E2847" t="s">
        <v>1018</v>
      </c>
      <c r="F2847" t="s">
        <v>1558</v>
      </c>
      <c r="G2847" t="s">
        <v>1018</v>
      </c>
      <c r="I2847" t="s">
        <v>995</v>
      </c>
      <c r="J2847" t="s">
        <v>390</v>
      </c>
      <c r="K2847" t="s">
        <v>7672</v>
      </c>
      <c r="L2847" t="s">
        <v>6600</v>
      </c>
      <c r="M2847" t="s">
        <v>1395</v>
      </c>
      <c r="N2847" s="1">
        <v>42891</v>
      </c>
      <c r="O2847">
        <v>65</v>
      </c>
      <c r="P2847" t="s">
        <v>857</v>
      </c>
      <c r="S2847">
        <v>0</v>
      </c>
      <c r="T2847">
        <v>0</v>
      </c>
      <c r="U2847" s="7">
        <v>0</v>
      </c>
      <c r="V2847" s="7">
        <v>0</v>
      </c>
      <c r="W2847" s="7">
        <v>0</v>
      </c>
      <c r="X2847" s="7">
        <v>0</v>
      </c>
      <c r="Y2847" s="7">
        <v>0</v>
      </c>
      <c r="Z2847" s="7">
        <v>0</v>
      </c>
      <c r="AA2847" s="7" t="s">
        <v>800</v>
      </c>
      <c r="AB2847" s="7">
        <f>IF(Table2[[#This Row],[15cc]]+Table2[[#This Row],[30cc]]&gt;0,1,0)</f>
        <v>0</v>
      </c>
      <c r="AC2847" s="7">
        <f>IF(Table2[[#This Row],[60c]]&gt;0,1,0)</f>
        <v>0</v>
      </c>
      <c r="AD2847" s="7">
        <f>IF(Table2[[#This Row],[90c]]&gt;0,1,0)</f>
        <v>0</v>
      </c>
    </row>
    <row r="2848" spans="1:30" x14ac:dyDescent="0.2">
      <c r="A2848">
        <v>201706</v>
      </c>
      <c r="B2848" t="s">
        <v>21</v>
      </c>
      <c r="C2848" t="s">
        <v>21</v>
      </c>
      <c r="D2848" t="s">
        <v>1510</v>
      </c>
      <c r="E2848" t="s">
        <v>1018</v>
      </c>
      <c r="F2848" t="s">
        <v>1558</v>
      </c>
      <c r="G2848" t="s">
        <v>1018</v>
      </c>
      <c r="I2848" t="s">
        <v>995</v>
      </c>
      <c r="J2848" t="s">
        <v>390</v>
      </c>
      <c r="K2848" t="s">
        <v>7672</v>
      </c>
      <c r="L2848" t="s">
        <v>6601</v>
      </c>
      <c r="M2848" t="s">
        <v>6602</v>
      </c>
      <c r="N2848" s="1">
        <v>42891</v>
      </c>
      <c r="O2848">
        <v>65</v>
      </c>
      <c r="P2848" t="s">
        <v>857</v>
      </c>
      <c r="Q2848">
        <v>1</v>
      </c>
      <c r="R2848">
        <v>12.103999999999999</v>
      </c>
      <c r="S2848">
        <v>1</v>
      </c>
      <c r="T2848">
        <v>12.103999999999999</v>
      </c>
      <c r="U2848" s="7">
        <v>0</v>
      </c>
      <c r="V2848" s="7">
        <v>0</v>
      </c>
      <c r="W2848" s="7">
        <v>0</v>
      </c>
      <c r="X2848" s="7">
        <v>0</v>
      </c>
      <c r="Y2848" s="7">
        <v>0</v>
      </c>
      <c r="Z2848" s="7">
        <v>0</v>
      </c>
      <c r="AA2848" s="7" t="s">
        <v>800</v>
      </c>
      <c r="AB2848" s="7">
        <f>IF(Table2[[#This Row],[15cc]]+Table2[[#This Row],[30cc]]&gt;0,1,0)</f>
        <v>1</v>
      </c>
      <c r="AC2848" s="7">
        <f>IF(Table2[[#This Row],[60c]]&gt;0,1,0)</f>
        <v>0</v>
      </c>
      <c r="AD2848" s="7">
        <f>IF(Table2[[#This Row],[90c]]&gt;0,1,0)</f>
        <v>0</v>
      </c>
    </row>
    <row r="2849" spans="1:30" x14ac:dyDescent="0.2">
      <c r="A2849">
        <v>201706</v>
      </c>
      <c r="B2849" t="s">
        <v>21</v>
      </c>
      <c r="C2849" t="s">
        <v>21</v>
      </c>
      <c r="D2849" t="s">
        <v>1510</v>
      </c>
      <c r="E2849" t="s">
        <v>1018</v>
      </c>
      <c r="F2849" t="s">
        <v>1558</v>
      </c>
      <c r="G2849" t="s">
        <v>1018</v>
      </c>
      <c r="I2849" t="s">
        <v>995</v>
      </c>
      <c r="J2849" t="s">
        <v>390</v>
      </c>
      <c r="K2849" t="s">
        <v>7672</v>
      </c>
      <c r="L2849" t="s">
        <v>6603</v>
      </c>
      <c r="M2849" t="s">
        <v>6604</v>
      </c>
      <c r="N2849" s="1">
        <v>42891</v>
      </c>
      <c r="O2849">
        <v>65</v>
      </c>
      <c r="P2849" t="s">
        <v>857</v>
      </c>
      <c r="Q2849">
        <v>0</v>
      </c>
      <c r="R2849">
        <v>-3.3306690738754701E-16</v>
      </c>
      <c r="S2849">
        <v>1</v>
      </c>
      <c r="T2849">
        <v>13.272</v>
      </c>
      <c r="U2849" s="7">
        <v>-1</v>
      </c>
      <c r="V2849" s="7">
        <v>-13.272</v>
      </c>
      <c r="W2849" s="7">
        <v>0</v>
      </c>
      <c r="X2849" s="7">
        <v>0</v>
      </c>
      <c r="Y2849" s="7">
        <v>0</v>
      </c>
      <c r="Z2849" s="7">
        <v>0</v>
      </c>
      <c r="AA2849" s="7" t="s">
        <v>800</v>
      </c>
      <c r="AB2849" s="7">
        <f>IF(Table2[[#This Row],[15cc]]+Table2[[#This Row],[30cc]]&gt;0,1,0)</f>
        <v>0</v>
      </c>
      <c r="AC2849" s="7">
        <f>IF(Table2[[#This Row],[60c]]&gt;0,1,0)</f>
        <v>0</v>
      </c>
      <c r="AD2849" s="7">
        <f>IF(Table2[[#This Row],[90c]]&gt;0,1,0)</f>
        <v>0</v>
      </c>
    </row>
    <row r="2850" spans="1:30" x14ac:dyDescent="0.2">
      <c r="A2850">
        <v>201706</v>
      </c>
      <c r="B2850" t="s">
        <v>21</v>
      </c>
      <c r="C2850" t="s">
        <v>21</v>
      </c>
      <c r="D2850" t="s">
        <v>1510</v>
      </c>
      <c r="E2850" t="s">
        <v>1018</v>
      </c>
      <c r="F2850" t="s">
        <v>1558</v>
      </c>
      <c r="G2850" t="s">
        <v>1018</v>
      </c>
      <c r="I2850" t="s">
        <v>995</v>
      </c>
      <c r="J2850" t="s">
        <v>390</v>
      </c>
      <c r="K2850" t="s">
        <v>7672</v>
      </c>
      <c r="L2850" t="s">
        <v>6605</v>
      </c>
      <c r="M2850" t="s">
        <v>6606</v>
      </c>
      <c r="N2850" s="1">
        <v>42891</v>
      </c>
      <c r="O2850">
        <v>65</v>
      </c>
      <c r="P2850" t="s">
        <v>857</v>
      </c>
      <c r="S2850">
        <v>0</v>
      </c>
      <c r="T2850">
        <v>0</v>
      </c>
      <c r="U2850" s="7">
        <v>0</v>
      </c>
      <c r="V2850" s="7">
        <v>0</v>
      </c>
      <c r="W2850" s="7">
        <v>0</v>
      </c>
      <c r="X2850" s="7">
        <v>0</v>
      </c>
      <c r="Y2850" s="7">
        <v>0</v>
      </c>
      <c r="Z2850" s="7">
        <v>0</v>
      </c>
      <c r="AA2850" s="7" t="s">
        <v>800</v>
      </c>
      <c r="AB2850" s="7">
        <f>IF(Table2[[#This Row],[15cc]]+Table2[[#This Row],[30cc]]&gt;0,1,0)</f>
        <v>0</v>
      </c>
      <c r="AC2850" s="7">
        <f>IF(Table2[[#This Row],[60c]]&gt;0,1,0)</f>
        <v>0</v>
      </c>
      <c r="AD2850" s="7">
        <f>IF(Table2[[#This Row],[90c]]&gt;0,1,0)</f>
        <v>0</v>
      </c>
    </row>
    <row r="2851" spans="1:30" x14ac:dyDescent="0.2">
      <c r="A2851">
        <v>201706</v>
      </c>
      <c r="B2851" t="s">
        <v>21</v>
      </c>
      <c r="C2851" t="s">
        <v>21</v>
      </c>
      <c r="D2851" t="s">
        <v>1510</v>
      </c>
      <c r="E2851" t="s">
        <v>1018</v>
      </c>
      <c r="F2851" t="s">
        <v>1558</v>
      </c>
      <c r="G2851" t="s">
        <v>1018</v>
      </c>
      <c r="I2851" t="s">
        <v>995</v>
      </c>
      <c r="J2851" t="s">
        <v>390</v>
      </c>
      <c r="K2851" t="s">
        <v>7672</v>
      </c>
      <c r="L2851" t="s">
        <v>6607</v>
      </c>
      <c r="M2851" t="s">
        <v>6608</v>
      </c>
      <c r="N2851" s="1">
        <v>42891</v>
      </c>
      <c r="O2851">
        <v>65</v>
      </c>
      <c r="P2851" t="s">
        <v>857</v>
      </c>
      <c r="Q2851">
        <v>2</v>
      </c>
      <c r="R2851">
        <v>26.274999999999999</v>
      </c>
      <c r="S2851">
        <v>0</v>
      </c>
      <c r="T2851">
        <v>0</v>
      </c>
      <c r="U2851" s="7">
        <v>1</v>
      </c>
      <c r="V2851" s="7">
        <v>13.9</v>
      </c>
      <c r="W2851" s="7">
        <v>1</v>
      </c>
      <c r="X2851" s="7">
        <v>12.375</v>
      </c>
      <c r="Y2851" s="7">
        <v>0</v>
      </c>
      <c r="Z2851" s="7">
        <v>0</v>
      </c>
      <c r="AA2851" s="7" t="s">
        <v>800</v>
      </c>
      <c r="AB2851" s="7">
        <f>IF(Table2[[#This Row],[15cc]]+Table2[[#This Row],[30cc]]&gt;0,1,0)</f>
        <v>1</v>
      </c>
      <c r="AC2851" s="7">
        <f>IF(Table2[[#This Row],[60c]]&gt;0,1,0)</f>
        <v>1</v>
      </c>
      <c r="AD2851" s="7">
        <f>IF(Table2[[#This Row],[90c]]&gt;0,1,0)</f>
        <v>0</v>
      </c>
    </row>
    <row r="2852" spans="1:30" x14ac:dyDescent="0.2">
      <c r="A2852">
        <v>201706</v>
      </c>
      <c r="B2852" t="s">
        <v>21</v>
      </c>
      <c r="C2852" t="s">
        <v>21</v>
      </c>
      <c r="D2852" t="s">
        <v>1510</v>
      </c>
      <c r="E2852" t="s">
        <v>1018</v>
      </c>
      <c r="F2852" t="s">
        <v>1558</v>
      </c>
      <c r="G2852" t="s">
        <v>1018</v>
      </c>
      <c r="I2852" t="s">
        <v>995</v>
      </c>
      <c r="J2852" t="s">
        <v>390</v>
      </c>
      <c r="K2852" t="s">
        <v>7672</v>
      </c>
      <c r="L2852" t="s">
        <v>6609</v>
      </c>
      <c r="M2852" t="s">
        <v>6610</v>
      </c>
      <c r="N2852" s="1">
        <v>42891</v>
      </c>
      <c r="O2852">
        <v>65</v>
      </c>
      <c r="P2852" t="s">
        <v>857</v>
      </c>
      <c r="Q2852">
        <v>1</v>
      </c>
      <c r="R2852">
        <v>15.327999999999999</v>
      </c>
      <c r="S2852">
        <v>1</v>
      </c>
      <c r="T2852">
        <v>15.327999999999999</v>
      </c>
      <c r="U2852" s="7">
        <v>0</v>
      </c>
      <c r="V2852" s="7">
        <v>0</v>
      </c>
      <c r="W2852" s="7">
        <v>0</v>
      </c>
      <c r="X2852" s="7">
        <v>0</v>
      </c>
      <c r="Y2852" s="7">
        <v>0</v>
      </c>
      <c r="Z2852" s="7">
        <v>0</v>
      </c>
      <c r="AA2852" s="7" t="s">
        <v>800</v>
      </c>
      <c r="AB2852" s="7">
        <f>IF(Table2[[#This Row],[15cc]]+Table2[[#This Row],[30cc]]&gt;0,1,0)</f>
        <v>1</v>
      </c>
      <c r="AC2852" s="7">
        <f>IF(Table2[[#This Row],[60c]]&gt;0,1,0)</f>
        <v>0</v>
      </c>
      <c r="AD2852" s="7">
        <f>IF(Table2[[#This Row],[90c]]&gt;0,1,0)</f>
        <v>0</v>
      </c>
    </row>
    <row r="2853" spans="1:30" x14ac:dyDescent="0.2">
      <c r="A2853">
        <v>201706</v>
      </c>
      <c r="B2853" t="s">
        <v>21</v>
      </c>
      <c r="C2853" t="s">
        <v>21</v>
      </c>
      <c r="D2853" t="s">
        <v>1510</v>
      </c>
      <c r="E2853" t="s">
        <v>1018</v>
      </c>
      <c r="F2853" t="s">
        <v>1558</v>
      </c>
      <c r="G2853" t="s">
        <v>1018</v>
      </c>
      <c r="I2853" t="s">
        <v>995</v>
      </c>
      <c r="J2853" t="s">
        <v>390</v>
      </c>
      <c r="K2853" t="s">
        <v>7672</v>
      </c>
      <c r="L2853" t="s">
        <v>6611</v>
      </c>
      <c r="M2853" t="s">
        <v>6612</v>
      </c>
      <c r="N2853" s="1">
        <v>42891</v>
      </c>
      <c r="O2853">
        <v>65</v>
      </c>
      <c r="P2853" t="s">
        <v>857</v>
      </c>
      <c r="Q2853">
        <v>1</v>
      </c>
      <c r="R2853">
        <v>16.106999999999999</v>
      </c>
      <c r="S2853">
        <v>0</v>
      </c>
      <c r="T2853">
        <v>0</v>
      </c>
      <c r="U2853" s="7">
        <v>0</v>
      </c>
      <c r="V2853" s="7">
        <v>0</v>
      </c>
      <c r="W2853" s="7">
        <v>1</v>
      </c>
      <c r="X2853" s="7">
        <v>16.106999999999999</v>
      </c>
      <c r="Y2853" s="7">
        <v>0</v>
      </c>
      <c r="Z2853" s="7">
        <v>0</v>
      </c>
      <c r="AA2853" s="7" t="s">
        <v>800</v>
      </c>
      <c r="AB2853" s="7">
        <f>IF(Table2[[#This Row],[15cc]]+Table2[[#This Row],[30cc]]&gt;0,1,0)</f>
        <v>0</v>
      </c>
      <c r="AC2853" s="7">
        <f>IF(Table2[[#This Row],[60c]]&gt;0,1,0)</f>
        <v>1</v>
      </c>
      <c r="AD2853" s="7">
        <f>IF(Table2[[#This Row],[90c]]&gt;0,1,0)</f>
        <v>0</v>
      </c>
    </row>
    <row r="2854" spans="1:30" x14ac:dyDescent="0.2">
      <c r="A2854">
        <v>201706</v>
      </c>
      <c r="B2854" t="s">
        <v>21</v>
      </c>
      <c r="C2854" t="s">
        <v>21</v>
      </c>
      <c r="D2854" t="s">
        <v>1510</v>
      </c>
      <c r="E2854" t="s">
        <v>1018</v>
      </c>
      <c r="F2854" t="s">
        <v>1558</v>
      </c>
      <c r="G2854" t="s">
        <v>1018</v>
      </c>
      <c r="I2854" t="s">
        <v>995</v>
      </c>
      <c r="J2854" t="s">
        <v>390</v>
      </c>
      <c r="K2854" t="s">
        <v>7672</v>
      </c>
      <c r="L2854" t="s">
        <v>6613</v>
      </c>
      <c r="M2854" t="s">
        <v>6614</v>
      </c>
      <c r="N2854" s="1">
        <v>42891</v>
      </c>
      <c r="O2854">
        <v>65</v>
      </c>
      <c r="P2854" t="s">
        <v>857</v>
      </c>
      <c r="Q2854">
        <v>1</v>
      </c>
      <c r="R2854">
        <v>12</v>
      </c>
      <c r="S2854">
        <v>1</v>
      </c>
      <c r="T2854">
        <v>12</v>
      </c>
      <c r="U2854" s="7">
        <v>0</v>
      </c>
      <c r="V2854" s="7">
        <v>0</v>
      </c>
      <c r="W2854" s="7">
        <v>0</v>
      </c>
      <c r="X2854" s="7">
        <v>0</v>
      </c>
      <c r="Y2854" s="7">
        <v>0</v>
      </c>
      <c r="Z2854" s="7">
        <v>0</v>
      </c>
      <c r="AA2854" s="7" t="s">
        <v>800</v>
      </c>
      <c r="AB2854" s="7">
        <f>IF(Table2[[#This Row],[15cc]]+Table2[[#This Row],[30cc]]&gt;0,1,0)</f>
        <v>1</v>
      </c>
      <c r="AC2854" s="7">
        <f>IF(Table2[[#This Row],[60c]]&gt;0,1,0)</f>
        <v>0</v>
      </c>
      <c r="AD2854" s="7">
        <f>IF(Table2[[#This Row],[90c]]&gt;0,1,0)</f>
        <v>0</v>
      </c>
    </row>
    <row r="2855" spans="1:30" x14ac:dyDescent="0.2">
      <c r="A2855">
        <v>201706</v>
      </c>
      <c r="B2855" t="s">
        <v>21</v>
      </c>
      <c r="C2855" t="s">
        <v>21</v>
      </c>
      <c r="D2855" t="s">
        <v>1510</v>
      </c>
      <c r="E2855" t="s">
        <v>1018</v>
      </c>
      <c r="F2855" t="s">
        <v>1558</v>
      </c>
      <c r="G2855" t="s">
        <v>1018</v>
      </c>
      <c r="I2855" t="s">
        <v>995</v>
      </c>
      <c r="J2855" t="s">
        <v>390</v>
      </c>
      <c r="K2855" t="s">
        <v>7672</v>
      </c>
      <c r="L2855" t="s">
        <v>6615</v>
      </c>
      <c r="M2855" t="s">
        <v>6616</v>
      </c>
      <c r="N2855" s="1">
        <v>42891</v>
      </c>
      <c r="O2855">
        <v>65</v>
      </c>
      <c r="P2855" t="s">
        <v>857</v>
      </c>
      <c r="Q2855">
        <v>5</v>
      </c>
      <c r="R2855">
        <v>65.578999999999994</v>
      </c>
      <c r="S2855">
        <v>3</v>
      </c>
      <c r="T2855">
        <v>41.405999999999999</v>
      </c>
      <c r="U2855" s="7">
        <v>1</v>
      </c>
      <c r="V2855" s="7">
        <v>8.8740000000000006</v>
      </c>
      <c r="W2855" s="7">
        <v>1</v>
      </c>
      <c r="X2855" s="7">
        <v>15.298999999999999</v>
      </c>
      <c r="Y2855" s="7">
        <v>0</v>
      </c>
      <c r="Z2855" s="7">
        <v>0</v>
      </c>
      <c r="AA2855" s="7" t="s">
        <v>800</v>
      </c>
      <c r="AB2855" s="7">
        <f>IF(Table2[[#This Row],[15cc]]+Table2[[#This Row],[30cc]]&gt;0,1,0)</f>
        <v>1</v>
      </c>
      <c r="AC2855" s="7">
        <f>IF(Table2[[#This Row],[60c]]&gt;0,1,0)</f>
        <v>1</v>
      </c>
      <c r="AD2855" s="7">
        <f>IF(Table2[[#This Row],[90c]]&gt;0,1,0)</f>
        <v>0</v>
      </c>
    </row>
    <row r="2856" spans="1:30" x14ac:dyDescent="0.2">
      <c r="A2856">
        <v>201706</v>
      </c>
      <c r="B2856" t="s">
        <v>21</v>
      </c>
      <c r="C2856" t="s">
        <v>21</v>
      </c>
      <c r="D2856" t="s">
        <v>1510</v>
      </c>
      <c r="E2856" t="s">
        <v>1018</v>
      </c>
      <c r="F2856" t="s">
        <v>1558</v>
      </c>
      <c r="G2856" t="s">
        <v>1018</v>
      </c>
      <c r="I2856" t="s">
        <v>995</v>
      </c>
      <c r="J2856" t="s">
        <v>390</v>
      </c>
      <c r="K2856" t="s">
        <v>7672</v>
      </c>
      <c r="L2856" t="s">
        <v>6617</v>
      </c>
      <c r="M2856" t="s">
        <v>6618</v>
      </c>
      <c r="N2856" s="1">
        <v>42891</v>
      </c>
      <c r="O2856">
        <v>65</v>
      </c>
      <c r="P2856" t="s">
        <v>857</v>
      </c>
      <c r="Q2856">
        <v>4</v>
      </c>
      <c r="R2856">
        <v>53.298999999999999</v>
      </c>
      <c r="S2856">
        <v>3</v>
      </c>
      <c r="T2856">
        <v>41.113999999999997</v>
      </c>
      <c r="U2856" s="7">
        <v>0</v>
      </c>
      <c r="V2856" s="7">
        <v>0</v>
      </c>
      <c r="W2856" s="7">
        <v>1</v>
      </c>
      <c r="X2856" s="7">
        <v>12.185</v>
      </c>
      <c r="Y2856" s="7">
        <v>0</v>
      </c>
      <c r="Z2856" s="7">
        <v>0</v>
      </c>
      <c r="AA2856" s="7" t="s">
        <v>800</v>
      </c>
      <c r="AB2856" s="7">
        <f>IF(Table2[[#This Row],[15cc]]+Table2[[#This Row],[30cc]]&gt;0,1,0)</f>
        <v>1</v>
      </c>
      <c r="AC2856" s="7">
        <f>IF(Table2[[#This Row],[60c]]&gt;0,1,0)</f>
        <v>1</v>
      </c>
      <c r="AD2856" s="7">
        <f>IF(Table2[[#This Row],[90c]]&gt;0,1,0)</f>
        <v>0</v>
      </c>
    </row>
    <row r="2857" spans="1:30" x14ac:dyDescent="0.2">
      <c r="A2857">
        <v>201706</v>
      </c>
      <c r="B2857" t="s">
        <v>21</v>
      </c>
      <c r="C2857" t="s">
        <v>21</v>
      </c>
      <c r="D2857" t="s">
        <v>1510</v>
      </c>
      <c r="E2857" t="s">
        <v>1018</v>
      </c>
      <c r="F2857" t="s">
        <v>1558</v>
      </c>
      <c r="G2857" t="s">
        <v>1018</v>
      </c>
      <c r="I2857" t="s">
        <v>995</v>
      </c>
      <c r="J2857" t="s">
        <v>390</v>
      </c>
      <c r="K2857" t="s">
        <v>7672</v>
      </c>
      <c r="L2857" t="s">
        <v>6619</v>
      </c>
      <c r="M2857" t="s">
        <v>6620</v>
      </c>
      <c r="N2857" s="1">
        <v>42892</v>
      </c>
      <c r="O2857">
        <v>64</v>
      </c>
      <c r="P2857" t="s">
        <v>857</v>
      </c>
      <c r="Q2857">
        <v>3</v>
      </c>
      <c r="R2857">
        <v>40.100999999999999</v>
      </c>
      <c r="S2857">
        <v>3</v>
      </c>
      <c r="T2857">
        <v>40.100999999999999</v>
      </c>
      <c r="U2857" s="7">
        <v>0</v>
      </c>
      <c r="V2857" s="7">
        <v>0</v>
      </c>
      <c r="W2857" s="7">
        <v>0</v>
      </c>
      <c r="X2857" s="7">
        <v>0</v>
      </c>
      <c r="Y2857" s="7">
        <v>0</v>
      </c>
      <c r="Z2857" s="7">
        <v>0</v>
      </c>
      <c r="AA2857" s="7" t="s">
        <v>800</v>
      </c>
      <c r="AB2857" s="7">
        <f>IF(Table2[[#This Row],[15cc]]+Table2[[#This Row],[30cc]]&gt;0,1,0)</f>
        <v>1</v>
      </c>
      <c r="AC2857" s="7">
        <f>IF(Table2[[#This Row],[60c]]&gt;0,1,0)</f>
        <v>0</v>
      </c>
      <c r="AD2857" s="7">
        <f>IF(Table2[[#This Row],[90c]]&gt;0,1,0)</f>
        <v>0</v>
      </c>
    </row>
    <row r="2858" spans="1:30" x14ac:dyDescent="0.2">
      <c r="A2858">
        <v>201706</v>
      </c>
      <c r="B2858" t="s">
        <v>21</v>
      </c>
      <c r="C2858" t="s">
        <v>21</v>
      </c>
      <c r="D2858" t="s">
        <v>1510</v>
      </c>
      <c r="E2858" t="s">
        <v>1018</v>
      </c>
      <c r="F2858" t="s">
        <v>1558</v>
      </c>
      <c r="G2858" t="s">
        <v>1018</v>
      </c>
      <c r="I2858" t="s">
        <v>995</v>
      </c>
      <c r="J2858" t="s">
        <v>390</v>
      </c>
      <c r="K2858" t="s">
        <v>7672</v>
      </c>
      <c r="L2858" t="s">
        <v>6621</v>
      </c>
      <c r="M2858" t="s">
        <v>942</v>
      </c>
      <c r="N2858" s="1">
        <v>42892</v>
      </c>
      <c r="O2858">
        <v>64</v>
      </c>
      <c r="P2858" t="s">
        <v>857</v>
      </c>
      <c r="Q2858">
        <v>1</v>
      </c>
      <c r="R2858">
        <v>20.512</v>
      </c>
      <c r="S2858">
        <v>1</v>
      </c>
      <c r="T2858">
        <v>20.512</v>
      </c>
      <c r="U2858" s="7">
        <v>0</v>
      </c>
      <c r="V2858" s="7">
        <v>0</v>
      </c>
      <c r="W2858" s="7">
        <v>0</v>
      </c>
      <c r="X2858" s="7">
        <v>0</v>
      </c>
      <c r="Y2858" s="7">
        <v>0</v>
      </c>
      <c r="Z2858" s="7">
        <v>0</v>
      </c>
      <c r="AA2858" s="7" t="s">
        <v>800</v>
      </c>
      <c r="AB2858" s="7">
        <f>IF(Table2[[#This Row],[15cc]]+Table2[[#This Row],[30cc]]&gt;0,1,0)</f>
        <v>1</v>
      </c>
      <c r="AC2858" s="7">
        <f>IF(Table2[[#This Row],[60c]]&gt;0,1,0)</f>
        <v>0</v>
      </c>
      <c r="AD2858" s="7">
        <f>IF(Table2[[#This Row],[90c]]&gt;0,1,0)</f>
        <v>0</v>
      </c>
    </row>
    <row r="2859" spans="1:30" x14ac:dyDescent="0.2">
      <c r="A2859">
        <v>201706</v>
      </c>
      <c r="B2859" t="s">
        <v>21</v>
      </c>
      <c r="C2859" t="s">
        <v>21</v>
      </c>
      <c r="D2859" t="s">
        <v>1510</v>
      </c>
      <c r="E2859" t="s">
        <v>1018</v>
      </c>
      <c r="F2859" t="s">
        <v>1558</v>
      </c>
      <c r="G2859" t="s">
        <v>1018</v>
      </c>
      <c r="I2859" t="s">
        <v>995</v>
      </c>
      <c r="J2859" t="s">
        <v>390</v>
      </c>
      <c r="K2859" t="s">
        <v>7672</v>
      </c>
      <c r="L2859" t="s">
        <v>6622</v>
      </c>
      <c r="M2859" t="s">
        <v>6623</v>
      </c>
      <c r="N2859" s="1">
        <v>42892</v>
      </c>
      <c r="O2859">
        <v>64</v>
      </c>
      <c r="P2859" t="s">
        <v>857</v>
      </c>
      <c r="S2859">
        <v>0</v>
      </c>
      <c r="T2859">
        <v>0</v>
      </c>
      <c r="U2859" s="7">
        <v>0</v>
      </c>
      <c r="V2859" s="7">
        <v>0</v>
      </c>
      <c r="W2859" s="7">
        <v>0</v>
      </c>
      <c r="X2859" s="7">
        <v>0</v>
      </c>
      <c r="Y2859" s="7">
        <v>0</v>
      </c>
      <c r="Z2859" s="7">
        <v>0</v>
      </c>
      <c r="AA2859" s="7" t="s">
        <v>800</v>
      </c>
      <c r="AB2859" s="7">
        <f>IF(Table2[[#This Row],[15cc]]+Table2[[#This Row],[30cc]]&gt;0,1,0)</f>
        <v>0</v>
      </c>
      <c r="AC2859" s="7">
        <f>IF(Table2[[#This Row],[60c]]&gt;0,1,0)</f>
        <v>0</v>
      </c>
      <c r="AD2859" s="7">
        <f>IF(Table2[[#This Row],[90c]]&gt;0,1,0)</f>
        <v>0</v>
      </c>
    </row>
    <row r="2860" spans="1:30" x14ac:dyDescent="0.2">
      <c r="A2860">
        <v>201706</v>
      </c>
      <c r="B2860" t="s">
        <v>21</v>
      </c>
      <c r="C2860" t="s">
        <v>21</v>
      </c>
      <c r="D2860" t="s">
        <v>1510</v>
      </c>
      <c r="E2860" t="s">
        <v>1018</v>
      </c>
      <c r="F2860" t="s">
        <v>1558</v>
      </c>
      <c r="G2860" t="s">
        <v>1018</v>
      </c>
      <c r="I2860" t="s">
        <v>995</v>
      </c>
      <c r="J2860" t="s">
        <v>390</v>
      </c>
      <c r="K2860" t="s">
        <v>7672</v>
      </c>
      <c r="L2860" t="s">
        <v>6624</v>
      </c>
      <c r="M2860" t="s">
        <v>6625</v>
      </c>
      <c r="N2860" s="1">
        <v>42901</v>
      </c>
      <c r="O2860">
        <v>55</v>
      </c>
      <c r="P2860" t="s">
        <v>900</v>
      </c>
      <c r="Q2860">
        <v>1</v>
      </c>
      <c r="R2860">
        <v>12</v>
      </c>
      <c r="S2860">
        <v>1</v>
      </c>
      <c r="T2860">
        <v>12</v>
      </c>
      <c r="U2860" s="7">
        <v>0</v>
      </c>
      <c r="V2860" s="7">
        <v>0</v>
      </c>
      <c r="W2860" s="7">
        <v>0</v>
      </c>
      <c r="X2860" s="7">
        <v>0</v>
      </c>
      <c r="Y2860" s="7">
        <v>0</v>
      </c>
      <c r="Z2860" s="7">
        <v>0</v>
      </c>
      <c r="AA2860" s="7" t="s">
        <v>800</v>
      </c>
      <c r="AB2860" s="7">
        <f>IF(Table2[[#This Row],[15cc]]+Table2[[#This Row],[30cc]]&gt;0,1,0)</f>
        <v>1</v>
      </c>
      <c r="AC2860" s="7">
        <f>IF(Table2[[#This Row],[60c]]&gt;0,1,0)</f>
        <v>0</v>
      </c>
      <c r="AD2860" s="7">
        <f>IF(Table2[[#This Row],[90c]]&gt;0,1,0)</f>
        <v>0</v>
      </c>
    </row>
    <row r="2861" spans="1:30" x14ac:dyDescent="0.2">
      <c r="A2861">
        <v>201706</v>
      </c>
      <c r="B2861" t="s">
        <v>21</v>
      </c>
      <c r="C2861" t="s">
        <v>21</v>
      </c>
      <c r="D2861" t="s">
        <v>1510</v>
      </c>
      <c r="E2861" t="s">
        <v>1018</v>
      </c>
      <c r="F2861" t="s">
        <v>1558</v>
      </c>
      <c r="G2861" t="s">
        <v>1018</v>
      </c>
      <c r="I2861" t="s">
        <v>995</v>
      </c>
      <c r="J2861" t="s">
        <v>390</v>
      </c>
      <c r="K2861" t="s">
        <v>7672</v>
      </c>
      <c r="L2861" t="s">
        <v>6626</v>
      </c>
      <c r="M2861" t="s">
        <v>6627</v>
      </c>
      <c r="N2861" s="1">
        <v>42901</v>
      </c>
      <c r="O2861">
        <v>55</v>
      </c>
      <c r="P2861" t="s">
        <v>900</v>
      </c>
      <c r="S2861">
        <v>0</v>
      </c>
      <c r="T2861">
        <v>0</v>
      </c>
      <c r="U2861" s="7">
        <v>0</v>
      </c>
      <c r="V2861" s="7">
        <v>0</v>
      </c>
      <c r="W2861" s="7">
        <v>0</v>
      </c>
      <c r="X2861" s="7">
        <v>0</v>
      </c>
      <c r="Y2861" s="7">
        <v>0</v>
      </c>
      <c r="Z2861" s="7">
        <v>0</v>
      </c>
      <c r="AA2861" s="7" t="s">
        <v>800</v>
      </c>
      <c r="AB2861" s="7">
        <f>IF(Table2[[#This Row],[15cc]]+Table2[[#This Row],[30cc]]&gt;0,1,0)</f>
        <v>0</v>
      </c>
      <c r="AC2861" s="7">
        <f>IF(Table2[[#This Row],[60c]]&gt;0,1,0)</f>
        <v>0</v>
      </c>
      <c r="AD2861" s="7">
        <f>IF(Table2[[#This Row],[90c]]&gt;0,1,0)</f>
        <v>0</v>
      </c>
    </row>
    <row r="2862" spans="1:30" x14ac:dyDescent="0.2">
      <c r="A2862">
        <v>201706</v>
      </c>
      <c r="B2862" t="s">
        <v>21</v>
      </c>
      <c r="C2862" t="s">
        <v>21</v>
      </c>
      <c r="D2862" t="s">
        <v>1510</v>
      </c>
      <c r="E2862" t="s">
        <v>1018</v>
      </c>
      <c r="F2862" t="s">
        <v>1558</v>
      </c>
      <c r="G2862" t="s">
        <v>1018</v>
      </c>
      <c r="I2862" t="s">
        <v>995</v>
      </c>
      <c r="J2862" t="s">
        <v>390</v>
      </c>
      <c r="K2862" t="s">
        <v>7672</v>
      </c>
      <c r="L2862" t="s">
        <v>6628</v>
      </c>
      <c r="M2862" t="s">
        <v>923</v>
      </c>
      <c r="N2862" s="1">
        <v>42901</v>
      </c>
      <c r="O2862">
        <v>55</v>
      </c>
      <c r="P2862" t="s">
        <v>900</v>
      </c>
      <c r="S2862">
        <v>0</v>
      </c>
      <c r="T2862">
        <v>0</v>
      </c>
      <c r="U2862" s="7">
        <v>0</v>
      </c>
      <c r="V2862" s="7">
        <v>0</v>
      </c>
      <c r="W2862" s="7">
        <v>0</v>
      </c>
      <c r="X2862" s="7">
        <v>0</v>
      </c>
      <c r="Y2862" s="7">
        <v>0</v>
      </c>
      <c r="Z2862" s="7">
        <v>0</v>
      </c>
      <c r="AA2862" s="7" t="s">
        <v>800</v>
      </c>
      <c r="AB2862" s="7">
        <f>IF(Table2[[#This Row],[15cc]]+Table2[[#This Row],[30cc]]&gt;0,1,0)</f>
        <v>0</v>
      </c>
      <c r="AC2862" s="7">
        <f>IF(Table2[[#This Row],[60c]]&gt;0,1,0)</f>
        <v>0</v>
      </c>
      <c r="AD2862" s="7">
        <f>IF(Table2[[#This Row],[90c]]&gt;0,1,0)</f>
        <v>0</v>
      </c>
    </row>
    <row r="2863" spans="1:30" x14ac:dyDescent="0.2">
      <c r="A2863">
        <v>201706</v>
      </c>
      <c r="B2863" t="s">
        <v>21</v>
      </c>
      <c r="C2863" t="s">
        <v>21</v>
      </c>
      <c r="D2863" t="s">
        <v>1510</v>
      </c>
      <c r="E2863" t="s">
        <v>1018</v>
      </c>
      <c r="F2863" t="s">
        <v>1558</v>
      </c>
      <c r="G2863" t="s">
        <v>1018</v>
      </c>
      <c r="I2863" t="s">
        <v>995</v>
      </c>
      <c r="J2863" t="s">
        <v>390</v>
      </c>
      <c r="K2863" t="s">
        <v>7672</v>
      </c>
      <c r="L2863" t="s">
        <v>6629</v>
      </c>
      <c r="M2863" t="s">
        <v>6630</v>
      </c>
      <c r="N2863" s="1">
        <v>42901</v>
      </c>
      <c r="O2863">
        <v>55</v>
      </c>
      <c r="P2863" t="s">
        <v>900</v>
      </c>
      <c r="S2863">
        <v>0</v>
      </c>
      <c r="T2863">
        <v>0</v>
      </c>
      <c r="U2863" s="7">
        <v>0</v>
      </c>
      <c r="V2863" s="7">
        <v>0</v>
      </c>
      <c r="W2863" s="7">
        <v>0</v>
      </c>
      <c r="X2863" s="7">
        <v>0</v>
      </c>
      <c r="Y2863" s="7">
        <v>0</v>
      </c>
      <c r="Z2863" s="7">
        <v>0</v>
      </c>
      <c r="AA2863" s="7" t="s">
        <v>800</v>
      </c>
      <c r="AB2863" s="7">
        <f>IF(Table2[[#This Row],[15cc]]+Table2[[#This Row],[30cc]]&gt;0,1,0)</f>
        <v>0</v>
      </c>
      <c r="AC2863" s="7">
        <f>IF(Table2[[#This Row],[60c]]&gt;0,1,0)</f>
        <v>0</v>
      </c>
      <c r="AD2863" s="7">
        <f>IF(Table2[[#This Row],[90c]]&gt;0,1,0)</f>
        <v>0</v>
      </c>
    </row>
    <row r="2864" spans="1:30" x14ac:dyDescent="0.2">
      <c r="A2864">
        <v>201706</v>
      </c>
      <c r="B2864" t="s">
        <v>21</v>
      </c>
      <c r="C2864" t="s">
        <v>21</v>
      </c>
      <c r="D2864" t="s">
        <v>1510</v>
      </c>
      <c r="E2864" t="s">
        <v>1018</v>
      </c>
      <c r="F2864" t="s">
        <v>1558</v>
      </c>
      <c r="G2864" t="s">
        <v>1018</v>
      </c>
      <c r="I2864" t="s">
        <v>995</v>
      </c>
      <c r="J2864" t="s">
        <v>390</v>
      </c>
      <c r="K2864" t="s">
        <v>7672</v>
      </c>
      <c r="L2864" t="s">
        <v>6631</v>
      </c>
      <c r="M2864" t="s">
        <v>6632</v>
      </c>
      <c r="N2864" s="1">
        <v>42901</v>
      </c>
      <c r="O2864">
        <v>55</v>
      </c>
      <c r="P2864" t="s">
        <v>900</v>
      </c>
      <c r="S2864">
        <v>0</v>
      </c>
      <c r="T2864">
        <v>0</v>
      </c>
      <c r="U2864" s="7">
        <v>0</v>
      </c>
      <c r="V2864" s="7">
        <v>0</v>
      </c>
      <c r="W2864" s="7">
        <v>0</v>
      </c>
      <c r="X2864" s="7">
        <v>0</v>
      </c>
      <c r="Y2864" s="7">
        <v>0</v>
      </c>
      <c r="Z2864" s="7">
        <v>0</v>
      </c>
      <c r="AA2864" s="7" t="s">
        <v>800</v>
      </c>
      <c r="AB2864" s="7">
        <f>IF(Table2[[#This Row],[15cc]]+Table2[[#This Row],[30cc]]&gt;0,1,0)</f>
        <v>0</v>
      </c>
      <c r="AC2864" s="7">
        <f>IF(Table2[[#This Row],[60c]]&gt;0,1,0)</f>
        <v>0</v>
      </c>
      <c r="AD2864" s="7">
        <f>IF(Table2[[#This Row],[90c]]&gt;0,1,0)</f>
        <v>0</v>
      </c>
    </row>
    <row r="2865" spans="1:30" x14ac:dyDescent="0.2">
      <c r="A2865">
        <v>201706</v>
      </c>
      <c r="B2865" t="s">
        <v>21</v>
      </c>
      <c r="C2865" t="s">
        <v>21</v>
      </c>
      <c r="D2865" t="s">
        <v>1510</v>
      </c>
      <c r="E2865" t="s">
        <v>1018</v>
      </c>
      <c r="F2865" t="s">
        <v>1558</v>
      </c>
      <c r="G2865" t="s">
        <v>1018</v>
      </c>
      <c r="I2865" t="s">
        <v>995</v>
      </c>
      <c r="J2865" t="s">
        <v>390</v>
      </c>
      <c r="K2865" t="s">
        <v>7672</v>
      </c>
      <c r="L2865" t="s">
        <v>6633</v>
      </c>
      <c r="M2865" t="s">
        <v>6634</v>
      </c>
      <c r="N2865" s="1">
        <v>42901</v>
      </c>
      <c r="O2865">
        <v>55</v>
      </c>
      <c r="P2865" t="s">
        <v>900</v>
      </c>
      <c r="Q2865">
        <v>1</v>
      </c>
      <c r="R2865">
        <v>13.24</v>
      </c>
      <c r="S2865">
        <v>1</v>
      </c>
      <c r="T2865">
        <v>13.24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 t="s">
        <v>800</v>
      </c>
      <c r="AB2865" s="7">
        <f>IF(Table2[[#This Row],[15cc]]+Table2[[#This Row],[30cc]]&gt;0,1,0)</f>
        <v>1</v>
      </c>
      <c r="AC2865" s="7">
        <f>IF(Table2[[#This Row],[60c]]&gt;0,1,0)</f>
        <v>0</v>
      </c>
      <c r="AD2865" s="7">
        <f>IF(Table2[[#This Row],[90c]]&gt;0,1,0)</f>
        <v>0</v>
      </c>
    </row>
    <row r="2866" spans="1:30" x14ac:dyDescent="0.2">
      <c r="A2866">
        <v>201706</v>
      </c>
      <c r="B2866" t="s">
        <v>21</v>
      </c>
      <c r="C2866" t="s">
        <v>21</v>
      </c>
      <c r="D2866" t="s">
        <v>1510</v>
      </c>
      <c r="E2866" t="s">
        <v>1018</v>
      </c>
      <c r="F2866" t="s">
        <v>1558</v>
      </c>
      <c r="G2866" t="s">
        <v>1018</v>
      </c>
      <c r="I2866" t="s">
        <v>995</v>
      </c>
      <c r="J2866" t="s">
        <v>390</v>
      </c>
      <c r="K2866" t="s">
        <v>7672</v>
      </c>
      <c r="L2866" t="s">
        <v>6635</v>
      </c>
      <c r="M2866" t="s">
        <v>6636</v>
      </c>
      <c r="N2866" s="1">
        <v>42901</v>
      </c>
      <c r="O2866">
        <v>55</v>
      </c>
      <c r="P2866" t="s">
        <v>900</v>
      </c>
      <c r="Q2866">
        <v>3</v>
      </c>
      <c r="R2866">
        <v>50.034999999999997</v>
      </c>
      <c r="S2866">
        <v>2</v>
      </c>
      <c r="T2866">
        <v>27.684000000000001</v>
      </c>
      <c r="U2866" s="7">
        <v>0</v>
      </c>
      <c r="V2866" s="7">
        <v>0</v>
      </c>
      <c r="W2866" s="7">
        <v>1</v>
      </c>
      <c r="X2866" s="7">
        <v>22.350999999999999</v>
      </c>
      <c r="Y2866" s="7">
        <v>0</v>
      </c>
      <c r="Z2866" s="7">
        <v>0</v>
      </c>
      <c r="AA2866" s="7" t="s">
        <v>800</v>
      </c>
      <c r="AB2866" s="7">
        <f>IF(Table2[[#This Row],[15cc]]+Table2[[#This Row],[30cc]]&gt;0,1,0)</f>
        <v>1</v>
      </c>
      <c r="AC2866" s="7">
        <f>IF(Table2[[#This Row],[60c]]&gt;0,1,0)</f>
        <v>1</v>
      </c>
      <c r="AD2866" s="7">
        <f>IF(Table2[[#This Row],[90c]]&gt;0,1,0)</f>
        <v>0</v>
      </c>
    </row>
    <row r="2867" spans="1:30" x14ac:dyDescent="0.2">
      <c r="A2867">
        <v>201706</v>
      </c>
      <c r="B2867" t="s">
        <v>21</v>
      </c>
      <c r="C2867" t="s">
        <v>21</v>
      </c>
      <c r="D2867" t="s">
        <v>1510</v>
      </c>
      <c r="E2867" t="s">
        <v>1018</v>
      </c>
      <c r="F2867" t="s">
        <v>1558</v>
      </c>
      <c r="G2867" t="s">
        <v>1018</v>
      </c>
      <c r="I2867" t="s">
        <v>995</v>
      </c>
      <c r="J2867" t="s">
        <v>390</v>
      </c>
      <c r="K2867" t="s">
        <v>7672</v>
      </c>
      <c r="L2867" t="s">
        <v>6637</v>
      </c>
      <c r="M2867" t="s">
        <v>6638</v>
      </c>
      <c r="N2867" s="1">
        <v>42901</v>
      </c>
      <c r="O2867">
        <v>55</v>
      </c>
      <c r="P2867" t="s">
        <v>900</v>
      </c>
      <c r="S2867">
        <v>0</v>
      </c>
      <c r="T2867">
        <v>0</v>
      </c>
      <c r="U2867" s="7">
        <v>0</v>
      </c>
      <c r="V2867" s="7">
        <v>0</v>
      </c>
      <c r="W2867" s="7">
        <v>0</v>
      </c>
      <c r="X2867" s="7">
        <v>0</v>
      </c>
      <c r="Y2867" s="7">
        <v>0</v>
      </c>
      <c r="Z2867" s="7">
        <v>0</v>
      </c>
      <c r="AA2867" s="7" t="s">
        <v>800</v>
      </c>
      <c r="AB2867" s="7">
        <f>IF(Table2[[#This Row],[15cc]]+Table2[[#This Row],[30cc]]&gt;0,1,0)</f>
        <v>0</v>
      </c>
      <c r="AC2867" s="7">
        <f>IF(Table2[[#This Row],[60c]]&gt;0,1,0)</f>
        <v>0</v>
      </c>
      <c r="AD2867" s="7">
        <f>IF(Table2[[#This Row],[90c]]&gt;0,1,0)</f>
        <v>0</v>
      </c>
    </row>
    <row r="2868" spans="1:30" x14ac:dyDescent="0.2">
      <c r="A2868">
        <v>201706</v>
      </c>
      <c r="B2868" t="s">
        <v>21</v>
      </c>
      <c r="C2868" t="s">
        <v>21</v>
      </c>
      <c r="D2868" t="s">
        <v>1510</v>
      </c>
      <c r="E2868" t="s">
        <v>1018</v>
      </c>
      <c r="F2868" t="s">
        <v>1558</v>
      </c>
      <c r="G2868" t="s">
        <v>1018</v>
      </c>
      <c r="I2868" t="s">
        <v>995</v>
      </c>
      <c r="J2868" t="s">
        <v>390</v>
      </c>
      <c r="K2868" t="s">
        <v>7672</v>
      </c>
      <c r="L2868" t="s">
        <v>6639</v>
      </c>
      <c r="M2868" t="s">
        <v>6640</v>
      </c>
      <c r="N2868" s="1">
        <v>42901</v>
      </c>
      <c r="O2868">
        <v>55</v>
      </c>
      <c r="P2868" t="s">
        <v>900</v>
      </c>
      <c r="Q2868">
        <v>1</v>
      </c>
      <c r="R2868">
        <v>12.3</v>
      </c>
      <c r="S2868">
        <v>0</v>
      </c>
      <c r="T2868">
        <v>0</v>
      </c>
      <c r="U2868" s="7">
        <v>1</v>
      </c>
      <c r="V2868" s="7">
        <v>12.3</v>
      </c>
      <c r="W2868" s="7">
        <v>0</v>
      </c>
      <c r="X2868" s="7">
        <v>0</v>
      </c>
      <c r="Y2868" s="7">
        <v>0</v>
      </c>
      <c r="Z2868" s="7">
        <v>0</v>
      </c>
      <c r="AA2868" s="7" t="s">
        <v>800</v>
      </c>
      <c r="AB2868" s="7">
        <f>IF(Table2[[#This Row],[15cc]]+Table2[[#This Row],[30cc]]&gt;0,1,0)</f>
        <v>1</v>
      </c>
      <c r="AC2868" s="7">
        <f>IF(Table2[[#This Row],[60c]]&gt;0,1,0)</f>
        <v>0</v>
      </c>
      <c r="AD2868" s="7">
        <f>IF(Table2[[#This Row],[90c]]&gt;0,1,0)</f>
        <v>0</v>
      </c>
    </row>
    <row r="2869" spans="1:30" x14ac:dyDescent="0.2">
      <c r="A2869">
        <v>201706</v>
      </c>
      <c r="B2869" t="s">
        <v>21</v>
      </c>
      <c r="C2869" t="s">
        <v>21</v>
      </c>
      <c r="D2869" t="s">
        <v>1510</v>
      </c>
      <c r="E2869" t="s">
        <v>1018</v>
      </c>
      <c r="F2869" t="s">
        <v>1558</v>
      </c>
      <c r="G2869" t="s">
        <v>1018</v>
      </c>
      <c r="I2869" t="s">
        <v>995</v>
      </c>
      <c r="J2869" t="s">
        <v>390</v>
      </c>
      <c r="K2869" t="s">
        <v>7672</v>
      </c>
      <c r="L2869" t="s">
        <v>6641</v>
      </c>
      <c r="M2869" t="s">
        <v>6405</v>
      </c>
      <c r="N2869" s="1">
        <v>42901</v>
      </c>
      <c r="O2869">
        <v>55</v>
      </c>
      <c r="P2869" t="s">
        <v>900</v>
      </c>
      <c r="Q2869">
        <v>1</v>
      </c>
      <c r="R2869">
        <v>12</v>
      </c>
      <c r="S2869">
        <v>1</v>
      </c>
      <c r="T2869">
        <v>12</v>
      </c>
      <c r="U2869" s="7">
        <v>0</v>
      </c>
      <c r="V2869" s="7">
        <v>0</v>
      </c>
      <c r="W2869" s="7">
        <v>0</v>
      </c>
      <c r="X2869" s="7">
        <v>0</v>
      </c>
      <c r="Y2869" s="7">
        <v>0</v>
      </c>
      <c r="Z2869" s="7">
        <v>0</v>
      </c>
      <c r="AA2869" s="7" t="s">
        <v>800</v>
      </c>
      <c r="AB2869" s="7">
        <f>IF(Table2[[#This Row],[15cc]]+Table2[[#This Row],[30cc]]&gt;0,1,0)</f>
        <v>1</v>
      </c>
      <c r="AC2869" s="7">
        <f>IF(Table2[[#This Row],[60c]]&gt;0,1,0)</f>
        <v>0</v>
      </c>
      <c r="AD2869" s="7">
        <f>IF(Table2[[#This Row],[90c]]&gt;0,1,0)</f>
        <v>0</v>
      </c>
    </row>
    <row r="2870" spans="1:30" x14ac:dyDescent="0.2">
      <c r="A2870">
        <v>201706</v>
      </c>
      <c r="B2870" t="s">
        <v>21</v>
      </c>
      <c r="C2870" t="s">
        <v>21</v>
      </c>
      <c r="D2870" t="s">
        <v>1510</v>
      </c>
      <c r="E2870" t="s">
        <v>1018</v>
      </c>
      <c r="F2870" t="s">
        <v>1558</v>
      </c>
      <c r="G2870" t="s">
        <v>1018</v>
      </c>
      <c r="I2870" t="s">
        <v>995</v>
      </c>
      <c r="J2870" t="s">
        <v>390</v>
      </c>
      <c r="K2870" t="s">
        <v>7672</v>
      </c>
      <c r="L2870" t="s">
        <v>6642</v>
      </c>
      <c r="M2870" t="s">
        <v>6643</v>
      </c>
      <c r="N2870" s="1">
        <v>42901</v>
      </c>
      <c r="O2870">
        <v>55</v>
      </c>
      <c r="P2870" t="s">
        <v>900</v>
      </c>
      <c r="S2870">
        <v>0</v>
      </c>
      <c r="T2870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 t="s">
        <v>800</v>
      </c>
      <c r="AB2870" s="7">
        <f>IF(Table2[[#This Row],[15cc]]+Table2[[#This Row],[30cc]]&gt;0,1,0)</f>
        <v>0</v>
      </c>
      <c r="AC2870" s="7">
        <f>IF(Table2[[#This Row],[60c]]&gt;0,1,0)</f>
        <v>0</v>
      </c>
      <c r="AD2870" s="7">
        <f>IF(Table2[[#This Row],[90c]]&gt;0,1,0)</f>
        <v>0</v>
      </c>
    </row>
    <row r="2871" spans="1:30" x14ac:dyDescent="0.2">
      <c r="A2871">
        <v>201706</v>
      </c>
      <c r="B2871" t="s">
        <v>21</v>
      </c>
      <c r="C2871" t="s">
        <v>21</v>
      </c>
      <c r="D2871" t="s">
        <v>1510</v>
      </c>
      <c r="E2871" t="s">
        <v>1018</v>
      </c>
      <c r="F2871" t="s">
        <v>1558</v>
      </c>
      <c r="G2871" t="s">
        <v>1018</v>
      </c>
      <c r="I2871" t="s">
        <v>995</v>
      </c>
      <c r="J2871" t="s">
        <v>390</v>
      </c>
      <c r="K2871" t="s">
        <v>7672</v>
      </c>
      <c r="L2871" t="s">
        <v>6644</v>
      </c>
      <c r="M2871" t="s">
        <v>6645</v>
      </c>
      <c r="N2871" s="1">
        <v>42901</v>
      </c>
      <c r="O2871">
        <v>55</v>
      </c>
      <c r="P2871" t="s">
        <v>900</v>
      </c>
      <c r="S2871">
        <v>0</v>
      </c>
      <c r="T2871">
        <v>0</v>
      </c>
      <c r="U2871" s="7">
        <v>0</v>
      </c>
      <c r="V2871" s="7">
        <v>0</v>
      </c>
      <c r="W2871" s="7">
        <v>0</v>
      </c>
      <c r="X2871" s="7">
        <v>0</v>
      </c>
      <c r="Y2871" s="7">
        <v>0</v>
      </c>
      <c r="Z2871" s="7">
        <v>0</v>
      </c>
      <c r="AA2871" s="7" t="s">
        <v>800</v>
      </c>
      <c r="AB2871" s="7">
        <f>IF(Table2[[#This Row],[15cc]]+Table2[[#This Row],[30cc]]&gt;0,1,0)</f>
        <v>0</v>
      </c>
      <c r="AC2871" s="7">
        <f>IF(Table2[[#This Row],[60c]]&gt;0,1,0)</f>
        <v>0</v>
      </c>
      <c r="AD2871" s="7">
        <f>IF(Table2[[#This Row],[90c]]&gt;0,1,0)</f>
        <v>0</v>
      </c>
    </row>
    <row r="2872" spans="1:30" x14ac:dyDescent="0.2">
      <c r="A2872">
        <v>201706</v>
      </c>
      <c r="B2872" t="s">
        <v>21</v>
      </c>
      <c r="C2872" t="s">
        <v>21</v>
      </c>
      <c r="D2872" t="s">
        <v>1510</v>
      </c>
      <c r="E2872" t="s">
        <v>1018</v>
      </c>
      <c r="F2872" t="s">
        <v>1558</v>
      </c>
      <c r="G2872" t="s">
        <v>1018</v>
      </c>
      <c r="I2872" t="s">
        <v>995</v>
      </c>
      <c r="J2872" t="s">
        <v>390</v>
      </c>
      <c r="K2872" t="s">
        <v>7672</v>
      </c>
      <c r="L2872" t="s">
        <v>6646</v>
      </c>
      <c r="M2872" t="s">
        <v>6647</v>
      </c>
      <c r="N2872" s="1">
        <v>42901</v>
      </c>
      <c r="O2872">
        <v>55</v>
      </c>
      <c r="P2872" t="s">
        <v>900</v>
      </c>
      <c r="Q2872">
        <v>2</v>
      </c>
      <c r="R2872">
        <v>27.719000000000001</v>
      </c>
      <c r="S2872">
        <v>2</v>
      </c>
      <c r="T2872">
        <v>27.719000000000001</v>
      </c>
      <c r="U2872" s="7">
        <v>0</v>
      </c>
      <c r="V2872" s="7">
        <v>0</v>
      </c>
      <c r="W2872" s="7">
        <v>0</v>
      </c>
      <c r="X2872" s="7">
        <v>0</v>
      </c>
      <c r="Y2872" s="7">
        <v>0</v>
      </c>
      <c r="Z2872" s="7">
        <v>0</v>
      </c>
      <c r="AA2872" s="7" t="s">
        <v>800</v>
      </c>
      <c r="AB2872" s="7">
        <f>IF(Table2[[#This Row],[15cc]]+Table2[[#This Row],[30cc]]&gt;0,1,0)</f>
        <v>1</v>
      </c>
      <c r="AC2872" s="7">
        <f>IF(Table2[[#This Row],[60c]]&gt;0,1,0)</f>
        <v>0</v>
      </c>
      <c r="AD2872" s="7">
        <f>IF(Table2[[#This Row],[90c]]&gt;0,1,0)</f>
        <v>0</v>
      </c>
    </row>
    <row r="2873" spans="1:30" x14ac:dyDescent="0.2">
      <c r="A2873">
        <v>201706</v>
      </c>
      <c r="B2873" t="s">
        <v>21</v>
      </c>
      <c r="C2873" t="s">
        <v>21</v>
      </c>
      <c r="D2873" t="s">
        <v>1510</v>
      </c>
      <c r="E2873" t="s">
        <v>1018</v>
      </c>
      <c r="F2873" t="s">
        <v>1558</v>
      </c>
      <c r="G2873" t="s">
        <v>1018</v>
      </c>
      <c r="I2873" t="s">
        <v>995</v>
      </c>
      <c r="J2873" t="s">
        <v>390</v>
      </c>
      <c r="K2873" t="s">
        <v>7672</v>
      </c>
      <c r="L2873" t="s">
        <v>6648</v>
      </c>
      <c r="M2873" t="s">
        <v>6649</v>
      </c>
      <c r="N2873" s="1">
        <v>42905</v>
      </c>
      <c r="O2873">
        <v>51</v>
      </c>
      <c r="P2873" t="s">
        <v>900</v>
      </c>
      <c r="Q2873">
        <v>1</v>
      </c>
      <c r="R2873">
        <v>12</v>
      </c>
      <c r="S2873">
        <v>1</v>
      </c>
      <c r="T2873">
        <v>12</v>
      </c>
      <c r="U2873" s="7">
        <v>0</v>
      </c>
      <c r="V2873" s="7">
        <v>0</v>
      </c>
      <c r="W2873" s="7">
        <v>0</v>
      </c>
      <c r="X2873" s="7">
        <v>0</v>
      </c>
      <c r="Y2873" s="7">
        <v>0</v>
      </c>
      <c r="Z2873" s="7">
        <v>0</v>
      </c>
      <c r="AA2873" s="7" t="s">
        <v>800</v>
      </c>
      <c r="AB2873" s="7">
        <f>IF(Table2[[#This Row],[15cc]]+Table2[[#This Row],[30cc]]&gt;0,1,0)</f>
        <v>1</v>
      </c>
      <c r="AC2873" s="7">
        <f>IF(Table2[[#This Row],[60c]]&gt;0,1,0)</f>
        <v>0</v>
      </c>
      <c r="AD2873" s="7">
        <f>IF(Table2[[#This Row],[90c]]&gt;0,1,0)</f>
        <v>0</v>
      </c>
    </row>
    <row r="2874" spans="1:30" x14ac:dyDescent="0.2">
      <c r="A2874">
        <v>201706</v>
      </c>
      <c r="B2874" t="s">
        <v>21</v>
      </c>
      <c r="C2874" t="s">
        <v>21</v>
      </c>
      <c r="D2874" t="s">
        <v>1510</v>
      </c>
      <c r="E2874" t="s">
        <v>1018</v>
      </c>
      <c r="F2874" t="s">
        <v>1558</v>
      </c>
      <c r="G2874" t="s">
        <v>1018</v>
      </c>
      <c r="I2874" t="s">
        <v>995</v>
      </c>
      <c r="J2874" t="s">
        <v>390</v>
      </c>
      <c r="K2874" t="s">
        <v>7672</v>
      </c>
      <c r="L2874" t="s">
        <v>6650</v>
      </c>
      <c r="M2874" t="s">
        <v>6651</v>
      </c>
      <c r="N2874" s="1">
        <v>42908</v>
      </c>
      <c r="O2874">
        <v>48</v>
      </c>
      <c r="P2874" t="s">
        <v>900</v>
      </c>
      <c r="S2874">
        <v>0</v>
      </c>
      <c r="T2874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 t="s">
        <v>800</v>
      </c>
      <c r="AB2874" s="7">
        <f>IF(Table2[[#This Row],[15cc]]+Table2[[#This Row],[30cc]]&gt;0,1,0)</f>
        <v>0</v>
      </c>
      <c r="AC2874" s="7">
        <f>IF(Table2[[#This Row],[60c]]&gt;0,1,0)</f>
        <v>0</v>
      </c>
      <c r="AD2874" s="7">
        <f>IF(Table2[[#This Row],[90c]]&gt;0,1,0)</f>
        <v>0</v>
      </c>
    </row>
    <row r="2875" spans="1:30" x14ac:dyDescent="0.2">
      <c r="A2875">
        <v>201706</v>
      </c>
      <c r="B2875" t="s">
        <v>21</v>
      </c>
      <c r="C2875" t="s">
        <v>21</v>
      </c>
      <c r="D2875" t="s">
        <v>1510</v>
      </c>
      <c r="E2875" t="s">
        <v>1018</v>
      </c>
      <c r="F2875" t="s">
        <v>1558</v>
      </c>
      <c r="G2875" t="s">
        <v>1018</v>
      </c>
      <c r="I2875" t="s">
        <v>995</v>
      </c>
      <c r="J2875" t="s">
        <v>390</v>
      </c>
      <c r="K2875" t="s">
        <v>7672</v>
      </c>
      <c r="L2875" t="s">
        <v>6652</v>
      </c>
      <c r="M2875" t="s">
        <v>6653</v>
      </c>
      <c r="N2875" s="1">
        <v>42908</v>
      </c>
      <c r="O2875">
        <v>48</v>
      </c>
      <c r="P2875" t="s">
        <v>900</v>
      </c>
      <c r="S2875">
        <v>0</v>
      </c>
      <c r="T2875">
        <v>0</v>
      </c>
      <c r="U2875" s="7">
        <v>0</v>
      </c>
      <c r="V2875" s="7">
        <v>0</v>
      </c>
      <c r="W2875" s="7">
        <v>0</v>
      </c>
      <c r="X2875" s="7">
        <v>0</v>
      </c>
      <c r="Y2875" s="7">
        <v>0</v>
      </c>
      <c r="Z2875" s="7">
        <v>0</v>
      </c>
      <c r="AA2875" s="7" t="s">
        <v>800</v>
      </c>
      <c r="AB2875" s="7">
        <f>IF(Table2[[#This Row],[15cc]]+Table2[[#This Row],[30cc]]&gt;0,1,0)</f>
        <v>0</v>
      </c>
      <c r="AC2875" s="7">
        <f>IF(Table2[[#This Row],[60c]]&gt;0,1,0)</f>
        <v>0</v>
      </c>
      <c r="AD2875" s="7">
        <f>IF(Table2[[#This Row],[90c]]&gt;0,1,0)</f>
        <v>0</v>
      </c>
    </row>
    <row r="2876" spans="1:30" x14ac:dyDescent="0.2">
      <c r="A2876">
        <v>201706</v>
      </c>
      <c r="B2876" t="s">
        <v>21</v>
      </c>
      <c r="C2876" t="s">
        <v>21</v>
      </c>
      <c r="D2876" t="s">
        <v>1510</v>
      </c>
      <c r="E2876" t="s">
        <v>1018</v>
      </c>
      <c r="F2876" t="s">
        <v>1558</v>
      </c>
      <c r="G2876" t="s">
        <v>1018</v>
      </c>
      <c r="I2876" t="s">
        <v>995</v>
      </c>
      <c r="J2876" t="s">
        <v>390</v>
      </c>
      <c r="K2876" t="s">
        <v>7672</v>
      </c>
      <c r="L2876" t="s">
        <v>6654</v>
      </c>
      <c r="M2876" t="s">
        <v>6655</v>
      </c>
      <c r="N2876" s="1">
        <v>42908</v>
      </c>
      <c r="O2876">
        <v>48</v>
      </c>
      <c r="P2876" t="s">
        <v>900</v>
      </c>
      <c r="S2876">
        <v>0</v>
      </c>
      <c r="T2876">
        <v>0</v>
      </c>
      <c r="U2876" s="7">
        <v>0</v>
      </c>
      <c r="V2876" s="7">
        <v>0</v>
      </c>
      <c r="W2876" s="7">
        <v>0</v>
      </c>
      <c r="X2876" s="7">
        <v>0</v>
      </c>
      <c r="Y2876" s="7">
        <v>0</v>
      </c>
      <c r="Z2876" s="7">
        <v>0</v>
      </c>
      <c r="AA2876" s="7" t="s">
        <v>800</v>
      </c>
      <c r="AB2876" s="7">
        <f>IF(Table2[[#This Row],[15cc]]+Table2[[#This Row],[30cc]]&gt;0,1,0)</f>
        <v>0</v>
      </c>
      <c r="AC2876" s="7">
        <f>IF(Table2[[#This Row],[60c]]&gt;0,1,0)</f>
        <v>0</v>
      </c>
      <c r="AD2876" s="7">
        <f>IF(Table2[[#This Row],[90c]]&gt;0,1,0)</f>
        <v>0</v>
      </c>
    </row>
    <row r="2877" spans="1:30" x14ac:dyDescent="0.2">
      <c r="A2877">
        <v>201706</v>
      </c>
      <c r="B2877" t="s">
        <v>21</v>
      </c>
      <c r="C2877" t="s">
        <v>21</v>
      </c>
      <c r="D2877" t="s">
        <v>1510</v>
      </c>
      <c r="E2877" t="s">
        <v>1018</v>
      </c>
      <c r="F2877" t="s">
        <v>1558</v>
      </c>
      <c r="G2877" t="s">
        <v>1018</v>
      </c>
      <c r="I2877" t="s">
        <v>995</v>
      </c>
      <c r="J2877" t="s">
        <v>390</v>
      </c>
      <c r="K2877" t="s">
        <v>7672</v>
      </c>
      <c r="L2877" t="s">
        <v>6656</v>
      </c>
      <c r="M2877" t="s">
        <v>6657</v>
      </c>
      <c r="N2877" s="1">
        <v>42908</v>
      </c>
      <c r="O2877">
        <v>48</v>
      </c>
      <c r="P2877" t="s">
        <v>900</v>
      </c>
      <c r="Q2877">
        <v>1</v>
      </c>
      <c r="R2877">
        <v>12</v>
      </c>
      <c r="S2877">
        <v>1</v>
      </c>
      <c r="T2877">
        <v>12</v>
      </c>
      <c r="U2877" s="7">
        <v>0</v>
      </c>
      <c r="V2877" s="7">
        <v>0</v>
      </c>
      <c r="W2877" s="7">
        <v>0</v>
      </c>
      <c r="X2877" s="7">
        <v>0</v>
      </c>
      <c r="Y2877" s="7">
        <v>0</v>
      </c>
      <c r="Z2877" s="7">
        <v>0</v>
      </c>
      <c r="AA2877" s="7" t="s">
        <v>800</v>
      </c>
      <c r="AB2877" s="7">
        <f>IF(Table2[[#This Row],[15cc]]+Table2[[#This Row],[30cc]]&gt;0,1,0)</f>
        <v>1</v>
      </c>
      <c r="AC2877" s="7">
        <f>IF(Table2[[#This Row],[60c]]&gt;0,1,0)</f>
        <v>0</v>
      </c>
      <c r="AD2877" s="7">
        <f>IF(Table2[[#This Row],[90c]]&gt;0,1,0)</f>
        <v>0</v>
      </c>
    </row>
    <row r="2878" spans="1:30" x14ac:dyDescent="0.2">
      <c r="A2878">
        <v>201706</v>
      </c>
      <c r="B2878" t="s">
        <v>21</v>
      </c>
      <c r="C2878" t="s">
        <v>21</v>
      </c>
      <c r="D2878" t="s">
        <v>1510</v>
      </c>
      <c r="E2878" t="s">
        <v>1018</v>
      </c>
      <c r="F2878" t="s">
        <v>1558</v>
      </c>
      <c r="G2878" t="s">
        <v>1018</v>
      </c>
      <c r="I2878" t="s">
        <v>995</v>
      </c>
      <c r="J2878" t="s">
        <v>390</v>
      </c>
      <c r="K2878" t="s">
        <v>7672</v>
      </c>
      <c r="L2878" t="s">
        <v>6658</v>
      </c>
      <c r="M2878" t="s">
        <v>6659</v>
      </c>
      <c r="N2878" s="1">
        <v>42908</v>
      </c>
      <c r="O2878">
        <v>48</v>
      </c>
      <c r="P2878" t="s">
        <v>900</v>
      </c>
      <c r="Q2878">
        <v>1</v>
      </c>
      <c r="R2878">
        <v>12.066000000000001</v>
      </c>
      <c r="S2878">
        <v>1</v>
      </c>
      <c r="T2878">
        <v>12.066000000000001</v>
      </c>
      <c r="U2878" s="7">
        <v>0</v>
      </c>
      <c r="V2878" s="7">
        <v>0</v>
      </c>
      <c r="W2878" s="7">
        <v>0</v>
      </c>
      <c r="X2878" s="7">
        <v>0</v>
      </c>
      <c r="Y2878" s="7">
        <v>0</v>
      </c>
      <c r="Z2878" s="7">
        <v>0</v>
      </c>
      <c r="AA2878" s="7" t="s">
        <v>800</v>
      </c>
      <c r="AB2878" s="7">
        <f>IF(Table2[[#This Row],[15cc]]+Table2[[#This Row],[30cc]]&gt;0,1,0)</f>
        <v>1</v>
      </c>
      <c r="AC2878" s="7">
        <f>IF(Table2[[#This Row],[60c]]&gt;0,1,0)</f>
        <v>0</v>
      </c>
      <c r="AD2878" s="7">
        <f>IF(Table2[[#This Row],[90c]]&gt;0,1,0)</f>
        <v>0</v>
      </c>
    </row>
    <row r="2879" spans="1:30" x14ac:dyDescent="0.2">
      <c r="A2879">
        <v>201706</v>
      </c>
      <c r="B2879" t="s">
        <v>21</v>
      </c>
      <c r="C2879" t="s">
        <v>21</v>
      </c>
      <c r="D2879" t="s">
        <v>1510</v>
      </c>
      <c r="E2879" t="s">
        <v>1018</v>
      </c>
      <c r="F2879" t="s">
        <v>1558</v>
      </c>
      <c r="G2879" t="s">
        <v>1018</v>
      </c>
      <c r="I2879" t="s">
        <v>995</v>
      </c>
      <c r="J2879" t="s">
        <v>390</v>
      </c>
      <c r="K2879" t="s">
        <v>7672</v>
      </c>
      <c r="L2879" t="s">
        <v>6660</v>
      </c>
      <c r="M2879" t="s">
        <v>6661</v>
      </c>
      <c r="N2879" s="1">
        <v>42908</v>
      </c>
      <c r="O2879">
        <v>48</v>
      </c>
      <c r="P2879" t="s">
        <v>900</v>
      </c>
      <c r="Q2879">
        <v>1</v>
      </c>
      <c r="R2879">
        <v>12.002000000000001</v>
      </c>
      <c r="S2879">
        <v>1</v>
      </c>
      <c r="T2879">
        <v>12.002000000000001</v>
      </c>
      <c r="U2879" s="7">
        <v>0</v>
      </c>
      <c r="V2879" s="7">
        <v>0</v>
      </c>
      <c r="W2879" s="7">
        <v>0</v>
      </c>
      <c r="X2879" s="7">
        <v>0</v>
      </c>
      <c r="Y2879" s="7">
        <v>0</v>
      </c>
      <c r="Z2879" s="7">
        <v>0</v>
      </c>
      <c r="AA2879" s="7" t="s">
        <v>800</v>
      </c>
      <c r="AB2879" s="7">
        <f>IF(Table2[[#This Row],[15cc]]+Table2[[#This Row],[30cc]]&gt;0,1,0)</f>
        <v>1</v>
      </c>
      <c r="AC2879" s="7">
        <f>IF(Table2[[#This Row],[60c]]&gt;0,1,0)</f>
        <v>0</v>
      </c>
      <c r="AD2879" s="7">
        <f>IF(Table2[[#This Row],[90c]]&gt;0,1,0)</f>
        <v>0</v>
      </c>
    </row>
    <row r="2880" spans="1:30" x14ac:dyDescent="0.2">
      <c r="A2880">
        <v>201706</v>
      </c>
      <c r="B2880" t="s">
        <v>21</v>
      </c>
      <c r="C2880" t="s">
        <v>21</v>
      </c>
      <c r="D2880" t="s">
        <v>1510</v>
      </c>
      <c r="E2880" t="s">
        <v>1018</v>
      </c>
      <c r="F2880" t="s">
        <v>1558</v>
      </c>
      <c r="G2880" t="s">
        <v>1018</v>
      </c>
      <c r="I2880" t="s">
        <v>995</v>
      </c>
      <c r="J2880" t="s">
        <v>390</v>
      </c>
      <c r="K2880" t="s">
        <v>7672</v>
      </c>
      <c r="L2880" t="s">
        <v>6662</v>
      </c>
      <c r="M2880" t="s">
        <v>6663</v>
      </c>
      <c r="N2880" s="1">
        <v>42908</v>
      </c>
      <c r="O2880">
        <v>48</v>
      </c>
      <c r="P2880" t="s">
        <v>900</v>
      </c>
      <c r="S2880">
        <v>0</v>
      </c>
      <c r="T2880">
        <v>0</v>
      </c>
      <c r="U2880" s="7">
        <v>0</v>
      </c>
      <c r="V2880" s="7">
        <v>0</v>
      </c>
      <c r="W2880" s="7">
        <v>0</v>
      </c>
      <c r="X2880" s="7">
        <v>0</v>
      </c>
      <c r="Y2880" s="7">
        <v>0</v>
      </c>
      <c r="Z2880" s="7">
        <v>0</v>
      </c>
      <c r="AA2880" s="7" t="s">
        <v>800</v>
      </c>
      <c r="AB2880" s="7">
        <f>IF(Table2[[#This Row],[15cc]]+Table2[[#This Row],[30cc]]&gt;0,1,0)</f>
        <v>0</v>
      </c>
      <c r="AC2880" s="7">
        <f>IF(Table2[[#This Row],[60c]]&gt;0,1,0)</f>
        <v>0</v>
      </c>
      <c r="AD2880" s="7">
        <f>IF(Table2[[#This Row],[90c]]&gt;0,1,0)</f>
        <v>0</v>
      </c>
    </row>
    <row r="2881" spans="1:30" x14ac:dyDescent="0.2">
      <c r="A2881">
        <v>201706</v>
      </c>
      <c r="B2881" t="s">
        <v>21</v>
      </c>
      <c r="C2881" t="s">
        <v>21</v>
      </c>
      <c r="D2881" t="s">
        <v>1510</v>
      </c>
      <c r="E2881" t="s">
        <v>1018</v>
      </c>
      <c r="F2881" t="s">
        <v>1558</v>
      </c>
      <c r="G2881" t="s">
        <v>1018</v>
      </c>
      <c r="I2881" t="s">
        <v>995</v>
      </c>
      <c r="J2881" t="s">
        <v>390</v>
      </c>
      <c r="K2881" t="s">
        <v>7672</v>
      </c>
      <c r="L2881" t="s">
        <v>6664</v>
      </c>
      <c r="M2881" t="s">
        <v>6665</v>
      </c>
      <c r="N2881" s="1">
        <v>42908</v>
      </c>
      <c r="O2881">
        <v>48</v>
      </c>
      <c r="P2881" t="s">
        <v>900</v>
      </c>
      <c r="Q2881">
        <v>1</v>
      </c>
      <c r="R2881">
        <v>12</v>
      </c>
      <c r="S2881">
        <v>1</v>
      </c>
      <c r="T2881">
        <v>12</v>
      </c>
      <c r="U2881" s="7">
        <v>0</v>
      </c>
      <c r="V2881" s="7">
        <v>0</v>
      </c>
      <c r="W2881" s="7">
        <v>0</v>
      </c>
      <c r="X2881" s="7">
        <v>0</v>
      </c>
      <c r="Y2881" s="7">
        <v>0</v>
      </c>
      <c r="Z2881" s="7">
        <v>0</v>
      </c>
      <c r="AA2881" s="7" t="s">
        <v>800</v>
      </c>
      <c r="AB2881" s="7">
        <f>IF(Table2[[#This Row],[15cc]]+Table2[[#This Row],[30cc]]&gt;0,1,0)</f>
        <v>1</v>
      </c>
      <c r="AC2881" s="7">
        <f>IF(Table2[[#This Row],[60c]]&gt;0,1,0)</f>
        <v>0</v>
      </c>
      <c r="AD2881" s="7">
        <f>IF(Table2[[#This Row],[90c]]&gt;0,1,0)</f>
        <v>0</v>
      </c>
    </row>
    <row r="2882" spans="1:30" x14ac:dyDescent="0.2">
      <c r="A2882">
        <v>201706</v>
      </c>
      <c r="B2882" t="s">
        <v>21</v>
      </c>
      <c r="C2882" t="s">
        <v>21</v>
      </c>
      <c r="D2882" t="s">
        <v>1510</v>
      </c>
      <c r="E2882" t="s">
        <v>1018</v>
      </c>
      <c r="F2882" t="s">
        <v>1558</v>
      </c>
      <c r="G2882" t="s">
        <v>1018</v>
      </c>
      <c r="I2882" t="s">
        <v>995</v>
      </c>
      <c r="J2882" t="s">
        <v>390</v>
      </c>
      <c r="K2882" t="s">
        <v>7672</v>
      </c>
      <c r="L2882" t="s">
        <v>6666</v>
      </c>
      <c r="M2882" t="s">
        <v>6667</v>
      </c>
      <c r="N2882" s="1">
        <v>42908</v>
      </c>
      <c r="O2882">
        <v>48</v>
      </c>
      <c r="P2882" t="s">
        <v>900</v>
      </c>
      <c r="Q2882">
        <v>1</v>
      </c>
      <c r="R2882">
        <v>12.077999999999999</v>
      </c>
      <c r="S2882">
        <v>1</v>
      </c>
      <c r="T2882">
        <v>12.077999999999999</v>
      </c>
      <c r="U2882" s="7">
        <v>0</v>
      </c>
      <c r="V2882" s="7">
        <v>0</v>
      </c>
      <c r="W2882" s="7">
        <v>0</v>
      </c>
      <c r="X2882" s="7">
        <v>0</v>
      </c>
      <c r="Y2882" s="7">
        <v>0</v>
      </c>
      <c r="Z2882" s="7">
        <v>0</v>
      </c>
      <c r="AA2882" s="7" t="s">
        <v>800</v>
      </c>
      <c r="AB2882" s="7">
        <f>IF(Table2[[#This Row],[15cc]]+Table2[[#This Row],[30cc]]&gt;0,1,0)</f>
        <v>1</v>
      </c>
      <c r="AC2882" s="7">
        <f>IF(Table2[[#This Row],[60c]]&gt;0,1,0)</f>
        <v>0</v>
      </c>
      <c r="AD2882" s="7">
        <f>IF(Table2[[#This Row],[90c]]&gt;0,1,0)</f>
        <v>0</v>
      </c>
    </row>
    <row r="2883" spans="1:30" x14ac:dyDescent="0.2">
      <c r="A2883">
        <v>201706</v>
      </c>
      <c r="B2883" t="s">
        <v>21</v>
      </c>
      <c r="C2883" t="s">
        <v>21</v>
      </c>
      <c r="D2883" t="s">
        <v>1510</v>
      </c>
      <c r="E2883" t="s">
        <v>1018</v>
      </c>
      <c r="F2883" t="s">
        <v>1558</v>
      </c>
      <c r="G2883" t="s">
        <v>1018</v>
      </c>
      <c r="I2883" t="s">
        <v>995</v>
      </c>
      <c r="J2883" t="s">
        <v>390</v>
      </c>
      <c r="K2883" t="s">
        <v>7672</v>
      </c>
      <c r="L2883" t="s">
        <v>6668</v>
      </c>
      <c r="M2883" t="s">
        <v>6669</v>
      </c>
      <c r="N2883" s="1">
        <v>42908</v>
      </c>
      <c r="O2883">
        <v>48</v>
      </c>
      <c r="P2883" t="s">
        <v>900</v>
      </c>
      <c r="S2883">
        <v>0</v>
      </c>
      <c r="T2883">
        <v>0</v>
      </c>
      <c r="U2883" s="7">
        <v>0</v>
      </c>
      <c r="V2883" s="7">
        <v>0</v>
      </c>
      <c r="W2883" s="7">
        <v>0</v>
      </c>
      <c r="X2883" s="7">
        <v>0</v>
      </c>
      <c r="Y2883" s="7">
        <v>0</v>
      </c>
      <c r="Z2883" s="7">
        <v>0</v>
      </c>
      <c r="AA2883" s="7" t="s">
        <v>800</v>
      </c>
      <c r="AB2883" s="7">
        <f>IF(Table2[[#This Row],[15cc]]+Table2[[#This Row],[30cc]]&gt;0,1,0)</f>
        <v>0</v>
      </c>
      <c r="AC2883" s="7">
        <f>IF(Table2[[#This Row],[60c]]&gt;0,1,0)</f>
        <v>0</v>
      </c>
      <c r="AD2883" s="7">
        <f>IF(Table2[[#This Row],[90c]]&gt;0,1,0)</f>
        <v>0</v>
      </c>
    </row>
    <row r="2884" spans="1:30" x14ac:dyDescent="0.2">
      <c r="A2884">
        <v>201706</v>
      </c>
      <c r="B2884" t="s">
        <v>21</v>
      </c>
      <c r="C2884" t="s">
        <v>21</v>
      </c>
      <c r="D2884" t="s">
        <v>1510</v>
      </c>
      <c r="E2884" t="s">
        <v>1018</v>
      </c>
      <c r="F2884" t="s">
        <v>1558</v>
      </c>
      <c r="G2884" t="s">
        <v>1018</v>
      </c>
      <c r="I2884" t="s">
        <v>995</v>
      </c>
      <c r="J2884" t="s">
        <v>390</v>
      </c>
      <c r="K2884" t="s">
        <v>7672</v>
      </c>
      <c r="L2884" t="s">
        <v>6670</v>
      </c>
      <c r="M2884" t="s">
        <v>1383</v>
      </c>
      <c r="N2884" s="1">
        <v>42908</v>
      </c>
      <c r="O2884">
        <v>48</v>
      </c>
      <c r="P2884" t="s">
        <v>900</v>
      </c>
      <c r="S2884">
        <v>0</v>
      </c>
      <c r="T2884">
        <v>0</v>
      </c>
      <c r="U2884" s="7">
        <v>0</v>
      </c>
      <c r="V2884" s="7">
        <v>0</v>
      </c>
      <c r="W2884" s="7">
        <v>0</v>
      </c>
      <c r="X2884" s="7">
        <v>0</v>
      </c>
      <c r="Y2884" s="7">
        <v>0</v>
      </c>
      <c r="Z2884" s="7">
        <v>0</v>
      </c>
      <c r="AA2884" s="7" t="s">
        <v>800</v>
      </c>
      <c r="AB2884" s="7">
        <f>IF(Table2[[#This Row],[15cc]]+Table2[[#This Row],[30cc]]&gt;0,1,0)</f>
        <v>0</v>
      </c>
      <c r="AC2884" s="7">
        <f>IF(Table2[[#This Row],[60c]]&gt;0,1,0)</f>
        <v>0</v>
      </c>
      <c r="AD2884" s="7">
        <f>IF(Table2[[#This Row],[90c]]&gt;0,1,0)</f>
        <v>0</v>
      </c>
    </row>
    <row r="2885" spans="1:30" x14ac:dyDescent="0.2">
      <c r="A2885">
        <v>201706</v>
      </c>
      <c r="B2885" t="s">
        <v>21</v>
      </c>
      <c r="C2885" t="s">
        <v>21</v>
      </c>
      <c r="D2885" t="s">
        <v>1510</v>
      </c>
      <c r="E2885" t="s">
        <v>1018</v>
      </c>
      <c r="F2885" t="s">
        <v>1558</v>
      </c>
      <c r="G2885" t="s">
        <v>1018</v>
      </c>
      <c r="I2885" t="s">
        <v>995</v>
      </c>
      <c r="J2885" t="s">
        <v>390</v>
      </c>
      <c r="K2885" t="s">
        <v>7672</v>
      </c>
      <c r="L2885" t="s">
        <v>6671</v>
      </c>
      <c r="M2885" t="s">
        <v>6672</v>
      </c>
      <c r="N2885" s="1">
        <v>42908</v>
      </c>
      <c r="O2885">
        <v>48</v>
      </c>
      <c r="P2885" t="s">
        <v>900</v>
      </c>
      <c r="S2885">
        <v>0</v>
      </c>
      <c r="T2885">
        <v>0</v>
      </c>
      <c r="U2885" s="7">
        <v>0</v>
      </c>
      <c r="V2885" s="7">
        <v>0</v>
      </c>
      <c r="W2885" s="7">
        <v>0</v>
      </c>
      <c r="X2885" s="7">
        <v>0</v>
      </c>
      <c r="Y2885" s="7">
        <v>0</v>
      </c>
      <c r="Z2885" s="7">
        <v>0</v>
      </c>
      <c r="AA2885" s="7" t="s">
        <v>800</v>
      </c>
      <c r="AB2885" s="7">
        <f>IF(Table2[[#This Row],[15cc]]+Table2[[#This Row],[30cc]]&gt;0,1,0)</f>
        <v>0</v>
      </c>
      <c r="AC2885" s="7">
        <f>IF(Table2[[#This Row],[60c]]&gt;0,1,0)</f>
        <v>0</v>
      </c>
      <c r="AD2885" s="7">
        <f>IF(Table2[[#This Row],[90c]]&gt;0,1,0)</f>
        <v>0</v>
      </c>
    </row>
    <row r="2886" spans="1:30" x14ac:dyDescent="0.2">
      <c r="A2886">
        <v>201706</v>
      </c>
      <c r="B2886" t="s">
        <v>21</v>
      </c>
      <c r="C2886" t="s">
        <v>21</v>
      </c>
      <c r="D2886" t="s">
        <v>1510</v>
      </c>
      <c r="E2886" t="s">
        <v>1018</v>
      </c>
      <c r="F2886" t="s">
        <v>1558</v>
      </c>
      <c r="G2886" t="s">
        <v>1018</v>
      </c>
      <c r="I2886" t="s">
        <v>995</v>
      </c>
      <c r="J2886" t="s">
        <v>390</v>
      </c>
      <c r="K2886" t="s">
        <v>7672</v>
      </c>
      <c r="L2886" t="s">
        <v>6673</v>
      </c>
      <c r="M2886" t="s">
        <v>6674</v>
      </c>
      <c r="N2886" s="1">
        <v>42908</v>
      </c>
      <c r="O2886">
        <v>48</v>
      </c>
      <c r="P2886" t="s">
        <v>900</v>
      </c>
      <c r="Q2886">
        <v>2</v>
      </c>
      <c r="R2886">
        <v>24.501999999999999</v>
      </c>
      <c r="S2886">
        <v>2</v>
      </c>
      <c r="T2886">
        <v>24.501999999999999</v>
      </c>
      <c r="U2886" s="7">
        <v>0</v>
      </c>
      <c r="V2886" s="7">
        <v>0</v>
      </c>
      <c r="W2886" s="7">
        <v>0</v>
      </c>
      <c r="X2886" s="7">
        <v>0</v>
      </c>
      <c r="Y2886" s="7">
        <v>0</v>
      </c>
      <c r="Z2886" s="7">
        <v>0</v>
      </c>
      <c r="AA2886" s="7" t="s">
        <v>800</v>
      </c>
      <c r="AB2886" s="7">
        <f>IF(Table2[[#This Row],[15cc]]+Table2[[#This Row],[30cc]]&gt;0,1,0)</f>
        <v>1</v>
      </c>
      <c r="AC2886" s="7">
        <f>IF(Table2[[#This Row],[60c]]&gt;0,1,0)</f>
        <v>0</v>
      </c>
      <c r="AD2886" s="7">
        <f>IF(Table2[[#This Row],[90c]]&gt;0,1,0)</f>
        <v>0</v>
      </c>
    </row>
    <row r="2887" spans="1:30" x14ac:dyDescent="0.2">
      <c r="A2887">
        <v>201706</v>
      </c>
      <c r="B2887" t="s">
        <v>21</v>
      </c>
      <c r="C2887" t="s">
        <v>21</v>
      </c>
      <c r="D2887" t="s">
        <v>1510</v>
      </c>
      <c r="E2887" t="s">
        <v>1018</v>
      </c>
      <c r="F2887" t="s">
        <v>1558</v>
      </c>
      <c r="G2887" t="s">
        <v>1018</v>
      </c>
      <c r="I2887" t="s">
        <v>995</v>
      </c>
      <c r="J2887" t="s">
        <v>390</v>
      </c>
      <c r="K2887" t="s">
        <v>7672</v>
      </c>
      <c r="L2887" t="s">
        <v>6675</v>
      </c>
      <c r="M2887" t="s">
        <v>6676</v>
      </c>
      <c r="N2887" s="1">
        <v>42908</v>
      </c>
      <c r="O2887">
        <v>48</v>
      </c>
      <c r="P2887" t="s">
        <v>900</v>
      </c>
      <c r="S2887">
        <v>0</v>
      </c>
      <c r="T2887">
        <v>0</v>
      </c>
      <c r="U2887" s="7">
        <v>0</v>
      </c>
      <c r="V2887" s="7">
        <v>0</v>
      </c>
      <c r="W2887" s="7">
        <v>0</v>
      </c>
      <c r="X2887" s="7">
        <v>0</v>
      </c>
      <c r="Y2887" s="7">
        <v>0</v>
      </c>
      <c r="Z2887" s="7">
        <v>0</v>
      </c>
      <c r="AA2887" s="7" t="s">
        <v>800</v>
      </c>
      <c r="AB2887" s="7">
        <f>IF(Table2[[#This Row],[15cc]]+Table2[[#This Row],[30cc]]&gt;0,1,0)</f>
        <v>0</v>
      </c>
      <c r="AC2887" s="7">
        <f>IF(Table2[[#This Row],[60c]]&gt;0,1,0)</f>
        <v>0</v>
      </c>
      <c r="AD2887" s="7">
        <f>IF(Table2[[#This Row],[90c]]&gt;0,1,0)</f>
        <v>0</v>
      </c>
    </row>
    <row r="2888" spans="1:30" x14ac:dyDescent="0.2">
      <c r="A2888">
        <v>201706</v>
      </c>
      <c r="B2888" t="s">
        <v>21</v>
      </c>
      <c r="C2888" t="s">
        <v>21</v>
      </c>
      <c r="D2888" t="s">
        <v>1510</v>
      </c>
      <c r="E2888" t="s">
        <v>1018</v>
      </c>
      <c r="F2888" t="s">
        <v>1558</v>
      </c>
      <c r="G2888" t="s">
        <v>1018</v>
      </c>
      <c r="I2888" t="s">
        <v>995</v>
      </c>
      <c r="J2888" t="s">
        <v>390</v>
      </c>
      <c r="K2888" t="s">
        <v>7672</v>
      </c>
      <c r="L2888" t="s">
        <v>6677</v>
      </c>
      <c r="M2888" t="s">
        <v>6678</v>
      </c>
      <c r="N2888" s="1">
        <v>42908</v>
      </c>
      <c r="O2888">
        <v>48</v>
      </c>
      <c r="P2888" t="s">
        <v>900</v>
      </c>
      <c r="Q2888">
        <v>1</v>
      </c>
      <c r="R2888">
        <v>20.007999999999999</v>
      </c>
      <c r="S2888">
        <v>1</v>
      </c>
      <c r="T2888">
        <v>20.007999999999999</v>
      </c>
      <c r="U2888" s="7">
        <v>0</v>
      </c>
      <c r="V2888" s="7">
        <v>0</v>
      </c>
      <c r="W2888" s="7">
        <v>0</v>
      </c>
      <c r="X2888" s="7">
        <v>0</v>
      </c>
      <c r="Y2888" s="7">
        <v>0</v>
      </c>
      <c r="Z2888" s="7">
        <v>0</v>
      </c>
      <c r="AA2888" s="7" t="s">
        <v>800</v>
      </c>
      <c r="AB2888" s="7">
        <f>IF(Table2[[#This Row],[15cc]]+Table2[[#This Row],[30cc]]&gt;0,1,0)</f>
        <v>1</v>
      </c>
      <c r="AC2888" s="7">
        <f>IF(Table2[[#This Row],[60c]]&gt;0,1,0)</f>
        <v>0</v>
      </c>
      <c r="AD2888" s="7">
        <f>IF(Table2[[#This Row],[90c]]&gt;0,1,0)</f>
        <v>0</v>
      </c>
    </row>
    <row r="2889" spans="1:30" x14ac:dyDescent="0.2">
      <c r="A2889">
        <v>201706</v>
      </c>
      <c r="B2889" t="s">
        <v>21</v>
      </c>
      <c r="C2889" t="s">
        <v>21</v>
      </c>
      <c r="D2889" t="s">
        <v>1510</v>
      </c>
      <c r="E2889" t="s">
        <v>1018</v>
      </c>
      <c r="F2889" t="s">
        <v>1558</v>
      </c>
      <c r="G2889" t="s">
        <v>1018</v>
      </c>
      <c r="I2889" t="s">
        <v>995</v>
      </c>
      <c r="J2889" t="s">
        <v>390</v>
      </c>
      <c r="K2889" t="s">
        <v>7672</v>
      </c>
      <c r="L2889" t="s">
        <v>6679</v>
      </c>
      <c r="M2889" t="s">
        <v>6680</v>
      </c>
      <c r="N2889" s="1">
        <v>42908</v>
      </c>
      <c r="O2889">
        <v>48</v>
      </c>
      <c r="P2889" t="s">
        <v>900</v>
      </c>
      <c r="S2889">
        <v>0</v>
      </c>
      <c r="T2889">
        <v>0</v>
      </c>
      <c r="U2889" s="7">
        <v>0</v>
      </c>
      <c r="V2889" s="7">
        <v>0</v>
      </c>
      <c r="W2889" s="7">
        <v>0</v>
      </c>
      <c r="X2889" s="7">
        <v>0</v>
      </c>
      <c r="Y2889" s="7">
        <v>0</v>
      </c>
      <c r="Z2889" s="7">
        <v>0</v>
      </c>
      <c r="AA2889" s="7" t="s">
        <v>800</v>
      </c>
      <c r="AB2889" s="7">
        <f>IF(Table2[[#This Row],[15cc]]+Table2[[#This Row],[30cc]]&gt;0,1,0)</f>
        <v>0</v>
      </c>
      <c r="AC2889" s="7">
        <f>IF(Table2[[#This Row],[60c]]&gt;0,1,0)</f>
        <v>0</v>
      </c>
      <c r="AD2889" s="7">
        <f>IF(Table2[[#This Row],[90c]]&gt;0,1,0)</f>
        <v>0</v>
      </c>
    </row>
    <row r="2890" spans="1:30" x14ac:dyDescent="0.2">
      <c r="A2890">
        <v>201706</v>
      </c>
      <c r="B2890" t="s">
        <v>21</v>
      </c>
      <c r="C2890" t="s">
        <v>21</v>
      </c>
      <c r="D2890" t="s">
        <v>1510</v>
      </c>
      <c r="E2890" t="s">
        <v>1018</v>
      </c>
      <c r="F2890" t="s">
        <v>1558</v>
      </c>
      <c r="G2890" t="s">
        <v>1018</v>
      </c>
      <c r="I2890" t="s">
        <v>995</v>
      </c>
      <c r="J2890" t="s">
        <v>390</v>
      </c>
      <c r="K2890" t="s">
        <v>7672</v>
      </c>
      <c r="L2890" t="s">
        <v>6681</v>
      </c>
      <c r="M2890" t="s">
        <v>6682</v>
      </c>
      <c r="N2890" s="1">
        <v>42908</v>
      </c>
      <c r="O2890">
        <v>48</v>
      </c>
      <c r="P2890" t="s">
        <v>900</v>
      </c>
      <c r="Q2890">
        <v>1</v>
      </c>
      <c r="R2890">
        <v>12.002000000000001</v>
      </c>
      <c r="S2890">
        <v>0</v>
      </c>
      <c r="T2890">
        <v>0</v>
      </c>
      <c r="U2890" s="7">
        <v>0</v>
      </c>
      <c r="V2890" s="7">
        <v>0</v>
      </c>
      <c r="W2890" s="7">
        <v>1</v>
      </c>
      <c r="X2890" s="7">
        <v>12.002000000000001</v>
      </c>
      <c r="Y2890" s="7">
        <v>0</v>
      </c>
      <c r="Z2890" s="7">
        <v>0</v>
      </c>
      <c r="AA2890" s="7" t="s">
        <v>800</v>
      </c>
      <c r="AB2890" s="7">
        <f>IF(Table2[[#This Row],[15cc]]+Table2[[#This Row],[30cc]]&gt;0,1,0)</f>
        <v>0</v>
      </c>
      <c r="AC2890" s="7">
        <f>IF(Table2[[#This Row],[60c]]&gt;0,1,0)</f>
        <v>1</v>
      </c>
      <c r="AD2890" s="7">
        <f>IF(Table2[[#This Row],[90c]]&gt;0,1,0)</f>
        <v>0</v>
      </c>
    </row>
    <row r="2891" spans="1:30" x14ac:dyDescent="0.2">
      <c r="A2891">
        <v>201706</v>
      </c>
      <c r="B2891" t="s">
        <v>21</v>
      </c>
      <c r="C2891" t="s">
        <v>21</v>
      </c>
      <c r="D2891" t="s">
        <v>1510</v>
      </c>
      <c r="E2891" t="s">
        <v>1018</v>
      </c>
      <c r="F2891" t="s">
        <v>1558</v>
      </c>
      <c r="G2891" t="s">
        <v>1018</v>
      </c>
      <c r="I2891" t="s">
        <v>995</v>
      </c>
      <c r="J2891" t="s">
        <v>390</v>
      </c>
      <c r="K2891" t="s">
        <v>7672</v>
      </c>
      <c r="L2891" t="s">
        <v>6683</v>
      </c>
      <c r="M2891" t="s">
        <v>6684</v>
      </c>
      <c r="N2891" s="1">
        <v>42908</v>
      </c>
      <c r="O2891">
        <v>48</v>
      </c>
      <c r="P2891" t="s">
        <v>900</v>
      </c>
      <c r="S2891">
        <v>0</v>
      </c>
      <c r="T2891">
        <v>0</v>
      </c>
      <c r="U2891" s="7">
        <v>0</v>
      </c>
      <c r="V2891" s="7">
        <v>0</v>
      </c>
      <c r="W2891" s="7">
        <v>0</v>
      </c>
      <c r="X2891" s="7">
        <v>0</v>
      </c>
      <c r="Y2891" s="7">
        <v>0</v>
      </c>
      <c r="Z2891" s="7">
        <v>0</v>
      </c>
      <c r="AA2891" s="7" t="s">
        <v>800</v>
      </c>
      <c r="AB2891" s="7">
        <f>IF(Table2[[#This Row],[15cc]]+Table2[[#This Row],[30cc]]&gt;0,1,0)</f>
        <v>0</v>
      </c>
      <c r="AC2891" s="7">
        <f>IF(Table2[[#This Row],[60c]]&gt;0,1,0)</f>
        <v>0</v>
      </c>
      <c r="AD2891" s="7">
        <f>IF(Table2[[#This Row],[90c]]&gt;0,1,0)</f>
        <v>0</v>
      </c>
    </row>
    <row r="2892" spans="1:30" x14ac:dyDescent="0.2">
      <c r="A2892">
        <v>201706</v>
      </c>
      <c r="B2892" t="s">
        <v>21</v>
      </c>
      <c r="C2892" t="s">
        <v>21</v>
      </c>
      <c r="D2892" t="s">
        <v>1510</v>
      </c>
      <c r="E2892" t="s">
        <v>1018</v>
      </c>
      <c r="F2892" t="s">
        <v>1558</v>
      </c>
      <c r="G2892" t="s">
        <v>1018</v>
      </c>
      <c r="I2892" t="s">
        <v>995</v>
      </c>
      <c r="J2892" t="s">
        <v>390</v>
      </c>
      <c r="K2892" t="s">
        <v>7672</v>
      </c>
      <c r="L2892" t="s">
        <v>6685</v>
      </c>
      <c r="M2892" t="s">
        <v>3307</v>
      </c>
      <c r="N2892" s="1">
        <v>42908</v>
      </c>
      <c r="O2892">
        <v>48</v>
      </c>
      <c r="P2892" t="s">
        <v>900</v>
      </c>
      <c r="Q2892">
        <v>1</v>
      </c>
      <c r="R2892">
        <v>12</v>
      </c>
      <c r="S2892">
        <v>1</v>
      </c>
      <c r="T2892">
        <v>12</v>
      </c>
      <c r="U2892" s="7">
        <v>0</v>
      </c>
      <c r="V2892" s="7">
        <v>0</v>
      </c>
      <c r="W2892" s="7">
        <v>0</v>
      </c>
      <c r="X2892" s="7">
        <v>0</v>
      </c>
      <c r="Y2892" s="7">
        <v>0</v>
      </c>
      <c r="Z2892" s="7">
        <v>0</v>
      </c>
      <c r="AA2892" s="7" t="s">
        <v>800</v>
      </c>
      <c r="AB2892" s="7">
        <f>IF(Table2[[#This Row],[15cc]]+Table2[[#This Row],[30cc]]&gt;0,1,0)</f>
        <v>1</v>
      </c>
      <c r="AC2892" s="7">
        <f>IF(Table2[[#This Row],[60c]]&gt;0,1,0)</f>
        <v>0</v>
      </c>
      <c r="AD2892" s="7">
        <f>IF(Table2[[#This Row],[90c]]&gt;0,1,0)</f>
        <v>0</v>
      </c>
    </row>
    <row r="2893" spans="1:30" x14ac:dyDescent="0.2">
      <c r="A2893">
        <v>201706</v>
      </c>
      <c r="B2893" t="s">
        <v>21</v>
      </c>
      <c r="C2893" t="s">
        <v>21</v>
      </c>
      <c r="D2893" t="s">
        <v>1510</v>
      </c>
      <c r="E2893" t="s">
        <v>1018</v>
      </c>
      <c r="F2893" t="s">
        <v>1558</v>
      </c>
      <c r="G2893" t="s">
        <v>1018</v>
      </c>
      <c r="I2893" t="s">
        <v>995</v>
      </c>
      <c r="J2893" t="s">
        <v>390</v>
      </c>
      <c r="K2893" t="s">
        <v>7672</v>
      </c>
      <c r="L2893" t="s">
        <v>6686</v>
      </c>
      <c r="M2893" t="s">
        <v>867</v>
      </c>
      <c r="N2893" s="1">
        <v>42908</v>
      </c>
      <c r="O2893">
        <v>48</v>
      </c>
      <c r="P2893" t="s">
        <v>900</v>
      </c>
      <c r="Q2893">
        <v>1</v>
      </c>
      <c r="R2893">
        <v>13.045</v>
      </c>
      <c r="S2893">
        <v>1</v>
      </c>
      <c r="T2893">
        <v>13.045</v>
      </c>
      <c r="U2893" s="7">
        <v>0</v>
      </c>
      <c r="V2893" s="7">
        <v>0</v>
      </c>
      <c r="W2893" s="7">
        <v>0</v>
      </c>
      <c r="X2893" s="7">
        <v>0</v>
      </c>
      <c r="Y2893" s="7">
        <v>0</v>
      </c>
      <c r="Z2893" s="7">
        <v>0</v>
      </c>
      <c r="AA2893" s="7" t="s">
        <v>800</v>
      </c>
      <c r="AB2893" s="7">
        <f>IF(Table2[[#This Row],[15cc]]+Table2[[#This Row],[30cc]]&gt;0,1,0)</f>
        <v>1</v>
      </c>
      <c r="AC2893" s="7">
        <f>IF(Table2[[#This Row],[60c]]&gt;0,1,0)</f>
        <v>0</v>
      </c>
      <c r="AD2893" s="7">
        <f>IF(Table2[[#This Row],[90c]]&gt;0,1,0)</f>
        <v>0</v>
      </c>
    </row>
    <row r="2894" spans="1:30" x14ac:dyDescent="0.2">
      <c r="A2894">
        <v>201706</v>
      </c>
      <c r="B2894" t="s">
        <v>21</v>
      </c>
      <c r="C2894" t="s">
        <v>21</v>
      </c>
      <c r="D2894" t="s">
        <v>1510</v>
      </c>
      <c r="E2894" t="s">
        <v>1018</v>
      </c>
      <c r="F2894" t="s">
        <v>1558</v>
      </c>
      <c r="G2894" t="s">
        <v>1018</v>
      </c>
      <c r="I2894" t="s">
        <v>995</v>
      </c>
      <c r="J2894" t="s">
        <v>390</v>
      </c>
      <c r="K2894" t="s">
        <v>7672</v>
      </c>
      <c r="L2894" t="s">
        <v>6687</v>
      </c>
      <c r="M2894" t="s">
        <v>6688</v>
      </c>
      <c r="N2894" s="1">
        <v>42909</v>
      </c>
      <c r="O2894">
        <v>47</v>
      </c>
      <c r="P2894" t="s">
        <v>900</v>
      </c>
      <c r="Q2894">
        <v>1</v>
      </c>
      <c r="R2894">
        <v>12.000999999999999</v>
      </c>
      <c r="S2894">
        <v>1</v>
      </c>
      <c r="T2894">
        <v>12.000999999999999</v>
      </c>
      <c r="U2894" s="7">
        <v>0</v>
      </c>
      <c r="V2894" s="7">
        <v>0</v>
      </c>
      <c r="W2894" s="7">
        <v>0</v>
      </c>
      <c r="X2894" s="7">
        <v>0</v>
      </c>
      <c r="Y2894" s="7">
        <v>0</v>
      </c>
      <c r="Z2894" s="7">
        <v>0</v>
      </c>
      <c r="AA2894" s="7" t="s">
        <v>800</v>
      </c>
      <c r="AB2894" s="7">
        <f>IF(Table2[[#This Row],[15cc]]+Table2[[#This Row],[30cc]]&gt;0,1,0)</f>
        <v>1</v>
      </c>
      <c r="AC2894" s="7">
        <f>IF(Table2[[#This Row],[60c]]&gt;0,1,0)</f>
        <v>0</v>
      </c>
      <c r="AD2894" s="7">
        <f>IF(Table2[[#This Row],[90c]]&gt;0,1,0)</f>
        <v>0</v>
      </c>
    </row>
    <row r="2895" spans="1:30" x14ac:dyDescent="0.2">
      <c r="A2895">
        <v>201706</v>
      </c>
      <c r="B2895" t="s">
        <v>21</v>
      </c>
      <c r="C2895" t="s">
        <v>21</v>
      </c>
      <c r="D2895" t="s">
        <v>1510</v>
      </c>
      <c r="E2895" t="s">
        <v>1018</v>
      </c>
      <c r="F2895" t="s">
        <v>1558</v>
      </c>
      <c r="G2895" t="s">
        <v>1018</v>
      </c>
      <c r="I2895" t="s">
        <v>995</v>
      </c>
      <c r="J2895" t="s">
        <v>390</v>
      </c>
      <c r="K2895" t="s">
        <v>7672</v>
      </c>
      <c r="L2895" t="s">
        <v>6689</v>
      </c>
      <c r="M2895" t="s">
        <v>6690</v>
      </c>
      <c r="N2895" s="1">
        <v>42909</v>
      </c>
      <c r="O2895">
        <v>47</v>
      </c>
      <c r="P2895" t="s">
        <v>900</v>
      </c>
      <c r="Q2895">
        <v>2</v>
      </c>
      <c r="R2895">
        <v>24.651</v>
      </c>
      <c r="S2895">
        <v>1</v>
      </c>
      <c r="T2895">
        <v>12.651</v>
      </c>
      <c r="U2895" s="7">
        <v>0</v>
      </c>
      <c r="V2895" s="7">
        <v>0</v>
      </c>
      <c r="W2895" s="7">
        <v>1</v>
      </c>
      <c r="X2895" s="7">
        <v>12</v>
      </c>
      <c r="Y2895" s="7">
        <v>0</v>
      </c>
      <c r="Z2895" s="7">
        <v>0</v>
      </c>
      <c r="AA2895" s="7" t="s">
        <v>800</v>
      </c>
      <c r="AB2895" s="7">
        <f>IF(Table2[[#This Row],[15cc]]+Table2[[#This Row],[30cc]]&gt;0,1,0)</f>
        <v>1</v>
      </c>
      <c r="AC2895" s="7">
        <f>IF(Table2[[#This Row],[60c]]&gt;0,1,0)</f>
        <v>1</v>
      </c>
      <c r="AD2895" s="7">
        <f>IF(Table2[[#This Row],[90c]]&gt;0,1,0)</f>
        <v>0</v>
      </c>
    </row>
    <row r="2896" spans="1:30" x14ac:dyDescent="0.2">
      <c r="A2896">
        <v>201706</v>
      </c>
      <c r="B2896" t="s">
        <v>21</v>
      </c>
      <c r="C2896" t="s">
        <v>21</v>
      </c>
      <c r="D2896" t="s">
        <v>1510</v>
      </c>
      <c r="E2896" t="s">
        <v>1018</v>
      </c>
      <c r="F2896" t="s">
        <v>1558</v>
      </c>
      <c r="G2896" t="s">
        <v>1018</v>
      </c>
      <c r="I2896" t="s">
        <v>995</v>
      </c>
      <c r="J2896" t="s">
        <v>390</v>
      </c>
      <c r="K2896" t="s">
        <v>7672</v>
      </c>
      <c r="L2896" t="s">
        <v>6691</v>
      </c>
      <c r="M2896" t="s">
        <v>6692</v>
      </c>
      <c r="N2896" s="1">
        <v>42909</v>
      </c>
      <c r="O2896">
        <v>47</v>
      </c>
      <c r="P2896" t="s">
        <v>900</v>
      </c>
      <c r="S2896">
        <v>0</v>
      </c>
      <c r="T2896">
        <v>0</v>
      </c>
      <c r="U2896" s="7">
        <v>0</v>
      </c>
      <c r="V2896" s="7">
        <v>0</v>
      </c>
      <c r="W2896" s="7">
        <v>0</v>
      </c>
      <c r="X2896" s="7">
        <v>0</v>
      </c>
      <c r="Y2896" s="7">
        <v>0</v>
      </c>
      <c r="Z2896" s="7">
        <v>0</v>
      </c>
      <c r="AA2896" s="7" t="s">
        <v>800</v>
      </c>
      <c r="AB2896" s="7">
        <f>IF(Table2[[#This Row],[15cc]]+Table2[[#This Row],[30cc]]&gt;0,1,0)</f>
        <v>0</v>
      </c>
      <c r="AC2896" s="7">
        <f>IF(Table2[[#This Row],[60c]]&gt;0,1,0)</f>
        <v>0</v>
      </c>
      <c r="AD2896" s="7">
        <f>IF(Table2[[#This Row],[90c]]&gt;0,1,0)</f>
        <v>0</v>
      </c>
    </row>
    <row r="2897" spans="1:30" x14ac:dyDescent="0.2">
      <c r="A2897">
        <v>201706</v>
      </c>
      <c r="B2897" t="s">
        <v>21</v>
      </c>
      <c r="C2897" t="s">
        <v>21</v>
      </c>
      <c r="D2897" t="s">
        <v>1510</v>
      </c>
      <c r="E2897" t="s">
        <v>1018</v>
      </c>
      <c r="F2897" t="s">
        <v>1558</v>
      </c>
      <c r="G2897" t="s">
        <v>1018</v>
      </c>
      <c r="I2897" t="s">
        <v>995</v>
      </c>
      <c r="J2897" t="s">
        <v>390</v>
      </c>
      <c r="K2897" t="s">
        <v>7672</v>
      </c>
      <c r="L2897" t="s">
        <v>6693</v>
      </c>
      <c r="M2897" t="s">
        <v>1349</v>
      </c>
      <c r="N2897" s="1">
        <v>42912</v>
      </c>
      <c r="O2897">
        <v>44</v>
      </c>
      <c r="P2897" t="s">
        <v>900</v>
      </c>
      <c r="Q2897">
        <v>1</v>
      </c>
      <c r="R2897">
        <v>8.6370000000000005</v>
      </c>
      <c r="S2897">
        <v>0</v>
      </c>
      <c r="T2897">
        <v>0</v>
      </c>
      <c r="U2897" s="7">
        <v>1</v>
      </c>
      <c r="V2897" s="7">
        <v>8.6370000000000005</v>
      </c>
      <c r="W2897" s="7">
        <v>0</v>
      </c>
      <c r="X2897" s="7">
        <v>0</v>
      </c>
      <c r="Y2897" s="7">
        <v>0</v>
      </c>
      <c r="Z2897" s="7">
        <v>0</v>
      </c>
      <c r="AA2897" s="7" t="s">
        <v>800</v>
      </c>
      <c r="AB2897" s="7">
        <f>IF(Table2[[#This Row],[15cc]]+Table2[[#This Row],[30cc]]&gt;0,1,0)</f>
        <v>1</v>
      </c>
      <c r="AC2897" s="7">
        <f>IF(Table2[[#This Row],[60c]]&gt;0,1,0)</f>
        <v>0</v>
      </c>
      <c r="AD2897" s="7">
        <f>IF(Table2[[#This Row],[90c]]&gt;0,1,0)</f>
        <v>0</v>
      </c>
    </row>
    <row r="2898" spans="1:30" x14ac:dyDescent="0.2">
      <c r="A2898">
        <v>201706</v>
      </c>
      <c r="B2898" t="s">
        <v>21</v>
      </c>
      <c r="C2898" t="s">
        <v>21</v>
      </c>
      <c r="D2898" t="s">
        <v>1510</v>
      </c>
      <c r="E2898" t="s">
        <v>1018</v>
      </c>
      <c r="F2898" t="s">
        <v>1558</v>
      </c>
      <c r="G2898" t="s">
        <v>1018</v>
      </c>
      <c r="I2898" t="s">
        <v>995</v>
      </c>
      <c r="J2898" t="s">
        <v>390</v>
      </c>
      <c r="K2898" t="s">
        <v>7672</v>
      </c>
      <c r="L2898" t="s">
        <v>6694</v>
      </c>
      <c r="M2898" t="s">
        <v>6695</v>
      </c>
      <c r="N2898" s="1">
        <v>42912</v>
      </c>
      <c r="O2898">
        <v>44</v>
      </c>
      <c r="P2898" t="s">
        <v>900</v>
      </c>
      <c r="Q2898">
        <v>1</v>
      </c>
      <c r="R2898">
        <v>12.222</v>
      </c>
      <c r="S2898">
        <v>1</v>
      </c>
      <c r="T2898">
        <v>12.222</v>
      </c>
      <c r="U2898" s="7">
        <v>0</v>
      </c>
      <c r="V2898" s="7">
        <v>0</v>
      </c>
      <c r="W2898" s="7">
        <v>0</v>
      </c>
      <c r="X2898" s="7">
        <v>0</v>
      </c>
      <c r="Y2898" s="7">
        <v>0</v>
      </c>
      <c r="Z2898" s="7">
        <v>0</v>
      </c>
      <c r="AA2898" s="7" t="s">
        <v>800</v>
      </c>
      <c r="AB2898" s="7">
        <f>IF(Table2[[#This Row],[15cc]]+Table2[[#This Row],[30cc]]&gt;0,1,0)</f>
        <v>1</v>
      </c>
      <c r="AC2898" s="7">
        <f>IF(Table2[[#This Row],[60c]]&gt;0,1,0)</f>
        <v>0</v>
      </c>
      <c r="AD2898" s="7">
        <f>IF(Table2[[#This Row],[90c]]&gt;0,1,0)</f>
        <v>0</v>
      </c>
    </row>
    <row r="2899" spans="1:30" x14ac:dyDescent="0.2">
      <c r="A2899">
        <v>201706</v>
      </c>
      <c r="B2899" t="s">
        <v>21</v>
      </c>
      <c r="C2899" t="s">
        <v>21</v>
      </c>
      <c r="D2899" t="s">
        <v>1510</v>
      </c>
      <c r="E2899" t="s">
        <v>1018</v>
      </c>
      <c r="F2899" t="s">
        <v>1558</v>
      </c>
      <c r="G2899" t="s">
        <v>1018</v>
      </c>
      <c r="I2899" t="s">
        <v>995</v>
      </c>
      <c r="J2899" t="s">
        <v>390</v>
      </c>
      <c r="K2899" t="s">
        <v>7672</v>
      </c>
      <c r="L2899" t="s">
        <v>6696</v>
      </c>
      <c r="M2899" t="s">
        <v>829</v>
      </c>
      <c r="N2899" s="1">
        <v>42913</v>
      </c>
      <c r="O2899">
        <v>43</v>
      </c>
      <c r="P2899" t="s">
        <v>900</v>
      </c>
      <c r="Q2899">
        <v>1</v>
      </c>
      <c r="R2899">
        <v>12.000999999999999</v>
      </c>
      <c r="S2899">
        <v>1</v>
      </c>
      <c r="T2899">
        <v>12.000999999999999</v>
      </c>
      <c r="U2899" s="7">
        <v>0</v>
      </c>
      <c r="V2899" s="7">
        <v>0</v>
      </c>
      <c r="W2899" s="7">
        <v>0</v>
      </c>
      <c r="X2899" s="7">
        <v>0</v>
      </c>
      <c r="Y2899" s="7">
        <v>0</v>
      </c>
      <c r="Z2899" s="7">
        <v>0</v>
      </c>
      <c r="AA2899" s="7" t="s">
        <v>800</v>
      </c>
      <c r="AB2899" s="7">
        <f>IF(Table2[[#This Row],[15cc]]+Table2[[#This Row],[30cc]]&gt;0,1,0)</f>
        <v>1</v>
      </c>
      <c r="AC2899" s="7">
        <f>IF(Table2[[#This Row],[60c]]&gt;0,1,0)</f>
        <v>0</v>
      </c>
      <c r="AD2899" s="7">
        <f>IF(Table2[[#This Row],[90c]]&gt;0,1,0)</f>
        <v>0</v>
      </c>
    </row>
    <row r="2900" spans="1:30" x14ac:dyDescent="0.2">
      <c r="A2900">
        <v>201706</v>
      </c>
      <c r="B2900" t="s">
        <v>21</v>
      </c>
      <c r="C2900" t="s">
        <v>21</v>
      </c>
      <c r="D2900" t="s">
        <v>1510</v>
      </c>
      <c r="E2900" t="s">
        <v>1018</v>
      </c>
      <c r="F2900" t="s">
        <v>1558</v>
      </c>
      <c r="G2900" t="s">
        <v>1018</v>
      </c>
      <c r="I2900" t="s">
        <v>995</v>
      </c>
      <c r="J2900" t="s">
        <v>390</v>
      </c>
      <c r="K2900" t="s">
        <v>7672</v>
      </c>
      <c r="L2900" t="s">
        <v>6697</v>
      </c>
      <c r="M2900" t="s">
        <v>926</v>
      </c>
      <c r="N2900" s="1">
        <v>42913</v>
      </c>
      <c r="O2900">
        <v>43</v>
      </c>
      <c r="P2900" t="s">
        <v>900</v>
      </c>
      <c r="S2900">
        <v>0</v>
      </c>
      <c r="T2900">
        <v>0</v>
      </c>
      <c r="U2900" s="7">
        <v>0</v>
      </c>
      <c r="V2900" s="7">
        <v>0</v>
      </c>
      <c r="W2900" s="7">
        <v>0</v>
      </c>
      <c r="X2900" s="7">
        <v>0</v>
      </c>
      <c r="Y2900" s="7">
        <v>0</v>
      </c>
      <c r="Z2900" s="7">
        <v>0</v>
      </c>
      <c r="AA2900" s="7" t="s">
        <v>800</v>
      </c>
      <c r="AB2900" s="7">
        <f>IF(Table2[[#This Row],[15cc]]+Table2[[#This Row],[30cc]]&gt;0,1,0)</f>
        <v>0</v>
      </c>
      <c r="AC2900" s="7">
        <f>IF(Table2[[#This Row],[60c]]&gt;0,1,0)</f>
        <v>0</v>
      </c>
      <c r="AD2900" s="7">
        <f>IF(Table2[[#This Row],[90c]]&gt;0,1,0)</f>
        <v>0</v>
      </c>
    </row>
    <row r="2901" spans="1:30" x14ac:dyDescent="0.2">
      <c r="A2901">
        <v>201706</v>
      </c>
      <c r="B2901" t="s">
        <v>21</v>
      </c>
      <c r="C2901" t="s">
        <v>21</v>
      </c>
      <c r="D2901" t="s">
        <v>1510</v>
      </c>
      <c r="E2901" t="s">
        <v>1018</v>
      </c>
      <c r="F2901" t="s">
        <v>1558</v>
      </c>
      <c r="G2901" t="s">
        <v>1018</v>
      </c>
      <c r="I2901" t="s">
        <v>995</v>
      </c>
      <c r="J2901" t="s">
        <v>390</v>
      </c>
      <c r="K2901" t="s">
        <v>7672</v>
      </c>
      <c r="L2901" t="s">
        <v>6698</v>
      </c>
      <c r="M2901" t="s">
        <v>812</v>
      </c>
      <c r="N2901" s="1">
        <v>42913</v>
      </c>
      <c r="O2901">
        <v>43</v>
      </c>
      <c r="P2901" t="s">
        <v>900</v>
      </c>
      <c r="Q2901">
        <v>3</v>
      </c>
      <c r="R2901">
        <v>40.15</v>
      </c>
      <c r="S2901">
        <v>2</v>
      </c>
      <c r="T2901">
        <v>24.001999999999999</v>
      </c>
      <c r="U2901" s="7">
        <v>1</v>
      </c>
      <c r="V2901" s="7">
        <v>16.148</v>
      </c>
      <c r="W2901" s="7">
        <v>0</v>
      </c>
      <c r="X2901" s="7">
        <v>0</v>
      </c>
      <c r="Y2901" s="7">
        <v>0</v>
      </c>
      <c r="Z2901" s="7">
        <v>0</v>
      </c>
      <c r="AA2901" s="7" t="s">
        <v>800</v>
      </c>
      <c r="AB2901" s="7">
        <f>IF(Table2[[#This Row],[15cc]]+Table2[[#This Row],[30cc]]&gt;0,1,0)</f>
        <v>1</v>
      </c>
      <c r="AC2901" s="7">
        <f>IF(Table2[[#This Row],[60c]]&gt;0,1,0)</f>
        <v>0</v>
      </c>
      <c r="AD2901" s="7">
        <f>IF(Table2[[#This Row],[90c]]&gt;0,1,0)</f>
        <v>0</v>
      </c>
    </row>
    <row r="2902" spans="1:30" x14ac:dyDescent="0.2">
      <c r="A2902">
        <v>201706</v>
      </c>
      <c r="B2902" t="s">
        <v>21</v>
      </c>
      <c r="C2902" t="s">
        <v>21</v>
      </c>
      <c r="D2902" t="s">
        <v>1510</v>
      </c>
      <c r="E2902" t="s">
        <v>1018</v>
      </c>
      <c r="F2902" t="s">
        <v>1558</v>
      </c>
      <c r="G2902" t="s">
        <v>1018</v>
      </c>
      <c r="I2902" t="s">
        <v>995</v>
      </c>
      <c r="J2902" t="s">
        <v>390</v>
      </c>
      <c r="K2902" t="s">
        <v>7672</v>
      </c>
      <c r="L2902" t="s">
        <v>6699</v>
      </c>
      <c r="M2902" t="s">
        <v>1369</v>
      </c>
      <c r="N2902" s="1">
        <v>42913</v>
      </c>
      <c r="O2902">
        <v>43</v>
      </c>
      <c r="P2902" t="s">
        <v>900</v>
      </c>
      <c r="Q2902">
        <v>2</v>
      </c>
      <c r="R2902">
        <v>24.018999999999998</v>
      </c>
      <c r="S2902">
        <v>2</v>
      </c>
      <c r="T2902">
        <v>24.018999999999998</v>
      </c>
      <c r="U2902" s="7">
        <v>0</v>
      </c>
      <c r="V2902" s="7">
        <v>0</v>
      </c>
      <c r="W2902" s="7">
        <v>0</v>
      </c>
      <c r="X2902" s="7">
        <v>0</v>
      </c>
      <c r="Y2902" s="7">
        <v>0</v>
      </c>
      <c r="Z2902" s="7">
        <v>0</v>
      </c>
      <c r="AA2902" s="7" t="s">
        <v>800</v>
      </c>
      <c r="AB2902" s="7">
        <f>IF(Table2[[#This Row],[15cc]]+Table2[[#This Row],[30cc]]&gt;0,1,0)</f>
        <v>1</v>
      </c>
      <c r="AC2902" s="7">
        <f>IF(Table2[[#This Row],[60c]]&gt;0,1,0)</f>
        <v>0</v>
      </c>
      <c r="AD2902" s="7">
        <f>IF(Table2[[#This Row],[90c]]&gt;0,1,0)</f>
        <v>0</v>
      </c>
    </row>
    <row r="2903" spans="1:30" x14ac:dyDescent="0.2">
      <c r="A2903">
        <v>201706</v>
      </c>
      <c r="B2903" t="s">
        <v>21</v>
      </c>
      <c r="C2903" t="s">
        <v>21</v>
      </c>
      <c r="D2903" t="s">
        <v>1510</v>
      </c>
      <c r="E2903" t="s">
        <v>1018</v>
      </c>
      <c r="F2903" t="s">
        <v>1558</v>
      </c>
      <c r="G2903" t="s">
        <v>1018</v>
      </c>
      <c r="I2903" t="s">
        <v>995</v>
      </c>
      <c r="J2903" t="s">
        <v>390</v>
      </c>
      <c r="K2903" t="s">
        <v>7672</v>
      </c>
      <c r="L2903" t="s">
        <v>6700</v>
      </c>
      <c r="M2903" t="s">
        <v>6701</v>
      </c>
      <c r="N2903" s="1">
        <v>42913</v>
      </c>
      <c r="O2903">
        <v>43</v>
      </c>
      <c r="P2903" t="s">
        <v>900</v>
      </c>
      <c r="Q2903">
        <v>2</v>
      </c>
      <c r="R2903">
        <v>24.026</v>
      </c>
      <c r="S2903">
        <v>1</v>
      </c>
      <c r="T2903">
        <v>12.025</v>
      </c>
      <c r="U2903" s="7">
        <v>1</v>
      </c>
      <c r="V2903" s="7">
        <v>12.000999999999999</v>
      </c>
      <c r="W2903" s="7">
        <v>0</v>
      </c>
      <c r="X2903" s="7">
        <v>0</v>
      </c>
      <c r="Y2903" s="7">
        <v>0</v>
      </c>
      <c r="Z2903" s="7">
        <v>0</v>
      </c>
      <c r="AA2903" s="7" t="s">
        <v>800</v>
      </c>
      <c r="AB2903" s="7">
        <f>IF(Table2[[#This Row],[15cc]]+Table2[[#This Row],[30cc]]&gt;0,1,0)</f>
        <v>1</v>
      </c>
      <c r="AC2903" s="7">
        <f>IF(Table2[[#This Row],[60c]]&gt;0,1,0)</f>
        <v>0</v>
      </c>
      <c r="AD2903" s="7">
        <f>IF(Table2[[#This Row],[90c]]&gt;0,1,0)</f>
        <v>0</v>
      </c>
    </row>
    <row r="2904" spans="1:30" x14ac:dyDescent="0.2">
      <c r="A2904">
        <v>201706</v>
      </c>
      <c r="B2904" t="s">
        <v>21</v>
      </c>
      <c r="C2904" t="s">
        <v>21</v>
      </c>
      <c r="D2904" t="s">
        <v>1510</v>
      </c>
      <c r="E2904" t="s">
        <v>1018</v>
      </c>
      <c r="F2904" t="s">
        <v>1558</v>
      </c>
      <c r="G2904" t="s">
        <v>1018</v>
      </c>
      <c r="I2904" t="s">
        <v>995</v>
      </c>
      <c r="J2904" t="s">
        <v>390</v>
      </c>
      <c r="K2904" t="s">
        <v>7672</v>
      </c>
      <c r="L2904" t="s">
        <v>6702</v>
      </c>
      <c r="M2904" t="s">
        <v>6703</v>
      </c>
      <c r="N2904" s="1">
        <v>42913</v>
      </c>
      <c r="O2904">
        <v>43</v>
      </c>
      <c r="P2904" t="s">
        <v>900</v>
      </c>
      <c r="Q2904">
        <v>1</v>
      </c>
      <c r="R2904">
        <v>12.010999999999999</v>
      </c>
      <c r="S2904">
        <v>1</v>
      </c>
      <c r="T2904">
        <v>12.010999999999999</v>
      </c>
      <c r="U2904" s="7">
        <v>0</v>
      </c>
      <c r="V2904" s="7">
        <v>0</v>
      </c>
      <c r="W2904" s="7">
        <v>0</v>
      </c>
      <c r="X2904" s="7">
        <v>0</v>
      </c>
      <c r="Y2904" s="7">
        <v>0</v>
      </c>
      <c r="Z2904" s="7">
        <v>0</v>
      </c>
      <c r="AA2904" s="7" t="s">
        <v>800</v>
      </c>
      <c r="AB2904" s="7">
        <f>IF(Table2[[#This Row],[15cc]]+Table2[[#This Row],[30cc]]&gt;0,1,0)</f>
        <v>1</v>
      </c>
      <c r="AC2904" s="7">
        <f>IF(Table2[[#This Row],[60c]]&gt;0,1,0)</f>
        <v>0</v>
      </c>
      <c r="AD2904" s="7">
        <f>IF(Table2[[#This Row],[90c]]&gt;0,1,0)</f>
        <v>0</v>
      </c>
    </row>
    <row r="2905" spans="1:30" x14ac:dyDescent="0.2">
      <c r="A2905">
        <v>201706</v>
      </c>
      <c r="B2905" t="s">
        <v>21</v>
      </c>
      <c r="C2905" t="s">
        <v>21</v>
      </c>
      <c r="D2905" t="s">
        <v>1510</v>
      </c>
      <c r="E2905" t="s">
        <v>1018</v>
      </c>
      <c r="F2905" t="s">
        <v>1558</v>
      </c>
      <c r="G2905" t="s">
        <v>1018</v>
      </c>
      <c r="I2905" t="s">
        <v>995</v>
      </c>
      <c r="J2905" t="s">
        <v>390</v>
      </c>
      <c r="K2905" t="s">
        <v>7672</v>
      </c>
      <c r="L2905" t="s">
        <v>6704</v>
      </c>
      <c r="M2905" t="s">
        <v>6705</v>
      </c>
      <c r="N2905" s="1">
        <v>42913</v>
      </c>
      <c r="O2905">
        <v>43</v>
      </c>
      <c r="P2905" t="s">
        <v>900</v>
      </c>
      <c r="Q2905">
        <v>1</v>
      </c>
      <c r="R2905">
        <v>15</v>
      </c>
      <c r="S2905">
        <v>1</v>
      </c>
      <c r="T2905">
        <v>15</v>
      </c>
      <c r="U2905" s="7">
        <v>0</v>
      </c>
      <c r="V2905" s="7">
        <v>0</v>
      </c>
      <c r="W2905" s="7">
        <v>0</v>
      </c>
      <c r="X2905" s="7">
        <v>0</v>
      </c>
      <c r="Y2905" s="7">
        <v>0</v>
      </c>
      <c r="Z2905" s="7">
        <v>0</v>
      </c>
      <c r="AA2905" s="7" t="s">
        <v>800</v>
      </c>
      <c r="AB2905" s="7">
        <f>IF(Table2[[#This Row],[15cc]]+Table2[[#This Row],[30cc]]&gt;0,1,0)</f>
        <v>1</v>
      </c>
      <c r="AC2905" s="7">
        <f>IF(Table2[[#This Row],[60c]]&gt;0,1,0)</f>
        <v>0</v>
      </c>
      <c r="AD2905" s="7">
        <f>IF(Table2[[#This Row],[90c]]&gt;0,1,0)</f>
        <v>0</v>
      </c>
    </row>
    <row r="2906" spans="1:30" x14ac:dyDescent="0.2">
      <c r="A2906">
        <v>201706</v>
      </c>
      <c r="B2906" t="s">
        <v>21</v>
      </c>
      <c r="C2906" t="s">
        <v>21</v>
      </c>
      <c r="D2906" t="s">
        <v>1510</v>
      </c>
      <c r="E2906" t="s">
        <v>1018</v>
      </c>
      <c r="F2906" t="s">
        <v>1558</v>
      </c>
      <c r="G2906" t="s">
        <v>1018</v>
      </c>
      <c r="I2906" t="s">
        <v>995</v>
      </c>
      <c r="J2906" t="s">
        <v>390</v>
      </c>
      <c r="K2906" t="s">
        <v>7672</v>
      </c>
      <c r="L2906" t="s">
        <v>6706</v>
      </c>
      <c r="M2906" t="s">
        <v>1159</v>
      </c>
      <c r="N2906" s="1">
        <v>42913</v>
      </c>
      <c r="O2906">
        <v>43</v>
      </c>
      <c r="P2906" t="s">
        <v>900</v>
      </c>
      <c r="S2906">
        <v>0</v>
      </c>
      <c r="T2906">
        <v>0</v>
      </c>
      <c r="U2906" s="7">
        <v>0</v>
      </c>
      <c r="V2906" s="7">
        <v>0</v>
      </c>
      <c r="W2906" s="7">
        <v>0</v>
      </c>
      <c r="X2906" s="7">
        <v>0</v>
      </c>
      <c r="Y2906" s="7">
        <v>0</v>
      </c>
      <c r="Z2906" s="7">
        <v>0</v>
      </c>
      <c r="AA2906" s="7" t="s">
        <v>800</v>
      </c>
      <c r="AB2906" s="7">
        <f>IF(Table2[[#This Row],[15cc]]+Table2[[#This Row],[30cc]]&gt;0,1,0)</f>
        <v>0</v>
      </c>
      <c r="AC2906" s="7">
        <f>IF(Table2[[#This Row],[60c]]&gt;0,1,0)</f>
        <v>0</v>
      </c>
      <c r="AD2906" s="7">
        <f>IF(Table2[[#This Row],[90c]]&gt;0,1,0)</f>
        <v>0</v>
      </c>
    </row>
    <row r="2907" spans="1:30" x14ac:dyDescent="0.2">
      <c r="A2907">
        <v>201706</v>
      </c>
      <c r="B2907" t="s">
        <v>21</v>
      </c>
      <c r="C2907" t="s">
        <v>21</v>
      </c>
      <c r="D2907" t="s">
        <v>1510</v>
      </c>
      <c r="E2907" t="s">
        <v>1018</v>
      </c>
      <c r="F2907" t="s">
        <v>1558</v>
      </c>
      <c r="G2907" t="s">
        <v>1018</v>
      </c>
      <c r="I2907" t="s">
        <v>995</v>
      </c>
      <c r="J2907" t="s">
        <v>390</v>
      </c>
      <c r="K2907" t="s">
        <v>7672</v>
      </c>
      <c r="L2907" t="s">
        <v>6707</v>
      </c>
      <c r="M2907" t="s">
        <v>6708</v>
      </c>
      <c r="N2907" s="1">
        <v>42913</v>
      </c>
      <c r="O2907">
        <v>43</v>
      </c>
      <c r="P2907" t="s">
        <v>900</v>
      </c>
      <c r="Q2907">
        <v>1</v>
      </c>
      <c r="R2907">
        <v>8.3490000000000002</v>
      </c>
      <c r="S2907">
        <v>1</v>
      </c>
      <c r="T2907">
        <v>8.3490000000000002</v>
      </c>
      <c r="U2907" s="7">
        <v>0</v>
      </c>
      <c r="V2907" s="7">
        <v>0</v>
      </c>
      <c r="W2907" s="7">
        <v>0</v>
      </c>
      <c r="X2907" s="7">
        <v>0</v>
      </c>
      <c r="Y2907" s="7">
        <v>0</v>
      </c>
      <c r="Z2907" s="7">
        <v>0</v>
      </c>
      <c r="AA2907" s="7" t="s">
        <v>800</v>
      </c>
      <c r="AB2907" s="7">
        <f>IF(Table2[[#This Row],[15cc]]+Table2[[#This Row],[30cc]]&gt;0,1,0)</f>
        <v>1</v>
      </c>
      <c r="AC2907" s="7">
        <f>IF(Table2[[#This Row],[60c]]&gt;0,1,0)</f>
        <v>0</v>
      </c>
      <c r="AD2907" s="7">
        <f>IF(Table2[[#This Row],[90c]]&gt;0,1,0)</f>
        <v>0</v>
      </c>
    </row>
    <row r="2908" spans="1:30" x14ac:dyDescent="0.2">
      <c r="A2908">
        <v>201706</v>
      </c>
      <c r="B2908" t="s">
        <v>21</v>
      </c>
      <c r="C2908" t="s">
        <v>21</v>
      </c>
      <c r="D2908" t="s">
        <v>1510</v>
      </c>
      <c r="E2908" t="s">
        <v>1018</v>
      </c>
      <c r="F2908" t="s">
        <v>1558</v>
      </c>
      <c r="G2908" t="s">
        <v>1018</v>
      </c>
      <c r="I2908" t="s">
        <v>995</v>
      </c>
      <c r="J2908" t="s">
        <v>390</v>
      </c>
      <c r="K2908" t="s">
        <v>7672</v>
      </c>
      <c r="L2908" t="s">
        <v>6709</v>
      </c>
      <c r="M2908" t="s">
        <v>6710</v>
      </c>
      <c r="N2908" s="1">
        <v>42913</v>
      </c>
      <c r="O2908">
        <v>43</v>
      </c>
      <c r="P2908" t="s">
        <v>900</v>
      </c>
      <c r="S2908">
        <v>0</v>
      </c>
      <c r="T2908">
        <v>0</v>
      </c>
      <c r="U2908" s="7">
        <v>0</v>
      </c>
      <c r="V2908" s="7">
        <v>0</v>
      </c>
      <c r="W2908" s="7">
        <v>0</v>
      </c>
      <c r="X2908" s="7">
        <v>0</v>
      </c>
      <c r="Y2908" s="7">
        <v>0</v>
      </c>
      <c r="Z2908" s="7">
        <v>0</v>
      </c>
      <c r="AA2908" s="7" t="s">
        <v>800</v>
      </c>
      <c r="AB2908" s="7">
        <f>IF(Table2[[#This Row],[15cc]]+Table2[[#This Row],[30cc]]&gt;0,1,0)</f>
        <v>0</v>
      </c>
      <c r="AC2908" s="7">
        <f>IF(Table2[[#This Row],[60c]]&gt;0,1,0)</f>
        <v>0</v>
      </c>
      <c r="AD2908" s="7">
        <f>IF(Table2[[#This Row],[90c]]&gt;0,1,0)</f>
        <v>0</v>
      </c>
    </row>
    <row r="2909" spans="1:30" x14ac:dyDescent="0.2">
      <c r="A2909">
        <v>201706</v>
      </c>
      <c r="B2909" t="s">
        <v>21</v>
      </c>
      <c r="C2909" t="s">
        <v>21</v>
      </c>
      <c r="D2909" t="s">
        <v>1510</v>
      </c>
      <c r="E2909" t="s">
        <v>1018</v>
      </c>
      <c r="F2909" t="s">
        <v>1558</v>
      </c>
      <c r="G2909" t="s">
        <v>1018</v>
      </c>
      <c r="I2909" t="s">
        <v>995</v>
      </c>
      <c r="J2909" t="s">
        <v>390</v>
      </c>
      <c r="K2909" t="s">
        <v>7672</v>
      </c>
      <c r="L2909" t="s">
        <v>6711</v>
      </c>
      <c r="M2909" t="s">
        <v>6712</v>
      </c>
      <c r="N2909" s="1">
        <v>42915</v>
      </c>
      <c r="O2909">
        <v>41</v>
      </c>
      <c r="P2909" t="s">
        <v>900</v>
      </c>
      <c r="Q2909">
        <v>1</v>
      </c>
      <c r="R2909">
        <v>15.000999999999999</v>
      </c>
      <c r="S2909">
        <v>1</v>
      </c>
      <c r="T2909">
        <v>15.000999999999999</v>
      </c>
      <c r="U2909" s="7">
        <v>0</v>
      </c>
      <c r="V2909" s="7">
        <v>0</v>
      </c>
      <c r="W2909" s="7">
        <v>0</v>
      </c>
      <c r="X2909" s="7">
        <v>0</v>
      </c>
      <c r="Y2909" s="7">
        <v>0</v>
      </c>
      <c r="Z2909" s="7">
        <v>0</v>
      </c>
      <c r="AA2909" s="7" t="s">
        <v>800</v>
      </c>
      <c r="AB2909" s="7">
        <f>IF(Table2[[#This Row],[15cc]]+Table2[[#This Row],[30cc]]&gt;0,1,0)</f>
        <v>1</v>
      </c>
      <c r="AC2909" s="7">
        <f>IF(Table2[[#This Row],[60c]]&gt;0,1,0)</f>
        <v>0</v>
      </c>
      <c r="AD2909" s="7">
        <f>IF(Table2[[#This Row],[90c]]&gt;0,1,0)</f>
        <v>0</v>
      </c>
    </row>
    <row r="2910" spans="1:30" x14ac:dyDescent="0.2">
      <c r="A2910">
        <v>201706</v>
      </c>
      <c r="B2910" t="s">
        <v>21</v>
      </c>
      <c r="C2910" t="s">
        <v>21</v>
      </c>
      <c r="D2910" t="s">
        <v>1510</v>
      </c>
      <c r="E2910" t="s">
        <v>1018</v>
      </c>
      <c r="F2910" t="s">
        <v>1558</v>
      </c>
      <c r="G2910" t="s">
        <v>1018</v>
      </c>
      <c r="I2910" t="s">
        <v>78</v>
      </c>
      <c r="J2910" t="s">
        <v>3066</v>
      </c>
      <c r="K2910" t="s">
        <v>1018</v>
      </c>
      <c r="L2910" t="s">
        <v>6556</v>
      </c>
      <c r="M2910" t="s">
        <v>811</v>
      </c>
      <c r="N2910" s="1">
        <v>42906</v>
      </c>
      <c r="O2910">
        <v>50</v>
      </c>
      <c r="P2910" t="s">
        <v>900</v>
      </c>
      <c r="Q2910">
        <v>1</v>
      </c>
      <c r="R2910">
        <v>8.2129999999999992</v>
      </c>
      <c r="S2910">
        <v>0</v>
      </c>
      <c r="T2910">
        <v>0</v>
      </c>
      <c r="U2910" s="7">
        <v>0</v>
      </c>
      <c r="V2910" s="7">
        <v>0</v>
      </c>
      <c r="W2910" s="7">
        <v>1</v>
      </c>
      <c r="X2910" s="7">
        <v>8.2129999999999992</v>
      </c>
      <c r="Y2910" s="7">
        <v>0</v>
      </c>
      <c r="Z2910" s="7">
        <v>0</v>
      </c>
      <c r="AA2910" s="7" t="s">
        <v>800</v>
      </c>
      <c r="AB2910" s="7">
        <f>IF(Table2[[#This Row],[15cc]]+Table2[[#This Row],[30cc]]&gt;0,1,0)</f>
        <v>0</v>
      </c>
      <c r="AC2910" s="7">
        <f>IF(Table2[[#This Row],[60c]]&gt;0,1,0)</f>
        <v>1</v>
      </c>
      <c r="AD2910" s="7">
        <f>IF(Table2[[#This Row],[90c]]&gt;0,1,0)</f>
        <v>0</v>
      </c>
    </row>
    <row r="2911" spans="1:30" x14ac:dyDescent="0.2">
      <c r="A2911">
        <v>201706</v>
      </c>
      <c r="B2911" t="s">
        <v>21</v>
      </c>
      <c r="C2911" t="s">
        <v>21</v>
      </c>
      <c r="D2911" t="s">
        <v>1510</v>
      </c>
      <c r="E2911" t="s">
        <v>1018</v>
      </c>
      <c r="F2911" t="s">
        <v>1558</v>
      </c>
      <c r="G2911" t="s">
        <v>1018</v>
      </c>
      <c r="I2911" t="s">
        <v>78</v>
      </c>
      <c r="J2911" t="s">
        <v>3066</v>
      </c>
      <c r="K2911" t="s">
        <v>1018</v>
      </c>
      <c r="L2911" t="s">
        <v>6557</v>
      </c>
      <c r="M2911" t="s">
        <v>6558</v>
      </c>
      <c r="N2911" s="1">
        <v>42906</v>
      </c>
      <c r="O2911">
        <v>50</v>
      </c>
      <c r="P2911" t="s">
        <v>900</v>
      </c>
      <c r="S2911">
        <v>0</v>
      </c>
      <c r="T2911">
        <v>0</v>
      </c>
      <c r="U2911" s="7">
        <v>0</v>
      </c>
      <c r="V2911" s="7">
        <v>0</v>
      </c>
      <c r="W2911" s="7">
        <v>0</v>
      </c>
      <c r="X2911" s="7">
        <v>0</v>
      </c>
      <c r="Y2911" s="7">
        <v>0</v>
      </c>
      <c r="Z2911" s="7">
        <v>0</v>
      </c>
      <c r="AA2911" s="7" t="s">
        <v>800</v>
      </c>
      <c r="AB2911" s="7">
        <f>IF(Table2[[#This Row],[15cc]]+Table2[[#This Row],[30cc]]&gt;0,1,0)</f>
        <v>0</v>
      </c>
      <c r="AC2911" s="7">
        <f>IF(Table2[[#This Row],[60c]]&gt;0,1,0)</f>
        <v>0</v>
      </c>
      <c r="AD2911" s="7">
        <f>IF(Table2[[#This Row],[90c]]&gt;0,1,0)</f>
        <v>0</v>
      </c>
    </row>
    <row r="2912" spans="1:30" x14ac:dyDescent="0.2">
      <c r="A2912">
        <v>201706</v>
      </c>
      <c r="B2912" t="s">
        <v>21</v>
      </c>
      <c r="C2912" t="s">
        <v>21</v>
      </c>
      <c r="D2912" t="s">
        <v>1510</v>
      </c>
      <c r="E2912" t="s">
        <v>1018</v>
      </c>
      <c r="F2912" t="s">
        <v>1558</v>
      </c>
      <c r="G2912" t="s">
        <v>1018</v>
      </c>
      <c r="I2912" t="s">
        <v>78</v>
      </c>
      <c r="J2912" t="s">
        <v>3066</v>
      </c>
      <c r="K2912" t="s">
        <v>1018</v>
      </c>
      <c r="L2912" t="s">
        <v>6559</v>
      </c>
      <c r="M2912" t="s">
        <v>3844</v>
      </c>
      <c r="N2912" s="1">
        <v>42906</v>
      </c>
      <c r="O2912">
        <v>50</v>
      </c>
      <c r="P2912" t="s">
        <v>900</v>
      </c>
      <c r="S2912">
        <v>0</v>
      </c>
      <c r="T2912">
        <v>0</v>
      </c>
      <c r="U2912" s="7">
        <v>0</v>
      </c>
      <c r="V2912" s="7">
        <v>0</v>
      </c>
      <c r="W2912" s="7">
        <v>0</v>
      </c>
      <c r="X2912" s="7">
        <v>0</v>
      </c>
      <c r="Y2912" s="7">
        <v>0</v>
      </c>
      <c r="Z2912" s="7">
        <v>0</v>
      </c>
      <c r="AA2912" s="7" t="s">
        <v>800</v>
      </c>
      <c r="AB2912" s="7">
        <f>IF(Table2[[#This Row],[15cc]]+Table2[[#This Row],[30cc]]&gt;0,1,0)</f>
        <v>0</v>
      </c>
      <c r="AC2912" s="7">
        <f>IF(Table2[[#This Row],[60c]]&gt;0,1,0)</f>
        <v>0</v>
      </c>
      <c r="AD2912" s="7">
        <f>IF(Table2[[#This Row],[90c]]&gt;0,1,0)</f>
        <v>0</v>
      </c>
    </row>
    <row r="2913" spans="1:30" x14ac:dyDescent="0.2">
      <c r="A2913">
        <v>201706</v>
      </c>
      <c r="B2913" t="s">
        <v>21</v>
      </c>
      <c r="C2913" t="s">
        <v>21</v>
      </c>
      <c r="D2913" t="s">
        <v>1510</v>
      </c>
      <c r="E2913" t="s">
        <v>1018</v>
      </c>
      <c r="F2913" t="s">
        <v>1558</v>
      </c>
      <c r="G2913" t="s">
        <v>1018</v>
      </c>
      <c r="I2913" t="s">
        <v>78</v>
      </c>
      <c r="J2913" t="s">
        <v>3066</v>
      </c>
      <c r="K2913" t="s">
        <v>1018</v>
      </c>
      <c r="L2913" t="s">
        <v>6560</v>
      </c>
      <c r="M2913" t="s">
        <v>6561</v>
      </c>
      <c r="N2913" s="1">
        <v>42906</v>
      </c>
      <c r="O2913">
        <v>50</v>
      </c>
      <c r="P2913" t="s">
        <v>900</v>
      </c>
      <c r="Q2913">
        <v>1</v>
      </c>
      <c r="R2913">
        <v>13.971</v>
      </c>
      <c r="S2913">
        <v>1</v>
      </c>
      <c r="T2913">
        <v>13.971</v>
      </c>
      <c r="U2913" s="7">
        <v>0</v>
      </c>
      <c r="V2913" s="7">
        <v>0</v>
      </c>
      <c r="W2913" s="7">
        <v>0</v>
      </c>
      <c r="X2913" s="7">
        <v>0</v>
      </c>
      <c r="Y2913" s="7">
        <v>0</v>
      </c>
      <c r="Z2913" s="7">
        <v>0</v>
      </c>
      <c r="AA2913" s="7" t="s">
        <v>800</v>
      </c>
      <c r="AB2913" s="7">
        <f>IF(Table2[[#This Row],[15cc]]+Table2[[#This Row],[30cc]]&gt;0,1,0)</f>
        <v>1</v>
      </c>
      <c r="AC2913" s="7">
        <f>IF(Table2[[#This Row],[60c]]&gt;0,1,0)</f>
        <v>0</v>
      </c>
      <c r="AD2913" s="7">
        <f>IF(Table2[[#This Row],[90c]]&gt;0,1,0)</f>
        <v>0</v>
      </c>
    </row>
    <row r="2914" spans="1:30" x14ac:dyDescent="0.2">
      <c r="A2914">
        <v>201706</v>
      </c>
      <c r="B2914" t="s">
        <v>21</v>
      </c>
      <c r="C2914" t="s">
        <v>21</v>
      </c>
      <c r="D2914" t="s">
        <v>1510</v>
      </c>
      <c r="E2914" t="s">
        <v>1018</v>
      </c>
      <c r="F2914" t="s">
        <v>1558</v>
      </c>
      <c r="G2914" t="s">
        <v>1018</v>
      </c>
      <c r="I2914" t="s">
        <v>78</v>
      </c>
      <c r="J2914" t="s">
        <v>3066</v>
      </c>
      <c r="K2914" t="s">
        <v>1018</v>
      </c>
      <c r="L2914" t="s">
        <v>6562</v>
      </c>
      <c r="M2914" t="s">
        <v>6563</v>
      </c>
      <c r="N2914" s="1">
        <v>42906</v>
      </c>
      <c r="O2914">
        <v>50</v>
      </c>
      <c r="P2914" t="s">
        <v>900</v>
      </c>
      <c r="S2914">
        <v>0</v>
      </c>
      <c r="T2914">
        <v>0</v>
      </c>
      <c r="U2914" s="7">
        <v>0</v>
      </c>
      <c r="V2914" s="7">
        <v>0</v>
      </c>
      <c r="W2914" s="7">
        <v>0</v>
      </c>
      <c r="X2914" s="7">
        <v>0</v>
      </c>
      <c r="Y2914" s="7">
        <v>0</v>
      </c>
      <c r="Z2914" s="7">
        <v>0</v>
      </c>
      <c r="AA2914" s="7" t="s">
        <v>800</v>
      </c>
      <c r="AB2914" s="7">
        <f>IF(Table2[[#This Row],[15cc]]+Table2[[#This Row],[30cc]]&gt;0,1,0)</f>
        <v>0</v>
      </c>
      <c r="AC2914" s="7">
        <f>IF(Table2[[#This Row],[60c]]&gt;0,1,0)</f>
        <v>0</v>
      </c>
      <c r="AD2914" s="7">
        <f>IF(Table2[[#This Row],[90c]]&gt;0,1,0)</f>
        <v>0</v>
      </c>
    </row>
    <row r="2915" spans="1:30" x14ac:dyDescent="0.2">
      <c r="A2915">
        <v>201706</v>
      </c>
      <c r="B2915" t="s">
        <v>21</v>
      </c>
      <c r="C2915" t="s">
        <v>21</v>
      </c>
      <c r="D2915" t="s">
        <v>1510</v>
      </c>
      <c r="E2915" t="s">
        <v>1018</v>
      </c>
      <c r="F2915" t="s">
        <v>1558</v>
      </c>
      <c r="G2915" t="s">
        <v>1018</v>
      </c>
      <c r="I2915" t="s">
        <v>78</v>
      </c>
      <c r="J2915" t="s">
        <v>3066</v>
      </c>
      <c r="K2915" t="s">
        <v>1018</v>
      </c>
      <c r="L2915" t="s">
        <v>6564</v>
      </c>
      <c r="M2915" t="s">
        <v>6565</v>
      </c>
      <c r="N2915" s="1">
        <v>42906</v>
      </c>
      <c r="O2915">
        <v>50</v>
      </c>
      <c r="P2915" t="s">
        <v>900</v>
      </c>
      <c r="S2915">
        <v>0</v>
      </c>
      <c r="T2915">
        <v>0</v>
      </c>
      <c r="U2915" s="7">
        <v>0</v>
      </c>
      <c r="V2915" s="7">
        <v>0</v>
      </c>
      <c r="W2915" s="7">
        <v>0</v>
      </c>
      <c r="X2915" s="7">
        <v>0</v>
      </c>
      <c r="Y2915" s="7">
        <v>0</v>
      </c>
      <c r="Z2915" s="7">
        <v>0</v>
      </c>
      <c r="AA2915" s="7" t="s">
        <v>800</v>
      </c>
      <c r="AB2915" s="7">
        <f>IF(Table2[[#This Row],[15cc]]+Table2[[#This Row],[30cc]]&gt;0,1,0)</f>
        <v>0</v>
      </c>
      <c r="AC2915" s="7">
        <f>IF(Table2[[#This Row],[60c]]&gt;0,1,0)</f>
        <v>0</v>
      </c>
      <c r="AD2915" s="7">
        <f>IF(Table2[[#This Row],[90c]]&gt;0,1,0)</f>
        <v>0</v>
      </c>
    </row>
    <row r="2916" spans="1:30" x14ac:dyDescent="0.2">
      <c r="A2916">
        <v>201706</v>
      </c>
      <c r="B2916" t="s">
        <v>21</v>
      </c>
      <c r="C2916" t="s">
        <v>21</v>
      </c>
      <c r="D2916" t="s">
        <v>1510</v>
      </c>
      <c r="E2916" t="s">
        <v>1018</v>
      </c>
      <c r="F2916" t="s">
        <v>1558</v>
      </c>
      <c r="G2916" t="s">
        <v>1018</v>
      </c>
      <c r="I2916" t="s">
        <v>78</v>
      </c>
      <c r="J2916" t="s">
        <v>3066</v>
      </c>
      <c r="K2916" t="s">
        <v>1018</v>
      </c>
      <c r="L2916" t="s">
        <v>6566</v>
      </c>
      <c r="M2916" t="s">
        <v>6567</v>
      </c>
      <c r="N2916" s="1">
        <v>42906</v>
      </c>
      <c r="O2916">
        <v>50</v>
      </c>
      <c r="P2916" t="s">
        <v>900</v>
      </c>
      <c r="S2916">
        <v>0</v>
      </c>
      <c r="T2916">
        <v>0</v>
      </c>
      <c r="U2916" s="7">
        <v>0</v>
      </c>
      <c r="V2916" s="7">
        <v>0</v>
      </c>
      <c r="W2916" s="7">
        <v>0</v>
      </c>
      <c r="X2916" s="7">
        <v>0</v>
      </c>
      <c r="Y2916" s="7">
        <v>0</v>
      </c>
      <c r="Z2916" s="7">
        <v>0</v>
      </c>
      <c r="AA2916" s="7" t="s">
        <v>800</v>
      </c>
      <c r="AB2916" s="7">
        <f>IF(Table2[[#This Row],[15cc]]+Table2[[#This Row],[30cc]]&gt;0,1,0)</f>
        <v>0</v>
      </c>
      <c r="AC2916" s="7">
        <f>IF(Table2[[#This Row],[60c]]&gt;0,1,0)</f>
        <v>0</v>
      </c>
      <c r="AD2916" s="7">
        <f>IF(Table2[[#This Row],[90c]]&gt;0,1,0)</f>
        <v>0</v>
      </c>
    </row>
    <row r="2917" spans="1:30" x14ac:dyDescent="0.2">
      <c r="A2917">
        <v>201706</v>
      </c>
      <c r="B2917" t="s">
        <v>21</v>
      </c>
      <c r="C2917" t="s">
        <v>21</v>
      </c>
      <c r="D2917" t="s">
        <v>1510</v>
      </c>
      <c r="E2917" t="s">
        <v>1018</v>
      </c>
      <c r="F2917" t="s">
        <v>1558</v>
      </c>
      <c r="G2917" t="s">
        <v>1018</v>
      </c>
      <c r="I2917" t="s">
        <v>78</v>
      </c>
      <c r="J2917" t="s">
        <v>3066</v>
      </c>
      <c r="K2917" t="s">
        <v>1018</v>
      </c>
      <c r="L2917" t="s">
        <v>6568</v>
      </c>
      <c r="M2917" t="s">
        <v>6569</v>
      </c>
      <c r="N2917" s="1">
        <v>42906</v>
      </c>
      <c r="O2917">
        <v>50</v>
      </c>
      <c r="P2917" t="s">
        <v>900</v>
      </c>
      <c r="S2917">
        <v>0</v>
      </c>
      <c r="T2917">
        <v>0</v>
      </c>
      <c r="U2917" s="7">
        <v>0</v>
      </c>
      <c r="V2917" s="7">
        <v>0</v>
      </c>
      <c r="W2917" s="7">
        <v>0</v>
      </c>
      <c r="X2917" s="7">
        <v>0</v>
      </c>
      <c r="Y2917" s="7">
        <v>0</v>
      </c>
      <c r="Z2917" s="7">
        <v>0</v>
      </c>
      <c r="AA2917" s="7" t="s">
        <v>800</v>
      </c>
      <c r="AB2917" s="7">
        <f>IF(Table2[[#This Row],[15cc]]+Table2[[#This Row],[30cc]]&gt;0,1,0)</f>
        <v>0</v>
      </c>
      <c r="AC2917" s="7">
        <f>IF(Table2[[#This Row],[60c]]&gt;0,1,0)</f>
        <v>0</v>
      </c>
      <c r="AD2917" s="7">
        <f>IF(Table2[[#This Row],[90c]]&gt;0,1,0)</f>
        <v>0</v>
      </c>
    </row>
    <row r="2918" spans="1:30" x14ac:dyDescent="0.2">
      <c r="A2918">
        <v>201706</v>
      </c>
      <c r="B2918" t="s">
        <v>21</v>
      </c>
      <c r="C2918" t="s">
        <v>21</v>
      </c>
      <c r="D2918" t="s">
        <v>1510</v>
      </c>
      <c r="E2918" t="s">
        <v>1018</v>
      </c>
      <c r="F2918" t="s">
        <v>1558</v>
      </c>
      <c r="G2918" t="s">
        <v>1018</v>
      </c>
      <c r="I2918" t="s">
        <v>78</v>
      </c>
      <c r="J2918" t="s">
        <v>3066</v>
      </c>
      <c r="K2918" t="s">
        <v>1018</v>
      </c>
      <c r="L2918" t="s">
        <v>6570</v>
      </c>
      <c r="M2918" t="s">
        <v>6571</v>
      </c>
      <c r="N2918" s="1">
        <v>42906</v>
      </c>
      <c r="O2918">
        <v>50</v>
      </c>
      <c r="P2918" t="s">
        <v>900</v>
      </c>
      <c r="Q2918">
        <v>1</v>
      </c>
      <c r="R2918">
        <v>14.445</v>
      </c>
      <c r="S2918">
        <v>1</v>
      </c>
      <c r="T2918">
        <v>14.445</v>
      </c>
      <c r="U2918" s="7">
        <v>0</v>
      </c>
      <c r="V2918" s="7">
        <v>0</v>
      </c>
      <c r="W2918" s="7">
        <v>0</v>
      </c>
      <c r="X2918" s="7">
        <v>0</v>
      </c>
      <c r="Y2918" s="7">
        <v>0</v>
      </c>
      <c r="Z2918" s="7">
        <v>0</v>
      </c>
      <c r="AA2918" s="7" t="s">
        <v>800</v>
      </c>
      <c r="AB2918" s="7">
        <f>IF(Table2[[#This Row],[15cc]]+Table2[[#This Row],[30cc]]&gt;0,1,0)</f>
        <v>1</v>
      </c>
      <c r="AC2918" s="7">
        <f>IF(Table2[[#This Row],[60c]]&gt;0,1,0)</f>
        <v>0</v>
      </c>
      <c r="AD2918" s="7">
        <f>IF(Table2[[#This Row],[90c]]&gt;0,1,0)</f>
        <v>0</v>
      </c>
    </row>
    <row r="2919" spans="1:30" x14ac:dyDescent="0.2">
      <c r="A2919">
        <v>201706</v>
      </c>
      <c r="B2919" t="s">
        <v>21</v>
      </c>
      <c r="C2919" t="s">
        <v>21</v>
      </c>
      <c r="D2919" t="s">
        <v>1510</v>
      </c>
      <c r="E2919" t="s">
        <v>1018</v>
      </c>
      <c r="F2919" t="s">
        <v>1558</v>
      </c>
      <c r="G2919" t="s">
        <v>1018</v>
      </c>
      <c r="I2919" t="s">
        <v>78</v>
      </c>
      <c r="J2919" t="s">
        <v>3066</v>
      </c>
      <c r="K2919" t="s">
        <v>1018</v>
      </c>
      <c r="L2919" t="s">
        <v>6572</v>
      </c>
      <c r="M2919" t="s">
        <v>6573</v>
      </c>
      <c r="N2919" s="1">
        <v>42906</v>
      </c>
      <c r="O2919">
        <v>50</v>
      </c>
      <c r="P2919" t="s">
        <v>900</v>
      </c>
      <c r="S2919">
        <v>0</v>
      </c>
      <c r="T2919">
        <v>0</v>
      </c>
      <c r="U2919" s="7">
        <v>0</v>
      </c>
      <c r="V2919" s="7">
        <v>0</v>
      </c>
      <c r="W2919" s="7">
        <v>0</v>
      </c>
      <c r="X2919" s="7">
        <v>0</v>
      </c>
      <c r="Y2919" s="7">
        <v>0</v>
      </c>
      <c r="Z2919" s="7">
        <v>0</v>
      </c>
      <c r="AA2919" s="7" t="s">
        <v>800</v>
      </c>
      <c r="AB2919" s="7">
        <f>IF(Table2[[#This Row],[15cc]]+Table2[[#This Row],[30cc]]&gt;0,1,0)</f>
        <v>0</v>
      </c>
      <c r="AC2919" s="7">
        <f>IF(Table2[[#This Row],[60c]]&gt;0,1,0)</f>
        <v>0</v>
      </c>
      <c r="AD2919" s="7">
        <f>IF(Table2[[#This Row],[90c]]&gt;0,1,0)</f>
        <v>0</v>
      </c>
    </row>
    <row r="2920" spans="1:30" x14ac:dyDescent="0.2">
      <c r="A2920">
        <v>201706</v>
      </c>
      <c r="B2920" t="s">
        <v>21</v>
      </c>
      <c r="C2920" t="s">
        <v>21</v>
      </c>
      <c r="D2920" t="s">
        <v>1510</v>
      </c>
      <c r="E2920" t="s">
        <v>1018</v>
      </c>
      <c r="F2920" t="s">
        <v>1558</v>
      </c>
      <c r="G2920" t="s">
        <v>1018</v>
      </c>
      <c r="I2920" t="s">
        <v>78</v>
      </c>
      <c r="J2920" t="s">
        <v>3066</v>
      </c>
      <c r="K2920" t="s">
        <v>1018</v>
      </c>
      <c r="L2920" t="s">
        <v>6574</v>
      </c>
      <c r="M2920" t="s">
        <v>6575</v>
      </c>
      <c r="N2920" s="1">
        <v>42906</v>
      </c>
      <c r="O2920">
        <v>50</v>
      </c>
      <c r="P2920" t="s">
        <v>900</v>
      </c>
      <c r="S2920">
        <v>0</v>
      </c>
      <c r="T2920">
        <v>0</v>
      </c>
      <c r="U2920" s="7">
        <v>0</v>
      </c>
      <c r="V2920" s="7">
        <v>0</v>
      </c>
      <c r="W2920" s="7">
        <v>0</v>
      </c>
      <c r="X2920" s="7">
        <v>0</v>
      </c>
      <c r="Y2920" s="7">
        <v>0</v>
      </c>
      <c r="Z2920" s="7">
        <v>0</v>
      </c>
      <c r="AA2920" s="7" t="s">
        <v>800</v>
      </c>
      <c r="AB2920" s="7">
        <f>IF(Table2[[#This Row],[15cc]]+Table2[[#This Row],[30cc]]&gt;0,1,0)</f>
        <v>0</v>
      </c>
      <c r="AC2920" s="7">
        <f>IF(Table2[[#This Row],[60c]]&gt;0,1,0)</f>
        <v>0</v>
      </c>
      <c r="AD2920" s="7">
        <f>IF(Table2[[#This Row],[90c]]&gt;0,1,0)</f>
        <v>0</v>
      </c>
    </row>
    <row r="2921" spans="1:30" x14ac:dyDescent="0.2">
      <c r="A2921">
        <v>201706</v>
      </c>
      <c r="B2921" t="s">
        <v>21</v>
      </c>
      <c r="C2921" t="s">
        <v>21</v>
      </c>
      <c r="D2921" t="s">
        <v>1510</v>
      </c>
      <c r="E2921" t="s">
        <v>1018</v>
      </c>
      <c r="F2921" t="s">
        <v>1558</v>
      </c>
      <c r="G2921" t="s">
        <v>1018</v>
      </c>
      <c r="I2921" t="s">
        <v>78</v>
      </c>
      <c r="J2921" t="s">
        <v>3066</v>
      </c>
      <c r="K2921" t="s">
        <v>1018</v>
      </c>
      <c r="L2921" t="s">
        <v>6576</v>
      </c>
      <c r="M2921" t="s">
        <v>6577</v>
      </c>
      <c r="N2921" s="1">
        <v>42907</v>
      </c>
      <c r="O2921">
        <v>49</v>
      </c>
      <c r="P2921" t="s">
        <v>900</v>
      </c>
      <c r="S2921">
        <v>0</v>
      </c>
      <c r="T2921">
        <v>0</v>
      </c>
      <c r="U2921" s="7">
        <v>0</v>
      </c>
      <c r="V2921" s="7">
        <v>0</v>
      </c>
      <c r="W2921" s="7">
        <v>0</v>
      </c>
      <c r="X2921" s="7">
        <v>0</v>
      </c>
      <c r="Y2921" s="7">
        <v>0</v>
      </c>
      <c r="Z2921" s="7">
        <v>0</v>
      </c>
      <c r="AA2921" s="7" t="s">
        <v>800</v>
      </c>
      <c r="AB2921" s="7">
        <f>IF(Table2[[#This Row],[15cc]]+Table2[[#This Row],[30cc]]&gt;0,1,0)</f>
        <v>0</v>
      </c>
      <c r="AC2921" s="7">
        <f>IF(Table2[[#This Row],[60c]]&gt;0,1,0)</f>
        <v>0</v>
      </c>
      <c r="AD2921" s="7">
        <f>IF(Table2[[#This Row],[90c]]&gt;0,1,0)</f>
        <v>0</v>
      </c>
    </row>
    <row r="2922" spans="1:30" x14ac:dyDescent="0.2">
      <c r="A2922">
        <v>201706</v>
      </c>
      <c r="B2922" t="s">
        <v>21</v>
      </c>
      <c r="C2922" t="s">
        <v>21</v>
      </c>
      <c r="D2922" t="s">
        <v>1510</v>
      </c>
      <c r="E2922" t="s">
        <v>1018</v>
      </c>
      <c r="F2922" t="s">
        <v>1558</v>
      </c>
      <c r="G2922" t="s">
        <v>1018</v>
      </c>
      <c r="I2922" t="s">
        <v>78</v>
      </c>
      <c r="J2922" t="s">
        <v>3066</v>
      </c>
      <c r="K2922" t="s">
        <v>1018</v>
      </c>
      <c r="L2922" t="s">
        <v>6578</v>
      </c>
      <c r="M2922" t="s">
        <v>6579</v>
      </c>
      <c r="N2922" s="1">
        <v>42908</v>
      </c>
      <c r="O2922">
        <v>48</v>
      </c>
      <c r="P2922" t="s">
        <v>900</v>
      </c>
      <c r="S2922">
        <v>0</v>
      </c>
      <c r="T2922">
        <v>0</v>
      </c>
      <c r="U2922" s="7">
        <v>0</v>
      </c>
      <c r="V2922" s="7">
        <v>0</v>
      </c>
      <c r="W2922" s="7">
        <v>0</v>
      </c>
      <c r="X2922" s="7">
        <v>0</v>
      </c>
      <c r="Y2922" s="7">
        <v>0</v>
      </c>
      <c r="Z2922" s="7">
        <v>0</v>
      </c>
      <c r="AA2922" s="7" t="s">
        <v>800</v>
      </c>
      <c r="AB2922" s="7">
        <f>IF(Table2[[#This Row],[15cc]]+Table2[[#This Row],[30cc]]&gt;0,1,0)</f>
        <v>0</v>
      </c>
      <c r="AC2922" s="7">
        <f>IF(Table2[[#This Row],[60c]]&gt;0,1,0)</f>
        <v>0</v>
      </c>
      <c r="AD2922" s="7">
        <f>IF(Table2[[#This Row],[90c]]&gt;0,1,0)</f>
        <v>0</v>
      </c>
    </row>
    <row r="2923" spans="1:30" x14ac:dyDescent="0.2">
      <c r="A2923">
        <v>201706</v>
      </c>
      <c r="B2923" t="s">
        <v>21</v>
      </c>
      <c r="C2923" t="s">
        <v>21</v>
      </c>
      <c r="D2923" t="s">
        <v>1510</v>
      </c>
      <c r="E2923" t="s">
        <v>1018</v>
      </c>
      <c r="F2923" t="s">
        <v>1558</v>
      </c>
      <c r="G2923" t="s">
        <v>1018</v>
      </c>
      <c r="I2923" t="s">
        <v>78</v>
      </c>
      <c r="J2923" t="s">
        <v>3066</v>
      </c>
      <c r="K2923" t="s">
        <v>1018</v>
      </c>
      <c r="L2923" t="s">
        <v>6580</v>
      </c>
      <c r="M2923" t="s">
        <v>6581</v>
      </c>
      <c r="N2923" s="1">
        <v>42913</v>
      </c>
      <c r="O2923">
        <v>43</v>
      </c>
      <c r="P2923" t="s">
        <v>900</v>
      </c>
      <c r="S2923">
        <v>0</v>
      </c>
      <c r="T2923">
        <v>0</v>
      </c>
      <c r="U2923" s="7">
        <v>0</v>
      </c>
      <c r="V2923" s="7">
        <v>0</v>
      </c>
      <c r="W2923" s="7">
        <v>0</v>
      </c>
      <c r="X2923" s="7">
        <v>0</v>
      </c>
      <c r="Y2923" s="7">
        <v>0</v>
      </c>
      <c r="Z2923" s="7">
        <v>0</v>
      </c>
      <c r="AA2923" s="7" t="s">
        <v>800</v>
      </c>
      <c r="AB2923" s="7">
        <f>IF(Table2[[#This Row],[15cc]]+Table2[[#This Row],[30cc]]&gt;0,1,0)</f>
        <v>0</v>
      </c>
      <c r="AC2923" s="7">
        <f>IF(Table2[[#This Row],[60c]]&gt;0,1,0)</f>
        <v>0</v>
      </c>
      <c r="AD2923" s="7">
        <f>IF(Table2[[#This Row],[90c]]&gt;0,1,0)</f>
        <v>0</v>
      </c>
    </row>
    <row r="2924" spans="1:30" x14ac:dyDescent="0.2">
      <c r="A2924">
        <v>201706</v>
      </c>
      <c r="B2924" t="s">
        <v>21</v>
      </c>
      <c r="C2924" t="s">
        <v>21</v>
      </c>
      <c r="D2924" t="s">
        <v>1510</v>
      </c>
      <c r="E2924" t="s">
        <v>1018</v>
      </c>
      <c r="F2924" t="s">
        <v>1558</v>
      </c>
      <c r="G2924" t="s">
        <v>1018</v>
      </c>
      <c r="I2924" t="s">
        <v>78</v>
      </c>
      <c r="J2924" t="s">
        <v>3066</v>
      </c>
      <c r="K2924" t="s">
        <v>1018</v>
      </c>
      <c r="L2924" t="s">
        <v>6582</v>
      </c>
      <c r="M2924" t="s">
        <v>829</v>
      </c>
      <c r="N2924" s="1">
        <v>42913</v>
      </c>
      <c r="O2924">
        <v>43</v>
      </c>
      <c r="P2924" t="s">
        <v>900</v>
      </c>
      <c r="S2924">
        <v>0</v>
      </c>
      <c r="T2924">
        <v>0</v>
      </c>
      <c r="U2924" s="7">
        <v>0</v>
      </c>
      <c r="V2924" s="7">
        <v>0</v>
      </c>
      <c r="W2924" s="7">
        <v>0</v>
      </c>
      <c r="X2924" s="7">
        <v>0</v>
      </c>
      <c r="Y2924" s="7">
        <v>0</v>
      </c>
      <c r="Z2924" s="7">
        <v>0</v>
      </c>
      <c r="AA2924" s="7" t="s">
        <v>800</v>
      </c>
      <c r="AB2924" s="7">
        <f>IF(Table2[[#This Row],[15cc]]+Table2[[#This Row],[30cc]]&gt;0,1,0)</f>
        <v>0</v>
      </c>
      <c r="AC2924" s="7">
        <f>IF(Table2[[#This Row],[60c]]&gt;0,1,0)</f>
        <v>0</v>
      </c>
      <c r="AD2924" s="7">
        <f>IF(Table2[[#This Row],[90c]]&gt;0,1,0)</f>
        <v>0</v>
      </c>
    </row>
    <row r="2925" spans="1:30" x14ac:dyDescent="0.2">
      <c r="A2925">
        <v>201706</v>
      </c>
      <c r="B2925" t="s">
        <v>21</v>
      </c>
      <c r="C2925" t="s">
        <v>21</v>
      </c>
      <c r="D2925" t="s">
        <v>1510</v>
      </c>
      <c r="E2925" t="s">
        <v>1018</v>
      </c>
      <c r="F2925" t="s">
        <v>1558</v>
      </c>
      <c r="G2925" t="s">
        <v>1018</v>
      </c>
      <c r="I2925" t="s">
        <v>78</v>
      </c>
      <c r="J2925" t="s">
        <v>3066</v>
      </c>
      <c r="K2925" t="s">
        <v>1018</v>
      </c>
      <c r="L2925" t="s">
        <v>6583</v>
      </c>
      <c r="M2925" t="s">
        <v>6584</v>
      </c>
      <c r="N2925" s="1">
        <v>42915</v>
      </c>
      <c r="O2925">
        <v>41</v>
      </c>
      <c r="P2925" t="s">
        <v>900</v>
      </c>
      <c r="Q2925">
        <v>1</v>
      </c>
      <c r="R2925">
        <v>15.364000000000001</v>
      </c>
      <c r="S2925">
        <v>1</v>
      </c>
      <c r="T2925">
        <v>15.364000000000001</v>
      </c>
      <c r="U2925" s="7">
        <v>0</v>
      </c>
      <c r="V2925" s="7">
        <v>0</v>
      </c>
      <c r="W2925" s="7">
        <v>0</v>
      </c>
      <c r="X2925" s="7">
        <v>0</v>
      </c>
      <c r="Y2925" s="7">
        <v>0</v>
      </c>
      <c r="Z2925" s="7">
        <v>0</v>
      </c>
      <c r="AA2925" s="7" t="s">
        <v>800</v>
      </c>
      <c r="AB2925" s="7">
        <f>IF(Table2[[#This Row],[15cc]]+Table2[[#This Row],[30cc]]&gt;0,1,0)</f>
        <v>1</v>
      </c>
      <c r="AC2925" s="7">
        <f>IF(Table2[[#This Row],[60c]]&gt;0,1,0)</f>
        <v>0</v>
      </c>
      <c r="AD2925" s="7">
        <f>IF(Table2[[#This Row],[90c]]&gt;0,1,0)</f>
        <v>0</v>
      </c>
    </row>
    <row r="2926" spans="1:30" x14ac:dyDescent="0.2">
      <c r="A2926">
        <v>201706</v>
      </c>
      <c r="B2926" t="s">
        <v>21</v>
      </c>
      <c r="C2926" t="s">
        <v>21</v>
      </c>
      <c r="D2926" t="s">
        <v>1510</v>
      </c>
      <c r="E2926" t="s">
        <v>1018</v>
      </c>
      <c r="F2926" t="s">
        <v>1558</v>
      </c>
      <c r="G2926" t="s">
        <v>1018</v>
      </c>
      <c r="I2926" t="s">
        <v>78</v>
      </c>
      <c r="J2926" t="s">
        <v>3066</v>
      </c>
      <c r="K2926" t="s">
        <v>1018</v>
      </c>
      <c r="L2926" t="s">
        <v>6585</v>
      </c>
      <c r="M2926" t="s">
        <v>6586</v>
      </c>
      <c r="N2926" s="1">
        <v>42915</v>
      </c>
      <c r="O2926">
        <v>41</v>
      </c>
      <c r="P2926" t="s">
        <v>900</v>
      </c>
      <c r="S2926">
        <v>0</v>
      </c>
      <c r="T2926">
        <v>0</v>
      </c>
      <c r="U2926" s="7">
        <v>0</v>
      </c>
      <c r="V2926" s="7">
        <v>0</v>
      </c>
      <c r="W2926" s="7">
        <v>0</v>
      </c>
      <c r="X2926" s="7">
        <v>0</v>
      </c>
      <c r="Y2926" s="7">
        <v>0</v>
      </c>
      <c r="Z2926" s="7">
        <v>0</v>
      </c>
      <c r="AA2926" s="7" t="s">
        <v>800</v>
      </c>
      <c r="AB2926" s="7">
        <f>IF(Table2[[#This Row],[15cc]]+Table2[[#This Row],[30cc]]&gt;0,1,0)</f>
        <v>0</v>
      </c>
      <c r="AC2926" s="7">
        <f>IF(Table2[[#This Row],[60c]]&gt;0,1,0)</f>
        <v>0</v>
      </c>
      <c r="AD2926" s="7">
        <f>IF(Table2[[#This Row],[90c]]&gt;0,1,0)</f>
        <v>0</v>
      </c>
    </row>
    <row r="2927" spans="1:30" x14ac:dyDescent="0.2">
      <c r="A2927">
        <v>201706</v>
      </c>
      <c r="B2927" t="s">
        <v>21</v>
      </c>
      <c r="C2927" t="s">
        <v>21</v>
      </c>
      <c r="D2927" t="s">
        <v>1510</v>
      </c>
      <c r="E2927" t="s">
        <v>1018</v>
      </c>
      <c r="F2927" t="s">
        <v>1558</v>
      </c>
      <c r="G2927" t="s">
        <v>1018</v>
      </c>
      <c r="I2927" t="s">
        <v>78</v>
      </c>
      <c r="J2927" t="s">
        <v>3066</v>
      </c>
      <c r="K2927" t="s">
        <v>1018</v>
      </c>
      <c r="L2927" t="s">
        <v>6587</v>
      </c>
      <c r="M2927" t="s">
        <v>5880</v>
      </c>
      <c r="N2927" s="1">
        <v>42915</v>
      </c>
      <c r="O2927">
        <v>41</v>
      </c>
      <c r="P2927" t="s">
        <v>900</v>
      </c>
      <c r="Q2927">
        <v>0</v>
      </c>
      <c r="R2927">
        <v>-1.7763568394002501E-15</v>
      </c>
      <c r="S2927">
        <v>1</v>
      </c>
      <c r="T2927">
        <v>16.523</v>
      </c>
      <c r="U2927" s="7">
        <v>-1</v>
      </c>
      <c r="V2927" s="7">
        <v>-16.523</v>
      </c>
      <c r="W2927" s="7">
        <v>0</v>
      </c>
      <c r="X2927" s="7">
        <v>0</v>
      </c>
      <c r="Y2927" s="7">
        <v>0</v>
      </c>
      <c r="Z2927" s="7">
        <v>0</v>
      </c>
      <c r="AA2927" s="7" t="s">
        <v>800</v>
      </c>
      <c r="AB2927" s="7">
        <f>IF(Table2[[#This Row],[15cc]]+Table2[[#This Row],[30cc]]&gt;0,1,0)</f>
        <v>0</v>
      </c>
      <c r="AC2927" s="7">
        <f>IF(Table2[[#This Row],[60c]]&gt;0,1,0)</f>
        <v>0</v>
      </c>
      <c r="AD2927" s="7">
        <f>IF(Table2[[#This Row],[90c]]&gt;0,1,0)</f>
        <v>0</v>
      </c>
    </row>
    <row r="2928" spans="1:30" x14ac:dyDescent="0.2">
      <c r="A2928">
        <v>201706</v>
      </c>
      <c r="B2928" t="s">
        <v>21</v>
      </c>
      <c r="C2928" t="s">
        <v>21</v>
      </c>
      <c r="D2928" t="s">
        <v>1510</v>
      </c>
      <c r="E2928" t="s">
        <v>1018</v>
      </c>
      <c r="F2928" t="s">
        <v>1558</v>
      </c>
      <c r="G2928" t="s">
        <v>1018</v>
      </c>
      <c r="I2928" t="s">
        <v>78</v>
      </c>
      <c r="J2928" t="s">
        <v>3066</v>
      </c>
      <c r="K2928" t="s">
        <v>1018</v>
      </c>
      <c r="L2928" t="s">
        <v>6588</v>
      </c>
      <c r="M2928" t="s">
        <v>6589</v>
      </c>
      <c r="N2928" s="1">
        <v>42915</v>
      </c>
      <c r="O2928">
        <v>41</v>
      </c>
      <c r="P2928" t="s">
        <v>900</v>
      </c>
      <c r="Q2928">
        <v>1</v>
      </c>
      <c r="R2928">
        <v>15.888</v>
      </c>
      <c r="S2928">
        <v>1</v>
      </c>
      <c r="T2928">
        <v>15.888</v>
      </c>
      <c r="U2928" s="7">
        <v>0</v>
      </c>
      <c r="V2928" s="7">
        <v>0</v>
      </c>
      <c r="W2928" s="7">
        <v>0</v>
      </c>
      <c r="X2928" s="7">
        <v>0</v>
      </c>
      <c r="Y2928" s="7">
        <v>0</v>
      </c>
      <c r="Z2928" s="7">
        <v>0</v>
      </c>
      <c r="AA2928" s="7" t="s">
        <v>800</v>
      </c>
      <c r="AB2928" s="7">
        <f>IF(Table2[[#This Row],[15cc]]+Table2[[#This Row],[30cc]]&gt;0,1,0)</f>
        <v>1</v>
      </c>
      <c r="AC2928" s="7">
        <f>IF(Table2[[#This Row],[60c]]&gt;0,1,0)</f>
        <v>0</v>
      </c>
      <c r="AD2928" s="7">
        <f>IF(Table2[[#This Row],[90c]]&gt;0,1,0)</f>
        <v>0</v>
      </c>
    </row>
    <row r="2929" spans="1:30" x14ac:dyDescent="0.2">
      <c r="A2929">
        <v>201706</v>
      </c>
      <c r="B2929" t="s">
        <v>21</v>
      </c>
      <c r="C2929" t="s">
        <v>21</v>
      </c>
      <c r="D2929" t="s">
        <v>1510</v>
      </c>
      <c r="E2929" t="s">
        <v>1018</v>
      </c>
      <c r="F2929" t="s">
        <v>1558</v>
      </c>
      <c r="G2929" t="s">
        <v>1018</v>
      </c>
      <c r="I2929" t="s">
        <v>78</v>
      </c>
      <c r="J2929" t="s">
        <v>3066</v>
      </c>
      <c r="K2929" t="s">
        <v>1018</v>
      </c>
      <c r="L2929" t="s">
        <v>6590</v>
      </c>
      <c r="M2929" t="s">
        <v>6591</v>
      </c>
      <c r="N2929" s="1">
        <v>42915</v>
      </c>
      <c r="O2929">
        <v>41</v>
      </c>
      <c r="P2929" t="s">
        <v>900</v>
      </c>
      <c r="S2929">
        <v>0</v>
      </c>
      <c r="T2929">
        <v>0</v>
      </c>
      <c r="U2929" s="7">
        <v>0</v>
      </c>
      <c r="V2929" s="7">
        <v>0</v>
      </c>
      <c r="W2929" s="7">
        <v>0</v>
      </c>
      <c r="X2929" s="7">
        <v>0</v>
      </c>
      <c r="Y2929" s="7">
        <v>0</v>
      </c>
      <c r="Z2929" s="7">
        <v>0</v>
      </c>
      <c r="AA2929" s="7" t="s">
        <v>800</v>
      </c>
      <c r="AB2929" s="7">
        <f>IF(Table2[[#This Row],[15cc]]+Table2[[#This Row],[30cc]]&gt;0,1,0)</f>
        <v>0</v>
      </c>
      <c r="AC2929" s="7">
        <f>IF(Table2[[#This Row],[60c]]&gt;0,1,0)</f>
        <v>0</v>
      </c>
      <c r="AD2929" s="7">
        <f>IF(Table2[[#This Row],[90c]]&gt;0,1,0)</f>
        <v>0</v>
      </c>
    </row>
    <row r="2930" spans="1:30" x14ac:dyDescent="0.2">
      <c r="A2930">
        <v>201706</v>
      </c>
      <c r="B2930" t="s">
        <v>21</v>
      </c>
      <c r="C2930" t="s">
        <v>21</v>
      </c>
      <c r="D2930" t="s">
        <v>1510</v>
      </c>
      <c r="E2930" t="s">
        <v>1018</v>
      </c>
      <c r="F2930" t="s">
        <v>1560</v>
      </c>
      <c r="G2930" t="s">
        <v>7674</v>
      </c>
      <c r="I2930" t="s">
        <v>47</v>
      </c>
      <c r="J2930" t="s">
        <v>567</v>
      </c>
      <c r="K2930" t="s">
        <v>7674</v>
      </c>
      <c r="L2930" t="s">
        <v>6713</v>
      </c>
      <c r="M2930" t="s">
        <v>6714</v>
      </c>
      <c r="N2930" s="1">
        <v>42900</v>
      </c>
      <c r="O2930">
        <v>56</v>
      </c>
      <c r="P2930" t="s">
        <v>900</v>
      </c>
      <c r="Q2930">
        <v>2</v>
      </c>
      <c r="R2930">
        <v>28.356999999999999</v>
      </c>
      <c r="S2930">
        <v>0</v>
      </c>
      <c r="T2930">
        <v>0</v>
      </c>
      <c r="U2930" s="7">
        <v>0</v>
      </c>
      <c r="V2930" s="7">
        <v>0</v>
      </c>
      <c r="W2930" s="7">
        <v>2</v>
      </c>
      <c r="X2930" s="7">
        <v>28.356999999999999</v>
      </c>
      <c r="Y2930" s="7">
        <v>0</v>
      </c>
      <c r="Z2930" s="7">
        <v>0</v>
      </c>
      <c r="AA2930" s="7" t="s">
        <v>800</v>
      </c>
      <c r="AB2930" s="7">
        <f>IF(Table2[[#This Row],[15cc]]+Table2[[#This Row],[30cc]]&gt;0,1,0)</f>
        <v>0</v>
      </c>
      <c r="AC2930" s="7">
        <f>IF(Table2[[#This Row],[60c]]&gt;0,1,0)</f>
        <v>1</v>
      </c>
      <c r="AD2930" s="7">
        <f>IF(Table2[[#This Row],[90c]]&gt;0,1,0)</f>
        <v>0</v>
      </c>
    </row>
    <row r="2931" spans="1:30" x14ac:dyDescent="0.2">
      <c r="A2931">
        <v>201706</v>
      </c>
      <c r="B2931" t="s">
        <v>21</v>
      </c>
      <c r="C2931" t="s">
        <v>21</v>
      </c>
      <c r="D2931" t="s">
        <v>1510</v>
      </c>
      <c r="E2931" t="s">
        <v>1018</v>
      </c>
      <c r="F2931" t="s">
        <v>1560</v>
      </c>
      <c r="G2931" t="s">
        <v>7674</v>
      </c>
      <c r="I2931" t="s">
        <v>47</v>
      </c>
      <c r="J2931" t="s">
        <v>567</v>
      </c>
      <c r="K2931" t="s">
        <v>7674</v>
      </c>
      <c r="L2931" t="s">
        <v>6715</v>
      </c>
      <c r="M2931" t="s">
        <v>6716</v>
      </c>
      <c r="N2931" s="1">
        <v>42900</v>
      </c>
      <c r="O2931">
        <v>56</v>
      </c>
      <c r="P2931" t="s">
        <v>900</v>
      </c>
      <c r="S2931">
        <v>0</v>
      </c>
      <c r="T2931">
        <v>0</v>
      </c>
      <c r="U2931" s="7">
        <v>0</v>
      </c>
      <c r="V2931" s="7">
        <v>0</v>
      </c>
      <c r="W2931" s="7">
        <v>0</v>
      </c>
      <c r="X2931" s="7">
        <v>0</v>
      </c>
      <c r="Y2931" s="7">
        <v>0</v>
      </c>
      <c r="Z2931" s="7">
        <v>0</v>
      </c>
      <c r="AA2931" s="7" t="s">
        <v>800</v>
      </c>
      <c r="AB2931" s="7">
        <f>IF(Table2[[#This Row],[15cc]]+Table2[[#This Row],[30cc]]&gt;0,1,0)</f>
        <v>0</v>
      </c>
      <c r="AC2931" s="7">
        <f>IF(Table2[[#This Row],[60c]]&gt;0,1,0)</f>
        <v>0</v>
      </c>
      <c r="AD2931" s="7">
        <f>IF(Table2[[#This Row],[90c]]&gt;0,1,0)</f>
        <v>0</v>
      </c>
    </row>
    <row r="2932" spans="1:30" x14ac:dyDescent="0.2">
      <c r="A2932">
        <v>201706</v>
      </c>
      <c r="B2932" t="s">
        <v>21</v>
      </c>
      <c r="C2932" t="s">
        <v>21</v>
      </c>
      <c r="D2932" t="s">
        <v>1510</v>
      </c>
      <c r="E2932" t="s">
        <v>1018</v>
      </c>
      <c r="F2932" t="s">
        <v>1560</v>
      </c>
      <c r="G2932" t="s">
        <v>7674</v>
      </c>
      <c r="I2932" t="s">
        <v>47</v>
      </c>
      <c r="J2932" t="s">
        <v>567</v>
      </c>
      <c r="K2932" t="s">
        <v>7674</v>
      </c>
      <c r="L2932" t="s">
        <v>6717</v>
      </c>
      <c r="M2932" t="s">
        <v>6718</v>
      </c>
      <c r="N2932" s="1">
        <v>42900</v>
      </c>
      <c r="O2932">
        <v>56</v>
      </c>
      <c r="P2932" t="s">
        <v>900</v>
      </c>
      <c r="Q2932">
        <v>2</v>
      </c>
      <c r="R2932">
        <v>29.594000000000001</v>
      </c>
      <c r="S2932">
        <v>1</v>
      </c>
      <c r="T2932">
        <v>12.414</v>
      </c>
      <c r="U2932" s="7">
        <v>1</v>
      </c>
      <c r="V2932" s="7">
        <v>17.18</v>
      </c>
      <c r="W2932" s="7">
        <v>0</v>
      </c>
      <c r="X2932" s="7">
        <v>0</v>
      </c>
      <c r="Y2932" s="7">
        <v>0</v>
      </c>
      <c r="Z2932" s="7">
        <v>0</v>
      </c>
      <c r="AA2932" s="7" t="s">
        <v>800</v>
      </c>
      <c r="AB2932" s="7">
        <f>IF(Table2[[#This Row],[15cc]]+Table2[[#This Row],[30cc]]&gt;0,1,0)</f>
        <v>1</v>
      </c>
      <c r="AC2932" s="7">
        <f>IF(Table2[[#This Row],[60c]]&gt;0,1,0)</f>
        <v>0</v>
      </c>
      <c r="AD2932" s="7">
        <f>IF(Table2[[#This Row],[90c]]&gt;0,1,0)</f>
        <v>0</v>
      </c>
    </row>
    <row r="2933" spans="1:30" x14ac:dyDescent="0.2">
      <c r="A2933">
        <v>201706</v>
      </c>
      <c r="B2933" t="s">
        <v>21</v>
      </c>
      <c r="C2933" t="s">
        <v>21</v>
      </c>
      <c r="D2933" t="s">
        <v>1510</v>
      </c>
      <c r="E2933" t="s">
        <v>1018</v>
      </c>
      <c r="F2933" t="s">
        <v>1560</v>
      </c>
      <c r="G2933" t="s">
        <v>7674</v>
      </c>
      <c r="I2933" t="s">
        <v>47</v>
      </c>
      <c r="J2933" t="s">
        <v>567</v>
      </c>
      <c r="K2933" t="s">
        <v>7674</v>
      </c>
      <c r="L2933" t="s">
        <v>6719</v>
      </c>
      <c r="M2933" t="s">
        <v>6720</v>
      </c>
      <c r="N2933" s="1">
        <v>42900</v>
      </c>
      <c r="O2933">
        <v>56</v>
      </c>
      <c r="P2933" t="s">
        <v>900</v>
      </c>
      <c r="Q2933">
        <v>1</v>
      </c>
      <c r="R2933">
        <v>12.221</v>
      </c>
      <c r="S2933">
        <v>1</v>
      </c>
      <c r="T2933">
        <v>12.221</v>
      </c>
      <c r="U2933" s="7">
        <v>0</v>
      </c>
      <c r="V2933" s="7">
        <v>0</v>
      </c>
      <c r="W2933" s="7">
        <v>0</v>
      </c>
      <c r="X2933" s="7">
        <v>0</v>
      </c>
      <c r="Y2933" s="7">
        <v>0</v>
      </c>
      <c r="Z2933" s="7">
        <v>0</v>
      </c>
      <c r="AA2933" s="7" t="s">
        <v>800</v>
      </c>
      <c r="AB2933" s="7">
        <f>IF(Table2[[#This Row],[15cc]]+Table2[[#This Row],[30cc]]&gt;0,1,0)</f>
        <v>1</v>
      </c>
      <c r="AC2933" s="7">
        <f>IF(Table2[[#This Row],[60c]]&gt;0,1,0)</f>
        <v>0</v>
      </c>
      <c r="AD2933" s="7">
        <f>IF(Table2[[#This Row],[90c]]&gt;0,1,0)</f>
        <v>0</v>
      </c>
    </row>
    <row r="2934" spans="1:30" x14ac:dyDescent="0.2">
      <c r="A2934">
        <v>201706</v>
      </c>
      <c r="B2934" t="s">
        <v>21</v>
      </c>
      <c r="C2934" t="s">
        <v>21</v>
      </c>
      <c r="D2934" t="s">
        <v>1510</v>
      </c>
      <c r="E2934" t="s">
        <v>1018</v>
      </c>
      <c r="F2934" t="s">
        <v>1560</v>
      </c>
      <c r="G2934" t="s">
        <v>7674</v>
      </c>
      <c r="I2934" t="s">
        <v>47</v>
      </c>
      <c r="J2934" t="s">
        <v>567</v>
      </c>
      <c r="K2934" t="s">
        <v>7674</v>
      </c>
      <c r="L2934" t="s">
        <v>6721</v>
      </c>
      <c r="M2934" t="s">
        <v>6722</v>
      </c>
      <c r="N2934" s="1">
        <v>42900</v>
      </c>
      <c r="O2934">
        <v>56</v>
      </c>
      <c r="P2934" t="s">
        <v>900</v>
      </c>
      <c r="Q2934">
        <v>1</v>
      </c>
      <c r="R2934">
        <v>12</v>
      </c>
      <c r="S2934">
        <v>1</v>
      </c>
      <c r="T2934">
        <v>12</v>
      </c>
      <c r="U2934" s="7">
        <v>0</v>
      </c>
      <c r="V2934" s="7">
        <v>0</v>
      </c>
      <c r="W2934" s="7">
        <v>0</v>
      </c>
      <c r="X2934" s="7">
        <v>0</v>
      </c>
      <c r="Y2934" s="7">
        <v>0</v>
      </c>
      <c r="Z2934" s="7">
        <v>0</v>
      </c>
      <c r="AA2934" s="7" t="s">
        <v>800</v>
      </c>
      <c r="AB2934" s="7">
        <f>IF(Table2[[#This Row],[15cc]]+Table2[[#This Row],[30cc]]&gt;0,1,0)</f>
        <v>1</v>
      </c>
      <c r="AC2934" s="7">
        <f>IF(Table2[[#This Row],[60c]]&gt;0,1,0)</f>
        <v>0</v>
      </c>
      <c r="AD2934" s="7">
        <f>IF(Table2[[#This Row],[90c]]&gt;0,1,0)</f>
        <v>0</v>
      </c>
    </row>
    <row r="2935" spans="1:30" x14ac:dyDescent="0.2">
      <c r="A2935">
        <v>201706</v>
      </c>
      <c r="B2935" t="s">
        <v>21</v>
      </c>
      <c r="C2935" t="s">
        <v>21</v>
      </c>
      <c r="D2935" t="s">
        <v>1510</v>
      </c>
      <c r="E2935" t="s">
        <v>1018</v>
      </c>
      <c r="F2935" t="s">
        <v>1560</v>
      </c>
      <c r="G2935" t="s">
        <v>7674</v>
      </c>
      <c r="I2935" t="s">
        <v>47</v>
      </c>
      <c r="J2935" t="s">
        <v>567</v>
      </c>
      <c r="K2935" t="s">
        <v>7674</v>
      </c>
      <c r="L2935" t="s">
        <v>6723</v>
      </c>
      <c r="M2935" t="s">
        <v>6724</v>
      </c>
      <c r="N2935" s="1">
        <v>42900</v>
      </c>
      <c r="O2935">
        <v>56</v>
      </c>
      <c r="P2935" t="s">
        <v>900</v>
      </c>
      <c r="S2935">
        <v>0</v>
      </c>
      <c r="T2935">
        <v>0</v>
      </c>
      <c r="U2935" s="7">
        <v>0</v>
      </c>
      <c r="V2935" s="7">
        <v>0</v>
      </c>
      <c r="W2935" s="7">
        <v>0</v>
      </c>
      <c r="X2935" s="7">
        <v>0</v>
      </c>
      <c r="Y2935" s="7">
        <v>0</v>
      </c>
      <c r="Z2935" s="7">
        <v>0</v>
      </c>
      <c r="AA2935" s="7" t="s">
        <v>800</v>
      </c>
      <c r="AB2935" s="7">
        <f>IF(Table2[[#This Row],[15cc]]+Table2[[#This Row],[30cc]]&gt;0,1,0)</f>
        <v>0</v>
      </c>
      <c r="AC2935" s="7">
        <f>IF(Table2[[#This Row],[60c]]&gt;0,1,0)</f>
        <v>0</v>
      </c>
      <c r="AD2935" s="7">
        <f>IF(Table2[[#This Row],[90c]]&gt;0,1,0)</f>
        <v>0</v>
      </c>
    </row>
    <row r="2936" spans="1:30" x14ac:dyDescent="0.2">
      <c r="A2936">
        <v>201706</v>
      </c>
      <c r="B2936" t="s">
        <v>21</v>
      </c>
      <c r="C2936" t="s">
        <v>21</v>
      </c>
      <c r="D2936" t="s">
        <v>1510</v>
      </c>
      <c r="E2936" t="s">
        <v>1018</v>
      </c>
      <c r="F2936" t="s">
        <v>1560</v>
      </c>
      <c r="G2936" t="s">
        <v>7674</v>
      </c>
      <c r="I2936" t="s">
        <v>47</v>
      </c>
      <c r="J2936" t="s">
        <v>567</v>
      </c>
      <c r="K2936" t="s">
        <v>7674</v>
      </c>
      <c r="L2936" t="s">
        <v>6725</v>
      </c>
      <c r="M2936" t="s">
        <v>6726</v>
      </c>
      <c r="N2936" s="1">
        <v>42900</v>
      </c>
      <c r="O2936">
        <v>56</v>
      </c>
      <c r="P2936" t="s">
        <v>900</v>
      </c>
      <c r="S2936">
        <v>0</v>
      </c>
      <c r="T2936">
        <v>0</v>
      </c>
      <c r="U2936" s="7">
        <v>0</v>
      </c>
      <c r="V2936" s="7">
        <v>0</v>
      </c>
      <c r="W2936" s="7">
        <v>0</v>
      </c>
      <c r="X2936" s="7">
        <v>0</v>
      </c>
      <c r="Y2936" s="7">
        <v>0</v>
      </c>
      <c r="Z2936" s="7">
        <v>0</v>
      </c>
      <c r="AA2936" s="7" t="s">
        <v>800</v>
      </c>
      <c r="AB2936" s="7">
        <f>IF(Table2[[#This Row],[15cc]]+Table2[[#This Row],[30cc]]&gt;0,1,0)</f>
        <v>0</v>
      </c>
      <c r="AC2936" s="7">
        <f>IF(Table2[[#This Row],[60c]]&gt;0,1,0)</f>
        <v>0</v>
      </c>
      <c r="AD2936" s="7">
        <f>IF(Table2[[#This Row],[90c]]&gt;0,1,0)</f>
        <v>0</v>
      </c>
    </row>
    <row r="2937" spans="1:30" x14ac:dyDescent="0.2">
      <c r="A2937">
        <v>201706</v>
      </c>
      <c r="B2937" t="s">
        <v>21</v>
      </c>
      <c r="C2937" t="s">
        <v>21</v>
      </c>
      <c r="D2937" t="s">
        <v>1510</v>
      </c>
      <c r="E2937" t="s">
        <v>1018</v>
      </c>
      <c r="F2937" t="s">
        <v>1560</v>
      </c>
      <c r="G2937" t="s">
        <v>7674</v>
      </c>
      <c r="I2937" t="s">
        <v>47</v>
      </c>
      <c r="J2937" t="s">
        <v>567</v>
      </c>
      <c r="K2937" t="s">
        <v>7674</v>
      </c>
      <c r="L2937" t="s">
        <v>6727</v>
      </c>
      <c r="M2937" t="s">
        <v>6728</v>
      </c>
      <c r="N2937" s="1">
        <v>42900</v>
      </c>
      <c r="O2937">
        <v>56</v>
      </c>
      <c r="P2937" t="s">
        <v>900</v>
      </c>
      <c r="S2937">
        <v>0</v>
      </c>
      <c r="T2937">
        <v>0</v>
      </c>
      <c r="U2937" s="7">
        <v>0</v>
      </c>
      <c r="V2937" s="7">
        <v>0</v>
      </c>
      <c r="W2937" s="7">
        <v>0</v>
      </c>
      <c r="X2937" s="7">
        <v>0</v>
      </c>
      <c r="Y2937" s="7">
        <v>0</v>
      </c>
      <c r="Z2937" s="7">
        <v>0</v>
      </c>
      <c r="AA2937" s="7" t="s">
        <v>800</v>
      </c>
      <c r="AB2937" s="7">
        <f>IF(Table2[[#This Row],[15cc]]+Table2[[#This Row],[30cc]]&gt;0,1,0)</f>
        <v>0</v>
      </c>
      <c r="AC2937" s="7">
        <f>IF(Table2[[#This Row],[60c]]&gt;0,1,0)</f>
        <v>0</v>
      </c>
      <c r="AD2937" s="7">
        <f>IF(Table2[[#This Row],[90c]]&gt;0,1,0)</f>
        <v>0</v>
      </c>
    </row>
    <row r="2938" spans="1:30" x14ac:dyDescent="0.2">
      <c r="A2938">
        <v>201706</v>
      </c>
      <c r="B2938" t="s">
        <v>21</v>
      </c>
      <c r="C2938" t="s">
        <v>21</v>
      </c>
      <c r="D2938" t="s">
        <v>1510</v>
      </c>
      <c r="E2938" t="s">
        <v>1018</v>
      </c>
      <c r="F2938" t="s">
        <v>1560</v>
      </c>
      <c r="G2938" t="s">
        <v>7674</v>
      </c>
      <c r="I2938" t="s">
        <v>47</v>
      </c>
      <c r="J2938" t="s">
        <v>567</v>
      </c>
      <c r="K2938" t="s">
        <v>7674</v>
      </c>
      <c r="L2938" t="s">
        <v>6729</v>
      </c>
      <c r="M2938" t="s">
        <v>6730</v>
      </c>
      <c r="N2938" s="1">
        <v>42900</v>
      </c>
      <c r="O2938">
        <v>56</v>
      </c>
      <c r="P2938" t="s">
        <v>900</v>
      </c>
      <c r="S2938">
        <v>0</v>
      </c>
      <c r="T2938">
        <v>0</v>
      </c>
      <c r="U2938" s="7">
        <v>0</v>
      </c>
      <c r="V2938" s="7">
        <v>0</v>
      </c>
      <c r="W2938" s="7">
        <v>0</v>
      </c>
      <c r="X2938" s="7">
        <v>0</v>
      </c>
      <c r="Y2938" s="7">
        <v>0</v>
      </c>
      <c r="Z2938" s="7">
        <v>0</v>
      </c>
      <c r="AA2938" s="7" t="s">
        <v>800</v>
      </c>
      <c r="AB2938" s="7">
        <f>IF(Table2[[#This Row],[15cc]]+Table2[[#This Row],[30cc]]&gt;0,1,0)</f>
        <v>0</v>
      </c>
      <c r="AC2938" s="7">
        <f>IF(Table2[[#This Row],[60c]]&gt;0,1,0)</f>
        <v>0</v>
      </c>
      <c r="AD2938" s="7">
        <f>IF(Table2[[#This Row],[90c]]&gt;0,1,0)</f>
        <v>0</v>
      </c>
    </row>
    <row r="2939" spans="1:30" x14ac:dyDescent="0.2">
      <c r="A2939">
        <v>201706</v>
      </c>
      <c r="B2939" t="s">
        <v>21</v>
      </c>
      <c r="C2939" t="s">
        <v>21</v>
      </c>
      <c r="D2939" t="s">
        <v>1510</v>
      </c>
      <c r="E2939" t="s">
        <v>1018</v>
      </c>
      <c r="F2939" t="s">
        <v>1560</v>
      </c>
      <c r="G2939" t="s">
        <v>7674</v>
      </c>
      <c r="I2939" t="s">
        <v>47</v>
      </c>
      <c r="J2939" t="s">
        <v>567</v>
      </c>
      <c r="K2939" t="s">
        <v>7674</v>
      </c>
      <c r="L2939" t="s">
        <v>6731</v>
      </c>
      <c r="M2939" t="s">
        <v>899</v>
      </c>
      <c r="N2939" s="1">
        <v>42900</v>
      </c>
      <c r="O2939">
        <v>56</v>
      </c>
      <c r="P2939" t="s">
        <v>900</v>
      </c>
      <c r="S2939">
        <v>0</v>
      </c>
      <c r="T2939">
        <v>0</v>
      </c>
      <c r="U2939" s="7">
        <v>0</v>
      </c>
      <c r="V2939" s="7">
        <v>0</v>
      </c>
      <c r="W2939" s="7">
        <v>0</v>
      </c>
      <c r="X2939" s="7">
        <v>0</v>
      </c>
      <c r="Y2939" s="7">
        <v>0</v>
      </c>
      <c r="Z2939" s="7">
        <v>0</v>
      </c>
      <c r="AA2939" s="7" t="s">
        <v>800</v>
      </c>
      <c r="AB2939" s="7">
        <f>IF(Table2[[#This Row],[15cc]]+Table2[[#This Row],[30cc]]&gt;0,1,0)</f>
        <v>0</v>
      </c>
      <c r="AC2939" s="7">
        <f>IF(Table2[[#This Row],[60c]]&gt;0,1,0)</f>
        <v>0</v>
      </c>
      <c r="AD2939" s="7">
        <f>IF(Table2[[#This Row],[90c]]&gt;0,1,0)</f>
        <v>0</v>
      </c>
    </row>
    <row r="2940" spans="1:30" x14ac:dyDescent="0.2">
      <c r="A2940">
        <v>201706</v>
      </c>
      <c r="B2940" t="s">
        <v>21</v>
      </c>
      <c r="C2940" t="s">
        <v>21</v>
      </c>
      <c r="D2940" t="s">
        <v>1510</v>
      </c>
      <c r="E2940" t="s">
        <v>1018</v>
      </c>
      <c r="F2940" t="s">
        <v>1560</v>
      </c>
      <c r="G2940" t="s">
        <v>7674</v>
      </c>
      <c r="I2940" t="s">
        <v>47</v>
      </c>
      <c r="J2940" t="s">
        <v>567</v>
      </c>
      <c r="K2940" t="s">
        <v>7674</v>
      </c>
      <c r="L2940" t="s">
        <v>6732</v>
      </c>
      <c r="M2940" t="s">
        <v>6733</v>
      </c>
      <c r="N2940" s="1">
        <v>42900</v>
      </c>
      <c r="O2940">
        <v>56</v>
      </c>
      <c r="P2940" t="s">
        <v>900</v>
      </c>
      <c r="Q2940">
        <v>1</v>
      </c>
      <c r="R2940">
        <v>12.035</v>
      </c>
      <c r="S2940">
        <v>1</v>
      </c>
      <c r="T2940">
        <v>12.035</v>
      </c>
      <c r="U2940" s="7">
        <v>0</v>
      </c>
      <c r="V2940" s="7">
        <v>0</v>
      </c>
      <c r="W2940" s="7">
        <v>0</v>
      </c>
      <c r="X2940" s="7">
        <v>0</v>
      </c>
      <c r="Y2940" s="7">
        <v>0</v>
      </c>
      <c r="Z2940" s="7">
        <v>0</v>
      </c>
      <c r="AA2940" s="7" t="s">
        <v>800</v>
      </c>
      <c r="AB2940" s="7">
        <f>IF(Table2[[#This Row],[15cc]]+Table2[[#This Row],[30cc]]&gt;0,1,0)</f>
        <v>1</v>
      </c>
      <c r="AC2940" s="7">
        <f>IF(Table2[[#This Row],[60c]]&gt;0,1,0)</f>
        <v>0</v>
      </c>
      <c r="AD2940" s="7">
        <f>IF(Table2[[#This Row],[90c]]&gt;0,1,0)</f>
        <v>0</v>
      </c>
    </row>
    <row r="2941" spans="1:30" x14ac:dyDescent="0.2">
      <c r="A2941">
        <v>201706</v>
      </c>
      <c r="B2941" t="s">
        <v>21</v>
      </c>
      <c r="C2941" t="s">
        <v>21</v>
      </c>
      <c r="D2941" t="s">
        <v>1510</v>
      </c>
      <c r="E2941" t="s">
        <v>1018</v>
      </c>
      <c r="F2941" t="s">
        <v>1560</v>
      </c>
      <c r="G2941" t="s">
        <v>7674</v>
      </c>
      <c r="I2941" t="s">
        <v>47</v>
      </c>
      <c r="J2941" t="s">
        <v>567</v>
      </c>
      <c r="K2941" t="s">
        <v>7674</v>
      </c>
      <c r="L2941" t="s">
        <v>6734</v>
      </c>
      <c r="M2941" t="s">
        <v>6735</v>
      </c>
      <c r="N2941" s="1">
        <v>42906</v>
      </c>
      <c r="O2941">
        <v>50</v>
      </c>
      <c r="P2941" t="s">
        <v>900</v>
      </c>
      <c r="S2941">
        <v>0</v>
      </c>
      <c r="T2941">
        <v>0</v>
      </c>
      <c r="U2941" s="7">
        <v>0</v>
      </c>
      <c r="V2941" s="7">
        <v>0</v>
      </c>
      <c r="W2941" s="7">
        <v>0</v>
      </c>
      <c r="X2941" s="7">
        <v>0</v>
      </c>
      <c r="Y2941" s="7">
        <v>0</v>
      </c>
      <c r="Z2941" s="7">
        <v>0</v>
      </c>
      <c r="AA2941" s="7" t="s">
        <v>800</v>
      </c>
      <c r="AB2941" s="7">
        <f>IF(Table2[[#This Row],[15cc]]+Table2[[#This Row],[30cc]]&gt;0,1,0)</f>
        <v>0</v>
      </c>
      <c r="AC2941" s="7">
        <f>IF(Table2[[#This Row],[60c]]&gt;0,1,0)</f>
        <v>0</v>
      </c>
      <c r="AD2941" s="7">
        <f>IF(Table2[[#This Row],[90c]]&gt;0,1,0)</f>
        <v>0</v>
      </c>
    </row>
    <row r="2942" spans="1:30" x14ac:dyDescent="0.2">
      <c r="A2942">
        <v>201706</v>
      </c>
      <c r="B2942" t="s">
        <v>21</v>
      </c>
      <c r="C2942" t="s">
        <v>21</v>
      </c>
      <c r="D2942" t="s">
        <v>1510</v>
      </c>
      <c r="E2942" t="s">
        <v>1018</v>
      </c>
      <c r="F2942" t="s">
        <v>1560</v>
      </c>
      <c r="G2942" t="s">
        <v>7674</v>
      </c>
      <c r="I2942" t="s">
        <v>47</v>
      </c>
      <c r="J2942" t="s">
        <v>567</v>
      </c>
      <c r="K2942" t="s">
        <v>7674</v>
      </c>
      <c r="L2942" t="s">
        <v>6736</v>
      </c>
      <c r="M2942" t="s">
        <v>6737</v>
      </c>
      <c r="N2942" s="1">
        <v>42912</v>
      </c>
      <c r="O2942">
        <v>44</v>
      </c>
      <c r="P2942" t="s">
        <v>900</v>
      </c>
      <c r="S2942">
        <v>0</v>
      </c>
      <c r="T2942">
        <v>0</v>
      </c>
      <c r="U2942" s="7">
        <v>0</v>
      </c>
      <c r="V2942" s="7">
        <v>0</v>
      </c>
      <c r="W2942" s="7">
        <v>0</v>
      </c>
      <c r="X2942" s="7">
        <v>0</v>
      </c>
      <c r="Y2942" s="7">
        <v>0</v>
      </c>
      <c r="Z2942" s="7">
        <v>0</v>
      </c>
      <c r="AA2942" s="7" t="s">
        <v>800</v>
      </c>
      <c r="AB2942" s="7">
        <f>IF(Table2[[#This Row],[15cc]]+Table2[[#This Row],[30cc]]&gt;0,1,0)</f>
        <v>0</v>
      </c>
      <c r="AC2942" s="7">
        <f>IF(Table2[[#This Row],[60c]]&gt;0,1,0)</f>
        <v>0</v>
      </c>
      <c r="AD2942" s="7">
        <f>IF(Table2[[#This Row],[90c]]&gt;0,1,0)</f>
        <v>0</v>
      </c>
    </row>
    <row r="2943" spans="1:30" x14ac:dyDescent="0.2">
      <c r="A2943">
        <v>201706</v>
      </c>
      <c r="B2943" t="s">
        <v>21</v>
      </c>
      <c r="C2943" t="s">
        <v>21</v>
      </c>
      <c r="D2943" t="s">
        <v>1510</v>
      </c>
      <c r="E2943" t="s">
        <v>1018</v>
      </c>
      <c r="F2943" t="s">
        <v>1560</v>
      </c>
      <c r="G2943" t="s">
        <v>7674</v>
      </c>
      <c r="I2943" t="s">
        <v>47</v>
      </c>
      <c r="J2943" t="s">
        <v>567</v>
      </c>
      <c r="K2943" t="s">
        <v>7674</v>
      </c>
      <c r="L2943" t="s">
        <v>6738</v>
      </c>
      <c r="M2943" t="s">
        <v>6739</v>
      </c>
      <c r="N2943" s="1">
        <v>42913</v>
      </c>
      <c r="O2943">
        <v>43</v>
      </c>
      <c r="P2943" t="s">
        <v>900</v>
      </c>
      <c r="S2943">
        <v>0</v>
      </c>
      <c r="T2943">
        <v>0</v>
      </c>
      <c r="U2943" s="7">
        <v>0</v>
      </c>
      <c r="V2943" s="7">
        <v>0</v>
      </c>
      <c r="W2943" s="7">
        <v>0</v>
      </c>
      <c r="X2943" s="7">
        <v>0</v>
      </c>
      <c r="Y2943" s="7">
        <v>0</v>
      </c>
      <c r="Z2943" s="7">
        <v>0</v>
      </c>
      <c r="AA2943" s="7" t="s">
        <v>800</v>
      </c>
      <c r="AB2943" s="7">
        <f>IF(Table2[[#This Row],[15cc]]+Table2[[#This Row],[30cc]]&gt;0,1,0)</f>
        <v>0</v>
      </c>
      <c r="AC2943" s="7">
        <f>IF(Table2[[#This Row],[60c]]&gt;0,1,0)</f>
        <v>0</v>
      </c>
      <c r="AD2943" s="7">
        <f>IF(Table2[[#This Row],[90c]]&gt;0,1,0)</f>
        <v>0</v>
      </c>
    </row>
    <row r="2944" spans="1:30" x14ac:dyDescent="0.2">
      <c r="A2944">
        <v>201706</v>
      </c>
      <c r="B2944" t="s">
        <v>21</v>
      </c>
      <c r="C2944" t="s">
        <v>21</v>
      </c>
      <c r="D2944" t="s">
        <v>1510</v>
      </c>
      <c r="E2944" t="s">
        <v>1018</v>
      </c>
      <c r="F2944" t="s">
        <v>1560</v>
      </c>
      <c r="G2944" t="s">
        <v>7674</v>
      </c>
      <c r="I2944" t="s">
        <v>47</v>
      </c>
      <c r="J2944" t="s">
        <v>567</v>
      </c>
      <c r="K2944" t="s">
        <v>7674</v>
      </c>
      <c r="L2944" t="s">
        <v>6740</v>
      </c>
      <c r="M2944" t="s">
        <v>6741</v>
      </c>
      <c r="N2944" s="1">
        <v>42913</v>
      </c>
      <c r="O2944">
        <v>43</v>
      </c>
      <c r="P2944" t="s">
        <v>900</v>
      </c>
      <c r="S2944">
        <v>0</v>
      </c>
      <c r="T2944">
        <v>0</v>
      </c>
      <c r="U2944" s="7">
        <v>0</v>
      </c>
      <c r="V2944" s="7">
        <v>0</v>
      </c>
      <c r="W2944" s="7">
        <v>0</v>
      </c>
      <c r="X2944" s="7">
        <v>0</v>
      </c>
      <c r="Y2944" s="7">
        <v>0</v>
      </c>
      <c r="Z2944" s="7">
        <v>0</v>
      </c>
      <c r="AA2944" s="7" t="s">
        <v>800</v>
      </c>
      <c r="AB2944" s="7">
        <f>IF(Table2[[#This Row],[15cc]]+Table2[[#This Row],[30cc]]&gt;0,1,0)</f>
        <v>0</v>
      </c>
      <c r="AC2944" s="7">
        <f>IF(Table2[[#This Row],[60c]]&gt;0,1,0)</f>
        <v>0</v>
      </c>
      <c r="AD2944" s="7">
        <f>IF(Table2[[#This Row],[90c]]&gt;0,1,0)</f>
        <v>0</v>
      </c>
    </row>
    <row r="2945" spans="1:30" x14ac:dyDescent="0.2">
      <c r="A2945">
        <v>201706</v>
      </c>
      <c r="B2945" t="s">
        <v>21</v>
      </c>
      <c r="C2945" t="s">
        <v>21</v>
      </c>
      <c r="D2945" t="s">
        <v>1510</v>
      </c>
      <c r="E2945" t="s">
        <v>1018</v>
      </c>
      <c r="F2945" t="s">
        <v>1560</v>
      </c>
      <c r="G2945" t="s">
        <v>7674</v>
      </c>
      <c r="I2945" t="s">
        <v>47</v>
      </c>
      <c r="J2945" t="s">
        <v>567</v>
      </c>
      <c r="K2945" t="s">
        <v>7674</v>
      </c>
      <c r="L2945" t="s">
        <v>6742</v>
      </c>
      <c r="M2945" t="s">
        <v>6743</v>
      </c>
      <c r="N2945" s="1">
        <v>42913</v>
      </c>
      <c r="O2945">
        <v>43</v>
      </c>
      <c r="P2945" t="s">
        <v>900</v>
      </c>
      <c r="S2945">
        <v>0</v>
      </c>
      <c r="T2945">
        <v>0</v>
      </c>
      <c r="U2945" s="7">
        <v>0</v>
      </c>
      <c r="V2945" s="7">
        <v>0</v>
      </c>
      <c r="W2945" s="7">
        <v>0</v>
      </c>
      <c r="X2945" s="7">
        <v>0</v>
      </c>
      <c r="Y2945" s="7">
        <v>0</v>
      </c>
      <c r="Z2945" s="7">
        <v>0</v>
      </c>
      <c r="AA2945" s="7" t="s">
        <v>800</v>
      </c>
      <c r="AB2945" s="7">
        <f>IF(Table2[[#This Row],[15cc]]+Table2[[#This Row],[30cc]]&gt;0,1,0)</f>
        <v>0</v>
      </c>
      <c r="AC2945" s="7">
        <f>IF(Table2[[#This Row],[60c]]&gt;0,1,0)</f>
        <v>0</v>
      </c>
      <c r="AD2945" s="7">
        <f>IF(Table2[[#This Row],[90c]]&gt;0,1,0)</f>
        <v>0</v>
      </c>
    </row>
    <row r="2946" spans="1:30" x14ac:dyDescent="0.2">
      <c r="A2946">
        <v>201706</v>
      </c>
      <c r="B2946" t="s">
        <v>21</v>
      </c>
      <c r="C2946" t="s">
        <v>21</v>
      </c>
      <c r="D2946" t="s">
        <v>1510</v>
      </c>
      <c r="E2946" t="s">
        <v>1018</v>
      </c>
      <c r="F2946" t="s">
        <v>1560</v>
      </c>
      <c r="G2946" t="s">
        <v>7674</v>
      </c>
      <c r="I2946" t="s">
        <v>47</v>
      </c>
      <c r="J2946" t="s">
        <v>567</v>
      </c>
      <c r="K2946" t="s">
        <v>7674</v>
      </c>
      <c r="L2946" t="s">
        <v>6744</v>
      </c>
      <c r="M2946" t="s">
        <v>6745</v>
      </c>
      <c r="N2946" s="1">
        <v>42913</v>
      </c>
      <c r="O2946">
        <v>43</v>
      </c>
      <c r="P2946" t="s">
        <v>900</v>
      </c>
      <c r="S2946">
        <v>0</v>
      </c>
      <c r="T2946">
        <v>0</v>
      </c>
      <c r="U2946" s="7">
        <v>0</v>
      </c>
      <c r="V2946" s="7">
        <v>0</v>
      </c>
      <c r="W2946" s="7">
        <v>0</v>
      </c>
      <c r="X2946" s="7">
        <v>0</v>
      </c>
      <c r="Y2946" s="7">
        <v>0</v>
      </c>
      <c r="Z2946" s="7">
        <v>0</v>
      </c>
      <c r="AA2946" s="7" t="s">
        <v>800</v>
      </c>
      <c r="AB2946" s="7">
        <f>IF(Table2[[#This Row],[15cc]]+Table2[[#This Row],[30cc]]&gt;0,1,0)</f>
        <v>0</v>
      </c>
      <c r="AC2946" s="7">
        <f>IF(Table2[[#This Row],[60c]]&gt;0,1,0)</f>
        <v>0</v>
      </c>
      <c r="AD2946" s="7">
        <f>IF(Table2[[#This Row],[90c]]&gt;0,1,0)</f>
        <v>0</v>
      </c>
    </row>
    <row r="2947" spans="1:30" x14ac:dyDescent="0.2">
      <c r="A2947">
        <v>201706</v>
      </c>
      <c r="B2947" t="s">
        <v>21</v>
      </c>
      <c r="C2947" t="s">
        <v>21</v>
      </c>
      <c r="D2947" t="s">
        <v>1510</v>
      </c>
      <c r="E2947" t="s">
        <v>1018</v>
      </c>
      <c r="F2947" t="s">
        <v>1560</v>
      </c>
      <c r="G2947" t="s">
        <v>7674</v>
      </c>
      <c r="I2947" t="s">
        <v>47</v>
      </c>
      <c r="J2947" t="s">
        <v>567</v>
      </c>
      <c r="K2947" t="s">
        <v>7674</v>
      </c>
      <c r="L2947" t="s">
        <v>6746</v>
      </c>
      <c r="M2947" t="s">
        <v>6747</v>
      </c>
      <c r="N2947" s="1">
        <v>42913</v>
      </c>
      <c r="O2947">
        <v>43</v>
      </c>
      <c r="P2947" t="s">
        <v>900</v>
      </c>
      <c r="Q2947">
        <v>1</v>
      </c>
      <c r="R2947">
        <v>12.686</v>
      </c>
      <c r="S2947">
        <v>1</v>
      </c>
      <c r="T2947">
        <v>12.686</v>
      </c>
      <c r="U2947" s="7">
        <v>0</v>
      </c>
      <c r="V2947" s="7">
        <v>0</v>
      </c>
      <c r="W2947" s="7">
        <v>0</v>
      </c>
      <c r="X2947" s="7">
        <v>0</v>
      </c>
      <c r="Y2947" s="7">
        <v>0</v>
      </c>
      <c r="Z2947" s="7">
        <v>0</v>
      </c>
      <c r="AA2947" s="7" t="s">
        <v>800</v>
      </c>
      <c r="AB2947" s="7">
        <f>IF(Table2[[#This Row],[15cc]]+Table2[[#This Row],[30cc]]&gt;0,1,0)</f>
        <v>1</v>
      </c>
      <c r="AC2947" s="7">
        <f>IF(Table2[[#This Row],[60c]]&gt;0,1,0)</f>
        <v>0</v>
      </c>
      <c r="AD2947" s="7">
        <f>IF(Table2[[#This Row],[90c]]&gt;0,1,0)</f>
        <v>0</v>
      </c>
    </row>
    <row r="2948" spans="1:30" x14ac:dyDescent="0.2">
      <c r="A2948">
        <v>201706</v>
      </c>
      <c r="B2948" t="s">
        <v>21</v>
      </c>
      <c r="C2948" t="s">
        <v>21</v>
      </c>
      <c r="D2948" t="s">
        <v>1510</v>
      </c>
      <c r="E2948" t="s">
        <v>1018</v>
      </c>
      <c r="F2948" t="s">
        <v>1560</v>
      </c>
      <c r="G2948" t="s">
        <v>7674</v>
      </c>
      <c r="I2948" t="s">
        <v>47</v>
      </c>
      <c r="J2948" t="s">
        <v>567</v>
      </c>
      <c r="K2948" t="s">
        <v>7674</v>
      </c>
      <c r="L2948" t="s">
        <v>6748</v>
      </c>
      <c r="M2948" t="s">
        <v>7719</v>
      </c>
      <c r="N2948" s="1">
        <v>42913</v>
      </c>
      <c r="O2948">
        <v>43</v>
      </c>
      <c r="P2948" t="s">
        <v>900</v>
      </c>
      <c r="S2948">
        <v>0</v>
      </c>
      <c r="T2948">
        <v>0</v>
      </c>
      <c r="U2948" s="7">
        <v>0</v>
      </c>
      <c r="V2948" s="7">
        <v>0</v>
      </c>
      <c r="W2948" s="7">
        <v>0</v>
      </c>
      <c r="X2948" s="7">
        <v>0</v>
      </c>
      <c r="Y2948" s="7">
        <v>0</v>
      </c>
      <c r="Z2948" s="7">
        <v>0</v>
      </c>
      <c r="AA2948" s="7" t="s">
        <v>800</v>
      </c>
      <c r="AB2948" s="7">
        <f>IF(Table2[[#This Row],[15cc]]+Table2[[#This Row],[30cc]]&gt;0,1,0)</f>
        <v>0</v>
      </c>
      <c r="AC2948" s="7">
        <f>IF(Table2[[#This Row],[60c]]&gt;0,1,0)</f>
        <v>0</v>
      </c>
      <c r="AD2948" s="7">
        <f>IF(Table2[[#This Row],[90c]]&gt;0,1,0)</f>
        <v>0</v>
      </c>
    </row>
    <row r="2949" spans="1:30" x14ac:dyDescent="0.2">
      <c r="A2949">
        <v>201706</v>
      </c>
      <c r="B2949" t="s">
        <v>21</v>
      </c>
      <c r="C2949" t="s">
        <v>21</v>
      </c>
      <c r="D2949" t="s">
        <v>1510</v>
      </c>
      <c r="E2949" t="s">
        <v>1018</v>
      </c>
      <c r="F2949" t="s">
        <v>1560</v>
      </c>
      <c r="G2949" t="s">
        <v>7674</v>
      </c>
      <c r="I2949" t="s">
        <v>47</v>
      </c>
      <c r="J2949" t="s">
        <v>567</v>
      </c>
      <c r="K2949" t="s">
        <v>7674</v>
      </c>
      <c r="L2949" t="s">
        <v>6749</v>
      </c>
      <c r="M2949" t="s">
        <v>6750</v>
      </c>
      <c r="N2949" s="1">
        <v>42913</v>
      </c>
      <c r="O2949">
        <v>43</v>
      </c>
      <c r="P2949" t="s">
        <v>900</v>
      </c>
      <c r="S2949">
        <v>0</v>
      </c>
      <c r="T2949">
        <v>0</v>
      </c>
      <c r="U2949" s="7">
        <v>0</v>
      </c>
      <c r="V2949" s="7">
        <v>0</v>
      </c>
      <c r="W2949" s="7">
        <v>0</v>
      </c>
      <c r="X2949" s="7">
        <v>0</v>
      </c>
      <c r="Y2949" s="7">
        <v>0</v>
      </c>
      <c r="Z2949" s="7">
        <v>0</v>
      </c>
      <c r="AA2949" s="7" t="s">
        <v>800</v>
      </c>
      <c r="AB2949" s="7">
        <f>IF(Table2[[#This Row],[15cc]]+Table2[[#This Row],[30cc]]&gt;0,1,0)</f>
        <v>0</v>
      </c>
      <c r="AC2949" s="7">
        <f>IF(Table2[[#This Row],[60c]]&gt;0,1,0)</f>
        <v>0</v>
      </c>
      <c r="AD2949" s="7">
        <f>IF(Table2[[#This Row],[90c]]&gt;0,1,0)</f>
        <v>0</v>
      </c>
    </row>
    <row r="2950" spans="1:30" x14ac:dyDescent="0.2">
      <c r="A2950">
        <v>201706</v>
      </c>
      <c r="B2950" t="s">
        <v>21</v>
      </c>
      <c r="C2950" t="s">
        <v>21</v>
      </c>
      <c r="D2950" t="s">
        <v>1510</v>
      </c>
      <c r="E2950" t="s">
        <v>1018</v>
      </c>
      <c r="F2950" t="s">
        <v>1560</v>
      </c>
      <c r="G2950" t="s">
        <v>7674</v>
      </c>
      <c r="I2950" t="s">
        <v>47</v>
      </c>
      <c r="J2950" t="s">
        <v>567</v>
      </c>
      <c r="K2950" t="s">
        <v>7674</v>
      </c>
      <c r="L2950" t="s">
        <v>6751</v>
      </c>
      <c r="M2950" t="s">
        <v>1410</v>
      </c>
      <c r="N2950" s="1">
        <v>42913</v>
      </c>
      <c r="O2950">
        <v>43</v>
      </c>
      <c r="P2950" t="s">
        <v>900</v>
      </c>
      <c r="S2950">
        <v>0</v>
      </c>
      <c r="T2950">
        <v>0</v>
      </c>
      <c r="U2950" s="7">
        <v>0</v>
      </c>
      <c r="V2950" s="7">
        <v>0</v>
      </c>
      <c r="W2950" s="7">
        <v>0</v>
      </c>
      <c r="X2950" s="7">
        <v>0</v>
      </c>
      <c r="Y2950" s="7">
        <v>0</v>
      </c>
      <c r="Z2950" s="7">
        <v>0</v>
      </c>
      <c r="AA2950" s="7" t="s">
        <v>800</v>
      </c>
      <c r="AB2950" s="7">
        <f>IF(Table2[[#This Row],[15cc]]+Table2[[#This Row],[30cc]]&gt;0,1,0)</f>
        <v>0</v>
      </c>
      <c r="AC2950" s="7">
        <f>IF(Table2[[#This Row],[60c]]&gt;0,1,0)</f>
        <v>0</v>
      </c>
      <c r="AD2950" s="7">
        <f>IF(Table2[[#This Row],[90c]]&gt;0,1,0)</f>
        <v>0</v>
      </c>
    </row>
    <row r="2951" spans="1:30" x14ac:dyDescent="0.2">
      <c r="A2951">
        <v>201706</v>
      </c>
      <c r="B2951" t="s">
        <v>21</v>
      </c>
      <c r="C2951" t="s">
        <v>21</v>
      </c>
      <c r="D2951" t="s">
        <v>1510</v>
      </c>
      <c r="E2951" t="s">
        <v>1018</v>
      </c>
      <c r="F2951" t="s">
        <v>1560</v>
      </c>
      <c r="G2951" t="s">
        <v>7674</v>
      </c>
      <c r="I2951" t="s">
        <v>47</v>
      </c>
      <c r="J2951" t="s">
        <v>567</v>
      </c>
      <c r="K2951" t="s">
        <v>7674</v>
      </c>
      <c r="L2951" t="s">
        <v>6752</v>
      </c>
      <c r="M2951" t="s">
        <v>6753</v>
      </c>
      <c r="N2951" s="1">
        <v>42913</v>
      </c>
      <c r="O2951">
        <v>43</v>
      </c>
      <c r="P2951" t="s">
        <v>900</v>
      </c>
      <c r="S2951">
        <v>0</v>
      </c>
      <c r="T2951">
        <v>0</v>
      </c>
      <c r="U2951" s="7">
        <v>0</v>
      </c>
      <c r="V2951" s="7">
        <v>0</v>
      </c>
      <c r="W2951" s="7">
        <v>0</v>
      </c>
      <c r="X2951" s="7">
        <v>0</v>
      </c>
      <c r="Y2951" s="7">
        <v>0</v>
      </c>
      <c r="Z2951" s="7">
        <v>0</v>
      </c>
      <c r="AA2951" s="7" t="s">
        <v>800</v>
      </c>
      <c r="AB2951" s="7">
        <f>IF(Table2[[#This Row],[15cc]]+Table2[[#This Row],[30cc]]&gt;0,1,0)</f>
        <v>0</v>
      </c>
      <c r="AC2951" s="7">
        <f>IF(Table2[[#This Row],[60c]]&gt;0,1,0)</f>
        <v>0</v>
      </c>
      <c r="AD2951" s="7">
        <f>IF(Table2[[#This Row],[90c]]&gt;0,1,0)</f>
        <v>0</v>
      </c>
    </row>
    <row r="2952" spans="1:30" x14ac:dyDescent="0.2">
      <c r="A2952">
        <v>201706</v>
      </c>
      <c r="B2952" t="s">
        <v>21</v>
      </c>
      <c r="C2952" t="s">
        <v>21</v>
      </c>
      <c r="D2952" t="s">
        <v>1510</v>
      </c>
      <c r="E2952" t="s">
        <v>1018</v>
      </c>
      <c r="F2952" t="s">
        <v>1560</v>
      </c>
      <c r="G2952" t="s">
        <v>7674</v>
      </c>
      <c r="I2952" t="s">
        <v>47</v>
      </c>
      <c r="J2952" t="s">
        <v>567</v>
      </c>
      <c r="K2952" t="s">
        <v>7674</v>
      </c>
      <c r="L2952" t="s">
        <v>6754</v>
      </c>
      <c r="M2952" t="s">
        <v>6755</v>
      </c>
      <c r="N2952" s="1">
        <v>42913</v>
      </c>
      <c r="O2952">
        <v>43</v>
      </c>
      <c r="P2952" t="s">
        <v>900</v>
      </c>
      <c r="S2952">
        <v>0</v>
      </c>
      <c r="T2952">
        <v>0</v>
      </c>
      <c r="U2952" s="7">
        <v>0</v>
      </c>
      <c r="V2952" s="7">
        <v>0</v>
      </c>
      <c r="W2952" s="7">
        <v>0</v>
      </c>
      <c r="X2952" s="7">
        <v>0</v>
      </c>
      <c r="Y2952" s="7">
        <v>0</v>
      </c>
      <c r="Z2952" s="7">
        <v>0</v>
      </c>
      <c r="AA2952" s="7" t="s">
        <v>800</v>
      </c>
      <c r="AB2952" s="7">
        <f>IF(Table2[[#This Row],[15cc]]+Table2[[#This Row],[30cc]]&gt;0,1,0)</f>
        <v>0</v>
      </c>
      <c r="AC2952" s="7">
        <f>IF(Table2[[#This Row],[60c]]&gt;0,1,0)</f>
        <v>0</v>
      </c>
      <c r="AD2952" s="7">
        <f>IF(Table2[[#This Row],[90c]]&gt;0,1,0)</f>
        <v>0</v>
      </c>
    </row>
    <row r="2953" spans="1:30" x14ac:dyDescent="0.2">
      <c r="A2953">
        <v>201706</v>
      </c>
      <c r="B2953" t="s">
        <v>21</v>
      </c>
      <c r="C2953" t="s">
        <v>21</v>
      </c>
      <c r="D2953" t="s">
        <v>1510</v>
      </c>
      <c r="E2953" t="s">
        <v>1018</v>
      </c>
      <c r="F2953" t="s">
        <v>1560</v>
      </c>
      <c r="G2953" t="s">
        <v>7674</v>
      </c>
      <c r="I2953" t="s">
        <v>47</v>
      </c>
      <c r="J2953" t="s">
        <v>567</v>
      </c>
      <c r="K2953" t="s">
        <v>7674</v>
      </c>
      <c r="L2953" t="s">
        <v>6756</v>
      </c>
      <c r="M2953" t="s">
        <v>6757</v>
      </c>
      <c r="N2953" s="1">
        <v>42913</v>
      </c>
      <c r="O2953">
        <v>43</v>
      </c>
      <c r="P2953" t="s">
        <v>900</v>
      </c>
      <c r="S2953">
        <v>0</v>
      </c>
      <c r="T2953">
        <v>0</v>
      </c>
      <c r="U2953" s="7">
        <v>0</v>
      </c>
      <c r="V2953" s="7">
        <v>0</v>
      </c>
      <c r="W2953" s="7">
        <v>0</v>
      </c>
      <c r="X2953" s="7">
        <v>0</v>
      </c>
      <c r="Y2953" s="7">
        <v>0</v>
      </c>
      <c r="Z2953" s="7">
        <v>0</v>
      </c>
      <c r="AA2953" s="7" t="s">
        <v>800</v>
      </c>
      <c r="AB2953" s="7">
        <f>IF(Table2[[#This Row],[15cc]]+Table2[[#This Row],[30cc]]&gt;0,1,0)</f>
        <v>0</v>
      </c>
      <c r="AC2953" s="7">
        <f>IF(Table2[[#This Row],[60c]]&gt;0,1,0)</f>
        <v>0</v>
      </c>
      <c r="AD2953" s="7">
        <f>IF(Table2[[#This Row],[90c]]&gt;0,1,0)</f>
        <v>0</v>
      </c>
    </row>
    <row r="2954" spans="1:30" x14ac:dyDescent="0.2">
      <c r="A2954">
        <v>201706</v>
      </c>
      <c r="B2954" t="s">
        <v>21</v>
      </c>
      <c r="C2954" t="s">
        <v>21</v>
      </c>
      <c r="D2954" t="s">
        <v>1510</v>
      </c>
      <c r="E2954" t="s">
        <v>1018</v>
      </c>
      <c r="F2954" t="s">
        <v>1560</v>
      </c>
      <c r="G2954" t="s">
        <v>7674</v>
      </c>
      <c r="I2954" t="s">
        <v>47</v>
      </c>
      <c r="J2954" t="s">
        <v>567</v>
      </c>
      <c r="K2954" t="s">
        <v>7674</v>
      </c>
      <c r="L2954" t="s">
        <v>6758</v>
      </c>
      <c r="M2954" t="s">
        <v>6759</v>
      </c>
      <c r="N2954" s="1">
        <v>42913</v>
      </c>
      <c r="O2954">
        <v>43</v>
      </c>
      <c r="P2954" t="s">
        <v>900</v>
      </c>
      <c r="S2954">
        <v>0</v>
      </c>
      <c r="T2954">
        <v>0</v>
      </c>
      <c r="U2954" s="7">
        <v>0</v>
      </c>
      <c r="V2954" s="7">
        <v>0</v>
      </c>
      <c r="W2954" s="7">
        <v>0</v>
      </c>
      <c r="X2954" s="7">
        <v>0</v>
      </c>
      <c r="Y2954" s="7">
        <v>0</v>
      </c>
      <c r="Z2954" s="7">
        <v>0</v>
      </c>
      <c r="AA2954" s="7" t="s">
        <v>800</v>
      </c>
      <c r="AB2954" s="7">
        <f>IF(Table2[[#This Row],[15cc]]+Table2[[#This Row],[30cc]]&gt;0,1,0)</f>
        <v>0</v>
      </c>
      <c r="AC2954" s="7">
        <f>IF(Table2[[#This Row],[60c]]&gt;0,1,0)</f>
        <v>0</v>
      </c>
      <c r="AD2954" s="7">
        <f>IF(Table2[[#This Row],[90c]]&gt;0,1,0)</f>
        <v>0</v>
      </c>
    </row>
    <row r="2955" spans="1:30" x14ac:dyDescent="0.2">
      <c r="A2955">
        <v>201706</v>
      </c>
      <c r="B2955" t="s">
        <v>21</v>
      </c>
      <c r="C2955" t="s">
        <v>21</v>
      </c>
      <c r="D2955" t="s">
        <v>1510</v>
      </c>
      <c r="E2955" t="s">
        <v>1018</v>
      </c>
      <c r="F2955" t="s">
        <v>1560</v>
      </c>
      <c r="G2955" t="s">
        <v>7674</v>
      </c>
      <c r="I2955" t="s">
        <v>47</v>
      </c>
      <c r="J2955" t="s">
        <v>567</v>
      </c>
      <c r="K2955" t="s">
        <v>7674</v>
      </c>
      <c r="L2955" t="s">
        <v>6760</v>
      </c>
      <c r="M2955" t="s">
        <v>6761</v>
      </c>
      <c r="N2955" s="1">
        <v>42913</v>
      </c>
      <c r="O2955">
        <v>43</v>
      </c>
      <c r="P2955" t="s">
        <v>900</v>
      </c>
      <c r="S2955">
        <v>0</v>
      </c>
      <c r="T2955">
        <v>0</v>
      </c>
      <c r="U2955" s="7">
        <v>0</v>
      </c>
      <c r="V2955" s="7">
        <v>0</v>
      </c>
      <c r="W2955" s="7">
        <v>0</v>
      </c>
      <c r="X2955" s="7">
        <v>0</v>
      </c>
      <c r="Y2955" s="7">
        <v>0</v>
      </c>
      <c r="Z2955" s="7">
        <v>0</v>
      </c>
      <c r="AA2955" s="7" t="s">
        <v>800</v>
      </c>
      <c r="AB2955" s="7">
        <f>IF(Table2[[#This Row],[15cc]]+Table2[[#This Row],[30cc]]&gt;0,1,0)</f>
        <v>0</v>
      </c>
      <c r="AC2955" s="7">
        <f>IF(Table2[[#This Row],[60c]]&gt;0,1,0)</f>
        <v>0</v>
      </c>
      <c r="AD2955" s="7">
        <f>IF(Table2[[#This Row],[90c]]&gt;0,1,0)</f>
        <v>0</v>
      </c>
    </row>
    <row r="2956" spans="1:30" x14ac:dyDescent="0.2">
      <c r="A2956">
        <v>201706</v>
      </c>
      <c r="B2956" t="s">
        <v>21</v>
      </c>
      <c r="C2956" t="s">
        <v>21</v>
      </c>
      <c r="D2956" t="s">
        <v>1510</v>
      </c>
      <c r="E2956" t="s">
        <v>1018</v>
      </c>
      <c r="F2956" t="s">
        <v>1560</v>
      </c>
      <c r="G2956" t="s">
        <v>7674</v>
      </c>
      <c r="I2956" t="s">
        <v>47</v>
      </c>
      <c r="J2956" t="s">
        <v>567</v>
      </c>
      <c r="K2956" t="s">
        <v>7674</v>
      </c>
      <c r="L2956" t="s">
        <v>6762</v>
      </c>
      <c r="M2956" t="s">
        <v>6763</v>
      </c>
      <c r="N2956" s="1">
        <v>42913</v>
      </c>
      <c r="O2956">
        <v>43</v>
      </c>
      <c r="P2956" t="s">
        <v>900</v>
      </c>
      <c r="S2956">
        <v>0</v>
      </c>
      <c r="T2956">
        <v>0</v>
      </c>
      <c r="U2956" s="7">
        <v>0</v>
      </c>
      <c r="V2956" s="7">
        <v>0</v>
      </c>
      <c r="W2956" s="7">
        <v>0</v>
      </c>
      <c r="X2956" s="7">
        <v>0</v>
      </c>
      <c r="Y2956" s="7">
        <v>0</v>
      </c>
      <c r="Z2956" s="7">
        <v>0</v>
      </c>
      <c r="AA2956" s="7" t="s">
        <v>800</v>
      </c>
      <c r="AB2956" s="7">
        <f>IF(Table2[[#This Row],[15cc]]+Table2[[#This Row],[30cc]]&gt;0,1,0)</f>
        <v>0</v>
      </c>
      <c r="AC2956" s="7">
        <f>IF(Table2[[#This Row],[60c]]&gt;0,1,0)</f>
        <v>0</v>
      </c>
      <c r="AD2956" s="7">
        <f>IF(Table2[[#This Row],[90c]]&gt;0,1,0)</f>
        <v>0</v>
      </c>
    </row>
    <row r="2957" spans="1:30" x14ac:dyDescent="0.2">
      <c r="A2957">
        <v>201706</v>
      </c>
      <c r="B2957" t="s">
        <v>21</v>
      </c>
      <c r="C2957" t="s">
        <v>21</v>
      </c>
      <c r="D2957" t="s">
        <v>1510</v>
      </c>
      <c r="E2957" t="s">
        <v>1018</v>
      </c>
      <c r="F2957" t="s">
        <v>1560</v>
      </c>
      <c r="G2957" t="s">
        <v>7674</v>
      </c>
      <c r="I2957" t="s">
        <v>47</v>
      </c>
      <c r="J2957" t="s">
        <v>567</v>
      </c>
      <c r="K2957" t="s">
        <v>7674</v>
      </c>
      <c r="L2957" t="s">
        <v>6764</v>
      </c>
      <c r="M2957" t="s">
        <v>1028</v>
      </c>
      <c r="N2957" s="1">
        <v>42913</v>
      </c>
      <c r="O2957">
        <v>43</v>
      </c>
      <c r="P2957" t="s">
        <v>900</v>
      </c>
      <c r="S2957">
        <v>0</v>
      </c>
      <c r="T2957">
        <v>0</v>
      </c>
      <c r="U2957" s="7">
        <v>0</v>
      </c>
      <c r="V2957" s="7">
        <v>0</v>
      </c>
      <c r="W2957" s="7">
        <v>0</v>
      </c>
      <c r="X2957" s="7">
        <v>0</v>
      </c>
      <c r="Y2957" s="7">
        <v>0</v>
      </c>
      <c r="Z2957" s="7">
        <v>0</v>
      </c>
      <c r="AA2957" s="7" t="s">
        <v>800</v>
      </c>
      <c r="AB2957" s="7">
        <f>IF(Table2[[#This Row],[15cc]]+Table2[[#This Row],[30cc]]&gt;0,1,0)</f>
        <v>0</v>
      </c>
      <c r="AC2957" s="7">
        <f>IF(Table2[[#This Row],[60c]]&gt;0,1,0)</f>
        <v>0</v>
      </c>
      <c r="AD2957" s="7">
        <f>IF(Table2[[#This Row],[90c]]&gt;0,1,0)</f>
        <v>0</v>
      </c>
    </row>
    <row r="2958" spans="1:30" x14ac:dyDescent="0.2">
      <c r="A2958">
        <v>201706</v>
      </c>
      <c r="B2958" t="s">
        <v>21</v>
      </c>
      <c r="C2958" t="s">
        <v>21</v>
      </c>
      <c r="D2958" t="s">
        <v>1510</v>
      </c>
      <c r="E2958" t="s">
        <v>1018</v>
      </c>
      <c r="F2958" t="s">
        <v>1560</v>
      </c>
      <c r="G2958" t="s">
        <v>7674</v>
      </c>
      <c r="I2958" t="s">
        <v>47</v>
      </c>
      <c r="J2958" t="s">
        <v>567</v>
      </c>
      <c r="K2958" t="s">
        <v>7674</v>
      </c>
      <c r="L2958" t="s">
        <v>6765</v>
      </c>
      <c r="M2958" t="s">
        <v>6766</v>
      </c>
      <c r="N2958" s="1">
        <v>42913</v>
      </c>
      <c r="O2958">
        <v>43</v>
      </c>
      <c r="P2958" t="s">
        <v>900</v>
      </c>
      <c r="Q2958">
        <v>1</v>
      </c>
      <c r="R2958">
        <v>15.659000000000001</v>
      </c>
      <c r="S2958">
        <v>0</v>
      </c>
      <c r="T2958">
        <v>0</v>
      </c>
      <c r="U2958" s="7">
        <v>1</v>
      </c>
      <c r="V2958" s="7">
        <v>15.659000000000001</v>
      </c>
      <c r="W2958" s="7">
        <v>0</v>
      </c>
      <c r="X2958" s="7">
        <v>0</v>
      </c>
      <c r="Y2958" s="7">
        <v>0</v>
      </c>
      <c r="Z2958" s="7">
        <v>0</v>
      </c>
      <c r="AA2958" s="7" t="s">
        <v>800</v>
      </c>
      <c r="AB2958" s="7">
        <f>IF(Table2[[#This Row],[15cc]]+Table2[[#This Row],[30cc]]&gt;0,1,0)</f>
        <v>1</v>
      </c>
      <c r="AC2958" s="7">
        <f>IF(Table2[[#This Row],[60c]]&gt;0,1,0)</f>
        <v>0</v>
      </c>
      <c r="AD2958" s="7">
        <f>IF(Table2[[#This Row],[90c]]&gt;0,1,0)</f>
        <v>0</v>
      </c>
    </row>
    <row r="2959" spans="1:30" x14ac:dyDescent="0.2">
      <c r="A2959">
        <v>201706</v>
      </c>
      <c r="B2959" t="s">
        <v>21</v>
      </c>
      <c r="C2959" t="s">
        <v>21</v>
      </c>
      <c r="D2959" t="s">
        <v>1510</v>
      </c>
      <c r="E2959" t="s">
        <v>1018</v>
      </c>
      <c r="F2959" t="s">
        <v>1560</v>
      </c>
      <c r="G2959" t="s">
        <v>7674</v>
      </c>
      <c r="I2959" t="s">
        <v>47</v>
      </c>
      <c r="J2959" t="s">
        <v>567</v>
      </c>
      <c r="K2959" t="s">
        <v>7674</v>
      </c>
      <c r="L2959" t="s">
        <v>6767</v>
      </c>
      <c r="M2959" t="s">
        <v>6768</v>
      </c>
      <c r="N2959" s="1">
        <v>42913</v>
      </c>
      <c r="O2959">
        <v>43</v>
      </c>
      <c r="P2959" t="s">
        <v>900</v>
      </c>
      <c r="S2959">
        <v>0</v>
      </c>
      <c r="T2959">
        <v>0</v>
      </c>
      <c r="U2959" s="7">
        <v>0</v>
      </c>
      <c r="V2959" s="7">
        <v>0</v>
      </c>
      <c r="W2959" s="7">
        <v>0</v>
      </c>
      <c r="X2959" s="7">
        <v>0</v>
      </c>
      <c r="Y2959" s="7">
        <v>0</v>
      </c>
      <c r="Z2959" s="7">
        <v>0</v>
      </c>
      <c r="AA2959" s="7" t="s">
        <v>800</v>
      </c>
      <c r="AB2959" s="7">
        <f>IF(Table2[[#This Row],[15cc]]+Table2[[#This Row],[30cc]]&gt;0,1,0)</f>
        <v>0</v>
      </c>
      <c r="AC2959" s="7">
        <f>IF(Table2[[#This Row],[60c]]&gt;0,1,0)</f>
        <v>0</v>
      </c>
      <c r="AD2959" s="7">
        <f>IF(Table2[[#This Row],[90c]]&gt;0,1,0)</f>
        <v>0</v>
      </c>
    </row>
    <row r="2960" spans="1:30" x14ac:dyDescent="0.2">
      <c r="A2960">
        <v>201706</v>
      </c>
      <c r="B2960" t="s">
        <v>21</v>
      </c>
      <c r="C2960" t="s">
        <v>21</v>
      </c>
      <c r="D2960" t="s">
        <v>1510</v>
      </c>
      <c r="E2960" t="s">
        <v>1018</v>
      </c>
      <c r="F2960" t="s">
        <v>1560</v>
      </c>
      <c r="G2960" t="s">
        <v>7674</v>
      </c>
      <c r="I2960" t="s">
        <v>52</v>
      </c>
      <c r="J2960" t="s">
        <v>1561</v>
      </c>
      <c r="K2960" t="s">
        <v>2186</v>
      </c>
      <c r="L2960" t="s">
        <v>6769</v>
      </c>
      <c r="M2960" t="s">
        <v>6770</v>
      </c>
      <c r="N2960" s="1">
        <v>42900</v>
      </c>
      <c r="O2960">
        <v>56</v>
      </c>
      <c r="P2960" t="s">
        <v>900</v>
      </c>
      <c r="Q2960">
        <v>2</v>
      </c>
      <c r="R2960">
        <v>24.446000000000002</v>
      </c>
      <c r="S2960">
        <v>2</v>
      </c>
      <c r="T2960">
        <v>24.446000000000002</v>
      </c>
      <c r="U2960" s="7">
        <v>0</v>
      </c>
      <c r="V2960" s="7">
        <v>0</v>
      </c>
      <c r="W2960" s="7">
        <v>0</v>
      </c>
      <c r="X2960" s="7">
        <v>0</v>
      </c>
      <c r="Y2960" s="7">
        <v>0</v>
      </c>
      <c r="Z2960" s="7">
        <v>0</v>
      </c>
      <c r="AA2960" s="7" t="s">
        <v>800</v>
      </c>
      <c r="AB2960" s="7">
        <f>IF(Table2[[#This Row],[15cc]]+Table2[[#This Row],[30cc]]&gt;0,1,0)</f>
        <v>1</v>
      </c>
      <c r="AC2960" s="7">
        <f>IF(Table2[[#This Row],[60c]]&gt;0,1,0)</f>
        <v>0</v>
      </c>
      <c r="AD2960" s="7">
        <f>IF(Table2[[#This Row],[90c]]&gt;0,1,0)</f>
        <v>0</v>
      </c>
    </row>
    <row r="2961" spans="1:30" x14ac:dyDescent="0.2">
      <c r="A2961">
        <v>201706</v>
      </c>
      <c r="B2961" t="s">
        <v>21</v>
      </c>
      <c r="C2961" t="s">
        <v>21</v>
      </c>
      <c r="D2961" t="s">
        <v>1510</v>
      </c>
      <c r="E2961" t="s">
        <v>1018</v>
      </c>
      <c r="F2961" t="s">
        <v>1560</v>
      </c>
      <c r="G2961" t="s">
        <v>7674</v>
      </c>
      <c r="I2961" t="s">
        <v>52</v>
      </c>
      <c r="J2961" t="s">
        <v>1561</v>
      </c>
      <c r="K2961" t="s">
        <v>2186</v>
      </c>
      <c r="L2961" t="s">
        <v>6771</v>
      </c>
      <c r="M2961" t="s">
        <v>945</v>
      </c>
      <c r="N2961" s="1">
        <v>42900</v>
      </c>
      <c r="O2961">
        <v>56</v>
      </c>
      <c r="P2961" t="s">
        <v>900</v>
      </c>
      <c r="S2961">
        <v>0</v>
      </c>
      <c r="T2961">
        <v>0</v>
      </c>
      <c r="U2961" s="7">
        <v>0</v>
      </c>
      <c r="V2961" s="7">
        <v>0</v>
      </c>
      <c r="W2961" s="7">
        <v>0</v>
      </c>
      <c r="X2961" s="7">
        <v>0</v>
      </c>
      <c r="Y2961" s="7">
        <v>0</v>
      </c>
      <c r="Z2961" s="7">
        <v>0</v>
      </c>
      <c r="AA2961" s="7" t="s">
        <v>800</v>
      </c>
      <c r="AB2961" s="7">
        <f>IF(Table2[[#This Row],[15cc]]+Table2[[#This Row],[30cc]]&gt;0,1,0)</f>
        <v>0</v>
      </c>
      <c r="AC2961" s="7">
        <f>IF(Table2[[#This Row],[60c]]&gt;0,1,0)</f>
        <v>0</v>
      </c>
      <c r="AD2961" s="7">
        <f>IF(Table2[[#This Row],[90c]]&gt;0,1,0)</f>
        <v>0</v>
      </c>
    </row>
    <row r="2962" spans="1:30" x14ac:dyDescent="0.2">
      <c r="A2962">
        <v>201706</v>
      </c>
      <c r="B2962" t="s">
        <v>21</v>
      </c>
      <c r="C2962" t="s">
        <v>21</v>
      </c>
      <c r="D2962" t="s">
        <v>1510</v>
      </c>
      <c r="E2962" t="s">
        <v>1018</v>
      </c>
      <c r="F2962" t="s">
        <v>1560</v>
      </c>
      <c r="G2962" t="s">
        <v>7674</v>
      </c>
      <c r="I2962" t="s">
        <v>52</v>
      </c>
      <c r="J2962" t="s">
        <v>1561</v>
      </c>
      <c r="K2962" t="s">
        <v>2186</v>
      </c>
      <c r="L2962" t="s">
        <v>6772</v>
      </c>
      <c r="M2962" t="s">
        <v>6773</v>
      </c>
      <c r="N2962" s="1">
        <v>42900</v>
      </c>
      <c r="O2962">
        <v>56</v>
      </c>
      <c r="P2962" t="s">
        <v>900</v>
      </c>
      <c r="S2962">
        <v>0</v>
      </c>
      <c r="T2962">
        <v>0</v>
      </c>
      <c r="U2962" s="7">
        <v>0</v>
      </c>
      <c r="V2962" s="7">
        <v>0</v>
      </c>
      <c r="W2962" s="7">
        <v>0</v>
      </c>
      <c r="X2962" s="7">
        <v>0</v>
      </c>
      <c r="Y2962" s="7">
        <v>0</v>
      </c>
      <c r="Z2962" s="7">
        <v>0</v>
      </c>
      <c r="AA2962" s="7" t="s">
        <v>800</v>
      </c>
      <c r="AB2962" s="7">
        <f>IF(Table2[[#This Row],[15cc]]+Table2[[#This Row],[30cc]]&gt;0,1,0)</f>
        <v>0</v>
      </c>
      <c r="AC2962" s="7">
        <f>IF(Table2[[#This Row],[60c]]&gt;0,1,0)</f>
        <v>0</v>
      </c>
      <c r="AD2962" s="7">
        <f>IF(Table2[[#This Row],[90c]]&gt;0,1,0)</f>
        <v>0</v>
      </c>
    </row>
    <row r="2963" spans="1:30" x14ac:dyDescent="0.2">
      <c r="A2963">
        <v>201706</v>
      </c>
      <c r="B2963" t="s">
        <v>21</v>
      </c>
      <c r="C2963" t="s">
        <v>21</v>
      </c>
      <c r="D2963" t="s">
        <v>1510</v>
      </c>
      <c r="E2963" t="s">
        <v>1018</v>
      </c>
      <c r="F2963" t="s">
        <v>1560</v>
      </c>
      <c r="G2963" t="s">
        <v>7674</v>
      </c>
      <c r="I2963" t="s">
        <v>52</v>
      </c>
      <c r="J2963" t="s">
        <v>1561</v>
      </c>
      <c r="K2963" t="s">
        <v>2186</v>
      </c>
      <c r="L2963" t="s">
        <v>6774</v>
      </c>
      <c r="M2963" t="s">
        <v>6775</v>
      </c>
      <c r="N2963" s="1">
        <v>42900</v>
      </c>
      <c r="O2963">
        <v>56</v>
      </c>
      <c r="P2963" t="s">
        <v>900</v>
      </c>
      <c r="Q2963">
        <v>1</v>
      </c>
      <c r="R2963">
        <v>15.023</v>
      </c>
      <c r="S2963">
        <v>1</v>
      </c>
      <c r="T2963">
        <v>15.023</v>
      </c>
      <c r="U2963" s="7">
        <v>0</v>
      </c>
      <c r="V2963" s="7">
        <v>0</v>
      </c>
      <c r="W2963" s="7">
        <v>0</v>
      </c>
      <c r="X2963" s="7">
        <v>0</v>
      </c>
      <c r="Y2963" s="7">
        <v>0</v>
      </c>
      <c r="Z2963" s="7">
        <v>0</v>
      </c>
      <c r="AA2963" s="7" t="s">
        <v>800</v>
      </c>
      <c r="AB2963" s="7">
        <f>IF(Table2[[#This Row],[15cc]]+Table2[[#This Row],[30cc]]&gt;0,1,0)</f>
        <v>1</v>
      </c>
      <c r="AC2963" s="7">
        <f>IF(Table2[[#This Row],[60c]]&gt;0,1,0)</f>
        <v>0</v>
      </c>
      <c r="AD2963" s="7">
        <f>IF(Table2[[#This Row],[90c]]&gt;0,1,0)</f>
        <v>0</v>
      </c>
    </row>
    <row r="2964" spans="1:30" x14ac:dyDescent="0.2">
      <c r="A2964">
        <v>201706</v>
      </c>
      <c r="B2964" t="s">
        <v>21</v>
      </c>
      <c r="C2964" t="s">
        <v>21</v>
      </c>
      <c r="D2964" t="s">
        <v>1510</v>
      </c>
      <c r="E2964" t="s">
        <v>1018</v>
      </c>
      <c r="F2964" t="s">
        <v>1560</v>
      </c>
      <c r="G2964" t="s">
        <v>7674</v>
      </c>
      <c r="I2964" t="s">
        <v>52</v>
      </c>
      <c r="J2964" t="s">
        <v>1561</v>
      </c>
      <c r="K2964" t="s">
        <v>2186</v>
      </c>
      <c r="L2964" t="s">
        <v>6776</v>
      </c>
      <c r="M2964" t="s">
        <v>6777</v>
      </c>
      <c r="N2964" s="1">
        <v>42900</v>
      </c>
      <c r="O2964">
        <v>56</v>
      </c>
      <c r="P2964" t="s">
        <v>900</v>
      </c>
      <c r="S2964">
        <v>0</v>
      </c>
      <c r="T2964">
        <v>0</v>
      </c>
      <c r="U2964" s="7">
        <v>0</v>
      </c>
      <c r="V2964" s="7">
        <v>0</v>
      </c>
      <c r="W2964" s="7">
        <v>0</v>
      </c>
      <c r="X2964" s="7">
        <v>0</v>
      </c>
      <c r="Y2964" s="7">
        <v>0</v>
      </c>
      <c r="Z2964" s="7">
        <v>0</v>
      </c>
      <c r="AA2964" s="7" t="s">
        <v>800</v>
      </c>
      <c r="AB2964" s="7">
        <f>IF(Table2[[#This Row],[15cc]]+Table2[[#This Row],[30cc]]&gt;0,1,0)</f>
        <v>0</v>
      </c>
      <c r="AC2964" s="7">
        <f>IF(Table2[[#This Row],[60c]]&gt;0,1,0)</f>
        <v>0</v>
      </c>
      <c r="AD2964" s="7">
        <f>IF(Table2[[#This Row],[90c]]&gt;0,1,0)</f>
        <v>0</v>
      </c>
    </row>
    <row r="2965" spans="1:30" x14ac:dyDescent="0.2">
      <c r="A2965">
        <v>201706</v>
      </c>
      <c r="B2965" t="s">
        <v>21</v>
      </c>
      <c r="C2965" t="s">
        <v>21</v>
      </c>
      <c r="D2965" t="s">
        <v>1510</v>
      </c>
      <c r="E2965" t="s">
        <v>1018</v>
      </c>
      <c r="F2965" t="s">
        <v>1560</v>
      </c>
      <c r="G2965" t="s">
        <v>7674</v>
      </c>
      <c r="I2965" t="s">
        <v>52</v>
      </c>
      <c r="J2965" t="s">
        <v>1561</v>
      </c>
      <c r="K2965" t="s">
        <v>2186</v>
      </c>
      <c r="L2965" t="s">
        <v>6778</v>
      </c>
      <c r="M2965" t="s">
        <v>6688</v>
      </c>
      <c r="N2965" s="1">
        <v>42900</v>
      </c>
      <c r="O2965">
        <v>56</v>
      </c>
      <c r="P2965" t="s">
        <v>900</v>
      </c>
      <c r="Q2965">
        <v>1</v>
      </c>
      <c r="R2965">
        <v>12.494999999999999</v>
      </c>
      <c r="S2965">
        <v>1</v>
      </c>
      <c r="T2965">
        <v>12.494999999999999</v>
      </c>
      <c r="U2965" s="7">
        <v>0</v>
      </c>
      <c r="V2965" s="7">
        <v>0</v>
      </c>
      <c r="W2965" s="7">
        <v>0</v>
      </c>
      <c r="X2965" s="7">
        <v>0</v>
      </c>
      <c r="Y2965" s="7">
        <v>0</v>
      </c>
      <c r="Z2965" s="7">
        <v>0</v>
      </c>
      <c r="AA2965" s="7" t="s">
        <v>800</v>
      </c>
      <c r="AB2965" s="7">
        <f>IF(Table2[[#This Row],[15cc]]+Table2[[#This Row],[30cc]]&gt;0,1,0)</f>
        <v>1</v>
      </c>
      <c r="AC2965" s="7">
        <f>IF(Table2[[#This Row],[60c]]&gt;0,1,0)</f>
        <v>0</v>
      </c>
      <c r="AD2965" s="7">
        <f>IF(Table2[[#This Row],[90c]]&gt;0,1,0)</f>
        <v>0</v>
      </c>
    </row>
    <row r="2966" spans="1:30" x14ac:dyDescent="0.2">
      <c r="A2966">
        <v>201706</v>
      </c>
      <c r="B2966" t="s">
        <v>21</v>
      </c>
      <c r="C2966" t="s">
        <v>21</v>
      </c>
      <c r="D2966" t="s">
        <v>1510</v>
      </c>
      <c r="E2966" t="s">
        <v>1018</v>
      </c>
      <c r="F2966" t="s">
        <v>1560</v>
      </c>
      <c r="G2966" t="s">
        <v>7674</v>
      </c>
      <c r="I2966" t="s">
        <v>52</v>
      </c>
      <c r="J2966" t="s">
        <v>1561</v>
      </c>
      <c r="K2966" t="s">
        <v>2186</v>
      </c>
      <c r="L2966" t="s">
        <v>6779</v>
      </c>
      <c r="M2966" t="s">
        <v>6780</v>
      </c>
      <c r="N2966" s="1">
        <v>42900</v>
      </c>
      <c r="O2966">
        <v>56</v>
      </c>
      <c r="P2966" t="s">
        <v>900</v>
      </c>
      <c r="Q2966">
        <v>1</v>
      </c>
      <c r="R2966">
        <v>12.755000000000001</v>
      </c>
      <c r="S2966">
        <v>1</v>
      </c>
      <c r="T2966">
        <v>12.755000000000001</v>
      </c>
      <c r="U2966" s="7">
        <v>0</v>
      </c>
      <c r="V2966" s="7">
        <v>0</v>
      </c>
      <c r="W2966" s="7">
        <v>0</v>
      </c>
      <c r="X2966" s="7">
        <v>0</v>
      </c>
      <c r="Y2966" s="7">
        <v>0</v>
      </c>
      <c r="Z2966" s="7">
        <v>0</v>
      </c>
      <c r="AA2966" s="7" t="s">
        <v>800</v>
      </c>
      <c r="AB2966" s="7">
        <f>IF(Table2[[#This Row],[15cc]]+Table2[[#This Row],[30cc]]&gt;0,1,0)</f>
        <v>1</v>
      </c>
      <c r="AC2966" s="7">
        <f>IF(Table2[[#This Row],[60c]]&gt;0,1,0)</f>
        <v>0</v>
      </c>
      <c r="AD2966" s="7">
        <f>IF(Table2[[#This Row],[90c]]&gt;0,1,0)</f>
        <v>0</v>
      </c>
    </row>
    <row r="2967" spans="1:30" x14ac:dyDescent="0.2">
      <c r="A2967">
        <v>201706</v>
      </c>
      <c r="B2967" t="s">
        <v>21</v>
      </c>
      <c r="C2967" t="s">
        <v>21</v>
      </c>
      <c r="D2967" t="s">
        <v>1510</v>
      </c>
      <c r="E2967" t="s">
        <v>1018</v>
      </c>
      <c r="F2967" t="s">
        <v>1560</v>
      </c>
      <c r="G2967" t="s">
        <v>7674</v>
      </c>
      <c r="I2967" t="s">
        <v>52</v>
      </c>
      <c r="J2967" t="s">
        <v>1561</v>
      </c>
      <c r="K2967" t="s">
        <v>2186</v>
      </c>
      <c r="L2967" t="s">
        <v>6781</v>
      </c>
      <c r="M2967" t="s">
        <v>4920</v>
      </c>
      <c r="N2967" s="1">
        <v>42901</v>
      </c>
      <c r="O2967">
        <v>55</v>
      </c>
      <c r="P2967" t="s">
        <v>900</v>
      </c>
      <c r="S2967">
        <v>0</v>
      </c>
      <c r="T2967">
        <v>0</v>
      </c>
      <c r="U2967" s="7">
        <v>0</v>
      </c>
      <c r="V2967" s="7">
        <v>0</v>
      </c>
      <c r="W2967" s="7">
        <v>0</v>
      </c>
      <c r="X2967" s="7">
        <v>0</v>
      </c>
      <c r="Y2967" s="7">
        <v>0</v>
      </c>
      <c r="Z2967" s="7">
        <v>0</v>
      </c>
      <c r="AA2967" s="7" t="s">
        <v>800</v>
      </c>
      <c r="AB2967" s="7">
        <f>IF(Table2[[#This Row],[15cc]]+Table2[[#This Row],[30cc]]&gt;0,1,0)</f>
        <v>0</v>
      </c>
      <c r="AC2967" s="7">
        <f>IF(Table2[[#This Row],[60c]]&gt;0,1,0)</f>
        <v>0</v>
      </c>
      <c r="AD2967" s="7">
        <f>IF(Table2[[#This Row],[90c]]&gt;0,1,0)</f>
        <v>0</v>
      </c>
    </row>
    <row r="2968" spans="1:30" x14ac:dyDescent="0.2">
      <c r="A2968">
        <v>201706</v>
      </c>
      <c r="B2968" t="s">
        <v>21</v>
      </c>
      <c r="C2968" t="s">
        <v>21</v>
      </c>
      <c r="D2968" t="s">
        <v>1510</v>
      </c>
      <c r="E2968" t="s">
        <v>1018</v>
      </c>
      <c r="F2968" t="s">
        <v>1560</v>
      </c>
      <c r="G2968" t="s">
        <v>7674</v>
      </c>
      <c r="I2968" t="s">
        <v>52</v>
      </c>
      <c r="J2968" t="s">
        <v>1561</v>
      </c>
      <c r="K2968" t="s">
        <v>2186</v>
      </c>
      <c r="L2968" t="s">
        <v>6782</v>
      </c>
      <c r="M2968" t="s">
        <v>823</v>
      </c>
      <c r="N2968" s="1">
        <v>42901</v>
      </c>
      <c r="O2968">
        <v>55</v>
      </c>
      <c r="P2968" t="s">
        <v>900</v>
      </c>
      <c r="S2968">
        <v>0</v>
      </c>
      <c r="T2968">
        <v>0</v>
      </c>
      <c r="U2968" s="7">
        <v>0</v>
      </c>
      <c r="V2968" s="7">
        <v>0</v>
      </c>
      <c r="W2968" s="7">
        <v>0</v>
      </c>
      <c r="X2968" s="7">
        <v>0</v>
      </c>
      <c r="Y2968" s="7">
        <v>0</v>
      </c>
      <c r="Z2968" s="7">
        <v>0</v>
      </c>
      <c r="AA2968" s="7" t="s">
        <v>800</v>
      </c>
      <c r="AB2968" s="7">
        <f>IF(Table2[[#This Row],[15cc]]+Table2[[#This Row],[30cc]]&gt;0,1,0)</f>
        <v>0</v>
      </c>
      <c r="AC2968" s="7">
        <f>IF(Table2[[#This Row],[60c]]&gt;0,1,0)</f>
        <v>0</v>
      </c>
      <c r="AD2968" s="7">
        <f>IF(Table2[[#This Row],[90c]]&gt;0,1,0)</f>
        <v>0</v>
      </c>
    </row>
    <row r="2969" spans="1:30" x14ac:dyDescent="0.2">
      <c r="A2969">
        <v>201706</v>
      </c>
      <c r="B2969" t="s">
        <v>21</v>
      </c>
      <c r="C2969" t="s">
        <v>21</v>
      </c>
      <c r="D2969" t="s">
        <v>1510</v>
      </c>
      <c r="E2969" t="s">
        <v>1018</v>
      </c>
      <c r="F2969" t="s">
        <v>1560</v>
      </c>
      <c r="G2969" t="s">
        <v>7674</v>
      </c>
      <c r="I2969" t="s">
        <v>52</v>
      </c>
      <c r="J2969" t="s">
        <v>1561</v>
      </c>
      <c r="K2969" t="s">
        <v>2186</v>
      </c>
      <c r="L2969" t="s">
        <v>6783</v>
      </c>
      <c r="M2969" t="s">
        <v>6784</v>
      </c>
      <c r="N2969" s="1">
        <v>42901</v>
      </c>
      <c r="O2969">
        <v>55</v>
      </c>
      <c r="P2969" t="s">
        <v>900</v>
      </c>
      <c r="S2969">
        <v>0</v>
      </c>
      <c r="T2969">
        <v>0</v>
      </c>
      <c r="U2969" s="7">
        <v>0</v>
      </c>
      <c r="V2969" s="7">
        <v>0</v>
      </c>
      <c r="W2969" s="7">
        <v>0</v>
      </c>
      <c r="X2969" s="7">
        <v>0</v>
      </c>
      <c r="Y2969" s="7">
        <v>0</v>
      </c>
      <c r="Z2969" s="7">
        <v>0</v>
      </c>
      <c r="AA2969" s="7" t="s">
        <v>800</v>
      </c>
      <c r="AB2969" s="7">
        <f>IF(Table2[[#This Row],[15cc]]+Table2[[#This Row],[30cc]]&gt;0,1,0)</f>
        <v>0</v>
      </c>
      <c r="AC2969" s="7">
        <f>IF(Table2[[#This Row],[60c]]&gt;0,1,0)</f>
        <v>0</v>
      </c>
      <c r="AD2969" s="7">
        <f>IF(Table2[[#This Row],[90c]]&gt;0,1,0)</f>
        <v>0</v>
      </c>
    </row>
    <row r="2970" spans="1:30" x14ac:dyDescent="0.2">
      <c r="A2970">
        <v>201706</v>
      </c>
      <c r="B2970" t="s">
        <v>21</v>
      </c>
      <c r="C2970" t="s">
        <v>21</v>
      </c>
      <c r="D2970" t="s">
        <v>1510</v>
      </c>
      <c r="E2970" t="s">
        <v>1018</v>
      </c>
      <c r="F2970" t="s">
        <v>1560</v>
      </c>
      <c r="G2970" t="s">
        <v>7674</v>
      </c>
      <c r="I2970" t="s">
        <v>52</v>
      </c>
      <c r="J2970" t="s">
        <v>1561</v>
      </c>
      <c r="K2970" t="s">
        <v>2186</v>
      </c>
      <c r="L2970" t="s">
        <v>6785</v>
      </c>
      <c r="M2970" t="s">
        <v>6786</v>
      </c>
      <c r="N2970" s="1">
        <v>42901</v>
      </c>
      <c r="O2970">
        <v>55</v>
      </c>
      <c r="P2970" t="s">
        <v>900</v>
      </c>
      <c r="Q2970">
        <v>3</v>
      </c>
      <c r="R2970">
        <v>40.826000000000001</v>
      </c>
      <c r="S2970">
        <v>3</v>
      </c>
      <c r="T2970">
        <v>40.826000000000001</v>
      </c>
      <c r="U2970" s="7">
        <v>0</v>
      </c>
      <c r="V2970" s="7">
        <v>0</v>
      </c>
      <c r="W2970" s="7">
        <v>0</v>
      </c>
      <c r="X2970" s="7">
        <v>0</v>
      </c>
      <c r="Y2970" s="7">
        <v>0</v>
      </c>
      <c r="Z2970" s="7">
        <v>0</v>
      </c>
      <c r="AA2970" s="7" t="s">
        <v>800</v>
      </c>
      <c r="AB2970" s="7">
        <f>IF(Table2[[#This Row],[15cc]]+Table2[[#This Row],[30cc]]&gt;0,1,0)</f>
        <v>1</v>
      </c>
      <c r="AC2970" s="7">
        <f>IF(Table2[[#This Row],[60c]]&gt;0,1,0)</f>
        <v>0</v>
      </c>
      <c r="AD2970" s="7">
        <f>IF(Table2[[#This Row],[90c]]&gt;0,1,0)</f>
        <v>0</v>
      </c>
    </row>
    <row r="2971" spans="1:30" x14ac:dyDescent="0.2">
      <c r="A2971">
        <v>201706</v>
      </c>
      <c r="B2971" t="s">
        <v>21</v>
      </c>
      <c r="C2971" t="s">
        <v>21</v>
      </c>
      <c r="D2971" t="s">
        <v>1510</v>
      </c>
      <c r="E2971" t="s">
        <v>1018</v>
      </c>
      <c r="F2971" t="s">
        <v>1560</v>
      </c>
      <c r="G2971" t="s">
        <v>7674</v>
      </c>
      <c r="I2971" t="s">
        <v>52</v>
      </c>
      <c r="J2971" t="s">
        <v>1561</v>
      </c>
      <c r="K2971" t="s">
        <v>2186</v>
      </c>
      <c r="L2971" t="s">
        <v>6787</v>
      </c>
      <c r="M2971" t="s">
        <v>6788</v>
      </c>
      <c r="N2971" s="1">
        <v>42901</v>
      </c>
      <c r="O2971">
        <v>55</v>
      </c>
      <c r="P2971" t="s">
        <v>900</v>
      </c>
      <c r="Q2971">
        <v>1</v>
      </c>
      <c r="R2971">
        <v>15.084</v>
      </c>
      <c r="S2971">
        <v>1</v>
      </c>
      <c r="T2971">
        <v>15.084</v>
      </c>
      <c r="U2971" s="7">
        <v>0</v>
      </c>
      <c r="V2971" s="7">
        <v>0</v>
      </c>
      <c r="W2971" s="7">
        <v>0</v>
      </c>
      <c r="X2971" s="7">
        <v>0</v>
      </c>
      <c r="Y2971" s="7">
        <v>0</v>
      </c>
      <c r="Z2971" s="7">
        <v>0</v>
      </c>
      <c r="AA2971" s="7" t="s">
        <v>800</v>
      </c>
      <c r="AB2971" s="7">
        <f>IF(Table2[[#This Row],[15cc]]+Table2[[#This Row],[30cc]]&gt;0,1,0)</f>
        <v>1</v>
      </c>
      <c r="AC2971" s="7">
        <f>IF(Table2[[#This Row],[60c]]&gt;0,1,0)</f>
        <v>0</v>
      </c>
      <c r="AD2971" s="7">
        <f>IF(Table2[[#This Row],[90c]]&gt;0,1,0)</f>
        <v>0</v>
      </c>
    </row>
    <row r="2972" spans="1:30" x14ac:dyDescent="0.2">
      <c r="A2972">
        <v>201706</v>
      </c>
      <c r="B2972" t="s">
        <v>21</v>
      </c>
      <c r="C2972" t="s">
        <v>21</v>
      </c>
      <c r="D2972" t="s">
        <v>1510</v>
      </c>
      <c r="E2972" t="s">
        <v>1018</v>
      </c>
      <c r="F2972" t="s">
        <v>1560</v>
      </c>
      <c r="G2972" t="s">
        <v>7674</v>
      </c>
      <c r="I2972" t="s">
        <v>52</v>
      </c>
      <c r="J2972" t="s">
        <v>1561</v>
      </c>
      <c r="K2972" t="s">
        <v>2186</v>
      </c>
      <c r="L2972" t="s">
        <v>6789</v>
      </c>
      <c r="M2972" t="s">
        <v>6790</v>
      </c>
      <c r="N2972" s="1">
        <v>42901</v>
      </c>
      <c r="O2972">
        <v>55</v>
      </c>
      <c r="P2972" t="s">
        <v>900</v>
      </c>
      <c r="Q2972">
        <v>3</v>
      </c>
      <c r="R2972">
        <v>40.023000000000003</v>
      </c>
      <c r="S2972">
        <v>2</v>
      </c>
      <c r="T2972">
        <v>24.09</v>
      </c>
      <c r="U2972" s="7">
        <v>1</v>
      </c>
      <c r="V2972" s="7">
        <v>15.933</v>
      </c>
      <c r="W2972" s="7">
        <v>0</v>
      </c>
      <c r="X2972" s="7">
        <v>0</v>
      </c>
      <c r="Y2972" s="7">
        <v>0</v>
      </c>
      <c r="Z2972" s="7">
        <v>0</v>
      </c>
      <c r="AA2972" s="7" t="s">
        <v>800</v>
      </c>
      <c r="AB2972" s="7">
        <f>IF(Table2[[#This Row],[15cc]]+Table2[[#This Row],[30cc]]&gt;0,1,0)</f>
        <v>1</v>
      </c>
      <c r="AC2972" s="7">
        <f>IF(Table2[[#This Row],[60c]]&gt;0,1,0)</f>
        <v>0</v>
      </c>
      <c r="AD2972" s="7">
        <f>IF(Table2[[#This Row],[90c]]&gt;0,1,0)</f>
        <v>0</v>
      </c>
    </row>
    <row r="2973" spans="1:30" x14ac:dyDescent="0.2">
      <c r="A2973">
        <v>201706</v>
      </c>
      <c r="B2973" t="s">
        <v>21</v>
      </c>
      <c r="C2973" t="s">
        <v>21</v>
      </c>
      <c r="D2973" t="s">
        <v>1510</v>
      </c>
      <c r="E2973" t="s">
        <v>1018</v>
      </c>
      <c r="F2973" t="s">
        <v>1560</v>
      </c>
      <c r="G2973" t="s">
        <v>7674</v>
      </c>
      <c r="I2973" t="s">
        <v>52</v>
      </c>
      <c r="J2973" t="s">
        <v>1561</v>
      </c>
      <c r="K2973" t="s">
        <v>2186</v>
      </c>
      <c r="L2973" t="s">
        <v>6791</v>
      </c>
      <c r="M2973" t="s">
        <v>6792</v>
      </c>
      <c r="N2973" s="1">
        <v>42901</v>
      </c>
      <c r="O2973">
        <v>55</v>
      </c>
      <c r="P2973" t="s">
        <v>900</v>
      </c>
      <c r="Q2973">
        <v>1</v>
      </c>
      <c r="R2973">
        <v>15.109</v>
      </c>
      <c r="S2973">
        <v>1</v>
      </c>
      <c r="T2973">
        <v>15.109</v>
      </c>
      <c r="U2973" s="7">
        <v>0</v>
      </c>
      <c r="V2973" s="7">
        <v>0</v>
      </c>
      <c r="W2973" s="7">
        <v>0</v>
      </c>
      <c r="X2973" s="7">
        <v>0</v>
      </c>
      <c r="Y2973" s="7">
        <v>0</v>
      </c>
      <c r="Z2973" s="7">
        <v>0</v>
      </c>
      <c r="AA2973" s="7" t="s">
        <v>800</v>
      </c>
      <c r="AB2973" s="7">
        <f>IF(Table2[[#This Row],[15cc]]+Table2[[#This Row],[30cc]]&gt;0,1,0)</f>
        <v>1</v>
      </c>
      <c r="AC2973" s="7">
        <f>IF(Table2[[#This Row],[60c]]&gt;0,1,0)</f>
        <v>0</v>
      </c>
      <c r="AD2973" s="7">
        <f>IF(Table2[[#This Row],[90c]]&gt;0,1,0)</f>
        <v>0</v>
      </c>
    </row>
    <row r="2974" spans="1:30" x14ac:dyDescent="0.2">
      <c r="A2974">
        <v>201706</v>
      </c>
      <c r="B2974" t="s">
        <v>21</v>
      </c>
      <c r="C2974" t="s">
        <v>21</v>
      </c>
      <c r="D2974" t="s">
        <v>1510</v>
      </c>
      <c r="E2974" t="s">
        <v>1018</v>
      </c>
      <c r="F2974" t="s">
        <v>1560</v>
      </c>
      <c r="G2974" t="s">
        <v>7674</v>
      </c>
      <c r="I2974" t="s">
        <v>52</v>
      </c>
      <c r="J2974" t="s">
        <v>1561</v>
      </c>
      <c r="K2974" t="s">
        <v>2186</v>
      </c>
      <c r="L2974" t="s">
        <v>6793</v>
      </c>
      <c r="M2974" t="s">
        <v>6794</v>
      </c>
      <c r="N2974" s="1">
        <v>42901</v>
      </c>
      <c r="O2974">
        <v>55</v>
      </c>
      <c r="P2974" t="s">
        <v>900</v>
      </c>
      <c r="S2974">
        <v>0</v>
      </c>
      <c r="T2974">
        <v>0</v>
      </c>
      <c r="U2974" s="7">
        <v>0</v>
      </c>
      <c r="V2974" s="7">
        <v>0</v>
      </c>
      <c r="W2974" s="7">
        <v>0</v>
      </c>
      <c r="X2974" s="7">
        <v>0</v>
      </c>
      <c r="Y2974" s="7">
        <v>0</v>
      </c>
      <c r="Z2974" s="7">
        <v>0</v>
      </c>
      <c r="AA2974" s="7" t="s">
        <v>800</v>
      </c>
      <c r="AB2974" s="7">
        <f>IF(Table2[[#This Row],[15cc]]+Table2[[#This Row],[30cc]]&gt;0,1,0)</f>
        <v>0</v>
      </c>
      <c r="AC2974" s="7">
        <f>IF(Table2[[#This Row],[60c]]&gt;0,1,0)</f>
        <v>0</v>
      </c>
      <c r="AD2974" s="7">
        <f>IF(Table2[[#This Row],[90c]]&gt;0,1,0)</f>
        <v>0</v>
      </c>
    </row>
    <row r="2975" spans="1:30" x14ac:dyDescent="0.2">
      <c r="A2975">
        <v>201706</v>
      </c>
      <c r="B2975" t="s">
        <v>21</v>
      </c>
      <c r="C2975" t="s">
        <v>21</v>
      </c>
      <c r="D2975" t="s">
        <v>1510</v>
      </c>
      <c r="E2975" t="s">
        <v>1018</v>
      </c>
      <c r="F2975" t="s">
        <v>1560</v>
      </c>
      <c r="G2975" t="s">
        <v>7674</v>
      </c>
      <c r="I2975" t="s">
        <v>52</v>
      </c>
      <c r="J2975" t="s">
        <v>1561</v>
      </c>
      <c r="K2975" t="s">
        <v>2186</v>
      </c>
      <c r="L2975" t="s">
        <v>6795</v>
      </c>
      <c r="M2975" t="s">
        <v>6796</v>
      </c>
      <c r="N2975" s="1">
        <v>42901</v>
      </c>
      <c r="O2975">
        <v>55</v>
      </c>
      <c r="P2975" t="s">
        <v>900</v>
      </c>
      <c r="S2975">
        <v>0</v>
      </c>
      <c r="T2975">
        <v>0</v>
      </c>
      <c r="U2975" s="7">
        <v>0</v>
      </c>
      <c r="V2975" s="7">
        <v>0</v>
      </c>
      <c r="W2975" s="7">
        <v>0</v>
      </c>
      <c r="X2975" s="7">
        <v>0</v>
      </c>
      <c r="Y2975" s="7">
        <v>0</v>
      </c>
      <c r="Z2975" s="7">
        <v>0</v>
      </c>
      <c r="AA2975" s="7" t="s">
        <v>800</v>
      </c>
      <c r="AB2975" s="7">
        <f>IF(Table2[[#This Row],[15cc]]+Table2[[#This Row],[30cc]]&gt;0,1,0)</f>
        <v>0</v>
      </c>
      <c r="AC2975" s="7">
        <f>IF(Table2[[#This Row],[60c]]&gt;0,1,0)</f>
        <v>0</v>
      </c>
      <c r="AD2975" s="7">
        <f>IF(Table2[[#This Row],[90c]]&gt;0,1,0)</f>
        <v>0</v>
      </c>
    </row>
    <row r="2976" spans="1:30" x14ac:dyDescent="0.2">
      <c r="A2976">
        <v>201706</v>
      </c>
      <c r="B2976" t="s">
        <v>21</v>
      </c>
      <c r="C2976" t="s">
        <v>21</v>
      </c>
      <c r="D2976" t="s">
        <v>1510</v>
      </c>
      <c r="E2976" t="s">
        <v>1018</v>
      </c>
      <c r="F2976" t="s">
        <v>1560</v>
      </c>
      <c r="G2976" t="s">
        <v>7674</v>
      </c>
      <c r="I2976" t="s">
        <v>52</v>
      </c>
      <c r="J2976" t="s">
        <v>1561</v>
      </c>
      <c r="K2976" t="s">
        <v>2186</v>
      </c>
      <c r="L2976" t="s">
        <v>6797</v>
      </c>
      <c r="M2976" t="s">
        <v>6798</v>
      </c>
      <c r="N2976" s="1">
        <v>42901</v>
      </c>
      <c r="O2976">
        <v>55</v>
      </c>
      <c r="P2976" t="s">
        <v>900</v>
      </c>
      <c r="Q2976">
        <v>1</v>
      </c>
      <c r="R2976">
        <v>15.362</v>
      </c>
      <c r="S2976">
        <v>1</v>
      </c>
      <c r="T2976">
        <v>15.362</v>
      </c>
      <c r="U2976" s="7">
        <v>0</v>
      </c>
      <c r="V2976" s="7">
        <v>0</v>
      </c>
      <c r="W2976" s="7">
        <v>0</v>
      </c>
      <c r="X2976" s="7">
        <v>0</v>
      </c>
      <c r="Y2976" s="7">
        <v>0</v>
      </c>
      <c r="Z2976" s="7">
        <v>0</v>
      </c>
      <c r="AA2976" s="7" t="s">
        <v>800</v>
      </c>
      <c r="AB2976" s="7">
        <f>IF(Table2[[#This Row],[15cc]]+Table2[[#This Row],[30cc]]&gt;0,1,0)</f>
        <v>1</v>
      </c>
      <c r="AC2976" s="7">
        <f>IF(Table2[[#This Row],[60c]]&gt;0,1,0)</f>
        <v>0</v>
      </c>
      <c r="AD2976" s="7">
        <f>IF(Table2[[#This Row],[90c]]&gt;0,1,0)</f>
        <v>0</v>
      </c>
    </row>
    <row r="2977" spans="1:30" x14ac:dyDescent="0.2">
      <c r="A2977">
        <v>201706</v>
      </c>
      <c r="B2977" t="s">
        <v>21</v>
      </c>
      <c r="C2977" t="s">
        <v>21</v>
      </c>
      <c r="D2977" t="s">
        <v>1510</v>
      </c>
      <c r="E2977" t="s">
        <v>1018</v>
      </c>
      <c r="F2977" t="s">
        <v>1560</v>
      </c>
      <c r="G2977" t="s">
        <v>7674</v>
      </c>
      <c r="I2977" t="s">
        <v>52</v>
      </c>
      <c r="J2977" t="s">
        <v>1561</v>
      </c>
      <c r="K2977" t="s">
        <v>2186</v>
      </c>
      <c r="L2977" t="s">
        <v>6799</v>
      </c>
      <c r="M2977" t="s">
        <v>1336</v>
      </c>
      <c r="N2977" s="1">
        <v>42901</v>
      </c>
      <c r="O2977">
        <v>55</v>
      </c>
      <c r="P2977" t="s">
        <v>900</v>
      </c>
      <c r="S2977">
        <v>0</v>
      </c>
      <c r="T2977">
        <v>0</v>
      </c>
      <c r="U2977" s="7">
        <v>0</v>
      </c>
      <c r="V2977" s="7">
        <v>0</v>
      </c>
      <c r="W2977" s="7">
        <v>0</v>
      </c>
      <c r="X2977" s="7">
        <v>0</v>
      </c>
      <c r="Y2977" s="7">
        <v>0</v>
      </c>
      <c r="Z2977" s="7">
        <v>0</v>
      </c>
      <c r="AA2977" s="7" t="s">
        <v>800</v>
      </c>
      <c r="AB2977" s="7">
        <f>IF(Table2[[#This Row],[15cc]]+Table2[[#This Row],[30cc]]&gt;0,1,0)</f>
        <v>0</v>
      </c>
      <c r="AC2977" s="7">
        <f>IF(Table2[[#This Row],[60c]]&gt;0,1,0)</f>
        <v>0</v>
      </c>
      <c r="AD2977" s="7">
        <f>IF(Table2[[#This Row],[90c]]&gt;0,1,0)</f>
        <v>0</v>
      </c>
    </row>
    <row r="2978" spans="1:30" x14ac:dyDescent="0.2">
      <c r="A2978">
        <v>201706</v>
      </c>
      <c r="B2978" t="s">
        <v>21</v>
      </c>
      <c r="C2978" t="s">
        <v>21</v>
      </c>
      <c r="D2978" t="s">
        <v>1510</v>
      </c>
      <c r="E2978" t="s">
        <v>1018</v>
      </c>
      <c r="F2978" t="s">
        <v>1560</v>
      </c>
      <c r="G2978" t="s">
        <v>7674</v>
      </c>
      <c r="I2978" t="s">
        <v>52</v>
      </c>
      <c r="J2978" t="s">
        <v>1561</v>
      </c>
      <c r="K2978" t="s">
        <v>2186</v>
      </c>
      <c r="L2978" t="s">
        <v>6800</v>
      </c>
      <c r="M2978" t="s">
        <v>808</v>
      </c>
      <c r="N2978" s="1">
        <v>42901</v>
      </c>
      <c r="O2978">
        <v>55</v>
      </c>
      <c r="P2978" t="s">
        <v>900</v>
      </c>
      <c r="Q2978">
        <v>3</v>
      </c>
      <c r="R2978">
        <v>42.901000000000003</v>
      </c>
      <c r="S2978">
        <v>2</v>
      </c>
      <c r="T2978">
        <v>30.696999999999999</v>
      </c>
      <c r="U2978" s="7">
        <v>1</v>
      </c>
      <c r="V2978" s="7">
        <v>12.204000000000001</v>
      </c>
      <c r="W2978" s="7">
        <v>0</v>
      </c>
      <c r="X2978" s="7">
        <v>0</v>
      </c>
      <c r="Y2978" s="7">
        <v>0</v>
      </c>
      <c r="Z2978" s="7">
        <v>0</v>
      </c>
      <c r="AA2978" s="7" t="s">
        <v>800</v>
      </c>
      <c r="AB2978" s="7">
        <f>IF(Table2[[#This Row],[15cc]]+Table2[[#This Row],[30cc]]&gt;0,1,0)</f>
        <v>1</v>
      </c>
      <c r="AC2978" s="7">
        <f>IF(Table2[[#This Row],[60c]]&gt;0,1,0)</f>
        <v>0</v>
      </c>
      <c r="AD2978" s="7">
        <f>IF(Table2[[#This Row],[90c]]&gt;0,1,0)</f>
        <v>0</v>
      </c>
    </row>
    <row r="2979" spans="1:30" x14ac:dyDescent="0.2">
      <c r="A2979">
        <v>201706</v>
      </c>
      <c r="B2979" t="s">
        <v>21</v>
      </c>
      <c r="C2979" t="s">
        <v>21</v>
      </c>
      <c r="D2979" t="s">
        <v>1510</v>
      </c>
      <c r="E2979" t="s">
        <v>1018</v>
      </c>
      <c r="F2979" t="s">
        <v>1560</v>
      </c>
      <c r="G2979" t="s">
        <v>7674</v>
      </c>
      <c r="I2979" t="s">
        <v>52</v>
      </c>
      <c r="J2979" t="s">
        <v>1561</v>
      </c>
      <c r="K2979" t="s">
        <v>2186</v>
      </c>
      <c r="L2979" t="s">
        <v>6801</v>
      </c>
      <c r="M2979" t="s">
        <v>6802</v>
      </c>
      <c r="N2979" s="1">
        <v>42902</v>
      </c>
      <c r="O2979">
        <v>54</v>
      </c>
      <c r="P2979" t="s">
        <v>900</v>
      </c>
      <c r="Q2979">
        <v>1</v>
      </c>
      <c r="R2979">
        <v>12.694000000000001</v>
      </c>
      <c r="S2979">
        <v>1</v>
      </c>
      <c r="T2979">
        <v>12.694000000000001</v>
      </c>
      <c r="U2979" s="7">
        <v>0</v>
      </c>
      <c r="V2979" s="7">
        <v>0</v>
      </c>
      <c r="W2979" s="7">
        <v>0</v>
      </c>
      <c r="X2979" s="7">
        <v>0</v>
      </c>
      <c r="Y2979" s="7">
        <v>0</v>
      </c>
      <c r="Z2979" s="7">
        <v>0</v>
      </c>
      <c r="AA2979" s="7" t="s">
        <v>800</v>
      </c>
      <c r="AB2979" s="7">
        <f>IF(Table2[[#This Row],[15cc]]+Table2[[#This Row],[30cc]]&gt;0,1,0)</f>
        <v>1</v>
      </c>
      <c r="AC2979" s="7">
        <f>IF(Table2[[#This Row],[60c]]&gt;0,1,0)</f>
        <v>0</v>
      </c>
      <c r="AD2979" s="7">
        <f>IF(Table2[[#This Row],[90c]]&gt;0,1,0)</f>
        <v>0</v>
      </c>
    </row>
    <row r="2980" spans="1:30" x14ac:dyDescent="0.2">
      <c r="A2980">
        <v>201706</v>
      </c>
      <c r="B2980" t="s">
        <v>21</v>
      </c>
      <c r="C2980" t="s">
        <v>21</v>
      </c>
      <c r="D2980" t="s">
        <v>1510</v>
      </c>
      <c r="E2980" t="s">
        <v>1018</v>
      </c>
      <c r="F2980" t="s">
        <v>1560</v>
      </c>
      <c r="G2980" t="s">
        <v>7674</v>
      </c>
      <c r="I2980" t="s">
        <v>52</v>
      </c>
      <c r="J2980" t="s">
        <v>1561</v>
      </c>
      <c r="K2980" t="s">
        <v>2186</v>
      </c>
      <c r="L2980" t="s">
        <v>6803</v>
      </c>
      <c r="M2980" t="s">
        <v>6804</v>
      </c>
      <c r="N2980" s="1">
        <v>42902</v>
      </c>
      <c r="O2980">
        <v>54</v>
      </c>
      <c r="P2980" t="s">
        <v>900</v>
      </c>
      <c r="Q2980">
        <v>6</v>
      </c>
      <c r="R2980">
        <v>68.275000000000006</v>
      </c>
      <c r="S2980">
        <v>4</v>
      </c>
      <c r="T2980">
        <v>47.365000000000002</v>
      </c>
      <c r="U2980" s="7">
        <v>0</v>
      </c>
      <c r="V2980" s="7">
        <v>0.13500000000000001</v>
      </c>
      <c r="W2980" s="7">
        <v>2</v>
      </c>
      <c r="X2980" s="7">
        <v>20.774999999999999</v>
      </c>
      <c r="Y2980" s="7">
        <v>0</v>
      </c>
      <c r="Z2980" s="7">
        <v>0</v>
      </c>
      <c r="AA2980" s="7" t="s">
        <v>800</v>
      </c>
      <c r="AB2980" s="7">
        <f>IF(Table2[[#This Row],[15cc]]+Table2[[#This Row],[30cc]]&gt;0,1,0)</f>
        <v>1</v>
      </c>
      <c r="AC2980" s="7">
        <f>IF(Table2[[#This Row],[60c]]&gt;0,1,0)</f>
        <v>1</v>
      </c>
      <c r="AD2980" s="7">
        <f>IF(Table2[[#This Row],[90c]]&gt;0,1,0)</f>
        <v>0</v>
      </c>
    </row>
    <row r="2981" spans="1:30" x14ac:dyDescent="0.2">
      <c r="A2981">
        <v>201706</v>
      </c>
      <c r="B2981" t="s">
        <v>21</v>
      </c>
      <c r="C2981" t="s">
        <v>21</v>
      </c>
      <c r="D2981" t="s">
        <v>1510</v>
      </c>
      <c r="E2981" t="s">
        <v>1018</v>
      </c>
      <c r="F2981" t="s">
        <v>1560</v>
      </c>
      <c r="G2981" t="s">
        <v>7674</v>
      </c>
      <c r="I2981" t="s">
        <v>52</v>
      </c>
      <c r="J2981" t="s">
        <v>1561</v>
      </c>
      <c r="K2981" t="s">
        <v>2186</v>
      </c>
      <c r="L2981" t="s">
        <v>6805</v>
      </c>
      <c r="M2981" t="s">
        <v>6806</v>
      </c>
      <c r="N2981" s="1">
        <v>42907</v>
      </c>
      <c r="O2981">
        <v>49</v>
      </c>
      <c r="P2981" t="s">
        <v>900</v>
      </c>
      <c r="S2981">
        <v>0</v>
      </c>
      <c r="T2981">
        <v>0</v>
      </c>
      <c r="U2981" s="7">
        <v>0</v>
      </c>
      <c r="V2981" s="7">
        <v>0</v>
      </c>
      <c r="W2981" s="7">
        <v>0</v>
      </c>
      <c r="X2981" s="7">
        <v>0</v>
      </c>
      <c r="Y2981" s="7">
        <v>0</v>
      </c>
      <c r="Z2981" s="7">
        <v>0</v>
      </c>
      <c r="AA2981" s="7" t="s">
        <v>984</v>
      </c>
      <c r="AB2981" s="7">
        <f>IF(Table2[[#This Row],[15cc]]+Table2[[#This Row],[30cc]]&gt;0,1,0)</f>
        <v>0</v>
      </c>
      <c r="AC2981" s="7">
        <f>IF(Table2[[#This Row],[60c]]&gt;0,1,0)</f>
        <v>0</v>
      </c>
      <c r="AD2981" s="7">
        <f>IF(Table2[[#This Row],[90c]]&gt;0,1,0)</f>
        <v>0</v>
      </c>
    </row>
    <row r="2982" spans="1:30" x14ac:dyDescent="0.2">
      <c r="A2982">
        <v>201706</v>
      </c>
      <c r="B2982" t="s">
        <v>21</v>
      </c>
      <c r="C2982" t="s">
        <v>21</v>
      </c>
      <c r="D2982" t="s">
        <v>1510</v>
      </c>
      <c r="E2982" t="s">
        <v>1018</v>
      </c>
      <c r="F2982" t="s">
        <v>1560</v>
      </c>
      <c r="G2982" t="s">
        <v>7674</v>
      </c>
      <c r="I2982" t="s">
        <v>52</v>
      </c>
      <c r="J2982" t="s">
        <v>1561</v>
      </c>
      <c r="K2982" t="s">
        <v>2186</v>
      </c>
      <c r="L2982" t="s">
        <v>6807</v>
      </c>
      <c r="M2982" t="s">
        <v>6808</v>
      </c>
      <c r="N2982" s="1">
        <v>42913</v>
      </c>
      <c r="O2982">
        <v>43</v>
      </c>
      <c r="P2982" t="s">
        <v>900</v>
      </c>
      <c r="S2982">
        <v>0</v>
      </c>
      <c r="T2982">
        <v>0</v>
      </c>
      <c r="U2982" s="7">
        <v>0</v>
      </c>
      <c r="V2982" s="7">
        <v>0</v>
      </c>
      <c r="W2982" s="7">
        <v>0</v>
      </c>
      <c r="X2982" s="7">
        <v>0</v>
      </c>
      <c r="Y2982" s="7">
        <v>0</v>
      </c>
      <c r="Z2982" s="7">
        <v>0</v>
      </c>
      <c r="AA2982" s="7" t="s">
        <v>800</v>
      </c>
      <c r="AB2982" s="7">
        <f>IF(Table2[[#This Row],[15cc]]+Table2[[#This Row],[30cc]]&gt;0,1,0)</f>
        <v>0</v>
      </c>
      <c r="AC2982" s="7">
        <f>IF(Table2[[#This Row],[60c]]&gt;0,1,0)</f>
        <v>0</v>
      </c>
      <c r="AD2982" s="7">
        <f>IF(Table2[[#This Row],[90c]]&gt;0,1,0)</f>
        <v>0</v>
      </c>
    </row>
    <row r="2983" spans="1:30" x14ac:dyDescent="0.2">
      <c r="A2983">
        <v>201706</v>
      </c>
      <c r="B2983" t="s">
        <v>21</v>
      </c>
      <c r="C2983" t="s">
        <v>21</v>
      </c>
      <c r="D2983" t="s">
        <v>1510</v>
      </c>
      <c r="E2983" t="s">
        <v>1018</v>
      </c>
      <c r="F2983" t="s">
        <v>1560</v>
      </c>
      <c r="G2983" t="s">
        <v>7674</v>
      </c>
      <c r="I2983" t="s">
        <v>52</v>
      </c>
      <c r="J2983" t="s">
        <v>1561</v>
      </c>
      <c r="K2983" t="s">
        <v>2186</v>
      </c>
      <c r="L2983" t="s">
        <v>6809</v>
      </c>
      <c r="M2983" t="s">
        <v>6810</v>
      </c>
      <c r="N2983" s="1">
        <v>42913</v>
      </c>
      <c r="O2983">
        <v>43</v>
      </c>
      <c r="P2983" t="s">
        <v>900</v>
      </c>
      <c r="Q2983">
        <v>1</v>
      </c>
      <c r="R2983">
        <v>12.161</v>
      </c>
      <c r="S2983">
        <v>1</v>
      </c>
      <c r="T2983">
        <v>12.161</v>
      </c>
      <c r="U2983" s="7">
        <v>0</v>
      </c>
      <c r="V2983" s="7">
        <v>0</v>
      </c>
      <c r="W2983" s="7">
        <v>0</v>
      </c>
      <c r="X2983" s="7">
        <v>0</v>
      </c>
      <c r="Y2983" s="7">
        <v>0</v>
      </c>
      <c r="Z2983" s="7">
        <v>0</v>
      </c>
      <c r="AA2983" s="7" t="s">
        <v>800</v>
      </c>
      <c r="AB2983" s="7">
        <f>IF(Table2[[#This Row],[15cc]]+Table2[[#This Row],[30cc]]&gt;0,1,0)</f>
        <v>1</v>
      </c>
      <c r="AC2983" s="7">
        <f>IF(Table2[[#This Row],[60c]]&gt;0,1,0)</f>
        <v>0</v>
      </c>
      <c r="AD2983" s="7">
        <f>IF(Table2[[#This Row],[90c]]&gt;0,1,0)</f>
        <v>0</v>
      </c>
    </row>
    <row r="2984" spans="1:30" x14ac:dyDescent="0.2">
      <c r="A2984">
        <v>201706</v>
      </c>
      <c r="B2984" t="s">
        <v>21</v>
      </c>
      <c r="C2984" t="s">
        <v>21</v>
      </c>
      <c r="D2984" t="s">
        <v>1510</v>
      </c>
      <c r="E2984" t="s">
        <v>1018</v>
      </c>
      <c r="F2984" t="s">
        <v>1560</v>
      </c>
      <c r="G2984" t="s">
        <v>7674</v>
      </c>
      <c r="I2984" t="s">
        <v>52</v>
      </c>
      <c r="J2984" t="s">
        <v>1561</v>
      </c>
      <c r="K2984" t="s">
        <v>2186</v>
      </c>
      <c r="L2984" t="s">
        <v>6811</v>
      </c>
      <c r="M2984" t="s">
        <v>4269</v>
      </c>
      <c r="N2984" s="1">
        <v>42913</v>
      </c>
      <c r="O2984">
        <v>43</v>
      </c>
      <c r="P2984" t="s">
        <v>900</v>
      </c>
      <c r="Q2984">
        <v>1</v>
      </c>
      <c r="R2984">
        <v>12.464</v>
      </c>
      <c r="S2984">
        <v>0</v>
      </c>
      <c r="T2984">
        <v>0</v>
      </c>
      <c r="U2984" s="7">
        <v>0</v>
      </c>
      <c r="V2984" s="7">
        <v>0</v>
      </c>
      <c r="W2984" s="7">
        <v>1</v>
      </c>
      <c r="X2984" s="7">
        <v>12.464</v>
      </c>
      <c r="Y2984" s="7">
        <v>0</v>
      </c>
      <c r="Z2984" s="7">
        <v>0</v>
      </c>
      <c r="AA2984" s="7" t="s">
        <v>800</v>
      </c>
      <c r="AB2984" s="7">
        <f>IF(Table2[[#This Row],[15cc]]+Table2[[#This Row],[30cc]]&gt;0,1,0)</f>
        <v>0</v>
      </c>
      <c r="AC2984" s="7">
        <f>IF(Table2[[#This Row],[60c]]&gt;0,1,0)</f>
        <v>1</v>
      </c>
      <c r="AD2984" s="7">
        <f>IF(Table2[[#This Row],[90c]]&gt;0,1,0)</f>
        <v>0</v>
      </c>
    </row>
    <row r="2985" spans="1:30" x14ac:dyDescent="0.2">
      <c r="A2985">
        <v>201706</v>
      </c>
      <c r="B2985" t="s">
        <v>21</v>
      </c>
      <c r="C2985" t="s">
        <v>21</v>
      </c>
      <c r="D2985" t="s">
        <v>1510</v>
      </c>
      <c r="E2985" t="s">
        <v>1018</v>
      </c>
      <c r="F2985" t="s">
        <v>1560</v>
      </c>
      <c r="G2985" t="s">
        <v>7674</v>
      </c>
      <c r="I2985" t="s">
        <v>52</v>
      </c>
      <c r="J2985" t="s">
        <v>1561</v>
      </c>
      <c r="K2985" t="s">
        <v>2186</v>
      </c>
      <c r="L2985" t="s">
        <v>6812</v>
      </c>
      <c r="M2985" t="s">
        <v>845</v>
      </c>
      <c r="N2985" s="1">
        <v>42913</v>
      </c>
      <c r="O2985">
        <v>43</v>
      </c>
      <c r="P2985" t="s">
        <v>900</v>
      </c>
      <c r="Q2985">
        <v>1</v>
      </c>
      <c r="R2985">
        <v>11.211</v>
      </c>
      <c r="S2985">
        <v>0</v>
      </c>
      <c r="T2985">
        <v>0</v>
      </c>
      <c r="U2985" s="7">
        <v>1</v>
      </c>
      <c r="V2985" s="7">
        <v>11.211</v>
      </c>
      <c r="W2985" s="7">
        <v>0</v>
      </c>
      <c r="X2985" s="7">
        <v>0</v>
      </c>
      <c r="Y2985" s="7">
        <v>0</v>
      </c>
      <c r="Z2985" s="7">
        <v>0</v>
      </c>
      <c r="AA2985" s="7" t="s">
        <v>800</v>
      </c>
      <c r="AB2985" s="7">
        <f>IF(Table2[[#This Row],[15cc]]+Table2[[#This Row],[30cc]]&gt;0,1,0)</f>
        <v>1</v>
      </c>
      <c r="AC2985" s="7">
        <f>IF(Table2[[#This Row],[60c]]&gt;0,1,0)</f>
        <v>0</v>
      </c>
      <c r="AD2985" s="7">
        <f>IF(Table2[[#This Row],[90c]]&gt;0,1,0)</f>
        <v>0</v>
      </c>
    </row>
    <row r="2986" spans="1:30" x14ac:dyDescent="0.2">
      <c r="A2986">
        <v>201706</v>
      </c>
      <c r="B2986" t="s">
        <v>21</v>
      </c>
      <c r="C2986" t="s">
        <v>21</v>
      </c>
      <c r="D2986" t="s">
        <v>1510</v>
      </c>
      <c r="E2986" t="s">
        <v>1018</v>
      </c>
      <c r="F2986" t="s">
        <v>1560</v>
      </c>
      <c r="G2986" t="s">
        <v>7674</v>
      </c>
      <c r="I2986" t="s">
        <v>52</v>
      </c>
      <c r="J2986" t="s">
        <v>1561</v>
      </c>
      <c r="K2986" t="s">
        <v>2186</v>
      </c>
      <c r="L2986" t="s">
        <v>6813</v>
      </c>
      <c r="M2986" t="s">
        <v>6814</v>
      </c>
      <c r="N2986" s="1">
        <v>42913</v>
      </c>
      <c r="O2986">
        <v>43</v>
      </c>
      <c r="P2986" t="s">
        <v>900</v>
      </c>
      <c r="S2986">
        <v>0</v>
      </c>
      <c r="T2986">
        <v>0</v>
      </c>
      <c r="U2986" s="7">
        <v>0</v>
      </c>
      <c r="V2986" s="7">
        <v>0</v>
      </c>
      <c r="W2986" s="7">
        <v>0</v>
      </c>
      <c r="X2986" s="7">
        <v>0</v>
      </c>
      <c r="Y2986" s="7">
        <v>0</v>
      </c>
      <c r="Z2986" s="7">
        <v>0</v>
      </c>
      <c r="AA2986" s="7" t="s">
        <v>800</v>
      </c>
      <c r="AB2986" s="7">
        <f>IF(Table2[[#This Row],[15cc]]+Table2[[#This Row],[30cc]]&gt;0,1,0)</f>
        <v>0</v>
      </c>
      <c r="AC2986" s="7">
        <f>IF(Table2[[#This Row],[60c]]&gt;0,1,0)</f>
        <v>0</v>
      </c>
      <c r="AD2986" s="7">
        <f>IF(Table2[[#This Row],[90c]]&gt;0,1,0)</f>
        <v>0</v>
      </c>
    </row>
    <row r="2987" spans="1:30" x14ac:dyDescent="0.2">
      <c r="A2987">
        <v>201706</v>
      </c>
      <c r="B2987" t="s">
        <v>21</v>
      </c>
      <c r="C2987" t="s">
        <v>21</v>
      </c>
      <c r="D2987" t="s">
        <v>1510</v>
      </c>
      <c r="E2987" t="s">
        <v>1018</v>
      </c>
      <c r="F2987" t="s">
        <v>1560</v>
      </c>
      <c r="G2987" t="s">
        <v>7674</v>
      </c>
      <c r="I2987" t="s">
        <v>52</v>
      </c>
      <c r="J2987" t="s">
        <v>1561</v>
      </c>
      <c r="K2987" t="s">
        <v>2186</v>
      </c>
      <c r="L2987" t="s">
        <v>6815</v>
      </c>
      <c r="M2987" t="s">
        <v>6523</v>
      </c>
      <c r="N2987" s="1">
        <v>42913</v>
      </c>
      <c r="O2987">
        <v>43</v>
      </c>
      <c r="P2987" t="s">
        <v>900</v>
      </c>
      <c r="S2987">
        <v>0</v>
      </c>
      <c r="T2987">
        <v>0</v>
      </c>
      <c r="U2987" s="7">
        <v>0</v>
      </c>
      <c r="V2987" s="7">
        <v>0</v>
      </c>
      <c r="W2987" s="7">
        <v>0</v>
      </c>
      <c r="X2987" s="7">
        <v>0</v>
      </c>
      <c r="Y2987" s="7">
        <v>0</v>
      </c>
      <c r="Z2987" s="7">
        <v>0</v>
      </c>
      <c r="AA2987" s="7" t="s">
        <v>800</v>
      </c>
      <c r="AB2987" s="7">
        <f>IF(Table2[[#This Row],[15cc]]+Table2[[#This Row],[30cc]]&gt;0,1,0)</f>
        <v>0</v>
      </c>
      <c r="AC2987" s="7">
        <f>IF(Table2[[#This Row],[60c]]&gt;0,1,0)</f>
        <v>0</v>
      </c>
      <c r="AD2987" s="7">
        <f>IF(Table2[[#This Row],[90c]]&gt;0,1,0)</f>
        <v>0</v>
      </c>
    </row>
    <row r="2988" spans="1:30" x14ac:dyDescent="0.2">
      <c r="A2988">
        <v>201706</v>
      </c>
      <c r="B2988" t="s">
        <v>21</v>
      </c>
      <c r="C2988" t="s">
        <v>21</v>
      </c>
      <c r="D2988" t="s">
        <v>1510</v>
      </c>
      <c r="E2988" t="s">
        <v>1018</v>
      </c>
      <c r="F2988" t="s">
        <v>1560</v>
      </c>
      <c r="G2988" t="s">
        <v>7674</v>
      </c>
      <c r="I2988" t="s">
        <v>52</v>
      </c>
      <c r="J2988" t="s">
        <v>1561</v>
      </c>
      <c r="K2988" t="s">
        <v>2186</v>
      </c>
      <c r="L2988" t="s">
        <v>6816</v>
      </c>
      <c r="M2988" t="s">
        <v>6817</v>
      </c>
      <c r="N2988" s="1">
        <v>42913</v>
      </c>
      <c r="O2988">
        <v>43</v>
      </c>
      <c r="P2988" t="s">
        <v>900</v>
      </c>
      <c r="S2988">
        <v>0</v>
      </c>
      <c r="T2988">
        <v>0</v>
      </c>
      <c r="U2988" s="7">
        <v>0</v>
      </c>
      <c r="V2988" s="7">
        <v>0</v>
      </c>
      <c r="W2988" s="7">
        <v>0</v>
      </c>
      <c r="X2988" s="7">
        <v>0</v>
      </c>
      <c r="Y2988" s="7">
        <v>0</v>
      </c>
      <c r="Z2988" s="7">
        <v>0</v>
      </c>
      <c r="AA2988" s="7" t="s">
        <v>800</v>
      </c>
      <c r="AB2988" s="7">
        <f>IF(Table2[[#This Row],[15cc]]+Table2[[#This Row],[30cc]]&gt;0,1,0)</f>
        <v>0</v>
      </c>
      <c r="AC2988" s="7">
        <f>IF(Table2[[#This Row],[60c]]&gt;0,1,0)</f>
        <v>0</v>
      </c>
      <c r="AD2988" s="7">
        <f>IF(Table2[[#This Row],[90c]]&gt;0,1,0)</f>
        <v>0</v>
      </c>
    </row>
    <row r="2989" spans="1:30" x14ac:dyDescent="0.2">
      <c r="A2989">
        <v>201706</v>
      </c>
      <c r="B2989" t="s">
        <v>21</v>
      </c>
      <c r="C2989" t="s">
        <v>21</v>
      </c>
      <c r="D2989" t="s">
        <v>1510</v>
      </c>
      <c r="E2989" t="s">
        <v>1018</v>
      </c>
      <c r="F2989" t="s">
        <v>1560</v>
      </c>
      <c r="G2989" t="s">
        <v>7674</v>
      </c>
      <c r="I2989" t="s">
        <v>52</v>
      </c>
      <c r="J2989" t="s">
        <v>1561</v>
      </c>
      <c r="K2989" t="s">
        <v>2186</v>
      </c>
      <c r="L2989" t="s">
        <v>6818</v>
      </c>
      <c r="M2989" t="s">
        <v>6819</v>
      </c>
      <c r="N2989" s="1">
        <v>42915</v>
      </c>
      <c r="O2989">
        <v>41</v>
      </c>
      <c r="P2989" t="s">
        <v>900</v>
      </c>
      <c r="S2989">
        <v>0</v>
      </c>
      <c r="T2989">
        <v>0</v>
      </c>
      <c r="U2989" s="7">
        <v>0</v>
      </c>
      <c r="V2989" s="7">
        <v>0</v>
      </c>
      <c r="W2989" s="7">
        <v>0</v>
      </c>
      <c r="X2989" s="7">
        <v>0</v>
      </c>
      <c r="Y2989" s="7">
        <v>0</v>
      </c>
      <c r="Z2989" s="7">
        <v>0</v>
      </c>
      <c r="AA2989" s="7" t="s">
        <v>800</v>
      </c>
      <c r="AB2989" s="7">
        <f>IF(Table2[[#This Row],[15cc]]+Table2[[#This Row],[30cc]]&gt;0,1,0)</f>
        <v>0</v>
      </c>
      <c r="AC2989" s="7">
        <f>IF(Table2[[#This Row],[60c]]&gt;0,1,0)</f>
        <v>0</v>
      </c>
      <c r="AD2989" s="7">
        <f>IF(Table2[[#This Row],[90c]]&gt;0,1,0)</f>
        <v>0</v>
      </c>
    </row>
    <row r="2990" spans="1:30" x14ac:dyDescent="0.2">
      <c r="A2990">
        <v>201706</v>
      </c>
      <c r="B2990" t="s">
        <v>21</v>
      </c>
      <c r="C2990" t="s">
        <v>21</v>
      </c>
      <c r="D2990" t="s">
        <v>1510</v>
      </c>
      <c r="E2990" t="s">
        <v>1018</v>
      </c>
      <c r="F2990" t="s">
        <v>1560</v>
      </c>
      <c r="G2990" t="s">
        <v>7674</v>
      </c>
      <c r="I2990" t="s">
        <v>82</v>
      </c>
      <c r="J2990" t="s">
        <v>83</v>
      </c>
      <c r="K2990" t="s">
        <v>7675</v>
      </c>
      <c r="L2990" t="s">
        <v>6820</v>
      </c>
      <c r="M2990" t="s">
        <v>6821</v>
      </c>
      <c r="N2990" s="1">
        <v>42900</v>
      </c>
      <c r="O2990">
        <v>56</v>
      </c>
      <c r="P2990" t="s">
        <v>900</v>
      </c>
      <c r="S2990">
        <v>0</v>
      </c>
      <c r="T2990">
        <v>0</v>
      </c>
      <c r="U2990" s="7">
        <v>0</v>
      </c>
      <c r="V2990" s="7">
        <v>0</v>
      </c>
      <c r="W2990" s="7">
        <v>0</v>
      </c>
      <c r="X2990" s="7">
        <v>0</v>
      </c>
      <c r="Y2990" s="7">
        <v>0</v>
      </c>
      <c r="Z2990" s="7">
        <v>0</v>
      </c>
      <c r="AA2990" s="7" t="s">
        <v>800</v>
      </c>
      <c r="AB2990" s="7">
        <f>IF(Table2[[#This Row],[15cc]]+Table2[[#This Row],[30cc]]&gt;0,1,0)</f>
        <v>0</v>
      </c>
      <c r="AC2990" s="7">
        <f>IF(Table2[[#This Row],[60c]]&gt;0,1,0)</f>
        <v>0</v>
      </c>
      <c r="AD2990" s="7">
        <f>IF(Table2[[#This Row],[90c]]&gt;0,1,0)</f>
        <v>0</v>
      </c>
    </row>
    <row r="2991" spans="1:30" x14ac:dyDescent="0.2">
      <c r="A2991">
        <v>201706</v>
      </c>
      <c r="B2991" t="s">
        <v>21</v>
      </c>
      <c r="C2991" t="s">
        <v>21</v>
      </c>
      <c r="D2991" t="s">
        <v>1510</v>
      </c>
      <c r="E2991" t="s">
        <v>1018</v>
      </c>
      <c r="F2991" t="s">
        <v>1560</v>
      </c>
      <c r="G2991" t="s">
        <v>7674</v>
      </c>
      <c r="I2991" t="s">
        <v>82</v>
      </c>
      <c r="J2991" t="s">
        <v>83</v>
      </c>
      <c r="K2991" t="s">
        <v>7675</v>
      </c>
      <c r="L2991" t="s">
        <v>6822</v>
      </c>
      <c r="M2991" t="s">
        <v>831</v>
      </c>
      <c r="N2991" s="1">
        <v>42900</v>
      </c>
      <c r="O2991">
        <v>56</v>
      </c>
      <c r="P2991" t="s">
        <v>900</v>
      </c>
      <c r="S2991">
        <v>0</v>
      </c>
      <c r="T2991">
        <v>0</v>
      </c>
      <c r="U2991" s="7">
        <v>0</v>
      </c>
      <c r="V2991" s="7">
        <v>0</v>
      </c>
      <c r="W2991" s="7">
        <v>0</v>
      </c>
      <c r="X2991" s="7">
        <v>0</v>
      </c>
      <c r="Y2991" s="7">
        <v>0</v>
      </c>
      <c r="Z2991" s="7">
        <v>0</v>
      </c>
      <c r="AA2991" s="7" t="s">
        <v>800</v>
      </c>
      <c r="AB2991" s="7">
        <f>IF(Table2[[#This Row],[15cc]]+Table2[[#This Row],[30cc]]&gt;0,1,0)</f>
        <v>0</v>
      </c>
      <c r="AC2991" s="7">
        <f>IF(Table2[[#This Row],[60c]]&gt;0,1,0)</f>
        <v>0</v>
      </c>
      <c r="AD2991" s="7">
        <f>IF(Table2[[#This Row],[90c]]&gt;0,1,0)</f>
        <v>0</v>
      </c>
    </row>
    <row r="2992" spans="1:30" x14ac:dyDescent="0.2">
      <c r="A2992">
        <v>201706</v>
      </c>
      <c r="B2992" t="s">
        <v>21</v>
      </c>
      <c r="C2992" t="s">
        <v>21</v>
      </c>
      <c r="D2992" t="s">
        <v>1510</v>
      </c>
      <c r="E2992" t="s">
        <v>1018</v>
      </c>
      <c r="F2992" t="s">
        <v>1560</v>
      </c>
      <c r="G2992" t="s">
        <v>7674</v>
      </c>
      <c r="I2992" t="s">
        <v>82</v>
      </c>
      <c r="J2992" t="s">
        <v>83</v>
      </c>
      <c r="K2992" t="s">
        <v>7675</v>
      </c>
      <c r="L2992" t="s">
        <v>6823</v>
      </c>
      <c r="M2992" t="s">
        <v>3046</v>
      </c>
      <c r="N2992" s="1">
        <v>42900</v>
      </c>
      <c r="O2992">
        <v>56</v>
      </c>
      <c r="P2992" t="s">
        <v>900</v>
      </c>
      <c r="S2992">
        <v>0</v>
      </c>
      <c r="T2992">
        <v>0</v>
      </c>
      <c r="U2992" s="7">
        <v>0</v>
      </c>
      <c r="V2992" s="7">
        <v>0</v>
      </c>
      <c r="W2992" s="7">
        <v>0</v>
      </c>
      <c r="X2992" s="7">
        <v>0</v>
      </c>
      <c r="Y2992" s="7">
        <v>0</v>
      </c>
      <c r="Z2992" s="7">
        <v>0</v>
      </c>
      <c r="AA2992" s="7" t="s">
        <v>800</v>
      </c>
      <c r="AB2992" s="7">
        <f>IF(Table2[[#This Row],[15cc]]+Table2[[#This Row],[30cc]]&gt;0,1,0)</f>
        <v>0</v>
      </c>
      <c r="AC2992" s="7">
        <f>IF(Table2[[#This Row],[60c]]&gt;0,1,0)</f>
        <v>0</v>
      </c>
      <c r="AD2992" s="7">
        <f>IF(Table2[[#This Row],[90c]]&gt;0,1,0)</f>
        <v>0</v>
      </c>
    </row>
    <row r="2993" spans="1:30" x14ac:dyDescent="0.2">
      <c r="A2993">
        <v>201706</v>
      </c>
      <c r="B2993" t="s">
        <v>21</v>
      </c>
      <c r="C2993" t="s">
        <v>21</v>
      </c>
      <c r="D2993" t="s">
        <v>1510</v>
      </c>
      <c r="E2993" t="s">
        <v>1018</v>
      </c>
      <c r="F2993" t="s">
        <v>1560</v>
      </c>
      <c r="G2993" t="s">
        <v>7674</v>
      </c>
      <c r="I2993" t="s">
        <v>82</v>
      </c>
      <c r="J2993" t="s">
        <v>83</v>
      </c>
      <c r="K2993" t="s">
        <v>7675</v>
      </c>
      <c r="L2993" t="s">
        <v>6824</v>
      </c>
      <c r="M2993" t="s">
        <v>6825</v>
      </c>
      <c r="N2993" s="1">
        <v>42900</v>
      </c>
      <c r="O2993">
        <v>56</v>
      </c>
      <c r="P2993" t="s">
        <v>900</v>
      </c>
      <c r="Q2993">
        <v>1</v>
      </c>
      <c r="R2993">
        <v>12.016999999999999</v>
      </c>
      <c r="S2993">
        <v>1</v>
      </c>
      <c r="T2993">
        <v>12.016999999999999</v>
      </c>
      <c r="U2993" s="7">
        <v>0</v>
      </c>
      <c r="V2993" s="7">
        <v>0</v>
      </c>
      <c r="W2993" s="7">
        <v>0</v>
      </c>
      <c r="X2993" s="7">
        <v>0</v>
      </c>
      <c r="Y2993" s="7">
        <v>0</v>
      </c>
      <c r="Z2993" s="7">
        <v>0</v>
      </c>
      <c r="AA2993" s="7" t="s">
        <v>800</v>
      </c>
      <c r="AB2993" s="7">
        <f>IF(Table2[[#This Row],[15cc]]+Table2[[#This Row],[30cc]]&gt;0,1,0)</f>
        <v>1</v>
      </c>
      <c r="AC2993" s="7">
        <f>IF(Table2[[#This Row],[60c]]&gt;0,1,0)</f>
        <v>0</v>
      </c>
      <c r="AD2993" s="7">
        <f>IF(Table2[[#This Row],[90c]]&gt;0,1,0)</f>
        <v>0</v>
      </c>
    </row>
    <row r="2994" spans="1:30" x14ac:dyDescent="0.2">
      <c r="A2994">
        <v>201706</v>
      </c>
      <c r="B2994" t="s">
        <v>21</v>
      </c>
      <c r="C2994" t="s">
        <v>21</v>
      </c>
      <c r="D2994" t="s">
        <v>1510</v>
      </c>
      <c r="E2994" t="s">
        <v>1018</v>
      </c>
      <c r="F2994" t="s">
        <v>1560</v>
      </c>
      <c r="G2994" t="s">
        <v>7674</v>
      </c>
      <c r="I2994" t="s">
        <v>82</v>
      </c>
      <c r="J2994" t="s">
        <v>83</v>
      </c>
      <c r="K2994" t="s">
        <v>7675</v>
      </c>
      <c r="L2994" t="s">
        <v>6826</v>
      </c>
      <c r="M2994" t="s">
        <v>6827</v>
      </c>
      <c r="N2994" s="1">
        <v>42900</v>
      </c>
      <c r="O2994">
        <v>56</v>
      </c>
      <c r="P2994" t="s">
        <v>900</v>
      </c>
      <c r="S2994">
        <v>0</v>
      </c>
      <c r="T2994">
        <v>0</v>
      </c>
      <c r="U2994" s="7">
        <v>0</v>
      </c>
      <c r="V2994" s="7">
        <v>0</v>
      </c>
      <c r="W2994" s="7">
        <v>0</v>
      </c>
      <c r="X2994" s="7">
        <v>0</v>
      </c>
      <c r="Y2994" s="7">
        <v>0</v>
      </c>
      <c r="Z2994" s="7">
        <v>0</v>
      </c>
      <c r="AA2994" s="7" t="s">
        <v>800</v>
      </c>
      <c r="AB2994" s="7">
        <f>IF(Table2[[#This Row],[15cc]]+Table2[[#This Row],[30cc]]&gt;0,1,0)</f>
        <v>0</v>
      </c>
      <c r="AC2994" s="7">
        <f>IF(Table2[[#This Row],[60c]]&gt;0,1,0)</f>
        <v>0</v>
      </c>
      <c r="AD2994" s="7">
        <f>IF(Table2[[#This Row],[90c]]&gt;0,1,0)</f>
        <v>0</v>
      </c>
    </row>
    <row r="2995" spans="1:30" x14ac:dyDescent="0.2">
      <c r="A2995">
        <v>201706</v>
      </c>
      <c r="B2995" t="s">
        <v>21</v>
      </c>
      <c r="C2995" t="s">
        <v>21</v>
      </c>
      <c r="D2995" t="s">
        <v>1510</v>
      </c>
      <c r="E2995" t="s">
        <v>1018</v>
      </c>
      <c r="F2995" t="s">
        <v>1560</v>
      </c>
      <c r="G2995" t="s">
        <v>7674</v>
      </c>
      <c r="I2995" t="s">
        <v>82</v>
      </c>
      <c r="J2995" t="s">
        <v>83</v>
      </c>
      <c r="K2995" t="s">
        <v>7675</v>
      </c>
      <c r="L2995" t="s">
        <v>6828</v>
      </c>
      <c r="M2995" t="s">
        <v>6829</v>
      </c>
      <c r="N2995" s="1">
        <v>42900</v>
      </c>
      <c r="O2995">
        <v>56</v>
      </c>
      <c r="P2995" t="s">
        <v>900</v>
      </c>
      <c r="Q2995">
        <v>1</v>
      </c>
      <c r="R2995">
        <v>13.843</v>
      </c>
      <c r="S2995">
        <v>0</v>
      </c>
      <c r="T2995">
        <v>0</v>
      </c>
      <c r="U2995" s="7">
        <v>1</v>
      </c>
      <c r="V2995" s="7">
        <v>13.843</v>
      </c>
      <c r="W2995" s="7">
        <v>0</v>
      </c>
      <c r="X2995" s="7">
        <v>0</v>
      </c>
      <c r="Y2995" s="7">
        <v>0</v>
      </c>
      <c r="Z2995" s="7">
        <v>0</v>
      </c>
      <c r="AA2995" s="7" t="s">
        <v>800</v>
      </c>
      <c r="AB2995" s="7">
        <f>IF(Table2[[#This Row],[15cc]]+Table2[[#This Row],[30cc]]&gt;0,1,0)</f>
        <v>1</v>
      </c>
      <c r="AC2995" s="7">
        <f>IF(Table2[[#This Row],[60c]]&gt;0,1,0)</f>
        <v>0</v>
      </c>
      <c r="AD2995" s="7">
        <f>IF(Table2[[#This Row],[90c]]&gt;0,1,0)</f>
        <v>0</v>
      </c>
    </row>
    <row r="2996" spans="1:30" x14ac:dyDescent="0.2">
      <c r="A2996">
        <v>201706</v>
      </c>
      <c r="B2996" t="s">
        <v>21</v>
      </c>
      <c r="C2996" t="s">
        <v>21</v>
      </c>
      <c r="D2996" t="s">
        <v>1510</v>
      </c>
      <c r="E2996" t="s">
        <v>1018</v>
      </c>
      <c r="F2996" t="s">
        <v>1560</v>
      </c>
      <c r="G2996" t="s">
        <v>7674</v>
      </c>
      <c r="I2996" t="s">
        <v>82</v>
      </c>
      <c r="J2996" t="s">
        <v>83</v>
      </c>
      <c r="K2996" t="s">
        <v>7675</v>
      </c>
      <c r="L2996" t="s">
        <v>6830</v>
      </c>
      <c r="M2996" t="s">
        <v>6831</v>
      </c>
      <c r="N2996" s="1">
        <v>42900</v>
      </c>
      <c r="O2996">
        <v>56</v>
      </c>
      <c r="P2996" t="s">
        <v>900</v>
      </c>
      <c r="S2996">
        <v>0</v>
      </c>
      <c r="T2996">
        <v>0</v>
      </c>
      <c r="U2996" s="7">
        <v>0</v>
      </c>
      <c r="V2996" s="7">
        <v>0</v>
      </c>
      <c r="W2996" s="7">
        <v>0</v>
      </c>
      <c r="X2996" s="7">
        <v>0</v>
      </c>
      <c r="Y2996" s="7">
        <v>0</v>
      </c>
      <c r="Z2996" s="7">
        <v>0</v>
      </c>
      <c r="AA2996" s="7" t="s">
        <v>800</v>
      </c>
      <c r="AB2996" s="7">
        <f>IF(Table2[[#This Row],[15cc]]+Table2[[#This Row],[30cc]]&gt;0,1,0)</f>
        <v>0</v>
      </c>
      <c r="AC2996" s="7">
        <f>IF(Table2[[#This Row],[60c]]&gt;0,1,0)</f>
        <v>0</v>
      </c>
      <c r="AD2996" s="7">
        <f>IF(Table2[[#This Row],[90c]]&gt;0,1,0)</f>
        <v>0</v>
      </c>
    </row>
    <row r="2997" spans="1:30" x14ac:dyDescent="0.2">
      <c r="A2997">
        <v>201706</v>
      </c>
      <c r="B2997" t="s">
        <v>21</v>
      </c>
      <c r="C2997" t="s">
        <v>21</v>
      </c>
      <c r="D2997" t="s">
        <v>1510</v>
      </c>
      <c r="E2997" t="s">
        <v>1018</v>
      </c>
      <c r="F2997" t="s">
        <v>1560</v>
      </c>
      <c r="G2997" t="s">
        <v>7674</v>
      </c>
      <c r="I2997" t="s">
        <v>82</v>
      </c>
      <c r="J2997" t="s">
        <v>83</v>
      </c>
      <c r="K2997" t="s">
        <v>7675</v>
      </c>
      <c r="L2997" t="s">
        <v>6832</v>
      </c>
      <c r="M2997" t="s">
        <v>6833</v>
      </c>
      <c r="N2997" s="1">
        <v>42900</v>
      </c>
      <c r="O2997">
        <v>56</v>
      </c>
      <c r="P2997" t="s">
        <v>900</v>
      </c>
      <c r="S2997">
        <v>0</v>
      </c>
      <c r="T2997">
        <v>0</v>
      </c>
      <c r="U2997" s="7">
        <v>0</v>
      </c>
      <c r="V2997" s="7">
        <v>0</v>
      </c>
      <c r="W2997" s="7">
        <v>0</v>
      </c>
      <c r="X2997" s="7">
        <v>0</v>
      </c>
      <c r="Y2997" s="7">
        <v>0</v>
      </c>
      <c r="Z2997" s="7">
        <v>0</v>
      </c>
      <c r="AA2997" s="7" t="s">
        <v>800</v>
      </c>
      <c r="AB2997" s="7">
        <f>IF(Table2[[#This Row],[15cc]]+Table2[[#This Row],[30cc]]&gt;0,1,0)</f>
        <v>0</v>
      </c>
      <c r="AC2997" s="7">
        <f>IF(Table2[[#This Row],[60c]]&gt;0,1,0)</f>
        <v>0</v>
      </c>
      <c r="AD2997" s="7">
        <f>IF(Table2[[#This Row],[90c]]&gt;0,1,0)</f>
        <v>0</v>
      </c>
    </row>
    <row r="2998" spans="1:30" x14ac:dyDescent="0.2">
      <c r="A2998">
        <v>201706</v>
      </c>
      <c r="B2998" t="s">
        <v>21</v>
      </c>
      <c r="C2998" t="s">
        <v>21</v>
      </c>
      <c r="D2998" t="s">
        <v>1510</v>
      </c>
      <c r="E2998" t="s">
        <v>1018</v>
      </c>
      <c r="F2998" t="s">
        <v>1560</v>
      </c>
      <c r="G2998" t="s">
        <v>7674</v>
      </c>
      <c r="I2998" t="s">
        <v>82</v>
      </c>
      <c r="J2998" t="s">
        <v>83</v>
      </c>
      <c r="K2998" t="s">
        <v>7675</v>
      </c>
      <c r="L2998" t="s">
        <v>6834</v>
      </c>
      <c r="M2998" t="s">
        <v>3398</v>
      </c>
      <c r="N2998" s="1">
        <v>42900</v>
      </c>
      <c r="O2998">
        <v>56</v>
      </c>
      <c r="P2998" t="s">
        <v>900</v>
      </c>
      <c r="S2998">
        <v>0</v>
      </c>
      <c r="T2998">
        <v>0</v>
      </c>
      <c r="U2998" s="7">
        <v>0</v>
      </c>
      <c r="V2998" s="7">
        <v>0</v>
      </c>
      <c r="W2998" s="7">
        <v>0</v>
      </c>
      <c r="X2998" s="7">
        <v>0</v>
      </c>
      <c r="Y2998" s="7">
        <v>0</v>
      </c>
      <c r="Z2998" s="7">
        <v>0</v>
      </c>
      <c r="AA2998" s="7" t="s">
        <v>800</v>
      </c>
      <c r="AB2998" s="7">
        <f>IF(Table2[[#This Row],[15cc]]+Table2[[#This Row],[30cc]]&gt;0,1,0)</f>
        <v>0</v>
      </c>
      <c r="AC2998" s="7">
        <f>IF(Table2[[#This Row],[60c]]&gt;0,1,0)</f>
        <v>0</v>
      </c>
      <c r="AD2998" s="7">
        <f>IF(Table2[[#This Row],[90c]]&gt;0,1,0)</f>
        <v>0</v>
      </c>
    </row>
    <row r="2999" spans="1:30" x14ac:dyDescent="0.2">
      <c r="A2999">
        <v>201706</v>
      </c>
      <c r="B2999" t="s">
        <v>21</v>
      </c>
      <c r="C2999" t="s">
        <v>21</v>
      </c>
      <c r="D2999" t="s">
        <v>1510</v>
      </c>
      <c r="E2999" t="s">
        <v>1018</v>
      </c>
      <c r="F2999" t="s">
        <v>1560</v>
      </c>
      <c r="G2999" t="s">
        <v>7674</v>
      </c>
      <c r="I2999" t="s">
        <v>82</v>
      </c>
      <c r="J2999" t="s">
        <v>83</v>
      </c>
      <c r="K2999" t="s">
        <v>7675</v>
      </c>
      <c r="L2999" t="s">
        <v>6835</v>
      </c>
      <c r="M2999" t="s">
        <v>5537</v>
      </c>
      <c r="N2999" s="1">
        <v>42906</v>
      </c>
      <c r="O2999">
        <v>50</v>
      </c>
      <c r="P2999" t="s">
        <v>900</v>
      </c>
      <c r="Q2999">
        <v>1</v>
      </c>
      <c r="R2999">
        <v>18.207000000000001</v>
      </c>
      <c r="S2999">
        <v>0</v>
      </c>
      <c r="T2999">
        <v>0</v>
      </c>
      <c r="U2999" s="7">
        <v>0</v>
      </c>
      <c r="V2999" s="7">
        <v>0</v>
      </c>
      <c r="W2999" s="7">
        <v>1</v>
      </c>
      <c r="X2999" s="7">
        <v>18.207000000000001</v>
      </c>
      <c r="Y2999" s="7">
        <v>0</v>
      </c>
      <c r="Z2999" s="7">
        <v>0</v>
      </c>
      <c r="AA2999" s="7" t="s">
        <v>800</v>
      </c>
      <c r="AB2999" s="7">
        <f>IF(Table2[[#This Row],[15cc]]+Table2[[#This Row],[30cc]]&gt;0,1,0)</f>
        <v>0</v>
      </c>
      <c r="AC2999" s="7">
        <f>IF(Table2[[#This Row],[60c]]&gt;0,1,0)</f>
        <v>1</v>
      </c>
      <c r="AD2999" s="7">
        <f>IF(Table2[[#This Row],[90c]]&gt;0,1,0)</f>
        <v>0</v>
      </c>
    </row>
    <row r="3000" spans="1:30" x14ac:dyDescent="0.2">
      <c r="A3000">
        <v>201706</v>
      </c>
      <c r="B3000" t="s">
        <v>21</v>
      </c>
      <c r="C3000" t="s">
        <v>21</v>
      </c>
      <c r="D3000" t="s">
        <v>1510</v>
      </c>
      <c r="E3000" t="s">
        <v>1018</v>
      </c>
      <c r="F3000" t="s">
        <v>1560</v>
      </c>
      <c r="G3000" t="s">
        <v>7674</v>
      </c>
      <c r="I3000" t="s">
        <v>82</v>
      </c>
      <c r="J3000" t="s">
        <v>83</v>
      </c>
      <c r="K3000" t="s">
        <v>7675</v>
      </c>
      <c r="L3000" t="s">
        <v>6836</v>
      </c>
      <c r="M3000" t="s">
        <v>5785</v>
      </c>
      <c r="N3000" s="1">
        <v>42909</v>
      </c>
      <c r="O3000">
        <v>47</v>
      </c>
      <c r="P3000" t="s">
        <v>900</v>
      </c>
      <c r="Q3000">
        <v>1</v>
      </c>
      <c r="R3000">
        <v>9.0079999999999991</v>
      </c>
      <c r="S3000">
        <v>1</v>
      </c>
      <c r="T3000">
        <v>9.0079999999999991</v>
      </c>
      <c r="U3000" s="7">
        <v>0</v>
      </c>
      <c r="V3000" s="7">
        <v>0</v>
      </c>
      <c r="W3000" s="7">
        <v>0</v>
      </c>
      <c r="X3000" s="7">
        <v>0</v>
      </c>
      <c r="Y3000" s="7">
        <v>0</v>
      </c>
      <c r="Z3000" s="7">
        <v>0</v>
      </c>
      <c r="AA3000" s="7" t="s">
        <v>800</v>
      </c>
      <c r="AB3000" s="7">
        <f>IF(Table2[[#This Row],[15cc]]+Table2[[#This Row],[30cc]]&gt;0,1,0)</f>
        <v>1</v>
      </c>
      <c r="AC3000" s="7">
        <f>IF(Table2[[#This Row],[60c]]&gt;0,1,0)</f>
        <v>0</v>
      </c>
      <c r="AD3000" s="7">
        <f>IF(Table2[[#This Row],[90c]]&gt;0,1,0)</f>
        <v>0</v>
      </c>
    </row>
    <row r="3001" spans="1:30" x14ac:dyDescent="0.2">
      <c r="A3001">
        <v>201706</v>
      </c>
      <c r="B3001" t="s">
        <v>21</v>
      </c>
      <c r="C3001" t="s">
        <v>21</v>
      </c>
      <c r="D3001" t="s">
        <v>1510</v>
      </c>
      <c r="E3001" t="s">
        <v>1018</v>
      </c>
      <c r="F3001" t="s">
        <v>1560</v>
      </c>
      <c r="G3001" t="s">
        <v>7674</v>
      </c>
      <c r="I3001" t="s">
        <v>82</v>
      </c>
      <c r="J3001" t="s">
        <v>83</v>
      </c>
      <c r="K3001" t="s">
        <v>7675</v>
      </c>
      <c r="L3001" t="s">
        <v>6837</v>
      </c>
      <c r="M3001" t="s">
        <v>6838</v>
      </c>
      <c r="N3001" s="1">
        <v>42909</v>
      </c>
      <c r="O3001">
        <v>47</v>
      </c>
      <c r="P3001" t="s">
        <v>900</v>
      </c>
      <c r="Q3001">
        <v>3</v>
      </c>
      <c r="R3001">
        <v>40.956000000000003</v>
      </c>
      <c r="S3001">
        <v>3</v>
      </c>
      <c r="T3001">
        <v>40.956000000000003</v>
      </c>
      <c r="U3001" s="7">
        <v>0</v>
      </c>
      <c r="V3001" s="7">
        <v>0</v>
      </c>
      <c r="W3001" s="7">
        <v>0</v>
      </c>
      <c r="X3001" s="7">
        <v>0</v>
      </c>
      <c r="Y3001" s="7">
        <v>0</v>
      </c>
      <c r="Z3001" s="7">
        <v>0</v>
      </c>
      <c r="AA3001" s="7" t="s">
        <v>800</v>
      </c>
      <c r="AB3001" s="7">
        <f>IF(Table2[[#This Row],[15cc]]+Table2[[#This Row],[30cc]]&gt;0,1,0)</f>
        <v>1</v>
      </c>
      <c r="AC3001" s="7">
        <f>IF(Table2[[#This Row],[60c]]&gt;0,1,0)</f>
        <v>0</v>
      </c>
      <c r="AD3001" s="7">
        <f>IF(Table2[[#This Row],[90c]]&gt;0,1,0)</f>
        <v>0</v>
      </c>
    </row>
    <row r="3002" spans="1:30" x14ac:dyDescent="0.2">
      <c r="A3002">
        <v>201706</v>
      </c>
      <c r="B3002" t="s">
        <v>21</v>
      </c>
      <c r="C3002" t="s">
        <v>21</v>
      </c>
      <c r="D3002" t="s">
        <v>1510</v>
      </c>
      <c r="E3002" t="s">
        <v>1018</v>
      </c>
      <c r="F3002" t="s">
        <v>1560</v>
      </c>
      <c r="G3002" t="s">
        <v>7674</v>
      </c>
      <c r="I3002" t="s">
        <v>82</v>
      </c>
      <c r="J3002" t="s">
        <v>83</v>
      </c>
      <c r="K3002" t="s">
        <v>7675</v>
      </c>
      <c r="L3002" t="s">
        <v>6839</v>
      </c>
      <c r="M3002" t="s">
        <v>6840</v>
      </c>
      <c r="N3002" s="1">
        <v>42909</v>
      </c>
      <c r="O3002">
        <v>47</v>
      </c>
      <c r="P3002" t="s">
        <v>900</v>
      </c>
      <c r="S3002">
        <v>0</v>
      </c>
      <c r="T3002">
        <v>0</v>
      </c>
      <c r="U3002" s="7">
        <v>0</v>
      </c>
      <c r="V3002" s="7">
        <v>0</v>
      </c>
      <c r="W3002" s="7">
        <v>0</v>
      </c>
      <c r="X3002" s="7">
        <v>0</v>
      </c>
      <c r="Y3002" s="7">
        <v>0</v>
      </c>
      <c r="Z3002" s="7">
        <v>0</v>
      </c>
      <c r="AA3002" s="7" t="s">
        <v>800</v>
      </c>
      <c r="AB3002" s="7">
        <f>IF(Table2[[#This Row],[15cc]]+Table2[[#This Row],[30cc]]&gt;0,1,0)</f>
        <v>0</v>
      </c>
      <c r="AC3002" s="7">
        <f>IF(Table2[[#This Row],[60c]]&gt;0,1,0)</f>
        <v>0</v>
      </c>
      <c r="AD3002" s="7">
        <f>IF(Table2[[#This Row],[90c]]&gt;0,1,0)</f>
        <v>0</v>
      </c>
    </row>
    <row r="3003" spans="1:30" x14ac:dyDescent="0.2">
      <c r="A3003">
        <v>201706</v>
      </c>
      <c r="B3003" t="s">
        <v>21</v>
      </c>
      <c r="C3003" t="s">
        <v>21</v>
      </c>
      <c r="D3003" t="s">
        <v>1510</v>
      </c>
      <c r="E3003" t="s">
        <v>1018</v>
      </c>
      <c r="F3003" t="s">
        <v>1560</v>
      </c>
      <c r="G3003" t="s">
        <v>7674</v>
      </c>
      <c r="I3003" t="s">
        <v>82</v>
      </c>
      <c r="J3003" t="s">
        <v>83</v>
      </c>
      <c r="K3003" t="s">
        <v>7675</v>
      </c>
      <c r="L3003" t="s">
        <v>6841</v>
      </c>
      <c r="M3003" t="s">
        <v>6842</v>
      </c>
      <c r="N3003" s="1">
        <v>42909</v>
      </c>
      <c r="O3003">
        <v>47</v>
      </c>
      <c r="P3003" t="s">
        <v>900</v>
      </c>
      <c r="Q3003">
        <v>1</v>
      </c>
      <c r="R3003">
        <v>16.841000000000001</v>
      </c>
      <c r="S3003">
        <v>1</v>
      </c>
      <c r="T3003">
        <v>16.841000000000001</v>
      </c>
      <c r="U3003" s="7">
        <v>0</v>
      </c>
      <c r="V3003" s="7">
        <v>0</v>
      </c>
      <c r="W3003" s="7">
        <v>0</v>
      </c>
      <c r="X3003" s="7">
        <v>0</v>
      </c>
      <c r="Y3003" s="7">
        <v>0</v>
      </c>
      <c r="Z3003" s="7">
        <v>0</v>
      </c>
      <c r="AA3003" s="7" t="s">
        <v>800</v>
      </c>
      <c r="AB3003" s="7">
        <f>IF(Table2[[#This Row],[15cc]]+Table2[[#This Row],[30cc]]&gt;0,1,0)</f>
        <v>1</v>
      </c>
      <c r="AC3003" s="7">
        <f>IF(Table2[[#This Row],[60c]]&gt;0,1,0)</f>
        <v>0</v>
      </c>
      <c r="AD3003" s="7">
        <f>IF(Table2[[#This Row],[90c]]&gt;0,1,0)</f>
        <v>0</v>
      </c>
    </row>
    <row r="3004" spans="1:30" x14ac:dyDescent="0.2">
      <c r="A3004">
        <v>201706</v>
      </c>
      <c r="B3004" t="s">
        <v>21</v>
      </c>
      <c r="C3004" t="s">
        <v>21</v>
      </c>
      <c r="D3004" t="s">
        <v>1510</v>
      </c>
      <c r="E3004" t="s">
        <v>1018</v>
      </c>
      <c r="F3004" t="s">
        <v>1560</v>
      </c>
      <c r="G3004" t="s">
        <v>7674</v>
      </c>
      <c r="I3004" t="s">
        <v>82</v>
      </c>
      <c r="J3004" t="s">
        <v>83</v>
      </c>
      <c r="K3004" t="s">
        <v>7675</v>
      </c>
      <c r="L3004" t="s">
        <v>6843</v>
      </c>
      <c r="M3004" t="s">
        <v>1136</v>
      </c>
      <c r="N3004" s="1">
        <v>42909</v>
      </c>
      <c r="O3004">
        <v>47</v>
      </c>
      <c r="P3004" t="s">
        <v>900</v>
      </c>
      <c r="Q3004">
        <v>1</v>
      </c>
      <c r="R3004">
        <v>14.792999999999999</v>
      </c>
      <c r="S3004">
        <v>1</v>
      </c>
      <c r="T3004">
        <v>14.792999999999999</v>
      </c>
      <c r="U3004" s="7">
        <v>0</v>
      </c>
      <c r="V3004" s="7">
        <v>0</v>
      </c>
      <c r="W3004" s="7">
        <v>0</v>
      </c>
      <c r="X3004" s="7">
        <v>0</v>
      </c>
      <c r="Y3004" s="7">
        <v>0</v>
      </c>
      <c r="Z3004" s="7">
        <v>0</v>
      </c>
      <c r="AA3004" s="7" t="s">
        <v>800</v>
      </c>
      <c r="AB3004" s="7">
        <f>IF(Table2[[#This Row],[15cc]]+Table2[[#This Row],[30cc]]&gt;0,1,0)</f>
        <v>1</v>
      </c>
      <c r="AC3004" s="7">
        <f>IF(Table2[[#This Row],[60c]]&gt;0,1,0)</f>
        <v>0</v>
      </c>
      <c r="AD3004" s="7">
        <f>IF(Table2[[#This Row],[90c]]&gt;0,1,0)</f>
        <v>0</v>
      </c>
    </row>
    <row r="3005" spans="1:30" x14ac:dyDescent="0.2">
      <c r="A3005">
        <v>201706</v>
      </c>
      <c r="B3005" t="s">
        <v>21</v>
      </c>
      <c r="C3005" t="s">
        <v>21</v>
      </c>
      <c r="D3005" t="s">
        <v>1510</v>
      </c>
      <c r="E3005" t="s">
        <v>1018</v>
      </c>
      <c r="F3005" t="s">
        <v>1560</v>
      </c>
      <c r="G3005" t="s">
        <v>7674</v>
      </c>
      <c r="I3005" t="s">
        <v>82</v>
      </c>
      <c r="J3005" t="s">
        <v>83</v>
      </c>
      <c r="K3005" t="s">
        <v>7675</v>
      </c>
      <c r="L3005" t="s">
        <v>6844</v>
      </c>
      <c r="M3005" t="s">
        <v>819</v>
      </c>
      <c r="N3005" s="1">
        <v>42909</v>
      </c>
      <c r="O3005">
        <v>47</v>
      </c>
      <c r="P3005" t="s">
        <v>900</v>
      </c>
      <c r="Q3005">
        <v>1</v>
      </c>
      <c r="R3005">
        <v>12.744</v>
      </c>
      <c r="S3005">
        <v>1</v>
      </c>
      <c r="T3005">
        <v>12.744</v>
      </c>
      <c r="U3005" s="7">
        <v>0</v>
      </c>
      <c r="V3005" s="7">
        <v>0</v>
      </c>
      <c r="W3005" s="7">
        <v>0</v>
      </c>
      <c r="X3005" s="7">
        <v>0</v>
      </c>
      <c r="Y3005" s="7">
        <v>0</v>
      </c>
      <c r="Z3005" s="7">
        <v>0</v>
      </c>
      <c r="AA3005" s="7" t="s">
        <v>800</v>
      </c>
      <c r="AB3005" s="7">
        <f>IF(Table2[[#This Row],[15cc]]+Table2[[#This Row],[30cc]]&gt;0,1,0)</f>
        <v>1</v>
      </c>
      <c r="AC3005" s="7">
        <f>IF(Table2[[#This Row],[60c]]&gt;0,1,0)</f>
        <v>0</v>
      </c>
      <c r="AD3005" s="7">
        <f>IF(Table2[[#This Row],[90c]]&gt;0,1,0)</f>
        <v>0</v>
      </c>
    </row>
    <row r="3006" spans="1:30" x14ac:dyDescent="0.2">
      <c r="A3006">
        <v>201706</v>
      </c>
      <c r="B3006" t="s">
        <v>21</v>
      </c>
      <c r="C3006" t="s">
        <v>21</v>
      </c>
      <c r="D3006" t="s">
        <v>1510</v>
      </c>
      <c r="E3006" t="s">
        <v>1018</v>
      </c>
      <c r="F3006" t="s">
        <v>1560</v>
      </c>
      <c r="G3006" t="s">
        <v>7674</v>
      </c>
      <c r="I3006" t="s">
        <v>82</v>
      </c>
      <c r="J3006" t="s">
        <v>83</v>
      </c>
      <c r="K3006" t="s">
        <v>7675</v>
      </c>
      <c r="L3006" t="s">
        <v>6845</v>
      </c>
      <c r="M3006" t="s">
        <v>6846</v>
      </c>
      <c r="N3006" s="1">
        <v>42909</v>
      </c>
      <c r="O3006">
        <v>47</v>
      </c>
      <c r="P3006" t="s">
        <v>900</v>
      </c>
      <c r="Q3006">
        <v>1</v>
      </c>
      <c r="R3006">
        <v>12.571999999999999</v>
      </c>
      <c r="S3006">
        <v>1</v>
      </c>
      <c r="T3006">
        <v>12.571999999999999</v>
      </c>
      <c r="U3006" s="7">
        <v>0</v>
      </c>
      <c r="V3006" s="7">
        <v>0</v>
      </c>
      <c r="W3006" s="7">
        <v>0</v>
      </c>
      <c r="X3006" s="7">
        <v>0</v>
      </c>
      <c r="Y3006" s="7">
        <v>0</v>
      </c>
      <c r="Z3006" s="7">
        <v>0</v>
      </c>
      <c r="AA3006" s="7" t="s">
        <v>800</v>
      </c>
      <c r="AB3006" s="7">
        <f>IF(Table2[[#This Row],[15cc]]+Table2[[#This Row],[30cc]]&gt;0,1,0)</f>
        <v>1</v>
      </c>
      <c r="AC3006" s="7">
        <f>IF(Table2[[#This Row],[60c]]&gt;0,1,0)</f>
        <v>0</v>
      </c>
      <c r="AD3006" s="7">
        <f>IF(Table2[[#This Row],[90c]]&gt;0,1,0)</f>
        <v>0</v>
      </c>
    </row>
    <row r="3007" spans="1:30" x14ac:dyDescent="0.2">
      <c r="A3007">
        <v>201706</v>
      </c>
      <c r="B3007" t="s">
        <v>21</v>
      </c>
      <c r="C3007" t="s">
        <v>21</v>
      </c>
      <c r="D3007" t="s">
        <v>1510</v>
      </c>
      <c r="E3007" t="s">
        <v>1018</v>
      </c>
      <c r="F3007" t="s">
        <v>1560</v>
      </c>
      <c r="G3007" t="s">
        <v>7674</v>
      </c>
      <c r="I3007" t="s">
        <v>82</v>
      </c>
      <c r="J3007" t="s">
        <v>83</v>
      </c>
      <c r="K3007" t="s">
        <v>7675</v>
      </c>
      <c r="L3007" t="s">
        <v>6847</v>
      </c>
      <c r="M3007" t="s">
        <v>6848</v>
      </c>
      <c r="N3007" s="1">
        <v>42909</v>
      </c>
      <c r="O3007">
        <v>47</v>
      </c>
      <c r="P3007" t="s">
        <v>900</v>
      </c>
      <c r="Q3007">
        <v>0</v>
      </c>
      <c r="R3007">
        <v>1.11022302462516E-16</v>
      </c>
      <c r="S3007">
        <v>1</v>
      </c>
      <c r="T3007">
        <v>15.186</v>
      </c>
      <c r="U3007" s="7">
        <v>0</v>
      </c>
      <c r="V3007" s="7">
        <v>0</v>
      </c>
      <c r="W3007" s="7">
        <v>-1</v>
      </c>
      <c r="X3007" s="7">
        <v>-15.186</v>
      </c>
      <c r="Y3007" s="7">
        <v>0</v>
      </c>
      <c r="Z3007" s="7">
        <v>0</v>
      </c>
      <c r="AA3007" s="7" t="s">
        <v>800</v>
      </c>
      <c r="AB3007" s="7">
        <f>IF(Table2[[#This Row],[15cc]]+Table2[[#This Row],[30cc]]&gt;0,1,0)</f>
        <v>1</v>
      </c>
      <c r="AC3007" s="7">
        <f>IF(Table2[[#This Row],[60c]]&gt;0,1,0)</f>
        <v>0</v>
      </c>
      <c r="AD3007" s="7">
        <f>IF(Table2[[#This Row],[90c]]&gt;0,1,0)</f>
        <v>0</v>
      </c>
    </row>
    <row r="3008" spans="1:30" x14ac:dyDescent="0.2">
      <c r="A3008">
        <v>201706</v>
      </c>
      <c r="B3008" t="s">
        <v>21</v>
      </c>
      <c r="C3008" t="s">
        <v>21</v>
      </c>
      <c r="D3008" t="s">
        <v>1510</v>
      </c>
      <c r="E3008" t="s">
        <v>1018</v>
      </c>
      <c r="F3008" t="s">
        <v>1560</v>
      </c>
      <c r="G3008" t="s">
        <v>7674</v>
      </c>
      <c r="I3008" t="s">
        <v>82</v>
      </c>
      <c r="J3008" t="s">
        <v>83</v>
      </c>
      <c r="K3008" t="s">
        <v>7675</v>
      </c>
      <c r="L3008" t="s">
        <v>6849</v>
      </c>
      <c r="M3008" t="s">
        <v>6850</v>
      </c>
      <c r="N3008" s="1">
        <v>42909</v>
      </c>
      <c r="O3008">
        <v>47</v>
      </c>
      <c r="P3008" t="s">
        <v>900</v>
      </c>
      <c r="Q3008">
        <v>1</v>
      </c>
      <c r="R3008">
        <v>12.711</v>
      </c>
      <c r="S3008">
        <v>1</v>
      </c>
      <c r="T3008">
        <v>12.711</v>
      </c>
      <c r="U3008" s="7">
        <v>0</v>
      </c>
      <c r="V3008" s="7">
        <v>0</v>
      </c>
      <c r="W3008" s="7">
        <v>0</v>
      </c>
      <c r="X3008" s="7">
        <v>0</v>
      </c>
      <c r="Y3008" s="7">
        <v>0</v>
      </c>
      <c r="Z3008" s="7">
        <v>0</v>
      </c>
      <c r="AA3008" s="7" t="s">
        <v>800</v>
      </c>
      <c r="AB3008" s="7">
        <f>IF(Table2[[#This Row],[15cc]]+Table2[[#This Row],[30cc]]&gt;0,1,0)</f>
        <v>1</v>
      </c>
      <c r="AC3008" s="7">
        <f>IF(Table2[[#This Row],[60c]]&gt;0,1,0)</f>
        <v>0</v>
      </c>
      <c r="AD3008" s="7">
        <f>IF(Table2[[#This Row],[90c]]&gt;0,1,0)</f>
        <v>0</v>
      </c>
    </row>
    <row r="3009" spans="1:30" x14ac:dyDescent="0.2">
      <c r="A3009">
        <v>201706</v>
      </c>
      <c r="B3009" t="s">
        <v>21</v>
      </c>
      <c r="C3009" t="s">
        <v>21</v>
      </c>
      <c r="D3009" t="s">
        <v>1510</v>
      </c>
      <c r="E3009" t="s">
        <v>1018</v>
      </c>
      <c r="F3009" t="s">
        <v>1560</v>
      </c>
      <c r="G3009" t="s">
        <v>7674</v>
      </c>
      <c r="I3009" t="s">
        <v>82</v>
      </c>
      <c r="J3009" t="s">
        <v>83</v>
      </c>
      <c r="K3009" t="s">
        <v>7675</v>
      </c>
      <c r="L3009" t="s">
        <v>6851</v>
      </c>
      <c r="M3009" t="s">
        <v>6852</v>
      </c>
      <c r="N3009" s="1">
        <v>42909</v>
      </c>
      <c r="O3009">
        <v>47</v>
      </c>
      <c r="P3009" t="s">
        <v>900</v>
      </c>
      <c r="Q3009">
        <v>1</v>
      </c>
      <c r="R3009">
        <v>15.866</v>
      </c>
      <c r="S3009">
        <v>1</v>
      </c>
      <c r="T3009">
        <v>15.866</v>
      </c>
      <c r="U3009" s="7">
        <v>0</v>
      </c>
      <c r="V3009" s="7">
        <v>0</v>
      </c>
      <c r="W3009" s="7">
        <v>0</v>
      </c>
      <c r="X3009" s="7">
        <v>0</v>
      </c>
      <c r="Y3009" s="7">
        <v>0</v>
      </c>
      <c r="Z3009" s="7">
        <v>0</v>
      </c>
      <c r="AA3009" s="7" t="s">
        <v>800</v>
      </c>
      <c r="AB3009" s="7">
        <f>IF(Table2[[#This Row],[15cc]]+Table2[[#This Row],[30cc]]&gt;0,1,0)</f>
        <v>1</v>
      </c>
      <c r="AC3009" s="7">
        <f>IF(Table2[[#This Row],[60c]]&gt;0,1,0)</f>
        <v>0</v>
      </c>
      <c r="AD3009" s="7">
        <f>IF(Table2[[#This Row],[90c]]&gt;0,1,0)</f>
        <v>0</v>
      </c>
    </row>
    <row r="3010" spans="1:30" x14ac:dyDescent="0.2">
      <c r="A3010">
        <v>201706</v>
      </c>
      <c r="B3010" t="s">
        <v>21</v>
      </c>
      <c r="C3010" t="s">
        <v>21</v>
      </c>
      <c r="D3010" t="s">
        <v>1510</v>
      </c>
      <c r="E3010" t="s">
        <v>1018</v>
      </c>
      <c r="F3010" t="s">
        <v>1560</v>
      </c>
      <c r="G3010" t="s">
        <v>7674</v>
      </c>
      <c r="I3010" t="s">
        <v>82</v>
      </c>
      <c r="J3010" t="s">
        <v>83</v>
      </c>
      <c r="K3010" t="s">
        <v>7675</v>
      </c>
      <c r="L3010" t="s">
        <v>6853</v>
      </c>
      <c r="M3010" t="s">
        <v>1382</v>
      </c>
      <c r="N3010" s="1">
        <v>42909</v>
      </c>
      <c r="O3010">
        <v>47</v>
      </c>
      <c r="P3010" t="s">
        <v>900</v>
      </c>
      <c r="S3010">
        <v>0</v>
      </c>
      <c r="T3010">
        <v>0</v>
      </c>
      <c r="U3010" s="7">
        <v>0</v>
      </c>
      <c r="V3010" s="7">
        <v>0</v>
      </c>
      <c r="W3010" s="7">
        <v>0</v>
      </c>
      <c r="X3010" s="7">
        <v>0</v>
      </c>
      <c r="Y3010" s="7">
        <v>0</v>
      </c>
      <c r="Z3010" s="7">
        <v>0</v>
      </c>
      <c r="AA3010" s="7" t="s">
        <v>800</v>
      </c>
      <c r="AB3010" s="7">
        <f>IF(Table2[[#This Row],[15cc]]+Table2[[#This Row],[30cc]]&gt;0,1,0)</f>
        <v>0</v>
      </c>
      <c r="AC3010" s="7">
        <f>IF(Table2[[#This Row],[60c]]&gt;0,1,0)</f>
        <v>0</v>
      </c>
      <c r="AD3010" s="7">
        <f>IF(Table2[[#This Row],[90c]]&gt;0,1,0)</f>
        <v>0</v>
      </c>
    </row>
    <row r="3011" spans="1:30" x14ac:dyDescent="0.2">
      <c r="A3011">
        <v>201706</v>
      </c>
      <c r="B3011" t="s">
        <v>21</v>
      </c>
      <c r="C3011" t="s">
        <v>21</v>
      </c>
      <c r="D3011" t="s">
        <v>1510</v>
      </c>
      <c r="E3011" t="s">
        <v>1018</v>
      </c>
      <c r="F3011" t="s">
        <v>1560</v>
      </c>
      <c r="G3011" t="s">
        <v>7674</v>
      </c>
      <c r="I3011" t="s">
        <v>82</v>
      </c>
      <c r="J3011" t="s">
        <v>83</v>
      </c>
      <c r="K3011" t="s">
        <v>7675</v>
      </c>
      <c r="L3011" t="s">
        <v>6854</v>
      </c>
      <c r="M3011" t="s">
        <v>6855</v>
      </c>
      <c r="N3011" s="1">
        <v>42912</v>
      </c>
      <c r="O3011">
        <v>44</v>
      </c>
      <c r="P3011" t="s">
        <v>900</v>
      </c>
      <c r="Q3011">
        <v>2</v>
      </c>
      <c r="R3011">
        <v>26.704000000000001</v>
      </c>
      <c r="S3011">
        <v>1</v>
      </c>
      <c r="T3011">
        <v>13.997</v>
      </c>
      <c r="U3011" s="7">
        <v>0</v>
      </c>
      <c r="V3011" s="7">
        <v>0</v>
      </c>
      <c r="W3011" s="7">
        <v>1</v>
      </c>
      <c r="X3011" s="7">
        <v>12.707000000000001</v>
      </c>
      <c r="Y3011" s="7">
        <v>0</v>
      </c>
      <c r="Z3011" s="7">
        <v>0</v>
      </c>
      <c r="AA3011" s="7" t="s">
        <v>800</v>
      </c>
      <c r="AB3011" s="7">
        <f>IF(Table2[[#This Row],[15cc]]+Table2[[#This Row],[30cc]]&gt;0,1,0)</f>
        <v>1</v>
      </c>
      <c r="AC3011" s="7">
        <f>IF(Table2[[#This Row],[60c]]&gt;0,1,0)</f>
        <v>1</v>
      </c>
      <c r="AD3011" s="7">
        <f>IF(Table2[[#This Row],[90c]]&gt;0,1,0)</f>
        <v>0</v>
      </c>
    </row>
    <row r="3012" spans="1:30" x14ac:dyDescent="0.2">
      <c r="A3012">
        <v>201706</v>
      </c>
      <c r="B3012" t="s">
        <v>21</v>
      </c>
      <c r="C3012" t="s">
        <v>21</v>
      </c>
      <c r="D3012" t="s">
        <v>1510</v>
      </c>
      <c r="E3012" t="s">
        <v>1018</v>
      </c>
      <c r="F3012" t="s">
        <v>1560</v>
      </c>
      <c r="G3012" t="s">
        <v>7674</v>
      </c>
      <c r="I3012" t="s">
        <v>82</v>
      </c>
      <c r="J3012" t="s">
        <v>83</v>
      </c>
      <c r="K3012" t="s">
        <v>7675</v>
      </c>
      <c r="L3012" t="s">
        <v>6856</v>
      </c>
      <c r="M3012" t="s">
        <v>809</v>
      </c>
      <c r="N3012" s="1">
        <v>42912</v>
      </c>
      <c r="O3012">
        <v>44</v>
      </c>
      <c r="P3012" t="s">
        <v>900</v>
      </c>
      <c r="Q3012">
        <v>1</v>
      </c>
      <c r="R3012">
        <v>15.257999999999999</v>
      </c>
      <c r="S3012">
        <v>1</v>
      </c>
      <c r="T3012">
        <v>15.257999999999999</v>
      </c>
      <c r="U3012" s="7">
        <v>0</v>
      </c>
      <c r="V3012" s="7">
        <v>0</v>
      </c>
      <c r="W3012" s="7">
        <v>0</v>
      </c>
      <c r="X3012" s="7">
        <v>0</v>
      </c>
      <c r="Y3012" s="7">
        <v>0</v>
      </c>
      <c r="Z3012" s="7">
        <v>0</v>
      </c>
      <c r="AA3012" s="7" t="s">
        <v>800</v>
      </c>
      <c r="AB3012" s="7">
        <f>IF(Table2[[#This Row],[15cc]]+Table2[[#This Row],[30cc]]&gt;0,1,0)</f>
        <v>1</v>
      </c>
      <c r="AC3012" s="7">
        <f>IF(Table2[[#This Row],[60c]]&gt;0,1,0)</f>
        <v>0</v>
      </c>
      <c r="AD3012" s="7">
        <f>IF(Table2[[#This Row],[90c]]&gt;0,1,0)</f>
        <v>0</v>
      </c>
    </row>
    <row r="3013" spans="1:30" x14ac:dyDescent="0.2">
      <c r="A3013">
        <v>201706</v>
      </c>
      <c r="B3013" t="s">
        <v>21</v>
      </c>
      <c r="C3013" t="s">
        <v>21</v>
      </c>
      <c r="D3013" t="s">
        <v>1510</v>
      </c>
      <c r="E3013" t="s">
        <v>1018</v>
      </c>
      <c r="F3013" t="s">
        <v>1560</v>
      </c>
      <c r="G3013" t="s">
        <v>7674</v>
      </c>
      <c r="I3013" t="s">
        <v>82</v>
      </c>
      <c r="J3013" t="s">
        <v>83</v>
      </c>
      <c r="K3013" t="s">
        <v>7675</v>
      </c>
      <c r="L3013" t="s">
        <v>6857</v>
      </c>
      <c r="M3013" t="s">
        <v>6858</v>
      </c>
      <c r="N3013" s="1">
        <v>42912</v>
      </c>
      <c r="O3013">
        <v>44</v>
      </c>
      <c r="P3013" t="s">
        <v>900</v>
      </c>
      <c r="Q3013">
        <v>1</v>
      </c>
      <c r="R3013">
        <v>17.277000000000001</v>
      </c>
      <c r="S3013">
        <v>1</v>
      </c>
      <c r="T3013">
        <v>17.277000000000001</v>
      </c>
      <c r="U3013" s="7">
        <v>0</v>
      </c>
      <c r="V3013" s="7">
        <v>0</v>
      </c>
      <c r="W3013" s="7">
        <v>0</v>
      </c>
      <c r="X3013" s="7">
        <v>0</v>
      </c>
      <c r="Y3013" s="7">
        <v>0</v>
      </c>
      <c r="Z3013" s="7">
        <v>0</v>
      </c>
      <c r="AA3013" s="7" t="s">
        <v>800</v>
      </c>
      <c r="AB3013" s="7">
        <f>IF(Table2[[#This Row],[15cc]]+Table2[[#This Row],[30cc]]&gt;0,1,0)</f>
        <v>1</v>
      </c>
      <c r="AC3013" s="7">
        <f>IF(Table2[[#This Row],[60c]]&gt;0,1,0)</f>
        <v>0</v>
      </c>
      <c r="AD3013" s="7">
        <f>IF(Table2[[#This Row],[90c]]&gt;0,1,0)</f>
        <v>0</v>
      </c>
    </row>
    <row r="3014" spans="1:30" x14ac:dyDescent="0.2">
      <c r="A3014">
        <v>201706</v>
      </c>
      <c r="B3014" t="s">
        <v>21</v>
      </c>
      <c r="C3014" t="s">
        <v>21</v>
      </c>
      <c r="D3014" t="s">
        <v>1510</v>
      </c>
      <c r="E3014" t="s">
        <v>1018</v>
      </c>
      <c r="F3014" t="s">
        <v>1560</v>
      </c>
      <c r="G3014" t="s">
        <v>7674</v>
      </c>
      <c r="I3014" t="s">
        <v>82</v>
      </c>
      <c r="J3014" t="s">
        <v>83</v>
      </c>
      <c r="K3014" t="s">
        <v>7675</v>
      </c>
      <c r="L3014" t="s">
        <v>6859</v>
      </c>
      <c r="M3014" t="s">
        <v>842</v>
      </c>
      <c r="N3014" s="1">
        <v>42912</v>
      </c>
      <c r="O3014">
        <v>44</v>
      </c>
      <c r="P3014" t="s">
        <v>900</v>
      </c>
      <c r="Q3014">
        <v>3</v>
      </c>
      <c r="R3014">
        <v>41.737000000000002</v>
      </c>
      <c r="S3014">
        <v>3</v>
      </c>
      <c r="T3014">
        <v>41.737000000000002</v>
      </c>
      <c r="U3014" s="7">
        <v>0</v>
      </c>
      <c r="V3014" s="7">
        <v>0</v>
      </c>
      <c r="W3014" s="7">
        <v>0</v>
      </c>
      <c r="X3014" s="7">
        <v>0</v>
      </c>
      <c r="Y3014" s="7">
        <v>0</v>
      </c>
      <c r="Z3014" s="7">
        <v>0</v>
      </c>
      <c r="AA3014" s="7" t="s">
        <v>800</v>
      </c>
      <c r="AB3014" s="7">
        <f>IF(Table2[[#This Row],[15cc]]+Table2[[#This Row],[30cc]]&gt;0,1,0)</f>
        <v>1</v>
      </c>
      <c r="AC3014" s="7">
        <f>IF(Table2[[#This Row],[60c]]&gt;0,1,0)</f>
        <v>0</v>
      </c>
      <c r="AD3014" s="7">
        <f>IF(Table2[[#This Row],[90c]]&gt;0,1,0)</f>
        <v>0</v>
      </c>
    </row>
    <row r="3015" spans="1:30" x14ac:dyDescent="0.2">
      <c r="A3015">
        <v>201706</v>
      </c>
      <c r="B3015" t="s">
        <v>21</v>
      </c>
      <c r="C3015" t="s">
        <v>21</v>
      </c>
      <c r="D3015" t="s">
        <v>1510</v>
      </c>
      <c r="E3015" t="s">
        <v>1018</v>
      </c>
      <c r="F3015" t="s">
        <v>1560</v>
      </c>
      <c r="G3015" t="s">
        <v>7674</v>
      </c>
      <c r="I3015" t="s">
        <v>82</v>
      </c>
      <c r="J3015" t="s">
        <v>83</v>
      </c>
      <c r="K3015" t="s">
        <v>7675</v>
      </c>
      <c r="L3015" t="s">
        <v>6860</v>
      </c>
      <c r="M3015" t="s">
        <v>881</v>
      </c>
      <c r="N3015" s="1">
        <v>42913</v>
      </c>
      <c r="O3015">
        <v>43</v>
      </c>
      <c r="P3015" t="s">
        <v>900</v>
      </c>
      <c r="Q3015">
        <v>4</v>
      </c>
      <c r="R3015">
        <v>54.131999999999998</v>
      </c>
      <c r="S3015">
        <v>3</v>
      </c>
      <c r="T3015">
        <v>40.454000000000001</v>
      </c>
      <c r="U3015" s="7">
        <v>0</v>
      </c>
      <c r="V3015" s="7">
        <v>0</v>
      </c>
      <c r="W3015" s="7">
        <v>1</v>
      </c>
      <c r="X3015" s="7">
        <v>13.678000000000001</v>
      </c>
      <c r="Y3015" s="7">
        <v>0</v>
      </c>
      <c r="Z3015" s="7">
        <v>0</v>
      </c>
      <c r="AA3015" s="7" t="s">
        <v>800</v>
      </c>
      <c r="AB3015" s="7">
        <f>IF(Table2[[#This Row],[15cc]]+Table2[[#This Row],[30cc]]&gt;0,1,0)</f>
        <v>1</v>
      </c>
      <c r="AC3015" s="7">
        <f>IF(Table2[[#This Row],[60c]]&gt;0,1,0)</f>
        <v>1</v>
      </c>
      <c r="AD3015" s="7">
        <f>IF(Table2[[#This Row],[90c]]&gt;0,1,0)</f>
        <v>0</v>
      </c>
    </row>
    <row r="3016" spans="1:30" x14ac:dyDescent="0.2">
      <c r="A3016">
        <v>201706</v>
      </c>
      <c r="B3016" t="s">
        <v>21</v>
      </c>
      <c r="C3016" t="s">
        <v>21</v>
      </c>
      <c r="D3016" t="s">
        <v>1510</v>
      </c>
      <c r="E3016" t="s">
        <v>1018</v>
      </c>
      <c r="F3016" t="s">
        <v>1560</v>
      </c>
      <c r="G3016" t="s">
        <v>7674</v>
      </c>
      <c r="I3016" t="s">
        <v>82</v>
      </c>
      <c r="J3016" t="s">
        <v>83</v>
      </c>
      <c r="K3016" t="s">
        <v>7675</v>
      </c>
      <c r="L3016" t="s">
        <v>6861</v>
      </c>
      <c r="M3016" t="s">
        <v>6862</v>
      </c>
      <c r="N3016" s="1">
        <v>42913</v>
      </c>
      <c r="O3016">
        <v>43</v>
      </c>
      <c r="P3016" t="s">
        <v>900</v>
      </c>
      <c r="Q3016">
        <v>1</v>
      </c>
      <c r="R3016">
        <v>13.087999999999999</v>
      </c>
      <c r="S3016">
        <v>1</v>
      </c>
      <c r="T3016">
        <v>13.087999999999999</v>
      </c>
      <c r="U3016" s="7">
        <v>0</v>
      </c>
      <c r="V3016" s="7">
        <v>0</v>
      </c>
      <c r="W3016" s="7">
        <v>0</v>
      </c>
      <c r="X3016" s="7">
        <v>0</v>
      </c>
      <c r="Y3016" s="7">
        <v>0</v>
      </c>
      <c r="Z3016" s="7">
        <v>0</v>
      </c>
      <c r="AA3016" s="7" t="s">
        <v>800</v>
      </c>
      <c r="AB3016" s="7">
        <f>IF(Table2[[#This Row],[15cc]]+Table2[[#This Row],[30cc]]&gt;0,1,0)</f>
        <v>1</v>
      </c>
      <c r="AC3016" s="7">
        <f>IF(Table2[[#This Row],[60c]]&gt;0,1,0)</f>
        <v>0</v>
      </c>
      <c r="AD3016" s="7">
        <f>IF(Table2[[#This Row],[90c]]&gt;0,1,0)</f>
        <v>0</v>
      </c>
    </row>
    <row r="3017" spans="1:30" x14ac:dyDescent="0.2">
      <c r="A3017">
        <v>201706</v>
      </c>
      <c r="B3017" t="s">
        <v>84</v>
      </c>
      <c r="C3017" t="s">
        <v>3064</v>
      </c>
      <c r="D3017" t="s">
        <v>3067</v>
      </c>
      <c r="E3017" t="s">
        <v>7676</v>
      </c>
      <c r="F3017" t="s">
        <v>3068</v>
      </c>
      <c r="G3017" t="s">
        <v>7677</v>
      </c>
      <c r="I3017" t="s">
        <v>1133</v>
      </c>
      <c r="J3017" t="s">
        <v>1115</v>
      </c>
      <c r="K3017" t="s">
        <v>7678</v>
      </c>
      <c r="L3017" t="s">
        <v>6928</v>
      </c>
      <c r="M3017" t="s">
        <v>2015</v>
      </c>
      <c r="N3017" s="1">
        <v>42900</v>
      </c>
      <c r="O3017">
        <v>56</v>
      </c>
      <c r="P3017" t="s">
        <v>900</v>
      </c>
      <c r="Q3017">
        <v>6</v>
      </c>
      <c r="R3017">
        <v>81.635000000000005</v>
      </c>
      <c r="S3017">
        <v>4</v>
      </c>
      <c r="T3017">
        <v>55.34</v>
      </c>
      <c r="U3017" s="7">
        <v>1</v>
      </c>
      <c r="V3017" s="7">
        <v>13.194000000000001</v>
      </c>
      <c r="W3017" s="7">
        <v>1</v>
      </c>
      <c r="X3017" s="7">
        <v>13.101000000000001</v>
      </c>
      <c r="Y3017" s="7">
        <v>0</v>
      </c>
      <c r="Z3017" s="7">
        <v>0</v>
      </c>
      <c r="AA3017" s="7" t="s">
        <v>800</v>
      </c>
      <c r="AB3017" s="7">
        <f>IF(Table2[[#This Row],[15cc]]+Table2[[#This Row],[30cc]]&gt;0,1,0)</f>
        <v>1</v>
      </c>
      <c r="AC3017" s="7">
        <f>IF(Table2[[#This Row],[60c]]&gt;0,1,0)</f>
        <v>1</v>
      </c>
      <c r="AD3017" s="7">
        <f>IF(Table2[[#This Row],[90c]]&gt;0,1,0)</f>
        <v>0</v>
      </c>
    </row>
    <row r="3018" spans="1:30" x14ac:dyDescent="0.2">
      <c r="A3018">
        <v>201706</v>
      </c>
      <c r="B3018" t="s">
        <v>84</v>
      </c>
      <c r="C3018" t="s">
        <v>3064</v>
      </c>
      <c r="D3018" t="s">
        <v>3067</v>
      </c>
      <c r="E3018" t="s">
        <v>7676</v>
      </c>
      <c r="F3018" t="s">
        <v>3068</v>
      </c>
      <c r="G3018" t="s">
        <v>7677</v>
      </c>
      <c r="I3018" t="s">
        <v>1133</v>
      </c>
      <c r="J3018" t="s">
        <v>1115</v>
      </c>
      <c r="K3018" t="s">
        <v>7678</v>
      </c>
      <c r="L3018" t="s">
        <v>6929</v>
      </c>
      <c r="M3018" t="s">
        <v>6930</v>
      </c>
      <c r="N3018" s="1">
        <v>42900</v>
      </c>
      <c r="O3018">
        <v>56</v>
      </c>
      <c r="P3018" t="s">
        <v>900</v>
      </c>
      <c r="Q3018">
        <v>2</v>
      </c>
      <c r="R3018">
        <v>25.068999999999999</v>
      </c>
      <c r="S3018">
        <v>1</v>
      </c>
      <c r="T3018">
        <v>12.803000000000001</v>
      </c>
      <c r="U3018" s="7">
        <v>0</v>
      </c>
      <c r="V3018" s="7">
        <v>2.198</v>
      </c>
      <c r="W3018" s="7">
        <v>1</v>
      </c>
      <c r="X3018" s="7">
        <v>10.068</v>
      </c>
      <c r="Y3018" s="7">
        <v>0</v>
      </c>
      <c r="Z3018" s="7">
        <v>0</v>
      </c>
      <c r="AA3018" s="7" t="s">
        <v>800</v>
      </c>
      <c r="AB3018" s="7">
        <f>IF(Table2[[#This Row],[15cc]]+Table2[[#This Row],[30cc]]&gt;0,1,0)</f>
        <v>1</v>
      </c>
      <c r="AC3018" s="7">
        <f>IF(Table2[[#This Row],[60c]]&gt;0,1,0)</f>
        <v>1</v>
      </c>
      <c r="AD3018" s="7">
        <f>IF(Table2[[#This Row],[90c]]&gt;0,1,0)</f>
        <v>0</v>
      </c>
    </row>
    <row r="3019" spans="1:30" x14ac:dyDescent="0.2">
      <c r="A3019">
        <v>201706</v>
      </c>
      <c r="B3019" t="s">
        <v>84</v>
      </c>
      <c r="C3019" t="s">
        <v>3064</v>
      </c>
      <c r="D3019" t="s">
        <v>3067</v>
      </c>
      <c r="E3019" t="s">
        <v>7676</v>
      </c>
      <c r="F3019" t="s">
        <v>3068</v>
      </c>
      <c r="G3019" t="s">
        <v>7677</v>
      </c>
      <c r="I3019" t="s">
        <v>1133</v>
      </c>
      <c r="J3019" t="s">
        <v>1115</v>
      </c>
      <c r="K3019" t="s">
        <v>7678</v>
      </c>
      <c r="L3019" t="s">
        <v>6931</v>
      </c>
      <c r="M3019" t="s">
        <v>6932</v>
      </c>
      <c r="N3019" s="1">
        <v>42900</v>
      </c>
      <c r="O3019">
        <v>56</v>
      </c>
      <c r="P3019" t="s">
        <v>900</v>
      </c>
      <c r="Q3019">
        <v>2</v>
      </c>
      <c r="R3019">
        <v>24.856999999999999</v>
      </c>
      <c r="S3019">
        <v>1</v>
      </c>
      <c r="T3019">
        <v>12.492000000000001</v>
      </c>
      <c r="U3019" s="7">
        <v>0</v>
      </c>
      <c r="V3019" s="7">
        <v>0</v>
      </c>
      <c r="W3019" s="7">
        <v>1</v>
      </c>
      <c r="X3019" s="7">
        <v>12.365</v>
      </c>
      <c r="Y3019" s="7">
        <v>0</v>
      </c>
      <c r="Z3019" s="7">
        <v>0</v>
      </c>
      <c r="AA3019" s="7" t="s">
        <v>800</v>
      </c>
      <c r="AB3019" s="7">
        <f>IF(Table2[[#This Row],[15cc]]+Table2[[#This Row],[30cc]]&gt;0,1,0)</f>
        <v>1</v>
      </c>
      <c r="AC3019" s="7">
        <f>IF(Table2[[#This Row],[60c]]&gt;0,1,0)</f>
        <v>1</v>
      </c>
      <c r="AD3019" s="7">
        <f>IF(Table2[[#This Row],[90c]]&gt;0,1,0)</f>
        <v>0</v>
      </c>
    </row>
    <row r="3020" spans="1:30" x14ac:dyDescent="0.2">
      <c r="A3020">
        <v>201706</v>
      </c>
      <c r="B3020" t="s">
        <v>84</v>
      </c>
      <c r="C3020" t="s">
        <v>3064</v>
      </c>
      <c r="D3020" t="s">
        <v>3067</v>
      </c>
      <c r="E3020" t="s">
        <v>7676</v>
      </c>
      <c r="F3020" t="s">
        <v>3068</v>
      </c>
      <c r="G3020" t="s">
        <v>7677</v>
      </c>
      <c r="I3020" t="s">
        <v>1133</v>
      </c>
      <c r="J3020" t="s">
        <v>1115</v>
      </c>
      <c r="K3020" t="s">
        <v>7678</v>
      </c>
      <c r="L3020" t="s">
        <v>6933</v>
      </c>
      <c r="M3020" t="s">
        <v>6934</v>
      </c>
      <c r="N3020" s="1">
        <v>42902</v>
      </c>
      <c r="O3020">
        <v>54</v>
      </c>
      <c r="P3020" t="s">
        <v>900</v>
      </c>
      <c r="Q3020">
        <v>3</v>
      </c>
      <c r="R3020">
        <v>36.74</v>
      </c>
      <c r="S3020">
        <v>3</v>
      </c>
      <c r="T3020">
        <v>36.74</v>
      </c>
      <c r="U3020" s="7">
        <v>0</v>
      </c>
      <c r="V3020" s="7">
        <v>0</v>
      </c>
      <c r="W3020" s="7">
        <v>0</v>
      </c>
      <c r="X3020" s="7">
        <v>0</v>
      </c>
      <c r="Y3020" s="7">
        <v>0</v>
      </c>
      <c r="Z3020" s="7">
        <v>0</v>
      </c>
      <c r="AA3020" s="7" t="s">
        <v>800</v>
      </c>
      <c r="AB3020" s="7">
        <f>IF(Table2[[#This Row],[15cc]]+Table2[[#This Row],[30cc]]&gt;0,1,0)</f>
        <v>1</v>
      </c>
      <c r="AC3020" s="7">
        <f>IF(Table2[[#This Row],[60c]]&gt;0,1,0)</f>
        <v>0</v>
      </c>
      <c r="AD3020" s="7">
        <f>IF(Table2[[#This Row],[90c]]&gt;0,1,0)</f>
        <v>0</v>
      </c>
    </row>
    <row r="3021" spans="1:30" x14ac:dyDescent="0.2">
      <c r="A3021">
        <v>201706</v>
      </c>
      <c r="B3021" t="s">
        <v>84</v>
      </c>
      <c r="C3021" t="s">
        <v>3064</v>
      </c>
      <c r="D3021" t="s">
        <v>3067</v>
      </c>
      <c r="E3021" t="s">
        <v>7676</v>
      </c>
      <c r="F3021" t="s">
        <v>3068</v>
      </c>
      <c r="G3021" t="s">
        <v>7677</v>
      </c>
      <c r="I3021" t="s">
        <v>1133</v>
      </c>
      <c r="J3021" t="s">
        <v>1115</v>
      </c>
      <c r="K3021" t="s">
        <v>7678</v>
      </c>
      <c r="L3021" t="s">
        <v>6935</v>
      </c>
      <c r="M3021" t="s">
        <v>6936</v>
      </c>
      <c r="N3021" s="1">
        <v>42902</v>
      </c>
      <c r="O3021">
        <v>54</v>
      </c>
      <c r="P3021" t="s">
        <v>900</v>
      </c>
      <c r="Q3021">
        <v>3</v>
      </c>
      <c r="R3021">
        <v>48.341000000000001</v>
      </c>
      <c r="S3021">
        <v>1</v>
      </c>
      <c r="T3021">
        <v>12.077999999999999</v>
      </c>
      <c r="U3021" s="7">
        <v>0</v>
      </c>
      <c r="V3021" s="7">
        <v>0</v>
      </c>
      <c r="W3021" s="7">
        <v>2</v>
      </c>
      <c r="X3021" s="7">
        <v>36.262999999999998</v>
      </c>
      <c r="Y3021" s="7">
        <v>0</v>
      </c>
      <c r="Z3021" s="7">
        <v>0</v>
      </c>
      <c r="AA3021" s="7" t="s">
        <v>800</v>
      </c>
      <c r="AB3021" s="7">
        <f>IF(Table2[[#This Row],[15cc]]+Table2[[#This Row],[30cc]]&gt;0,1,0)</f>
        <v>1</v>
      </c>
      <c r="AC3021" s="7">
        <f>IF(Table2[[#This Row],[60c]]&gt;0,1,0)</f>
        <v>1</v>
      </c>
      <c r="AD3021" s="7">
        <f>IF(Table2[[#This Row],[90c]]&gt;0,1,0)</f>
        <v>0</v>
      </c>
    </row>
    <row r="3022" spans="1:30" x14ac:dyDescent="0.2">
      <c r="A3022">
        <v>201706</v>
      </c>
      <c r="B3022" t="s">
        <v>84</v>
      </c>
      <c r="C3022" t="s">
        <v>3064</v>
      </c>
      <c r="D3022" t="s">
        <v>3067</v>
      </c>
      <c r="E3022" t="s">
        <v>7676</v>
      </c>
      <c r="F3022" t="s">
        <v>3068</v>
      </c>
      <c r="G3022" t="s">
        <v>7677</v>
      </c>
      <c r="I3022" t="s">
        <v>1133</v>
      </c>
      <c r="J3022" t="s">
        <v>1115</v>
      </c>
      <c r="K3022" t="s">
        <v>7678</v>
      </c>
      <c r="L3022" t="s">
        <v>6937</v>
      </c>
      <c r="M3022" t="s">
        <v>6938</v>
      </c>
      <c r="N3022" s="1">
        <v>42902</v>
      </c>
      <c r="O3022">
        <v>54</v>
      </c>
      <c r="P3022" t="s">
        <v>900</v>
      </c>
      <c r="S3022">
        <v>0</v>
      </c>
      <c r="T3022">
        <v>0</v>
      </c>
      <c r="U3022" s="7">
        <v>0</v>
      </c>
      <c r="V3022" s="7">
        <v>0</v>
      </c>
      <c r="W3022" s="7">
        <v>0</v>
      </c>
      <c r="X3022" s="7">
        <v>0</v>
      </c>
      <c r="Y3022" s="7">
        <v>0</v>
      </c>
      <c r="Z3022" s="7">
        <v>0</v>
      </c>
      <c r="AA3022" s="7" t="s">
        <v>800</v>
      </c>
      <c r="AB3022" s="7">
        <f>IF(Table2[[#This Row],[15cc]]+Table2[[#This Row],[30cc]]&gt;0,1,0)</f>
        <v>0</v>
      </c>
      <c r="AC3022" s="7">
        <f>IF(Table2[[#This Row],[60c]]&gt;0,1,0)</f>
        <v>0</v>
      </c>
      <c r="AD3022" s="7">
        <f>IF(Table2[[#This Row],[90c]]&gt;0,1,0)</f>
        <v>0</v>
      </c>
    </row>
    <row r="3023" spans="1:30" x14ac:dyDescent="0.2">
      <c r="A3023">
        <v>201706</v>
      </c>
      <c r="B3023" t="s">
        <v>84</v>
      </c>
      <c r="C3023" t="s">
        <v>3064</v>
      </c>
      <c r="D3023" t="s">
        <v>3067</v>
      </c>
      <c r="E3023" t="s">
        <v>7676</v>
      </c>
      <c r="F3023" t="s">
        <v>3068</v>
      </c>
      <c r="G3023" t="s">
        <v>7677</v>
      </c>
      <c r="I3023" t="s">
        <v>1133</v>
      </c>
      <c r="J3023" t="s">
        <v>1115</v>
      </c>
      <c r="K3023" t="s">
        <v>7678</v>
      </c>
      <c r="L3023" t="s">
        <v>6939</v>
      </c>
      <c r="M3023" t="s">
        <v>6940</v>
      </c>
      <c r="N3023" s="1">
        <v>42902</v>
      </c>
      <c r="O3023">
        <v>54</v>
      </c>
      <c r="P3023" t="s">
        <v>900</v>
      </c>
      <c r="Q3023">
        <v>5</v>
      </c>
      <c r="R3023">
        <v>68.491</v>
      </c>
      <c r="S3023">
        <v>3</v>
      </c>
      <c r="T3023">
        <v>40.152999999999999</v>
      </c>
      <c r="U3023" s="7">
        <v>0</v>
      </c>
      <c r="V3023" s="7">
        <v>0</v>
      </c>
      <c r="W3023" s="7">
        <v>2</v>
      </c>
      <c r="X3023" s="7">
        <v>28.338000000000001</v>
      </c>
      <c r="Y3023" s="7">
        <v>0</v>
      </c>
      <c r="Z3023" s="7">
        <v>0</v>
      </c>
      <c r="AA3023" s="7" t="s">
        <v>800</v>
      </c>
      <c r="AB3023" s="7">
        <f>IF(Table2[[#This Row],[15cc]]+Table2[[#This Row],[30cc]]&gt;0,1,0)</f>
        <v>1</v>
      </c>
      <c r="AC3023" s="7">
        <f>IF(Table2[[#This Row],[60c]]&gt;0,1,0)</f>
        <v>1</v>
      </c>
      <c r="AD3023" s="7">
        <f>IF(Table2[[#This Row],[90c]]&gt;0,1,0)</f>
        <v>0</v>
      </c>
    </row>
    <row r="3024" spans="1:30" x14ac:dyDescent="0.2">
      <c r="A3024">
        <v>201706</v>
      </c>
      <c r="B3024" t="s">
        <v>84</v>
      </c>
      <c r="C3024" t="s">
        <v>3064</v>
      </c>
      <c r="D3024" t="s">
        <v>3067</v>
      </c>
      <c r="E3024" t="s">
        <v>7676</v>
      </c>
      <c r="F3024" t="s">
        <v>3068</v>
      </c>
      <c r="G3024" t="s">
        <v>7677</v>
      </c>
      <c r="I3024" t="s">
        <v>1133</v>
      </c>
      <c r="J3024" t="s">
        <v>1115</v>
      </c>
      <c r="K3024" t="s">
        <v>7678</v>
      </c>
      <c r="L3024" t="s">
        <v>6941</v>
      </c>
      <c r="M3024" t="s">
        <v>1416</v>
      </c>
      <c r="N3024" s="1">
        <v>42902</v>
      </c>
      <c r="O3024">
        <v>54</v>
      </c>
      <c r="P3024" t="s">
        <v>900</v>
      </c>
      <c r="Q3024">
        <v>2</v>
      </c>
      <c r="R3024">
        <v>28.388000000000002</v>
      </c>
      <c r="S3024">
        <v>1</v>
      </c>
      <c r="T3024">
        <v>15.156000000000001</v>
      </c>
      <c r="U3024" s="7">
        <v>0</v>
      </c>
      <c r="V3024" s="7">
        <v>0</v>
      </c>
      <c r="W3024" s="7">
        <v>1</v>
      </c>
      <c r="X3024" s="7">
        <v>13.231999999999999</v>
      </c>
      <c r="Y3024" s="7">
        <v>0</v>
      </c>
      <c r="Z3024" s="7">
        <v>0</v>
      </c>
      <c r="AA3024" s="7" t="s">
        <v>800</v>
      </c>
      <c r="AB3024" s="7">
        <f>IF(Table2[[#This Row],[15cc]]+Table2[[#This Row],[30cc]]&gt;0,1,0)</f>
        <v>1</v>
      </c>
      <c r="AC3024" s="7">
        <f>IF(Table2[[#This Row],[60c]]&gt;0,1,0)</f>
        <v>1</v>
      </c>
      <c r="AD3024" s="7">
        <f>IF(Table2[[#This Row],[90c]]&gt;0,1,0)</f>
        <v>0</v>
      </c>
    </row>
    <row r="3025" spans="1:30" x14ac:dyDescent="0.2">
      <c r="A3025">
        <v>201706</v>
      </c>
      <c r="B3025" t="s">
        <v>84</v>
      </c>
      <c r="C3025" t="s">
        <v>3064</v>
      </c>
      <c r="D3025" t="s">
        <v>3067</v>
      </c>
      <c r="E3025" t="s">
        <v>7676</v>
      </c>
      <c r="F3025" t="s">
        <v>3068</v>
      </c>
      <c r="G3025" t="s">
        <v>7677</v>
      </c>
      <c r="I3025" t="s">
        <v>1133</v>
      </c>
      <c r="J3025" t="s">
        <v>1115</v>
      </c>
      <c r="K3025" t="s">
        <v>7678</v>
      </c>
      <c r="L3025" t="s">
        <v>6942</v>
      </c>
      <c r="M3025" t="s">
        <v>6943</v>
      </c>
      <c r="N3025" s="1">
        <v>42902</v>
      </c>
      <c r="O3025">
        <v>54</v>
      </c>
      <c r="P3025" t="s">
        <v>900</v>
      </c>
      <c r="S3025">
        <v>0</v>
      </c>
      <c r="T3025">
        <v>0</v>
      </c>
      <c r="U3025" s="7">
        <v>0</v>
      </c>
      <c r="V3025" s="7">
        <v>0</v>
      </c>
      <c r="W3025" s="7">
        <v>0</v>
      </c>
      <c r="X3025" s="7">
        <v>0</v>
      </c>
      <c r="Y3025" s="7">
        <v>0</v>
      </c>
      <c r="Z3025" s="7">
        <v>0</v>
      </c>
      <c r="AA3025" s="7" t="s">
        <v>800</v>
      </c>
      <c r="AB3025" s="7">
        <f>IF(Table2[[#This Row],[15cc]]+Table2[[#This Row],[30cc]]&gt;0,1,0)</f>
        <v>0</v>
      </c>
      <c r="AC3025" s="7">
        <f>IF(Table2[[#This Row],[60c]]&gt;0,1,0)</f>
        <v>0</v>
      </c>
      <c r="AD3025" s="7">
        <f>IF(Table2[[#This Row],[90c]]&gt;0,1,0)</f>
        <v>0</v>
      </c>
    </row>
    <row r="3026" spans="1:30" x14ac:dyDescent="0.2">
      <c r="A3026">
        <v>201706</v>
      </c>
      <c r="B3026" t="s">
        <v>84</v>
      </c>
      <c r="C3026" t="s">
        <v>3064</v>
      </c>
      <c r="D3026" t="s">
        <v>3067</v>
      </c>
      <c r="E3026" t="s">
        <v>7676</v>
      </c>
      <c r="F3026" t="s">
        <v>3068</v>
      </c>
      <c r="G3026" t="s">
        <v>7677</v>
      </c>
      <c r="I3026" t="s">
        <v>1133</v>
      </c>
      <c r="J3026" t="s">
        <v>1115</v>
      </c>
      <c r="K3026" t="s">
        <v>7678</v>
      </c>
      <c r="L3026" t="s">
        <v>6944</v>
      </c>
      <c r="M3026" t="s">
        <v>6945</v>
      </c>
      <c r="N3026" s="1">
        <v>42902</v>
      </c>
      <c r="O3026">
        <v>54</v>
      </c>
      <c r="P3026" t="s">
        <v>900</v>
      </c>
      <c r="Q3026">
        <v>0</v>
      </c>
      <c r="R3026">
        <v>0</v>
      </c>
      <c r="S3026">
        <v>1</v>
      </c>
      <c r="T3026">
        <v>12.157</v>
      </c>
      <c r="U3026" s="7">
        <v>-1</v>
      </c>
      <c r="V3026" s="7">
        <v>-12.157</v>
      </c>
      <c r="W3026" s="7">
        <v>0</v>
      </c>
      <c r="X3026" s="7">
        <v>0</v>
      </c>
      <c r="Y3026" s="7">
        <v>0</v>
      </c>
      <c r="Z3026" s="7">
        <v>0</v>
      </c>
      <c r="AA3026" s="7" t="s">
        <v>984</v>
      </c>
      <c r="AB3026" s="7">
        <f>IF(Table2[[#This Row],[15cc]]+Table2[[#This Row],[30cc]]&gt;0,1,0)</f>
        <v>0</v>
      </c>
      <c r="AC3026" s="7">
        <f>IF(Table2[[#This Row],[60c]]&gt;0,1,0)</f>
        <v>0</v>
      </c>
      <c r="AD3026" s="7">
        <f>IF(Table2[[#This Row],[90c]]&gt;0,1,0)</f>
        <v>0</v>
      </c>
    </row>
    <row r="3027" spans="1:30" x14ac:dyDescent="0.2">
      <c r="A3027">
        <v>201706</v>
      </c>
      <c r="B3027" t="s">
        <v>84</v>
      </c>
      <c r="C3027" t="s">
        <v>3064</v>
      </c>
      <c r="D3027" t="s">
        <v>3067</v>
      </c>
      <c r="E3027" t="s">
        <v>7676</v>
      </c>
      <c r="F3027" t="s">
        <v>3068</v>
      </c>
      <c r="G3027" t="s">
        <v>7677</v>
      </c>
      <c r="I3027" t="s">
        <v>1133</v>
      </c>
      <c r="J3027" t="s">
        <v>1115</v>
      </c>
      <c r="K3027" t="s">
        <v>7678</v>
      </c>
      <c r="L3027" t="s">
        <v>6946</v>
      </c>
      <c r="M3027" t="s">
        <v>6947</v>
      </c>
      <c r="N3027" s="1">
        <v>42902</v>
      </c>
      <c r="O3027">
        <v>54</v>
      </c>
      <c r="P3027" t="s">
        <v>900</v>
      </c>
      <c r="Q3027">
        <v>1</v>
      </c>
      <c r="R3027">
        <v>15.051</v>
      </c>
      <c r="S3027">
        <v>1</v>
      </c>
      <c r="T3027">
        <v>15.051</v>
      </c>
      <c r="U3027" s="7">
        <v>0</v>
      </c>
      <c r="V3027" s="7">
        <v>0</v>
      </c>
      <c r="W3027" s="7">
        <v>0</v>
      </c>
      <c r="X3027" s="7">
        <v>0</v>
      </c>
      <c r="Y3027" s="7">
        <v>0</v>
      </c>
      <c r="Z3027" s="7">
        <v>0</v>
      </c>
      <c r="AA3027" s="7" t="s">
        <v>800</v>
      </c>
      <c r="AB3027" s="7">
        <f>IF(Table2[[#This Row],[15cc]]+Table2[[#This Row],[30cc]]&gt;0,1,0)</f>
        <v>1</v>
      </c>
      <c r="AC3027" s="7">
        <f>IF(Table2[[#This Row],[60c]]&gt;0,1,0)</f>
        <v>0</v>
      </c>
      <c r="AD3027" s="7">
        <f>IF(Table2[[#This Row],[90c]]&gt;0,1,0)</f>
        <v>0</v>
      </c>
    </row>
    <row r="3028" spans="1:30" x14ac:dyDescent="0.2">
      <c r="A3028">
        <v>201706</v>
      </c>
      <c r="B3028" t="s">
        <v>84</v>
      </c>
      <c r="C3028" t="s">
        <v>3064</v>
      </c>
      <c r="D3028" t="s">
        <v>3067</v>
      </c>
      <c r="E3028" t="s">
        <v>7676</v>
      </c>
      <c r="F3028" t="s">
        <v>3068</v>
      </c>
      <c r="G3028" t="s">
        <v>7677</v>
      </c>
      <c r="I3028" t="s">
        <v>1133</v>
      </c>
      <c r="J3028" t="s">
        <v>1115</v>
      </c>
      <c r="K3028" t="s">
        <v>7678</v>
      </c>
      <c r="L3028" t="s">
        <v>6948</v>
      </c>
      <c r="M3028" t="s">
        <v>6949</v>
      </c>
      <c r="N3028" s="1">
        <v>42902</v>
      </c>
      <c r="O3028">
        <v>54</v>
      </c>
      <c r="P3028" t="s">
        <v>900</v>
      </c>
      <c r="S3028">
        <v>0</v>
      </c>
      <c r="T3028">
        <v>0</v>
      </c>
      <c r="U3028" s="7">
        <v>0</v>
      </c>
      <c r="V3028" s="7">
        <v>0</v>
      </c>
      <c r="W3028" s="7">
        <v>0</v>
      </c>
      <c r="X3028" s="7">
        <v>0</v>
      </c>
      <c r="Y3028" s="7">
        <v>0</v>
      </c>
      <c r="Z3028" s="7">
        <v>0</v>
      </c>
      <c r="AA3028" s="7" t="s">
        <v>800</v>
      </c>
      <c r="AB3028" s="7">
        <f>IF(Table2[[#This Row],[15cc]]+Table2[[#This Row],[30cc]]&gt;0,1,0)</f>
        <v>0</v>
      </c>
      <c r="AC3028" s="7">
        <f>IF(Table2[[#This Row],[60c]]&gt;0,1,0)</f>
        <v>0</v>
      </c>
      <c r="AD3028" s="7">
        <f>IF(Table2[[#This Row],[90c]]&gt;0,1,0)</f>
        <v>0</v>
      </c>
    </row>
    <row r="3029" spans="1:30" x14ac:dyDescent="0.2">
      <c r="A3029">
        <v>201706</v>
      </c>
      <c r="B3029" t="s">
        <v>84</v>
      </c>
      <c r="C3029" t="s">
        <v>3064</v>
      </c>
      <c r="D3029" t="s">
        <v>3067</v>
      </c>
      <c r="E3029" t="s">
        <v>7676</v>
      </c>
      <c r="F3029" t="s">
        <v>3068</v>
      </c>
      <c r="G3029" t="s">
        <v>7677</v>
      </c>
      <c r="I3029" t="s">
        <v>1133</v>
      </c>
      <c r="J3029" t="s">
        <v>1115</v>
      </c>
      <c r="K3029" t="s">
        <v>7678</v>
      </c>
      <c r="L3029" t="s">
        <v>6950</v>
      </c>
      <c r="M3029" t="s">
        <v>6951</v>
      </c>
      <c r="N3029" s="1">
        <v>42902</v>
      </c>
      <c r="O3029">
        <v>54</v>
      </c>
      <c r="P3029" t="s">
        <v>900</v>
      </c>
      <c r="S3029">
        <v>0</v>
      </c>
      <c r="T3029">
        <v>0</v>
      </c>
      <c r="U3029" s="7">
        <v>0</v>
      </c>
      <c r="V3029" s="7">
        <v>0</v>
      </c>
      <c r="W3029" s="7">
        <v>0</v>
      </c>
      <c r="X3029" s="7">
        <v>0</v>
      </c>
      <c r="Y3029" s="7">
        <v>0</v>
      </c>
      <c r="Z3029" s="7">
        <v>0</v>
      </c>
      <c r="AA3029" s="7" t="s">
        <v>800</v>
      </c>
      <c r="AB3029" s="7">
        <f>IF(Table2[[#This Row],[15cc]]+Table2[[#This Row],[30cc]]&gt;0,1,0)</f>
        <v>0</v>
      </c>
      <c r="AC3029" s="7">
        <f>IF(Table2[[#This Row],[60c]]&gt;0,1,0)</f>
        <v>0</v>
      </c>
      <c r="AD3029" s="7">
        <f>IF(Table2[[#This Row],[90c]]&gt;0,1,0)</f>
        <v>0</v>
      </c>
    </row>
    <row r="3030" spans="1:30" x14ac:dyDescent="0.2">
      <c r="A3030">
        <v>201706</v>
      </c>
      <c r="B3030" t="s">
        <v>84</v>
      </c>
      <c r="C3030" t="s">
        <v>3064</v>
      </c>
      <c r="D3030" t="s">
        <v>3067</v>
      </c>
      <c r="E3030" t="s">
        <v>7676</v>
      </c>
      <c r="F3030" t="s">
        <v>3068</v>
      </c>
      <c r="G3030" t="s">
        <v>7677</v>
      </c>
      <c r="I3030" t="s">
        <v>1133</v>
      </c>
      <c r="J3030" t="s">
        <v>1115</v>
      </c>
      <c r="K3030" t="s">
        <v>7678</v>
      </c>
      <c r="L3030" t="s">
        <v>6952</v>
      </c>
      <c r="M3030" t="s">
        <v>6953</v>
      </c>
      <c r="N3030" s="1">
        <v>42902</v>
      </c>
      <c r="O3030">
        <v>54</v>
      </c>
      <c r="P3030" t="s">
        <v>900</v>
      </c>
      <c r="S3030">
        <v>0</v>
      </c>
      <c r="T3030">
        <v>0</v>
      </c>
      <c r="U3030" s="7">
        <v>0</v>
      </c>
      <c r="V3030" s="7">
        <v>0</v>
      </c>
      <c r="W3030" s="7">
        <v>0</v>
      </c>
      <c r="X3030" s="7">
        <v>0</v>
      </c>
      <c r="Y3030" s="7">
        <v>0</v>
      </c>
      <c r="Z3030" s="7">
        <v>0</v>
      </c>
      <c r="AA3030" s="7" t="s">
        <v>800</v>
      </c>
      <c r="AB3030" s="7">
        <f>IF(Table2[[#This Row],[15cc]]+Table2[[#This Row],[30cc]]&gt;0,1,0)</f>
        <v>0</v>
      </c>
      <c r="AC3030" s="7">
        <f>IF(Table2[[#This Row],[60c]]&gt;0,1,0)</f>
        <v>0</v>
      </c>
      <c r="AD3030" s="7">
        <f>IF(Table2[[#This Row],[90c]]&gt;0,1,0)</f>
        <v>0</v>
      </c>
    </row>
    <row r="3031" spans="1:30" x14ac:dyDescent="0.2">
      <c r="A3031">
        <v>201706</v>
      </c>
      <c r="B3031" t="s">
        <v>84</v>
      </c>
      <c r="C3031" t="s">
        <v>3064</v>
      </c>
      <c r="D3031" t="s">
        <v>3067</v>
      </c>
      <c r="E3031" t="s">
        <v>7676</v>
      </c>
      <c r="F3031" t="s">
        <v>3068</v>
      </c>
      <c r="G3031" t="s">
        <v>7677</v>
      </c>
      <c r="I3031" t="s">
        <v>1133</v>
      </c>
      <c r="J3031" t="s">
        <v>1115</v>
      </c>
      <c r="K3031" t="s">
        <v>7678</v>
      </c>
      <c r="L3031" t="s">
        <v>6954</v>
      </c>
      <c r="M3031" t="s">
        <v>6955</v>
      </c>
      <c r="N3031" s="1">
        <v>42902</v>
      </c>
      <c r="O3031">
        <v>54</v>
      </c>
      <c r="P3031" t="s">
        <v>900</v>
      </c>
      <c r="Q3031">
        <v>1</v>
      </c>
      <c r="R3031">
        <v>12.551</v>
      </c>
      <c r="S3031">
        <v>1</v>
      </c>
      <c r="T3031">
        <v>12.551</v>
      </c>
      <c r="U3031" s="7">
        <v>0</v>
      </c>
      <c r="V3031" s="7">
        <v>0</v>
      </c>
      <c r="W3031" s="7">
        <v>0</v>
      </c>
      <c r="X3031" s="7">
        <v>0</v>
      </c>
      <c r="Y3031" s="7">
        <v>0</v>
      </c>
      <c r="Z3031" s="7">
        <v>0</v>
      </c>
      <c r="AA3031" s="7" t="s">
        <v>800</v>
      </c>
      <c r="AB3031" s="7">
        <f>IF(Table2[[#This Row],[15cc]]+Table2[[#This Row],[30cc]]&gt;0,1,0)</f>
        <v>1</v>
      </c>
      <c r="AC3031" s="7">
        <f>IF(Table2[[#This Row],[60c]]&gt;0,1,0)</f>
        <v>0</v>
      </c>
      <c r="AD3031" s="7">
        <f>IF(Table2[[#This Row],[90c]]&gt;0,1,0)</f>
        <v>0</v>
      </c>
    </row>
    <row r="3032" spans="1:30" x14ac:dyDescent="0.2">
      <c r="A3032">
        <v>201706</v>
      </c>
      <c r="B3032" t="s">
        <v>84</v>
      </c>
      <c r="C3032" t="s">
        <v>3064</v>
      </c>
      <c r="D3032" t="s">
        <v>3067</v>
      </c>
      <c r="E3032" t="s">
        <v>7676</v>
      </c>
      <c r="F3032" t="s">
        <v>3068</v>
      </c>
      <c r="G3032" t="s">
        <v>7677</v>
      </c>
      <c r="I3032" t="s">
        <v>1133</v>
      </c>
      <c r="J3032" t="s">
        <v>1115</v>
      </c>
      <c r="K3032" t="s">
        <v>7678</v>
      </c>
      <c r="L3032" t="s">
        <v>6956</v>
      </c>
      <c r="M3032" t="s">
        <v>6957</v>
      </c>
      <c r="N3032" s="1">
        <v>42902</v>
      </c>
      <c r="O3032">
        <v>54</v>
      </c>
      <c r="P3032" t="s">
        <v>900</v>
      </c>
      <c r="S3032">
        <v>0</v>
      </c>
      <c r="T3032">
        <v>0</v>
      </c>
      <c r="U3032" s="7">
        <v>0</v>
      </c>
      <c r="V3032" s="7">
        <v>0</v>
      </c>
      <c r="W3032" s="7">
        <v>0</v>
      </c>
      <c r="X3032" s="7">
        <v>0</v>
      </c>
      <c r="Y3032" s="7">
        <v>0</v>
      </c>
      <c r="Z3032" s="7">
        <v>0</v>
      </c>
      <c r="AA3032" s="7" t="s">
        <v>800</v>
      </c>
      <c r="AB3032" s="7">
        <f>IF(Table2[[#This Row],[15cc]]+Table2[[#This Row],[30cc]]&gt;0,1,0)</f>
        <v>0</v>
      </c>
      <c r="AC3032" s="7">
        <f>IF(Table2[[#This Row],[60c]]&gt;0,1,0)</f>
        <v>0</v>
      </c>
      <c r="AD3032" s="7">
        <f>IF(Table2[[#This Row],[90c]]&gt;0,1,0)</f>
        <v>0</v>
      </c>
    </row>
    <row r="3033" spans="1:30" x14ac:dyDescent="0.2">
      <c r="A3033">
        <v>201706</v>
      </c>
      <c r="B3033" t="s">
        <v>84</v>
      </c>
      <c r="C3033" t="s">
        <v>3064</v>
      </c>
      <c r="D3033" t="s">
        <v>3067</v>
      </c>
      <c r="E3033" t="s">
        <v>7676</v>
      </c>
      <c r="F3033" t="s">
        <v>3068</v>
      </c>
      <c r="G3033" t="s">
        <v>7677</v>
      </c>
      <c r="I3033" t="s">
        <v>1133</v>
      </c>
      <c r="J3033" t="s">
        <v>1115</v>
      </c>
      <c r="K3033" t="s">
        <v>7678</v>
      </c>
      <c r="L3033" t="s">
        <v>6958</v>
      </c>
      <c r="M3033" t="s">
        <v>6959</v>
      </c>
      <c r="N3033" s="1">
        <v>42902</v>
      </c>
      <c r="O3033">
        <v>54</v>
      </c>
      <c r="P3033" t="s">
        <v>900</v>
      </c>
      <c r="S3033">
        <v>0</v>
      </c>
      <c r="T3033">
        <v>0</v>
      </c>
      <c r="U3033" s="7">
        <v>0</v>
      </c>
      <c r="V3033" s="7">
        <v>0</v>
      </c>
      <c r="W3033" s="7">
        <v>0</v>
      </c>
      <c r="X3033" s="7">
        <v>0</v>
      </c>
      <c r="Y3033" s="7">
        <v>0</v>
      </c>
      <c r="Z3033" s="7">
        <v>0</v>
      </c>
      <c r="AA3033" s="7" t="s">
        <v>800</v>
      </c>
      <c r="AB3033" s="7">
        <f>IF(Table2[[#This Row],[15cc]]+Table2[[#This Row],[30cc]]&gt;0,1,0)</f>
        <v>0</v>
      </c>
      <c r="AC3033" s="7">
        <f>IF(Table2[[#This Row],[60c]]&gt;0,1,0)</f>
        <v>0</v>
      </c>
      <c r="AD3033" s="7">
        <f>IF(Table2[[#This Row],[90c]]&gt;0,1,0)</f>
        <v>0</v>
      </c>
    </row>
    <row r="3034" spans="1:30" x14ac:dyDescent="0.2">
      <c r="A3034">
        <v>201706</v>
      </c>
      <c r="B3034" t="s">
        <v>84</v>
      </c>
      <c r="C3034" t="s">
        <v>3064</v>
      </c>
      <c r="D3034" t="s">
        <v>3067</v>
      </c>
      <c r="E3034" t="s">
        <v>7676</v>
      </c>
      <c r="F3034" t="s">
        <v>3068</v>
      </c>
      <c r="G3034" t="s">
        <v>7677</v>
      </c>
      <c r="I3034" t="s">
        <v>1133</v>
      </c>
      <c r="J3034" t="s">
        <v>1115</v>
      </c>
      <c r="K3034" t="s">
        <v>7678</v>
      </c>
      <c r="L3034" t="s">
        <v>6960</v>
      </c>
      <c r="M3034" t="s">
        <v>6961</v>
      </c>
      <c r="N3034" s="1">
        <v>42902</v>
      </c>
      <c r="O3034">
        <v>54</v>
      </c>
      <c r="P3034" t="s">
        <v>900</v>
      </c>
      <c r="S3034">
        <v>0</v>
      </c>
      <c r="T3034">
        <v>0</v>
      </c>
      <c r="U3034" s="7">
        <v>0</v>
      </c>
      <c r="V3034" s="7">
        <v>0</v>
      </c>
      <c r="W3034" s="7">
        <v>0</v>
      </c>
      <c r="X3034" s="7">
        <v>0</v>
      </c>
      <c r="Y3034" s="7">
        <v>0</v>
      </c>
      <c r="Z3034" s="7">
        <v>0</v>
      </c>
      <c r="AA3034" s="7" t="s">
        <v>800</v>
      </c>
      <c r="AB3034" s="7">
        <f>IF(Table2[[#This Row],[15cc]]+Table2[[#This Row],[30cc]]&gt;0,1,0)</f>
        <v>0</v>
      </c>
      <c r="AC3034" s="7">
        <f>IF(Table2[[#This Row],[60c]]&gt;0,1,0)</f>
        <v>0</v>
      </c>
      <c r="AD3034" s="7">
        <f>IF(Table2[[#This Row],[90c]]&gt;0,1,0)</f>
        <v>0</v>
      </c>
    </row>
    <row r="3035" spans="1:30" x14ac:dyDescent="0.2">
      <c r="A3035">
        <v>201706</v>
      </c>
      <c r="B3035" t="s">
        <v>84</v>
      </c>
      <c r="C3035" t="s">
        <v>3064</v>
      </c>
      <c r="D3035" t="s">
        <v>3067</v>
      </c>
      <c r="E3035" t="s">
        <v>7676</v>
      </c>
      <c r="F3035" t="s">
        <v>3068</v>
      </c>
      <c r="G3035" t="s">
        <v>7677</v>
      </c>
      <c r="I3035" t="s">
        <v>1133</v>
      </c>
      <c r="J3035" t="s">
        <v>1115</v>
      </c>
      <c r="K3035" t="s">
        <v>7678</v>
      </c>
      <c r="L3035" t="s">
        <v>6962</v>
      </c>
      <c r="M3035" t="s">
        <v>6963</v>
      </c>
      <c r="N3035" s="1">
        <v>42906</v>
      </c>
      <c r="O3035">
        <v>50</v>
      </c>
      <c r="P3035" t="s">
        <v>900</v>
      </c>
      <c r="Q3035">
        <v>1</v>
      </c>
      <c r="R3035">
        <v>15.183</v>
      </c>
      <c r="S3035">
        <v>1</v>
      </c>
      <c r="T3035">
        <v>13.048</v>
      </c>
      <c r="U3035" s="7">
        <v>0</v>
      </c>
      <c r="V3035" s="7">
        <v>0</v>
      </c>
      <c r="W3035" s="7">
        <v>0</v>
      </c>
      <c r="X3035" s="7">
        <v>2.1349999999999998</v>
      </c>
      <c r="Y3035" s="7">
        <v>0</v>
      </c>
      <c r="Z3035" s="7">
        <v>0</v>
      </c>
      <c r="AA3035" s="7" t="s">
        <v>800</v>
      </c>
      <c r="AB3035" s="7">
        <f>IF(Table2[[#This Row],[15cc]]+Table2[[#This Row],[30cc]]&gt;0,1,0)</f>
        <v>1</v>
      </c>
      <c r="AC3035" s="7">
        <f>IF(Table2[[#This Row],[60c]]&gt;0,1,0)</f>
        <v>0</v>
      </c>
      <c r="AD3035" s="7">
        <f>IF(Table2[[#This Row],[90c]]&gt;0,1,0)</f>
        <v>0</v>
      </c>
    </row>
    <row r="3036" spans="1:30" x14ac:dyDescent="0.2">
      <c r="A3036">
        <v>201706</v>
      </c>
      <c r="B3036" t="s">
        <v>84</v>
      </c>
      <c r="C3036" t="s">
        <v>3064</v>
      </c>
      <c r="D3036" t="s">
        <v>3067</v>
      </c>
      <c r="E3036" t="s">
        <v>7676</v>
      </c>
      <c r="F3036" t="s">
        <v>3068</v>
      </c>
      <c r="G3036" t="s">
        <v>7677</v>
      </c>
      <c r="I3036" t="s">
        <v>1133</v>
      </c>
      <c r="J3036" t="s">
        <v>1115</v>
      </c>
      <c r="K3036" t="s">
        <v>7678</v>
      </c>
      <c r="L3036" t="s">
        <v>6964</v>
      </c>
      <c r="M3036" t="s">
        <v>6965</v>
      </c>
      <c r="N3036" s="1">
        <v>42906</v>
      </c>
      <c r="O3036">
        <v>50</v>
      </c>
      <c r="P3036" t="s">
        <v>900</v>
      </c>
      <c r="Q3036">
        <v>10</v>
      </c>
      <c r="R3036">
        <v>138.96</v>
      </c>
      <c r="S3036">
        <v>3</v>
      </c>
      <c r="T3036">
        <v>44.832999999999998</v>
      </c>
      <c r="U3036" s="7">
        <v>0</v>
      </c>
      <c r="V3036" s="7">
        <v>1.978</v>
      </c>
      <c r="W3036" s="7">
        <v>7</v>
      </c>
      <c r="X3036" s="7">
        <v>92.149000000000001</v>
      </c>
      <c r="Y3036" s="7">
        <v>0</v>
      </c>
      <c r="Z3036" s="7">
        <v>0</v>
      </c>
      <c r="AA3036" s="7" t="s">
        <v>800</v>
      </c>
      <c r="AB3036" s="7">
        <f>IF(Table2[[#This Row],[15cc]]+Table2[[#This Row],[30cc]]&gt;0,1,0)</f>
        <v>1</v>
      </c>
      <c r="AC3036" s="7">
        <f>IF(Table2[[#This Row],[60c]]&gt;0,1,0)</f>
        <v>1</v>
      </c>
      <c r="AD3036" s="7">
        <f>IF(Table2[[#This Row],[90c]]&gt;0,1,0)</f>
        <v>0</v>
      </c>
    </row>
    <row r="3037" spans="1:30" x14ac:dyDescent="0.2">
      <c r="A3037">
        <v>201706</v>
      </c>
      <c r="B3037" t="s">
        <v>84</v>
      </c>
      <c r="C3037" t="s">
        <v>3064</v>
      </c>
      <c r="D3037" t="s">
        <v>3067</v>
      </c>
      <c r="E3037" t="s">
        <v>7676</v>
      </c>
      <c r="F3037" t="s">
        <v>3068</v>
      </c>
      <c r="G3037" t="s">
        <v>7677</v>
      </c>
      <c r="I3037" t="s">
        <v>1133</v>
      </c>
      <c r="J3037" t="s">
        <v>1115</v>
      </c>
      <c r="K3037" t="s">
        <v>7678</v>
      </c>
      <c r="L3037" t="s">
        <v>6966</v>
      </c>
      <c r="M3037" t="s">
        <v>6967</v>
      </c>
      <c r="N3037" s="1">
        <v>42906</v>
      </c>
      <c r="O3037">
        <v>50</v>
      </c>
      <c r="P3037" t="s">
        <v>900</v>
      </c>
      <c r="S3037">
        <v>0</v>
      </c>
      <c r="T3037">
        <v>0</v>
      </c>
      <c r="U3037" s="7">
        <v>0</v>
      </c>
      <c r="V3037" s="7">
        <v>0</v>
      </c>
      <c r="W3037" s="7">
        <v>0</v>
      </c>
      <c r="X3037" s="7">
        <v>0</v>
      </c>
      <c r="Y3037" s="7">
        <v>0</v>
      </c>
      <c r="Z3037" s="7">
        <v>0</v>
      </c>
      <c r="AA3037" s="7" t="s">
        <v>800</v>
      </c>
      <c r="AB3037" s="7">
        <f>IF(Table2[[#This Row],[15cc]]+Table2[[#This Row],[30cc]]&gt;0,1,0)</f>
        <v>0</v>
      </c>
      <c r="AC3037" s="7">
        <f>IF(Table2[[#This Row],[60c]]&gt;0,1,0)</f>
        <v>0</v>
      </c>
      <c r="AD3037" s="7">
        <f>IF(Table2[[#This Row],[90c]]&gt;0,1,0)</f>
        <v>0</v>
      </c>
    </row>
    <row r="3038" spans="1:30" x14ac:dyDescent="0.2">
      <c r="A3038">
        <v>201706</v>
      </c>
      <c r="B3038" t="s">
        <v>84</v>
      </c>
      <c r="C3038" t="s">
        <v>3064</v>
      </c>
      <c r="D3038" t="s">
        <v>3067</v>
      </c>
      <c r="E3038" t="s">
        <v>7676</v>
      </c>
      <c r="F3038" t="s">
        <v>3068</v>
      </c>
      <c r="G3038" t="s">
        <v>7677</v>
      </c>
      <c r="I3038" t="s">
        <v>1133</v>
      </c>
      <c r="J3038" t="s">
        <v>1115</v>
      </c>
      <c r="K3038" t="s">
        <v>7678</v>
      </c>
      <c r="L3038" t="s">
        <v>6968</v>
      </c>
      <c r="M3038" t="s">
        <v>929</v>
      </c>
      <c r="N3038" s="1">
        <v>42906</v>
      </c>
      <c r="O3038">
        <v>50</v>
      </c>
      <c r="P3038" t="s">
        <v>900</v>
      </c>
      <c r="S3038">
        <v>0</v>
      </c>
      <c r="T3038">
        <v>0</v>
      </c>
      <c r="U3038" s="7">
        <v>0</v>
      </c>
      <c r="V3038" s="7">
        <v>0</v>
      </c>
      <c r="W3038" s="7">
        <v>0</v>
      </c>
      <c r="X3038" s="7">
        <v>0</v>
      </c>
      <c r="Y3038" s="7">
        <v>0</v>
      </c>
      <c r="Z3038" s="7">
        <v>0</v>
      </c>
      <c r="AA3038" s="7" t="s">
        <v>800</v>
      </c>
      <c r="AB3038" s="7">
        <f>IF(Table2[[#This Row],[15cc]]+Table2[[#This Row],[30cc]]&gt;0,1,0)</f>
        <v>0</v>
      </c>
      <c r="AC3038" s="7">
        <f>IF(Table2[[#This Row],[60c]]&gt;0,1,0)</f>
        <v>0</v>
      </c>
      <c r="AD3038" s="7">
        <f>IF(Table2[[#This Row],[90c]]&gt;0,1,0)</f>
        <v>0</v>
      </c>
    </row>
    <row r="3039" spans="1:30" x14ac:dyDescent="0.2">
      <c r="A3039">
        <v>201706</v>
      </c>
      <c r="B3039" t="s">
        <v>84</v>
      </c>
      <c r="C3039" t="s">
        <v>3064</v>
      </c>
      <c r="D3039" t="s">
        <v>3067</v>
      </c>
      <c r="E3039" t="s">
        <v>7676</v>
      </c>
      <c r="F3039" t="s">
        <v>3068</v>
      </c>
      <c r="G3039" t="s">
        <v>7677</v>
      </c>
      <c r="I3039" t="s">
        <v>1133</v>
      </c>
      <c r="J3039" t="s">
        <v>1115</v>
      </c>
      <c r="K3039" t="s">
        <v>7678</v>
      </c>
      <c r="L3039" t="s">
        <v>6969</v>
      </c>
      <c r="M3039" t="s">
        <v>6970</v>
      </c>
      <c r="N3039" s="1">
        <v>42906</v>
      </c>
      <c r="O3039">
        <v>50</v>
      </c>
      <c r="P3039" t="s">
        <v>900</v>
      </c>
      <c r="S3039">
        <v>0</v>
      </c>
      <c r="T3039">
        <v>0</v>
      </c>
      <c r="U3039" s="7">
        <v>0</v>
      </c>
      <c r="V3039" s="7">
        <v>0</v>
      </c>
      <c r="W3039" s="7">
        <v>0</v>
      </c>
      <c r="X3039" s="7">
        <v>0</v>
      </c>
      <c r="Y3039" s="7">
        <v>0</v>
      </c>
      <c r="Z3039" s="7">
        <v>0</v>
      </c>
      <c r="AA3039" s="7" t="s">
        <v>800</v>
      </c>
      <c r="AB3039" s="7">
        <f>IF(Table2[[#This Row],[15cc]]+Table2[[#This Row],[30cc]]&gt;0,1,0)</f>
        <v>0</v>
      </c>
      <c r="AC3039" s="7">
        <f>IF(Table2[[#This Row],[60c]]&gt;0,1,0)</f>
        <v>0</v>
      </c>
      <c r="AD3039" s="7">
        <f>IF(Table2[[#This Row],[90c]]&gt;0,1,0)</f>
        <v>0</v>
      </c>
    </row>
    <row r="3040" spans="1:30" x14ac:dyDescent="0.2">
      <c r="A3040">
        <v>201706</v>
      </c>
      <c r="B3040" t="s">
        <v>84</v>
      </c>
      <c r="C3040" t="s">
        <v>3064</v>
      </c>
      <c r="D3040" t="s">
        <v>3067</v>
      </c>
      <c r="E3040" t="s">
        <v>7676</v>
      </c>
      <c r="F3040" t="s">
        <v>3068</v>
      </c>
      <c r="G3040" t="s">
        <v>7677</v>
      </c>
      <c r="I3040" t="s">
        <v>1133</v>
      </c>
      <c r="J3040" t="s">
        <v>1115</v>
      </c>
      <c r="K3040" t="s">
        <v>7678</v>
      </c>
      <c r="L3040" t="s">
        <v>6971</v>
      </c>
      <c r="M3040" t="s">
        <v>6972</v>
      </c>
      <c r="N3040" s="1">
        <v>42906</v>
      </c>
      <c r="O3040">
        <v>50</v>
      </c>
      <c r="P3040" t="s">
        <v>900</v>
      </c>
      <c r="S3040">
        <v>0</v>
      </c>
      <c r="T3040">
        <v>0</v>
      </c>
      <c r="U3040" s="7">
        <v>0</v>
      </c>
      <c r="V3040" s="7">
        <v>0</v>
      </c>
      <c r="W3040" s="7">
        <v>0</v>
      </c>
      <c r="X3040" s="7">
        <v>0</v>
      </c>
      <c r="Y3040" s="7">
        <v>0</v>
      </c>
      <c r="Z3040" s="7">
        <v>0</v>
      </c>
      <c r="AA3040" s="7" t="s">
        <v>800</v>
      </c>
      <c r="AB3040" s="7">
        <f>IF(Table2[[#This Row],[15cc]]+Table2[[#This Row],[30cc]]&gt;0,1,0)</f>
        <v>0</v>
      </c>
      <c r="AC3040" s="7">
        <f>IF(Table2[[#This Row],[60c]]&gt;0,1,0)</f>
        <v>0</v>
      </c>
      <c r="AD3040" s="7">
        <f>IF(Table2[[#This Row],[90c]]&gt;0,1,0)</f>
        <v>0</v>
      </c>
    </row>
    <row r="3041" spans="1:30" x14ac:dyDescent="0.2">
      <c r="A3041">
        <v>201706</v>
      </c>
      <c r="B3041" t="s">
        <v>84</v>
      </c>
      <c r="C3041" t="s">
        <v>3064</v>
      </c>
      <c r="D3041" t="s">
        <v>3067</v>
      </c>
      <c r="E3041" t="s">
        <v>7676</v>
      </c>
      <c r="F3041" t="s">
        <v>3068</v>
      </c>
      <c r="G3041" t="s">
        <v>7677</v>
      </c>
      <c r="I3041" t="s">
        <v>1133</v>
      </c>
      <c r="J3041" t="s">
        <v>1115</v>
      </c>
      <c r="K3041" t="s">
        <v>7678</v>
      </c>
      <c r="L3041" t="s">
        <v>6973</v>
      </c>
      <c r="M3041" t="s">
        <v>6974</v>
      </c>
      <c r="N3041" s="1">
        <v>42906</v>
      </c>
      <c r="O3041">
        <v>50</v>
      </c>
      <c r="P3041" t="s">
        <v>900</v>
      </c>
      <c r="Q3041">
        <v>1</v>
      </c>
      <c r="R3041">
        <v>12.253</v>
      </c>
      <c r="S3041">
        <v>1</v>
      </c>
      <c r="T3041">
        <v>12.878</v>
      </c>
      <c r="U3041" s="7">
        <v>0</v>
      </c>
      <c r="V3041" s="7">
        <v>0</v>
      </c>
      <c r="W3041" s="7">
        <v>0</v>
      </c>
      <c r="X3041" s="7">
        <v>-0.625000000000001</v>
      </c>
      <c r="Y3041" s="7">
        <v>0</v>
      </c>
      <c r="Z3041" s="7">
        <v>0</v>
      </c>
      <c r="AA3041" s="7" t="s">
        <v>800</v>
      </c>
      <c r="AB3041" s="7">
        <f>IF(Table2[[#This Row],[15cc]]+Table2[[#This Row],[30cc]]&gt;0,1,0)</f>
        <v>1</v>
      </c>
      <c r="AC3041" s="7">
        <f>IF(Table2[[#This Row],[60c]]&gt;0,1,0)</f>
        <v>0</v>
      </c>
      <c r="AD3041" s="7">
        <f>IF(Table2[[#This Row],[90c]]&gt;0,1,0)</f>
        <v>0</v>
      </c>
    </row>
    <row r="3042" spans="1:30" x14ac:dyDescent="0.2">
      <c r="A3042">
        <v>201706</v>
      </c>
      <c r="B3042" t="s">
        <v>84</v>
      </c>
      <c r="C3042" t="s">
        <v>3064</v>
      </c>
      <c r="D3042" t="s">
        <v>3067</v>
      </c>
      <c r="E3042" t="s">
        <v>7676</v>
      </c>
      <c r="F3042" t="s">
        <v>3068</v>
      </c>
      <c r="G3042" t="s">
        <v>7677</v>
      </c>
      <c r="I3042" t="s">
        <v>1133</v>
      </c>
      <c r="J3042" t="s">
        <v>1115</v>
      </c>
      <c r="K3042" t="s">
        <v>7678</v>
      </c>
      <c r="L3042" t="s">
        <v>6975</v>
      </c>
      <c r="M3042" t="s">
        <v>6976</v>
      </c>
      <c r="N3042" s="1">
        <v>42906</v>
      </c>
      <c r="O3042">
        <v>50</v>
      </c>
      <c r="P3042" t="s">
        <v>900</v>
      </c>
      <c r="Q3042">
        <v>1</v>
      </c>
      <c r="R3042">
        <v>14.542999999999999</v>
      </c>
      <c r="S3042">
        <v>0</v>
      </c>
      <c r="T3042">
        <v>0</v>
      </c>
      <c r="U3042" s="7">
        <v>1</v>
      </c>
      <c r="V3042" s="7">
        <v>14.542999999999999</v>
      </c>
      <c r="W3042" s="7">
        <v>0</v>
      </c>
      <c r="X3042" s="7">
        <v>0</v>
      </c>
      <c r="Y3042" s="7">
        <v>0</v>
      </c>
      <c r="Z3042" s="7">
        <v>0</v>
      </c>
      <c r="AA3042" s="7" t="s">
        <v>800</v>
      </c>
      <c r="AB3042" s="7">
        <f>IF(Table2[[#This Row],[15cc]]+Table2[[#This Row],[30cc]]&gt;0,1,0)</f>
        <v>1</v>
      </c>
      <c r="AC3042" s="7">
        <f>IF(Table2[[#This Row],[60c]]&gt;0,1,0)</f>
        <v>0</v>
      </c>
      <c r="AD3042" s="7">
        <f>IF(Table2[[#This Row],[90c]]&gt;0,1,0)</f>
        <v>0</v>
      </c>
    </row>
    <row r="3043" spans="1:30" x14ac:dyDescent="0.2">
      <c r="A3043">
        <v>201706</v>
      </c>
      <c r="B3043" t="s">
        <v>84</v>
      </c>
      <c r="C3043" t="s">
        <v>3064</v>
      </c>
      <c r="D3043" t="s">
        <v>3067</v>
      </c>
      <c r="E3043" t="s">
        <v>7676</v>
      </c>
      <c r="F3043" t="s">
        <v>3068</v>
      </c>
      <c r="G3043" t="s">
        <v>7677</v>
      </c>
      <c r="I3043" t="s">
        <v>1133</v>
      </c>
      <c r="J3043" t="s">
        <v>1115</v>
      </c>
      <c r="K3043" t="s">
        <v>7678</v>
      </c>
      <c r="L3043" t="s">
        <v>6977</v>
      </c>
      <c r="M3043" t="s">
        <v>7720</v>
      </c>
      <c r="N3043" s="1">
        <v>42906</v>
      </c>
      <c r="O3043">
        <v>50</v>
      </c>
      <c r="P3043" t="s">
        <v>900</v>
      </c>
      <c r="Q3043">
        <v>1</v>
      </c>
      <c r="R3043">
        <v>12.092000000000001</v>
      </c>
      <c r="S3043">
        <v>1</v>
      </c>
      <c r="T3043">
        <v>12.092000000000001</v>
      </c>
      <c r="U3043" s="7">
        <v>0</v>
      </c>
      <c r="V3043" s="7">
        <v>0</v>
      </c>
      <c r="W3043" s="7">
        <v>0</v>
      </c>
      <c r="X3043" s="7">
        <v>0</v>
      </c>
      <c r="Y3043" s="7">
        <v>0</v>
      </c>
      <c r="Z3043" s="7">
        <v>0</v>
      </c>
      <c r="AA3043" s="7" t="s">
        <v>800</v>
      </c>
      <c r="AB3043" s="7">
        <f>IF(Table2[[#This Row],[15cc]]+Table2[[#This Row],[30cc]]&gt;0,1,0)</f>
        <v>1</v>
      </c>
      <c r="AC3043" s="7">
        <f>IF(Table2[[#This Row],[60c]]&gt;0,1,0)</f>
        <v>0</v>
      </c>
      <c r="AD3043" s="7">
        <f>IF(Table2[[#This Row],[90c]]&gt;0,1,0)</f>
        <v>0</v>
      </c>
    </row>
    <row r="3044" spans="1:30" x14ac:dyDescent="0.2">
      <c r="A3044">
        <v>201706</v>
      </c>
      <c r="B3044" t="s">
        <v>84</v>
      </c>
      <c r="C3044" t="s">
        <v>3064</v>
      </c>
      <c r="D3044" t="s">
        <v>3067</v>
      </c>
      <c r="E3044" t="s">
        <v>7676</v>
      </c>
      <c r="F3044" t="s">
        <v>3068</v>
      </c>
      <c r="G3044" t="s">
        <v>7677</v>
      </c>
      <c r="I3044" t="s">
        <v>1133</v>
      </c>
      <c r="J3044" t="s">
        <v>1115</v>
      </c>
      <c r="K3044" t="s">
        <v>7678</v>
      </c>
      <c r="L3044" t="s">
        <v>6978</v>
      </c>
      <c r="M3044" t="s">
        <v>892</v>
      </c>
      <c r="N3044" s="1">
        <v>42907</v>
      </c>
      <c r="O3044">
        <v>49</v>
      </c>
      <c r="P3044" t="s">
        <v>900</v>
      </c>
      <c r="Q3044">
        <v>4</v>
      </c>
      <c r="R3044">
        <v>56.110999999999997</v>
      </c>
      <c r="S3044">
        <v>3</v>
      </c>
      <c r="T3044">
        <v>41.709000000000003</v>
      </c>
      <c r="U3044" s="7">
        <v>0</v>
      </c>
      <c r="V3044" s="7">
        <v>0</v>
      </c>
      <c r="W3044" s="7">
        <v>1</v>
      </c>
      <c r="X3044" s="7">
        <v>14.401999999999999</v>
      </c>
      <c r="Y3044" s="7">
        <v>0</v>
      </c>
      <c r="Z3044" s="7">
        <v>0</v>
      </c>
      <c r="AA3044" s="7" t="s">
        <v>800</v>
      </c>
      <c r="AB3044" s="7">
        <f>IF(Table2[[#This Row],[15cc]]+Table2[[#This Row],[30cc]]&gt;0,1,0)</f>
        <v>1</v>
      </c>
      <c r="AC3044" s="7">
        <f>IF(Table2[[#This Row],[60c]]&gt;0,1,0)</f>
        <v>1</v>
      </c>
      <c r="AD3044" s="7">
        <f>IF(Table2[[#This Row],[90c]]&gt;0,1,0)</f>
        <v>0</v>
      </c>
    </row>
    <row r="3045" spans="1:30" x14ac:dyDescent="0.2">
      <c r="A3045">
        <v>201706</v>
      </c>
      <c r="B3045" t="s">
        <v>84</v>
      </c>
      <c r="C3045" t="s">
        <v>3064</v>
      </c>
      <c r="D3045" t="s">
        <v>3067</v>
      </c>
      <c r="E3045" t="s">
        <v>7676</v>
      </c>
      <c r="F3045" t="s">
        <v>3068</v>
      </c>
      <c r="G3045" t="s">
        <v>7677</v>
      </c>
      <c r="I3045" t="s">
        <v>1148</v>
      </c>
      <c r="J3045" t="s">
        <v>1116</v>
      </c>
      <c r="K3045" t="s">
        <v>7680</v>
      </c>
      <c r="L3045" t="s">
        <v>6979</v>
      </c>
      <c r="M3045" t="s">
        <v>6980</v>
      </c>
      <c r="N3045" s="1">
        <v>42894</v>
      </c>
      <c r="O3045">
        <v>62</v>
      </c>
      <c r="P3045" t="s">
        <v>857</v>
      </c>
      <c r="Q3045">
        <v>1</v>
      </c>
      <c r="R3045">
        <v>15.308999999999999</v>
      </c>
      <c r="S3045">
        <v>1</v>
      </c>
      <c r="T3045">
        <v>15.308999999999999</v>
      </c>
      <c r="U3045" s="7">
        <v>0</v>
      </c>
      <c r="V3045" s="7">
        <v>0</v>
      </c>
      <c r="W3045" s="7">
        <v>0</v>
      </c>
      <c r="X3045" s="7">
        <v>0</v>
      </c>
      <c r="Y3045" s="7">
        <v>0</v>
      </c>
      <c r="Z3045" s="7">
        <v>0</v>
      </c>
      <c r="AA3045" s="7" t="s">
        <v>800</v>
      </c>
      <c r="AB3045" s="7">
        <f>IF(Table2[[#This Row],[15cc]]+Table2[[#This Row],[30cc]]&gt;0,1,0)</f>
        <v>1</v>
      </c>
      <c r="AC3045" s="7">
        <f>IF(Table2[[#This Row],[60c]]&gt;0,1,0)</f>
        <v>0</v>
      </c>
      <c r="AD3045" s="7">
        <f>IF(Table2[[#This Row],[90c]]&gt;0,1,0)</f>
        <v>0</v>
      </c>
    </row>
    <row r="3046" spans="1:30" x14ac:dyDescent="0.2">
      <c r="A3046">
        <v>201706</v>
      </c>
      <c r="B3046" t="s">
        <v>84</v>
      </c>
      <c r="C3046" t="s">
        <v>3064</v>
      </c>
      <c r="D3046" t="s">
        <v>3067</v>
      </c>
      <c r="E3046" t="s">
        <v>7676</v>
      </c>
      <c r="F3046" t="s">
        <v>3068</v>
      </c>
      <c r="G3046" t="s">
        <v>7677</v>
      </c>
      <c r="I3046" t="s">
        <v>1148</v>
      </c>
      <c r="J3046" t="s">
        <v>1116</v>
      </c>
      <c r="K3046" t="s">
        <v>7680</v>
      </c>
      <c r="L3046" t="s">
        <v>6981</v>
      </c>
      <c r="M3046" t="s">
        <v>6982</v>
      </c>
      <c r="N3046" s="1">
        <v>42894</v>
      </c>
      <c r="O3046">
        <v>62</v>
      </c>
      <c r="P3046" t="s">
        <v>857</v>
      </c>
      <c r="Q3046">
        <v>1</v>
      </c>
      <c r="R3046">
        <v>13.06</v>
      </c>
      <c r="S3046">
        <v>0</v>
      </c>
      <c r="T3046">
        <v>0</v>
      </c>
      <c r="U3046" s="7">
        <v>1</v>
      </c>
      <c r="V3046" s="7">
        <v>13.06</v>
      </c>
      <c r="W3046" s="7">
        <v>0</v>
      </c>
      <c r="X3046" s="7">
        <v>0</v>
      </c>
      <c r="Y3046" s="7">
        <v>0</v>
      </c>
      <c r="Z3046" s="7">
        <v>0</v>
      </c>
      <c r="AA3046" s="7" t="s">
        <v>800</v>
      </c>
      <c r="AB3046" s="7">
        <f>IF(Table2[[#This Row],[15cc]]+Table2[[#This Row],[30cc]]&gt;0,1,0)</f>
        <v>1</v>
      </c>
      <c r="AC3046" s="7">
        <f>IF(Table2[[#This Row],[60c]]&gt;0,1,0)</f>
        <v>0</v>
      </c>
      <c r="AD3046" s="7">
        <f>IF(Table2[[#This Row],[90c]]&gt;0,1,0)</f>
        <v>0</v>
      </c>
    </row>
    <row r="3047" spans="1:30" x14ac:dyDescent="0.2">
      <c r="A3047">
        <v>201706</v>
      </c>
      <c r="B3047" t="s">
        <v>84</v>
      </c>
      <c r="C3047" t="s">
        <v>3064</v>
      </c>
      <c r="D3047" t="s">
        <v>3067</v>
      </c>
      <c r="E3047" t="s">
        <v>7676</v>
      </c>
      <c r="F3047" t="s">
        <v>3068</v>
      </c>
      <c r="G3047" t="s">
        <v>7677</v>
      </c>
      <c r="I3047" t="s">
        <v>1148</v>
      </c>
      <c r="J3047" t="s">
        <v>1116</v>
      </c>
      <c r="K3047" t="s">
        <v>7680</v>
      </c>
      <c r="L3047" t="s">
        <v>6983</v>
      </c>
      <c r="M3047" t="s">
        <v>6984</v>
      </c>
      <c r="N3047" s="1">
        <v>42894</v>
      </c>
      <c r="O3047">
        <v>62</v>
      </c>
      <c r="P3047" t="s">
        <v>857</v>
      </c>
      <c r="Q3047">
        <v>2</v>
      </c>
      <c r="R3047">
        <v>26.8</v>
      </c>
      <c r="S3047">
        <v>1</v>
      </c>
      <c r="T3047">
        <v>14.195</v>
      </c>
      <c r="U3047" s="7">
        <v>0</v>
      </c>
      <c r="V3047" s="7">
        <v>0</v>
      </c>
      <c r="W3047" s="7">
        <v>1</v>
      </c>
      <c r="X3047" s="7">
        <v>12.605</v>
      </c>
      <c r="Y3047" s="7">
        <v>0</v>
      </c>
      <c r="Z3047" s="7">
        <v>0</v>
      </c>
      <c r="AA3047" s="7" t="s">
        <v>800</v>
      </c>
      <c r="AB3047" s="7">
        <f>IF(Table2[[#This Row],[15cc]]+Table2[[#This Row],[30cc]]&gt;0,1,0)</f>
        <v>1</v>
      </c>
      <c r="AC3047" s="7">
        <f>IF(Table2[[#This Row],[60c]]&gt;0,1,0)</f>
        <v>1</v>
      </c>
      <c r="AD3047" s="7">
        <f>IF(Table2[[#This Row],[90c]]&gt;0,1,0)</f>
        <v>0</v>
      </c>
    </row>
    <row r="3048" spans="1:30" x14ac:dyDescent="0.2">
      <c r="A3048">
        <v>201706</v>
      </c>
      <c r="B3048" t="s">
        <v>84</v>
      </c>
      <c r="C3048" t="s">
        <v>3064</v>
      </c>
      <c r="D3048" t="s">
        <v>3067</v>
      </c>
      <c r="E3048" t="s">
        <v>7676</v>
      </c>
      <c r="F3048" t="s">
        <v>3068</v>
      </c>
      <c r="G3048" t="s">
        <v>7677</v>
      </c>
      <c r="I3048" t="s">
        <v>1148</v>
      </c>
      <c r="J3048" t="s">
        <v>1116</v>
      </c>
      <c r="K3048" t="s">
        <v>7680</v>
      </c>
      <c r="L3048" t="s">
        <v>6985</v>
      </c>
      <c r="M3048" t="s">
        <v>6986</v>
      </c>
      <c r="N3048" s="1">
        <v>42894</v>
      </c>
      <c r="O3048">
        <v>62</v>
      </c>
      <c r="P3048" t="s">
        <v>857</v>
      </c>
      <c r="Q3048">
        <v>0</v>
      </c>
      <c r="R3048">
        <v>4.4408920985006301E-16</v>
      </c>
      <c r="S3048">
        <v>0</v>
      </c>
      <c r="T3048">
        <v>0</v>
      </c>
      <c r="U3048" s="7">
        <v>1</v>
      </c>
      <c r="V3048" s="7">
        <v>13.135999999999999</v>
      </c>
      <c r="W3048" s="7">
        <v>-1</v>
      </c>
      <c r="X3048" s="7">
        <v>-13.135999999999999</v>
      </c>
      <c r="Y3048" s="7">
        <v>0</v>
      </c>
      <c r="Z3048" s="7">
        <v>0</v>
      </c>
      <c r="AA3048" s="7" t="s">
        <v>800</v>
      </c>
      <c r="AB3048" s="7">
        <f>IF(Table2[[#This Row],[15cc]]+Table2[[#This Row],[30cc]]&gt;0,1,0)</f>
        <v>1</v>
      </c>
      <c r="AC3048" s="7">
        <f>IF(Table2[[#This Row],[60c]]&gt;0,1,0)</f>
        <v>0</v>
      </c>
      <c r="AD3048" s="7">
        <f>IF(Table2[[#This Row],[90c]]&gt;0,1,0)</f>
        <v>0</v>
      </c>
    </row>
    <row r="3049" spans="1:30" x14ac:dyDescent="0.2">
      <c r="A3049">
        <v>201706</v>
      </c>
      <c r="B3049" t="s">
        <v>84</v>
      </c>
      <c r="C3049" t="s">
        <v>3064</v>
      </c>
      <c r="D3049" t="s">
        <v>3067</v>
      </c>
      <c r="E3049" t="s">
        <v>7676</v>
      </c>
      <c r="F3049" t="s">
        <v>3068</v>
      </c>
      <c r="G3049" t="s">
        <v>7677</v>
      </c>
      <c r="I3049" t="s">
        <v>1148</v>
      </c>
      <c r="J3049" t="s">
        <v>1116</v>
      </c>
      <c r="K3049" t="s">
        <v>7680</v>
      </c>
      <c r="L3049" t="s">
        <v>6987</v>
      </c>
      <c r="M3049" t="s">
        <v>898</v>
      </c>
      <c r="N3049" s="1">
        <v>42894</v>
      </c>
      <c r="O3049">
        <v>62</v>
      </c>
      <c r="P3049" t="s">
        <v>857</v>
      </c>
      <c r="S3049">
        <v>0</v>
      </c>
      <c r="T3049">
        <v>0</v>
      </c>
      <c r="U3049" s="7">
        <v>0</v>
      </c>
      <c r="V3049" s="7">
        <v>0</v>
      </c>
      <c r="W3049" s="7">
        <v>0</v>
      </c>
      <c r="X3049" s="7">
        <v>0</v>
      </c>
      <c r="Y3049" s="7">
        <v>0</v>
      </c>
      <c r="Z3049" s="7">
        <v>0</v>
      </c>
      <c r="AA3049" s="7" t="s">
        <v>800</v>
      </c>
      <c r="AB3049" s="7">
        <f>IF(Table2[[#This Row],[15cc]]+Table2[[#This Row],[30cc]]&gt;0,1,0)</f>
        <v>0</v>
      </c>
      <c r="AC3049" s="7">
        <f>IF(Table2[[#This Row],[60c]]&gt;0,1,0)</f>
        <v>0</v>
      </c>
      <c r="AD3049" s="7">
        <f>IF(Table2[[#This Row],[90c]]&gt;0,1,0)</f>
        <v>0</v>
      </c>
    </row>
    <row r="3050" spans="1:30" x14ac:dyDescent="0.2">
      <c r="A3050">
        <v>201706</v>
      </c>
      <c r="B3050" t="s">
        <v>84</v>
      </c>
      <c r="C3050" t="s">
        <v>3064</v>
      </c>
      <c r="D3050" t="s">
        <v>3067</v>
      </c>
      <c r="E3050" t="s">
        <v>7676</v>
      </c>
      <c r="F3050" t="s">
        <v>3068</v>
      </c>
      <c r="G3050" t="s">
        <v>7677</v>
      </c>
      <c r="I3050" t="s">
        <v>1148</v>
      </c>
      <c r="J3050" t="s">
        <v>1116</v>
      </c>
      <c r="K3050" t="s">
        <v>7680</v>
      </c>
      <c r="L3050" t="s">
        <v>6988</v>
      </c>
      <c r="M3050" t="s">
        <v>2709</v>
      </c>
      <c r="N3050" s="1">
        <v>42894</v>
      </c>
      <c r="O3050">
        <v>62</v>
      </c>
      <c r="P3050" t="s">
        <v>857</v>
      </c>
      <c r="Q3050">
        <v>3</v>
      </c>
      <c r="R3050">
        <v>46.243000000000002</v>
      </c>
      <c r="S3050">
        <v>2</v>
      </c>
      <c r="T3050">
        <v>31.196999999999999</v>
      </c>
      <c r="U3050" s="7">
        <v>1</v>
      </c>
      <c r="V3050" s="7">
        <v>15.045999999999999</v>
      </c>
      <c r="W3050" s="7">
        <v>0</v>
      </c>
      <c r="X3050" s="7">
        <v>0</v>
      </c>
      <c r="Y3050" s="7">
        <v>0</v>
      </c>
      <c r="Z3050" s="7">
        <v>0</v>
      </c>
      <c r="AA3050" s="7" t="s">
        <v>800</v>
      </c>
      <c r="AB3050" s="7">
        <f>IF(Table2[[#This Row],[15cc]]+Table2[[#This Row],[30cc]]&gt;0,1,0)</f>
        <v>1</v>
      </c>
      <c r="AC3050" s="7">
        <f>IF(Table2[[#This Row],[60c]]&gt;0,1,0)</f>
        <v>0</v>
      </c>
      <c r="AD3050" s="7">
        <f>IF(Table2[[#This Row],[90c]]&gt;0,1,0)</f>
        <v>0</v>
      </c>
    </row>
    <row r="3051" spans="1:30" x14ac:dyDescent="0.2">
      <c r="A3051">
        <v>201706</v>
      </c>
      <c r="B3051" t="s">
        <v>84</v>
      </c>
      <c r="C3051" t="s">
        <v>3064</v>
      </c>
      <c r="D3051" t="s">
        <v>3067</v>
      </c>
      <c r="E3051" t="s">
        <v>7676</v>
      </c>
      <c r="F3051" t="s">
        <v>3068</v>
      </c>
      <c r="G3051" t="s">
        <v>7677</v>
      </c>
      <c r="I3051" t="s">
        <v>1148</v>
      </c>
      <c r="J3051" t="s">
        <v>1116</v>
      </c>
      <c r="K3051" t="s">
        <v>7680</v>
      </c>
      <c r="L3051" t="s">
        <v>6989</v>
      </c>
      <c r="M3051" t="s">
        <v>6990</v>
      </c>
      <c r="N3051" s="1">
        <v>42894</v>
      </c>
      <c r="O3051">
        <v>62</v>
      </c>
      <c r="P3051" t="s">
        <v>857</v>
      </c>
      <c r="Q3051">
        <v>4</v>
      </c>
      <c r="R3051">
        <v>50.701999999999998</v>
      </c>
      <c r="S3051">
        <v>2</v>
      </c>
      <c r="T3051">
        <v>24.927</v>
      </c>
      <c r="U3051" s="7">
        <v>1</v>
      </c>
      <c r="V3051" s="7">
        <v>15.407999999999999</v>
      </c>
      <c r="W3051" s="7">
        <v>1</v>
      </c>
      <c r="X3051" s="7">
        <v>10.367000000000001</v>
      </c>
      <c r="Y3051" s="7">
        <v>0</v>
      </c>
      <c r="Z3051" s="7">
        <v>0</v>
      </c>
      <c r="AA3051" s="7" t="s">
        <v>800</v>
      </c>
      <c r="AB3051" s="7">
        <f>IF(Table2[[#This Row],[15cc]]+Table2[[#This Row],[30cc]]&gt;0,1,0)</f>
        <v>1</v>
      </c>
      <c r="AC3051" s="7">
        <f>IF(Table2[[#This Row],[60c]]&gt;0,1,0)</f>
        <v>1</v>
      </c>
      <c r="AD3051" s="7">
        <f>IF(Table2[[#This Row],[90c]]&gt;0,1,0)</f>
        <v>0</v>
      </c>
    </row>
    <row r="3052" spans="1:30" x14ac:dyDescent="0.2">
      <c r="A3052">
        <v>201706</v>
      </c>
      <c r="B3052" t="s">
        <v>84</v>
      </c>
      <c r="C3052" t="s">
        <v>3064</v>
      </c>
      <c r="D3052" t="s">
        <v>3067</v>
      </c>
      <c r="E3052" t="s">
        <v>7676</v>
      </c>
      <c r="F3052" t="s">
        <v>3068</v>
      </c>
      <c r="G3052" t="s">
        <v>7677</v>
      </c>
      <c r="I3052" t="s">
        <v>1148</v>
      </c>
      <c r="J3052" t="s">
        <v>1116</v>
      </c>
      <c r="K3052" t="s">
        <v>7680</v>
      </c>
      <c r="L3052" t="s">
        <v>6991</v>
      </c>
      <c r="M3052" t="s">
        <v>6992</v>
      </c>
      <c r="N3052" s="1">
        <v>42894</v>
      </c>
      <c r="O3052">
        <v>62</v>
      </c>
      <c r="P3052" t="s">
        <v>857</v>
      </c>
      <c r="Q3052">
        <v>0</v>
      </c>
      <c r="R3052">
        <v>-6.6613381477509402E-16</v>
      </c>
      <c r="S3052">
        <v>0</v>
      </c>
      <c r="T3052">
        <v>0</v>
      </c>
      <c r="U3052" s="7">
        <v>2</v>
      </c>
      <c r="V3052" s="7">
        <v>20.959</v>
      </c>
      <c r="W3052" s="7">
        <v>-2</v>
      </c>
      <c r="X3052" s="7">
        <v>-20.959</v>
      </c>
      <c r="Y3052" s="7">
        <v>0</v>
      </c>
      <c r="Z3052" s="7">
        <v>0</v>
      </c>
      <c r="AA3052" s="7" t="s">
        <v>800</v>
      </c>
      <c r="AB3052" s="7">
        <f>IF(Table2[[#This Row],[15cc]]+Table2[[#This Row],[30cc]]&gt;0,1,0)</f>
        <v>1</v>
      </c>
      <c r="AC3052" s="7">
        <f>IF(Table2[[#This Row],[60c]]&gt;0,1,0)</f>
        <v>0</v>
      </c>
      <c r="AD3052" s="7">
        <f>IF(Table2[[#This Row],[90c]]&gt;0,1,0)</f>
        <v>0</v>
      </c>
    </row>
    <row r="3053" spans="1:30" x14ac:dyDescent="0.2">
      <c r="A3053">
        <v>201706</v>
      </c>
      <c r="B3053" t="s">
        <v>84</v>
      </c>
      <c r="C3053" t="s">
        <v>3064</v>
      </c>
      <c r="D3053" t="s">
        <v>3067</v>
      </c>
      <c r="E3053" t="s">
        <v>7676</v>
      </c>
      <c r="F3053" t="s">
        <v>3068</v>
      </c>
      <c r="G3053" t="s">
        <v>7677</v>
      </c>
      <c r="I3053" t="s">
        <v>1148</v>
      </c>
      <c r="J3053" t="s">
        <v>1116</v>
      </c>
      <c r="K3053" t="s">
        <v>7680</v>
      </c>
      <c r="L3053" t="s">
        <v>6993</v>
      </c>
      <c r="M3053" t="s">
        <v>6994</v>
      </c>
      <c r="N3053" s="1">
        <v>42894</v>
      </c>
      <c r="O3053">
        <v>62</v>
      </c>
      <c r="P3053" t="s">
        <v>857</v>
      </c>
      <c r="Q3053">
        <v>5</v>
      </c>
      <c r="R3053">
        <v>62.296999999999997</v>
      </c>
      <c r="S3053">
        <v>1</v>
      </c>
      <c r="T3053">
        <v>12.176</v>
      </c>
      <c r="U3053" s="7">
        <v>1</v>
      </c>
      <c r="V3053" s="7">
        <v>8.7490000000000006</v>
      </c>
      <c r="W3053" s="7">
        <v>3</v>
      </c>
      <c r="X3053" s="7">
        <v>41.372</v>
      </c>
      <c r="Y3053" s="7">
        <v>0</v>
      </c>
      <c r="Z3053" s="7">
        <v>0</v>
      </c>
      <c r="AA3053" s="7" t="s">
        <v>800</v>
      </c>
      <c r="AB3053" s="7">
        <f>IF(Table2[[#This Row],[15cc]]+Table2[[#This Row],[30cc]]&gt;0,1,0)</f>
        <v>1</v>
      </c>
      <c r="AC3053" s="7">
        <f>IF(Table2[[#This Row],[60c]]&gt;0,1,0)</f>
        <v>1</v>
      </c>
      <c r="AD3053" s="7">
        <f>IF(Table2[[#This Row],[90c]]&gt;0,1,0)</f>
        <v>0</v>
      </c>
    </row>
    <row r="3054" spans="1:30" x14ac:dyDescent="0.2">
      <c r="A3054">
        <v>201706</v>
      </c>
      <c r="B3054" t="s">
        <v>84</v>
      </c>
      <c r="C3054" t="s">
        <v>3064</v>
      </c>
      <c r="D3054" t="s">
        <v>3067</v>
      </c>
      <c r="E3054" t="s">
        <v>7676</v>
      </c>
      <c r="F3054" t="s">
        <v>3068</v>
      </c>
      <c r="G3054" t="s">
        <v>7677</v>
      </c>
      <c r="I3054" t="s">
        <v>1148</v>
      </c>
      <c r="J3054" t="s">
        <v>1116</v>
      </c>
      <c r="K3054" t="s">
        <v>7680</v>
      </c>
      <c r="L3054" t="s">
        <v>6995</v>
      </c>
      <c r="M3054" t="s">
        <v>5014</v>
      </c>
      <c r="N3054" s="1">
        <v>42894</v>
      </c>
      <c r="O3054">
        <v>62</v>
      </c>
      <c r="P3054" t="s">
        <v>857</v>
      </c>
      <c r="S3054">
        <v>0</v>
      </c>
      <c r="T3054">
        <v>0</v>
      </c>
      <c r="U3054" s="7">
        <v>0</v>
      </c>
      <c r="V3054" s="7">
        <v>0</v>
      </c>
      <c r="W3054" s="7">
        <v>0</v>
      </c>
      <c r="X3054" s="7">
        <v>0</v>
      </c>
      <c r="Y3054" s="7">
        <v>0</v>
      </c>
      <c r="Z3054" s="7">
        <v>0</v>
      </c>
      <c r="AA3054" s="7" t="s">
        <v>800</v>
      </c>
      <c r="AB3054" s="7">
        <f>IF(Table2[[#This Row],[15cc]]+Table2[[#This Row],[30cc]]&gt;0,1,0)</f>
        <v>0</v>
      </c>
      <c r="AC3054" s="7">
        <f>IF(Table2[[#This Row],[60c]]&gt;0,1,0)</f>
        <v>0</v>
      </c>
      <c r="AD3054" s="7">
        <f>IF(Table2[[#This Row],[90c]]&gt;0,1,0)</f>
        <v>0</v>
      </c>
    </row>
    <row r="3055" spans="1:30" x14ac:dyDescent="0.2">
      <c r="A3055">
        <v>201706</v>
      </c>
      <c r="B3055" t="s">
        <v>84</v>
      </c>
      <c r="C3055" t="s">
        <v>3064</v>
      </c>
      <c r="D3055" t="s">
        <v>3067</v>
      </c>
      <c r="E3055" t="s">
        <v>7676</v>
      </c>
      <c r="F3055" t="s">
        <v>3068</v>
      </c>
      <c r="G3055" t="s">
        <v>7677</v>
      </c>
      <c r="I3055" t="s">
        <v>1148</v>
      </c>
      <c r="J3055" t="s">
        <v>1116</v>
      </c>
      <c r="K3055" t="s">
        <v>7680</v>
      </c>
      <c r="L3055" t="s">
        <v>6996</v>
      </c>
      <c r="M3055" t="s">
        <v>6997</v>
      </c>
      <c r="N3055" s="1">
        <v>42894</v>
      </c>
      <c r="O3055">
        <v>62</v>
      </c>
      <c r="P3055" t="s">
        <v>857</v>
      </c>
      <c r="S3055">
        <v>0</v>
      </c>
      <c r="T3055">
        <v>0</v>
      </c>
      <c r="U3055" s="7">
        <v>0</v>
      </c>
      <c r="V3055" s="7">
        <v>0</v>
      </c>
      <c r="W3055" s="7">
        <v>0</v>
      </c>
      <c r="X3055" s="7">
        <v>0</v>
      </c>
      <c r="Y3055" s="7">
        <v>0</v>
      </c>
      <c r="Z3055" s="7">
        <v>0</v>
      </c>
      <c r="AA3055" s="7" t="s">
        <v>984</v>
      </c>
      <c r="AB3055" s="7">
        <f>IF(Table2[[#This Row],[15cc]]+Table2[[#This Row],[30cc]]&gt;0,1,0)</f>
        <v>0</v>
      </c>
      <c r="AC3055" s="7">
        <f>IF(Table2[[#This Row],[60c]]&gt;0,1,0)</f>
        <v>0</v>
      </c>
      <c r="AD3055" s="7">
        <f>IF(Table2[[#This Row],[90c]]&gt;0,1,0)</f>
        <v>0</v>
      </c>
    </row>
    <row r="3056" spans="1:30" x14ac:dyDescent="0.2">
      <c r="A3056">
        <v>201706</v>
      </c>
      <c r="B3056" t="s">
        <v>84</v>
      </c>
      <c r="C3056" t="s">
        <v>3064</v>
      </c>
      <c r="D3056" t="s">
        <v>3067</v>
      </c>
      <c r="E3056" t="s">
        <v>7676</v>
      </c>
      <c r="F3056" t="s">
        <v>3068</v>
      </c>
      <c r="G3056" t="s">
        <v>7677</v>
      </c>
      <c r="I3056" t="s">
        <v>1148</v>
      </c>
      <c r="J3056" t="s">
        <v>1116</v>
      </c>
      <c r="K3056" t="s">
        <v>7680</v>
      </c>
      <c r="L3056" t="s">
        <v>6998</v>
      </c>
      <c r="M3056" t="s">
        <v>6999</v>
      </c>
      <c r="N3056" s="1">
        <v>42894</v>
      </c>
      <c r="O3056">
        <v>62</v>
      </c>
      <c r="P3056" t="s">
        <v>857</v>
      </c>
      <c r="Q3056">
        <v>1</v>
      </c>
      <c r="R3056">
        <v>12.38</v>
      </c>
      <c r="S3056">
        <v>0</v>
      </c>
      <c r="T3056">
        <v>0</v>
      </c>
      <c r="U3056" s="7">
        <v>1</v>
      </c>
      <c r="V3056" s="7">
        <v>12.38</v>
      </c>
      <c r="W3056" s="7">
        <v>0</v>
      </c>
      <c r="X3056" s="7">
        <v>0</v>
      </c>
      <c r="Y3056" s="7">
        <v>0</v>
      </c>
      <c r="Z3056" s="7">
        <v>0</v>
      </c>
      <c r="AA3056" s="7" t="s">
        <v>800</v>
      </c>
      <c r="AB3056" s="7">
        <f>IF(Table2[[#This Row],[15cc]]+Table2[[#This Row],[30cc]]&gt;0,1,0)</f>
        <v>1</v>
      </c>
      <c r="AC3056" s="7">
        <f>IF(Table2[[#This Row],[60c]]&gt;0,1,0)</f>
        <v>0</v>
      </c>
      <c r="AD3056" s="7">
        <f>IF(Table2[[#This Row],[90c]]&gt;0,1,0)</f>
        <v>0</v>
      </c>
    </row>
    <row r="3057" spans="1:30" x14ac:dyDescent="0.2">
      <c r="A3057">
        <v>201706</v>
      </c>
      <c r="B3057" t="s">
        <v>84</v>
      </c>
      <c r="C3057" t="s">
        <v>3064</v>
      </c>
      <c r="D3057" t="s">
        <v>3067</v>
      </c>
      <c r="E3057" t="s">
        <v>7676</v>
      </c>
      <c r="F3057" t="s">
        <v>3068</v>
      </c>
      <c r="G3057" t="s">
        <v>7677</v>
      </c>
      <c r="I3057" t="s">
        <v>1148</v>
      </c>
      <c r="J3057" t="s">
        <v>1116</v>
      </c>
      <c r="K3057" t="s">
        <v>7680</v>
      </c>
      <c r="L3057" t="s">
        <v>7000</v>
      </c>
      <c r="M3057" t="s">
        <v>7001</v>
      </c>
      <c r="N3057" s="1">
        <v>42894</v>
      </c>
      <c r="O3057">
        <v>62</v>
      </c>
      <c r="P3057" t="s">
        <v>857</v>
      </c>
      <c r="S3057">
        <v>0</v>
      </c>
      <c r="T3057">
        <v>0</v>
      </c>
      <c r="U3057" s="7">
        <v>0</v>
      </c>
      <c r="V3057" s="7">
        <v>0</v>
      </c>
      <c r="W3057" s="7">
        <v>0</v>
      </c>
      <c r="X3057" s="7">
        <v>0</v>
      </c>
      <c r="Y3057" s="7">
        <v>0</v>
      </c>
      <c r="Z3057" s="7">
        <v>0</v>
      </c>
      <c r="AA3057" s="7" t="s">
        <v>984</v>
      </c>
      <c r="AB3057" s="7">
        <f>IF(Table2[[#This Row],[15cc]]+Table2[[#This Row],[30cc]]&gt;0,1,0)</f>
        <v>0</v>
      </c>
      <c r="AC3057" s="7">
        <f>IF(Table2[[#This Row],[60c]]&gt;0,1,0)</f>
        <v>0</v>
      </c>
      <c r="AD3057" s="7">
        <f>IF(Table2[[#This Row],[90c]]&gt;0,1,0)</f>
        <v>0</v>
      </c>
    </row>
    <row r="3058" spans="1:30" x14ac:dyDescent="0.2">
      <c r="A3058">
        <v>201706</v>
      </c>
      <c r="B3058" t="s">
        <v>84</v>
      </c>
      <c r="C3058" t="s">
        <v>3064</v>
      </c>
      <c r="D3058" t="s">
        <v>3067</v>
      </c>
      <c r="E3058" t="s">
        <v>7676</v>
      </c>
      <c r="F3058" t="s">
        <v>3068</v>
      </c>
      <c r="G3058" t="s">
        <v>7677</v>
      </c>
      <c r="I3058" t="s">
        <v>1148</v>
      </c>
      <c r="J3058" t="s">
        <v>1116</v>
      </c>
      <c r="K3058" t="s">
        <v>7680</v>
      </c>
      <c r="L3058" t="s">
        <v>7002</v>
      </c>
      <c r="M3058" t="s">
        <v>7003</v>
      </c>
      <c r="N3058" s="1">
        <v>42894</v>
      </c>
      <c r="O3058">
        <v>62</v>
      </c>
      <c r="P3058" t="s">
        <v>857</v>
      </c>
      <c r="S3058">
        <v>0</v>
      </c>
      <c r="T3058">
        <v>0</v>
      </c>
      <c r="U3058" s="7">
        <v>0</v>
      </c>
      <c r="V3058" s="7">
        <v>0</v>
      </c>
      <c r="W3058" s="7">
        <v>0</v>
      </c>
      <c r="X3058" s="7">
        <v>0</v>
      </c>
      <c r="Y3058" s="7">
        <v>0</v>
      </c>
      <c r="Z3058" s="7">
        <v>0</v>
      </c>
      <c r="AA3058" s="7" t="s">
        <v>800</v>
      </c>
      <c r="AB3058" s="7">
        <f>IF(Table2[[#This Row],[15cc]]+Table2[[#This Row],[30cc]]&gt;0,1,0)</f>
        <v>0</v>
      </c>
      <c r="AC3058" s="7">
        <f>IF(Table2[[#This Row],[60c]]&gt;0,1,0)</f>
        <v>0</v>
      </c>
      <c r="AD3058" s="7">
        <f>IF(Table2[[#This Row],[90c]]&gt;0,1,0)</f>
        <v>0</v>
      </c>
    </row>
    <row r="3059" spans="1:30" x14ac:dyDescent="0.2">
      <c r="A3059">
        <v>201706</v>
      </c>
      <c r="B3059" t="s">
        <v>84</v>
      </c>
      <c r="C3059" t="s">
        <v>3064</v>
      </c>
      <c r="D3059" t="s">
        <v>3067</v>
      </c>
      <c r="E3059" t="s">
        <v>7676</v>
      </c>
      <c r="F3059" t="s">
        <v>3068</v>
      </c>
      <c r="G3059" t="s">
        <v>7677</v>
      </c>
      <c r="I3059" t="s">
        <v>1148</v>
      </c>
      <c r="J3059" t="s">
        <v>1116</v>
      </c>
      <c r="K3059" t="s">
        <v>7680</v>
      </c>
      <c r="L3059" t="s">
        <v>7004</v>
      </c>
      <c r="M3059" t="s">
        <v>7005</v>
      </c>
      <c r="N3059" s="1">
        <v>42902</v>
      </c>
      <c r="O3059">
        <v>54</v>
      </c>
      <c r="P3059" t="s">
        <v>900</v>
      </c>
      <c r="S3059">
        <v>0</v>
      </c>
      <c r="T3059">
        <v>0</v>
      </c>
      <c r="U3059" s="7">
        <v>0</v>
      </c>
      <c r="V3059" s="7">
        <v>0</v>
      </c>
      <c r="W3059" s="7">
        <v>0</v>
      </c>
      <c r="X3059" s="7">
        <v>0</v>
      </c>
      <c r="Y3059" s="7">
        <v>0</v>
      </c>
      <c r="Z3059" s="7">
        <v>0</v>
      </c>
      <c r="AA3059" s="7" t="s">
        <v>800</v>
      </c>
      <c r="AB3059" s="7">
        <f>IF(Table2[[#This Row],[15cc]]+Table2[[#This Row],[30cc]]&gt;0,1,0)</f>
        <v>0</v>
      </c>
      <c r="AC3059" s="7">
        <f>IF(Table2[[#This Row],[60c]]&gt;0,1,0)</f>
        <v>0</v>
      </c>
      <c r="AD3059" s="7">
        <f>IF(Table2[[#This Row],[90c]]&gt;0,1,0)</f>
        <v>0</v>
      </c>
    </row>
    <row r="3060" spans="1:30" x14ac:dyDescent="0.2">
      <c r="A3060">
        <v>201706</v>
      </c>
      <c r="B3060" t="s">
        <v>84</v>
      </c>
      <c r="C3060" t="s">
        <v>3064</v>
      </c>
      <c r="D3060" t="s">
        <v>3067</v>
      </c>
      <c r="E3060" t="s">
        <v>7676</v>
      </c>
      <c r="F3060" t="s">
        <v>3068</v>
      </c>
      <c r="G3060" t="s">
        <v>7677</v>
      </c>
      <c r="I3060" t="s">
        <v>1148</v>
      </c>
      <c r="J3060" t="s">
        <v>1116</v>
      </c>
      <c r="K3060" t="s">
        <v>7680</v>
      </c>
      <c r="L3060" t="s">
        <v>7006</v>
      </c>
      <c r="M3060" t="s">
        <v>2603</v>
      </c>
      <c r="N3060" s="1">
        <v>42902</v>
      </c>
      <c r="O3060">
        <v>54</v>
      </c>
      <c r="P3060" t="s">
        <v>900</v>
      </c>
      <c r="S3060">
        <v>0</v>
      </c>
      <c r="T3060">
        <v>0</v>
      </c>
      <c r="U3060" s="7">
        <v>0</v>
      </c>
      <c r="V3060" s="7">
        <v>0</v>
      </c>
      <c r="W3060" s="7">
        <v>0</v>
      </c>
      <c r="X3060" s="7">
        <v>0</v>
      </c>
      <c r="Y3060" s="7">
        <v>0</v>
      </c>
      <c r="Z3060" s="7">
        <v>0</v>
      </c>
      <c r="AA3060" s="7" t="s">
        <v>984</v>
      </c>
      <c r="AB3060" s="7">
        <f>IF(Table2[[#This Row],[15cc]]+Table2[[#This Row],[30cc]]&gt;0,1,0)</f>
        <v>0</v>
      </c>
      <c r="AC3060" s="7">
        <f>IF(Table2[[#This Row],[60c]]&gt;0,1,0)</f>
        <v>0</v>
      </c>
      <c r="AD3060" s="7">
        <f>IF(Table2[[#This Row],[90c]]&gt;0,1,0)</f>
        <v>0</v>
      </c>
    </row>
    <row r="3061" spans="1:30" x14ac:dyDescent="0.2">
      <c r="A3061">
        <v>201706</v>
      </c>
      <c r="B3061" t="s">
        <v>84</v>
      </c>
      <c r="C3061" t="s">
        <v>3064</v>
      </c>
      <c r="D3061" t="s">
        <v>3067</v>
      </c>
      <c r="E3061" t="s">
        <v>7676</v>
      </c>
      <c r="F3061" t="s">
        <v>3068</v>
      </c>
      <c r="G3061" t="s">
        <v>7677</v>
      </c>
      <c r="I3061" t="s">
        <v>1148</v>
      </c>
      <c r="J3061" t="s">
        <v>1116</v>
      </c>
      <c r="K3061" t="s">
        <v>7680</v>
      </c>
      <c r="L3061" t="s">
        <v>7007</v>
      </c>
      <c r="M3061" t="s">
        <v>7008</v>
      </c>
      <c r="N3061" s="1">
        <v>42902</v>
      </c>
      <c r="O3061">
        <v>54</v>
      </c>
      <c r="P3061" t="s">
        <v>900</v>
      </c>
      <c r="Q3061">
        <v>3</v>
      </c>
      <c r="R3061">
        <v>43.488</v>
      </c>
      <c r="S3061">
        <v>1</v>
      </c>
      <c r="T3061">
        <v>12.276999999999999</v>
      </c>
      <c r="U3061" s="7">
        <v>0</v>
      </c>
      <c r="V3061" s="7">
        <v>0</v>
      </c>
      <c r="W3061" s="7">
        <v>2</v>
      </c>
      <c r="X3061" s="7">
        <v>31.210999999999999</v>
      </c>
      <c r="Y3061" s="7">
        <v>0</v>
      </c>
      <c r="Z3061" s="7">
        <v>0</v>
      </c>
      <c r="AA3061" s="7" t="s">
        <v>800</v>
      </c>
      <c r="AB3061" s="7">
        <f>IF(Table2[[#This Row],[15cc]]+Table2[[#This Row],[30cc]]&gt;0,1,0)</f>
        <v>1</v>
      </c>
      <c r="AC3061" s="7">
        <f>IF(Table2[[#This Row],[60c]]&gt;0,1,0)</f>
        <v>1</v>
      </c>
      <c r="AD3061" s="7">
        <f>IF(Table2[[#This Row],[90c]]&gt;0,1,0)</f>
        <v>0</v>
      </c>
    </row>
    <row r="3062" spans="1:30" x14ac:dyDescent="0.2">
      <c r="A3062">
        <v>201706</v>
      </c>
      <c r="B3062" t="s">
        <v>84</v>
      </c>
      <c r="C3062" t="s">
        <v>3064</v>
      </c>
      <c r="D3062" t="s">
        <v>3067</v>
      </c>
      <c r="E3062" t="s">
        <v>7676</v>
      </c>
      <c r="F3062" t="s">
        <v>3068</v>
      </c>
      <c r="G3062" t="s">
        <v>7677</v>
      </c>
      <c r="I3062" t="s">
        <v>1148</v>
      </c>
      <c r="J3062" t="s">
        <v>1116</v>
      </c>
      <c r="K3062" t="s">
        <v>7680</v>
      </c>
      <c r="L3062" t="s">
        <v>7009</v>
      </c>
      <c r="M3062" t="s">
        <v>7010</v>
      </c>
      <c r="N3062" s="1">
        <v>42902</v>
      </c>
      <c r="O3062">
        <v>54</v>
      </c>
      <c r="P3062" t="s">
        <v>900</v>
      </c>
      <c r="Q3062">
        <v>1</v>
      </c>
      <c r="R3062">
        <v>12.606999999999999</v>
      </c>
      <c r="S3062">
        <v>1</v>
      </c>
      <c r="T3062">
        <v>12.606999999999999</v>
      </c>
      <c r="U3062" s="7">
        <v>0</v>
      </c>
      <c r="V3062" s="7">
        <v>0</v>
      </c>
      <c r="W3062" s="7">
        <v>0</v>
      </c>
      <c r="X3062" s="7">
        <v>0</v>
      </c>
      <c r="Y3062" s="7">
        <v>0</v>
      </c>
      <c r="Z3062" s="7">
        <v>0</v>
      </c>
      <c r="AA3062" s="7" t="s">
        <v>800</v>
      </c>
      <c r="AB3062" s="7">
        <f>IF(Table2[[#This Row],[15cc]]+Table2[[#This Row],[30cc]]&gt;0,1,0)</f>
        <v>1</v>
      </c>
      <c r="AC3062" s="7">
        <f>IF(Table2[[#This Row],[60c]]&gt;0,1,0)</f>
        <v>0</v>
      </c>
      <c r="AD3062" s="7">
        <f>IF(Table2[[#This Row],[90c]]&gt;0,1,0)</f>
        <v>0</v>
      </c>
    </row>
    <row r="3063" spans="1:30" x14ac:dyDescent="0.2">
      <c r="A3063">
        <v>201706</v>
      </c>
      <c r="B3063" t="s">
        <v>84</v>
      </c>
      <c r="C3063" t="s">
        <v>3064</v>
      </c>
      <c r="D3063" t="s">
        <v>3067</v>
      </c>
      <c r="E3063" t="s">
        <v>7676</v>
      </c>
      <c r="F3063" t="s">
        <v>3068</v>
      </c>
      <c r="G3063" t="s">
        <v>7677</v>
      </c>
      <c r="I3063" t="s">
        <v>1148</v>
      </c>
      <c r="J3063" t="s">
        <v>1116</v>
      </c>
      <c r="K3063" t="s">
        <v>7680</v>
      </c>
      <c r="L3063" t="s">
        <v>7011</v>
      </c>
      <c r="M3063" t="s">
        <v>7012</v>
      </c>
      <c r="N3063" s="1">
        <v>42902</v>
      </c>
      <c r="O3063">
        <v>54</v>
      </c>
      <c r="P3063" t="s">
        <v>900</v>
      </c>
      <c r="S3063">
        <v>0</v>
      </c>
      <c r="T3063">
        <v>0</v>
      </c>
      <c r="U3063" s="7">
        <v>0</v>
      </c>
      <c r="V3063" s="7">
        <v>0</v>
      </c>
      <c r="W3063" s="7">
        <v>0</v>
      </c>
      <c r="X3063" s="7">
        <v>0</v>
      </c>
      <c r="Y3063" s="7">
        <v>0</v>
      </c>
      <c r="Z3063" s="7">
        <v>0</v>
      </c>
      <c r="AA3063" s="7" t="s">
        <v>800</v>
      </c>
      <c r="AB3063" s="7">
        <f>IF(Table2[[#This Row],[15cc]]+Table2[[#This Row],[30cc]]&gt;0,1,0)</f>
        <v>0</v>
      </c>
      <c r="AC3063" s="7">
        <f>IF(Table2[[#This Row],[60c]]&gt;0,1,0)</f>
        <v>0</v>
      </c>
      <c r="AD3063" s="7">
        <f>IF(Table2[[#This Row],[90c]]&gt;0,1,0)</f>
        <v>0</v>
      </c>
    </row>
    <row r="3064" spans="1:30" x14ac:dyDescent="0.2">
      <c r="A3064">
        <v>201706</v>
      </c>
      <c r="B3064" t="s">
        <v>84</v>
      </c>
      <c r="C3064" t="s">
        <v>3064</v>
      </c>
      <c r="D3064" t="s">
        <v>3067</v>
      </c>
      <c r="E3064" t="s">
        <v>7676</v>
      </c>
      <c r="F3064" t="s">
        <v>3068</v>
      </c>
      <c r="G3064" t="s">
        <v>7677</v>
      </c>
      <c r="I3064" t="s">
        <v>1148</v>
      </c>
      <c r="J3064" t="s">
        <v>1116</v>
      </c>
      <c r="K3064" t="s">
        <v>7680</v>
      </c>
      <c r="L3064" t="s">
        <v>7013</v>
      </c>
      <c r="M3064" t="s">
        <v>7014</v>
      </c>
      <c r="N3064" s="1">
        <v>42902</v>
      </c>
      <c r="O3064">
        <v>54</v>
      </c>
      <c r="P3064" t="s">
        <v>900</v>
      </c>
      <c r="S3064">
        <v>0</v>
      </c>
      <c r="T3064">
        <v>0</v>
      </c>
      <c r="U3064" s="7">
        <v>0</v>
      </c>
      <c r="V3064" s="7">
        <v>0</v>
      </c>
      <c r="W3064" s="7">
        <v>0</v>
      </c>
      <c r="X3064" s="7">
        <v>0</v>
      </c>
      <c r="Y3064" s="7">
        <v>0</v>
      </c>
      <c r="Z3064" s="7">
        <v>0</v>
      </c>
      <c r="AA3064" s="7" t="s">
        <v>800</v>
      </c>
      <c r="AB3064" s="7">
        <f>IF(Table2[[#This Row],[15cc]]+Table2[[#This Row],[30cc]]&gt;0,1,0)</f>
        <v>0</v>
      </c>
      <c r="AC3064" s="7">
        <f>IF(Table2[[#This Row],[60c]]&gt;0,1,0)</f>
        <v>0</v>
      </c>
      <c r="AD3064" s="7">
        <f>IF(Table2[[#This Row],[90c]]&gt;0,1,0)</f>
        <v>0</v>
      </c>
    </row>
    <row r="3065" spans="1:30" x14ac:dyDescent="0.2">
      <c r="A3065">
        <v>201706</v>
      </c>
      <c r="B3065" t="s">
        <v>84</v>
      </c>
      <c r="C3065" t="s">
        <v>3064</v>
      </c>
      <c r="D3065" t="s">
        <v>3067</v>
      </c>
      <c r="E3065" t="s">
        <v>7676</v>
      </c>
      <c r="F3065" t="s">
        <v>3068</v>
      </c>
      <c r="G3065" t="s">
        <v>7677</v>
      </c>
      <c r="I3065" t="s">
        <v>1148</v>
      </c>
      <c r="J3065" t="s">
        <v>1116</v>
      </c>
      <c r="K3065" t="s">
        <v>7680</v>
      </c>
      <c r="L3065" t="s">
        <v>7015</v>
      </c>
      <c r="M3065" t="s">
        <v>7016</v>
      </c>
      <c r="N3065" s="1">
        <v>42902</v>
      </c>
      <c r="O3065">
        <v>54</v>
      </c>
      <c r="P3065" t="s">
        <v>900</v>
      </c>
      <c r="S3065">
        <v>0</v>
      </c>
      <c r="T3065">
        <v>0</v>
      </c>
      <c r="U3065" s="7">
        <v>0</v>
      </c>
      <c r="V3065" s="7">
        <v>0</v>
      </c>
      <c r="W3065" s="7">
        <v>0</v>
      </c>
      <c r="X3065" s="7">
        <v>0</v>
      </c>
      <c r="Y3065" s="7">
        <v>0</v>
      </c>
      <c r="Z3065" s="7">
        <v>0</v>
      </c>
      <c r="AA3065" s="7" t="s">
        <v>800</v>
      </c>
      <c r="AB3065" s="7">
        <f>IF(Table2[[#This Row],[15cc]]+Table2[[#This Row],[30cc]]&gt;0,1,0)</f>
        <v>0</v>
      </c>
      <c r="AC3065" s="7">
        <f>IF(Table2[[#This Row],[60c]]&gt;0,1,0)</f>
        <v>0</v>
      </c>
      <c r="AD3065" s="7">
        <f>IF(Table2[[#This Row],[90c]]&gt;0,1,0)</f>
        <v>0</v>
      </c>
    </row>
    <row r="3066" spans="1:30" x14ac:dyDescent="0.2">
      <c r="A3066">
        <v>201706</v>
      </c>
      <c r="B3066" t="s">
        <v>84</v>
      </c>
      <c r="C3066" t="s">
        <v>3064</v>
      </c>
      <c r="D3066" t="s">
        <v>3067</v>
      </c>
      <c r="E3066" t="s">
        <v>7676</v>
      </c>
      <c r="F3066" t="s">
        <v>3068</v>
      </c>
      <c r="G3066" t="s">
        <v>7677</v>
      </c>
      <c r="I3066" t="s">
        <v>1148</v>
      </c>
      <c r="J3066" t="s">
        <v>1116</v>
      </c>
      <c r="K3066" t="s">
        <v>7680</v>
      </c>
      <c r="L3066" t="s">
        <v>7017</v>
      </c>
      <c r="M3066" t="s">
        <v>7018</v>
      </c>
      <c r="N3066" s="1">
        <v>42906</v>
      </c>
      <c r="O3066">
        <v>50</v>
      </c>
      <c r="P3066" t="s">
        <v>900</v>
      </c>
      <c r="S3066">
        <v>0</v>
      </c>
      <c r="T3066">
        <v>0</v>
      </c>
      <c r="U3066" s="7">
        <v>0</v>
      </c>
      <c r="V3066" s="7">
        <v>0</v>
      </c>
      <c r="W3066" s="7">
        <v>0</v>
      </c>
      <c r="X3066" s="7">
        <v>0</v>
      </c>
      <c r="Y3066" s="7">
        <v>0</v>
      </c>
      <c r="Z3066" s="7">
        <v>0</v>
      </c>
      <c r="AA3066" s="7" t="s">
        <v>800</v>
      </c>
      <c r="AB3066" s="7">
        <f>IF(Table2[[#This Row],[15cc]]+Table2[[#This Row],[30cc]]&gt;0,1,0)</f>
        <v>0</v>
      </c>
      <c r="AC3066" s="7">
        <f>IF(Table2[[#This Row],[60c]]&gt;0,1,0)</f>
        <v>0</v>
      </c>
      <c r="AD3066" s="7">
        <f>IF(Table2[[#This Row],[90c]]&gt;0,1,0)</f>
        <v>0</v>
      </c>
    </row>
    <row r="3067" spans="1:30" x14ac:dyDescent="0.2">
      <c r="A3067">
        <v>201706</v>
      </c>
      <c r="B3067" t="s">
        <v>84</v>
      </c>
      <c r="C3067" t="s">
        <v>3064</v>
      </c>
      <c r="D3067" t="s">
        <v>3067</v>
      </c>
      <c r="E3067" t="s">
        <v>7676</v>
      </c>
      <c r="F3067" t="s">
        <v>3068</v>
      </c>
      <c r="G3067" t="s">
        <v>7677</v>
      </c>
      <c r="I3067" t="s">
        <v>1148</v>
      </c>
      <c r="J3067" t="s">
        <v>1116</v>
      </c>
      <c r="K3067" t="s">
        <v>7680</v>
      </c>
      <c r="L3067" t="s">
        <v>7019</v>
      </c>
      <c r="M3067" t="s">
        <v>7020</v>
      </c>
      <c r="N3067" s="1">
        <v>42906</v>
      </c>
      <c r="O3067">
        <v>50</v>
      </c>
      <c r="P3067" t="s">
        <v>900</v>
      </c>
      <c r="Q3067">
        <v>1</v>
      </c>
      <c r="R3067">
        <v>15.006</v>
      </c>
      <c r="S3067">
        <v>1</v>
      </c>
      <c r="T3067">
        <v>15.006</v>
      </c>
      <c r="U3067" s="7">
        <v>0</v>
      </c>
      <c r="V3067" s="7">
        <v>0</v>
      </c>
      <c r="W3067" s="7">
        <v>0</v>
      </c>
      <c r="X3067" s="7">
        <v>0</v>
      </c>
      <c r="Y3067" s="7">
        <v>0</v>
      </c>
      <c r="Z3067" s="7">
        <v>0</v>
      </c>
      <c r="AA3067" s="7" t="s">
        <v>800</v>
      </c>
      <c r="AB3067" s="7">
        <f>IF(Table2[[#This Row],[15cc]]+Table2[[#This Row],[30cc]]&gt;0,1,0)</f>
        <v>1</v>
      </c>
      <c r="AC3067" s="7">
        <f>IF(Table2[[#This Row],[60c]]&gt;0,1,0)</f>
        <v>0</v>
      </c>
      <c r="AD3067" s="7">
        <f>IF(Table2[[#This Row],[90c]]&gt;0,1,0)</f>
        <v>0</v>
      </c>
    </row>
    <row r="3068" spans="1:30" x14ac:dyDescent="0.2">
      <c r="A3068">
        <v>201706</v>
      </c>
      <c r="B3068" t="s">
        <v>84</v>
      </c>
      <c r="C3068" t="s">
        <v>3064</v>
      </c>
      <c r="D3068" t="s">
        <v>3067</v>
      </c>
      <c r="E3068" t="s">
        <v>7676</v>
      </c>
      <c r="F3068" t="s">
        <v>3068</v>
      </c>
      <c r="G3068" t="s">
        <v>7677</v>
      </c>
      <c r="I3068" t="s">
        <v>1148</v>
      </c>
      <c r="J3068" t="s">
        <v>1116</v>
      </c>
      <c r="K3068" t="s">
        <v>7680</v>
      </c>
      <c r="L3068" t="s">
        <v>7021</v>
      </c>
      <c r="M3068" t="s">
        <v>7022</v>
      </c>
      <c r="N3068" s="1">
        <v>42906</v>
      </c>
      <c r="O3068">
        <v>50</v>
      </c>
      <c r="P3068" t="s">
        <v>900</v>
      </c>
      <c r="S3068">
        <v>0</v>
      </c>
      <c r="T3068">
        <v>0</v>
      </c>
      <c r="U3068" s="7">
        <v>0</v>
      </c>
      <c r="V3068" s="7">
        <v>0</v>
      </c>
      <c r="W3068" s="7">
        <v>0</v>
      </c>
      <c r="X3068" s="7">
        <v>0</v>
      </c>
      <c r="Y3068" s="7">
        <v>0</v>
      </c>
      <c r="Z3068" s="7">
        <v>0</v>
      </c>
      <c r="AA3068" s="7" t="s">
        <v>800</v>
      </c>
      <c r="AB3068" s="7">
        <f>IF(Table2[[#This Row],[15cc]]+Table2[[#This Row],[30cc]]&gt;0,1,0)</f>
        <v>0</v>
      </c>
      <c r="AC3068" s="7">
        <f>IF(Table2[[#This Row],[60c]]&gt;0,1,0)</f>
        <v>0</v>
      </c>
      <c r="AD3068" s="7">
        <f>IF(Table2[[#This Row],[90c]]&gt;0,1,0)</f>
        <v>0</v>
      </c>
    </row>
    <row r="3069" spans="1:30" x14ac:dyDescent="0.2">
      <c r="A3069">
        <v>201706</v>
      </c>
      <c r="B3069" t="s">
        <v>84</v>
      </c>
      <c r="C3069" t="s">
        <v>3064</v>
      </c>
      <c r="D3069" t="s">
        <v>3067</v>
      </c>
      <c r="E3069" t="s">
        <v>7676</v>
      </c>
      <c r="F3069" t="s">
        <v>3068</v>
      </c>
      <c r="G3069" t="s">
        <v>7677</v>
      </c>
      <c r="I3069" t="s">
        <v>1148</v>
      </c>
      <c r="J3069" t="s">
        <v>1116</v>
      </c>
      <c r="K3069" t="s">
        <v>7680</v>
      </c>
      <c r="L3069" t="s">
        <v>7023</v>
      </c>
      <c r="M3069" t="s">
        <v>7024</v>
      </c>
      <c r="N3069" s="1">
        <v>42906</v>
      </c>
      <c r="O3069">
        <v>50</v>
      </c>
      <c r="P3069" t="s">
        <v>900</v>
      </c>
      <c r="Q3069">
        <v>1</v>
      </c>
      <c r="R3069">
        <v>13.647</v>
      </c>
      <c r="S3069">
        <v>1</v>
      </c>
      <c r="T3069">
        <v>13.647</v>
      </c>
      <c r="U3069" s="7">
        <v>0</v>
      </c>
      <c r="V3069" s="7">
        <v>0</v>
      </c>
      <c r="W3069" s="7">
        <v>0</v>
      </c>
      <c r="X3069" s="7">
        <v>0</v>
      </c>
      <c r="Y3069" s="7">
        <v>0</v>
      </c>
      <c r="Z3069" s="7">
        <v>0</v>
      </c>
      <c r="AA3069" s="7" t="s">
        <v>800</v>
      </c>
      <c r="AB3069" s="7">
        <f>IF(Table2[[#This Row],[15cc]]+Table2[[#This Row],[30cc]]&gt;0,1,0)</f>
        <v>1</v>
      </c>
      <c r="AC3069" s="7">
        <f>IF(Table2[[#This Row],[60c]]&gt;0,1,0)</f>
        <v>0</v>
      </c>
      <c r="AD3069" s="7">
        <f>IF(Table2[[#This Row],[90c]]&gt;0,1,0)</f>
        <v>0</v>
      </c>
    </row>
    <row r="3070" spans="1:30" x14ac:dyDescent="0.2">
      <c r="A3070">
        <v>201706</v>
      </c>
      <c r="B3070" t="s">
        <v>84</v>
      </c>
      <c r="C3070" t="s">
        <v>3064</v>
      </c>
      <c r="D3070" t="s">
        <v>3067</v>
      </c>
      <c r="E3070" t="s">
        <v>7676</v>
      </c>
      <c r="F3070" t="s">
        <v>3068</v>
      </c>
      <c r="G3070" t="s">
        <v>7677</v>
      </c>
      <c r="I3070" t="s">
        <v>1148</v>
      </c>
      <c r="J3070" t="s">
        <v>1116</v>
      </c>
      <c r="K3070" t="s">
        <v>7680</v>
      </c>
      <c r="L3070" t="s">
        <v>7025</v>
      </c>
      <c r="M3070" t="s">
        <v>7026</v>
      </c>
      <c r="N3070" s="1">
        <v>42906</v>
      </c>
      <c r="O3070">
        <v>50</v>
      </c>
      <c r="P3070" t="s">
        <v>900</v>
      </c>
      <c r="S3070">
        <v>0</v>
      </c>
      <c r="T3070">
        <v>0</v>
      </c>
      <c r="U3070" s="7">
        <v>0</v>
      </c>
      <c r="V3070" s="7">
        <v>0</v>
      </c>
      <c r="W3070" s="7">
        <v>0</v>
      </c>
      <c r="X3070" s="7">
        <v>0</v>
      </c>
      <c r="Y3070" s="7">
        <v>0</v>
      </c>
      <c r="Z3070" s="7">
        <v>0</v>
      </c>
      <c r="AA3070" s="7" t="s">
        <v>800</v>
      </c>
      <c r="AB3070" s="7">
        <f>IF(Table2[[#This Row],[15cc]]+Table2[[#This Row],[30cc]]&gt;0,1,0)</f>
        <v>0</v>
      </c>
      <c r="AC3070" s="7">
        <f>IF(Table2[[#This Row],[60c]]&gt;0,1,0)</f>
        <v>0</v>
      </c>
      <c r="AD3070" s="7">
        <f>IF(Table2[[#This Row],[90c]]&gt;0,1,0)</f>
        <v>0</v>
      </c>
    </row>
    <row r="3071" spans="1:30" x14ac:dyDescent="0.2">
      <c r="A3071">
        <v>201706</v>
      </c>
      <c r="B3071" t="s">
        <v>84</v>
      </c>
      <c r="C3071" t="s">
        <v>3064</v>
      </c>
      <c r="D3071" t="s">
        <v>3067</v>
      </c>
      <c r="E3071" t="s">
        <v>7676</v>
      </c>
      <c r="F3071" t="s">
        <v>3068</v>
      </c>
      <c r="G3071" t="s">
        <v>7677</v>
      </c>
      <c r="I3071" t="s">
        <v>1148</v>
      </c>
      <c r="J3071" t="s">
        <v>1116</v>
      </c>
      <c r="K3071" t="s">
        <v>7680</v>
      </c>
      <c r="L3071" t="s">
        <v>7027</v>
      </c>
      <c r="M3071" t="s">
        <v>7028</v>
      </c>
      <c r="N3071" s="1">
        <v>42906</v>
      </c>
      <c r="O3071">
        <v>50</v>
      </c>
      <c r="P3071" t="s">
        <v>900</v>
      </c>
      <c r="Q3071">
        <v>2</v>
      </c>
      <c r="R3071">
        <v>21.353000000000002</v>
      </c>
      <c r="S3071">
        <v>1</v>
      </c>
      <c r="T3071">
        <v>12.349</v>
      </c>
      <c r="U3071" s="7">
        <v>0</v>
      </c>
      <c r="V3071" s="7">
        <v>0</v>
      </c>
      <c r="W3071" s="7">
        <v>1</v>
      </c>
      <c r="X3071" s="7">
        <v>9.0039999999999996</v>
      </c>
      <c r="Y3071" s="7">
        <v>0</v>
      </c>
      <c r="Z3071" s="7">
        <v>0</v>
      </c>
      <c r="AA3071" s="7" t="s">
        <v>800</v>
      </c>
      <c r="AB3071" s="7">
        <f>IF(Table2[[#This Row],[15cc]]+Table2[[#This Row],[30cc]]&gt;0,1,0)</f>
        <v>1</v>
      </c>
      <c r="AC3071" s="7">
        <f>IF(Table2[[#This Row],[60c]]&gt;0,1,0)</f>
        <v>1</v>
      </c>
      <c r="AD3071" s="7">
        <f>IF(Table2[[#This Row],[90c]]&gt;0,1,0)</f>
        <v>0</v>
      </c>
    </row>
    <row r="3072" spans="1:30" x14ac:dyDescent="0.2">
      <c r="A3072">
        <v>201706</v>
      </c>
      <c r="B3072" t="s">
        <v>84</v>
      </c>
      <c r="C3072" t="s">
        <v>3064</v>
      </c>
      <c r="D3072" t="s">
        <v>3067</v>
      </c>
      <c r="E3072" t="s">
        <v>7676</v>
      </c>
      <c r="F3072" t="s">
        <v>3068</v>
      </c>
      <c r="G3072" t="s">
        <v>7677</v>
      </c>
      <c r="I3072" t="s">
        <v>1148</v>
      </c>
      <c r="J3072" t="s">
        <v>1116</v>
      </c>
      <c r="K3072" t="s">
        <v>7680</v>
      </c>
      <c r="L3072" t="s">
        <v>7029</v>
      </c>
      <c r="M3072" t="s">
        <v>7030</v>
      </c>
      <c r="N3072" s="1">
        <v>42906</v>
      </c>
      <c r="O3072">
        <v>50</v>
      </c>
      <c r="P3072" t="s">
        <v>900</v>
      </c>
      <c r="Q3072">
        <v>3</v>
      </c>
      <c r="R3072">
        <v>55.436999999999998</v>
      </c>
      <c r="S3072">
        <v>3</v>
      </c>
      <c r="T3072">
        <v>55.436999999999998</v>
      </c>
      <c r="U3072" s="7">
        <v>0</v>
      </c>
      <c r="V3072" s="7">
        <v>0</v>
      </c>
      <c r="W3072" s="7">
        <v>0</v>
      </c>
      <c r="X3072" s="7">
        <v>0</v>
      </c>
      <c r="Y3072" s="7">
        <v>0</v>
      </c>
      <c r="Z3072" s="7">
        <v>0</v>
      </c>
      <c r="AA3072" s="7" t="s">
        <v>800</v>
      </c>
      <c r="AB3072" s="7">
        <f>IF(Table2[[#This Row],[15cc]]+Table2[[#This Row],[30cc]]&gt;0,1,0)</f>
        <v>1</v>
      </c>
      <c r="AC3072" s="7">
        <f>IF(Table2[[#This Row],[60c]]&gt;0,1,0)</f>
        <v>0</v>
      </c>
      <c r="AD3072" s="7">
        <f>IF(Table2[[#This Row],[90c]]&gt;0,1,0)</f>
        <v>0</v>
      </c>
    </row>
    <row r="3073" spans="1:30" x14ac:dyDescent="0.2">
      <c r="A3073">
        <v>201706</v>
      </c>
      <c r="B3073" t="s">
        <v>84</v>
      </c>
      <c r="C3073" t="s">
        <v>3064</v>
      </c>
      <c r="D3073" t="s">
        <v>3067</v>
      </c>
      <c r="E3073" t="s">
        <v>7676</v>
      </c>
      <c r="F3073" t="s">
        <v>3068</v>
      </c>
      <c r="G3073" t="s">
        <v>7677</v>
      </c>
      <c r="I3073" t="s">
        <v>1148</v>
      </c>
      <c r="J3073" t="s">
        <v>1116</v>
      </c>
      <c r="K3073" t="s">
        <v>7680</v>
      </c>
      <c r="L3073" t="s">
        <v>7031</v>
      </c>
      <c r="M3073" t="s">
        <v>7721</v>
      </c>
      <c r="N3073" s="1">
        <v>42906</v>
      </c>
      <c r="O3073">
        <v>50</v>
      </c>
      <c r="P3073" t="s">
        <v>900</v>
      </c>
      <c r="Q3073">
        <v>2</v>
      </c>
      <c r="R3073">
        <v>21.538</v>
      </c>
      <c r="S3073">
        <v>1</v>
      </c>
      <c r="T3073">
        <v>12.785</v>
      </c>
      <c r="U3073" s="7">
        <v>0</v>
      </c>
      <c r="V3073" s="7">
        <v>0</v>
      </c>
      <c r="W3073" s="7">
        <v>1</v>
      </c>
      <c r="X3073" s="7">
        <v>8.7530000000000001</v>
      </c>
      <c r="Y3073" s="7">
        <v>0</v>
      </c>
      <c r="Z3073" s="7">
        <v>0</v>
      </c>
      <c r="AA3073" s="7" t="s">
        <v>800</v>
      </c>
      <c r="AB3073" s="7">
        <f>IF(Table2[[#This Row],[15cc]]+Table2[[#This Row],[30cc]]&gt;0,1,0)</f>
        <v>1</v>
      </c>
      <c r="AC3073" s="7">
        <f>IF(Table2[[#This Row],[60c]]&gt;0,1,0)</f>
        <v>1</v>
      </c>
      <c r="AD3073" s="7">
        <f>IF(Table2[[#This Row],[90c]]&gt;0,1,0)</f>
        <v>0</v>
      </c>
    </row>
    <row r="3074" spans="1:30" x14ac:dyDescent="0.2">
      <c r="A3074">
        <v>201706</v>
      </c>
      <c r="B3074" t="s">
        <v>84</v>
      </c>
      <c r="C3074" t="s">
        <v>3064</v>
      </c>
      <c r="D3074" t="s">
        <v>3067</v>
      </c>
      <c r="E3074" t="s">
        <v>7676</v>
      </c>
      <c r="F3074" t="s">
        <v>3068</v>
      </c>
      <c r="G3074" t="s">
        <v>7677</v>
      </c>
      <c r="I3074" t="s">
        <v>1148</v>
      </c>
      <c r="J3074" t="s">
        <v>1116</v>
      </c>
      <c r="K3074" t="s">
        <v>7680</v>
      </c>
      <c r="L3074" t="s">
        <v>7032</v>
      </c>
      <c r="M3074" t="s">
        <v>7033</v>
      </c>
      <c r="N3074" s="1">
        <v>42906</v>
      </c>
      <c r="O3074">
        <v>50</v>
      </c>
      <c r="P3074" t="s">
        <v>900</v>
      </c>
      <c r="Q3074">
        <v>1</v>
      </c>
      <c r="R3074">
        <v>12.076000000000001</v>
      </c>
      <c r="S3074">
        <v>1</v>
      </c>
      <c r="T3074">
        <v>12.076000000000001</v>
      </c>
      <c r="U3074" s="7">
        <v>0</v>
      </c>
      <c r="V3074" s="7">
        <v>0</v>
      </c>
      <c r="W3074" s="7">
        <v>0</v>
      </c>
      <c r="X3074" s="7">
        <v>0</v>
      </c>
      <c r="Y3074" s="7">
        <v>0</v>
      </c>
      <c r="Z3074" s="7">
        <v>0</v>
      </c>
      <c r="AA3074" s="7" t="s">
        <v>800</v>
      </c>
      <c r="AB3074" s="7">
        <f>IF(Table2[[#This Row],[15cc]]+Table2[[#This Row],[30cc]]&gt;0,1,0)</f>
        <v>1</v>
      </c>
      <c r="AC3074" s="7">
        <f>IF(Table2[[#This Row],[60c]]&gt;0,1,0)</f>
        <v>0</v>
      </c>
      <c r="AD3074" s="7">
        <f>IF(Table2[[#This Row],[90c]]&gt;0,1,0)</f>
        <v>0</v>
      </c>
    </row>
    <row r="3075" spans="1:30" x14ac:dyDescent="0.2">
      <c r="A3075">
        <v>201706</v>
      </c>
      <c r="B3075" t="s">
        <v>84</v>
      </c>
      <c r="C3075" t="s">
        <v>3064</v>
      </c>
      <c r="D3075" t="s">
        <v>3067</v>
      </c>
      <c r="E3075" t="s">
        <v>7676</v>
      </c>
      <c r="F3075" t="s">
        <v>3068</v>
      </c>
      <c r="G3075" t="s">
        <v>7677</v>
      </c>
      <c r="I3075" t="s">
        <v>1148</v>
      </c>
      <c r="J3075" t="s">
        <v>1116</v>
      </c>
      <c r="K3075" t="s">
        <v>7680</v>
      </c>
      <c r="L3075" t="s">
        <v>7034</v>
      </c>
      <c r="M3075" t="s">
        <v>7035</v>
      </c>
      <c r="N3075" s="1">
        <v>42906</v>
      </c>
      <c r="O3075">
        <v>50</v>
      </c>
      <c r="P3075" t="s">
        <v>900</v>
      </c>
      <c r="Q3075">
        <v>1</v>
      </c>
      <c r="R3075">
        <v>12.446</v>
      </c>
      <c r="S3075">
        <v>1</v>
      </c>
      <c r="T3075">
        <v>12.446</v>
      </c>
      <c r="U3075" s="7">
        <v>0</v>
      </c>
      <c r="V3075" s="7">
        <v>0</v>
      </c>
      <c r="W3075" s="7">
        <v>0</v>
      </c>
      <c r="X3075" s="7">
        <v>0</v>
      </c>
      <c r="Y3075" s="7">
        <v>0</v>
      </c>
      <c r="Z3075" s="7">
        <v>0</v>
      </c>
      <c r="AA3075" s="7" t="s">
        <v>800</v>
      </c>
      <c r="AB3075" s="7">
        <f>IF(Table2[[#This Row],[15cc]]+Table2[[#This Row],[30cc]]&gt;0,1,0)</f>
        <v>1</v>
      </c>
      <c r="AC3075" s="7">
        <f>IF(Table2[[#This Row],[60c]]&gt;0,1,0)</f>
        <v>0</v>
      </c>
      <c r="AD3075" s="7">
        <f>IF(Table2[[#This Row],[90c]]&gt;0,1,0)</f>
        <v>0</v>
      </c>
    </row>
    <row r="3076" spans="1:30" x14ac:dyDescent="0.2">
      <c r="A3076">
        <v>201706</v>
      </c>
      <c r="B3076" t="s">
        <v>84</v>
      </c>
      <c r="C3076" t="s">
        <v>3064</v>
      </c>
      <c r="D3076" t="s">
        <v>3067</v>
      </c>
      <c r="E3076" t="s">
        <v>7676</v>
      </c>
      <c r="F3076" t="s">
        <v>3068</v>
      </c>
      <c r="G3076" t="s">
        <v>7677</v>
      </c>
      <c r="I3076" t="s">
        <v>1148</v>
      </c>
      <c r="J3076" t="s">
        <v>1116</v>
      </c>
      <c r="K3076" t="s">
        <v>7680</v>
      </c>
      <c r="L3076" t="s">
        <v>7036</v>
      </c>
      <c r="M3076" t="s">
        <v>7037</v>
      </c>
      <c r="N3076" s="1">
        <v>42906</v>
      </c>
      <c r="O3076">
        <v>50</v>
      </c>
      <c r="P3076" t="s">
        <v>900</v>
      </c>
      <c r="S3076">
        <v>0</v>
      </c>
      <c r="T3076">
        <v>0</v>
      </c>
      <c r="U3076" s="7">
        <v>0</v>
      </c>
      <c r="V3076" s="7">
        <v>0</v>
      </c>
      <c r="W3076" s="7">
        <v>0</v>
      </c>
      <c r="X3076" s="7">
        <v>0</v>
      </c>
      <c r="Y3076" s="7">
        <v>0</v>
      </c>
      <c r="Z3076" s="7">
        <v>0</v>
      </c>
      <c r="AA3076" s="7" t="s">
        <v>800</v>
      </c>
      <c r="AB3076" s="7">
        <f>IF(Table2[[#This Row],[15cc]]+Table2[[#This Row],[30cc]]&gt;0,1,0)</f>
        <v>0</v>
      </c>
      <c r="AC3076" s="7">
        <f>IF(Table2[[#This Row],[60c]]&gt;0,1,0)</f>
        <v>0</v>
      </c>
      <c r="AD3076" s="7">
        <f>IF(Table2[[#This Row],[90c]]&gt;0,1,0)</f>
        <v>0</v>
      </c>
    </row>
    <row r="3077" spans="1:30" x14ac:dyDescent="0.2">
      <c r="A3077">
        <v>201706</v>
      </c>
      <c r="B3077" t="s">
        <v>84</v>
      </c>
      <c r="C3077" t="s">
        <v>3064</v>
      </c>
      <c r="D3077" t="s">
        <v>3067</v>
      </c>
      <c r="E3077" t="s">
        <v>7676</v>
      </c>
      <c r="F3077" t="s">
        <v>3068</v>
      </c>
      <c r="G3077" t="s">
        <v>7677</v>
      </c>
      <c r="I3077" t="s">
        <v>1148</v>
      </c>
      <c r="J3077" t="s">
        <v>1116</v>
      </c>
      <c r="K3077" t="s">
        <v>7680</v>
      </c>
      <c r="L3077" t="s">
        <v>7038</v>
      </c>
      <c r="M3077" t="s">
        <v>7039</v>
      </c>
      <c r="N3077" s="1">
        <v>42907</v>
      </c>
      <c r="O3077">
        <v>49</v>
      </c>
      <c r="P3077" t="s">
        <v>900</v>
      </c>
      <c r="Q3077">
        <v>1</v>
      </c>
      <c r="R3077">
        <v>15.089</v>
      </c>
      <c r="S3077">
        <v>1</v>
      </c>
      <c r="T3077">
        <v>15.089</v>
      </c>
      <c r="U3077" s="7">
        <v>0</v>
      </c>
      <c r="V3077" s="7">
        <v>0</v>
      </c>
      <c r="W3077" s="7">
        <v>0</v>
      </c>
      <c r="X3077" s="7">
        <v>0</v>
      </c>
      <c r="Y3077" s="7">
        <v>0</v>
      </c>
      <c r="Z3077" s="7">
        <v>0</v>
      </c>
      <c r="AA3077" s="7" t="s">
        <v>800</v>
      </c>
      <c r="AB3077" s="7">
        <f>IF(Table2[[#This Row],[15cc]]+Table2[[#This Row],[30cc]]&gt;0,1,0)</f>
        <v>1</v>
      </c>
      <c r="AC3077" s="7">
        <f>IF(Table2[[#This Row],[60c]]&gt;0,1,0)</f>
        <v>0</v>
      </c>
      <c r="AD3077" s="7">
        <f>IF(Table2[[#This Row],[90c]]&gt;0,1,0)</f>
        <v>0</v>
      </c>
    </row>
    <row r="3078" spans="1:30" x14ac:dyDescent="0.2">
      <c r="A3078">
        <v>201706</v>
      </c>
      <c r="B3078" t="s">
        <v>84</v>
      </c>
      <c r="C3078" t="s">
        <v>3064</v>
      </c>
      <c r="D3078" t="s">
        <v>3067</v>
      </c>
      <c r="E3078" t="s">
        <v>7676</v>
      </c>
      <c r="F3078" t="s">
        <v>3068</v>
      </c>
      <c r="G3078" t="s">
        <v>7677</v>
      </c>
      <c r="I3078" t="s">
        <v>1148</v>
      </c>
      <c r="J3078" t="s">
        <v>1116</v>
      </c>
      <c r="K3078" t="s">
        <v>7680</v>
      </c>
      <c r="L3078" t="s">
        <v>7040</v>
      </c>
      <c r="M3078" t="s">
        <v>7041</v>
      </c>
      <c r="N3078" s="1">
        <v>42909</v>
      </c>
      <c r="O3078">
        <v>47</v>
      </c>
      <c r="P3078" t="s">
        <v>900</v>
      </c>
      <c r="Q3078">
        <v>1</v>
      </c>
      <c r="R3078">
        <v>12.411</v>
      </c>
      <c r="S3078">
        <v>1</v>
      </c>
      <c r="T3078">
        <v>12.411</v>
      </c>
      <c r="U3078" s="7">
        <v>0</v>
      </c>
      <c r="V3078" s="7">
        <v>0</v>
      </c>
      <c r="W3078" s="7">
        <v>0</v>
      </c>
      <c r="X3078" s="7">
        <v>0</v>
      </c>
      <c r="Y3078" s="7">
        <v>0</v>
      </c>
      <c r="Z3078" s="7">
        <v>0</v>
      </c>
      <c r="AA3078" s="7" t="s">
        <v>800</v>
      </c>
      <c r="AB3078" s="7">
        <f>IF(Table2[[#This Row],[15cc]]+Table2[[#This Row],[30cc]]&gt;0,1,0)</f>
        <v>1</v>
      </c>
      <c r="AC3078" s="7">
        <f>IF(Table2[[#This Row],[60c]]&gt;0,1,0)</f>
        <v>0</v>
      </c>
      <c r="AD3078" s="7">
        <f>IF(Table2[[#This Row],[90c]]&gt;0,1,0)</f>
        <v>0</v>
      </c>
    </row>
    <row r="3079" spans="1:30" x14ac:dyDescent="0.2">
      <c r="A3079">
        <v>201706</v>
      </c>
      <c r="B3079" t="s">
        <v>84</v>
      </c>
      <c r="C3079" t="s">
        <v>3064</v>
      </c>
      <c r="D3079" t="s">
        <v>3067</v>
      </c>
      <c r="E3079" t="s">
        <v>7676</v>
      </c>
      <c r="F3079" t="s">
        <v>3068</v>
      </c>
      <c r="G3079" t="s">
        <v>7677</v>
      </c>
      <c r="I3079" t="s">
        <v>1148</v>
      </c>
      <c r="J3079" t="s">
        <v>1116</v>
      </c>
      <c r="K3079" t="s">
        <v>7680</v>
      </c>
      <c r="L3079" t="s">
        <v>7042</v>
      </c>
      <c r="M3079" t="s">
        <v>7043</v>
      </c>
      <c r="N3079" s="1">
        <v>42909</v>
      </c>
      <c r="O3079">
        <v>47</v>
      </c>
      <c r="P3079" t="s">
        <v>900</v>
      </c>
      <c r="S3079">
        <v>0</v>
      </c>
      <c r="T3079">
        <v>0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7">
        <v>0</v>
      </c>
      <c r="AA3079" s="7" t="s">
        <v>800</v>
      </c>
      <c r="AB3079" s="7">
        <f>IF(Table2[[#This Row],[15cc]]+Table2[[#This Row],[30cc]]&gt;0,1,0)</f>
        <v>0</v>
      </c>
      <c r="AC3079" s="7">
        <f>IF(Table2[[#This Row],[60c]]&gt;0,1,0)</f>
        <v>0</v>
      </c>
      <c r="AD3079" s="7">
        <f>IF(Table2[[#This Row],[90c]]&gt;0,1,0)</f>
        <v>0</v>
      </c>
    </row>
    <row r="3080" spans="1:30" x14ac:dyDescent="0.2">
      <c r="A3080">
        <v>201706</v>
      </c>
      <c r="B3080" t="s">
        <v>84</v>
      </c>
      <c r="C3080" t="s">
        <v>3064</v>
      </c>
      <c r="D3080" t="s">
        <v>3067</v>
      </c>
      <c r="E3080" t="s">
        <v>7676</v>
      </c>
      <c r="F3080" t="s">
        <v>3068</v>
      </c>
      <c r="G3080" t="s">
        <v>7677</v>
      </c>
      <c r="I3080" t="s">
        <v>1148</v>
      </c>
      <c r="J3080" t="s">
        <v>1116</v>
      </c>
      <c r="K3080" t="s">
        <v>7680</v>
      </c>
      <c r="L3080" t="s">
        <v>7044</v>
      </c>
      <c r="M3080" t="s">
        <v>7045</v>
      </c>
      <c r="N3080" s="1">
        <v>42909</v>
      </c>
      <c r="O3080">
        <v>47</v>
      </c>
      <c r="P3080" t="s">
        <v>900</v>
      </c>
      <c r="S3080">
        <v>0</v>
      </c>
      <c r="T3080">
        <v>0</v>
      </c>
      <c r="U3080" s="7">
        <v>0</v>
      </c>
      <c r="V3080" s="7">
        <v>0</v>
      </c>
      <c r="W3080" s="7">
        <v>0</v>
      </c>
      <c r="X3080" s="7">
        <v>0</v>
      </c>
      <c r="Y3080" s="7">
        <v>0</v>
      </c>
      <c r="Z3080" s="7">
        <v>0</v>
      </c>
      <c r="AA3080" s="7" t="s">
        <v>984</v>
      </c>
      <c r="AB3080" s="7">
        <f>IF(Table2[[#This Row],[15cc]]+Table2[[#This Row],[30cc]]&gt;0,1,0)</f>
        <v>0</v>
      </c>
      <c r="AC3080" s="7">
        <f>IF(Table2[[#This Row],[60c]]&gt;0,1,0)</f>
        <v>0</v>
      </c>
      <c r="AD3080" s="7">
        <f>IF(Table2[[#This Row],[90c]]&gt;0,1,0)</f>
        <v>0</v>
      </c>
    </row>
    <row r="3081" spans="1:30" x14ac:dyDescent="0.2">
      <c r="A3081">
        <v>201706</v>
      </c>
      <c r="B3081" t="s">
        <v>84</v>
      </c>
      <c r="C3081" t="s">
        <v>3064</v>
      </c>
      <c r="D3081" t="s">
        <v>3067</v>
      </c>
      <c r="E3081" t="s">
        <v>7676</v>
      </c>
      <c r="F3081" t="s">
        <v>3068</v>
      </c>
      <c r="G3081" t="s">
        <v>7677</v>
      </c>
      <c r="I3081" t="s">
        <v>1148</v>
      </c>
      <c r="J3081" t="s">
        <v>1116</v>
      </c>
      <c r="K3081" t="s">
        <v>7680</v>
      </c>
      <c r="L3081" t="s">
        <v>7046</v>
      </c>
      <c r="M3081" t="s">
        <v>7047</v>
      </c>
      <c r="N3081" s="1">
        <v>42912</v>
      </c>
      <c r="O3081">
        <v>44</v>
      </c>
      <c r="P3081" t="s">
        <v>900</v>
      </c>
      <c r="Q3081">
        <v>1</v>
      </c>
      <c r="R3081">
        <v>15.045</v>
      </c>
      <c r="S3081">
        <v>1</v>
      </c>
      <c r="T3081">
        <v>15.045</v>
      </c>
      <c r="U3081" s="7">
        <v>0</v>
      </c>
      <c r="V3081" s="7">
        <v>0</v>
      </c>
      <c r="W3081" s="7">
        <v>0</v>
      </c>
      <c r="X3081" s="7">
        <v>0</v>
      </c>
      <c r="Y3081" s="7">
        <v>0</v>
      </c>
      <c r="Z3081" s="7">
        <v>0</v>
      </c>
      <c r="AA3081" s="7" t="s">
        <v>800</v>
      </c>
      <c r="AB3081" s="7">
        <f>IF(Table2[[#This Row],[15cc]]+Table2[[#This Row],[30cc]]&gt;0,1,0)</f>
        <v>1</v>
      </c>
      <c r="AC3081" s="7">
        <f>IF(Table2[[#This Row],[60c]]&gt;0,1,0)</f>
        <v>0</v>
      </c>
      <c r="AD3081" s="7">
        <f>IF(Table2[[#This Row],[90c]]&gt;0,1,0)</f>
        <v>0</v>
      </c>
    </row>
    <row r="3082" spans="1:30" x14ac:dyDescent="0.2">
      <c r="A3082">
        <v>201706</v>
      </c>
      <c r="B3082" t="s">
        <v>84</v>
      </c>
      <c r="C3082" t="s">
        <v>3064</v>
      </c>
      <c r="D3082" t="s">
        <v>3067</v>
      </c>
      <c r="E3082" t="s">
        <v>7676</v>
      </c>
      <c r="F3082" t="s">
        <v>3068</v>
      </c>
      <c r="G3082" t="s">
        <v>7677</v>
      </c>
      <c r="I3082" t="s">
        <v>1148</v>
      </c>
      <c r="J3082" t="s">
        <v>1116</v>
      </c>
      <c r="K3082" t="s">
        <v>7680</v>
      </c>
      <c r="L3082" t="s">
        <v>7048</v>
      </c>
      <c r="M3082" t="s">
        <v>7049</v>
      </c>
      <c r="N3082" s="1">
        <v>42912</v>
      </c>
      <c r="O3082">
        <v>44</v>
      </c>
      <c r="P3082" t="s">
        <v>900</v>
      </c>
      <c r="S3082">
        <v>0</v>
      </c>
      <c r="T3082">
        <v>0</v>
      </c>
      <c r="U3082" s="7">
        <v>0</v>
      </c>
      <c r="V3082" s="7">
        <v>0</v>
      </c>
      <c r="W3082" s="7">
        <v>0</v>
      </c>
      <c r="X3082" s="7">
        <v>0</v>
      </c>
      <c r="Y3082" s="7">
        <v>0</v>
      </c>
      <c r="Z3082" s="7">
        <v>0</v>
      </c>
      <c r="AA3082" s="7" t="s">
        <v>800</v>
      </c>
      <c r="AB3082" s="7">
        <f>IF(Table2[[#This Row],[15cc]]+Table2[[#This Row],[30cc]]&gt;0,1,0)</f>
        <v>0</v>
      </c>
      <c r="AC3082" s="7">
        <f>IF(Table2[[#This Row],[60c]]&gt;0,1,0)</f>
        <v>0</v>
      </c>
      <c r="AD3082" s="7">
        <f>IF(Table2[[#This Row],[90c]]&gt;0,1,0)</f>
        <v>0</v>
      </c>
    </row>
    <row r="3083" spans="1:30" x14ac:dyDescent="0.2">
      <c r="A3083">
        <v>201706</v>
      </c>
      <c r="B3083" t="s">
        <v>84</v>
      </c>
      <c r="C3083" t="s">
        <v>3064</v>
      </c>
      <c r="D3083" t="s">
        <v>3067</v>
      </c>
      <c r="E3083" t="s">
        <v>7676</v>
      </c>
      <c r="F3083" t="s">
        <v>3068</v>
      </c>
      <c r="G3083" t="s">
        <v>7677</v>
      </c>
      <c r="I3083" t="s">
        <v>1148</v>
      </c>
      <c r="J3083" t="s">
        <v>1116</v>
      </c>
      <c r="K3083" t="s">
        <v>7680</v>
      </c>
      <c r="L3083" t="s">
        <v>7050</v>
      </c>
      <c r="M3083" t="s">
        <v>7051</v>
      </c>
      <c r="N3083" s="1">
        <v>42912</v>
      </c>
      <c r="O3083">
        <v>44</v>
      </c>
      <c r="P3083" t="s">
        <v>900</v>
      </c>
      <c r="S3083">
        <v>0</v>
      </c>
      <c r="T3083">
        <v>0</v>
      </c>
      <c r="U3083" s="7">
        <v>0</v>
      </c>
      <c r="V3083" s="7">
        <v>0</v>
      </c>
      <c r="W3083" s="7">
        <v>0</v>
      </c>
      <c r="X3083" s="7">
        <v>0</v>
      </c>
      <c r="Y3083" s="7">
        <v>0</v>
      </c>
      <c r="Z3083" s="7">
        <v>0</v>
      </c>
      <c r="AA3083" s="7" t="s">
        <v>800</v>
      </c>
      <c r="AB3083" s="7">
        <f>IF(Table2[[#This Row],[15cc]]+Table2[[#This Row],[30cc]]&gt;0,1,0)</f>
        <v>0</v>
      </c>
      <c r="AC3083" s="7">
        <f>IF(Table2[[#This Row],[60c]]&gt;0,1,0)</f>
        <v>0</v>
      </c>
      <c r="AD3083" s="7">
        <f>IF(Table2[[#This Row],[90c]]&gt;0,1,0)</f>
        <v>0</v>
      </c>
    </row>
    <row r="3084" spans="1:30" x14ac:dyDescent="0.2">
      <c r="A3084">
        <v>201706</v>
      </c>
      <c r="B3084" t="s">
        <v>84</v>
      </c>
      <c r="C3084" t="s">
        <v>3064</v>
      </c>
      <c r="D3084" t="s">
        <v>3067</v>
      </c>
      <c r="E3084" t="s">
        <v>7676</v>
      </c>
      <c r="F3084" t="s">
        <v>3068</v>
      </c>
      <c r="G3084" t="s">
        <v>7677</v>
      </c>
      <c r="I3084" t="s">
        <v>1148</v>
      </c>
      <c r="J3084" t="s">
        <v>1116</v>
      </c>
      <c r="K3084" t="s">
        <v>7680</v>
      </c>
      <c r="L3084" t="s">
        <v>7052</v>
      </c>
      <c r="M3084" t="s">
        <v>7053</v>
      </c>
      <c r="N3084" s="1">
        <v>42912</v>
      </c>
      <c r="O3084">
        <v>44</v>
      </c>
      <c r="P3084" t="s">
        <v>900</v>
      </c>
      <c r="S3084">
        <v>0</v>
      </c>
      <c r="T3084">
        <v>0</v>
      </c>
      <c r="U3084" s="7">
        <v>0</v>
      </c>
      <c r="V3084" s="7">
        <v>0</v>
      </c>
      <c r="W3084" s="7">
        <v>0</v>
      </c>
      <c r="X3084" s="7">
        <v>0</v>
      </c>
      <c r="Y3084" s="7">
        <v>0</v>
      </c>
      <c r="Z3084" s="7">
        <v>0</v>
      </c>
      <c r="AA3084" s="7" t="s">
        <v>800</v>
      </c>
      <c r="AB3084" s="7">
        <f>IF(Table2[[#This Row],[15cc]]+Table2[[#This Row],[30cc]]&gt;0,1,0)</f>
        <v>0</v>
      </c>
      <c r="AC3084" s="7">
        <f>IF(Table2[[#This Row],[60c]]&gt;0,1,0)</f>
        <v>0</v>
      </c>
      <c r="AD3084" s="7">
        <f>IF(Table2[[#This Row],[90c]]&gt;0,1,0)</f>
        <v>0</v>
      </c>
    </row>
    <row r="3085" spans="1:30" x14ac:dyDescent="0.2">
      <c r="A3085">
        <v>201706</v>
      </c>
      <c r="B3085" t="s">
        <v>84</v>
      </c>
      <c r="C3085" t="s">
        <v>3064</v>
      </c>
      <c r="D3085" t="s">
        <v>3067</v>
      </c>
      <c r="E3085" t="s">
        <v>7676</v>
      </c>
      <c r="F3085" t="s">
        <v>3068</v>
      </c>
      <c r="G3085" t="s">
        <v>7677</v>
      </c>
      <c r="I3085" t="s">
        <v>1148</v>
      </c>
      <c r="J3085" t="s">
        <v>1116</v>
      </c>
      <c r="K3085" t="s">
        <v>7680</v>
      </c>
      <c r="L3085" t="s">
        <v>7054</v>
      </c>
      <c r="M3085" t="s">
        <v>7055</v>
      </c>
      <c r="N3085" s="1">
        <v>42912</v>
      </c>
      <c r="O3085">
        <v>44</v>
      </c>
      <c r="P3085" t="s">
        <v>900</v>
      </c>
      <c r="S3085">
        <v>0</v>
      </c>
      <c r="T3085">
        <v>0</v>
      </c>
      <c r="U3085" s="7">
        <v>0</v>
      </c>
      <c r="V3085" s="7">
        <v>0</v>
      </c>
      <c r="W3085" s="7">
        <v>0</v>
      </c>
      <c r="X3085" s="7">
        <v>0</v>
      </c>
      <c r="Y3085" s="7">
        <v>0</v>
      </c>
      <c r="Z3085" s="7">
        <v>0</v>
      </c>
      <c r="AA3085" s="7" t="s">
        <v>800</v>
      </c>
      <c r="AB3085" s="7">
        <f>IF(Table2[[#This Row],[15cc]]+Table2[[#This Row],[30cc]]&gt;0,1,0)</f>
        <v>0</v>
      </c>
      <c r="AC3085" s="7">
        <f>IF(Table2[[#This Row],[60c]]&gt;0,1,0)</f>
        <v>0</v>
      </c>
      <c r="AD3085" s="7">
        <f>IF(Table2[[#This Row],[90c]]&gt;0,1,0)</f>
        <v>0</v>
      </c>
    </row>
    <row r="3086" spans="1:30" x14ac:dyDescent="0.2">
      <c r="A3086">
        <v>201706</v>
      </c>
      <c r="B3086" t="s">
        <v>84</v>
      </c>
      <c r="C3086" t="s">
        <v>3064</v>
      </c>
      <c r="D3086" t="s">
        <v>3067</v>
      </c>
      <c r="E3086" t="s">
        <v>7676</v>
      </c>
      <c r="F3086" t="s">
        <v>3068</v>
      </c>
      <c r="G3086" t="s">
        <v>7677</v>
      </c>
      <c r="I3086" t="s">
        <v>1148</v>
      </c>
      <c r="J3086" t="s">
        <v>1116</v>
      </c>
      <c r="K3086" t="s">
        <v>7680</v>
      </c>
      <c r="L3086" t="s">
        <v>7056</v>
      </c>
      <c r="M3086" t="s">
        <v>7057</v>
      </c>
      <c r="N3086" s="1">
        <v>42912</v>
      </c>
      <c r="O3086">
        <v>44</v>
      </c>
      <c r="P3086" t="s">
        <v>900</v>
      </c>
      <c r="Q3086">
        <v>1</v>
      </c>
      <c r="R3086">
        <v>12.202999999999999</v>
      </c>
      <c r="S3086">
        <v>1</v>
      </c>
      <c r="T3086">
        <v>12.202999999999999</v>
      </c>
      <c r="U3086" s="7">
        <v>0</v>
      </c>
      <c r="V3086" s="7">
        <v>0</v>
      </c>
      <c r="W3086" s="7">
        <v>0</v>
      </c>
      <c r="X3086" s="7">
        <v>0</v>
      </c>
      <c r="Y3086" s="7">
        <v>0</v>
      </c>
      <c r="Z3086" s="7">
        <v>0</v>
      </c>
      <c r="AA3086" s="7" t="s">
        <v>800</v>
      </c>
      <c r="AB3086" s="7">
        <f>IF(Table2[[#This Row],[15cc]]+Table2[[#This Row],[30cc]]&gt;0,1,0)</f>
        <v>1</v>
      </c>
      <c r="AC3086" s="7">
        <f>IF(Table2[[#This Row],[60c]]&gt;0,1,0)</f>
        <v>0</v>
      </c>
      <c r="AD3086" s="7">
        <f>IF(Table2[[#This Row],[90c]]&gt;0,1,0)</f>
        <v>0</v>
      </c>
    </row>
    <row r="3087" spans="1:30" x14ac:dyDescent="0.2">
      <c r="A3087">
        <v>201706</v>
      </c>
      <c r="B3087" t="s">
        <v>84</v>
      </c>
      <c r="C3087" t="s">
        <v>3064</v>
      </c>
      <c r="D3087" t="s">
        <v>3067</v>
      </c>
      <c r="E3087" t="s">
        <v>7676</v>
      </c>
      <c r="F3087" t="s">
        <v>3068</v>
      </c>
      <c r="G3087" t="s">
        <v>7677</v>
      </c>
      <c r="I3087" t="s">
        <v>1148</v>
      </c>
      <c r="J3087" t="s">
        <v>1116</v>
      </c>
      <c r="K3087" t="s">
        <v>7680</v>
      </c>
      <c r="L3087" t="s">
        <v>7058</v>
      </c>
      <c r="M3087" t="s">
        <v>7059</v>
      </c>
      <c r="N3087" s="1">
        <v>42912</v>
      </c>
      <c r="O3087">
        <v>44</v>
      </c>
      <c r="P3087" t="s">
        <v>900</v>
      </c>
      <c r="Q3087">
        <v>1</v>
      </c>
      <c r="R3087">
        <v>12.093</v>
      </c>
      <c r="S3087">
        <v>1</v>
      </c>
      <c r="T3087">
        <v>12.093</v>
      </c>
      <c r="U3087" s="7">
        <v>0</v>
      </c>
      <c r="V3087" s="7">
        <v>0</v>
      </c>
      <c r="W3087" s="7">
        <v>0</v>
      </c>
      <c r="X3087" s="7">
        <v>0</v>
      </c>
      <c r="Y3087" s="7">
        <v>0</v>
      </c>
      <c r="Z3087" s="7">
        <v>0</v>
      </c>
      <c r="AA3087" s="7" t="s">
        <v>800</v>
      </c>
      <c r="AB3087" s="7">
        <f>IF(Table2[[#This Row],[15cc]]+Table2[[#This Row],[30cc]]&gt;0,1,0)</f>
        <v>1</v>
      </c>
      <c r="AC3087" s="7">
        <f>IF(Table2[[#This Row],[60c]]&gt;0,1,0)</f>
        <v>0</v>
      </c>
      <c r="AD3087" s="7">
        <f>IF(Table2[[#This Row],[90c]]&gt;0,1,0)</f>
        <v>0</v>
      </c>
    </row>
    <row r="3088" spans="1:30" x14ac:dyDescent="0.2">
      <c r="A3088">
        <v>201706</v>
      </c>
      <c r="B3088" t="s">
        <v>84</v>
      </c>
      <c r="C3088" t="s">
        <v>3064</v>
      </c>
      <c r="D3088" t="s">
        <v>3067</v>
      </c>
      <c r="E3088" t="s">
        <v>7676</v>
      </c>
      <c r="F3088" t="s">
        <v>3068</v>
      </c>
      <c r="G3088" t="s">
        <v>7677</v>
      </c>
      <c r="I3088" t="s">
        <v>1148</v>
      </c>
      <c r="J3088" t="s">
        <v>1116</v>
      </c>
      <c r="K3088" t="s">
        <v>7680</v>
      </c>
      <c r="L3088" t="s">
        <v>7060</v>
      </c>
      <c r="M3088" t="s">
        <v>7061</v>
      </c>
      <c r="N3088" s="1">
        <v>42912</v>
      </c>
      <c r="O3088">
        <v>44</v>
      </c>
      <c r="P3088" t="s">
        <v>900</v>
      </c>
      <c r="S3088">
        <v>0</v>
      </c>
      <c r="T3088">
        <v>0</v>
      </c>
      <c r="U3088" s="7">
        <v>0</v>
      </c>
      <c r="V3088" s="7">
        <v>0</v>
      </c>
      <c r="W3088" s="7">
        <v>0</v>
      </c>
      <c r="X3088" s="7">
        <v>0</v>
      </c>
      <c r="Y3088" s="7">
        <v>0</v>
      </c>
      <c r="Z3088" s="7">
        <v>0</v>
      </c>
      <c r="AA3088" s="7" t="s">
        <v>800</v>
      </c>
      <c r="AB3088" s="7">
        <f>IF(Table2[[#This Row],[15cc]]+Table2[[#This Row],[30cc]]&gt;0,1,0)</f>
        <v>0</v>
      </c>
      <c r="AC3088" s="7">
        <f>IF(Table2[[#This Row],[60c]]&gt;0,1,0)</f>
        <v>0</v>
      </c>
      <c r="AD3088" s="7">
        <f>IF(Table2[[#This Row],[90c]]&gt;0,1,0)</f>
        <v>0</v>
      </c>
    </row>
    <row r="3089" spans="1:30" x14ac:dyDescent="0.2">
      <c r="A3089">
        <v>201706</v>
      </c>
      <c r="B3089" t="s">
        <v>84</v>
      </c>
      <c r="C3089" t="s">
        <v>3064</v>
      </c>
      <c r="D3089" t="s">
        <v>3067</v>
      </c>
      <c r="E3089" t="s">
        <v>7676</v>
      </c>
      <c r="F3089" t="s">
        <v>3068</v>
      </c>
      <c r="G3089" t="s">
        <v>7677</v>
      </c>
      <c r="I3089" t="s">
        <v>1148</v>
      </c>
      <c r="J3089" t="s">
        <v>1116</v>
      </c>
      <c r="K3089" t="s">
        <v>7680</v>
      </c>
      <c r="L3089" t="s">
        <v>7062</v>
      </c>
      <c r="M3089" t="s">
        <v>2246</v>
      </c>
      <c r="N3089" s="1">
        <v>42915</v>
      </c>
      <c r="O3089">
        <v>41</v>
      </c>
      <c r="P3089" t="s">
        <v>900</v>
      </c>
      <c r="S3089">
        <v>0</v>
      </c>
      <c r="T3089">
        <v>0</v>
      </c>
      <c r="U3089" s="7">
        <v>0</v>
      </c>
      <c r="V3089" s="7">
        <v>0</v>
      </c>
      <c r="W3089" s="7">
        <v>0</v>
      </c>
      <c r="X3089" s="7">
        <v>0</v>
      </c>
      <c r="Y3089" s="7">
        <v>0</v>
      </c>
      <c r="Z3089" s="7">
        <v>0</v>
      </c>
      <c r="AA3089" s="7" t="s">
        <v>800</v>
      </c>
      <c r="AB3089" s="7">
        <f>IF(Table2[[#This Row],[15cc]]+Table2[[#This Row],[30cc]]&gt;0,1,0)</f>
        <v>0</v>
      </c>
      <c r="AC3089" s="7">
        <f>IF(Table2[[#This Row],[60c]]&gt;0,1,0)</f>
        <v>0</v>
      </c>
      <c r="AD3089" s="7">
        <f>IF(Table2[[#This Row],[90c]]&gt;0,1,0)</f>
        <v>0</v>
      </c>
    </row>
    <row r="3090" spans="1:30" x14ac:dyDescent="0.2">
      <c r="A3090">
        <v>201706</v>
      </c>
      <c r="B3090" t="s">
        <v>84</v>
      </c>
      <c r="C3090" t="s">
        <v>3064</v>
      </c>
      <c r="D3090" t="s">
        <v>3067</v>
      </c>
      <c r="E3090" t="s">
        <v>7676</v>
      </c>
      <c r="F3090" t="s">
        <v>3068</v>
      </c>
      <c r="G3090" t="s">
        <v>7677</v>
      </c>
      <c r="I3090" t="s">
        <v>1148</v>
      </c>
      <c r="J3090" t="s">
        <v>1116</v>
      </c>
      <c r="K3090" t="s">
        <v>7680</v>
      </c>
      <c r="L3090" t="s">
        <v>7063</v>
      </c>
      <c r="M3090" t="s">
        <v>7064</v>
      </c>
      <c r="N3090" s="1">
        <v>42915</v>
      </c>
      <c r="O3090">
        <v>41</v>
      </c>
      <c r="P3090" t="s">
        <v>900</v>
      </c>
      <c r="S3090">
        <v>0</v>
      </c>
      <c r="T3090">
        <v>0</v>
      </c>
      <c r="U3090" s="7">
        <v>0</v>
      </c>
      <c r="V3090" s="7">
        <v>0</v>
      </c>
      <c r="W3090" s="7">
        <v>0</v>
      </c>
      <c r="X3090" s="7">
        <v>0</v>
      </c>
      <c r="Y3090" s="7">
        <v>0</v>
      </c>
      <c r="Z3090" s="7">
        <v>0</v>
      </c>
      <c r="AA3090" s="7" t="s">
        <v>800</v>
      </c>
      <c r="AB3090" s="7">
        <f>IF(Table2[[#This Row],[15cc]]+Table2[[#This Row],[30cc]]&gt;0,1,0)</f>
        <v>0</v>
      </c>
      <c r="AC3090" s="7">
        <f>IF(Table2[[#This Row],[60c]]&gt;0,1,0)</f>
        <v>0</v>
      </c>
      <c r="AD3090" s="7">
        <f>IF(Table2[[#This Row],[90c]]&gt;0,1,0)</f>
        <v>0</v>
      </c>
    </row>
    <row r="3091" spans="1:30" x14ac:dyDescent="0.2">
      <c r="A3091">
        <v>201706</v>
      </c>
      <c r="B3091" t="s">
        <v>84</v>
      </c>
      <c r="C3091" t="s">
        <v>3064</v>
      </c>
      <c r="D3091" t="s">
        <v>3067</v>
      </c>
      <c r="E3091" t="s">
        <v>7676</v>
      </c>
      <c r="F3091" t="s">
        <v>3068</v>
      </c>
      <c r="G3091" t="s">
        <v>7677</v>
      </c>
      <c r="I3091" t="s">
        <v>1148</v>
      </c>
      <c r="J3091" t="s">
        <v>1350</v>
      </c>
      <c r="K3091" t="s">
        <v>7680</v>
      </c>
      <c r="L3091" t="s">
        <v>7065</v>
      </c>
      <c r="M3091" t="s">
        <v>7066</v>
      </c>
      <c r="N3091" s="1">
        <v>42894</v>
      </c>
      <c r="O3091">
        <v>62</v>
      </c>
      <c r="P3091" t="s">
        <v>857</v>
      </c>
      <c r="S3091">
        <v>0</v>
      </c>
      <c r="T3091">
        <v>0</v>
      </c>
      <c r="U3091" s="7">
        <v>0</v>
      </c>
      <c r="V3091" s="7">
        <v>0</v>
      </c>
      <c r="W3091" s="7">
        <v>0</v>
      </c>
      <c r="X3091" s="7">
        <v>0</v>
      </c>
      <c r="Y3091" s="7">
        <v>0</v>
      </c>
      <c r="Z3091" s="7">
        <v>0</v>
      </c>
      <c r="AA3091" s="7" t="s">
        <v>800</v>
      </c>
      <c r="AB3091" s="7">
        <f>IF(Table2[[#This Row],[15cc]]+Table2[[#This Row],[30cc]]&gt;0,1,0)</f>
        <v>0</v>
      </c>
      <c r="AC3091" s="7">
        <f>IF(Table2[[#This Row],[60c]]&gt;0,1,0)</f>
        <v>0</v>
      </c>
      <c r="AD3091" s="7">
        <f>IF(Table2[[#This Row],[90c]]&gt;0,1,0)</f>
        <v>0</v>
      </c>
    </row>
    <row r="3092" spans="1:30" x14ac:dyDescent="0.2">
      <c r="A3092">
        <v>201706</v>
      </c>
      <c r="B3092" t="s">
        <v>84</v>
      </c>
      <c r="C3092" t="s">
        <v>3064</v>
      </c>
      <c r="D3092" t="s">
        <v>3067</v>
      </c>
      <c r="E3092" t="s">
        <v>7676</v>
      </c>
      <c r="F3092" t="s">
        <v>3068</v>
      </c>
      <c r="G3092" t="s">
        <v>7677</v>
      </c>
      <c r="I3092" t="s">
        <v>1148</v>
      </c>
      <c r="J3092" t="s">
        <v>1350</v>
      </c>
      <c r="K3092" t="s">
        <v>7680</v>
      </c>
      <c r="L3092" t="s">
        <v>7067</v>
      </c>
      <c r="M3092" t="s">
        <v>814</v>
      </c>
      <c r="N3092" s="1">
        <v>42894</v>
      </c>
      <c r="O3092">
        <v>62</v>
      </c>
      <c r="P3092" t="s">
        <v>857</v>
      </c>
      <c r="S3092">
        <v>0</v>
      </c>
      <c r="T3092">
        <v>0</v>
      </c>
      <c r="U3092" s="7">
        <v>0</v>
      </c>
      <c r="V3092" s="7">
        <v>0</v>
      </c>
      <c r="W3092" s="7">
        <v>0</v>
      </c>
      <c r="X3092" s="7">
        <v>0</v>
      </c>
      <c r="Y3092" s="7">
        <v>0</v>
      </c>
      <c r="Z3092" s="7">
        <v>0</v>
      </c>
      <c r="AA3092" s="7" t="s">
        <v>800</v>
      </c>
      <c r="AB3092" s="7">
        <f>IF(Table2[[#This Row],[15cc]]+Table2[[#This Row],[30cc]]&gt;0,1,0)</f>
        <v>0</v>
      </c>
      <c r="AC3092" s="7">
        <f>IF(Table2[[#This Row],[60c]]&gt;0,1,0)</f>
        <v>0</v>
      </c>
      <c r="AD3092" s="7">
        <f>IF(Table2[[#This Row],[90c]]&gt;0,1,0)</f>
        <v>0</v>
      </c>
    </row>
    <row r="3093" spans="1:30" x14ac:dyDescent="0.2">
      <c r="A3093">
        <v>201706</v>
      </c>
      <c r="B3093" t="s">
        <v>84</v>
      </c>
      <c r="C3093" t="s">
        <v>3064</v>
      </c>
      <c r="D3093" t="s">
        <v>3067</v>
      </c>
      <c r="E3093" t="s">
        <v>7676</v>
      </c>
      <c r="F3093" t="s">
        <v>3068</v>
      </c>
      <c r="G3093" t="s">
        <v>7677</v>
      </c>
      <c r="I3093" t="s">
        <v>1148</v>
      </c>
      <c r="J3093" t="s">
        <v>1350</v>
      </c>
      <c r="K3093" t="s">
        <v>7680</v>
      </c>
      <c r="L3093" t="s">
        <v>7068</v>
      </c>
      <c r="M3093" t="s">
        <v>7069</v>
      </c>
      <c r="N3093" s="1">
        <v>42894</v>
      </c>
      <c r="O3093">
        <v>62</v>
      </c>
      <c r="P3093" t="s">
        <v>857</v>
      </c>
      <c r="Q3093">
        <v>1</v>
      </c>
      <c r="R3093">
        <v>12.227</v>
      </c>
      <c r="S3093">
        <v>0</v>
      </c>
      <c r="T3093">
        <v>0</v>
      </c>
      <c r="U3093" s="7">
        <v>1</v>
      </c>
      <c r="V3093" s="7">
        <v>12.227</v>
      </c>
      <c r="W3093" s="7">
        <v>0</v>
      </c>
      <c r="X3093" s="7">
        <v>0</v>
      </c>
      <c r="Y3093" s="7">
        <v>0</v>
      </c>
      <c r="Z3093" s="7">
        <v>0</v>
      </c>
      <c r="AA3093" s="7" t="s">
        <v>800</v>
      </c>
      <c r="AB3093" s="7">
        <f>IF(Table2[[#This Row],[15cc]]+Table2[[#This Row],[30cc]]&gt;0,1,0)</f>
        <v>1</v>
      </c>
      <c r="AC3093" s="7">
        <f>IF(Table2[[#This Row],[60c]]&gt;0,1,0)</f>
        <v>0</v>
      </c>
      <c r="AD3093" s="7">
        <f>IF(Table2[[#This Row],[90c]]&gt;0,1,0)</f>
        <v>0</v>
      </c>
    </row>
    <row r="3094" spans="1:30" x14ac:dyDescent="0.2">
      <c r="A3094">
        <v>201706</v>
      </c>
      <c r="B3094" t="s">
        <v>84</v>
      </c>
      <c r="C3094" t="s">
        <v>3064</v>
      </c>
      <c r="D3094" t="s">
        <v>3067</v>
      </c>
      <c r="E3094" t="s">
        <v>7676</v>
      </c>
      <c r="F3094" t="s">
        <v>3068</v>
      </c>
      <c r="G3094" t="s">
        <v>7677</v>
      </c>
      <c r="I3094" t="s">
        <v>1148</v>
      </c>
      <c r="J3094" t="s">
        <v>1350</v>
      </c>
      <c r="K3094" t="s">
        <v>7680</v>
      </c>
      <c r="L3094" t="s">
        <v>7070</v>
      </c>
      <c r="M3094" t="s">
        <v>7071</v>
      </c>
      <c r="N3094" s="1">
        <v>42900</v>
      </c>
      <c r="O3094">
        <v>56</v>
      </c>
      <c r="P3094" t="s">
        <v>900</v>
      </c>
      <c r="Q3094">
        <v>0</v>
      </c>
      <c r="R3094">
        <v>0</v>
      </c>
      <c r="S3094">
        <v>1</v>
      </c>
      <c r="T3094">
        <v>12.763999999999999</v>
      </c>
      <c r="U3094" s="7">
        <v>-1</v>
      </c>
      <c r="V3094" s="7">
        <v>-12.763999999999999</v>
      </c>
      <c r="W3094" s="7">
        <v>0</v>
      </c>
      <c r="X3094" s="7">
        <v>0</v>
      </c>
      <c r="Y3094" s="7">
        <v>0</v>
      </c>
      <c r="Z3094" s="7">
        <v>0</v>
      </c>
      <c r="AA3094" s="7" t="s">
        <v>800</v>
      </c>
      <c r="AB3094" s="7">
        <f>IF(Table2[[#This Row],[15cc]]+Table2[[#This Row],[30cc]]&gt;0,1,0)</f>
        <v>0</v>
      </c>
      <c r="AC3094" s="7">
        <f>IF(Table2[[#This Row],[60c]]&gt;0,1,0)</f>
        <v>0</v>
      </c>
      <c r="AD3094" s="7">
        <f>IF(Table2[[#This Row],[90c]]&gt;0,1,0)</f>
        <v>0</v>
      </c>
    </row>
    <row r="3095" spans="1:30" x14ac:dyDescent="0.2">
      <c r="A3095">
        <v>201706</v>
      </c>
      <c r="B3095" t="s">
        <v>84</v>
      </c>
      <c r="C3095" t="s">
        <v>3064</v>
      </c>
      <c r="D3095" t="s">
        <v>3067</v>
      </c>
      <c r="E3095" t="s">
        <v>7676</v>
      </c>
      <c r="F3095" t="s">
        <v>3068</v>
      </c>
      <c r="G3095" t="s">
        <v>7677</v>
      </c>
      <c r="I3095" t="s">
        <v>1148</v>
      </c>
      <c r="J3095" t="s">
        <v>1350</v>
      </c>
      <c r="K3095" t="s">
        <v>7680</v>
      </c>
      <c r="L3095" t="s">
        <v>7072</v>
      </c>
      <c r="M3095" t="s">
        <v>7073</v>
      </c>
      <c r="N3095" s="1">
        <v>42902</v>
      </c>
      <c r="O3095">
        <v>54</v>
      </c>
      <c r="P3095" t="s">
        <v>900</v>
      </c>
      <c r="S3095">
        <v>0</v>
      </c>
      <c r="T3095">
        <v>0</v>
      </c>
      <c r="U3095" s="7">
        <v>0</v>
      </c>
      <c r="V3095" s="7">
        <v>0</v>
      </c>
      <c r="W3095" s="7">
        <v>0</v>
      </c>
      <c r="X3095" s="7">
        <v>0</v>
      </c>
      <c r="Y3095" s="7">
        <v>0</v>
      </c>
      <c r="Z3095" s="7">
        <v>0</v>
      </c>
      <c r="AA3095" s="7" t="s">
        <v>800</v>
      </c>
      <c r="AB3095" s="7">
        <f>IF(Table2[[#This Row],[15cc]]+Table2[[#This Row],[30cc]]&gt;0,1,0)</f>
        <v>0</v>
      </c>
      <c r="AC3095" s="7">
        <f>IF(Table2[[#This Row],[60c]]&gt;0,1,0)</f>
        <v>0</v>
      </c>
      <c r="AD3095" s="7">
        <f>IF(Table2[[#This Row],[90c]]&gt;0,1,0)</f>
        <v>0</v>
      </c>
    </row>
    <row r="3096" spans="1:30" x14ac:dyDescent="0.2">
      <c r="A3096">
        <v>201706</v>
      </c>
      <c r="B3096" t="s">
        <v>84</v>
      </c>
      <c r="C3096" t="s">
        <v>3064</v>
      </c>
      <c r="D3096" t="s">
        <v>3067</v>
      </c>
      <c r="E3096" t="s">
        <v>7676</v>
      </c>
      <c r="F3096" t="s">
        <v>3068</v>
      </c>
      <c r="G3096" t="s">
        <v>7677</v>
      </c>
      <c r="I3096" t="s">
        <v>1148</v>
      </c>
      <c r="J3096" t="s">
        <v>1350</v>
      </c>
      <c r="K3096" t="s">
        <v>7680</v>
      </c>
      <c r="L3096" t="s">
        <v>7074</v>
      </c>
      <c r="M3096" t="s">
        <v>7075</v>
      </c>
      <c r="N3096" s="1">
        <v>42902</v>
      </c>
      <c r="O3096">
        <v>54</v>
      </c>
      <c r="P3096" t="s">
        <v>900</v>
      </c>
      <c r="S3096">
        <v>0</v>
      </c>
      <c r="T3096">
        <v>0</v>
      </c>
      <c r="U3096" s="7">
        <v>0</v>
      </c>
      <c r="V3096" s="7">
        <v>0</v>
      </c>
      <c r="W3096" s="7">
        <v>0</v>
      </c>
      <c r="X3096" s="7">
        <v>0</v>
      </c>
      <c r="Y3096" s="7">
        <v>0</v>
      </c>
      <c r="Z3096" s="7">
        <v>0</v>
      </c>
      <c r="AA3096" s="7" t="s">
        <v>800</v>
      </c>
      <c r="AB3096" s="7">
        <f>IF(Table2[[#This Row],[15cc]]+Table2[[#This Row],[30cc]]&gt;0,1,0)</f>
        <v>0</v>
      </c>
      <c r="AC3096" s="7">
        <f>IF(Table2[[#This Row],[60c]]&gt;0,1,0)</f>
        <v>0</v>
      </c>
      <c r="AD3096" s="7">
        <f>IF(Table2[[#This Row],[90c]]&gt;0,1,0)</f>
        <v>0</v>
      </c>
    </row>
    <row r="3097" spans="1:30" x14ac:dyDescent="0.2">
      <c r="A3097">
        <v>201706</v>
      </c>
      <c r="B3097" t="s">
        <v>84</v>
      </c>
      <c r="C3097" t="s">
        <v>3064</v>
      </c>
      <c r="D3097" t="s">
        <v>3067</v>
      </c>
      <c r="E3097" t="s">
        <v>7676</v>
      </c>
      <c r="F3097" t="s">
        <v>3068</v>
      </c>
      <c r="G3097" t="s">
        <v>7677</v>
      </c>
      <c r="I3097" t="s">
        <v>1148</v>
      </c>
      <c r="J3097" t="s">
        <v>1350</v>
      </c>
      <c r="K3097" t="s">
        <v>7680</v>
      </c>
      <c r="L3097" t="s">
        <v>7076</v>
      </c>
      <c r="M3097" t="s">
        <v>7077</v>
      </c>
      <c r="N3097" s="1">
        <v>42902</v>
      </c>
      <c r="O3097">
        <v>54</v>
      </c>
      <c r="P3097" t="s">
        <v>900</v>
      </c>
      <c r="Q3097">
        <v>5</v>
      </c>
      <c r="R3097">
        <v>69.53</v>
      </c>
      <c r="S3097">
        <v>4</v>
      </c>
      <c r="T3097">
        <v>57.384999999999998</v>
      </c>
      <c r="U3097" s="7">
        <v>0</v>
      </c>
      <c r="V3097" s="7">
        <v>0</v>
      </c>
      <c r="W3097" s="7">
        <v>1</v>
      </c>
      <c r="X3097" s="7">
        <v>12.145</v>
      </c>
      <c r="Y3097" s="7">
        <v>0</v>
      </c>
      <c r="Z3097" s="7">
        <v>0</v>
      </c>
      <c r="AA3097" s="7" t="s">
        <v>800</v>
      </c>
      <c r="AB3097" s="7">
        <f>IF(Table2[[#This Row],[15cc]]+Table2[[#This Row],[30cc]]&gt;0,1,0)</f>
        <v>1</v>
      </c>
      <c r="AC3097" s="7">
        <f>IF(Table2[[#This Row],[60c]]&gt;0,1,0)</f>
        <v>1</v>
      </c>
      <c r="AD3097" s="7">
        <f>IF(Table2[[#This Row],[90c]]&gt;0,1,0)</f>
        <v>0</v>
      </c>
    </row>
    <row r="3098" spans="1:30" x14ac:dyDescent="0.2">
      <c r="A3098">
        <v>201706</v>
      </c>
      <c r="B3098" t="s">
        <v>84</v>
      </c>
      <c r="C3098" t="s">
        <v>3064</v>
      </c>
      <c r="D3098" t="s">
        <v>3067</v>
      </c>
      <c r="E3098" t="s">
        <v>7676</v>
      </c>
      <c r="F3098" t="s">
        <v>3068</v>
      </c>
      <c r="G3098" t="s">
        <v>7677</v>
      </c>
      <c r="I3098" t="s">
        <v>1148</v>
      </c>
      <c r="J3098" t="s">
        <v>1350</v>
      </c>
      <c r="K3098" t="s">
        <v>7680</v>
      </c>
      <c r="L3098" t="s">
        <v>7078</v>
      </c>
      <c r="M3098" t="s">
        <v>7079</v>
      </c>
      <c r="N3098" s="1">
        <v>42902</v>
      </c>
      <c r="O3098">
        <v>54</v>
      </c>
      <c r="P3098" t="s">
        <v>900</v>
      </c>
      <c r="S3098">
        <v>0</v>
      </c>
      <c r="T3098">
        <v>0</v>
      </c>
      <c r="U3098" s="7">
        <v>0</v>
      </c>
      <c r="V3098" s="7">
        <v>0</v>
      </c>
      <c r="W3098" s="7">
        <v>0</v>
      </c>
      <c r="X3098" s="7">
        <v>0</v>
      </c>
      <c r="Y3098" s="7">
        <v>0</v>
      </c>
      <c r="Z3098" s="7">
        <v>0</v>
      </c>
      <c r="AA3098" s="7" t="s">
        <v>800</v>
      </c>
      <c r="AB3098" s="7">
        <f>IF(Table2[[#This Row],[15cc]]+Table2[[#This Row],[30cc]]&gt;0,1,0)</f>
        <v>0</v>
      </c>
      <c r="AC3098" s="7">
        <f>IF(Table2[[#This Row],[60c]]&gt;0,1,0)</f>
        <v>0</v>
      </c>
      <c r="AD3098" s="7">
        <f>IF(Table2[[#This Row],[90c]]&gt;0,1,0)</f>
        <v>0</v>
      </c>
    </row>
    <row r="3099" spans="1:30" x14ac:dyDescent="0.2">
      <c r="A3099">
        <v>201706</v>
      </c>
      <c r="B3099" t="s">
        <v>84</v>
      </c>
      <c r="C3099" t="s">
        <v>3064</v>
      </c>
      <c r="D3099" t="s">
        <v>3067</v>
      </c>
      <c r="E3099" t="s">
        <v>7676</v>
      </c>
      <c r="F3099" t="s">
        <v>3068</v>
      </c>
      <c r="G3099" t="s">
        <v>7677</v>
      </c>
      <c r="I3099" t="s">
        <v>1148</v>
      </c>
      <c r="J3099" t="s">
        <v>1350</v>
      </c>
      <c r="K3099" t="s">
        <v>7680</v>
      </c>
      <c r="L3099" t="s">
        <v>7080</v>
      </c>
      <c r="M3099" t="s">
        <v>7081</v>
      </c>
      <c r="N3099" s="1">
        <v>42902</v>
      </c>
      <c r="O3099">
        <v>54</v>
      </c>
      <c r="P3099" t="s">
        <v>900</v>
      </c>
      <c r="Q3099">
        <v>2</v>
      </c>
      <c r="R3099">
        <v>24.556999999999999</v>
      </c>
      <c r="S3099">
        <v>2</v>
      </c>
      <c r="T3099">
        <v>24.556999999999999</v>
      </c>
      <c r="U3099" s="7">
        <v>0</v>
      </c>
      <c r="V3099" s="7">
        <v>0</v>
      </c>
      <c r="W3099" s="7">
        <v>0</v>
      </c>
      <c r="X3099" s="7">
        <v>0</v>
      </c>
      <c r="Y3099" s="7">
        <v>0</v>
      </c>
      <c r="Z3099" s="7">
        <v>0</v>
      </c>
      <c r="AA3099" s="7" t="s">
        <v>800</v>
      </c>
      <c r="AB3099" s="7">
        <f>IF(Table2[[#This Row],[15cc]]+Table2[[#This Row],[30cc]]&gt;0,1,0)</f>
        <v>1</v>
      </c>
      <c r="AC3099" s="7">
        <f>IF(Table2[[#This Row],[60c]]&gt;0,1,0)</f>
        <v>0</v>
      </c>
      <c r="AD3099" s="7">
        <f>IF(Table2[[#This Row],[90c]]&gt;0,1,0)</f>
        <v>0</v>
      </c>
    </row>
    <row r="3100" spans="1:30" x14ac:dyDescent="0.2">
      <c r="A3100">
        <v>201706</v>
      </c>
      <c r="B3100" t="s">
        <v>84</v>
      </c>
      <c r="C3100" t="s">
        <v>3064</v>
      </c>
      <c r="D3100" t="s">
        <v>3067</v>
      </c>
      <c r="E3100" t="s">
        <v>7676</v>
      </c>
      <c r="F3100" t="s">
        <v>3068</v>
      </c>
      <c r="G3100" t="s">
        <v>7677</v>
      </c>
      <c r="I3100" t="s">
        <v>1148</v>
      </c>
      <c r="J3100" t="s">
        <v>1350</v>
      </c>
      <c r="K3100" t="s">
        <v>7680</v>
      </c>
      <c r="L3100" t="s">
        <v>7082</v>
      </c>
      <c r="M3100" t="s">
        <v>7722</v>
      </c>
      <c r="N3100" s="1">
        <v>42902</v>
      </c>
      <c r="O3100">
        <v>54</v>
      </c>
      <c r="P3100" t="s">
        <v>900</v>
      </c>
      <c r="Q3100">
        <v>1</v>
      </c>
      <c r="R3100">
        <v>13.282999999999999</v>
      </c>
      <c r="S3100">
        <v>1</v>
      </c>
      <c r="T3100">
        <v>13.282999999999999</v>
      </c>
      <c r="U3100" s="7">
        <v>0</v>
      </c>
      <c r="V3100" s="7">
        <v>0</v>
      </c>
      <c r="W3100" s="7">
        <v>0</v>
      </c>
      <c r="X3100" s="7">
        <v>0</v>
      </c>
      <c r="Y3100" s="7">
        <v>0</v>
      </c>
      <c r="Z3100" s="7">
        <v>0</v>
      </c>
      <c r="AA3100" s="7" t="s">
        <v>800</v>
      </c>
      <c r="AB3100" s="7">
        <f>IF(Table2[[#This Row],[15cc]]+Table2[[#This Row],[30cc]]&gt;0,1,0)</f>
        <v>1</v>
      </c>
      <c r="AC3100" s="7">
        <f>IF(Table2[[#This Row],[60c]]&gt;0,1,0)</f>
        <v>0</v>
      </c>
      <c r="AD3100" s="7">
        <f>IF(Table2[[#This Row],[90c]]&gt;0,1,0)</f>
        <v>0</v>
      </c>
    </row>
    <row r="3101" spans="1:30" x14ac:dyDescent="0.2">
      <c r="A3101">
        <v>201706</v>
      </c>
      <c r="B3101" t="s">
        <v>84</v>
      </c>
      <c r="C3101" t="s">
        <v>3064</v>
      </c>
      <c r="D3101" t="s">
        <v>3067</v>
      </c>
      <c r="E3101" t="s">
        <v>7676</v>
      </c>
      <c r="F3101" t="s">
        <v>3068</v>
      </c>
      <c r="G3101" t="s">
        <v>7677</v>
      </c>
      <c r="I3101" t="s">
        <v>1148</v>
      </c>
      <c r="J3101" t="s">
        <v>1350</v>
      </c>
      <c r="K3101" t="s">
        <v>7680</v>
      </c>
      <c r="L3101" t="s">
        <v>7083</v>
      </c>
      <c r="M3101" t="s">
        <v>7084</v>
      </c>
      <c r="N3101" s="1">
        <v>42902</v>
      </c>
      <c r="O3101">
        <v>54</v>
      </c>
      <c r="P3101" t="s">
        <v>900</v>
      </c>
      <c r="Q3101">
        <v>5</v>
      </c>
      <c r="R3101">
        <v>67.81</v>
      </c>
      <c r="S3101">
        <v>4</v>
      </c>
      <c r="T3101">
        <v>54.472000000000001</v>
      </c>
      <c r="U3101" s="7">
        <v>1</v>
      </c>
      <c r="V3101" s="7">
        <v>13.337999999999999</v>
      </c>
      <c r="W3101" s="7">
        <v>0</v>
      </c>
      <c r="X3101" s="7">
        <v>0</v>
      </c>
      <c r="Y3101" s="7">
        <v>0</v>
      </c>
      <c r="Z3101" s="7">
        <v>0</v>
      </c>
      <c r="AA3101" s="7" t="s">
        <v>800</v>
      </c>
      <c r="AB3101" s="7">
        <f>IF(Table2[[#This Row],[15cc]]+Table2[[#This Row],[30cc]]&gt;0,1,0)</f>
        <v>1</v>
      </c>
      <c r="AC3101" s="7">
        <f>IF(Table2[[#This Row],[60c]]&gt;0,1,0)</f>
        <v>0</v>
      </c>
      <c r="AD3101" s="7">
        <f>IF(Table2[[#This Row],[90c]]&gt;0,1,0)</f>
        <v>0</v>
      </c>
    </row>
    <row r="3102" spans="1:30" x14ac:dyDescent="0.2">
      <c r="A3102">
        <v>201706</v>
      </c>
      <c r="B3102" t="s">
        <v>84</v>
      </c>
      <c r="C3102" t="s">
        <v>3064</v>
      </c>
      <c r="D3102" t="s">
        <v>3067</v>
      </c>
      <c r="E3102" t="s">
        <v>7676</v>
      </c>
      <c r="F3102" t="s">
        <v>3068</v>
      </c>
      <c r="G3102" t="s">
        <v>7677</v>
      </c>
      <c r="I3102" t="s">
        <v>1148</v>
      </c>
      <c r="J3102" t="s">
        <v>1350</v>
      </c>
      <c r="K3102" t="s">
        <v>7680</v>
      </c>
      <c r="L3102" t="s">
        <v>7085</v>
      </c>
      <c r="M3102" t="s">
        <v>886</v>
      </c>
      <c r="N3102" s="1">
        <v>42902</v>
      </c>
      <c r="O3102">
        <v>54</v>
      </c>
      <c r="P3102" t="s">
        <v>900</v>
      </c>
      <c r="S3102">
        <v>0</v>
      </c>
      <c r="T3102">
        <v>0</v>
      </c>
      <c r="U3102" s="7">
        <v>0</v>
      </c>
      <c r="V3102" s="7">
        <v>0</v>
      </c>
      <c r="W3102" s="7">
        <v>0</v>
      </c>
      <c r="X3102" s="7">
        <v>0</v>
      </c>
      <c r="Y3102" s="7">
        <v>0</v>
      </c>
      <c r="Z3102" s="7">
        <v>0</v>
      </c>
      <c r="AA3102" s="7" t="s">
        <v>800</v>
      </c>
      <c r="AB3102" s="7">
        <f>IF(Table2[[#This Row],[15cc]]+Table2[[#This Row],[30cc]]&gt;0,1,0)</f>
        <v>0</v>
      </c>
      <c r="AC3102" s="7">
        <f>IF(Table2[[#This Row],[60c]]&gt;0,1,0)</f>
        <v>0</v>
      </c>
      <c r="AD3102" s="7">
        <f>IF(Table2[[#This Row],[90c]]&gt;0,1,0)</f>
        <v>0</v>
      </c>
    </row>
    <row r="3103" spans="1:30" x14ac:dyDescent="0.2">
      <c r="A3103">
        <v>201706</v>
      </c>
      <c r="B3103" t="s">
        <v>84</v>
      </c>
      <c r="C3103" t="s">
        <v>3064</v>
      </c>
      <c r="D3103" t="s">
        <v>3067</v>
      </c>
      <c r="E3103" t="s">
        <v>7676</v>
      </c>
      <c r="F3103" t="s">
        <v>3068</v>
      </c>
      <c r="G3103" t="s">
        <v>7677</v>
      </c>
      <c r="I3103" t="s">
        <v>1148</v>
      </c>
      <c r="J3103" t="s">
        <v>1350</v>
      </c>
      <c r="K3103" t="s">
        <v>7680</v>
      </c>
      <c r="L3103" t="s">
        <v>7086</v>
      </c>
      <c r="M3103" t="s">
        <v>7087</v>
      </c>
      <c r="N3103" s="1">
        <v>42902</v>
      </c>
      <c r="O3103">
        <v>54</v>
      </c>
      <c r="P3103" t="s">
        <v>900</v>
      </c>
      <c r="Q3103">
        <v>1</v>
      </c>
      <c r="R3103">
        <v>15.154</v>
      </c>
      <c r="S3103">
        <v>1</v>
      </c>
      <c r="T3103">
        <v>15.154</v>
      </c>
      <c r="U3103" s="7">
        <v>0</v>
      </c>
      <c r="V3103" s="7">
        <v>0</v>
      </c>
      <c r="W3103" s="7">
        <v>0</v>
      </c>
      <c r="X3103" s="7">
        <v>0</v>
      </c>
      <c r="Y3103" s="7">
        <v>0</v>
      </c>
      <c r="Z3103" s="7">
        <v>0</v>
      </c>
      <c r="AA3103" s="7" t="s">
        <v>800</v>
      </c>
      <c r="AB3103" s="7">
        <f>IF(Table2[[#This Row],[15cc]]+Table2[[#This Row],[30cc]]&gt;0,1,0)</f>
        <v>1</v>
      </c>
      <c r="AC3103" s="7">
        <f>IF(Table2[[#This Row],[60c]]&gt;0,1,0)</f>
        <v>0</v>
      </c>
      <c r="AD3103" s="7">
        <f>IF(Table2[[#This Row],[90c]]&gt;0,1,0)</f>
        <v>0</v>
      </c>
    </row>
    <row r="3104" spans="1:30" x14ac:dyDescent="0.2">
      <c r="A3104">
        <v>201706</v>
      </c>
      <c r="B3104" t="s">
        <v>84</v>
      </c>
      <c r="C3104" t="s">
        <v>3064</v>
      </c>
      <c r="D3104" t="s">
        <v>3067</v>
      </c>
      <c r="E3104" t="s">
        <v>7676</v>
      </c>
      <c r="F3104" t="s">
        <v>3068</v>
      </c>
      <c r="G3104" t="s">
        <v>7677</v>
      </c>
      <c r="I3104" t="s">
        <v>1148</v>
      </c>
      <c r="J3104" t="s">
        <v>1350</v>
      </c>
      <c r="K3104" t="s">
        <v>7680</v>
      </c>
      <c r="L3104" t="s">
        <v>7088</v>
      </c>
      <c r="M3104" t="s">
        <v>7089</v>
      </c>
      <c r="N3104" s="1">
        <v>42906</v>
      </c>
      <c r="O3104">
        <v>50</v>
      </c>
      <c r="P3104" t="s">
        <v>900</v>
      </c>
      <c r="S3104">
        <v>0</v>
      </c>
      <c r="T3104">
        <v>0</v>
      </c>
      <c r="U3104" s="7">
        <v>0</v>
      </c>
      <c r="V3104" s="7">
        <v>0</v>
      </c>
      <c r="W3104" s="7">
        <v>0</v>
      </c>
      <c r="X3104" s="7">
        <v>0</v>
      </c>
      <c r="Y3104" s="7">
        <v>0</v>
      </c>
      <c r="Z3104" s="7">
        <v>0</v>
      </c>
      <c r="AA3104" s="7" t="s">
        <v>800</v>
      </c>
      <c r="AB3104" s="7">
        <f>IF(Table2[[#This Row],[15cc]]+Table2[[#This Row],[30cc]]&gt;0,1,0)</f>
        <v>0</v>
      </c>
      <c r="AC3104" s="7">
        <f>IF(Table2[[#This Row],[60c]]&gt;0,1,0)</f>
        <v>0</v>
      </c>
      <c r="AD3104" s="7">
        <f>IF(Table2[[#This Row],[90c]]&gt;0,1,0)</f>
        <v>0</v>
      </c>
    </row>
    <row r="3105" spans="1:30" x14ac:dyDescent="0.2">
      <c r="A3105">
        <v>201706</v>
      </c>
      <c r="B3105" t="s">
        <v>84</v>
      </c>
      <c r="C3105" t="s">
        <v>3064</v>
      </c>
      <c r="D3105" t="s">
        <v>3067</v>
      </c>
      <c r="E3105" t="s">
        <v>7676</v>
      </c>
      <c r="F3105" t="s">
        <v>3068</v>
      </c>
      <c r="G3105" t="s">
        <v>7677</v>
      </c>
      <c r="I3105" t="s">
        <v>1148</v>
      </c>
      <c r="J3105" t="s">
        <v>1350</v>
      </c>
      <c r="K3105" t="s">
        <v>7680</v>
      </c>
      <c r="L3105" t="s">
        <v>7090</v>
      </c>
      <c r="M3105" t="s">
        <v>7091</v>
      </c>
      <c r="N3105" s="1">
        <v>42906</v>
      </c>
      <c r="O3105">
        <v>50</v>
      </c>
      <c r="P3105" t="s">
        <v>900</v>
      </c>
      <c r="Q3105">
        <v>1</v>
      </c>
      <c r="R3105">
        <v>12.215999999999999</v>
      </c>
      <c r="S3105">
        <v>1</v>
      </c>
      <c r="T3105">
        <v>12.215999999999999</v>
      </c>
      <c r="U3105" s="7">
        <v>0</v>
      </c>
      <c r="V3105" s="7">
        <v>0</v>
      </c>
      <c r="W3105" s="7">
        <v>0</v>
      </c>
      <c r="X3105" s="7">
        <v>0</v>
      </c>
      <c r="Y3105" s="7">
        <v>0</v>
      </c>
      <c r="Z3105" s="7">
        <v>0</v>
      </c>
      <c r="AA3105" s="7" t="s">
        <v>800</v>
      </c>
      <c r="AB3105" s="7">
        <f>IF(Table2[[#This Row],[15cc]]+Table2[[#This Row],[30cc]]&gt;0,1,0)</f>
        <v>1</v>
      </c>
      <c r="AC3105" s="7">
        <f>IF(Table2[[#This Row],[60c]]&gt;0,1,0)</f>
        <v>0</v>
      </c>
      <c r="AD3105" s="7">
        <f>IF(Table2[[#This Row],[90c]]&gt;0,1,0)</f>
        <v>0</v>
      </c>
    </row>
    <row r="3106" spans="1:30" x14ac:dyDescent="0.2">
      <c r="A3106">
        <v>201706</v>
      </c>
      <c r="B3106" t="s">
        <v>84</v>
      </c>
      <c r="C3106" t="s">
        <v>3064</v>
      </c>
      <c r="D3106" t="s">
        <v>3067</v>
      </c>
      <c r="E3106" t="s">
        <v>7676</v>
      </c>
      <c r="F3106" t="s">
        <v>3068</v>
      </c>
      <c r="G3106" t="s">
        <v>7677</v>
      </c>
      <c r="I3106" t="s">
        <v>1148</v>
      </c>
      <c r="J3106" t="s">
        <v>1350</v>
      </c>
      <c r="K3106" t="s">
        <v>7680</v>
      </c>
      <c r="L3106" t="s">
        <v>7092</v>
      </c>
      <c r="M3106" t="s">
        <v>7093</v>
      </c>
      <c r="N3106" s="1">
        <v>42906</v>
      </c>
      <c r="O3106">
        <v>50</v>
      </c>
      <c r="P3106" t="s">
        <v>900</v>
      </c>
      <c r="Q3106">
        <v>1</v>
      </c>
      <c r="R3106">
        <v>12.566000000000001</v>
      </c>
      <c r="S3106">
        <v>1</v>
      </c>
      <c r="T3106">
        <v>12.566000000000001</v>
      </c>
      <c r="U3106" s="7">
        <v>0</v>
      </c>
      <c r="V3106" s="7">
        <v>0</v>
      </c>
      <c r="W3106" s="7">
        <v>0</v>
      </c>
      <c r="X3106" s="7">
        <v>0</v>
      </c>
      <c r="Y3106" s="7">
        <v>0</v>
      </c>
      <c r="Z3106" s="7">
        <v>0</v>
      </c>
      <c r="AA3106" s="7" t="s">
        <v>800</v>
      </c>
      <c r="AB3106" s="7">
        <f>IF(Table2[[#This Row],[15cc]]+Table2[[#This Row],[30cc]]&gt;0,1,0)</f>
        <v>1</v>
      </c>
      <c r="AC3106" s="7">
        <f>IF(Table2[[#This Row],[60c]]&gt;0,1,0)</f>
        <v>0</v>
      </c>
      <c r="AD3106" s="7">
        <f>IF(Table2[[#This Row],[90c]]&gt;0,1,0)</f>
        <v>0</v>
      </c>
    </row>
    <row r="3107" spans="1:30" x14ac:dyDescent="0.2">
      <c r="A3107">
        <v>201706</v>
      </c>
      <c r="B3107" t="s">
        <v>84</v>
      </c>
      <c r="C3107" t="s">
        <v>3064</v>
      </c>
      <c r="D3107" t="s">
        <v>3067</v>
      </c>
      <c r="E3107" t="s">
        <v>7676</v>
      </c>
      <c r="F3107" t="s">
        <v>3068</v>
      </c>
      <c r="G3107" t="s">
        <v>7677</v>
      </c>
      <c r="I3107" t="s">
        <v>1148</v>
      </c>
      <c r="J3107" t="s">
        <v>1350</v>
      </c>
      <c r="K3107" t="s">
        <v>7680</v>
      </c>
      <c r="L3107" t="s">
        <v>7094</v>
      </c>
      <c r="M3107" t="s">
        <v>7095</v>
      </c>
      <c r="N3107" s="1">
        <v>42906</v>
      </c>
      <c r="O3107">
        <v>50</v>
      </c>
      <c r="P3107" t="s">
        <v>900</v>
      </c>
      <c r="Q3107">
        <v>1</v>
      </c>
      <c r="R3107">
        <v>12.58</v>
      </c>
      <c r="S3107">
        <v>1</v>
      </c>
      <c r="T3107">
        <v>12.58</v>
      </c>
      <c r="U3107" s="7">
        <v>0</v>
      </c>
      <c r="V3107" s="7">
        <v>0</v>
      </c>
      <c r="W3107" s="7">
        <v>0</v>
      </c>
      <c r="X3107" s="7">
        <v>0</v>
      </c>
      <c r="Y3107" s="7">
        <v>0</v>
      </c>
      <c r="Z3107" s="7">
        <v>0</v>
      </c>
      <c r="AA3107" s="7" t="s">
        <v>800</v>
      </c>
      <c r="AB3107" s="7">
        <f>IF(Table2[[#This Row],[15cc]]+Table2[[#This Row],[30cc]]&gt;0,1,0)</f>
        <v>1</v>
      </c>
      <c r="AC3107" s="7">
        <f>IF(Table2[[#This Row],[60c]]&gt;0,1,0)</f>
        <v>0</v>
      </c>
      <c r="AD3107" s="7">
        <f>IF(Table2[[#This Row],[90c]]&gt;0,1,0)</f>
        <v>0</v>
      </c>
    </row>
    <row r="3108" spans="1:30" x14ac:dyDescent="0.2">
      <c r="A3108">
        <v>201706</v>
      </c>
      <c r="B3108" t="s">
        <v>84</v>
      </c>
      <c r="C3108" t="s">
        <v>3064</v>
      </c>
      <c r="D3108" t="s">
        <v>3067</v>
      </c>
      <c r="E3108" t="s">
        <v>7676</v>
      </c>
      <c r="F3108" t="s">
        <v>3068</v>
      </c>
      <c r="G3108" t="s">
        <v>7677</v>
      </c>
      <c r="I3108" t="s">
        <v>1148</v>
      </c>
      <c r="J3108" t="s">
        <v>1350</v>
      </c>
      <c r="K3108" t="s">
        <v>7680</v>
      </c>
      <c r="L3108" t="s">
        <v>7096</v>
      </c>
      <c r="M3108" t="s">
        <v>7097</v>
      </c>
      <c r="N3108" s="1">
        <v>42906</v>
      </c>
      <c r="O3108">
        <v>50</v>
      </c>
      <c r="P3108" t="s">
        <v>900</v>
      </c>
      <c r="S3108">
        <v>0</v>
      </c>
      <c r="T3108">
        <v>0</v>
      </c>
      <c r="U3108" s="7">
        <v>0</v>
      </c>
      <c r="V3108" s="7">
        <v>0</v>
      </c>
      <c r="W3108" s="7">
        <v>0</v>
      </c>
      <c r="X3108" s="7">
        <v>0</v>
      </c>
      <c r="Y3108" s="7">
        <v>0</v>
      </c>
      <c r="Z3108" s="7">
        <v>0</v>
      </c>
      <c r="AA3108" s="7" t="s">
        <v>800</v>
      </c>
      <c r="AB3108" s="7">
        <f>IF(Table2[[#This Row],[15cc]]+Table2[[#This Row],[30cc]]&gt;0,1,0)</f>
        <v>0</v>
      </c>
      <c r="AC3108" s="7">
        <f>IF(Table2[[#This Row],[60c]]&gt;0,1,0)</f>
        <v>0</v>
      </c>
      <c r="AD3108" s="7">
        <f>IF(Table2[[#This Row],[90c]]&gt;0,1,0)</f>
        <v>0</v>
      </c>
    </row>
    <row r="3109" spans="1:30" x14ac:dyDescent="0.2">
      <c r="A3109">
        <v>201706</v>
      </c>
      <c r="B3109" t="s">
        <v>84</v>
      </c>
      <c r="C3109" t="s">
        <v>3064</v>
      </c>
      <c r="D3109" t="s">
        <v>3067</v>
      </c>
      <c r="E3109" t="s">
        <v>7676</v>
      </c>
      <c r="F3109" t="s">
        <v>3068</v>
      </c>
      <c r="G3109" t="s">
        <v>7677</v>
      </c>
      <c r="I3109" t="s">
        <v>1148</v>
      </c>
      <c r="J3109" t="s">
        <v>1350</v>
      </c>
      <c r="K3109" t="s">
        <v>7680</v>
      </c>
      <c r="L3109" t="s">
        <v>7098</v>
      </c>
      <c r="M3109" t="s">
        <v>7099</v>
      </c>
      <c r="N3109" s="1">
        <v>42906</v>
      </c>
      <c r="O3109">
        <v>50</v>
      </c>
      <c r="P3109" t="s">
        <v>900</v>
      </c>
      <c r="S3109">
        <v>0</v>
      </c>
      <c r="T3109">
        <v>0</v>
      </c>
      <c r="U3109" s="7">
        <v>0</v>
      </c>
      <c r="V3109" s="7">
        <v>0</v>
      </c>
      <c r="W3109" s="7">
        <v>0</v>
      </c>
      <c r="X3109" s="7">
        <v>0</v>
      </c>
      <c r="Y3109" s="7">
        <v>0</v>
      </c>
      <c r="Z3109" s="7">
        <v>0</v>
      </c>
      <c r="AA3109" s="7" t="s">
        <v>800</v>
      </c>
      <c r="AB3109" s="7">
        <f>IF(Table2[[#This Row],[15cc]]+Table2[[#This Row],[30cc]]&gt;0,1,0)</f>
        <v>0</v>
      </c>
      <c r="AC3109" s="7">
        <f>IF(Table2[[#This Row],[60c]]&gt;0,1,0)</f>
        <v>0</v>
      </c>
      <c r="AD3109" s="7">
        <f>IF(Table2[[#This Row],[90c]]&gt;0,1,0)</f>
        <v>0</v>
      </c>
    </row>
    <row r="3110" spans="1:30" x14ac:dyDescent="0.2">
      <c r="A3110">
        <v>201706</v>
      </c>
      <c r="B3110" t="s">
        <v>84</v>
      </c>
      <c r="C3110" t="s">
        <v>3064</v>
      </c>
      <c r="D3110" t="s">
        <v>3067</v>
      </c>
      <c r="E3110" t="s">
        <v>7676</v>
      </c>
      <c r="F3110" t="s">
        <v>3068</v>
      </c>
      <c r="G3110" t="s">
        <v>7677</v>
      </c>
      <c r="I3110" t="s">
        <v>1148</v>
      </c>
      <c r="J3110" t="s">
        <v>1350</v>
      </c>
      <c r="K3110" t="s">
        <v>7680</v>
      </c>
      <c r="L3110" t="s">
        <v>7100</v>
      </c>
      <c r="M3110" t="s">
        <v>7101</v>
      </c>
      <c r="N3110" s="1">
        <v>42912</v>
      </c>
      <c r="O3110">
        <v>44</v>
      </c>
      <c r="P3110" t="s">
        <v>900</v>
      </c>
      <c r="Q3110">
        <v>1</v>
      </c>
      <c r="R3110">
        <v>12.141999999999999</v>
      </c>
      <c r="S3110">
        <v>1</v>
      </c>
      <c r="T3110">
        <v>12.141999999999999</v>
      </c>
      <c r="U3110" s="7">
        <v>0</v>
      </c>
      <c r="V3110" s="7">
        <v>0</v>
      </c>
      <c r="W3110" s="7">
        <v>0</v>
      </c>
      <c r="X3110" s="7">
        <v>0</v>
      </c>
      <c r="Y3110" s="7">
        <v>0</v>
      </c>
      <c r="Z3110" s="7">
        <v>0</v>
      </c>
      <c r="AA3110" s="7" t="s">
        <v>800</v>
      </c>
      <c r="AB3110" s="7">
        <f>IF(Table2[[#This Row],[15cc]]+Table2[[#This Row],[30cc]]&gt;0,1,0)</f>
        <v>1</v>
      </c>
      <c r="AC3110" s="7">
        <f>IF(Table2[[#This Row],[60c]]&gt;0,1,0)</f>
        <v>0</v>
      </c>
      <c r="AD3110" s="7">
        <f>IF(Table2[[#This Row],[90c]]&gt;0,1,0)</f>
        <v>0</v>
      </c>
    </row>
    <row r="3111" spans="1:30" x14ac:dyDescent="0.2">
      <c r="A3111">
        <v>201706</v>
      </c>
      <c r="B3111" t="s">
        <v>84</v>
      </c>
      <c r="C3111" t="s">
        <v>3064</v>
      </c>
      <c r="D3111" t="s">
        <v>3067</v>
      </c>
      <c r="E3111" t="s">
        <v>7676</v>
      </c>
      <c r="F3111" t="s">
        <v>3068</v>
      </c>
      <c r="G3111" t="s">
        <v>7677</v>
      </c>
      <c r="I3111" t="s">
        <v>1148</v>
      </c>
      <c r="J3111" t="s">
        <v>1350</v>
      </c>
      <c r="K3111" t="s">
        <v>7680</v>
      </c>
      <c r="L3111" t="s">
        <v>7102</v>
      </c>
      <c r="M3111" t="s">
        <v>7103</v>
      </c>
      <c r="N3111" s="1">
        <v>42912</v>
      </c>
      <c r="O3111">
        <v>44</v>
      </c>
      <c r="P3111" t="s">
        <v>900</v>
      </c>
      <c r="S3111">
        <v>0</v>
      </c>
      <c r="T3111">
        <v>0</v>
      </c>
      <c r="U3111" s="7">
        <v>0</v>
      </c>
      <c r="V3111" s="7">
        <v>0</v>
      </c>
      <c r="W3111" s="7">
        <v>0</v>
      </c>
      <c r="X3111" s="7">
        <v>0</v>
      </c>
      <c r="Y3111" s="7">
        <v>0</v>
      </c>
      <c r="Z3111" s="7">
        <v>0</v>
      </c>
      <c r="AA3111" s="7" t="s">
        <v>800</v>
      </c>
      <c r="AB3111" s="7">
        <f>IF(Table2[[#This Row],[15cc]]+Table2[[#This Row],[30cc]]&gt;0,1,0)</f>
        <v>0</v>
      </c>
      <c r="AC3111" s="7">
        <f>IF(Table2[[#This Row],[60c]]&gt;0,1,0)</f>
        <v>0</v>
      </c>
      <c r="AD3111" s="7">
        <f>IF(Table2[[#This Row],[90c]]&gt;0,1,0)</f>
        <v>0</v>
      </c>
    </row>
    <row r="3112" spans="1:30" x14ac:dyDescent="0.2">
      <c r="A3112">
        <v>201706</v>
      </c>
      <c r="B3112" t="s">
        <v>84</v>
      </c>
      <c r="C3112" t="s">
        <v>3064</v>
      </c>
      <c r="D3112" t="s">
        <v>3067</v>
      </c>
      <c r="E3112" t="s">
        <v>7676</v>
      </c>
      <c r="F3112" t="s">
        <v>3068</v>
      </c>
      <c r="G3112" t="s">
        <v>7677</v>
      </c>
      <c r="I3112" t="s">
        <v>1148</v>
      </c>
      <c r="J3112" t="s">
        <v>1350</v>
      </c>
      <c r="K3112" t="s">
        <v>7680</v>
      </c>
      <c r="L3112" t="s">
        <v>7104</v>
      </c>
      <c r="M3112" t="s">
        <v>7105</v>
      </c>
      <c r="N3112" s="1">
        <v>42912</v>
      </c>
      <c r="O3112">
        <v>44</v>
      </c>
      <c r="P3112" t="s">
        <v>900</v>
      </c>
      <c r="Q3112">
        <v>3</v>
      </c>
      <c r="R3112">
        <v>39.037999999999997</v>
      </c>
      <c r="S3112">
        <v>2</v>
      </c>
      <c r="T3112">
        <v>26.225000000000001</v>
      </c>
      <c r="U3112" s="7">
        <v>0</v>
      </c>
      <c r="V3112" s="7">
        <v>0</v>
      </c>
      <c r="W3112" s="7">
        <v>1</v>
      </c>
      <c r="X3112" s="7">
        <v>12.813000000000001</v>
      </c>
      <c r="Y3112" s="7">
        <v>0</v>
      </c>
      <c r="Z3112" s="7">
        <v>0</v>
      </c>
      <c r="AA3112" s="7" t="s">
        <v>800</v>
      </c>
      <c r="AB3112" s="7">
        <f>IF(Table2[[#This Row],[15cc]]+Table2[[#This Row],[30cc]]&gt;0,1,0)</f>
        <v>1</v>
      </c>
      <c r="AC3112" s="7">
        <f>IF(Table2[[#This Row],[60c]]&gt;0,1,0)</f>
        <v>1</v>
      </c>
      <c r="AD3112" s="7">
        <f>IF(Table2[[#This Row],[90c]]&gt;0,1,0)</f>
        <v>0</v>
      </c>
    </row>
    <row r="3113" spans="1:30" x14ac:dyDescent="0.2">
      <c r="A3113">
        <v>201706</v>
      </c>
      <c r="B3113" t="s">
        <v>84</v>
      </c>
      <c r="C3113" t="s">
        <v>3064</v>
      </c>
      <c r="D3113" t="s">
        <v>3067</v>
      </c>
      <c r="E3113" t="s">
        <v>7676</v>
      </c>
      <c r="F3113" t="s">
        <v>3068</v>
      </c>
      <c r="G3113" t="s">
        <v>7677</v>
      </c>
      <c r="I3113" t="s">
        <v>1148</v>
      </c>
      <c r="J3113" t="s">
        <v>1350</v>
      </c>
      <c r="K3113" t="s">
        <v>7680</v>
      </c>
      <c r="L3113" t="s">
        <v>7106</v>
      </c>
      <c r="M3113" t="s">
        <v>7107</v>
      </c>
      <c r="N3113" s="1">
        <v>42912</v>
      </c>
      <c r="O3113">
        <v>44</v>
      </c>
      <c r="P3113" t="s">
        <v>900</v>
      </c>
      <c r="Q3113">
        <v>1</v>
      </c>
      <c r="R3113">
        <v>12.198</v>
      </c>
      <c r="S3113">
        <v>1</v>
      </c>
      <c r="T3113">
        <v>12.198</v>
      </c>
      <c r="U3113" s="7">
        <v>0</v>
      </c>
      <c r="V3113" s="7">
        <v>0</v>
      </c>
      <c r="W3113" s="7">
        <v>0</v>
      </c>
      <c r="X3113" s="7">
        <v>0</v>
      </c>
      <c r="Y3113" s="7">
        <v>0</v>
      </c>
      <c r="Z3113" s="7">
        <v>0</v>
      </c>
      <c r="AA3113" s="7" t="s">
        <v>800</v>
      </c>
      <c r="AB3113" s="7">
        <f>IF(Table2[[#This Row],[15cc]]+Table2[[#This Row],[30cc]]&gt;0,1,0)</f>
        <v>1</v>
      </c>
      <c r="AC3113" s="7">
        <f>IF(Table2[[#This Row],[60c]]&gt;0,1,0)</f>
        <v>0</v>
      </c>
      <c r="AD3113" s="7">
        <f>IF(Table2[[#This Row],[90c]]&gt;0,1,0)</f>
        <v>0</v>
      </c>
    </row>
    <row r="3114" spans="1:30" x14ac:dyDescent="0.2">
      <c r="A3114">
        <v>201706</v>
      </c>
      <c r="B3114" t="s">
        <v>84</v>
      </c>
      <c r="C3114" t="s">
        <v>3064</v>
      </c>
      <c r="D3114" t="s">
        <v>3067</v>
      </c>
      <c r="E3114" t="s">
        <v>7676</v>
      </c>
      <c r="F3114" t="s">
        <v>3068</v>
      </c>
      <c r="G3114" t="s">
        <v>7677</v>
      </c>
      <c r="I3114" t="s">
        <v>1148</v>
      </c>
      <c r="J3114" t="s">
        <v>1350</v>
      </c>
      <c r="K3114" t="s">
        <v>7680</v>
      </c>
      <c r="L3114" t="s">
        <v>7108</v>
      </c>
      <c r="M3114" t="s">
        <v>7109</v>
      </c>
      <c r="N3114" s="1">
        <v>42915</v>
      </c>
      <c r="O3114">
        <v>41</v>
      </c>
      <c r="P3114" t="s">
        <v>900</v>
      </c>
      <c r="S3114">
        <v>0</v>
      </c>
      <c r="T3114">
        <v>0</v>
      </c>
      <c r="U3114" s="7">
        <v>0</v>
      </c>
      <c r="V3114" s="7">
        <v>0</v>
      </c>
      <c r="W3114" s="7">
        <v>0</v>
      </c>
      <c r="X3114" s="7">
        <v>0</v>
      </c>
      <c r="Y3114" s="7">
        <v>0</v>
      </c>
      <c r="Z3114" s="7">
        <v>0</v>
      </c>
      <c r="AA3114" s="7" t="s">
        <v>800</v>
      </c>
      <c r="AB3114" s="7">
        <f>IF(Table2[[#This Row],[15cc]]+Table2[[#This Row],[30cc]]&gt;0,1,0)</f>
        <v>0</v>
      </c>
      <c r="AC3114" s="7">
        <f>IF(Table2[[#This Row],[60c]]&gt;0,1,0)</f>
        <v>0</v>
      </c>
      <c r="AD3114" s="7">
        <f>IF(Table2[[#This Row],[90c]]&gt;0,1,0)</f>
        <v>0</v>
      </c>
    </row>
    <row r="3115" spans="1:30" x14ac:dyDescent="0.2">
      <c r="A3115">
        <v>201706</v>
      </c>
      <c r="B3115" t="s">
        <v>84</v>
      </c>
      <c r="C3115" t="s">
        <v>3064</v>
      </c>
      <c r="D3115" t="s">
        <v>3067</v>
      </c>
      <c r="E3115" t="s">
        <v>7676</v>
      </c>
      <c r="F3115" t="s">
        <v>3068</v>
      </c>
      <c r="G3115" t="s">
        <v>7677</v>
      </c>
      <c r="I3115" t="s">
        <v>87</v>
      </c>
      <c r="J3115" t="s">
        <v>88</v>
      </c>
      <c r="K3115" t="s">
        <v>7677</v>
      </c>
      <c r="L3115" t="s">
        <v>6863</v>
      </c>
      <c r="M3115" t="s">
        <v>6864</v>
      </c>
      <c r="N3115" s="1">
        <v>42888</v>
      </c>
      <c r="O3115">
        <v>68</v>
      </c>
      <c r="P3115" t="s">
        <v>857</v>
      </c>
      <c r="Q3115">
        <v>1</v>
      </c>
      <c r="R3115">
        <v>14.54</v>
      </c>
      <c r="S3115">
        <v>0</v>
      </c>
      <c r="T3115">
        <v>0</v>
      </c>
      <c r="U3115" s="7">
        <v>0</v>
      </c>
      <c r="V3115" s="7">
        <v>0</v>
      </c>
      <c r="W3115" s="7">
        <v>1</v>
      </c>
      <c r="X3115" s="7">
        <v>14.54</v>
      </c>
      <c r="Y3115" s="7">
        <v>0</v>
      </c>
      <c r="Z3115" s="7">
        <v>0</v>
      </c>
      <c r="AA3115" s="7" t="s">
        <v>800</v>
      </c>
      <c r="AB3115" s="7">
        <f>IF(Table2[[#This Row],[15cc]]+Table2[[#This Row],[30cc]]&gt;0,1,0)</f>
        <v>0</v>
      </c>
      <c r="AC3115" s="7">
        <f>IF(Table2[[#This Row],[60c]]&gt;0,1,0)</f>
        <v>1</v>
      </c>
      <c r="AD3115" s="7">
        <f>IF(Table2[[#This Row],[90c]]&gt;0,1,0)</f>
        <v>0</v>
      </c>
    </row>
    <row r="3116" spans="1:30" x14ac:dyDescent="0.2">
      <c r="A3116">
        <v>201706</v>
      </c>
      <c r="B3116" t="s">
        <v>84</v>
      </c>
      <c r="C3116" t="s">
        <v>3064</v>
      </c>
      <c r="D3116" t="s">
        <v>3067</v>
      </c>
      <c r="E3116" t="s">
        <v>7676</v>
      </c>
      <c r="F3116" t="s">
        <v>3068</v>
      </c>
      <c r="G3116" t="s">
        <v>7677</v>
      </c>
      <c r="I3116" t="s">
        <v>87</v>
      </c>
      <c r="J3116" t="s">
        <v>88</v>
      </c>
      <c r="K3116" t="s">
        <v>7677</v>
      </c>
      <c r="L3116" t="s">
        <v>6865</v>
      </c>
      <c r="M3116" t="s">
        <v>6866</v>
      </c>
      <c r="N3116" s="1">
        <v>42900</v>
      </c>
      <c r="O3116">
        <v>56</v>
      </c>
      <c r="P3116" t="s">
        <v>900</v>
      </c>
      <c r="Q3116">
        <v>1</v>
      </c>
      <c r="R3116">
        <v>15.143000000000001</v>
      </c>
      <c r="S3116">
        <v>1</v>
      </c>
      <c r="T3116">
        <v>15.143000000000001</v>
      </c>
      <c r="U3116" s="7">
        <v>0</v>
      </c>
      <c r="V3116" s="7">
        <v>0</v>
      </c>
      <c r="W3116" s="7">
        <v>0</v>
      </c>
      <c r="X3116" s="7">
        <v>0</v>
      </c>
      <c r="Y3116" s="7">
        <v>0</v>
      </c>
      <c r="Z3116" s="7">
        <v>0</v>
      </c>
      <c r="AA3116" s="7" t="s">
        <v>800</v>
      </c>
      <c r="AB3116" s="7">
        <f>IF(Table2[[#This Row],[15cc]]+Table2[[#This Row],[30cc]]&gt;0,1,0)</f>
        <v>1</v>
      </c>
      <c r="AC3116" s="7">
        <f>IF(Table2[[#This Row],[60c]]&gt;0,1,0)</f>
        <v>0</v>
      </c>
      <c r="AD3116" s="7">
        <f>IF(Table2[[#This Row],[90c]]&gt;0,1,0)</f>
        <v>0</v>
      </c>
    </row>
    <row r="3117" spans="1:30" x14ac:dyDescent="0.2">
      <c r="A3117">
        <v>201706</v>
      </c>
      <c r="B3117" t="s">
        <v>84</v>
      </c>
      <c r="C3117" t="s">
        <v>3064</v>
      </c>
      <c r="D3117" t="s">
        <v>3067</v>
      </c>
      <c r="E3117" t="s">
        <v>7676</v>
      </c>
      <c r="F3117" t="s">
        <v>3068</v>
      </c>
      <c r="G3117" t="s">
        <v>7677</v>
      </c>
      <c r="I3117" t="s">
        <v>87</v>
      </c>
      <c r="J3117" t="s">
        <v>88</v>
      </c>
      <c r="K3117" t="s">
        <v>7677</v>
      </c>
      <c r="L3117" t="s">
        <v>6867</v>
      </c>
      <c r="M3117" t="s">
        <v>6868</v>
      </c>
      <c r="N3117" s="1">
        <v>42900</v>
      </c>
      <c r="O3117">
        <v>56</v>
      </c>
      <c r="P3117" t="s">
        <v>900</v>
      </c>
      <c r="S3117">
        <v>0</v>
      </c>
      <c r="T3117">
        <v>0</v>
      </c>
      <c r="U3117" s="7">
        <v>0</v>
      </c>
      <c r="V3117" s="7">
        <v>0</v>
      </c>
      <c r="W3117" s="7">
        <v>0</v>
      </c>
      <c r="X3117" s="7">
        <v>0</v>
      </c>
      <c r="Y3117" s="7">
        <v>0</v>
      </c>
      <c r="Z3117" s="7">
        <v>0</v>
      </c>
      <c r="AA3117" s="7" t="s">
        <v>800</v>
      </c>
      <c r="AB3117" s="7">
        <f>IF(Table2[[#This Row],[15cc]]+Table2[[#This Row],[30cc]]&gt;0,1,0)</f>
        <v>0</v>
      </c>
      <c r="AC3117" s="7">
        <f>IF(Table2[[#This Row],[60c]]&gt;0,1,0)</f>
        <v>0</v>
      </c>
      <c r="AD3117" s="7">
        <f>IF(Table2[[#This Row],[90c]]&gt;0,1,0)</f>
        <v>0</v>
      </c>
    </row>
    <row r="3118" spans="1:30" x14ac:dyDescent="0.2">
      <c r="A3118">
        <v>201706</v>
      </c>
      <c r="B3118" t="s">
        <v>84</v>
      </c>
      <c r="C3118" t="s">
        <v>3064</v>
      </c>
      <c r="D3118" t="s">
        <v>3067</v>
      </c>
      <c r="E3118" t="s">
        <v>7676</v>
      </c>
      <c r="F3118" t="s">
        <v>3068</v>
      </c>
      <c r="G3118" t="s">
        <v>7677</v>
      </c>
      <c r="I3118" t="s">
        <v>87</v>
      </c>
      <c r="J3118" t="s">
        <v>88</v>
      </c>
      <c r="K3118" t="s">
        <v>7677</v>
      </c>
      <c r="L3118" t="s">
        <v>6869</v>
      </c>
      <c r="M3118" t="s">
        <v>6870</v>
      </c>
      <c r="N3118" s="1">
        <v>42900</v>
      </c>
      <c r="O3118">
        <v>56</v>
      </c>
      <c r="P3118" t="s">
        <v>900</v>
      </c>
      <c r="Q3118">
        <v>1</v>
      </c>
      <c r="R3118">
        <v>12.59</v>
      </c>
      <c r="S3118">
        <v>0</v>
      </c>
      <c r="T3118">
        <v>0</v>
      </c>
      <c r="U3118" s="7">
        <v>1</v>
      </c>
      <c r="V3118" s="7">
        <v>12.59</v>
      </c>
      <c r="W3118" s="7">
        <v>0</v>
      </c>
      <c r="X3118" s="7">
        <v>0</v>
      </c>
      <c r="Y3118" s="7">
        <v>0</v>
      </c>
      <c r="Z3118" s="7">
        <v>0</v>
      </c>
      <c r="AA3118" s="7" t="s">
        <v>800</v>
      </c>
      <c r="AB3118" s="7">
        <f>IF(Table2[[#This Row],[15cc]]+Table2[[#This Row],[30cc]]&gt;0,1,0)</f>
        <v>1</v>
      </c>
      <c r="AC3118" s="7">
        <f>IF(Table2[[#This Row],[60c]]&gt;0,1,0)</f>
        <v>0</v>
      </c>
      <c r="AD3118" s="7">
        <f>IF(Table2[[#This Row],[90c]]&gt;0,1,0)</f>
        <v>0</v>
      </c>
    </row>
    <row r="3119" spans="1:30" x14ac:dyDescent="0.2">
      <c r="A3119">
        <v>201706</v>
      </c>
      <c r="B3119" t="s">
        <v>84</v>
      </c>
      <c r="C3119" t="s">
        <v>3064</v>
      </c>
      <c r="D3119" t="s">
        <v>3067</v>
      </c>
      <c r="E3119" t="s">
        <v>7676</v>
      </c>
      <c r="F3119" t="s">
        <v>3068</v>
      </c>
      <c r="G3119" t="s">
        <v>7677</v>
      </c>
      <c r="I3119" t="s">
        <v>87</v>
      </c>
      <c r="J3119" t="s">
        <v>88</v>
      </c>
      <c r="K3119" t="s">
        <v>7677</v>
      </c>
      <c r="L3119" t="s">
        <v>6871</v>
      </c>
      <c r="M3119" t="s">
        <v>1348</v>
      </c>
      <c r="N3119" s="1">
        <v>42900</v>
      </c>
      <c r="O3119">
        <v>56</v>
      </c>
      <c r="P3119" t="s">
        <v>900</v>
      </c>
      <c r="S3119">
        <v>0</v>
      </c>
      <c r="T3119">
        <v>0</v>
      </c>
      <c r="U3119" s="7">
        <v>0</v>
      </c>
      <c r="V3119" s="7">
        <v>0</v>
      </c>
      <c r="W3119" s="7">
        <v>0</v>
      </c>
      <c r="X3119" s="7">
        <v>0</v>
      </c>
      <c r="Y3119" s="7">
        <v>0</v>
      </c>
      <c r="Z3119" s="7">
        <v>0</v>
      </c>
      <c r="AA3119" s="7" t="s">
        <v>800</v>
      </c>
      <c r="AB3119" s="7">
        <f>IF(Table2[[#This Row],[15cc]]+Table2[[#This Row],[30cc]]&gt;0,1,0)</f>
        <v>0</v>
      </c>
      <c r="AC3119" s="7">
        <f>IF(Table2[[#This Row],[60c]]&gt;0,1,0)</f>
        <v>0</v>
      </c>
      <c r="AD3119" s="7">
        <f>IF(Table2[[#This Row],[90c]]&gt;0,1,0)</f>
        <v>0</v>
      </c>
    </row>
    <row r="3120" spans="1:30" x14ac:dyDescent="0.2">
      <c r="A3120">
        <v>201706</v>
      </c>
      <c r="B3120" t="s">
        <v>84</v>
      </c>
      <c r="C3120" t="s">
        <v>3064</v>
      </c>
      <c r="D3120" t="s">
        <v>3067</v>
      </c>
      <c r="E3120" t="s">
        <v>7676</v>
      </c>
      <c r="F3120" t="s">
        <v>3068</v>
      </c>
      <c r="G3120" t="s">
        <v>7677</v>
      </c>
      <c r="I3120" t="s">
        <v>87</v>
      </c>
      <c r="J3120" t="s">
        <v>88</v>
      </c>
      <c r="K3120" t="s">
        <v>7677</v>
      </c>
      <c r="L3120" t="s">
        <v>6872</v>
      </c>
      <c r="M3120" t="s">
        <v>6873</v>
      </c>
      <c r="N3120" s="1">
        <v>42900</v>
      </c>
      <c r="O3120">
        <v>56</v>
      </c>
      <c r="P3120" t="s">
        <v>900</v>
      </c>
      <c r="Q3120">
        <v>1</v>
      </c>
      <c r="R3120">
        <v>12.659000000000001</v>
      </c>
      <c r="S3120">
        <v>0</v>
      </c>
      <c r="T3120">
        <v>0</v>
      </c>
      <c r="U3120" s="7">
        <v>1</v>
      </c>
      <c r="V3120" s="7">
        <v>12.659000000000001</v>
      </c>
      <c r="W3120" s="7">
        <v>0</v>
      </c>
      <c r="X3120" s="7">
        <v>0</v>
      </c>
      <c r="Y3120" s="7">
        <v>0</v>
      </c>
      <c r="Z3120" s="7">
        <v>0</v>
      </c>
      <c r="AA3120" s="7" t="s">
        <v>800</v>
      </c>
      <c r="AB3120" s="7">
        <f>IF(Table2[[#This Row],[15cc]]+Table2[[#This Row],[30cc]]&gt;0,1,0)</f>
        <v>1</v>
      </c>
      <c r="AC3120" s="7">
        <f>IF(Table2[[#This Row],[60c]]&gt;0,1,0)</f>
        <v>0</v>
      </c>
      <c r="AD3120" s="7">
        <f>IF(Table2[[#This Row],[90c]]&gt;0,1,0)</f>
        <v>0</v>
      </c>
    </row>
    <row r="3121" spans="1:30" x14ac:dyDescent="0.2">
      <c r="A3121">
        <v>201706</v>
      </c>
      <c r="B3121" t="s">
        <v>84</v>
      </c>
      <c r="C3121" t="s">
        <v>3064</v>
      </c>
      <c r="D3121" t="s">
        <v>3067</v>
      </c>
      <c r="E3121" t="s">
        <v>7676</v>
      </c>
      <c r="F3121" t="s">
        <v>3068</v>
      </c>
      <c r="G3121" t="s">
        <v>7677</v>
      </c>
      <c r="I3121" t="s">
        <v>87</v>
      </c>
      <c r="J3121" t="s">
        <v>88</v>
      </c>
      <c r="K3121" t="s">
        <v>7677</v>
      </c>
      <c r="L3121" t="s">
        <v>6874</v>
      </c>
      <c r="M3121" t="s">
        <v>6875</v>
      </c>
      <c r="N3121" s="1">
        <v>42900</v>
      </c>
      <c r="O3121">
        <v>56</v>
      </c>
      <c r="P3121" t="s">
        <v>900</v>
      </c>
      <c r="Q3121">
        <v>1</v>
      </c>
      <c r="R3121">
        <v>12.212999999999999</v>
      </c>
      <c r="S3121">
        <v>1</v>
      </c>
      <c r="T3121">
        <v>12.212999999999999</v>
      </c>
      <c r="U3121" s="7">
        <v>0</v>
      </c>
      <c r="V3121" s="7">
        <v>0</v>
      </c>
      <c r="W3121" s="7">
        <v>0</v>
      </c>
      <c r="X3121" s="7">
        <v>0</v>
      </c>
      <c r="Y3121" s="7">
        <v>0</v>
      </c>
      <c r="Z3121" s="7">
        <v>0</v>
      </c>
      <c r="AA3121" s="7" t="s">
        <v>800</v>
      </c>
      <c r="AB3121" s="7">
        <f>IF(Table2[[#This Row],[15cc]]+Table2[[#This Row],[30cc]]&gt;0,1,0)</f>
        <v>1</v>
      </c>
      <c r="AC3121" s="7">
        <f>IF(Table2[[#This Row],[60c]]&gt;0,1,0)</f>
        <v>0</v>
      </c>
      <c r="AD3121" s="7">
        <f>IF(Table2[[#This Row],[90c]]&gt;0,1,0)</f>
        <v>0</v>
      </c>
    </row>
    <row r="3122" spans="1:30" x14ac:dyDescent="0.2">
      <c r="A3122">
        <v>201706</v>
      </c>
      <c r="B3122" t="s">
        <v>84</v>
      </c>
      <c r="C3122" t="s">
        <v>3064</v>
      </c>
      <c r="D3122" t="s">
        <v>3067</v>
      </c>
      <c r="E3122" t="s">
        <v>7676</v>
      </c>
      <c r="F3122" t="s">
        <v>3068</v>
      </c>
      <c r="G3122" t="s">
        <v>7677</v>
      </c>
      <c r="I3122" t="s">
        <v>87</v>
      </c>
      <c r="J3122" t="s">
        <v>88</v>
      </c>
      <c r="K3122" t="s">
        <v>7677</v>
      </c>
      <c r="L3122" t="s">
        <v>6876</v>
      </c>
      <c r="M3122" t="s">
        <v>6877</v>
      </c>
      <c r="N3122" s="1">
        <v>42902</v>
      </c>
      <c r="O3122">
        <v>54</v>
      </c>
      <c r="P3122" t="s">
        <v>900</v>
      </c>
      <c r="S3122">
        <v>0</v>
      </c>
      <c r="T3122">
        <v>0</v>
      </c>
      <c r="U3122" s="7">
        <v>0</v>
      </c>
      <c r="V3122" s="7">
        <v>0</v>
      </c>
      <c r="W3122" s="7">
        <v>0</v>
      </c>
      <c r="X3122" s="7">
        <v>0</v>
      </c>
      <c r="Y3122" s="7">
        <v>0</v>
      </c>
      <c r="Z3122" s="7">
        <v>0</v>
      </c>
      <c r="AA3122" s="7" t="s">
        <v>800</v>
      </c>
      <c r="AB3122" s="7">
        <f>IF(Table2[[#This Row],[15cc]]+Table2[[#This Row],[30cc]]&gt;0,1,0)</f>
        <v>0</v>
      </c>
      <c r="AC3122" s="7">
        <f>IF(Table2[[#This Row],[60c]]&gt;0,1,0)</f>
        <v>0</v>
      </c>
      <c r="AD3122" s="7">
        <f>IF(Table2[[#This Row],[90c]]&gt;0,1,0)</f>
        <v>0</v>
      </c>
    </row>
    <row r="3123" spans="1:30" x14ac:dyDescent="0.2">
      <c r="A3123">
        <v>201706</v>
      </c>
      <c r="B3123" t="s">
        <v>84</v>
      </c>
      <c r="C3123" t="s">
        <v>3064</v>
      </c>
      <c r="D3123" t="s">
        <v>3067</v>
      </c>
      <c r="E3123" t="s">
        <v>7676</v>
      </c>
      <c r="F3123" t="s">
        <v>3068</v>
      </c>
      <c r="G3123" t="s">
        <v>7677</v>
      </c>
      <c r="I3123" t="s">
        <v>87</v>
      </c>
      <c r="J3123" t="s">
        <v>88</v>
      </c>
      <c r="K3123" t="s">
        <v>7677</v>
      </c>
      <c r="L3123" t="s">
        <v>6878</v>
      </c>
      <c r="M3123" t="s">
        <v>6879</v>
      </c>
      <c r="N3123" s="1">
        <v>42902</v>
      </c>
      <c r="O3123">
        <v>54</v>
      </c>
      <c r="P3123" t="s">
        <v>900</v>
      </c>
      <c r="S3123">
        <v>0</v>
      </c>
      <c r="T3123">
        <v>0</v>
      </c>
      <c r="U3123" s="7">
        <v>0</v>
      </c>
      <c r="V3123" s="7">
        <v>0</v>
      </c>
      <c r="W3123" s="7">
        <v>0</v>
      </c>
      <c r="X3123" s="7">
        <v>0</v>
      </c>
      <c r="Y3123" s="7">
        <v>0</v>
      </c>
      <c r="Z3123" s="7">
        <v>0</v>
      </c>
      <c r="AA3123" s="7" t="s">
        <v>800</v>
      </c>
      <c r="AB3123" s="7">
        <f>IF(Table2[[#This Row],[15cc]]+Table2[[#This Row],[30cc]]&gt;0,1,0)</f>
        <v>0</v>
      </c>
      <c r="AC3123" s="7">
        <f>IF(Table2[[#This Row],[60c]]&gt;0,1,0)</f>
        <v>0</v>
      </c>
      <c r="AD3123" s="7">
        <f>IF(Table2[[#This Row],[90c]]&gt;0,1,0)</f>
        <v>0</v>
      </c>
    </row>
    <row r="3124" spans="1:30" x14ac:dyDescent="0.2">
      <c r="A3124">
        <v>201706</v>
      </c>
      <c r="B3124" t="s">
        <v>84</v>
      </c>
      <c r="C3124" t="s">
        <v>3064</v>
      </c>
      <c r="D3124" t="s">
        <v>3067</v>
      </c>
      <c r="E3124" t="s">
        <v>7676</v>
      </c>
      <c r="F3124" t="s">
        <v>3068</v>
      </c>
      <c r="G3124" t="s">
        <v>7677</v>
      </c>
      <c r="I3124" t="s">
        <v>87</v>
      </c>
      <c r="J3124" t="s">
        <v>88</v>
      </c>
      <c r="K3124" t="s">
        <v>7677</v>
      </c>
      <c r="L3124" t="s">
        <v>6880</v>
      </c>
      <c r="M3124" t="s">
        <v>6881</v>
      </c>
      <c r="N3124" s="1">
        <v>42902</v>
      </c>
      <c r="O3124">
        <v>54</v>
      </c>
      <c r="P3124" t="s">
        <v>900</v>
      </c>
      <c r="Q3124">
        <v>1</v>
      </c>
      <c r="R3124">
        <v>13.17</v>
      </c>
      <c r="S3124">
        <v>1</v>
      </c>
      <c r="T3124">
        <v>13.17</v>
      </c>
      <c r="U3124" s="7">
        <v>0</v>
      </c>
      <c r="V3124" s="7">
        <v>0</v>
      </c>
      <c r="W3124" s="7">
        <v>0</v>
      </c>
      <c r="X3124" s="7">
        <v>0</v>
      </c>
      <c r="Y3124" s="7">
        <v>0</v>
      </c>
      <c r="Z3124" s="7">
        <v>0</v>
      </c>
      <c r="AA3124" s="7" t="s">
        <v>800</v>
      </c>
      <c r="AB3124" s="7">
        <f>IF(Table2[[#This Row],[15cc]]+Table2[[#This Row],[30cc]]&gt;0,1,0)</f>
        <v>1</v>
      </c>
      <c r="AC3124" s="7">
        <f>IF(Table2[[#This Row],[60c]]&gt;0,1,0)</f>
        <v>0</v>
      </c>
      <c r="AD3124" s="7">
        <f>IF(Table2[[#This Row],[90c]]&gt;0,1,0)</f>
        <v>0</v>
      </c>
    </row>
    <row r="3125" spans="1:30" x14ac:dyDescent="0.2">
      <c r="A3125">
        <v>201706</v>
      </c>
      <c r="B3125" t="s">
        <v>84</v>
      </c>
      <c r="C3125" t="s">
        <v>3064</v>
      </c>
      <c r="D3125" t="s">
        <v>3067</v>
      </c>
      <c r="E3125" t="s">
        <v>7676</v>
      </c>
      <c r="F3125" t="s">
        <v>3068</v>
      </c>
      <c r="G3125" t="s">
        <v>7677</v>
      </c>
      <c r="I3125" t="s">
        <v>87</v>
      </c>
      <c r="J3125" t="s">
        <v>88</v>
      </c>
      <c r="K3125" t="s">
        <v>7677</v>
      </c>
      <c r="L3125" t="s">
        <v>6882</v>
      </c>
      <c r="M3125" t="s">
        <v>6883</v>
      </c>
      <c r="N3125" s="1">
        <v>42902</v>
      </c>
      <c r="O3125">
        <v>54</v>
      </c>
      <c r="P3125" t="s">
        <v>900</v>
      </c>
      <c r="Q3125">
        <v>3</v>
      </c>
      <c r="R3125">
        <v>39.393999999999998</v>
      </c>
      <c r="S3125">
        <v>1</v>
      </c>
      <c r="T3125">
        <v>12.327999999999999</v>
      </c>
      <c r="U3125" s="7">
        <v>1</v>
      </c>
      <c r="V3125" s="7">
        <v>8.0679999999999996</v>
      </c>
      <c r="W3125" s="7">
        <v>1</v>
      </c>
      <c r="X3125" s="7">
        <v>18.998000000000001</v>
      </c>
      <c r="Y3125" s="7">
        <v>0</v>
      </c>
      <c r="Z3125" s="7">
        <v>0</v>
      </c>
      <c r="AA3125" s="7" t="s">
        <v>800</v>
      </c>
      <c r="AB3125" s="7">
        <f>IF(Table2[[#This Row],[15cc]]+Table2[[#This Row],[30cc]]&gt;0,1,0)</f>
        <v>1</v>
      </c>
      <c r="AC3125" s="7">
        <f>IF(Table2[[#This Row],[60c]]&gt;0,1,0)</f>
        <v>1</v>
      </c>
      <c r="AD3125" s="7">
        <f>IF(Table2[[#This Row],[90c]]&gt;0,1,0)</f>
        <v>0</v>
      </c>
    </row>
    <row r="3126" spans="1:30" x14ac:dyDescent="0.2">
      <c r="A3126">
        <v>201706</v>
      </c>
      <c r="B3126" t="s">
        <v>84</v>
      </c>
      <c r="C3126" t="s">
        <v>3064</v>
      </c>
      <c r="D3126" t="s">
        <v>3067</v>
      </c>
      <c r="E3126" t="s">
        <v>7676</v>
      </c>
      <c r="F3126" t="s">
        <v>3068</v>
      </c>
      <c r="G3126" t="s">
        <v>7677</v>
      </c>
      <c r="I3126" t="s">
        <v>87</v>
      </c>
      <c r="J3126" t="s">
        <v>88</v>
      </c>
      <c r="K3126" t="s">
        <v>7677</v>
      </c>
      <c r="L3126" t="s">
        <v>6884</v>
      </c>
      <c r="M3126" t="s">
        <v>6885</v>
      </c>
      <c r="N3126" s="1">
        <v>42902</v>
      </c>
      <c r="O3126">
        <v>54</v>
      </c>
      <c r="P3126" t="s">
        <v>900</v>
      </c>
      <c r="S3126">
        <v>0</v>
      </c>
      <c r="T3126">
        <v>0</v>
      </c>
      <c r="U3126" s="7">
        <v>0</v>
      </c>
      <c r="V3126" s="7">
        <v>0</v>
      </c>
      <c r="W3126" s="7">
        <v>0</v>
      </c>
      <c r="X3126" s="7">
        <v>0</v>
      </c>
      <c r="Y3126" s="7">
        <v>0</v>
      </c>
      <c r="Z3126" s="7">
        <v>0</v>
      </c>
      <c r="AA3126" s="7" t="s">
        <v>800</v>
      </c>
      <c r="AB3126" s="7">
        <f>IF(Table2[[#This Row],[15cc]]+Table2[[#This Row],[30cc]]&gt;0,1,0)</f>
        <v>0</v>
      </c>
      <c r="AC3126" s="7">
        <f>IF(Table2[[#This Row],[60c]]&gt;0,1,0)</f>
        <v>0</v>
      </c>
      <c r="AD3126" s="7">
        <f>IF(Table2[[#This Row],[90c]]&gt;0,1,0)</f>
        <v>0</v>
      </c>
    </row>
    <row r="3127" spans="1:30" x14ac:dyDescent="0.2">
      <c r="A3127">
        <v>201706</v>
      </c>
      <c r="B3127" t="s">
        <v>84</v>
      </c>
      <c r="C3127" t="s">
        <v>3064</v>
      </c>
      <c r="D3127" t="s">
        <v>3067</v>
      </c>
      <c r="E3127" t="s">
        <v>7676</v>
      </c>
      <c r="F3127" t="s">
        <v>3068</v>
      </c>
      <c r="G3127" t="s">
        <v>7677</v>
      </c>
      <c r="I3127" t="s">
        <v>87</v>
      </c>
      <c r="J3127" t="s">
        <v>88</v>
      </c>
      <c r="K3127" t="s">
        <v>7677</v>
      </c>
      <c r="L3127" t="s">
        <v>6886</v>
      </c>
      <c r="M3127" t="s">
        <v>6887</v>
      </c>
      <c r="N3127" s="1">
        <v>42902</v>
      </c>
      <c r="O3127">
        <v>54</v>
      </c>
      <c r="P3127" t="s">
        <v>900</v>
      </c>
      <c r="Q3127">
        <v>1</v>
      </c>
      <c r="R3127">
        <v>12.254</v>
      </c>
      <c r="S3127">
        <v>0</v>
      </c>
      <c r="T3127">
        <v>0</v>
      </c>
      <c r="U3127" s="7">
        <v>1</v>
      </c>
      <c r="V3127" s="7">
        <v>12.254</v>
      </c>
      <c r="W3127" s="7">
        <v>0</v>
      </c>
      <c r="X3127" s="7">
        <v>0</v>
      </c>
      <c r="Y3127" s="7">
        <v>0</v>
      </c>
      <c r="Z3127" s="7">
        <v>0</v>
      </c>
      <c r="AA3127" s="7" t="s">
        <v>800</v>
      </c>
      <c r="AB3127" s="7">
        <f>IF(Table2[[#This Row],[15cc]]+Table2[[#This Row],[30cc]]&gt;0,1,0)</f>
        <v>1</v>
      </c>
      <c r="AC3127" s="7">
        <f>IF(Table2[[#This Row],[60c]]&gt;0,1,0)</f>
        <v>0</v>
      </c>
      <c r="AD3127" s="7">
        <f>IF(Table2[[#This Row],[90c]]&gt;0,1,0)</f>
        <v>0</v>
      </c>
    </row>
    <row r="3128" spans="1:30" x14ac:dyDescent="0.2">
      <c r="A3128">
        <v>201706</v>
      </c>
      <c r="B3128" t="s">
        <v>84</v>
      </c>
      <c r="C3128" t="s">
        <v>3064</v>
      </c>
      <c r="D3128" t="s">
        <v>3067</v>
      </c>
      <c r="E3128" t="s">
        <v>7676</v>
      </c>
      <c r="F3128" t="s">
        <v>3068</v>
      </c>
      <c r="G3128" t="s">
        <v>7677</v>
      </c>
      <c r="I3128" t="s">
        <v>87</v>
      </c>
      <c r="J3128" t="s">
        <v>88</v>
      </c>
      <c r="K3128" t="s">
        <v>7677</v>
      </c>
      <c r="L3128" t="s">
        <v>6888</v>
      </c>
      <c r="M3128" t="s">
        <v>6889</v>
      </c>
      <c r="N3128" s="1">
        <v>42902</v>
      </c>
      <c r="O3128">
        <v>54</v>
      </c>
      <c r="P3128" t="s">
        <v>900</v>
      </c>
      <c r="Q3128">
        <v>1</v>
      </c>
      <c r="R3128">
        <v>12.898</v>
      </c>
      <c r="S3128">
        <v>1</v>
      </c>
      <c r="T3128">
        <v>12.898</v>
      </c>
      <c r="U3128" s="7">
        <v>0</v>
      </c>
      <c r="V3128" s="7">
        <v>0</v>
      </c>
      <c r="W3128" s="7">
        <v>0</v>
      </c>
      <c r="X3128" s="7">
        <v>0</v>
      </c>
      <c r="Y3128" s="7">
        <v>0</v>
      </c>
      <c r="Z3128" s="7">
        <v>0</v>
      </c>
      <c r="AA3128" s="7" t="s">
        <v>800</v>
      </c>
      <c r="AB3128" s="7">
        <f>IF(Table2[[#This Row],[15cc]]+Table2[[#This Row],[30cc]]&gt;0,1,0)</f>
        <v>1</v>
      </c>
      <c r="AC3128" s="7">
        <f>IF(Table2[[#This Row],[60c]]&gt;0,1,0)</f>
        <v>0</v>
      </c>
      <c r="AD3128" s="7">
        <f>IF(Table2[[#This Row],[90c]]&gt;0,1,0)</f>
        <v>0</v>
      </c>
    </row>
    <row r="3129" spans="1:30" x14ac:dyDescent="0.2">
      <c r="A3129">
        <v>201706</v>
      </c>
      <c r="B3129" t="s">
        <v>84</v>
      </c>
      <c r="C3129" t="s">
        <v>3064</v>
      </c>
      <c r="D3129" t="s">
        <v>3067</v>
      </c>
      <c r="E3129" t="s">
        <v>7676</v>
      </c>
      <c r="F3129" t="s">
        <v>3068</v>
      </c>
      <c r="G3129" t="s">
        <v>7677</v>
      </c>
      <c r="I3129" t="s">
        <v>87</v>
      </c>
      <c r="J3129" t="s">
        <v>88</v>
      </c>
      <c r="K3129" t="s">
        <v>7677</v>
      </c>
      <c r="L3129" t="s">
        <v>6890</v>
      </c>
      <c r="M3129" t="s">
        <v>6891</v>
      </c>
      <c r="N3129" s="1">
        <v>42902</v>
      </c>
      <c r="O3129">
        <v>54</v>
      </c>
      <c r="P3129" t="s">
        <v>900</v>
      </c>
      <c r="Q3129">
        <v>2</v>
      </c>
      <c r="R3129">
        <v>31.76</v>
      </c>
      <c r="S3129">
        <v>1</v>
      </c>
      <c r="T3129">
        <v>12.516</v>
      </c>
      <c r="U3129" s="7">
        <v>0</v>
      </c>
      <c r="V3129" s="7">
        <v>0</v>
      </c>
      <c r="W3129" s="7">
        <v>1</v>
      </c>
      <c r="X3129" s="7">
        <v>19.244</v>
      </c>
      <c r="Y3129" s="7">
        <v>0</v>
      </c>
      <c r="Z3129" s="7">
        <v>0</v>
      </c>
      <c r="AA3129" s="7" t="s">
        <v>800</v>
      </c>
      <c r="AB3129" s="7">
        <f>IF(Table2[[#This Row],[15cc]]+Table2[[#This Row],[30cc]]&gt;0,1,0)</f>
        <v>1</v>
      </c>
      <c r="AC3129" s="7">
        <f>IF(Table2[[#This Row],[60c]]&gt;0,1,0)</f>
        <v>1</v>
      </c>
      <c r="AD3129" s="7">
        <f>IF(Table2[[#This Row],[90c]]&gt;0,1,0)</f>
        <v>0</v>
      </c>
    </row>
    <row r="3130" spans="1:30" x14ac:dyDescent="0.2">
      <c r="A3130">
        <v>201706</v>
      </c>
      <c r="B3130" t="s">
        <v>84</v>
      </c>
      <c r="C3130" t="s">
        <v>3064</v>
      </c>
      <c r="D3130" t="s">
        <v>3067</v>
      </c>
      <c r="E3130" t="s">
        <v>7676</v>
      </c>
      <c r="F3130" t="s">
        <v>3068</v>
      </c>
      <c r="G3130" t="s">
        <v>7677</v>
      </c>
      <c r="I3130" t="s">
        <v>87</v>
      </c>
      <c r="J3130" t="s">
        <v>88</v>
      </c>
      <c r="K3130" t="s">
        <v>7677</v>
      </c>
      <c r="L3130" t="s">
        <v>6892</v>
      </c>
      <c r="M3130" t="s">
        <v>6893</v>
      </c>
      <c r="N3130" s="1">
        <v>42902</v>
      </c>
      <c r="O3130">
        <v>54</v>
      </c>
      <c r="P3130" t="s">
        <v>900</v>
      </c>
      <c r="S3130">
        <v>0</v>
      </c>
      <c r="T3130">
        <v>0</v>
      </c>
      <c r="U3130" s="7">
        <v>0</v>
      </c>
      <c r="V3130" s="7">
        <v>0</v>
      </c>
      <c r="W3130" s="7">
        <v>0</v>
      </c>
      <c r="X3130" s="7">
        <v>0</v>
      </c>
      <c r="Y3130" s="7">
        <v>0</v>
      </c>
      <c r="Z3130" s="7">
        <v>0</v>
      </c>
      <c r="AA3130" s="7" t="s">
        <v>800</v>
      </c>
      <c r="AB3130" s="7">
        <f>IF(Table2[[#This Row],[15cc]]+Table2[[#This Row],[30cc]]&gt;0,1,0)</f>
        <v>0</v>
      </c>
      <c r="AC3130" s="7">
        <f>IF(Table2[[#This Row],[60c]]&gt;0,1,0)</f>
        <v>0</v>
      </c>
      <c r="AD3130" s="7">
        <f>IF(Table2[[#This Row],[90c]]&gt;0,1,0)</f>
        <v>0</v>
      </c>
    </row>
    <row r="3131" spans="1:30" x14ac:dyDescent="0.2">
      <c r="A3131">
        <v>201706</v>
      </c>
      <c r="B3131" t="s">
        <v>84</v>
      </c>
      <c r="C3131" t="s">
        <v>3064</v>
      </c>
      <c r="D3131" t="s">
        <v>3067</v>
      </c>
      <c r="E3131" t="s">
        <v>7676</v>
      </c>
      <c r="F3131" t="s">
        <v>3068</v>
      </c>
      <c r="G3131" t="s">
        <v>7677</v>
      </c>
      <c r="I3131" t="s">
        <v>87</v>
      </c>
      <c r="J3131" t="s">
        <v>88</v>
      </c>
      <c r="K3131" t="s">
        <v>7677</v>
      </c>
      <c r="L3131" t="s">
        <v>6894</v>
      </c>
      <c r="M3131" t="s">
        <v>6895</v>
      </c>
      <c r="N3131" s="1">
        <v>42902</v>
      </c>
      <c r="O3131">
        <v>54</v>
      </c>
      <c r="P3131" t="s">
        <v>900</v>
      </c>
      <c r="S3131">
        <v>0</v>
      </c>
      <c r="T3131">
        <v>0</v>
      </c>
      <c r="U3131" s="7">
        <v>0</v>
      </c>
      <c r="V3131" s="7">
        <v>0</v>
      </c>
      <c r="W3131" s="7">
        <v>0</v>
      </c>
      <c r="X3131" s="7">
        <v>0</v>
      </c>
      <c r="Y3131" s="7">
        <v>0</v>
      </c>
      <c r="Z3131" s="7">
        <v>0</v>
      </c>
      <c r="AA3131" s="7" t="s">
        <v>800</v>
      </c>
      <c r="AB3131" s="7">
        <f>IF(Table2[[#This Row],[15cc]]+Table2[[#This Row],[30cc]]&gt;0,1,0)</f>
        <v>0</v>
      </c>
      <c r="AC3131" s="7">
        <f>IF(Table2[[#This Row],[60c]]&gt;0,1,0)</f>
        <v>0</v>
      </c>
      <c r="AD3131" s="7">
        <f>IF(Table2[[#This Row],[90c]]&gt;0,1,0)</f>
        <v>0</v>
      </c>
    </row>
    <row r="3132" spans="1:30" x14ac:dyDescent="0.2">
      <c r="A3132">
        <v>201706</v>
      </c>
      <c r="B3132" t="s">
        <v>84</v>
      </c>
      <c r="C3132" t="s">
        <v>3064</v>
      </c>
      <c r="D3132" t="s">
        <v>3067</v>
      </c>
      <c r="E3132" t="s">
        <v>7676</v>
      </c>
      <c r="F3132" t="s">
        <v>3068</v>
      </c>
      <c r="G3132" t="s">
        <v>7677</v>
      </c>
      <c r="I3132" t="s">
        <v>87</v>
      </c>
      <c r="J3132" t="s">
        <v>88</v>
      </c>
      <c r="K3132" t="s">
        <v>7677</v>
      </c>
      <c r="L3132" t="s">
        <v>6896</v>
      </c>
      <c r="M3132" t="s">
        <v>6897</v>
      </c>
      <c r="N3132" s="1">
        <v>42905</v>
      </c>
      <c r="O3132">
        <v>51</v>
      </c>
      <c r="P3132" t="s">
        <v>900</v>
      </c>
      <c r="Q3132">
        <v>3</v>
      </c>
      <c r="R3132">
        <v>40.921999999999997</v>
      </c>
      <c r="S3132">
        <v>3</v>
      </c>
      <c r="T3132">
        <v>40.921999999999997</v>
      </c>
      <c r="U3132" s="7">
        <v>0</v>
      </c>
      <c r="V3132" s="7">
        <v>0</v>
      </c>
      <c r="W3132" s="7">
        <v>0</v>
      </c>
      <c r="X3132" s="7">
        <v>0</v>
      </c>
      <c r="Y3132" s="7">
        <v>0</v>
      </c>
      <c r="Z3132" s="7">
        <v>0</v>
      </c>
      <c r="AA3132" s="7" t="s">
        <v>800</v>
      </c>
      <c r="AB3132" s="7">
        <f>IF(Table2[[#This Row],[15cc]]+Table2[[#This Row],[30cc]]&gt;0,1,0)</f>
        <v>1</v>
      </c>
      <c r="AC3132" s="7">
        <f>IF(Table2[[#This Row],[60c]]&gt;0,1,0)</f>
        <v>0</v>
      </c>
      <c r="AD3132" s="7">
        <f>IF(Table2[[#This Row],[90c]]&gt;0,1,0)</f>
        <v>0</v>
      </c>
    </row>
    <row r="3133" spans="1:30" x14ac:dyDescent="0.2">
      <c r="A3133">
        <v>201706</v>
      </c>
      <c r="B3133" t="s">
        <v>84</v>
      </c>
      <c r="C3133" t="s">
        <v>3064</v>
      </c>
      <c r="D3133" t="s">
        <v>3067</v>
      </c>
      <c r="E3133" t="s">
        <v>7676</v>
      </c>
      <c r="F3133" t="s">
        <v>3068</v>
      </c>
      <c r="G3133" t="s">
        <v>7677</v>
      </c>
      <c r="I3133" t="s">
        <v>87</v>
      </c>
      <c r="J3133" t="s">
        <v>88</v>
      </c>
      <c r="K3133" t="s">
        <v>7677</v>
      </c>
      <c r="L3133" t="s">
        <v>6898</v>
      </c>
      <c r="M3133" t="s">
        <v>5008</v>
      </c>
      <c r="N3133" s="1">
        <v>42906</v>
      </c>
      <c r="O3133">
        <v>50</v>
      </c>
      <c r="P3133" t="s">
        <v>900</v>
      </c>
      <c r="Q3133">
        <v>3</v>
      </c>
      <c r="R3133">
        <v>40.534999999999997</v>
      </c>
      <c r="S3133">
        <v>3</v>
      </c>
      <c r="T3133">
        <v>40.534999999999997</v>
      </c>
      <c r="U3133" s="7">
        <v>0</v>
      </c>
      <c r="V3133" s="7">
        <v>0</v>
      </c>
      <c r="W3133" s="7">
        <v>0</v>
      </c>
      <c r="X3133" s="7">
        <v>0</v>
      </c>
      <c r="Y3133" s="7">
        <v>0</v>
      </c>
      <c r="Z3133" s="7">
        <v>0</v>
      </c>
      <c r="AA3133" s="7" t="s">
        <v>800</v>
      </c>
      <c r="AB3133" s="7">
        <f>IF(Table2[[#This Row],[15cc]]+Table2[[#This Row],[30cc]]&gt;0,1,0)</f>
        <v>1</v>
      </c>
      <c r="AC3133" s="7">
        <f>IF(Table2[[#This Row],[60c]]&gt;0,1,0)</f>
        <v>0</v>
      </c>
      <c r="AD3133" s="7">
        <f>IF(Table2[[#This Row],[90c]]&gt;0,1,0)</f>
        <v>0</v>
      </c>
    </row>
    <row r="3134" spans="1:30" x14ac:dyDescent="0.2">
      <c r="A3134">
        <v>201706</v>
      </c>
      <c r="B3134" t="s">
        <v>84</v>
      </c>
      <c r="C3134" t="s">
        <v>3064</v>
      </c>
      <c r="D3134" t="s">
        <v>3067</v>
      </c>
      <c r="E3134" t="s">
        <v>7676</v>
      </c>
      <c r="F3134" t="s">
        <v>3068</v>
      </c>
      <c r="G3134" t="s">
        <v>7677</v>
      </c>
      <c r="I3134" t="s">
        <v>87</v>
      </c>
      <c r="J3134" t="s">
        <v>88</v>
      </c>
      <c r="K3134" t="s">
        <v>7677</v>
      </c>
      <c r="L3134" t="s">
        <v>6899</v>
      </c>
      <c r="M3134" t="s">
        <v>6900</v>
      </c>
      <c r="N3134" s="1">
        <v>42906</v>
      </c>
      <c r="O3134">
        <v>50</v>
      </c>
      <c r="P3134" t="s">
        <v>900</v>
      </c>
      <c r="S3134">
        <v>0</v>
      </c>
      <c r="T3134">
        <v>0</v>
      </c>
      <c r="U3134" s="7">
        <v>0</v>
      </c>
      <c r="V3134" s="7">
        <v>0</v>
      </c>
      <c r="W3134" s="7">
        <v>0</v>
      </c>
      <c r="X3134" s="7">
        <v>0</v>
      </c>
      <c r="Y3134" s="7">
        <v>0</v>
      </c>
      <c r="Z3134" s="7">
        <v>0</v>
      </c>
      <c r="AA3134" s="7" t="s">
        <v>800</v>
      </c>
      <c r="AB3134" s="7">
        <f>IF(Table2[[#This Row],[15cc]]+Table2[[#This Row],[30cc]]&gt;0,1,0)</f>
        <v>0</v>
      </c>
      <c r="AC3134" s="7">
        <f>IF(Table2[[#This Row],[60c]]&gt;0,1,0)</f>
        <v>0</v>
      </c>
      <c r="AD3134" s="7">
        <f>IF(Table2[[#This Row],[90c]]&gt;0,1,0)</f>
        <v>0</v>
      </c>
    </row>
    <row r="3135" spans="1:30" x14ac:dyDescent="0.2">
      <c r="A3135">
        <v>201706</v>
      </c>
      <c r="B3135" t="s">
        <v>84</v>
      </c>
      <c r="C3135" t="s">
        <v>3064</v>
      </c>
      <c r="D3135" t="s">
        <v>3067</v>
      </c>
      <c r="E3135" t="s">
        <v>7676</v>
      </c>
      <c r="F3135" t="s">
        <v>3068</v>
      </c>
      <c r="G3135" t="s">
        <v>7677</v>
      </c>
      <c r="I3135" t="s">
        <v>87</v>
      </c>
      <c r="J3135" t="s">
        <v>88</v>
      </c>
      <c r="K3135" t="s">
        <v>7677</v>
      </c>
      <c r="L3135" t="s">
        <v>6901</v>
      </c>
      <c r="M3135" t="s">
        <v>6902</v>
      </c>
      <c r="N3135" s="1">
        <v>42906</v>
      </c>
      <c r="O3135">
        <v>50</v>
      </c>
      <c r="P3135" t="s">
        <v>900</v>
      </c>
      <c r="S3135">
        <v>0</v>
      </c>
      <c r="T3135">
        <v>0</v>
      </c>
      <c r="U3135" s="7">
        <v>0</v>
      </c>
      <c r="V3135" s="7">
        <v>0</v>
      </c>
      <c r="W3135" s="7">
        <v>0</v>
      </c>
      <c r="X3135" s="7">
        <v>0</v>
      </c>
      <c r="Y3135" s="7">
        <v>0</v>
      </c>
      <c r="Z3135" s="7">
        <v>0</v>
      </c>
      <c r="AA3135" s="7" t="s">
        <v>800</v>
      </c>
      <c r="AB3135" s="7">
        <f>IF(Table2[[#This Row],[15cc]]+Table2[[#This Row],[30cc]]&gt;0,1,0)</f>
        <v>0</v>
      </c>
      <c r="AC3135" s="7">
        <f>IF(Table2[[#This Row],[60c]]&gt;0,1,0)</f>
        <v>0</v>
      </c>
      <c r="AD3135" s="7">
        <f>IF(Table2[[#This Row],[90c]]&gt;0,1,0)</f>
        <v>0</v>
      </c>
    </row>
    <row r="3136" spans="1:30" x14ac:dyDescent="0.2">
      <c r="A3136">
        <v>201706</v>
      </c>
      <c r="B3136" t="s">
        <v>84</v>
      </c>
      <c r="C3136" t="s">
        <v>3064</v>
      </c>
      <c r="D3136" t="s">
        <v>3067</v>
      </c>
      <c r="E3136" t="s">
        <v>7676</v>
      </c>
      <c r="F3136" t="s">
        <v>3068</v>
      </c>
      <c r="G3136" t="s">
        <v>7677</v>
      </c>
      <c r="I3136" t="s">
        <v>87</v>
      </c>
      <c r="J3136" t="s">
        <v>88</v>
      </c>
      <c r="K3136" t="s">
        <v>7677</v>
      </c>
      <c r="L3136" t="s">
        <v>6903</v>
      </c>
      <c r="M3136" t="s">
        <v>6904</v>
      </c>
      <c r="N3136" s="1">
        <v>42906</v>
      </c>
      <c r="O3136">
        <v>50</v>
      </c>
      <c r="P3136" t="s">
        <v>900</v>
      </c>
      <c r="S3136">
        <v>0</v>
      </c>
      <c r="T3136">
        <v>0</v>
      </c>
      <c r="U3136" s="7">
        <v>0</v>
      </c>
      <c r="V3136" s="7">
        <v>0</v>
      </c>
      <c r="W3136" s="7">
        <v>0</v>
      </c>
      <c r="X3136" s="7">
        <v>0</v>
      </c>
      <c r="Y3136" s="7">
        <v>0</v>
      </c>
      <c r="Z3136" s="7">
        <v>0</v>
      </c>
      <c r="AA3136" s="7" t="s">
        <v>800</v>
      </c>
      <c r="AB3136" s="7">
        <f>IF(Table2[[#This Row],[15cc]]+Table2[[#This Row],[30cc]]&gt;0,1,0)</f>
        <v>0</v>
      </c>
      <c r="AC3136" s="7">
        <f>IF(Table2[[#This Row],[60c]]&gt;0,1,0)</f>
        <v>0</v>
      </c>
      <c r="AD3136" s="7">
        <f>IF(Table2[[#This Row],[90c]]&gt;0,1,0)</f>
        <v>0</v>
      </c>
    </row>
    <row r="3137" spans="1:30" x14ac:dyDescent="0.2">
      <c r="A3137">
        <v>201706</v>
      </c>
      <c r="B3137" t="s">
        <v>84</v>
      </c>
      <c r="C3137" t="s">
        <v>3064</v>
      </c>
      <c r="D3137" t="s">
        <v>3067</v>
      </c>
      <c r="E3137" t="s">
        <v>7676</v>
      </c>
      <c r="F3137" t="s">
        <v>3068</v>
      </c>
      <c r="G3137" t="s">
        <v>7677</v>
      </c>
      <c r="I3137" t="s">
        <v>87</v>
      </c>
      <c r="J3137" t="s">
        <v>88</v>
      </c>
      <c r="K3137" t="s">
        <v>7677</v>
      </c>
      <c r="L3137" t="s">
        <v>6905</v>
      </c>
      <c r="M3137" t="s">
        <v>6906</v>
      </c>
      <c r="N3137" s="1">
        <v>42906</v>
      </c>
      <c r="O3137">
        <v>50</v>
      </c>
      <c r="P3137" t="s">
        <v>900</v>
      </c>
      <c r="Q3137">
        <v>1</v>
      </c>
      <c r="R3137">
        <v>12.326000000000001</v>
      </c>
      <c r="S3137">
        <v>1</v>
      </c>
      <c r="T3137">
        <v>12.326000000000001</v>
      </c>
      <c r="U3137" s="7">
        <v>0</v>
      </c>
      <c r="V3137" s="7">
        <v>0</v>
      </c>
      <c r="W3137" s="7">
        <v>0</v>
      </c>
      <c r="X3137" s="7">
        <v>0</v>
      </c>
      <c r="Y3137" s="7">
        <v>0</v>
      </c>
      <c r="Z3137" s="7">
        <v>0</v>
      </c>
      <c r="AA3137" s="7" t="s">
        <v>800</v>
      </c>
      <c r="AB3137" s="7">
        <f>IF(Table2[[#This Row],[15cc]]+Table2[[#This Row],[30cc]]&gt;0,1,0)</f>
        <v>1</v>
      </c>
      <c r="AC3137" s="7">
        <f>IF(Table2[[#This Row],[60c]]&gt;0,1,0)</f>
        <v>0</v>
      </c>
      <c r="AD3137" s="7">
        <f>IF(Table2[[#This Row],[90c]]&gt;0,1,0)</f>
        <v>0</v>
      </c>
    </row>
    <row r="3138" spans="1:30" x14ac:dyDescent="0.2">
      <c r="A3138">
        <v>201706</v>
      </c>
      <c r="B3138" t="s">
        <v>84</v>
      </c>
      <c r="C3138" t="s">
        <v>3064</v>
      </c>
      <c r="D3138" t="s">
        <v>3067</v>
      </c>
      <c r="E3138" t="s">
        <v>7676</v>
      </c>
      <c r="F3138" t="s">
        <v>3068</v>
      </c>
      <c r="G3138" t="s">
        <v>7677</v>
      </c>
      <c r="I3138" t="s">
        <v>87</v>
      </c>
      <c r="J3138" t="s">
        <v>88</v>
      </c>
      <c r="K3138" t="s">
        <v>7677</v>
      </c>
      <c r="L3138" t="s">
        <v>6907</v>
      </c>
      <c r="M3138" t="s">
        <v>6908</v>
      </c>
      <c r="N3138" s="1">
        <v>42906</v>
      </c>
      <c r="O3138">
        <v>50</v>
      </c>
      <c r="P3138" t="s">
        <v>900</v>
      </c>
      <c r="Q3138">
        <v>8</v>
      </c>
      <c r="R3138">
        <v>133.185</v>
      </c>
      <c r="S3138">
        <v>3</v>
      </c>
      <c r="T3138">
        <v>40.287999999999997</v>
      </c>
      <c r="U3138" s="7">
        <v>2</v>
      </c>
      <c r="V3138" s="7">
        <v>25.134</v>
      </c>
      <c r="W3138" s="7">
        <v>3</v>
      </c>
      <c r="X3138" s="7">
        <v>67.763000000000005</v>
      </c>
      <c r="Y3138" s="7">
        <v>0</v>
      </c>
      <c r="Z3138" s="7">
        <v>0</v>
      </c>
      <c r="AA3138" s="7" t="s">
        <v>800</v>
      </c>
      <c r="AB3138" s="7">
        <f>IF(Table2[[#This Row],[15cc]]+Table2[[#This Row],[30cc]]&gt;0,1,0)</f>
        <v>1</v>
      </c>
      <c r="AC3138" s="7">
        <f>IF(Table2[[#This Row],[60c]]&gt;0,1,0)</f>
        <v>1</v>
      </c>
      <c r="AD3138" s="7">
        <f>IF(Table2[[#This Row],[90c]]&gt;0,1,0)</f>
        <v>0</v>
      </c>
    </row>
    <row r="3139" spans="1:30" x14ac:dyDescent="0.2">
      <c r="A3139">
        <v>201706</v>
      </c>
      <c r="B3139" t="s">
        <v>84</v>
      </c>
      <c r="C3139" t="s">
        <v>3064</v>
      </c>
      <c r="D3139" t="s">
        <v>3067</v>
      </c>
      <c r="E3139" t="s">
        <v>7676</v>
      </c>
      <c r="F3139" t="s">
        <v>3068</v>
      </c>
      <c r="G3139" t="s">
        <v>7677</v>
      </c>
      <c r="I3139" t="s">
        <v>87</v>
      </c>
      <c r="J3139" t="s">
        <v>88</v>
      </c>
      <c r="K3139" t="s">
        <v>7677</v>
      </c>
      <c r="L3139" t="s">
        <v>6909</v>
      </c>
      <c r="M3139" t="s">
        <v>6910</v>
      </c>
      <c r="N3139" s="1">
        <v>42906</v>
      </c>
      <c r="O3139">
        <v>50</v>
      </c>
      <c r="P3139" t="s">
        <v>900</v>
      </c>
      <c r="Q3139">
        <v>3</v>
      </c>
      <c r="R3139">
        <v>40.091000000000001</v>
      </c>
      <c r="S3139">
        <v>3</v>
      </c>
      <c r="T3139">
        <v>40.091000000000001</v>
      </c>
      <c r="U3139" s="7">
        <v>0</v>
      </c>
      <c r="V3139" s="7">
        <v>0</v>
      </c>
      <c r="W3139" s="7">
        <v>0</v>
      </c>
      <c r="X3139" s="7">
        <v>0</v>
      </c>
      <c r="Y3139" s="7">
        <v>0</v>
      </c>
      <c r="Z3139" s="7">
        <v>0</v>
      </c>
      <c r="AA3139" s="7" t="s">
        <v>800</v>
      </c>
      <c r="AB3139" s="7">
        <f>IF(Table2[[#This Row],[15cc]]+Table2[[#This Row],[30cc]]&gt;0,1,0)</f>
        <v>1</v>
      </c>
      <c r="AC3139" s="7">
        <f>IF(Table2[[#This Row],[60c]]&gt;0,1,0)</f>
        <v>0</v>
      </c>
      <c r="AD3139" s="7">
        <f>IF(Table2[[#This Row],[90c]]&gt;0,1,0)</f>
        <v>0</v>
      </c>
    </row>
    <row r="3140" spans="1:30" x14ac:dyDescent="0.2">
      <c r="A3140">
        <v>201706</v>
      </c>
      <c r="B3140" t="s">
        <v>84</v>
      </c>
      <c r="C3140" t="s">
        <v>3064</v>
      </c>
      <c r="D3140" t="s">
        <v>3067</v>
      </c>
      <c r="E3140" t="s">
        <v>7676</v>
      </c>
      <c r="F3140" t="s">
        <v>3068</v>
      </c>
      <c r="G3140" t="s">
        <v>7677</v>
      </c>
      <c r="I3140" t="s">
        <v>87</v>
      </c>
      <c r="J3140" t="s">
        <v>88</v>
      </c>
      <c r="K3140" t="s">
        <v>7677</v>
      </c>
      <c r="L3140" t="s">
        <v>6911</v>
      </c>
      <c r="M3140" t="s">
        <v>856</v>
      </c>
      <c r="N3140" s="1">
        <v>42906</v>
      </c>
      <c r="O3140">
        <v>50</v>
      </c>
      <c r="P3140" t="s">
        <v>900</v>
      </c>
      <c r="Q3140">
        <v>1</v>
      </c>
      <c r="R3140">
        <v>15.132999999999999</v>
      </c>
      <c r="S3140">
        <v>1</v>
      </c>
      <c r="T3140">
        <v>15.132999999999999</v>
      </c>
      <c r="U3140" s="7">
        <v>0</v>
      </c>
      <c r="V3140" s="7">
        <v>0</v>
      </c>
      <c r="W3140" s="7">
        <v>0</v>
      </c>
      <c r="X3140" s="7">
        <v>0</v>
      </c>
      <c r="Y3140" s="7">
        <v>0</v>
      </c>
      <c r="Z3140" s="7">
        <v>0</v>
      </c>
      <c r="AA3140" s="7" t="s">
        <v>800</v>
      </c>
      <c r="AB3140" s="7">
        <f>IF(Table2[[#This Row],[15cc]]+Table2[[#This Row],[30cc]]&gt;0,1,0)</f>
        <v>1</v>
      </c>
      <c r="AC3140" s="7">
        <f>IF(Table2[[#This Row],[60c]]&gt;0,1,0)</f>
        <v>0</v>
      </c>
      <c r="AD3140" s="7">
        <f>IF(Table2[[#This Row],[90c]]&gt;0,1,0)</f>
        <v>0</v>
      </c>
    </row>
    <row r="3141" spans="1:30" x14ac:dyDescent="0.2">
      <c r="A3141">
        <v>201706</v>
      </c>
      <c r="B3141" t="s">
        <v>84</v>
      </c>
      <c r="C3141" t="s">
        <v>3064</v>
      </c>
      <c r="D3141" t="s">
        <v>3067</v>
      </c>
      <c r="E3141" t="s">
        <v>7676</v>
      </c>
      <c r="F3141" t="s">
        <v>3068</v>
      </c>
      <c r="G3141" t="s">
        <v>7677</v>
      </c>
      <c r="I3141" t="s">
        <v>87</v>
      </c>
      <c r="J3141" t="s">
        <v>88</v>
      </c>
      <c r="K3141" t="s">
        <v>7677</v>
      </c>
      <c r="L3141" t="s">
        <v>6912</v>
      </c>
      <c r="M3141" t="s">
        <v>6913</v>
      </c>
      <c r="N3141" s="1">
        <v>42906</v>
      </c>
      <c r="O3141">
        <v>50</v>
      </c>
      <c r="P3141" t="s">
        <v>900</v>
      </c>
      <c r="S3141">
        <v>0</v>
      </c>
      <c r="T3141">
        <v>0</v>
      </c>
      <c r="U3141" s="7">
        <v>0</v>
      </c>
      <c r="V3141" s="7">
        <v>0</v>
      </c>
      <c r="W3141" s="7">
        <v>0</v>
      </c>
      <c r="X3141" s="7">
        <v>0</v>
      </c>
      <c r="Y3141" s="7">
        <v>0</v>
      </c>
      <c r="Z3141" s="7">
        <v>0</v>
      </c>
      <c r="AA3141" s="7" t="s">
        <v>800</v>
      </c>
      <c r="AB3141" s="7">
        <f>IF(Table2[[#This Row],[15cc]]+Table2[[#This Row],[30cc]]&gt;0,1,0)</f>
        <v>0</v>
      </c>
      <c r="AC3141" s="7">
        <f>IF(Table2[[#This Row],[60c]]&gt;0,1,0)</f>
        <v>0</v>
      </c>
      <c r="AD3141" s="7">
        <f>IF(Table2[[#This Row],[90c]]&gt;0,1,0)</f>
        <v>0</v>
      </c>
    </row>
    <row r="3142" spans="1:30" x14ac:dyDescent="0.2">
      <c r="A3142">
        <v>201706</v>
      </c>
      <c r="B3142" t="s">
        <v>84</v>
      </c>
      <c r="C3142" t="s">
        <v>3064</v>
      </c>
      <c r="D3142" t="s">
        <v>3067</v>
      </c>
      <c r="E3142" t="s">
        <v>7676</v>
      </c>
      <c r="F3142" t="s">
        <v>3068</v>
      </c>
      <c r="G3142" t="s">
        <v>7677</v>
      </c>
      <c r="I3142" t="s">
        <v>87</v>
      </c>
      <c r="J3142" t="s">
        <v>88</v>
      </c>
      <c r="K3142" t="s">
        <v>7677</v>
      </c>
      <c r="L3142" t="s">
        <v>6914</v>
      </c>
      <c r="M3142" t="s">
        <v>2583</v>
      </c>
      <c r="N3142" s="1">
        <v>42907</v>
      </c>
      <c r="O3142">
        <v>49</v>
      </c>
      <c r="P3142" t="s">
        <v>900</v>
      </c>
      <c r="S3142">
        <v>0</v>
      </c>
      <c r="T3142">
        <v>0</v>
      </c>
      <c r="U3142" s="7">
        <v>0</v>
      </c>
      <c r="V3142" s="7">
        <v>0</v>
      </c>
      <c r="W3142" s="7">
        <v>0</v>
      </c>
      <c r="X3142" s="7">
        <v>0</v>
      </c>
      <c r="Y3142" s="7">
        <v>0</v>
      </c>
      <c r="Z3142" s="7">
        <v>0</v>
      </c>
      <c r="AA3142" s="7" t="s">
        <v>800</v>
      </c>
      <c r="AB3142" s="7">
        <f>IF(Table2[[#This Row],[15cc]]+Table2[[#This Row],[30cc]]&gt;0,1,0)</f>
        <v>0</v>
      </c>
      <c r="AC3142" s="7">
        <f>IF(Table2[[#This Row],[60c]]&gt;0,1,0)</f>
        <v>0</v>
      </c>
      <c r="AD3142" s="7">
        <f>IF(Table2[[#This Row],[90c]]&gt;0,1,0)</f>
        <v>0</v>
      </c>
    </row>
    <row r="3143" spans="1:30" x14ac:dyDescent="0.2">
      <c r="A3143">
        <v>201706</v>
      </c>
      <c r="B3143" t="s">
        <v>84</v>
      </c>
      <c r="C3143" t="s">
        <v>3064</v>
      </c>
      <c r="D3143" t="s">
        <v>3067</v>
      </c>
      <c r="E3143" t="s">
        <v>7676</v>
      </c>
      <c r="F3143" t="s">
        <v>3068</v>
      </c>
      <c r="G3143" t="s">
        <v>7677</v>
      </c>
      <c r="I3143" t="s">
        <v>87</v>
      </c>
      <c r="J3143" t="s">
        <v>88</v>
      </c>
      <c r="K3143" t="s">
        <v>7677</v>
      </c>
      <c r="L3143" t="s">
        <v>6915</v>
      </c>
      <c r="M3143" t="s">
        <v>918</v>
      </c>
      <c r="N3143" s="1">
        <v>42907</v>
      </c>
      <c r="O3143">
        <v>49</v>
      </c>
      <c r="P3143" t="s">
        <v>900</v>
      </c>
      <c r="S3143">
        <v>0</v>
      </c>
      <c r="T3143">
        <v>0</v>
      </c>
      <c r="U3143" s="7">
        <v>0</v>
      </c>
      <c r="V3143" s="7">
        <v>0</v>
      </c>
      <c r="W3143" s="7">
        <v>0</v>
      </c>
      <c r="X3143" s="7">
        <v>0</v>
      </c>
      <c r="Y3143" s="7">
        <v>0</v>
      </c>
      <c r="Z3143" s="7">
        <v>0</v>
      </c>
      <c r="AA3143" s="7" t="s">
        <v>800</v>
      </c>
      <c r="AB3143" s="7">
        <f>IF(Table2[[#This Row],[15cc]]+Table2[[#This Row],[30cc]]&gt;0,1,0)</f>
        <v>0</v>
      </c>
      <c r="AC3143" s="7">
        <f>IF(Table2[[#This Row],[60c]]&gt;0,1,0)</f>
        <v>0</v>
      </c>
      <c r="AD3143" s="7">
        <f>IF(Table2[[#This Row],[90c]]&gt;0,1,0)</f>
        <v>0</v>
      </c>
    </row>
    <row r="3144" spans="1:30" x14ac:dyDescent="0.2">
      <c r="A3144">
        <v>201706</v>
      </c>
      <c r="B3144" t="s">
        <v>84</v>
      </c>
      <c r="C3144" t="s">
        <v>3064</v>
      </c>
      <c r="D3144" t="s">
        <v>3067</v>
      </c>
      <c r="E3144" t="s">
        <v>7676</v>
      </c>
      <c r="F3144" t="s">
        <v>3068</v>
      </c>
      <c r="G3144" t="s">
        <v>7677</v>
      </c>
      <c r="I3144" t="s">
        <v>87</v>
      </c>
      <c r="J3144" t="s">
        <v>88</v>
      </c>
      <c r="K3144" t="s">
        <v>7677</v>
      </c>
      <c r="L3144" t="s">
        <v>6916</v>
      </c>
      <c r="M3144" t="s">
        <v>6917</v>
      </c>
      <c r="N3144" s="1">
        <v>42907</v>
      </c>
      <c r="O3144">
        <v>49</v>
      </c>
      <c r="P3144" t="s">
        <v>900</v>
      </c>
      <c r="S3144">
        <v>0</v>
      </c>
      <c r="T3144">
        <v>0</v>
      </c>
      <c r="U3144" s="7">
        <v>0</v>
      </c>
      <c r="V3144" s="7">
        <v>0</v>
      </c>
      <c r="W3144" s="7">
        <v>0</v>
      </c>
      <c r="X3144" s="7">
        <v>0</v>
      </c>
      <c r="Y3144" s="7">
        <v>0</v>
      </c>
      <c r="Z3144" s="7">
        <v>0</v>
      </c>
      <c r="AA3144" s="7" t="s">
        <v>800</v>
      </c>
      <c r="AB3144" s="7">
        <f>IF(Table2[[#This Row],[15cc]]+Table2[[#This Row],[30cc]]&gt;0,1,0)</f>
        <v>0</v>
      </c>
      <c r="AC3144" s="7">
        <f>IF(Table2[[#This Row],[60c]]&gt;0,1,0)</f>
        <v>0</v>
      </c>
      <c r="AD3144" s="7">
        <f>IF(Table2[[#This Row],[90c]]&gt;0,1,0)</f>
        <v>0</v>
      </c>
    </row>
    <row r="3145" spans="1:30" x14ac:dyDescent="0.2">
      <c r="A3145">
        <v>201706</v>
      </c>
      <c r="B3145" t="s">
        <v>84</v>
      </c>
      <c r="C3145" t="s">
        <v>3064</v>
      </c>
      <c r="D3145" t="s">
        <v>3067</v>
      </c>
      <c r="E3145" t="s">
        <v>7676</v>
      </c>
      <c r="F3145" t="s">
        <v>3068</v>
      </c>
      <c r="G3145" t="s">
        <v>7677</v>
      </c>
      <c r="I3145" t="s">
        <v>775</v>
      </c>
      <c r="J3145" t="s">
        <v>1347</v>
      </c>
      <c r="K3145" t="s">
        <v>7683</v>
      </c>
      <c r="L3145" t="s">
        <v>6918</v>
      </c>
      <c r="M3145" t="s">
        <v>6919</v>
      </c>
      <c r="N3145" s="1">
        <v>42901</v>
      </c>
      <c r="O3145">
        <v>55</v>
      </c>
      <c r="P3145" t="s">
        <v>900</v>
      </c>
      <c r="S3145">
        <v>0</v>
      </c>
      <c r="T3145">
        <v>0</v>
      </c>
      <c r="U3145" s="7">
        <v>0</v>
      </c>
      <c r="V3145" s="7">
        <v>0</v>
      </c>
      <c r="W3145" s="7">
        <v>0</v>
      </c>
      <c r="X3145" s="7">
        <v>0</v>
      </c>
      <c r="Y3145" s="7">
        <v>0</v>
      </c>
      <c r="Z3145" s="7">
        <v>0</v>
      </c>
      <c r="AA3145" s="7" t="s">
        <v>800</v>
      </c>
      <c r="AB3145" s="7">
        <f>IF(Table2[[#This Row],[15cc]]+Table2[[#This Row],[30cc]]&gt;0,1,0)</f>
        <v>0</v>
      </c>
      <c r="AC3145" s="7">
        <f>IF(Table2[[#This Row],[60c]]&gt;0,1,0)</f>
        <v>0</v>
      </c>
      <c r="AD3145" s="7">
        <f>IF(Table2[[#This Row],[90c]]&gt;0,1,0)</f>
        <v>0</v>
      </c>
    </row>
    <row r="3146" spans="1:30" x14ac:dyDescent="0.2">
      <c r="A3146">
        <v>201706</v>
      </c>
      <c r="B3146" t="s">
        <v>84</v>
      </c>
      <c r="C3146" t="s">
        <v>3064</v>
      </c>
      <c r="D3146" t="s">
        <v>3067</v>
      </c>
      <c r="E3146" t="s">
        <v>7676</v>
      </c>
      <c r="F3146" t="s">
        <v>3068</v>
      </c>
      <c r="G3146" t="s">
        <v>7677</v>
      </c>
      <c r="I3146" t="s">
        <v>775</v>
      </c>
      <c r="J3146" t="s">
        <v>1347</v>
      </c>
      <c r="K3146" t="s">
        <v>7683</v>
      </c>
      <c r="L3146" t="s">
        <v>6920</v>
      </c>
      <c r="M3146" t="s">
        <v>6921</v>
      </c>
      <c r="N3146" s="1">
        <v>42901</v>
      </c>
      <c r="O3146">
        <v>55</v>
      </c>
      <c r="P3146" t="s">
        <v>900</v>
      </c>
      <c r="Q3146">
        <v>1</v>
      </c>
      <c r="R3146">
        <v>12.07</v>
      </c>
      <c r="S3146">
        <v>1</v>
      </c>
      <c r="T3146">
        <v>12.07</v>
      </c>
      <c r="U3146" s="7">
        <v>0</v>
      </c>
      <c r="V3146" s="7">
        <v>0</v>
      </c>
      <c r="W3146" s="7">
        <v>0</v>
      </c>
      <c r="X3146" s="7">
        <v>0</v>
      </c>
      <c r="Y3146" s="7">
        <v>0</v>
      </c>
      <c r="Z3146" s="7">
        <v>0</v>
      </c>
      <c r="AA3146" s="7" t="s">
        <v>800</v>
      </c>
      <c r="AB3146" s="7">
        <f>IF(Table2[[#This Row],[15cc]]+Table2[[#This Row],[30cc]]&gt;0,1,0)</f>
        <v>1</v>
      </c>
      <c r="AC3146" s="7">
        <f>IF(Table2[[#This Row],[60c]]&gt;0,1,0)</f>
        <v>0</v>
      </c>
      <c r="AD3146" s="7">
        <f>IF(Table2[[#This Row],[90c]]&gt;0,1,0)</f>
        <v>0</v>
      </c>
    </row>
    <row r="3147" spans="1:30" x14ac:dyDescent="0.2">
      <c r="A3147">
        <v>201706</v>
      </c>
      <c r="B3147" t="s">
        <v>84</v>
      </c>
      <c r="C3147" t="s">
        <v>3064</v>
      </c>
      <c r="D3147" t="s">
        <v>3067</v>
      </c>
      <c r="E3147" t="s">
        <v>7676</v>
      </c>
      <c r="F3147" t="s">
        <v>3068</v>
      </c>
      <c r="G3147" t="s">
        <v>7677</v>
      </c>
      <c r="I3147" t="s">
        <v>775</v>
      </c>
      <c r="J3147" t="s">
        <v>1347</v>
      </c>
      <c r="K3147" t="s">
        <v>7683</v>
      </c>
      <c r="L3147" t="s">
        <v>6922</v>
      </c>
      <c r="M3147" t="s">
        <v>6923</v>
      </c>
      <c r="N3147" s="1">
        <v>42901</v>
      </c>
      <c r="O3147">
        <v>55</v>
      </c>
      <c r="P3147" t="s">
        <v>900</v>
      </c>
      <c r="Q3147">
        <v>1</v>
      </c>
      <c r="R3147">
        <v>8.5329999999999995</v>
      </c>
      <c r="S3147">
        <v>1</v>
      </c>
      <c r="T3147">
        <v>8.5329999999999995</v>
      </c>
      <c r="U3147" s="7">
        <v>0</v>
      </c>
      <c r="V3147" s="7">
        <v>0</v>
      </c>
      <c r="W3147" s="7">
        <v>0</v>
      </c>
      <c r="X3147" s="7">
        <v>0</v>
      </c>
      <c r="Y3147" s="7">
        <v>0</v>
      </c>
      <c r="Z3147" s="7">
        <v>0</v>
      </c>
      <c r="AA3147" s="7" t="s">
        <v>800</v>
      </c>
      <c r="AB3147" s="7">
        <f>IF(Table2[[#This Row],[15cc]]+Table2[[#This Row],[30cc]]&gt;0,1,0)</f>
        <v>1</v>
      </c>
      <c r="AC3147" s="7">
        <f>IF(Table2[[#This Row],[60c]]&gt;0,1,0)</f>
        <v>0</v>
      </c>
      <c r="AD3147" s="7">
        <f>IF(Table2[[#This Row],[90c]]&gt;0,1,0)</f>
        <v>0</v>
      </c>
    </row>
    <row r="3148" spans="1:30" x14ac:dyDescent="0.2">
      <c r="A3148">
        <v>201706</v>
      </c>
      <c r="B3148" t="s">
        <v>84</v>
      </c>
      <c r="C3148" t="s">
        <v>3064</v>
      </c>
      <c r="D3148" t="s">
        <v>3067</v>
      </c>
      <c r="E3148" t="s">
        <v>7676</v>
      </c>
      <c r="F3148" t="s">
        <v>3068</v>
      </c>
      <c r="G3148" t="s">
        <v>7677</v>
      </c>
      <c r="I3148" t="s">
        <v>775</v>
      </c>
      <c r="J3148" t="s">
        <v>1347</v>
      </c>
      <c r="K3148" t="s">
        <v>7683</v>
      </c>
      <c r="L3148" t="s">
        <v>6924</v>
      </c>
      <c r="M3148" t="s">
        <v>6925</v>
      </c>
      <c r="N3148" s="1">
        <v>42901</v>
      </c>
      <c r="O3148">
        <v>55</v>
      </c>
      <c r="P3148" t="s">
        <v>900</v>
      </c>
      <c r="Q3148">
        <v>1</v>
      </c>
      <c r="R3148">
        <v>12.15</v>
      </c>
      <c r="S3148">
        <v>1</v>
      </c>
      <c r="T3148">
        <v>12.15</v>
      </c>
      <c r="U3148" s="7">
        <v>0</v>
      </c>
      <c r="V3148" s="7">
        <v>0</v>
      </c>
      <c r="W3148" s="7">
        <v>0</v>
      </c>
      <c r="X3148" s="7">
        <v>0</v>
      </c>
      <c r="Y3148" s="7">
        <v>0</v>
      </c>
      <c r="Z3148" s="7">
        <v>0</v>
      </c>
      <c r="AA3148" s="7" t="s">
        <v>800</v>
      </c>
      <c r="AB3148" s="7">
        <f>IF(Table2[[#This Row],[15cc]]+Table2[[#This Row],[30cc]]&gt;0,1,0)</f>
        <v>1</v>
      </c>
      <c r="AC3148" s="7">
        <f>IF(Table2[[#This Row],[60c]]&gt;0,1,0)</f>
        <v>0</v>
      </c>
      <c r="AD3148" s="7">
        <f>IF(Table2[[#This Row],[90c]]&gt;0,1,0)</f>
        <v>0</v>
      </c>
    </row>
    <row r="3149" spans="1:30" x14ac:dyDescent="0.2">
      <c r="A3149">
        <v>201706</v>
      </c>
      <c r="B3149" t="s">
        <v>84</v>
      </c>
      <c r="C3149" t="s">
        <v>3064</v>
      </c>
      <c r="D3149" t="s">
        <v>3067</v>
      </c>
      <c r="E3149" t="s">
        <v>7676</v>
      </c>
      <c r="F3149" t="s">
        <v>3068</v>
      </c>
      <c r="G3149" t="s">
        <v>7677</v>
      </c>
      <c r="I3149" t="s">
        <v>775</v>
      </c>
      <c r="J3149" t="s">
        <v>1347</v>
      </c>
      <c r="K3149" t="s">
        <v>7683</v>
      </c>
      <c r="L3149" t="s">
        <v>6926</v>
      </c>
      <c r="M3149" t="s">
        <v>6927</v>
      </c>
      <c r="N3149" s="1">
        <v>42906</v>
      </c>
      <c r="O3149">
        <v>50</v>
      </c>
      <c r="P3149" t="s">
        <v>900</v>
      </c>
      <c r="S3149">
        <v>0</v>
      </c>
      <c r="T3149">
        <v>0</v>
      </c>
      <c r="U3149" s="7">
        <v>0</v>
      </c>
      <c r="V3149" s="7">
        <v>0</v>
      </c>
      <c r="W3149" s="7">
        <v>0</v>
      </c>
      <c r="X3149" s="7">
        <v>0</v>
      </c>
      <c r="Y3149" s="7">
        <v>0</v>
      </c>
      <c r="Z3149" s="7">
        <v>0</v>
      </c>
      <c r="AA3149" s="7" t="s">
        <v>984</v>
      </c>
      <c r="AB3149" s="7">
        <f>IF(Table2[[#This Row],[15cc]]+Table2[[#This Row],[30cc]]&gt;0,1,0)</f>
        <v>0</v>
      </c>
      <c r="AC3149" s="7">
        <f>IF(Table2[[#This Row],[60c]]&gt;0,1,0)</f>
        <v>0</v>
      </c>
      <c r="AD3149" s="7">
        <f>IF(Table2[[#This Row],[90c]]&gt;0,1,0)</f>
        <v>0</v>
      </c>
    </row>
    <row r="3150" spans="1:30" x14ac:dyDescent="0.2">
      <c r="A3150">
        <v>201706</v>
      </c>
      <c r="B3150" t="s">
        <v>84</v>
      </c>
      <c r="C3150" t="s">
        <v>84</v>
      </c>
      <c r="D3150" t="s">
        <v>3069</v>
      </c>
      <c r="E3150" t="s">
        <v>7684</v>
      </c>
      <c r="F3150" t="s">
        <v>4663</v>
      </c>
      <c r="G3150" t="s">
        <v>7684</v>
      </c>
      <c r="I3150" t="s">
        <v>7686</v>
      </c>
      <c r="J3150" t="s">
        <v>7636</v>
      </c>
      <c r="K3150" t="s">
        <v>7687</v>
      </c>
      <c r="L3150" t="s">
        <v>7438</v>
      </c>
      <c r="M3150" t="s">
        <v>7439</v>
      </c>
      <c r="N3150" s="1">
        <v>42902</v>
      </c>
      <c r="O3150">
        <v>54</v>
      </c>
      <c r="P3150" t="s">
        <v>900</v>
      </c>
      <c r="Q3150">
        <v>1</v>
      </c>
      <c r="R3150">
        <v>12.311</v>
      </c>
      <c r="S3150">
        <v>1</v>
      </c>
      <c r="T3150">
        <v>12.311</v>
      </c>
      <c r="U3150" s="7">
        <v>0</v>
      </c>
      <c r="V3150" s="7">
        <v>0</v>
      </c>
      <c r="W3150" s="7">
        <v>0</v>
      </c>
      <c r="X3150" s="7">
        <v>0</v>
      </c>
      <c r="Y3150" s="7">
        <v>0</v>
      </c>
      <c r="Z3150" s="7">
        <v>0</v>
      </c>
      <c r="AA3150" s="7" t="s">
        <v>800</v>
      </c>
      <c r="AB3150" s="7">
        <f>IF(Table2[[#This Row],[15cc]]+Table2[[#This Row],[30cc]]&gt;0,1,0)</f>
        <v>1</v>
      </c>
      <c r="AC3150" s="7">
        <f>IF(Table2[[#This Row],[60c]]&gt;0,1,0)</f>
        <v>0</v>
      </c>
      <c r="AD3150" s="7">
        <f>IF(Table2[[#This Row],[90c]]&gt;0,1,0)</f>
        <v>0</v>
      </c>
    </row>
    <row r="3151" spans="1:30" x14ac:dyDescent="0.2">
      <c r="A3151">
        <v>201706</v>
      </c>
      <c r="B3151" t="s">
        <v>84</v>
      </c>
      <c r="C3151" t="s">
        <v>84</v>
      </c>
      <c r="D3151" t="s">
        <v>3069</v>
      </c>
      <c r="E3151" t="s">
        <v>7684</v>
      </c>
      <c r="F3151" t="s">
        <v>4663</v>
      </c>
      <c r="G3151" t="s">
        <v>7684</v>
      </c>
      <c r="I3151" t="s">
        <v>7686</v>
      </c>
      <c r="J3151" t="s">
        <v>7636</v>
      </c>
      <c r="K3151" t="s">
        <v>7687</v>
      </c>
      <c r="L3151" t="s">
        <v>7440</v>
      </c>
      <c r="M3151" t="s">
        <v>7441</v>
      </c>
      <c r="N3151" s="1">
        <v>42902</v>
      </c>
      <c r="O3151">
        <v>54</v>
      </c>
      <c r="P3151" t="s">
        <v>900</v>
      </c>
      <c r="S3151">
        <v>0</v>
      </c>
      <c r="T3151">
        <v>0</v>
      </c>
      <c r="U3151" s="7">
        <v>0</v>
      </c>
      <c r="V3151" s="7">
        <v>0</v>
      </c>
      <c r="W3151" s="7">
        <v>0</v>
      </c>
      <c r="X3151" s="7">
        <v>0</v>
      </c>
      <c r="Y3151" s="7">
        <v>0</v>
      </c>
      <c r="Z3151" s="7">
        <v>0</v>
      </c>
      <c r="AA3151" s="7" t="s">
        <v>800</v>
      </c>
      <c r="AB3151" s="7">
        <f>IF(Table2[[#This Row],[15cc]]+Table2[[#This Row],[30cc]]&gt;0,1,0)</f>
        <v>0</v>
      </c>
      <c r="AC3151" s="7">
        <f>IF(Table2[[#This Row],[60c]]&gt;0,1,0)</f>
        <v>0</v>
      </c>
      <c r="AD3151" s="7">
        <f>IF(Table2[[#This Row],[90c]]&gt;0,1,0)</f>
        <v>0</v>
      </c>
    </row>
    <row r="3152" spans="1:30" x14ac:dyDescent="0.2">
      <c r="A3152">
        <v>201706</v>
      </c>
      <c r="B3152" t="s">
        <v>84</v>
      </c>
      <c r="C3152" t="s">
        <v>84</v>
      </c>
      <c r="D3152" t="s">
        <v>3069</v>
      </c>
      <c r="E3152" t="s">
        <v>7684</v>
      </c>
      <c r="F3152" t="s">
        <v>4663</v>
      </c>
      <c r="G3152" t="s">
        <v>7684</v>
      </c>
      <c r="I3152" t="s">
        <v>7686</v>
      </c>
      <c r="J3152" t="s">
        <v>7636</v>
      </c>
      <c r="K3152" t="s">
        <v>7687</v>
      </c>
      <c r="L3152" t="s">
        <v>7442</v>
      </c>
      <c r="M3152" t="s">
        <v>7443</v>
      </c>
      <c r="N3152" s="1">
        <v>42902</v>
      </c>
      <c r="O3152">
        <v>54</v>
      </c>
      <c r="P3152" t="s">
        <v>900</v>
      </c>
      <c r="Q3152">
        <v>1</v>
      </c>
      <c r="R3152">
        <v>12.882</v>
      </c>
      <c r="S3152">
        <v>0</v>
      </c>
      <c r="T3152">
        <v>0</v>
      </c>
      <c r="U3152" s="7">
        <v>0</v>
      </c>
      <c r="V3152" s="7">
        <v>0</v>
      </c>
      <c r="W3152" s="7">
        <v>1</v>
      </c>
      <c r="X3152" s="7">
        <v>12.882</v>
      </c>
      <c r="Y3152" s="7">
        <v>0</v>
      </c>
      <c r="Z3152" s="7">
        <v>0</v>
      </c>
      <c r="AA3152" s="7" t="s">
        <v>800</v>
      </c>
      <c r="AB3152" s="7">
        <f>IF(Table2[[#This Row],[15cc]]+Table2[[#This Row],[30cc]]&gt;0,1,0)</f>
        <v>0</v>
      </c>
      <c r="AC3152" s="7">
        <f>IF(Table2[[#This Row],[60c]]&gt;0,1,0)</f>
        <v>1</v>
      </c>
      <c r="AD3152" s="7">
        <f>IF(Table2[[#This Row],[90c]]&gt;0,1,0)</f>
        <v>0</v>
      </c>
    </row>
    <row r="3153" spans="1:30" x14ac:dyDescent="0.2">
      <c r="A3153">
        <v>201706</v>
      </c>
      <c r="B3153" t="s">
        <v>84</v>
      </c>
      <c r="C3153" t="s">
        <v>84</v>
      </c>
      <c r="D3153" t="s">
        <v>3069</v>
      </c>
      <c r="E3153" t="s">
        <v>7684</v>
      </c>
      <c r="F3153" t="s">
        <v>4663</v>
      </c>
      <c r="G3153" t="s">
        <v>7684</v>
      </c>
      <c r="I3153" t="s">
        <v>7686</v>
      </c>
      <c r="J3153" t="s">
        <v>7636</v>
      </c>
      <c r="K3153" t="s">
        <v>7687</v>
      </c>
      <c r="L3153" t="s">
        <v>7444</v>
      </c>
      <c r="M3153" t="s">
        <v>7445</v>
      </c>
      <c r="N3153" s="1">
        <v>42902</v>
      </c>
      <c r="O3153">
        <v>54</v>
      </c>
      <c r="P3153" t="s">
        <v>900</v>
      </c>
      <c r="S3153">
        <v>0</v>
      </c>
      <c r="T3153">
        <v>0</v>
      </c>
      <c r="U3153" s="7">
        <v>0</v>
      </c>
      <c r="V3153" s="7">
        <v>0</v>
      </c>
      <c r="W3153" s="7">
        <v>0</v>
      </c>
      <c r="X3153" s="7">
        <v>0</v>
      </c>
      <c r="Y3153" s="7">
        <v>0</v>
      </c>
      <c r="Z3153" s="7">
        <v>0</v>
      </c>
      <c r="AA3153" s="7" t="s">
        <v>800</v>
      </c>
      <c r="AB3153" s="7">
        <f>IF(Table2[[#This Row],[15cc]]+Table2[[#This Row],[30cc]]&gt;0,1,0)</f>
        <v>0</v>
      </c>
      <c r="AC3153" s="7">
        <f>IF(Table2[[#This Row],[60c]]&gt;0,1,0)</f>
        <v>0</v>
      </c>
      <c r="AD3153" s="7">
        <f>IF(Table2[[#This Row],[90c]]&gt;0,1,0)</f>
        <v>0</v>
      </c>
    </row>
    <row r="3154" spans="1:30" x14ac:dyDescent="0.2">
      <c r="A3154">
        <v>201706</v>
      </c>
      <c r="B3154" t="s">
        <v>84</v>
      </c>
      <c r="C3154" t="s">
        <v>84</v>
      </c>
      <c r="D3154" t="s">
        <v>3069</v>
      </c>
      <c r="E3154" t="s">
        <v>7684</v>
      </c>
      <c r="F3154" t="s">
        <v>4663</v>
      </c>
      <c r="G3154" t="s">
        <v>7684</v>
      </c>
      <c r="I3154" t="s">
        <v>7686</v>
      </c>
      <c r="J3154" t="s">
        <v>7636</v>
      </c>
      <c r="K3154" t="s">
        <v>7687</v>
      </c>
      <c r="L3154" t="s">
        <v>7446</v>
      </c>
      <c r="M3154" t="s">
        <v>7447</v>
      </c>
      <c r="N3154" s="1">
        <v>42902</v>
      </c>
      <c r="O3154">
        <v>54</v>
      </c>
      <c r="P3154" t="s">
        <v>900</v>
      </c>
      <c r="Q3154">
        <v>1</v>
      </c>
      <c r="R3154">
        <v>12.404999999999999</v>
      </c>
      <c r="S3154">
        <v>1</v>
      </c>
      <c r="T3154">
        <v>12.404999999999999</v>
      </c>
      <c r="U3154" s="7">
        <v>0</v>
      </c>
      <c r="V3154" s="7">
        <v>0</v>
      </c>
      <c r="W3154" s="7">
        <v>0</v>
      </c>
      <c r="X3154" s="7">
        <v>0</v>
      </c>
      <c r="Y3154" s="7">
        <v>0</v>
      </c>
      <c r="Z3154" s="7">
        <v>0</v>
      </c>
      <c r="AA3154" s="7" t="s">
        <v>800</v>
      </c>
      <c r="AB3154" s="7">
        <f>IF(Table2[[#This Row],[15cc]]+Table2[[#This Row],[30cc]]&gt;0,1,0)</f>
        <v>1</v>
      </c>
      <c r="AC3154" s="7">
        <f>IF(Table2[[#This Row],[60c]]&gt;0,1,0)</f>
        <v>0</v>
      </c>
      <c r="AD3154" s="7">
        <f>IF(Table2[[#This Row],[90c]]&gt;0,1,0)</f>
        <v>0</v>
      </c>
    </row>
    <row r="3155" spans="1:30" x14ac:dyDescent="0.2">
      <c r="A3155">
        <v>201706</v>
      </c>
      <c r="B3155" t="s">
        <v>84</v>
      </c>
      <c r="C3155" t="s">
        <v>84</v>
      </c>
      <c r="D3155" t="s">
        <v>3069</v>
      </c>
      <c r="E3155" t="s">
        <v>7684</v>
      </c>
      <c r="F3155" t="s">
        <v>4663</v>
      </c>
      <c r="G3155" t="s">
        <v>7684</v>
      </c>
      <c r="I3155" t="s">
        <v>7686</v>
      </c>
      <c r="J3155" t="s">
        <v>7636</v>
      </c>
      <c r="K3155" t="s">
        <v>7687</v>
      </c>
      <c r="L3155" t="s">
        <v>7448</v>
      </c>
      <c r="M3155" t="s">
        <v>7449</v>
      </c>
      <c r="N3155" s="1">
        <v>42902</v>
      </c>
      <c r="O3155">
        <v>54</v>
      </c>
      <c r="P3155" t="s">
        <v>900</v>
      </c>
      <c r="Q3155">
        <v>1</v>
      </c>
      <c r="R3155">
        <v>12.856</v>
      </c>
      <c r="S3155">
        <v>1</v>
      </c>
      <c r="T3155">
        <v>12.856</v>
      </c>
      <c r="U3155" s="7">
        <v>0</v>
      </c>
      <c r="V3155" s="7">
        <v>0</v>
      </c>
      <c r="W3155" s="7">
        <v>0</v>
      </c>
      <c r="X3155" s="7">
        <v>0</v>
      </c>
      <c r="Y3155" s="7">
        <v>0</v>
      </c>
      <c r="Z3155" s="7">
        <v>0</v>
      </c>
      <c r="AA3155" s="7" t="s">
        <v>800</v>
      </c>
      <c r="AB3155" s="7">
        <f>IF(Table2[[#This Row],[15cc]]+Table2[[#This Row],[30cc]]&gt;0,1,0)</f>
        <v>1</v>
      </c>
      <c r="AC3155" s="7">
        <f>IF(Table2[[#This Row],[60c]]&gt;0,1,0)</f>
        <v>0</v>
      </c>
      <c r="AD3155" s="7">
        <f>IF(Table2[[#This Row],[90c]]&gt;0,1,0)</f>
        <v>0</v>
      </c>
    </row>
    <row r="3156" spans="1:30" x14ac:dyDescent="0.2">
      <c r="A3156">
        <v>201706</v>
      </c>
      <c r="B3156" t="s">
        <v>84</v>
      </c>
      <c r="C3156" t="s">
        <v>84</v>
      </c>
      <c r="D3156" t="s">
        <v>3069</v>
      </c>
      <c r="E3156" t="s">
        <v>7684</v>
      </c>
      <c r="F3156" t="s">
        <v>4663</v>
      </c>
      <c r="G3156" t="s">
        <v>7684</v>
      </c>
      <c r="I3156" t="s">
        <v>7686</v>
      </c>
      <c r="J3156" t="s">
        <v>7636</v>
      </c>
      <c r="K3156" t="s">
        <v>7687</v>
      </c>
      <c r="L3156" t="s">
        <v>7450</v>
      </c>
      <c r="M3156" t="s">
        <v>7451</v>
      </c>
      <c r="N3156" s="1">
        <v>42902</v>
      </c>
      <c r="O3156">
        <v>54</v>
      </c>
      <c r="P3156" t="s">
        <v>900</v>
      </c>
      <c r="S3156">
        <v>0</v>
      </c>
      <c r="T3156">
        <v>0</v>
      </c>
      <c r="U3156" s="7">
        <v>0</v>
      </c>
      <c r="V3156" s="7">
        <v>0</v>
      </c>
      <c r="W3156" s="7">
        <v>0</v>
      </c>
      <c r="X3156" s="7">
        <v>0</v>
      </c>
      <c r="Y3156" s="7">
        <v>0</v>
      </c>
      <c r="Z3156" s="7">
        <v>0</v>
      </c>
      <c r="AA3156" s="7" t="s">
        <v>800</v>
      </c>
      <c r="AB3156" s="7">
        <f>IF(Table2[[#This Row],[15cc]]+Table2[[#This Row],[30cc]]&gt;0,1,0)</f>
        <v>0</v>
      </c>
      <c r="AC3156" s="7">
        <f>IF(Table2[[#This Row],[60c]]&gt;0,1,0)</f>
        <v>0</v>
      </c>
      <c r="AD3156" s="7">
        <f>IF(Table2[[#This Row],[90c]]&gt;0,1,0)</f>
        <v>0</v>
      </c>
    </row>
    <row r="3157" spans="1:30" x14ac:dyDescent="0.2">
      <c r="A3157">
        <v>201706</v>
      </c>
      <c r="B3157" t="s">
        <v>84</v>
      </c>
      <c r="C3157" t="s">
        <v>84</v>
      </c>
      <c r="D3157" t="s">
        <v>3069</v>
      </c>
      <c r="E3157" t="s">
        <v>7684</v>
      </c>
      <c r="F3157" t="s">
        <v>4663</v>
      </c>
      <c r="G3157" t="s">
        <v>7684</v>
      </c>
      <c r="I3157" t="s">
        <v>7686</v>
      </c>
      <c r="J3157" t="s">
        <v>7636</v>
      </c>
      <c r="K3157" t="s">
        <v>7687</v>
      </c>
      <c r="L3157" t="s">
        <v>7452</v>
      </c>
      <c r="M3157" t="s">
        <v>7453</v>
      </c>
      <c r="N3157" s="1">
        <v>42902</v>
      </c>
      <c r="O3157">
        <v>54</v>
      </c>
      <c r="P3157" t="s">
        <v>900</v>
      </c>
      <c r="S3157">
        <v>0</v>
      </c>
      <c r="T3157">
        <v>0</v>
      </c>
      <c r="U3157" s="7">
        <v>0</v>
      </c>
      <c r="V3157" s="7">
        <v>0</v>
      </c>
      <c r="W3157" s="7">
        <v>0</v>
      </c>
      <c r="X3157" s="7">
        <v>0</v>
      </c>
      <c r="Y3157" s="7">
        <v>0</v>
      </c>
      <c r="Z3157" s="7">
        <v>0</v>
      </c>
      <c r="AA3157" s="7" t="s">
        <v>800</v>
      </c>
      <c r="AB3157" s="7">
        <f>IF(Table2[[#This Row],[15cc]]+Table2[[#This Row],[30cc]]&gt;0,1,0)</f>
        <v>0</v>
      </c>
      <c r="AC3157" s="7">
        <f>IF(Table2[[#This Row],[60c]]&gt;0,1,0)</f>
        <v>0</v>
      </c>
      <c r="AD3157" s="7">
        <f>IF(Table2[[#This Row],[90c]]&gt;0,1,0)</f>
        <v>0</v>
      </c>
    </row>
    <row r="3158" spans="1:30" x14ac:dyDescent="0.2">
      <c r="A3158">
        <v>201706</v>
      </c>
      <c r="B3158" t="s">
        <v>84</v>
      </c>
      <c r="C3158" t="s">
        <v>84</v>
      </c>
      <c r="D3158" t="s">
        <v>3069</v>
      </c>
      <c r="E3158" t="s">
        <v>7684</v>
      </c>
      <c r="F3158" t="s">
        <v>4663</v>
      </c>
      <c r="G3158" t="s">
        <v>7684</v>
      </c>
      <c r="I3158" t="s">
        <v>7686</v>
      </c>
      <c r="J3158" t="s">
        <v>7636</v>
      </c>
      <c r="K3158" t="s">
        <v>7687</v>
      </c>
      <c r="L3158" t="s">
        <v>7454</v>
      </c>
      <c r="M3158" t="s">
        <v>7455</v>
      </c>
      <c r="N3158" s="1">
        <v>42902</v>
      </c>
      <c r="O3158">
        <v>54</v>
      </c>
      <c r="P3158" t="s">
        <v>900</v>
      </c>
      <c r="S3158">
        <v>0</v>
      </c>
      <c r="T3158">
        <v>0</v>
      </c>
      <c r="U3158" s="7">
        <v>0</v>
      </c>
      <c r="V3158" s="7">
        <v>0</v>
      </c>
      <c r="W3158" s="7">
        <v>0</v>
      </c>
      <c r="X3158" s="7">
        <v>0</v>
      </c>
      <c r="Y3158" s="7">
        <v>0</v>
      </c>
      <c r="Z3158" s="7">
        <v>0</v>
      </c>
      <c r="AA3158" s="7" t="s">
        <v>800</v>
      </c>
      <c r="AB3158" s="7">
        <f>IF(Table2[[#This Row],[15cc]]+Table2[[#This Row],[30cc]]&gt;0,1,0)</f>
        <v>0</v>
      </c>
      <c r="AC3158" s="7">
        <f>IF(Table2[[#This Row],[60c]]&gt;0,1,0)</f>
        <v>0</v>
      </c>
      <c r="AD3158" s="7">
        <f>IF(Table2[[#This Row],[90c]]&gt;0,1,0)</f>
        <v>0</v>
      </c>
    </row>
    <row r="3159" spans="1:30" x14ac:dyDescent="0.2">
      <c r="A3159">
        <v>201706</v>
      </c>
      <c r="B3159" t="s">
        <v>84</v>
      </c>
      <c r="C3159" t="s">
        <v>84</v>
      </c>
      <c r="D3159" t="s">
        <v>3069</v>
      </c>
      <c r="E3159" t="s">
        <v>7684</v>
      </c>
      <c r="F3159" t="s">
        <v>4663</v>
      </c>
      <c r="G3159" t="s">
        <v>7684</v>
      </c>
      <c r="I3159" t="s">
        <v>7686</v>
      </c>
      <c r="J3159" t="s">
        <v>7636</v>
      </c>
      <c r="K3159" t="s">
        <v>7687</v>
      </c>
      <c r="L3159" t="s">
        <v>7456</v>
      </c>
      <c r="M3159" t="s">
        <v>7457</v>
      </c>
      <c r="N3159" s="1">
        <v>42912</v>
      </c>
      <c r="O3159">
        <v>44</v>
      </c>
      <c r="P3159" t="s">
        <v>900</v>
      </c>
      <c r="S3159">
        <v>0</v>
      </c>
      <c r="T3159">
        <v>0</v>
      </c>
      <c r="U3159" s="7">
        <v>0</v>
      </c>
      <c r="V3159" s="7">
        <v>0</v>
      </c>
      <c r="W3159" s="7">
        <v>0</v>
      </c>
      <c r="X3159" s="7">
        <v>0</v>
      </c>
      <c r="Y3159" s="7">
        <v>0</v>
      </c>
      <c r="Z3159" s="7">
        <v>0</v>
      </c>
      <c r="AA3159" s="7" t="s">
        <v>800</v>
      </c>
      <c r="AB3159" s="7">
        <f>IF(Table2[[#This Row],[15cc]]+Table2[[#This Row],[30cc]]&gt;0,1,0)</f>
        <v>0</v>
      </c>
      <c r="AC3159" s="7">
        <f>IF(Table2[[#This Row],[60c]]&gt;0,1,0)</f>
        <v>0</v>
      </c>
      <c r="AD3159" s="7">
        <f>IF(Table2[[#This Row],[90c]]&gt;0,1,0)</f>
        <v>0</v>
      </c>
    </row>
    <row r="3160" spans="1:30" x14ac:dyDescent="0.2">
      <c r="A3160">
        <v>201706</v>
      </c>
      <c r="B3160" t="s">
        <v>84</v>
      </c>
      <c r="C3160" t="s">
        <v>84</v>
      </c>
      <c r="D3160" t="s">
        <v>3069</v>
      </c>
      <c r="E3160" t="s">
        <v>7684</v>
      </c>
      <c r="F3160" t="s">
        <v>3070</v>
      </c>
      <c r="G3160" t="s">
        <v>7688</v>
      </c>
      <c r="I3160" t="s">
        <v>7596</v>
      </c>
      <c r="J3160" t="s">
        <v>3081</v>
      </c>
      <c r="K3160" t="s">
        <v>7689</v>
      </c>
      <c r="L3160" t="s">
        <v>7183</v>
      </c>
      <c r="M3160" t="s">
        <v>3164</v>
      </c>
      <c r="N3160" s="1">
        <v>42895</v>
      </c>
      <c r="O3160">
        <v>61</v>
      </c>
      <c r="P3160" t="s">
        <v>857</v>
      </c>
      <c r="Q3160">
        <v>1</v>
      </c>
      <c r="R3160">
        <v>13.395</v>
      </c>
      <c r="S3160">
        <v>1</v>
      </c>
      <c r="T3160">
        <v>13.395</v>
      </c>
      <c r="U3160" s="7">
        <v>0</v>
      </c>
      <c r="V3160" s="7">
        <v>0</v>
      </c>
      <c r="W3160" s="7">
        <v>0</v>
      </c>
      <c r="X3160" s="7">
        <v>0</v>
      </c>
      <c r="Y3160" s="7">
        <v>0</v>
      </c>
      <c r="Z3160" s="7">
        <v>0</v>
      </c>
      <c r="AA3160" s="7" t="s">
        <v>800</v>
      </c>
      <c r="AB3160" s="7">
        <f>IF(Table2[[#This Row],[15cc]]+Table2[[#This Row],[30cc]]&gt;0,1,0)</f>
        <v>1</v>
      </c>
      <c r="AC3160" s="7">
        <f>IF(Table2[[#This Row],[60c]]&gt;0,1,0)</f>
        <v>0</v>
      </c>
      <c r="AD3160" s="7">
        <f>IF(Table2[[#This Row],[90c]]&gt;0,1,0)</f>
        <v>0</v>
      </c>
    </row>
    <row r="3161" spans="1:30" x14ac:dyDescent="0.2">
      <c r="A3161">
        <v>201706</v>
      </c>
      <c r="B3161" t="s">
        <v>84</v>
      </c>
      <c r="C3161" t="s">
        <v>84</v>
      </c>
      <c r="D3161" t="s">
        <v>3069</v>
      </c>
      <c r="E3161" t="s">
        <v>7684</v>
      </c>
      <c r="F3161" t="s">
        <v>3070</v>
      </c>
      <c r="G3161" t="s">
        <v>7688</v>
      </c>
      <c r="I3161" t="s">
        <v>7596</v>
      </c>
      <c r="J3161" t="s">
        <v>3081</v>
      </c>
      <c r="K3161" t="s">
        <v>7689</v>
      </c>
      <c r="L3161" t="s">
        <v>7184</v>
      </c>
      <c r="M3161" t="s">
        <v>7185</v>
      </c>
      <c r="N3161" s="1">
        <v>42908</v>
      </c>
      <c r="O3161">
        <v>48</v>
      </c>
      <c r="P3161" t="s">
        <v>900</v>
      </c>
      <c r="Q3161">
        <v>1</v>
      </c>
      <c r="R3161">
        <v>13.859</v>
      </c>
      <c r="S3161">
        <v>1</v>
      </c>
      <c r="T3161">
        <v>13.859</v>
      </c>
      <c r="U3161" s="7">
        <v>0</v>
      </c>
      <c r="V3161" s="7">
        <v>0</v>
      </c>
      <c r="W3161" s="7">
        <v>0</v>
      </c>
      <c r="X3161" s="7">
        <v>0</v>
      </c>
      <c r="Y3161" s="7">
        <v>0</v>
      </c>
      <c r="Z3161" s="7">
        <v>0</v>
      </c>
      <c r="AA3161" s="7" t="s">
        <v>800</v>
      </c>
      <c r="AB3161" s="7">
        <f>IF(Table2[[#This Row],[15cc]]+Table2[[#This Row],[30cc]]&gt;0,1,0)</f>
        <v>1</v>
      </c>
      <c r="AC3161" s="7">
        <f>IF(Table2[[#This Row],[60c]]&gt;0,1,0)</f>
        <v>0</v>
      </c>
      <c r="AD3161" s="7">
        <f>IF(Table2[[#This Row],[90c]]&gt;0,1,0)</f>
        <v>0</v>
      </c>
    </row>
    <row r="3162" spans="1:30" x14ac:dyDescent="0.2">
      <c r="A3162">
        <v>201706</v>
      </c>
      <c r="B3162" t="s">
        <v>84</v>
      </c>
      <c r="C3162" t="s">
        <v>84</v>
      </c>
      <c r="D3162" t="s">
        <v>3069</v>
      </c>
      <c r="E3162" t="s">
        <v>7684</v>
      </c>
      <c r="F3162" t="s">
        <v>3070</v>
      </c>
      <c r="G3162" t="s">
        <v>7688</v>
      </c>
      <c r="I3162" t="s">
        <v>7596</v>
      </c>
      <c r="J3162" t="s">
        <v>3081</v>
      </c>
      <c r="K3162" t="s">
        <v>7689</v>
      </c>
      <c r="L3162" t="s">
        <v>7186</v>
      </c>
      <c r="M3162" t="s">
        <v>7187</v>
      </c>
      <c r="N3162" s="1">
        <v>42908</v>
      </c>
      <c r="O3162">
        <v>48</v>
      </c>
      <c r="P3162" t="s">
        <v>900</v>
      </c>
      <c r="Q3162">
        <v>2</v>
      </c>
      <c r="R3162">
        <v>30.672999999999998</v>
      </c>
      <c r="S3162">
        <v>1</v>
      </c>
      <c r="T3162">
        <v>12.006</v>
      </c>
      <c r="U3162" s="7">
        <v>0</v>
      </c>
      <c r="V3162" s="7">
        <v>0</v>
      </c>
      <c r="W3162" s="7">
        <v>1</v>
      </c>
      <c r="X3162" s="7">
        <v>18.667000000000002</v>
      </c>
      <c r="Y3162" s="7">
        <v>0</v>
      </c>
      <c r="Z3162" s="7">
        <v>0</v>
      </c>
      <c r="AA3162" s="7" t="s">
        <v>800</v>
      </c>
      <c r="AB3162" s="7">
        <f>IF(Table2[[#This Row],[15cc]]+Table2[[#This Row],[30cc]]&gt;0,1,0)</f>
        <v>1</v>
      </c>
      <c r="AC3162" s="7">
        <f>IF(Table2[[#This Row],[60c]]&gt;0,1,0)</f>
        <v>1</v>
      </c>
      <c r="AD3162" s="7">
        <f>IF(Table2[[#This Row],[90c]]&gt;0,1,0)</f>
        <v>0</v>
      </c>
    </row>
    <row r="3163" spans="1:30" x14ac:dyDescent="0.2">
      <c r="A3163">
        <v>201706</v>
      </c>
      <c r="B3163" t="s">
        <v>84</v>
      </c>
      <c r="C3163" t="s">
        <v>84</v>
      </c>
      <c r="D3163" t="s">
        <v>3069</v>
      </c>
      <c r="E3163" t="s">
        <v>7684</v>
      </c>
      <c r="F3163" t="s">
        <v>3070</v>
      </c>
      <c r="G3163" t="s">
        <v>7688</v>
      </c>
      <c r="I3163" t="s">
        <v>7596</v>
      </c>
      <c r="J3163" t="s">
        <v>3081</v>
      </c>
      <c r="K3163" t="s">
        <v>7689</v>
      </c>
      <c r="L3163" t="s">
        <v>7188</v>
      </c>
      <c r="M3163" t="s">
        <v>7189</v>
      </c>
      <c r="N3163" s="1">
        <v>42912</v>
      </c>
      <c r="O3163">
        <v>44</v>
      </c>
      <c r="P3163" t="s">
        <v>900</v>
      </c>
      <c r="Q3163">
        <v>3</v>
      </c>
      <c r="R3163">
        <v>38.752000000000002</v>
      </c>
      <c r="S3163">
        <v>2</v>
      </c>
      <c r="T3163">
        <v>26.359000000000002</v>
      </c>
      <c r="U3163" s="7">
        <v>0</v>
      </c>
      <c r="V3163" s="7">
        <v>0</v>
      </c>
      <c r="W3163" s="7">
        <v>1</v>
      </c>
      <c r="X3163" s="7">
        <v>12.393000000000001</v>
      </c>
      <c r="Y3163" s="7">
        <v>0</v>
      </c>
      <c r="Z3163" s="7">
        <v>0</v>
      </c>
      <c r="AA3163" s="7" t="s">
        <v>800</v>
      </c>
      <c r="AB3163" s="7">
        <f>IF(Table2[[#This Row],[15cc]]+Table2[[#This Row],[30cc]]&gt;0,1,0)</f>
        <v>1</v>
      </c>
      <c r="AC3163" s="7">
        <f>IF(Table2[[#This Row],[60c]]&gt;0,1,0)</f>
        <v>1</v>
      </c>
      <c r="AD3163" s="7">
        <f>IF(Table2[[#This Row],[90c]]&gt;0,1,0)</f>
        <v>0</v>
      </c>
    </row>
    <row r="3164" spans="1:30" x14ac:dyDescent="0.2">
      <c r="A3164">
        <v>201706</v>
      </c>
      <c r="B3164" t="s">
        <v>84</v>
      </c>
      <c r="C3164" t="s">
        <v>84</v>
      </c>
      <c r="D3164" t="s">
        <v>3069</v>
      </c>
      <c r="E3164" t="s">
        <v>7684</v>
      </c>
      <c r="F3164" t="s">
        <v>3070</v>
      </c>
      <c r="G3164" t="s">
        <v>7688</v>
      </c>
      <c r="I3164" t="s">
        <v>7596</v>
      </c>
      <c r="J3164" t="s">
        <v>3081</v>
      </c>
      <c r="K3164" t="s">
        <v>7689</v>
      </c>
      <c r="L3164" t="s">
        <v>7190</v>
      </c>
      <c r="M3164" t="s">
        <v>7191</v>
      </c>
      <c r="N3164" s="1">
        <v>42912</v>
      </c>
      <c r="O3164">
        <v>44</v>
      </c>
      <c r="P3164" t="s">
        <v>900</v>
      </c>
      <c r="Q3164">
        <v>1</v>
      </c>
      <c r="R3164">
        <v>14.504</v>
      </c>
      <c r="S3164">
        <v>1</v>
      </c>
      <c r="T3164">
        <v>14.504</v>
      </c>
      <c r="U3164" s="7">
        <v>0</v>
      </c>
      <c r="V3164" s="7">
        <v>0</v>
      </c>
      <c r="W3164" s="7">
        <v>0</v>
      </c>
      <c r="X3164" s="7">
        <v>0</v>
      </c>
      <c r="Y3164" s="7">
        <v>0</v>
      </c>
      <c r="Z3164" s="7">
        <v>0</v>
      </c>
      <c r="AA3164" s="7" t="s">
        <v>800</v>
      </c>
      <c r="AB3164" s="7">
        <f>IF(Table2[[#This Row],[15cc]]+Table2[[#This Row],[30cc]]&gt;0,1,0)</f>
        <v>1</v>
      </c>
      <c r="AC3164" s="7">
        <f>IF(Table2[[#This Row],[60c]]&gt;0,1,0)</f>
        <v>0</v>
      </c>
      <c r="AD3164" s="7">
        <f>IF(Table2[[#This Row],[90c]]&gt;0,1,0)</f>
        <v>0</v>
      </c>
    </row>
    <row r="3165" spans="1:30" x14ac:dyDescent="0.2">
      <c r="A3165">
        <v>201706</v>
      </c>
      <c r="B3165" t="s">
        <v>84</v>
      </c>
      <c r="C3165" t="s">
        <v>84</v>
      </c>
      <c r="D3165" t="s">
        <v>3069</v>
      </c>
      <c r="E3165" t="s">
        <v>7684</v>
      </c>
      <c r="F3165" t="s">
        <v>3070</v>
      </c>
      <c r="G3165" t="s">
        <v>7688</v>
      </c>
      <c r="I3165" t="s">
        <v>7596</v>
      </c>
      <c r="J3165" t="s">
        <v>3081</v>
      </c>
      <c r="K3165" t="s">
        <v>7689</v>
      </c>
      <c r="L3165" t="s">
        <v>7192</v>
      </c>
      <c r="M3165" t="s">
        <v>7193</v>
      </c>
      <c r="N3165" s="1">
        <v>42912</v>
      </c>
      <c r="O3165">
        <v>44</v>
      </c>
      <c r="P3165" t="s">
        <v>900</v>
      </c>
      <c r="Q3165">
        <v>5</v>
      </c>
      <c r="R3165">
        <v>69.73</v>
      </c>
      <c r="S3165">
        <v>4</v>
      </c>
      <c r="T3165">
        <v>56.701999999999998</v>
      </c>
      <c r="U3165" s="7">
        <v>0</v>
      </c>
      <c r="V3165" s="7">
        <v>0</v>
      </c>
      <c r="W3165" s="7">
        <v>1</v>
      </c>
      <c r="X3165" s="7">
        <v>13.028</v>
      </c>
      <c r="Y3165" s="7">
        <v>0</v>
      </c>
      <c r="Z3165" s="7">
        <v>0</v>
      </c>
      <c r="AA3165" s="7" t="s">
        <v>800</v>
      </c>
      <c r="AB3165" s="7">
        <f>IF(Table2[[#This Row],[15cc]]+Table2[[#This Row],[30cc]]&gt;0,1,0)</f>
        <v>1</v>
      </c>
      <c r="AC3165" s="7">
        <f>IF(Table2[[#This Row],[60c]]&gt;0,1,0)</f>
        <v>1</v>
      </c>
      <c r="AD3165" s="7">
        <f>IF(Table2[[#This Row],[90c]]&gt;0,1,0)</f>
        <v>0</v>
      </c>
    </row>
    <row r="3166" spans="1:30" x14ac:dyDescent="0.2">
      <c r="A3166">
        <v>201706</v>
      </c>
      <c r="B3166" t="s">
        <v>84</v>
      </c>
      <c r="C3166" t="s">
        <v>84</v>
      </c>
      <c r="D3166" t="s">
        <v>3069</v>
      </c>
      <c r="E3166" t="s">
        <v>7684</v>
      </c>
      <c r="F3166" t="s">
        <v>3070</v>
      </c>
      <c r="G3166" t="s">
        <v>7688</v>
      </c>
      <c r="I3166" t="s">
        <v>7596</v>
      </c>
      <c r="J3166" t="s">
        <v>3081</v>
      </c>
      <c r="K3166" t="s">
        <v>7689</v>
      </c>
      <c r="L3166" t="s">
        <v>7194</v>
      </c>
      <c r="M3166" t="s">
        <v>7195</v>
      </c>
      <c r="N3166" s="1">
        <v>42912</v>
      </c>
      <c r="O3166">
        <v>44</v>
      </c>
      <c r="P3166" t="s">
        <v>900</v>
      </c>
      <c r="Q3166">
        <v>1</v>
      </c>
      <c r="R3166">
        <v>15.141</v>
      </c>
      <c r="S3166">
        <v>1</v>
      </c>
      <c r="T3166">
        <v>15.141</v>
      </c>
      <c r="U3166" s="7">
        <v>0</v>
      </c>
      <c r="V3166" s="7">
        <v>0</v>
      </c>
      <c r="W3166" s="7">
        <v>0</v>
      </c>
      <c r="X3166" s="7">
        <v>0</v>
      </c>
      <c r="Y3166" s="7">
        <v>0</v>
      </c>
      <c r="Z3166" s="7">
        <v>0</v>
      </c>
      <c r="AA3166" s="7" t="s">
        <v>800</v>
      </c>
      <c r="AB3166" s="7">
        <f>IF(Table2[[#This Row],[15cc]]+Table2[[#This Row],[30cc]]&gt;0,1,0)</f>
        <v>1</v>
      </c>
      <c r="AC3166" s="7">
        <f>IF(Table2[[#This Row],[60c]]&gt;0,1,0)</f>
        <v>0</v>
      </c>
      <c r="AD3166" s="7">
        <f>IF(Table2[[#This Row],[90c]]&gt;0,1,0)</f>
        <v>0</v>
      </c>
    </row>
    <row r="3167" spans="1:30" x14ac:dyDescent="0.2">
      <c r="A3167">
        <v>201706</v>
      </c>
      <c r="B3167" t="s">
        <v>84</v>
      </c>
      <c r="C3167" t="s">
        <v>84</v>
      </c>
      <c r="D3167" t="s">
        <v>3069</v>
      </c>
      <c r="E3167" t="s">
        <v>7684</v>
      </c>
      <c r="F3167" t="s">
        <v>3070</v>
      </c>
      <c r="G3167" t="s">
        <v>7688</v>
      </c>
      <c r="I3167" t="s">
        <v>7596</v>
      </c>
      <c r="J3167" t="s">
        <v>3081</v>
      </c>
      <c r="K3167" t="s">
        <v>7689</v>
      </c>
      <c r="L3167" t="s">
        <v>7196</v>
      </c>
      <c r="M3167" t="s">
        <v>7197</v>
      </c>
      <c r="N3167" s="1">
        <v>42912</v>
      </c>
      <c r="O3167">
        <v>44</v>
      </c>
      <c r="P3167" t="s">
        <v>900</v>
      </c>
      <c r="S3167">
        <v>0</v>
      </c>
      <c r="T3167">
        <v>0</v>
      </c>
      <c r="U3167" s="7">
        <v>0</v>
      </c>
      <c r="V3167" s="7">
        <v>0</v>
      </c>
      <c r="W3167" s="7">
        <v>0</v>
      </c>
      <c r="X3167" s="7">
        <v>0</v>
      </c>
      <c r="Y3167" s="7">
        <v>0</v>
      </c>
      <c r="Z3167" s="7">
        <v>0</v>
      </c>
      <c r="AA3167" s="7" t="s">
        <v>800</v>
      </c>
      <c r="AB3167" s="7">
        <f>IF(Table2[[#This Row],[15cc]]+Table2[[#This Row],[30cc]]&gt;0,1,0)</f>
        <v>0</v>
      </c>
      <c r="AC3167" s="7">
        <f>IF(Table2[[#This Row],[60c]]&gt;0,1,0)</f>
        <v>0</v>
      </c>
      <c r="AD3167" s="7">
        <f>IF(Table2[[#This Row],[90c]]&gt;0,1,0)</f>
        <v>0</v>
      </c>
    </row>
    <row r="3168" spans="1:30" x14ac:dyDescent="0.2">
      <c r="A3168">
        <v>201706</v>
      </c>
      <c r="B3168" t="s">
        <v>84</v>
      </c>
      <c r="C3168" t="s">
        <v>84</v>
      </c>
      <c r="D3168" t="s">
        <v>3069</v>
      </c>
      <c r="E3168" t="s">
        <v>7684</v>
      </c>
      <c r="F3168" t="s">
        <v>3070</v>
      </c>
      <c r="G3168" t="s">
        <v>7688</v>
      </c>
      <c r="I3168" t="s">
        <v>7596</v>
      </c>
      <c r="J3168" t="s">
        <v>3081</v>
      </c>
      <c r="K3168" t="s">
        <v>7689</v>
      </c>
      <c r="L3168" t="s">
        <v>7198</v>
      </c>
      <c r="M3168" t="s">
        <v>7199</v>
      </c>
      <c r="N3168" s="1">
        <v>42912</v>
      </c>
      <c r="O3168">
        <v>44</v>
      </c>
      <c r="P3168" t="s">
        <v>900</v>
      </c>
      <c r="Q3168">
        <v>2</v>
      </c>
      <c r="R3168">
        <v>16.242999999999999</v>
      </c>
      <c r="S3168">
        <v>2</v>
      </c>
      <c r="T3168">
        <v>16.242999999999999</v>
      </c>
      <c r="U3168" s="7">
        <v>0</v>
      </c>
      <c r="V3168" s="7">
        <v>0</v>
      </c>
      <c r="W3168" s="7">
        <v>0</v>
      </c>
      <c r="X3168" s="7">
        <v>0</v>
      </c>
      <c r="Y3168" s="7">
        <v>0</v>
      </c>
      <c r="Z3168" s="7">
        <v>0</v>
      </c>
      <c r="AA3168" s="7" t="s">
        <v>800</v>
      </c>
      <c r="AB3168" s="7">
        <f>IF(Table2[[#This Row],[15cc]]+Table2[[#This Row],[30cc]]&gt;0,1,0)</f>
        <v>1</v>
      </c>
      <c r="AC3168" s="7">
        <f>IF(Table2[[#This Row],[60c]]&gt;0,1,0)</f>
        <v>0</v>
      </c>
      <c r="AD3168" s="7">
        <f>IF(Table2[[#This Row],[90c]]&gt;0,1,0)</f>
        <v>0</v>
      </c>
    </row>
    <row r="3169" spans="1:30" x14ac:dyDescent="0.2">
      <c r="A3169">
        <v>201706</v>
      </c>
      <c r="B3169" t="s">
        <v>84</v>
      </c>
      <c r="C3169" t="s">
        <v>84</v>
      </c>
      <c r="D3169" t="s">
        <v>3069</v>
      </c>
      <c r="E3169" t="s">
        <v>7684</v>
      </c>
      <c r="F3169" t="s">
        <v>3070</v>
      </c>
      <c r="G3169" t="s">
        <v>7688</v>
      </c>
      <c r="I3169" t="s">
        <v>7596</v>
      </c>
      <c r="J3169" t="s">
        <v>3081</v>
      </c>
      <c r="K3169" t="s">
        <v>7689</v>
      </c>
      <c r="L3169" t="s">
        <v>7200</v>
      </c>
      <c r="M3169" t="s">
        <v>7201</v>
      </c>
      <c r="N3169" s="1">
        <v>42912</v>
      </c>
      <c r="O3169">
        <v>44</v>
      </c>
      <c r="P3169" t="s">
        <v>900</v>
      </c>
      <c r="S3169">
        <v>0</v>
      </c>
      <c r="T3169">
        <v>0</v>
      </c>
      <c r="U3169" s="7">
        <v>0</v>
      </c>
      <c r="V3169" s="7">
        <v>0</v>
      </c>
      <c r="W3169" s="7">
        <v>0</v>
      </c>
      <c r="X3169" s="7">
        <v>0</v>
      </c>
      <c r="Y3169" s="7">
        <v>0</v>
      </c>
      <c r="Z3169" s="7">
        <v>0</v>
      </c>
      <c r="AA3169" s="7" t="s">
        <v>800</v>
      </c>
      <c r="AB3169" s="7">
        <f>IF(Table2[[#This Row],[15cc]]+Table2[[#This Row],[30cc]]&gt;0,1,0)</f>
        <v>0</v>
      </c>
      <c r="AC3169" s="7">
        <f>IF(Table2[[#This Row],[60c]]&gt;0,1,0)</f>
        <v>0</v>
      </c>
      <c r="AD3169" s="7">
        <f>IF(Table2[[#This Row],[90c]]&gt;0,1,0)</f>
        <v>0</v>
      </c>
    </row>
    <row r="3170" spans="1:30" x14ac:dyDescent="0.2">
      <c r="A3170">
        <v>201706</v>
      </c>
      <c r="B3170" t="s">
        <v>84</v>
      </c>
      <c r="C3170" t="s">
        <v>84</v>
      </c>
      <c r="D3170" t="s">
        <v>3069</v>
      </c>
      <c r="E3170" t="s">
        <v>7684</v>
      </c>
      <c r="F3170" t="s">
        <v>3070</v>
      </c>
      <c r="G3170" t="s">
        <v>7688</v>
      </c>
      <c r="I3170" t="s">
        <v>7596</v>
      </c>
      <c r="J3170" t="s">
        <v>3081</v>
      </c>
      <c r="K3170" t="s">
        <v>7689</v>
      </c>
      <c r="L3170" t="s">
        <v>7202</v>
      </c>
      <c r="M3170" t="s">
        <v>7203</v>
      </c>
      <c r="N3170" s="1">
        <v>42912</v>
      </c>
      <c r="O3170">
        <v>44</v>
      </c>
      <c r="P3170" t="s">
        <v>900</v>
      </c>
      <c r="S3170">
        <v>0</v>
      </c>
      <c r="T3170">
        <v>0</v>
      </c>
      <c r="U3170" s="7">
        <v>0</v>
      </c>
      <c r="V3170" s="7">
        <v>0</v>
      </c>
      <c r="W3170" s="7">
        <v>0</v>
      </c>
      <c r="X3170" s="7">
        <v>0</v>
      </c>
      <c r="Y3170" s="7">
        <v>0</v>
      </c>
      <c r="Z3170" s="7">
        <v>0</v>
      </c>
      <c r="AA3170" s="7" t="s">
        <v>800</v>
      </c>
      <c r="AB3170" s="7">
        <f>IF(Table2[[#This Row],[15cc]]+Table2[[#This Row],[30cc]]&gt;0,1,0)</f>
        <v>0</v>
      </c>
      <c r="AC3170" s="7">
        <f>IF(Table2[[#This Row],[60c]]&gt;0,1,0)</f>
        <v>0</v>
      </c>
      <c r="AD3170" s="7">
        <f>IF(Table2[[#This Row],[90c]]&gt;0,1,0)</f>
        <v>0</v>
      </c>
    </row>
    <row r="3171" spans="1:30" x14ac:dyDescent="0.2">
      <c r="A3171">
        <v>201706</v>
      </c>
      <c r="B3171" t="s">
        <v>84</v>
      </c>
      <c r="C3171" t="s">
        <v>84</v>
      </c>
      <c r="D3171" t="s">
        <v>3069</v>
      </c>
      <c r="E3171" t="s">
        <v>7684</v>
      </c>
      <c r="F3171" t="s">
        <v>3070</v>
      </c>
      <c r="G3171" t="s">
        <v>7688</v>
      </c>
      <c r="I3171" t="s">
        <v>7596</v>
      </c>
      <c r="J3171" t="s">
        <v>3081</v>
      </c>
      <c r="K3171" t="s">
        <v>7689</v>
      </c>
      <c r="L3171" t="s">
        <v>7204</v>
      </c>
      <c r="M3171" t="s">
        <v>7205</v>
      </c>
      <c r="N3171" s="1">
        <v>42912</v>
      </c>
      <c r="O3171">
        <v>44</v>
      </c>
      <c r="P3171" t="s">
        <v>900</v>
      </c>
      <c r="S3171">
        <v>0</v>
      </c>
      <c r="T3171">
        <v>0</v>
      </c>
      <c r="U3171" s="7">
        <v>0</v>
      </c>
      <c r="V3171" s="7">
        <v>0</v>
      </c>
      <c r="W3171" s="7">
        <v>0</v>
      </c>
      <c r="X3171" s="7">
        <v>0</v>
      </c>
      <c r="Y3171" s="7">
        <v>0</v>
      </c>
      <c r="Z3171" s="7">
        <v>0</v>
      </c>
      <c r="AA3171" s="7" t="s">
        <v>800</v>
      </c>
      <c r="AB3171" s="7">
        <f>IF(Table2[[#This Row],[15cc]]+Table2[[#This Row],[30cc]]&gt;0,1,0)</f>
        <v>0</v>
      </c>
      <c r="AC3171" s="7">
        <f>IF(Table2[[#This Row],[60c]]&gt;0,1,0)</f>
        <v>0</v>
      </c>
      <c r="AD3171" s="7">
        <f>IF(Table2[[#This Row],[90c]]&gt;0,1,0)</f>
        <v>0</v>
      </c>
    </row>
    <row r="3172" spans="1:30" x14ac:dyDescent="0.2">
      <c r="A3172">
        <v>201706</v>
      </c>
      <c r="B3172" t="s">
        <v>84</v>
      </c>
      <c r="C3172" t="s">
        <v>84</v>
      </c>
      <c r="D3172" t="s">
        <v>3069</v>
      </c>
      <c r="E3172" t="s">
        <v>7684</v>
      </c>
      <c r="F3172" t="s">
        <v>3070</v>
      </c>
      <c r="G3172" t="s">
        <v>7688</v>
      </c>
      <c r="I3172" t="s">
        <v>7596</v>
      </c>
      <c r="J3172" t="s">
        <v>3081</v>
      </c>
      <c r="K3172" t="s">
        <v>7689</v>
      </c>
      <c r="L3172" t="s">
        <v>7206</v>
      </c>
      <c r="M3172" t="s">
        <v>7207</v>
      </c>
      <c r="N3172" s="1">
        <v>42912</v>
      </c>
      <c r="O3172">
        <v>44</v>
      </c>
      <c r="P3172" t="s">
        <v>900</v>
      </c>
      <c r="Q3172">
        <v>1</v>
      </c>
      <c r="R3172">
        <v>12.081</v>
      </c>
      <c r="S3172">
        <v>1</v>
      </c>
      <c r="T3172">
        <v>12.081</v>
      </c>
      <c r="U3172" s="7">
        <v>0</v>
      </c>
      <c r="V3172" s="7">
        <v>0</v>
      </c>
      <c r="W3172" s="7">
        <v>0</v>
      </c>
      <c r="X3172" s="7">
        <v>0</v>
      </c>
      <c r="Y3172" s="7">
        <v>0</v>
      </c>
      <c r="Z3172" s="7">
        <v>0</v>
      </c>
      <c r="AA3172" s="7" t="s">
        <v>800</v>
      </c>
      <c r="AB3172" s="7">
        <f>IF(Table2[[#This Row],[15cc]]+Table2[[#This Row],[30cc]]&gt;0,1,0)</f>
        <v>1</v>
      </c>
      <c r="AC3172" s="7">
        <f>IF(Table2[[#This Row],[60c]]&gt;0,1,0)</f>
        <v>0</v>
      </c>
      <c r="AD3172" s="7">
        <f>IF(Table2[[#This Row],[90c]]&gt;0,1,0)</f>
        <v>0</v>
      </c>
    </row>
    <row r="3173" spans="1:30" x14ac:dyDescent="0.2">
      <c r="A3173">
        <v>201706</v>
      </c>
      <c r="B3173" t="s">
        <v>84</v>
      </c>
      <c r="C3173" t="s">
        <v>84</v>
      </c>
      <c r="D3173" t="s">
        <v>3069</v>
      </c>
      <c r="E3173" t="s">
        <v>7684</v>
      </c>
      <c r="F3173" t="s">
        <v>3070</v>
      </c>
      <c r="G3173" t="s">
        <v>7688</v>
      </c>
      <c r="I3173" t="s">
        <v>7596</v>
      </c>
      <c r="J3173" t="s">
        <v>3081</v>
      </c>
      <c r="K3173" t="s">
        <v>7689</v>
      </c>
      <c r="L3173" t="s">
        <v>7208</v>
      </c>
      <c r="M3173" t="s">
        <v>3964</v>
      </c>
      <c r="N3173" s="1">
        <v>42915</v>
      </c>
      <c r="O3173">
        <v>41</v>
      </c>
      <c r="P3173" t="s">
        <v>900</v>
      </c>
      <c r="Q3173">
        <v>2</v>
      </c>
      <c r="R3173">
        <v>35.698999999999998</v>
      </c>
      <c r="S3173">
        <v>2</v>
      </c>
      <c r="T3173">
        <v>35.698999999999998</v>
      </c>
      <c r="U3173" s="7">
        <v>0</v>
      </c>
      <c r="V3173" s="7">
        <v>0</v>
      </c>
      <c r="W3173" s="7">
        <v>0</v>
      </c>
      <c r="X3173" s="7">
        <v>0</v>
      </c>
      <c r="Y3173" s="7">
        <v>0</v>
      </c>
      <c r="Z3173" s="7">
        <v>0</v>
      </c>
      <c r="AA3173" s="7" t="s">
        <v>800</v>
      </c>
      <c r="AB3173" s="7">
        <f>IF(Table2[[#This Row],[15cc]]+Table2[[#This Row],[30cc]]&gt;0,1,0)</f>
        <v>1</v>
      </c>
      <c r="AC3173" s="7">
        <f>IF(Table2[[#This Row],[60c]]&gt;0,1,0)</f>
        <v>0</v>
      </c>
      <c r="AD3173" s="7">
        <f>IF(Table2[[#This Row],[90c]]&gt;0,1,0)</f>
        <v>0</v>
      </c>
    </row>
    <row r="3174" spans="1:30" x14ac:dyDescent="0.2">
      <c r="A3174">
        <v>201706</v>
      </c>
      <c r="B3174" t="s">
        <v>84</v>
      </c>
      <c r="C3174" t="s">
        <v>84</v>
      </c>
      <c r="D3174" t="s">
        <v>3069</v>
      </c>
      <c r="E3174" t="s">
        <v>7684</v>
      </c>
      <c r="F3174" t="s">
        <v>3070</v>
      </c>
      <c r="G3174" t="s">
        <v>7688</v>
      </c>
      <c r="I3174" t="s">
        <v>135</v>
      </c>
      <c r="J3174" t="s">
        <v>1568</v>
      </c>
      <c r="K3174" t="s">
        <v>7690</v>
      </c>
      <c r="L3174" t="s">
        <v>7110</v>
      </c>
      <c r="M3174" t="s">
        <v>7111</v>
      </c>
      <c r="N3174" s="1">
        <v>42900</v>
      </c>
      <c r="O3174">
        <v>56</v>
      </c>
      <c r="P3174" t="s">
        <v>900</v>
      </c>
      <c r="S3174">
        <v>0</v>
      </c>
      <c r="T3174">
        <v>0</v>
      </c>
      <c r="U3174" s="7">
        <v>0</v>
      </c>
      <c r="V3174" s="7">
        <v>0</v>
      </c>
      <c r="W3174" s="7">
        <v>0</v>
      </c>
      <c r="X3174" s="7">
        <v>0</v>
      </c>
      <c r="Y3174" s="7">
        <v>0</v>
      </c>
      <c r="Z3174" s="7">
        <v>0</v>
      </c>
      <c r="AA3174" s="7" t="s">
        <v>800</v>
      </c>
      <c r="AB3174" s="7">
        <f>IF(Table2[[#This Row],[15cc]]+Table2[[#This Row],[30cc]]&gt;0,1,0)</f>
        <v>0</v>
      </c>
      <c r="AC3174" s="7">
        <f>IF(Table2[[#This Row],[60c]]&gt;0,1,0)</f>
        <v>0</v>
      </c>
      <c r="AD3174" s="7">
        <f>IF(Table2[[#This Row],[90c]]&gt;0,1,0)</f>
        <v>0</v>
      </c>
    </row>
    <row r="3175" spans="1:30" x14ac:dyDescent="0.2">
      <c r="A3175">
        <v>201706</v>
      </c>
      <c r="B3175" t="s">
        <v>84</v>
      </c>
      <c r="C3175" t="s">
        <v>84</v>
      </c>
      <c r="D3175" t="s">
        <v>3069</v>
      </c>
      <c r="E3175" t="s">
        <v>7684</v>
      </c>
      <c r="F3175" t="s">
        <v>3070</v>
      </c>
      <c r="G3175" t="s">
        <v>7688</v>
      </c>
      <c r="I3175" t="s">
        <v>135</v>
      </c>
      <c r="J3175" t="s">
        <v>1568</v>
      </c>
      <c r="K3175" t="s">
        <v>7690</v>
      </c>
      <c r="L3175" t="s">
        <v>7112</v>
      </c>
      <c r="M3175" t="s">
        <v>1443</v>
      </c>
      <c r="N3175" s="1">
        <v>42901</v>
      </c>
      <c r="O3175">
        <v>55</v>
      </c>
      <c r="P3175" t="s">
        <v>900</v>
      </c>
      <c r="Q3175">
        <v>1</v>
      </c>
      <c r="R3175">
        <v>19.198</v>
      </c>
      <c r="S3175">
        <v>1</v>
      </c>
      <c r="T3175">
        <v>19.198</v>
      </c>
      <c r="U3175" s="7">
        <v>0</v>
      </c>
      <c r="V3175" s="7">
        <v>0</v>
      </c>
      <c r="W3175" s="7">
        <v>0</v>
      </c>
      <c r="X3175" s="7">
        <v>0</v>
      </c>
      <c r="Y3175" s="7">
        <v>0</v>
      </c>
      <c r="Z3175" s="7">
        <v>0</v>
      </c>
      <c r="AA3175" s="7" t="s">
        <v>800</v>
      </c>
      <c r="AB3175" s="7">
        <f>IF(Table2[[#This Row],[15cc]]+Table2[[#This Row],[30cc]]&gt;0,1,0)</f>
        <v>1</v>
      </c>
      <c r="AC3175" s="7">
        <f>IF(Table2[[#This Row],[60c]]&gt;0,1,0)</f>
        <v>0</v>
      </c>
      <c r="AD3175" s="7">
        <f>IF(Table2[[#This Row],[90c]]&gt;0,1,0)</f>
        <v>0</v>
      </c>
    </row>
    <row r="3176" spans="1:30" x14ac:dyDescent="0.2">
      <c r="A3176">
        <v>201706</v>
      </c>
      <c r="B3176" t="s">
        <v>84</v>
      </c>
      <c r="C3176" t="s">
        <v>84</v>
      </c>
      <c r="D3176" t="s">
        <v>3069</v>
      </c>
      <c r="E3176" t="s">
        <v>7684</v>
      </c>
      <c r="F3176" t="s">
        <v>3070</v>
      </c>
      <c r="G3176" t="s">
        <v>7688</v>
      </c>
      <c r="I3176" t="s">
        <v>135</v>
      </c>
      <c r="J3176" t="s">
        <v>1568</v>
      </c>
      <c r="K3176" t="s">
        <v>7690</v>
      </c>
      <c r="L3176" t="s">
        <v>7113</v>
      </c>
      <c r="M3176" t="s">
        <v>7114</v>
      </c>
      <c r="N3176" s="1">
        <v>42901</v>
      </c>
      <c r="O3176">
        <v>55</v>
      </c>
      <c r="P3176" t="s">
        <v>900</v>
      </c>
      <c r="Q3176">
        <v>2</v>
      </c>
      <c r="R3176">
        <v>24.838999999999999</v>
      </c>
      <c r="S3176">
        <v>0</v>
      </c>
      <c r="T3176">
        <v>0</v>
      </c>
      <c r="U3176" s="7">
        <v>2</v>
      </c>
      <c r="V3176" s="7">
        <v>24.838999999999999</v>
      </c>
      <c r="W3176" s="7">
        <v>0</v>
      </c>
      <c r="X3176" s="7">
        <v>0</v>
      </c>
      <c r="Y3176" s="7">
        <v>0</v>
      </c>
      <c r="Z3176" s="7">
        <v>0</v>
      </c>
      <c r="AA3176" s="7" t="s">
        <v>800</v>
      </c>
      <c r="AB3176" s="7">
        <f>IF(Table2[[#This Row],[15cc]]+Table2[[#This Row],[30cc]]&gt;0,1,0)</f>
        <v>1</v>
      </c>
      <c r="AC3176" s="7">
        <f>IF(Table2[[#This Row],[60c]]&gt;0,1,0)</f>
        <v>0</v>
      </c>
      <c r="AD3176" s="7">
        <f>IF(Table2[[#This Row],[90c]]&gt;0,1,0)</f>
        <v>0</v>
      </c>
    </row>
    <row r="3177" spans="1:30" x14ac:dyDescent="0.2">
      <c r="A3177">
        <v>201706</v>
      </c>
      <c r="B3177" t="s">
        <v>84</v>
      </c>
      <c r="C3177" t="s">
        <v>84</v>
      </c>
      <c r="D3177" t="s">
        <v>3069</v>
      </c>
      <c r="E3177" t="s">
        <v>7684</v>
      </c>
      <c r="F3177" t="s">
        <v>3070</v>
      </c>
      <c r="G3177" t="s">
        <v>7688</v>
      </c>
      <c r="I3177" t="s">
        <v>135</v>
      </c>
      <c r="J3177" t="s">
        <v>1568</v>
      </c>
      <c r="K3177" t="s">
        <v>7690</v>
      </c>
      <c r="L3177" t="s">
        <v>7115</v>
      </c>
      <c r="M3177" t="s">
        <v>7116</v>
      </c>
      <c r="N3177" s="1">
        <v>42901</v>
      </c>
      <c r="O3177">
        <v>55</v>
      </c>
      <c r="P3177" t="s">
        <v>900</v>
      </c>
      <c r="S3177">
        <v>0</v>
      </c>
      <c r="T3177">
        <v>0</v>
      </c>
      <c r="U3177" s="7">
        <v>0</v>
      </c>
      <c r="V3177" s="7">
        <v>0</v>
      </c>
      <c r="W3177" s="7">
        <v>0</v>
      </c>
      <c r="X3177" s="7">
        <v>0</v>
      </c>
      <c r="Y3177" s="7">
        <v>0</v>
      </c>
      <c r="Z3177" s="7">
        <v>0</v>
      </c>
      <c r="AA3177" s="7" t="s">
        <v>800</v>
      </c>
      <c r="AB3177" s="7">
        <f>IF(Table2[[#This Row],[15cc]]+Table2[[#This Row],[30cc]]&gt;0,1,0)</f>
        <v>0</v>
      </c>
      <c r="AC3177" s="7">
        <f>IF(Table2[[#This Row],[60c]]&gt;0,1,0)</f>
        <v>0</v>
      </c>
      <c r="AD3177" s="7">
        <f>IF(Table2[[#This Row],[90c]]&gt;0,1,0)</f>
        <v>0</v>
      </c>
    </row>
    <row r="3178" spans="1:30" x14ac:dyDescent="0.2">
      <c r="A3178">
        <v>201706</v>
      </c>
      <c r="B3178" t="s">
        <v>84</v>
      </c>
      <c r="C3178" t="s">
        <v>84</v>
      </c>
      <c r="D3178" t="s">
        <v>3069</v>
      </c>
      <c r="E3178" t="s">
        <v>7684</v>
      </c>
      <c r="F3178" t="s">
        <v>3070</v>
      </c>
      <c r="G3178" t="s">
        <v>7688</v>
      </c>
      <c r="I3178" t="s">
        <v>135</v>
      </c>
      <c r="J3178" t="s">
        <v>1568</v>
      </c>
      <c r="K3178" t="s">
        <v>7690</v>
      </c>
      <c r="L3178" t="s">
        <v>7117</v>
      </c>
      <c r="M3178" t="s">
        <v>1308</v>
      </c>
      <c r="N3178" s="1">
        <v>42901</v>
      </c>
      <c r="O3178">
        <v>55</v>
      </c>
      <c r="P3178" t="s">
        <v>900</v>
      </c>
      <c r="S3178">
        <v>0</v>
      </c>
      <c r="T3178">
        <v>0</v>
      </c>
      <c r="U3178" s="7">
        <v>0</v>
      </c>
      <c r="V3178" s="7">
        <v>0</v>
      </c>
      <c r="W3178" s="7">
        <v>0</v>
      </c>
      <c r="X3178" s="7">
        <v>0</v>
      </c>
      <c r="Y3178" s="7">
        <v>0</v>
      </c>
      <c r="Z3178" s="7">
        <v>0</v>
      </c>
      <c r="AA3178" s="7" t="s">
        <v>800</v>
      </c>
      <c r="AB3178" s="7">
        <f>IF(Table2[[#This Row],[15cc]]+Table2[[#This Row],[30cc]]&gt;0,1,0)</f>
        <v>0</v>
      </c>
      <c r="AC3178" s="7">
        <f>IF(Table2[[#This Row],[60c]]&gt;0,1,0)</f>
        <v>0</v>
      </c>
      <c r="AD3178" s="7">
        <f>IF(Table2[[#This Row],[90c]]&gt;0,1,0)</f>
        <v>0</v>
      </c>
    </row>
    <row r="3179" spans="1:30" x14ac:dyDescent="0.2">
      <c r="A3179">
        <v>201706</v>
      </c>
      <c r="B3179" t="s">
        <v>84</v>
      </c>
      <c r="C3179" t="s">
        <v>84</v>
      </c>
      <c r="D3179" t="s">
        <v>3069</v>
      </c>
      <c r="E3179" t="s">
        <v>7684</v>
      </c>
      <c r="F3179" t="s">
        <v>3070</v>
      </c>
      <c r="G3179" t="s">
        <v>7688</v>
      </c>
      <c r="I3179" t="s">
        <v>135</v>
      </c>
      <c r="J3179" t="s">
        <v>1568</v>
      </c>
      <c r="K3179" t="s">
        <v>7690</v>
      </c>
      <c r="L3179" t="s">
        <v>7118</v>
      </c>
      <c r="M3179" t="s">
        <v>1324</v>
      </c>
      <c r="N3179" s="1">
        <v>42901</v>
      </c>
      <c r="O3179">
        <v>55</v>
      </c>
      <c r="P3179" t="s">
        <v>900</v>
      </c>
      <c r="Q3179">
        <v>1</v>
      </c>
      <c r="R3179">
        <v>19.988</v>
      </c>
      <c r="S3179">
        <v>0</v>
      </c>
      <c r="T3179">
        <v>0</v>
      </c>
      <c r="U3179" s="7">
        <v>0</v>
      </c>
      <c r="V3179" s="7">
        <v>0</v>
      </c>
      <c r="W3179" s="7">
        <v>1</v>
      </c>
      <c r="X3179" s="7">
        <v>19.988</v>
      </c>
      <c r="Y3179" s="7">
        <v>0</v>
      </c>
      <c r="Z3179" s="7">
        <v>0</v>
      </c>
      <c r="AA3179" s="7" t="s">
        <v>800</v>
      </c>
      <c r="AB3179" s="7">
        <f>IF(Table2[[#This Row],[15cc]]+Table2[[#This Row],[30cc]]&gt;0,1,0)</f>
        <v>0</v>
      </c>
      <c r="AC3179" s="7">
        <f>IF(Table2[[#This Row],[60c]]&gt;0,1,0)</f>
        <v>1</v>
      </c>
      <c r="AD3179" s="7">
        <f>IF(Table2[[#This Row],[90c]]&gt;0,1,0)</f>
        <v>0</v>
      </c>
    </row>
    <row r="3180" spans="1:30" x14ac:dyDescent="0.2">
      <c r="A3180">
        <v>201706</v>
      </c>
      <c r="B3180" t="s">
        <v>84</v>
      </c>
      <c r="C3180" t="s">
        <v>84</v>
      </c>
      <c r="D3180" t="s">
        <v>3069</v>
      </c>
      <c r="E3180" t="s">
        <v>7684</v>
      </c>
      <c r="F3180" t="s">
        <v>3070</v>
      </c>
      <c r="G3180" t="s">
        <v>7688</v>
      </c>
      <c r="I3180" t="s">
        <v>135</v>
      </c>
      <c r="J3180" t="s">
        <v>1568</v>
      </c>
      <c r="K3180" t="s">
        <v>7690</v>
      </c>
      <c r="L3180" t="s">
        <v>7119</v>
      </c>
      <c r="M3180" t="s">
        <v>7120</v>
      </c>
      <c r="N3180" s="1">
        <v>42906</v>
      </c>
      <c r="O3180">
        <v>50</v>
      </c>
      <c r="P3180" t="s">
        <v>900</v>
      </c>
      <c r="S3180">
        <v>0</v>
      </c>
      <c r="T3180">
        <v>0</v>
      </c>
      <c r="U3180" s="7">
        <v>0</v>
      </c>
      <c r="V3180" s="7">
        <v>0</v>
      </c>
      <c r="W3180" s="7">
        <v>0</v>
      </c>
      <c r="X3180" s="7">
        <v>0</v>
      </c>
      <c r="Y3180" s="7">
        <v>0</v>
      </c>
      <c r="Z3180" s="7">
        <v>0</v>
      </c>
      <c r="AA3180" s="7" t="s">
        <v>800</v>
      </c>
      <c r="AB3180" s="7">
        <f>IF(Table2[[#This Row],[15cc]]+Table2[[#This Row],[30cc]]&gt;0,1,0)</f>
        <v>0</v>
      </c>
      <c r="AC3180" s="7">
        <f>IF(Table2[[#This Row],[60c]]&gt;0,1,0)</f>
        <v>0</v>
      </c>
      <c r="AD3180" s="7">
        <f>IF(Table2[[#This Row],[90c]]&gt;0,1,0)</f>
        <v>0</v>
      </c>
    </row>
    <row r="3181" spans="1:30" x14ac:dyDescent="0.2">
      <c r="A3181">
        <v>201706</v>
      </c>
      <c r="B3181" t="s">
        <v>84</v>
      </c>
      <c r="C3181" t="s">
        <v>84</v>
      </c>
      <c r="D3181" t="s">
        <v>3069</v>
      </c>
      <c r="E3181" t="s">
        <v>7684</v>
      </c>
      <c r="F3181" t="s">
        <v>3070</v>
      </c>
      <c r="G3181" t="s">
        <v>7688</v>
      </c>
      <c r="I3181" t="s">
        <v>135</v>
      </c>
      <c r="J3181" t="s">
        <v>1568</v>
      </c>
      <c r="K3181" t="s">
        <v>7690</v>
      </c>
      <c r="L3181" t="s">
        <v>7121</v>
      </c>
      <c r="M3181" t="s">
        <v>7122</v>
      </c>
      <c r="N3181" s="1">
        <v>42912</v>
      </c>
      <c r="O3181">
        <v>44</v>
      </c>
      <c r="P3181" t="s">
        <v>900</v>
      </c>
      <c r="Q3181">
        <v>2</v>
      </c>
      <c r="R3181">
        <v>40.497</v>
      </c>
      <c r="S3181">
        <v>1</v>
      </c>
      <c r="T3181">
        <v>19.189</v>
      </c>
      <c r="U3181" s="7">
        <v>1</v>
      </c>
      <c r="V3181" s="7">
        <v>21.308</v>
      </c>
      <c r="W3181" s="7">
        <v>0</v>
      </c>
      <c r="X3181" s="7">
        <v>0</v>
      </c>
      <c r="Y3181" s="7">
        <v>0</v>
      </c>
      <c r="Z3181" s="7">
        <v>0</v>
      </c>
      <c r="AA3181" s="7" t="s">
        <v>800</v>
      </c>
      <c r="AB3181" s="7">
        <f>IF(Table2[[#This Row],[15cc]]+Table2[[#This Row],[30cc]]&gt;0,1,0)</f>
        <v>1</v>
      </c>
      <c r="AC3181" s="7">
        <f>IF(Table2[[#This Row],[60c]]&gt;0,1,0)</f>
        <v>0</v>
      </c>
      <c r="AD3181" s="7">
        <f>IF(Table2[[#This Row],[90c]]&gt;0,1,0)</f>
        <v>0</v>
      </c>
    </row>
    <row r="3182" spans="1:30" x14ac:dyDescent="0.2">
      <c r="A3182">
        <v>201706</v>
      </c>
      <c r="B3182" t="s">
        <v>84</v>
      </c>
      <c r="C3182" t="s">
        <v>84</v>
      </c>
      <c r="D3182" t="s">
        <v>3069</v>
      </c>
      <c r="E3182" t="s">
        <v>7684</v>
      </c>
      <c r="F3182" t="s">
        <v>3070</v>
      </c>
      <c r="G3182" t="s">
        <v>7688</v>
      </c>
      <c r="I3182" t="s">
        <v>135</v>
      </c>
      <c r="J3182" t="s">
        <v>1568</v>
      </c>
      <c r="K3182" t="s">
        <v>7690</v>
      </c>
      <c r="L3182" t="s">
        <v>7123</v>
      </c>
      <c r="M3182" t="s">
        <v>7124</v>
      </c>
      <c r="N3182" s="1">
        <v>42912</v>
      </c>
      <c r="O3182">
        <v>44</v>
      </c>
      <c r="P3182" t="s">
        <v>900</v>
      </c>
      <c r="Q3182">
        <v>1</v>
      </c>
      <c r="R3182">
        <v>12.449</v>
      </c>
      <c r="S3182">
        <v>1</v>
      </c>
      <c r="T3182">
        <v>12.449</v>
      </c>
      <c r="U3182" s="7">
        <v>0</v>
      </c>
      <c r="V3182" s="7">
        <v>0</v>
      </c>
      <c r="W3182" s="7">
        <v>0</v>
      </c>
      <c r="X3182" s="7">
        <v>0</v>
      </c>
      <c r="Y3182" s="7">
        <v>0</v>
      </c>
      <c r="Z3182" s="7">
        <v>0</v>
      </c>
      <c r="AA3182" s="7" t="s">
        <v>800</v>
      </c>
      <c r="AB3182" s="7">
        <f>IF(Table2[[#This Row],[15cc]]+Table2[[#This Row],[30cc]]&gt;0,1,0)</f>
        <v>1</v>
      </c>
      <c r="AC3182" s="7">
        <f>IF(Table2[[#This Row],[60c]]&gt;0,1,0)</f>
        <v>0</v>
      </c>
      <c r="AD3182" s="7">
        <f>IF(Table2[[#This Row],[90c]]&gt;0,1,0)</f>
        <v>0</v>
      </c>
    </row>
    <row r="3183" spans="1:30" x14ac:dyDescent="0.2">
      <c r="A3183">
        <v>201706</v>
      </c>
      <c r="B3183" t="s">
        <v>84</v>
      </c>
      <c r="C3183" t="s">
        <v>84</v>
      </c>
      <c r="D3183" t="s">
        <v>3069</v>
      </c>
      <c r="E3183" t="s">
        <v>7684</v>
      </c>
      <c r="F3183" t="s">
        <v>3070</v>
      </c>
      <c r="G3183" t="s">
        <v>7688</v>
      </c>
      <c r="I3183" t="s">
        <v>135</v>
      </c>
      <c r="J3183" t="s">
        <v>1568</v>
      </c>
      <c r="K3183" t="s">
        <v>7690</v>
      </c>
      <c r="L3183" t="s">
        <v>7125</v>
      </c>
      <c r="M3183" t="s">
        <v>7126</v>
      </c>
      <c r="N3183" s="1">
        <v>42912</v>
      </c>
      <c r="O3183">
        <v>44</v>
      </c>
      <c r="P3183" t="s">
        <v>900</v>
      </c>
      <c r="Q3183">
        <v>1</v>
      </c>
      <c r="R3183">
        <v>12.366</v>
      </c>
      <c r="S3183">
        <v>1</v>
      </c>
      <c r="T3183">
        <v>12.366</v>
      </c>
      <c r="U3183" s="7">
        <v>0</v>
      </c>
      <c r="V3183" s="7">
        <v>0</v>
      </c>
      <c r="W3183" s="7">
        <v>0</v>
      </c>
      <c r="X3183" s="7">
        <v>0</v>
      </c>
      <c r="Y3183" s="7">
        <v>0</v>
      </c>
      <c r="Z3183" s="7">
        <v>0</v>
      </c>
      <c r="AA3183" s="7" t="s">
        <v>800</v>
      </c>
      <c r="AB3183" s="7">
        <f>IF(Table2[[#This Row],[15cc]]+Table2[[#This Row],[30cc]]&gt;0,1,0)</f>
        <v>1</v>
      </c>
      <c r="AC3183" s="7">
        <f>IF(Table2[[#This Row],[60c]]&gt;0,1,0)</f>
        <v>0</v>
      </c>
      <c r="AD3183" s="7">
        <f>IF(Table2[[#This Row],[90c]]&gt;0,1,0)</f>
        <v>0</v>
      </c>
    </row>
    <row r="3184" spans="1:30" x14ac:dyDescent="0.2">
      <c r="A3184">
        <v>201706</v>
      </c>
      <c r="B3184" t="s">
        <v>84</v>
      </c>
      <c r="C3184" t="s">
        <v>84</v>
      </c>
      <c r="D3184" t="s">
        <v>3069</v>
      </c>
      <c r="E3184" t="s">
        <v>7684</v>
      </c>
      <c r="F3184" t="s">
        <v>3070</v>
      </c>
      <c r="G3184" t="s">
        <v>7688</v>
      </c>
      <c r="I3184" t="s">
        <v>135</v>
      </c>
      <c r="J3184" t="s">
        <v>1568</v>
      </c>
      <c r="K3184" t="s">
        <v>7690</v>
      </c>
      <c r="L3184" t="s">
        <v>7127</v>
      </c>
      <c r="M3184" t="s">
        <v>7128</v>
      </c>
      <c r="N3184" s="1">
        <v>42912</v>
      </c>
      <c r="O3184">
        <v>44</v>
      </c>
      <c r="P3184" t="s">
        <v>900</v>
      </c>
      <c r="Q3184">
        <v>1</v>
      </c>
      <c r="R3184">
        <v>14.62</v>
      </c>
      <c r="S3184">
        <v>1</v>
      </c>
      <c r="T3184">
        <v>14.62</v>
      </c>
      <c r="U3184" s="7">
        <v>0</v>
      </c>
      <c r="V3184" s="7">
        <v>0</v>
      </c>
      <c r="W3184" s="7">
        <v>0</v>
      </c>
      <c r="X3184" s="7">
        <v>0</v>
      </c>
      <c r="Y3184" s="7">
        <v>0</v>
      </c>
      <c r="Z3184" s="7">
        <v>0</v>
      </c>
      <c r="AA3184" s="7" t="s">
        <v>800</v>
      </c>
      <c r="AB3184" s="7">
        <f>IF(Table2[[#This Row],[15cc]]+Table2[[#This Row],[30cc]]&gt;0,1,0)</f>
        <v>1</v>
      </c>
      <c r="AC3184" s="7">
        <f>IF(Table2[[#This Row],[60c]]&gt;0,1,0)</f>
        <v>0</v>
      </c>
      <c r="AD3184" s="7">
        <f>IF(Table2[[#This Row],[90c]]&gt;0,1,0)</f>
        <v>0</v>
      </c>
    </row>
    <row r="3185" spans="1:30" x14ac:dyDescent="0.2">
      <c r="A3185">
        <v>201706</v>
      </c>
      <c r="B3185" t="s">
        <v>84</v>
      </c>
      <c r="C3185" t="s">
        <v>84</v>
      </c>
      <c r="D3185" t="s">
        <v>3069</v>
      </c>
      <c r="E3185" t="s">
        <v>7684</v>
      </c>
      <c r="F3185" t="s">
        <v>3070</v>
      </c>
      <c r="G3185" t="s">
        <v>7688</v>
      </c>
      <c r="I3185" t="s">
        <v>135</v>
      </c>
      <c r="J3185" t="s">
        <v>4288</v>
      </c>
      <c r="K3185" t="s">
        <v>7690</v>
      </c>
      <c r="L3185" t="s">
        <v>7129</v>
      </c>
      <c r="M3185" t="s">
        <v>1022</v>
      </c>
      <c r="N3185" s="1">
        <v>42901</v>
      </c>
      <c r="O3185">
        <v>55</v>
      </c>
      <c r="P3185" t="s">
        <v>900</v>
      </c>
      <c r="S3185">
        <v>0</v>
      </c>
      <c r="T3185">
        <v>0</v>
      </c>
      <c r="U3185" s="7">
        <v>0</v>
      </c>
      <c r="V3185" s="7">
        <v>0</v>
      </c>
      <c r="W3185" s="7">
        <v>0</v>
      </c>
      <c r="X3185" s="7">
        <v>0</v>
      </c>
      <c r="Y3185" s="7">
        <v>0</v>
      </c>
      <c r="Z3185" s="7">
        <v>0</v>
      </c>
      <c r="AA3185" s="7" t="s">
        <v>800</v>
      </c>
      <c r="AB3185" s="7">
        <f>IF(Table2[[#This Row],[15cc]]+Table2[[#This Row],[30cc]]&gt;0,1,0)</f>
        <v>0</v>
      </c>
      <c r="AC3185" s="7">
        <f>IF(Table2[[#This Row],[60c]]&gt;0,1,0)</f>
        <v>0</v>
      </c>
      <c r="AD3185" s="7">
        <f>IF(Table2[[#This Row],[90c]]&gt;0,1,0)</f>
        <v>0</v>
      </c>
    </row>
    <row r="3186" spans="1:30" x14ac:dyDescent="0.2">
      <c r="A3186">
        <v>201706</v>
      </c>
      <c r="B3186" t="s">
        <v>84</v>
      </c>
      <c r="C3186" t="s">
        <v>84</v>
      </c>
      <c r="D3186" t="s">
        <v>3069</v>
      </c>
      <c r="E3186" t="s">
        <v>7684</v>
      </c>
      <c r="F3186" t="s">
        <v>3070</v>
      </c>
      <c r="G3186" t="s">
        <v>7688</v>
      </c>
      <c r="I3186" t="s">
        <v>135</v>
      </c>
      <c r="J3186" t="s">
        <v>4288</v>
      </c>
      <c r="K3186" t="s">
        <v>7690</v>
      </c>
      <c r="L3186" t="s">
        <v>7130</v>
      </c>
      <c r="M3186" t="s">
        <v>7131</v>
      </c>
      <c r="N3186" s="1">
        <v>42901</v>
      </c>
      <c r="O3186">
        <v>55</v>
      </c>
      <c r="P3186" t="s">
        <v>900</v>
      </c>
      <c r="Q3186">
        <v>2</v>
      </c>
      <c r="R3186">
        <v>23.419</v>
      </c>
      <c r="S3186">
        <v>0</v>
      </c>
      <c r="T3186">
        <v>0</v>
      </c>
      <c r="U3186" s="7">
        <v>1</v>
      </c>
      <c r="V3186" s="7">
        <v>13.1</v>
      </c>
      <c r="W3186" s="7">
        <v>1</v>
      </c>
      <c r="X3186" s="7">
        <v>10.319000000000001</v>
      </c>
      <c r="Y3186" s="7">
        <v>0</v>
      </c>
      <c r="Z3186" s="7">
        <v>0</v>
      </c>
      <c r="AA3186" s="7" t="s">
        <v>800</v>
      </c>
      <c r="AB3186" s="7">
        <f>IF(Table2[[#This Row],[15cc]]+Table2[[#This Row],[30cc]]&gt;0,1,0)</f>
        <v>1</v>
      </c>
      <c r="AC3186" s="7">
        <f>IF(Table2[[#This Row],[60c]]&gt;0,1,0)</f>
        <v>1</v>
      </c>
      <c r="AD3186" s="7">
        <f>IF(Table2[[#This Row],[90c]]&gt;0,1,0)</f>
        <v>0</v>
      </c>
    </row>
    <row r="3187" spans="1:30" x14ac:dyDescent="0.2">
      <c r="A3187">
        <v>201706</v>
      </c>
      <c r="B3187" t="s">
        <v>84</v>
      </c>
      <c r="C3187" t="s">
        <v>84</v>
      </c>
      <c r="D3187" t="s">
        <v>3069</v>
      </c>
      <c r="E3187" t="s">
        <v>7684</v>
      </c>
      <c r="F3187" t="s">
        <v>3070</v>
      </c>
      <c r="G3187" t="s">
        <v>7688</v>
      </c>
      <c r="I3187" t="s">
        <v>135</v>
      </c>
      <c r="J3187" t="s">
        <v>4288</v>
      </c>
      <c r="K3187" t="s">
        <v>7690</v>
      </c>
      <c r="L3187" t="s">
        <v>7132</v>
      </c>
      <c r="M3187" t="s">
        <v>7133</v>
      </c>
      <c r="N3187" s="1">
        <v>42901</v>
      </c>
      <c r="O3187">
        <v>55</v>
      </c>
      <c r="P3187" t="s">
        <v>900</v>
      </c>
      <c r="S3187">
        <v>0</v>
      </c>
      <c r="T3187">
        <v>0</v>
      </c>
      <c r="U3187" s="7">
        <v>0</v>
      </c>
      <c r="V3187" s="7">
        <v>0</v>
      </c>
      <c r="W3187" s="7">
        <v>0</v>
      </c>
      <c r="X3187" s="7">
        <v>0</v>
      </c>
      <c r="Y3187" s="7">
        <v>0</v>
      </c>
      <c r="Z3187" s="7">
        <v>0</v>
      </c>
      <c r="AA3187" s="7" t="s">
        <v>800</v>
      </c>
      <c r="AB3187" s="7">
        <f>IF(Table2[[#This Row],[15cc]]+Table2[[#This Row],[30cc]]&gt;0,1,0)</f>
        <v>0</v>
      </c>
      <c r="AC3187" s="7">
        <f>IF(Table2[[#This Row],[60c]]&gt;0,1,0)</f>
        <v>0</v>
      </c>
      <c r="AD3187" s="7">
        <f>IF(Table2[[#This Row],[90c]]&gt;0,1,0)</f>
        <v>0</v>
      </c>
    </row>
    <row r="3188" spans="1:30" x14ac:dyDescent="0.2">
      <c r="A3188">
        <v>201706</v>
      </c>
      <c r="B3188" t="s">
        <v>84</v>
      </c>
      <c r="C3188" t="s">
        <v>84</v>
      </c>
      <c r="D3188" t="s">
        <v>3069</v>
      </c>
      <c r="E3188" t="s">
        <v>7684</v>
      </c>
      <c r="F3188" t="s">
        <v>3070</v>
      </c>
      <c r="G3188" t="s">
        <v>7688</v>
      </c>
      <c r="I3188" t="s">
        <v>135</v>
      </c>
      <c r="J3188" t="s">
        <v>4288</v>
      </c>
      <c r="K3188" t="s">
        <v>7690</v>
      </c>
      <c r="L3188" t="s">
        <v>7134</v>
      </c>
      <c r="M3188" t="s">
        <v>7135</v>
      </c>
      <c r="N3188" s="1">
        <v>42901</v>
      </c>
      <c r="O3188">
        <v>55</v>
      </c>
      <c r="P3188" t="s">
        <v>900</v>
      </c>
      <c r="S3188">
        <v>0</v>
      </c>
      <c r="T3188">
        <v>0</v>
      </c>
      <c r="U3188" s="7">
        <v>0</v>
      </c>
      <c r="V3188" s="7">
        <v>0</v>
      </c>
      <c r="W3188" s="7">
        <v>0</v>
      </c>
      <c r="X3188" s="7">
        <v>0</v>
      </c>
      <c r="Y3188" s="7">
        <v>0</v>
      </c>
      <c r="Z3188" s="7">
        <v>0</v>
      </c>
      <c r="AA3188" s="7" t="s">
        <v>800</v>
      </c>
      <c r="AB3188" s="7">
        <f>IF(Table2[[#This Row],[15cc]]+Table2[[#This Row],[30cc]]&gt;0,1,0)</f>
        <v>0</v>
      </c>
      <c r="AC3188" s="7">
        <f>IF(Table2[[#This Row],[60c]]&gt;0,1,0)</f>
        <v>0</v>
      </c>
      <c r="AD3188" s="7">
        <f>IF(Table2[[#This Row],[90c]]&gt;0,1,0)</f>
        <v>0</v>
      </c>
    </row>
    <row r="3189" spans="1:30" x14ac:dyDescent="0.2">
      <c r="A3189">
        <v>201706</v>
      </c>
      <c r="B3189" t="s">
        <v>84</v>
      </c>
      <c r="C3189" t="s">
        <v>84</v>
      </c>
      <c r="D3189" t="s">
        <v>3069</v>
      </c>
      <c r="E3189" t="s">
        <v>7684</v>
      </c>
      <c r="F3189" t="s">
        <v>3070</v>
      </c>
      <c r="G3189" t="s">
        <v>7688</v>
      </c>
      <c r="I3189" t="s">
        <v>135</v>
      </c>
      <c r="J3189" t="s">
        <v>4288</v>
      </c>
      <c r="K3189" t="s">
        <v>7690</v>
      </c>
      <c r="L3189" t="s">
        <v>7136</v>
      </c>
      <c r="M3189" t="s">
        <v>7137</v>
      </c>
      <c r="N3189" s="1">
        <v>42901</v>
      </c>
      <c r="O3189">
        <v>55</v>
      </c>
      <c r="P3189" t="s">
        <v>900</v>
      </c>
      <c r="S3189">
        <v>0</v>
      </c>
      <c r="T3189">
        <v>0</v>
      </c>
      <c r="U3189" s="7">
        <v>0</v>
      </c>
      <c r="V3189" s="7">
        <v>0</v>
      </c>
      <c r="W3189" s="7">
        <v>0</v>
      </c>
      <c r="X3189" s="7">
        <v>0</v>
      </c>
      <c r="Y3189" s="7">
        <v>0</v>
      </c>
      <c r="Z3189" s="7">
        <v>0</v>
      </c>
      <c r="AA3189" s="7" t="s">
        <v>800</v>
      </c>
      <c r="AB3189" s="7">
        <f>IF(Table2[[#This Row],[15cc]]+Table2[[#This Row],[30cc]]&gt;0,1,0)</f>
        <v>0</v>
      </c>
      <c r="AC3189" s="7">
        <f>IF(Table2[[#This Row],[60c]]&gt;0,1,0)</f>
        <v>0</v>
      </c>
      <c r="AD3189" s="7">
        <f>IF(Table2[[#This Row],[90c]]&gt;0,1,0)</f>
        <v>0</v>
      </c>
    </row>
    <row r="3190" spans="1:30" x14ac:dyDescent="0.2">
      <c r="A3190">
        <v>201706</v>
      </c>
      <c r="B3190" t="s">
        <v>84</v>
      </c>
      <c r="C3190" t="s">
        <v>84</v>
      </c>
      <c r="D3190" t="s">
        <v>3069</v>
      </c>
      <c r="E3190" t="s">
        <v>7684</v>
      </c>
      <c r="F3190" t="s">
        <v>3070</v>
      </c>
      <c r="G3190" t="s">
        <v>7688</v>
      </c>
      <c r="I3190" t="s">
        <v>135</v>
      </c>
      <c r="J3190" t="s">
        <v>4288</v>
      </c>
      <c r="K3190" t="s">
        <v>7690</v>
      </c>
      <c r="L3190" t="s">
        <v>7138</v>
      </c>
      <c r="M3190" t="s">
        <v>7139</v>
      </c>
      <c r="N3190" s="1">
        <v>42912</v>
      </c>
      <c r="O3190">
        <v>44</v>
      </c>
      <c r="P3190" t="s">
        <v>900</v>
      </c>
      <c r="Q3190">
        <v>1</v>
      </c>
      <c r="R3190">
        <v>18.651</v>
      </c>
      <c r="S3190">
        <v>0</v>
      </c>
      <c r="T3190">
        <v>0</v>
      </c>
      <c r="U3190" s="7">
        <v>1</v>
      </c>
      <c r="V3190" s="7">
        <v>18.651</v>
      </c>
      <c r="W3190" s="7">
        <v>0</v>
      </c>
      <c r="X3190" s="7">
        <v>0</v>
      </c>
      <c r="Y3190" s="7">
        <v>0</v>
      </c>
      <c r="Z3190" s="7">
        <v>0</v>
      </c>
      <c r="AA3190" s="7" t="s">
        <v>800</v>
      </c>
      <c r="AB3190" s="7">
        <f>IF(Table2[[#This Row],[15cc]]+Table2[[#This Row],[30cc]]&gt;0,1,0)</f>
        <v>1</v>
      </c>
      <c r="AC3190" s="7">
        <f>IF(Table2[[#This Row],[60c]]&gt;0,1,0)</f>
        <v>0</v>
      </c>
      <c r="AD3190" s="7">
        <f>IF(Table2[[#This Row],[90c]]&gt;0,1,0)</f>
        <v>0</v>
      </c>
    </row>
    <row r="3191" spans="1:30" x14ac:dyDescent="0.2">
      <c r="A3191">
        <v>201706</v>
      </c>
      <c r="B3191" t="s">
        <v>84</v>
      </c>
      <c r="C3191" t="s">
        <v>84</v>
      </c>
      <c r="D3191" t="s">
        <v>3069</v>
      </c>
      <c r="E3191" t="s">
        <v>7684</v>
      </c>
      <c r="F3191" t="s">
        <v>3070</v>
      </c>
      <c r="G3191" t="s">
        <v>7688</v>
      </c>
      <c r="I3191" t="s">
        <v>135</v>
      </c>
      <c r="J3191" t="s">
        <v>4288</v>
      </c>
      <c r="K3191" t="s">
        <v>7690</v>
      </c>
      <c r="L3191" t="s">
        <v>7140</v>
      </c>
      <c r="M3191" t="s">
        <v>889</v>
      </c>
      <c r="N3191" s="1">
        <v>42913</v>
      </c>
      <c r="O3191">
        <v>43</v>
      </c>
      <c r="P3191" t="s">
        <v>900</v>
      </c>
      <c r="S3191">
        <v>0</v>
      </c>
      <c r="T3191">
        <v>0</v>
      </c>
      <c r="U3191" s="7">
        <v>0</v>
      </c>
      <c r="V3191" s="7">
        <v>0</v>
      </c>
      <c r="W3191" s="7">
        <v>0</v>
      </c>
      <c r="X3191" s="7">
        <v>0</v>
      </c>
      <c r="Y3191" s="7">
        <v>0</v>
      </c>
      <c r="Z3191" s="7">
        <v>0</v>
      </c>
      <c r="AA3191" s="7" t="s">
        <v>800</v>
      </c>
      <c r="AB3191" s="7">
        <f>IF(Table2[[#This Row],[15cc]]+Table2[[#This Row],[30cc]]&gt;0,1,0)</f>
        <v>0</v>
      </c>
      <c r="AC3191" s="7">
        <f>IF(Table2[[#This Row],[60c]]&gt;0,1,0)</f>
        <v>0</v>
      </c>
      <c r="AD3191" s="7">
        <f>IF(Table2[[#This Row],[90c]]&gt;0,1,0)</f>
        <v>0</v>
      </c>
    </row>
    <row r="3192" spans="1:30" x14ac:dyDescent="0.2">
      <c r="A3192">
        <v>201706</v>
      </c>
      <c r="B3192" t="s">
        <v>84</v>
      </c>
      <c r="C3192" t="s">
        <v>84</v>
      </c>
      <c r="D3192" t="s">
        <v>3069</v>
      </c>
      <c r="E3192" t="s">
        <v>7684</v>
      </c>
      <c r="F3192" t="s">
        <v>3070</v>
      </c>
      <c r="G3192" t="s">
        <v>7688</v>
      </c>
      <c r="I3192" t="s">
        <v>135</v>
      </c>
      <c r="J3192" t="s">
        <v>4288</v>
      </c>
      <c r="K3192" t="s">
        <v>7690</v>
      </c>
      <c r="L3192" t="s">
        <v>7141</v>
      </c>
      <c r="M3192" t="s">
        <v>7142</v>
      </c>
      <c r="N3192" s="1">
        <v>42913</v>
      </c>
      <c r="O3192">
        <v>43</v>
      </c>
      <c r="P3192" t="s">
        <v>900</v>
      </c>
      <c r="S3192">
        <v>0</v>
      </c>
      <c r="T3192">
        <v>0</v>
      </c>
      <c r="U3192" s="7">
        <v>0</v>
      </c>
      <c r="V3192" s="7">
        <v>0</v>
      </c>
      <c r="W3192" s="7">
        <v>0</v>
      </c>
      <c r="X3192" s="7">
        <v>0</v>
      </c>
      <c r="Y3192" s="7">
        <v>0</v>
      </c>
      <c r="Z3192" s="7">
        <v>0</v>
      </c>
      <c r="AA3192" s="7" t="s">
        <v>800</v>
      </c>
      <c r="AB3192" s="7">
        <f>IF(Table2[[#This Row],[15cc]]+Table2[[#This Row],[30cc]]&gt;0,1,0)</f>
        <v>0</v>
      </c>
      <c r="AC3192" s="7">
        <f>IF(Table2[[#This Row],[60c]]&gt;0,1,0)</f>
        <v>0</v>
      </c>
      <c r="AD3192" s="7">
        <f>IF(Table2[[#This Row],[90c]]&gt;0,1,0)</f>
        <v>0</v>
      </c>
    </row>
    <row r="3193" spans="1:30" x14ac:dyDescent="0.2">
      <c r="A3193">
        <v>201706</v>
      </c>
      <c r="B3193" t="s">
        <v>84</v>
      </c>
      <c r="C3193" t="s">
        <v>84</v>
      </c>
      <c r="D3193" t="s">
        <v>3069</v>
      </c>
      <c r="E3193" t="s">
        <v>7684</v>
      </c>
      <c r="F3193" t="s">
        <v>3070</v>
      </c>
      <c r="G3193" t="s">
        <v>7688</v>
      </c>
      <c r="I3193" t="s">
        <v>780</v>
      </c>
      <c r="J3193" t="s">
        <v>1029</v>
      </c>
      <c r="K3193" t="s">
        <v>7688</v>
      </c>
      <c r="L3193" t="s">
        <v>7143</v>
      </c>
      <c r="M3193" t="s">
        <v>7144</v>
      </c>
      <c r="N3193" s="1">
        <v>42908</v>
      </c>
      <c r="O3193">
        <v>48</v>
      </c>
      <c r="P3193" t="s">
        <v>900</v>
      </c>
      <c r="S3193">
        <v>0</v>
      </c>
      <c r="T3193">
        <v>0</v>
      </c>
      <c r="U3193" s="7">
        <v>0</v>
      </c>
      <c r="V3193" s="7">
        <v>0</v>
      </c>
      <c r="W3193" s="7">
        <v>0</v>
      </c>
      <c r="X3193" s="7">
        <v>0</v>
      </c>
      <c r="Y3193" s="7">
        <v>0</v>
      </c>
      <c r="Z3193" s="7">
        <v>0</v>
      </c>
      <c r="AA3193" s="7" t="s">
        <v>800</v>
      </c>
      <c r="AB3193" s="7">
        <f>IF(Table2[[#This Row],[15cc]]+Table2[[#This Row],[30cc]]&gt;0,1,0)</f>
        <v>0</v>
      </c>
      <c r="AC3193" s="7">
        <f>IF(Table2[[#This Row],[60c]]&gt;0,1,0)</f>
        <v>0</v>
      </c>
      <c r="AD3193" s="7">
        <f>IF(Table2[[#This Row],[90c]]&gt;0,1,0)</f>
        <v>0</v>
      </c>
    </row>
    <row r="3194" spans="1:30" x14ac:dyDescent="0.2">
      <c r="A3194">
        <v>201706</v>
      </c>
      <c r="B3194" t="s">
        <v>84</v>
      </c>
      <c r="C3194" t="s">
        <v>84</v>
      </c>
      <c r="D3194" t="s">
        <v>3069</v>
      </c>
      <c r="E3194" t="s">
        <v>7684</v>
      </c>
      <c r="F3194" t="s">
        <v>3070</v>
      </c>
      <c r="G3194" t="s">
        <v>7688</v>
      </c>
      <c r="I3194" t="s">
        <v>780</v>
      </c>
      <c r="J3194" t="s">
        <v>1029</v>
      </c>
      <c r="K3194" t="s">
        <v>7688</v>
      </c>
      <c r="L3194" t="s">
        <v>7145</v>
      </c>
      <c r="M3194" t="s">
        <v>849</v>
      </c>
      <c r="N3194" s="1">
        <v>42908</v>
      </c>
      <c r="O3194">
        <v>48</v>
      </c>
      <c r="P3194" t="s">
        <v>900</v>
      </c>
      <c r="Q3194">
        <v>2</v>
      </c>
      <c r="R3194">
        <v>26.466000000000001</v>
      </c>
      <c r="S3194">
        <v>2</v>
      </c>
      <c r="T3194">
        <v>26.466000000000001</v>
      </c>
      <c r="U3194" s="7">
        <v>0</v>
      </c>
      <c r="V3194" s="7">
        <v>0</v>
      </c>
      <c r="W3194" s="7">
        <v>0</v>
      </c>
      <c r="X3194" s="7">
        <v>0</v>
      </c>
      <c r="Y3194" s="7">
        <v>0</v>
      </c>
      <c r="Z3194" s="7">
        <v>0</v>
      </c>
      <c r="AA3194" s="7" t="s">
        <v>800</v>
      </c>
      <c r="AB3194" s="7">
        <f>IF(Table2[[#This Row],[15cc]]+Table2[[#This Row],[30cc]]&gt;0,1,0)</f>
        <v>1</v>
      </c>
      <c r="AC3194" s="7">
        <f>IF(Table2[[#This Row],[60c]]&gt;0,1,0)</f>
        <v>0</v>
      </c>
      <c r="AD3194" s="7">
        <f>IF(Table2[[#This Row],[90c]]&gt;0,1,0)</f>
        <v>0</v>
      </c>
    </row>
    <row r="3195" spans="1:30" x14ac:dyDescent="0.2">
      <c r="A3195">
        <v>201706</v>
      </c>
      <c r="B3195" t="s">
        <v>84</v>
      </c>
      <c r="C3195" t="s">
        <v>84</v>
      </c>
      <c r="D3195" t="s">
        <v>3069</v>
      </c>
      <c r="E3195" t="s">
        <v>7684</v>
      </c>
      <c r="F3195" t="s">
        <v>3070</v>
      </c>
      <c r="G3195" t="s">
        <v>7688</v>
      </c>
      <c r="I3195" t="s">
        <v>780</v>
      </c>
      <c r="J3195" t="s">
        <v>1029</v>
      </c>
      <c r="K3195" t="s">
        <v>7688</v>
      </c>
      <c r="L3195" t="s">
        <v>7146</v>
      </c>
      <c r="M3195" t="s">
        <v>7147</v>
      </c>
      <c r="N3195" s="1">
        <v>42908</v>
      </c>
      <c r="O3195">
        <v>48</v>
      </c>
      <c r="P3195" t="s">
        <v>900</v>
      </c>
      <c r="S3195">
        <v>0</v>
      </c>
      <c r="T3195">
        <v>0</v>
      </c>
      <c r="U3195" s="7">
        <v>0</v>
      </c>
      <c r="V3195" s="7">
        <v>0</v>
      </c>
      <c r="W3195" s="7">
        <v>0</v>
      </c>
      <c r="X3195" s="7">
        <v>0</v>
      </c>
      <c r="Y3195" s="7">
        <v>0</v>
      </c>
      <c r="Z3195" s="7">
        <v>0</v>
      </c>
      <c r="AA3195" s="7" t="s">
        <v>800</v>
      </c>
      <c r="AB3195" s="7">
        <f>IF(Table2[[#This Row],[15cc]]+Table2[[#This Row],[30cc]]&gt;0,1,0)</f>
        <v>0</v>
      </c>
      <c r="AC3195" s="7">
        <f>IF(Table2[[#This Row],[60c]]&gt;0,1,0)</f>
        <v>0</v>
      </c>
      <c r="AD3195" s="7">
        <f>IF(Table2[[#This Row],[90c]]&gt;0,1,0)</f>
        <v>0</v>
      </c>
    </row>
    <row r="3196" spans="1:30" x14ac:dyDescent="0.2">
      <c r="A3196">
        <v>201706</v>
      </c>
      <c r="B3196" t="s">
        <v>84</v>
      </c>
      <c r="C3196" t="s">
        <v>84</v>
      </c>
      <c r="D3196" t="s">
        <v>3069</v>
      </c>
      <c r="E3196" t="s">
        <v>7684</v>
      </c>
      <c r="F3196" t="s">
        <v>3070</v>
      </c>
      <c r="G3196" t="s">
        <v>7688</v>
      </c>
      <c r="I3196" t="s">
        <v>780</v>
      </c>
      <c r="J3196" t="s">
        <v>1029</v>
      </c>
      <c r="K3196" t="s">
        <v>7688</v>
      </c>
      <c r="L3196" t="s">
        <v>7148</v>
      </c>
      <c r="M3196" t="s">
        <v>7149</v>
      </c>
      <c r="N3196" s="1">
        <v>42908</v>
      </c>
      <c r="O3196">
        <v>48</v>
      </c>
      <c r="P3196" t="s">
        <v>900</v>
      </c>
      <c r="S3196">
        <v>0</v>
      </c>
      <c r="T3196">
        <v>0</v>
      </c>
      <c r="U3196" s="7">
        <v>0</v>
      </c>
      <c r="V3196" s="7">
        <v>0</v>
      </c>
      <c r="W3196" s="7">
        <v>0</v>
      </c>
      <c r="X3196" s="7">
        <v>0</v>
      </c>
      <c r="Y3196" s="7">
        <v>0</v>
      </c>
      <c r="Z3196" s="7">
        <v>0</v>
      </c>
      <c r="AA3196" s="7" t="s">
        <v>800</v>
      </c>
      <c r="AB3196" s="7">
        <f>IF(Table2[[#This Row],[15cc]]+Table2[[#This Row],[30cc]]&gt;0,1,0)</f>
        <v>0</v>
      </c>
      <c r="AC3196" s="7">
        <f>IF(Table2[[#This Row],[60c]]&gt;0,1,0)</f>
        <v>0</v>
      </c>
      <c r="AD3196" s="7">
        <f>IF(Table2[[#This Row],[90c]]&gt;0,1,0)</f>
        <v>0</v>
      </c>
    </row>
    <row r="3197" spans="1:30" x14ac:dyDescent="0.2">
      <c r="A3197">
        <v>201706</v>
      </c>
      <c r="B3197" t="s">
        <v>84</v>
      </c>
      <c r="C3197" t="s">
        <v>84</v>
      </c>
      <c r="D3197" t="s">
        <v>3069</v>
      </c>
      <c r="E3197" t="s">
        <v>7684</v>
      </c>
      <c r="F3197" t="s">
        <v>3070</v>
      </c>
      <c r="G3197" t="s">
        <v>7688</v>
      </c>
      <c r="I3197" t="s">
        <v>780</v>
      </c>
      <c r="J3197" t="s">
        <v>1029</v>
      </c>
      <c r="K3197" t="s">
        <v>7688</v>
      </c>
      <c r="L3197" t="s">
        <v>7150</v>
      </c>
      <c r="M3197" t="s">
        <v>7151</v>
      </c>
      <c r="N3197" s="1">
        <v>42908</v>
      </c>
      <c r="O3197">
        <v>48</v>
      </c>
      <c r="P3197" t="s">
        <v>900</v>
      </c>
      <c r="Q3197">
        <v>1</v>
      </c>
      <c r="R3197">
        <v>12.727</v>
      </c>
      <c r="S3197">
        <v>1</v>
      </c>
      <c r="T3197">
        <v>12.727</v>
      </c>
      <c r="U3197" s="7">
        <v>0</v>
      </c>
      <c r="V3197" s="7">
        <v>0</v>
      </c>
      <c r="W3197" s="7">
        <v>0</v>
      </c>
      <c r="X3197" s="7">
        <v>0</v>
      </c>
      <c r="Y3197" s="7">
        <v>0</v>
      </c>
      <c r="Z3197" s="7">
        <v>0</v>
      </c>
      <c r="AA3197" s="7" t="s">
        <v>800</v>
      </c>
      <c r="AB3197" s="7">
        <f>IF(Table2[[#This Row],[15cc]]+Table2[[#This Row],[30cc]]&gt;0,1,0)</f>
        <v>1</v>
      </c>
      <c r="AC3197" s="7">
        <f>IF(Table2[[#This Row],[60c]]&gt;0,1,0)</f>
        <v>0</v>
      </c>
      <c r="AD3197" s="7">
        <f>IF(Table2[[#This Row],[90c]]&gt;0,1,0)</f>
        <v>0</v>
      </c>
    </row>
    <row r="3198" spans="1:30" x14ac:dyDescent="0.2">
      <c r="A3198">
        <v>201706</v>
      </c>
      <c r="B3198" t="s">
        <v>84</v>
      </c>
      <c r="C3198" t="s">
        <v>84</v>
      </c>
      <c r="D3198" t="s">
        <v>3069</v>
      </c>
      <c r="E3198" t="s">
        <v>7684</v>
      </c>
      <c r="F3198" t="s">
        <v>3070</v>
      </c>
      <c r="G3198" t="s">
        <v>7688</v>
      </c>
      <c r="I3198" t="s">
        <v>780</v>
      </c>
      <c r="J3198" t="s">
        <v>1029</v>
      </c>
      <c r="K3198" t="s">
        <v>7688</v>
      </c>
      <c r="L3198" t="s">
        <v>7152</v>
      </c>
      <c r="M3198" t="s">
        <v>7153</v>
      </c>
      <c r="N3198" s="1">
        <v>42908</v>
      </c>
      <c r="O3198">
        <v>48</v>
      </c>
      <c r="P3198" t="s">
        <v>900</v>
      </c>
      <c r="S3198">
        <v>0</v>
      </c>
      <c r="T3198">
        <v>0</v>
      </c>
      <c r="U3198" s="7">
        <v>0</v>
      </c>
      <c r="V3198" s="7">
        <v>0</v>
      </c>
      <c r="W3198" s="7">
        <v>0</v>
      </c>
      <c r="X3198" s="7">
        <v>0</v>
      </c>
      <c r="Y3198" s="7">
        <v>0</v>
      </c>
      <c r="Z3198" s="7">
        <v>0</v>
      </c>
      <c r="AA3198" s="7" t="s">
        <v>800</v>
      </c>
      <c r="AB3198" s="7">
        <f>IF(Table2[[#This Row],[15cc]]+Table2[[#This Row],[30cc]]&gt;0,1,0)</f>
        <v>0</v>
      </c>
      <c r="AC3198" s="7">
        <f>IF(Table2[[#This Row],[60c]]&gt;0,1,0)</f>
        <v>0</v>
      </c>
      <c r="AD3198" s="7">
        <f>IF(Table2[[#This Row],[90c]]&gt;0,1,0)</f>
        <v>0</v>
      </c>
    </row>
    <row r="3199" spans="1:30" x14ac:dyDescent="0.2">
      <c r="A3199">
        <v>201706</v>
      </c>
      <c r="B3199" t="s">
        <v>84</v>
      </c>
      <c r="C3199" t="s">
        <v>84</v>
      </c>
      <c r="D3199" t="s">
        <v>3069</v>
      </c>
      <c r="E3199" t="s">
        <v>7684</v>
      </c>
      <c r="F3199" t="s">
        <v>3070</v>
      </c>
      <c r="G3199" t="s">
        <v>7688</v>
      </c>
      <c r="I3199" t="s">
        <v>780</v>
      </c>
      <c r="J3199" t="s">
        <v>1029</v>
      </c>
      <c r="K3199" t="s">
        <v>7688</v>
      </c>
      <c r="L3199" t="s">
        <v>7154</v>
      </c>
      <c r="M3199" t="s">
        <v>5731</v>
      </c>
      <c r="N3199" s="1">
        <v>42908</v>
      </c>
      <c r="O3199">
        <v>48</v>
      </c>
      <c r="P3199" t="s">
        <v>900</v>
      </c>
      <c r="Q3199">
        <v>1</v>
      </c>
      <c r="R3199">
        <v>22.077999999999999</v>
      </c>
      <c r="S3199">
        <v>1</v>
      </c>
      <c r="T3199">
        <v>22.077999999999999</v>
      </c>
      <c r="U3199" s="7">
        <v>0</v>
      </c>
      <c r="V3199" s="7">
        <v>0</v>
      </c>
      <c r="W3199" s="7">
        <v>0</v>
      </c>
      <c r="X3199" s="7">
        <v>0</v>
      </c>
      <c r="Y3199" s="7">
        <v>0</v>
      </c>
      <c r="Z3199" s="7">
        <v>0</v>
      </c>
      <c r="AA3199" s="7" t="s">
        <v>800</v>
      </c>
      <c r="AB3199" s="7">
        <f>IF(Table2[[#This Row],[15cc]]+Table2[[#This Row],[30cc]]&gt;0,1,0)</f>
        <v>1</v>
      </c>
      <c r="AC3199" s="7">
        <f>IF(Table2[[#This Row],[60c]]&gt;0,1,0)</f>
        <v>0</v>
      </c>
      <c r="AD3199" s="7">
        <f>IF(Table2[[#This Row],[90c]]&gt;0,1,0)</f>
        <v>0</v>
      </c>
    </row>
    <row r="3200" spans="1:30" x14ac:dyDescent="0.2">
      <c r="A3200">
        <v>201706</v>
      </c>
      <c r="B3200" t="s">
        <v>84</v>
      </c>
      <c r="C3200" t="s">
        <v>84</v>
      </c>
      <c r="D3200" t="s">
        <v>3069</v>
      </c>
      <c r="E3200" t="s">
        <v>7684</v>
      </c>
      <c r="F3200" t="s">
        <v>3070</v>
      </c>
      <c r="G3200" t="s">
        <v>7688</v>
      </c>
      <c r="I3200" t="s">
        <v>780</v>
      </c>
      <c r="J3200" t="s">
        <v>1029</v>
      </c>
      <c r="K3200" t="s">
        <v>7688</v>
      </c>
      <c r="L3200" t="s">
        <v>7155</v>
      </c>
      <c r="M3200" t="s">
        <v>7156</v>
      </c>
      <c r="N3200" s="1">
        <v>42908</v>
      </c>
      <c r="O3200">
        <v>48</v>
      </c>
      <c r="P3200" t="s">
        <v>900</v>
      </c>
      <c r="S3200">
        <v>0</v>
      </c>
      <c r="T3200">
        <v>0</v>
      </c>
      <c r="U3200" s="7">
        <v>0</v>
      </c>
      <c r="V3200" s="7">
        <v>0</v>
      </c>
      <c r="W3200" s="7">
        <v>0</v>
      </c>
      <c r="X3200" s="7">
        <v>0</v>
      </c>
      <c r="Y3200" s="7">
        <v>0</v>
      </c>
      <c r="Z3200" s="7">
        <v>0</v>
      </c>
      <c r="AA3200" s="7" t="s">
        <v>800</v>
      </c>
      <c r="AB3200" s="7">
        <f>IF(Table2[[#This Row],[15cc]]+Table2[[#This Row],[30cc]]&gt;0,1,0)</f>
        <v>0</v>
      </c>
      <c r="AC3200" s="7">
        <f>IF(Table2[[#This Row],[60c]]&gt;0,1,0)</f>
        <v>0</v>
      </c>
      <c r="AD3200" s="7">
        <f>IF(Table2[[#This Row],[90c]]&gt;0,1,0)</f>
        <v>0</v>
      </c>
    </row>
    <row r="3201" spans="1:30" x14ac:dyDescent="0.2">
      <c r="A3201">
        <v>201706</v>
      </c>
      <c r="B3201" t="s">
        <v>84</v>
      </c>
      <c r="C3201" t="s">
        <v>84</v>
      </c>
      <c r="D3201" t="s">
        <v>3069</v>
      </c>
      <c r="E3201" t="s">
        <v>7684</v>
      </c>
      <c r="F3201" t="s">
        <v>3070</v>
      </c>
      <c r="G3201" t="s">
        <v>7688</v>
      </c>
      <c r="I3201" t="s">
        <v>780</v>
      </c>
      <c r="J3201" t="s">
        <v>1029</v>
      </c>
      <c r="K3201" t="s">
        <v>7688</v>
      </c>
      <c r="L3201" t="s">
        <v>7157</v>
      </c>
      <c r="M3201" t="s">
        <v>7158</v>
      </c>
      <c r="N3201" s="1">
        <v>42908</v>
      </c>
      <c r="O3201">
        <v>48</v>
      </c>
      <c r="P3201" t="s">
        <v>900</v>
      </c>
      <c r="Q3201">
        <v>0</v>
      </c>
      <c r="R3201">
        <v>-2.4424906541753401E-15</v>
      </c>
      <c r="S3201">
        <v>1</v>
      </c>
      <c r="T3201">
        <v>12.115</v>
      </c>
      <c r="U3201" s="7">
        <v>-1</v>
      </c>
      <c r="V3201" s="7">
        <v>-12.115</v>
      </c>
      <c r="W3201" s="7">
        <v>0</v>
      </c>
      <c r="X3201" s="7">
        <v>0</v>
      </c>
      <c r="Y3201" s="7">
        <v>0</v>
      </c>
      <c r="Z3201" s="7">
        <v>0</v>
      </c>
      <c r="AA3201" s="7" t="s">
        <v>800</v>
      </c>
      <c r="AB3201" s="7">
        <f>IF(Table2[[#This Row],[15cc]]+Table2[[#This Row],[30cc]]&gt;0,1,0)</f>
        <v>0</v>
      </c>
      <c r="AC3201" s="7">
        <f>IF(Table2[[#This Row],[60c]]&gt;0,1,0)</f>
        <v>0</v>
      </c>
      <c r="AD3201" s="7">
        <f>IF(Table2[[#This Row],[90c]]&gt;0,1,0)</f>
        <v>0</v>
      </c>
    </row>
    <row r="3202" spans="1:30" x14ac:dyDescent="0.2">
      <c r="A3202">
        <v>201706</v>
      </c>
      <c r="B3202" t="s">
        <v>84</v>
      </c>
      <c r="C3202" t="s">
        <v>84</v>
      </c>
      <c r="D3202" t="s">
        <v>3069</v>
      </c>
      <c r="E3202" t="s">
        <v>7684</v>
      </c>
      <c r="F3202" t="s">
        <v>3070</v>
      </c>
      <c r="G3202" t="s">
        <v>7688</v>
      </c>
      <c r="I3202" t="s">
        <v>780</v>
      </c>
      <c r="J3202" t="s">
        <v>1029</v>
      </c>
      <c r="K3202" t="s">
        <v>7688</v>
      </c>
      <c r="L3202" t="s">
        <v>7159</v>
      </c>
      <c r="M3202" t="s">
        <v>7160</v>
      </c>
      <c r="N3202" s="1">
        <v>42908</v>
      </c>
      <c r="O3202">
        <v>48</v>
      </c>
      <c r="P3202" t="s">
        <v>900</v>
      </c>
      <c r="S3202">
        <v>0</v>
      </c>
      <c r="T3202">
        <v>0</v>
      </c>
      <c r="U3202" s="7">
        <v>0</v>
      </c>
      <c r="V3202" s="7">
        <v>0</v>
      </c>
      <c r="W3202" s="7">
        <v>0</v>
      </c>
      <c r="X3202" s="7">
        <v>0</v>
      </c>
      <c r="Y3202" s="7">
        <v>0</v>
      </c>
      <c r="Z3202" s="7">
        <v>0</v>
      </c>
      <c r="AA3202" s="7" t="s">
        <v>800</v>
      </c>
      <c r="AB3202" s="7">
        <f>IF(Table2[[#This Row],[15cc]]+Table2[[#This Row],[30cc]]&gt;0,1,0)</f>
        <v>0</v>
      </c>
      <c r="AC3202" s="7">
        <f>IF(Table2[[#This Row],[60c]]&gt;0,1,0)</f>
        <v>0</v>
      </c>
      <c r="AD3202" s="7">
        <f>IF(Table2[[#This Row],[90c]]&gt;0,1,0)</f>
        <v>0</v>
      </c>
    </row>
    <row r="3203" spans="1:30" x14ac:dyDescent="0.2">
      <c r="A3203">
        <v>201706</v>
      </c>
      <c r="B3203" t="s">
        <v>84</v>
      </c>
      <c r="C3203" t="s">
        <v>84</v>
      </c>
      <c r="D3203" t="s">
        <v>3069</v>
      </c>
      <c r="E3203" t="s">
        <v>7684</v>
      </c>
      <c r="F3203" t="s">
        <v>3070</v>
      </c>
      <c r="G3203" t="s">
        <v>7688</v>
      </c>
      <c r="I3203" t="s">
        <v>780</v>
      </c>
      <c r="J3203" t="s">
        <v>1029</v>
      </c>
      <c r="K3203" t="s">
        <v>7688</v>
      </c>
      <c r="L3203" t="s">
        <v>7161</v>
      </c>
      <c r="M3203" t="s">
        <v>7162</v>
      </c>
      <c r="N3203" s="1">
        <v>42908</v>
      </c>
      <c r="O3203">
        <v>48</v>
      </c>
      <c r="P3203" t="s">
        <v>900</v>
      </c>
      <c r="Q3203">
        <v>1</v>
      </c>
      <c r="R3203">
        <v>16.238</v>
      </c>
      <c r="S3203">
        <v>1</v>
      </c>
      <c r="T3203">
        <v>16.238</v>
      </c>
      <c r="U3203" s="7">
        <v>0</v>
      </c>
      <c r="V3203" s="7">
        <v>0</v>
      </c>
      <c r="W3203" s="7">
        <v>0</v>
      </c>
      <c r="X3203" s="7">
        <v>0</v>
      </c>
      <c r="Y3203" s="7">
        <v>0</v>
      </c>
      <c r="Z3203" s="7">
        <v>0</v>
      </c>
      <c r="AA3203" s="7" t="s">
        <v>800</v>
      </c>
      <c r="AB3203" s="7">
        <f>IF(Table2[[#This Row],[15cc]]+Table2[[#This Row],[30cc]]&gt;0,1,0)</f>
        <v>1</v>
      </c>
      <c r="AC3203" s="7">
        <f>IF(Table2[[#This Row],[60c]]&gt;0,1,0)</f>
        <v>0</v>
      </c>
      <c r="AD3203" s="7">
        <f>IF(Table2[[#This Row],[90c]]&gt;0,1,0)</f>
        <v>0</v>
      </c>
    </row>
    <row r="3204" spans="1:30" x14ac:dyDescent="0.2">
      <c r="A3204">
        <v>201706</v>
      </c>
      <c r="B3204" t="s">
        <v>84</v>
      </c>
      <c r="C3204" t="s">
        <v>84</v>
      </c>
      <c r="D3204" t="s">
        <v>3069</v>
      </c>
      <c r="E3204" t="s">
        <v>7684</v>
      </c>
      <c r="F3204" t="s">
        <v>3070</v>
      </c>
      <c r="G3204" t="s">
        <v>7688</v>
      </c>
      <c r="I3204" t="s">
        <v>780</v>
      </c>
      <c r="J3204" t="s">
        <v>1029</v>
      </c>
      <c r="K3204" t="s">
        <v>7688</v>
      </c>
      <c r="L3204" t="s">
        <v>7163</v>
      </c>
      <c r="M3204" t="s">
        <v>7164</v>
      </c>
      <c r="N3204" s="1">
        <v>42909</v>
      </c>
      <c r="O3204">
        <v>47</v>
      </c>
      <c r="P3204" t="s">
        <v>900</v>
      </c>
      <c r="S3204">
        <v>0</v>
      </c>
      <c r="T3204">
        <v>0</v>
      </c>
      <c r="U3204" s="7">
        <v>0</v>
      </c>
      <c r="V3204" s="7">
        <v>0</v>
      </c>
      <c r="W3204" s="7">
        <v>0</v>
      </c>
      <c r="X3204" s="7">
        <v>0</v>
      </c>
      <c r="Y3204" s="7">
        <v>0</v>
      </c>
      <c r="Z3204" s="7">
        <v>0</v>
      </c>
      <c r="AA3204" s="7" t="s">
        <v>800</v>
      </c>
      <c r="AB3204" s="7">
        <f>IF(Table2[[#This Row],[15cc]]+Table2[[#This Row],[30cc]]&gt;0,1,0)</f>
        <v>0</v>
      </c>
      <c r="AC3204" s="7">
        <f>IF(Table2[[#This Row],[60c]]&gt;0,1,0)</f>
        <v>0</v>
      </c>
      <c r="AD3204" s="7">
        <f>IF(Table2[[#This Row],[90c]]&gt;0,1,0)</f>
        <v>0</v>
      </c>
    </row>
    <row r="3205" spans="1:30" x14ac:dyDescent="0.2">
      <c r="A3205">
        <v>201706</v>
      </c>
      <c r="B3205" t="s">
        <v>84</v>
      </c>
      <c r="C3205" t="s">
        <v>84</v>
      </c>
      <c r="D3205" t="s">
        <v>3069</v>
      </c>
      <c r="E3205" t="s">
        <v>7684</v>
      </c>
      <c r="F3205" t="s">
        <v>3070</v>
      </c>
      <c r="G3205" t="s">
        <v>7688</v>
      </c>
      <c r="I3205" t="s">
        <v>780</v>
      </c>
      <c r="J3205" t="s">
        <v>1029</v>
      </c>
      <c r="K3205" t="s">
        <v>7688</v>
      </c>
      <c r="L3205" t="s">
        <v>7165</v>
      </c>
      <c r="M3205" t="s">
        <v>7166</v>
      </c>
      <c r="N3205" s="1">
        <v>42913</v>
      </c>
      <c r="O3205">
        <v>43</v>
      </c>
      <c r="P3205" t="s">
        <v>900</v>
      </c>
      <c r="Q3205">
        <v>0</v>
      </c>
      <c r="R3205">
        <v>-2.2204460492503101E-16</v>
      </c>
      <c r="S3205">
        <v>1</v>
      </c>
      <c r="T3205">
        <v>15.265000000000001</v>
      </c>
      <c r="U3205" s="7">
        <v>-1</v>
      </c>
      <c r="V3205" s="7">
        <v>-15.265000000000001</v>
      </c>
      <c r="W3205" s="7">
        <v>0</v>
      </c>
      <c r="X3205" s="7">
        <v>0</v>
      </c>
      <c r="Y3205" s="7">
        <v>0</v>
      </c>
      <c r="Z3205" s="7">
        <v>0</v>
      </c>
      <c r="AA3205" s="7" t="s">
        <v>800</v>
      </c>
      <c r="AB3205" s="7">
        <f>IF(Table2[[#This Row],[15cc]]+Table2[[#This Row],[30cc]]&gt;0,1,0)</f>
        <v>0</v>
      </c>
      <c r="AC3205" s="7">
        <f>IF(Table2[[#This Row],[60c]]&gt;0,1,0)</f>
        <v>0</v>
      </c>
      <c r="AD3205" s="7">
        <f>IF(Table2[[#This Row],[90c]]&gt;0,1,0)</f>
        <v>0</v>
      </c>
    </row>
    <row r="3206" spans="1:30" x14ac:dyDescent="0.2">
      <c r="A3206">
        <v>201706</v>
      </c>
      <c r="B3206" t="s">
        <v>84</v>
      </c>
      <c r="C3206" t="s">
        <v>84</v>
      </c>
      <c r="D3206" t="s">
        <v>3069</v>
      </c>
      <c r="E3206" t="s">
        <v>7684</v>
      </c>
      <c r="F3206" t="s">
        <v>3070</v>
      </c>
      <c r="G3206" t="s">
        <v>7688</v>
      </c>
      <c r="I3206" t="s">
        <v>780</v>
      </c>
      <c r="J3206" t="s">
        <v>781</v>
      </c>
      <c r="K3206" t="s">
        <v>7688</v>
      </c>
      <c r="L3206" t="s">
        <v>7167</v>
      </c>
      <c r="M3206" t="s">
        <v>7168</v>
      </c>
      <c r="N3206" s="1">
        <v>42913</v>
      </c>
      <c r="O3206">
        <v>43</v>
      </c>
      <c r="P3206" t="s">
        <v>900</v>
      </c>
      <c r="Q3206">
        <v>1</v>
      </c>
      <c r="R3206">
        <v>12.471</v>
      </c>
      <c r="S3206">
        <v>1</v>
      </c>
      <c r="T3206">
        <v>12.471</v>
      </c>
      <c r="U3206" s="7">
        <v>0</v>
      </c>
      <c r="V3206" s="7">
        <v>0</v>
      </c>
      <c r="W3206" s="7">
        <v>0</v>
      </c>
      <c r="X3206" s="7">
        <v>0</v>
      </c>
      <c r="Y3206" s="7">
        <v>0</v>
      </c>
      <c r="Z3206" s="7">
        <v>0</v>
      </c>
      <c r="AA3206" s="7" t="s">
        <v>800</v>
      </c>
      <c r="AB3206" s="7">
        <f>IF(Table2[[#This Row],[15cc]]+Table2[[#This Row],[30cc]]&gt;0,1,0)</f>
        <v>1</v>
      </c>
      <c r="AC3206" s="7">
        <f>IF(Table2[[#This Row],[60c]]&gt;0,1,0)</f>
        <v>0</v>
      </c>
      <c r="AD3206" s="7">
        <f>IF(Table2[[#This Row],[90c]]&gt;0,1,0)</f>
        <v>0</v>
      </c>
    </row>
    <row r="3207" spans="1:30" x14ac:dyDescent="0.2">
      <c r="A3207">
        <v>201706</v>
      </c>
      <c r="B3207" t="s">
        <v>84</v>
      </c>
      <c r="C3207" t="s">
        <v>84</v>
      </c>
      <c r="D3207" t="s">
        <v>3069</v>
      </c>
      <c r="E3207" t="s">
        <v>7684</v>
      </c>
      <c r="F3207" t="s">
        <v>3070</v>
      </c>
      <c r="G3207" t="s">
        <v>7688</v>
      </c>
      <c r="I3207" t="s">
        <v>780</v>
      </c>
      <c r="J3207" t="s">
        <v>781</v>
      </c>
      <c r="K3207" t="s">
        <v>7688</v>
      </c>
      <c r="L3207" t="s">
        <v>7169</v>
      </c>
      <c r="M3207" t="s">
        <v>7170</v>
      </c>
      <c r="N3207" s="1">
        <v>42913</v>
      </c>
      <c r="O3207">
        <v>43</v>
      </c>
      <c r="P3207" t="s">
        <v>900</v>
      </c>
      <c r="S3207">
        <v>0</v>
      </c>
      <c r="T3207">
        <v>0</v>
      </c>
      <c r="U3207" s="7">
        <v>0</v>
      </c>
      <c r="V3207" s="7">
        <v>0</v>
      </c>
      <c r="W3207" s="7">
        <v>0</v>
      </c>
      <c r="X3207" s="7">
        <v>0</v>
      </c>
      <c r="Y3207" s="7">
        <v>0</v>
      </c>
      <c r="Z3207" s="7">
        <v>0</v>
      </c>
      <c r="AA3207" s="7" t="s">
        <v>800</v>
      </c>
      <c r="AB3207" s="7">
        <f>IF(Table2[[#This Row],[15cc]]+Table2[[#This Row],[30cc]]&gt;0,1,0)</f>
        <v>0</v>
      </c>
      <c r="AC3207" s="7">
        <f>IF(Table2[[#This Row],[60c]]&gt;0,1,0)</f>
        <v>0</v>
      </c>
      <c r="AD3207" s="7">
        <f>IF(Table2[[#This Row],[90c]]&gt;0,1,0)</f>
        <v>0</v>
      </c>
    </row>
    <row r="3208" spans="1:30" x14ac:dyDescent="0.2">
      <c r="A3208">
        <v>201706</v>
      </c>
      <c r="B3208" t="s">
        <v>84</v>
      </c>
      <c r="C3208" t="s">
        <v>84</v>
      </c>
      <c r="D3208" t="s">
        <v>3069</v>
      </c>
      <c r="E3208" t="s">
        <v>7684</v>
      </c>
      <c r="F3208" t="s">
        <v>3070</v>
      </c>
      <c r="G3208" t="s">
        <v>7688</v>
      </c>
      <c r="I3208" t="s">
        <v>780</v>
      </c>
      <c r="J3208" t="s">
        <v>781</v>
      </c>
      <c r="K3208" t="s">
        <v>7688</v>
      </c>
      <c r="L3208" t="s">
        <v>7171</v>
      </c>
      <c r="M3208" t="s">
        <v>7172</v>
      </c>
      <c r="N3208" s="1">
        <v>42913</v>
      </c>
      <c r="O3208">
        <v>43</v>
      </c>
      <c r="P3208" t="s">
        <v>900</v>
      </c>
      <c r="S3208">
        <v>0</v>
      </c>
      <c r="T3208">
        <v>0</v>
      </c>
      <c r="U3208" s="7">
        <v>0</v>
      </c>
      <c r="V3208" s="7">
        <v>0</v>
      </c>
      <c r="W3208" s="7">
        <v>0</v>
      </c>
      <c r="X3208" s="7">
        <v>0</v>
      </c>
      <c r="Y3208" s="7">
        <v>0</v>
      </c>
      <c r="Z3208" s="7">
        <v>0</v>
      </c>
      <c r="AA3208" s="7" t="s">
        <v>800</v>
      </c>
      <c r="AB3208" s="7">
        <f>IF(Table2[[#This Row],[15cc]]+Table2[[#This Row],[30cc]]&gt;0,1,0)</f>
        <v>0</v>
      </c>
      <c r="AC3208" s="7">
        <f>IF(Table2[[#This Row],[60c]]&gt;0,1,0)</f>
        <v>0</v>
      </c>
      <c r="AD3208" s="7">
        <f>IF(Table2[[#This Row],[90c]]&gt;0,1,0)</f>
        <v>0</v>
      </c>
    </row>
    <row r="3209" spans="1:30" x14ac:dyDescent="0.2">
      <c r="A3209">
        <v>201706</v>
      </c>
      <c r="B3209" t="s">
        <v>84</v>
      </c>
      <c r="C3209" t="s">
        <v>84</v>
      </c>
      <c r="D3209" t="s">
        <v>3069</v>
      </c>
      <c r="E3209" t="s">
        <v>7684</v>
      </c>
      <c r="F3209" t="s">
        <v>3070</v>
      </c>
      <c r="G3209" t="s">
        <v>7688</v>
      </c>
      <c r="I3209" t="s">
        <v>780</v>
      </c>
      <c r="J3209" t="s">
        <v>781</v>
      </c>
      <c r="K3209" t="s">
        <v>7688</v>
      </c>
      <c r="L3209" t="s">
        <v>7173</v>
      </c>
      <c r="M3209" t="s">
        <v>7174</v>
      </c>
      <c r="N3209" s="1">
        <v>42913</v>
      </c>
      <c r="O3209">
        <v>43</v>
      </c>
      <c r="P3209" t="s">
        <v>900</v>
      </c>
      <c r="S3209">
        <v>0</v>
      </c>
      <c r="T3209">
        <v>0</v>
      </c>
      <c r="U3209" s="7">
        <v>0</v>
      </c>
      <c r="V3209" s="7">
        <v>0</v>
      </c>
      <c r="W3209" s="7">
        <v>0</v>
      </c>
      <c r="X3209" s="7">
        <v>0</v>
      </c>
      <c r="Y3209" s="7">
        <v>0</v>
      </c>
      <c r="Z3209" s="7">
        <v>0</v>
      </c>
      <c r="AA3209" s="7" t="s">
        <v>800</v>
      </c>
      <c r="AB3209" s="7">
        <f>IF(Table2[[#This Row],[15cc]]+Table2[[#This Row],[30cc]]&gt;0,1,0)</f>
        <v>0</v>
      </c>
      <c r="AC3209" s="7">
        <f>IF(Table2[[#This Row],[60c]]&gt;0,1,0)</f>
        <v>0</v>
      </c>
      <c r="AD3209" s="7">
        <f>IF(Table2[[#This Row],[90c]]&gt;0,1,0)</f>
        <v>0</v>
      </c>
    </row>
    <row r="3210" spans="1:30" x14ac:dyDescent="0.2">
      <c r="A3210">
        <v>201706</v>
      </c>
      <c r="B3210" t="s">
        <v>84</v>
      </c>
      <c r="C3210" t="s">
        <v>84</v>
      </c>
      <c r="D3210" t="s">
        <v>3069</v>
      </c>
      <c r="E3210" t="s">
        <v>7684</v>
      </c>
      <c r="F3210" t="s">
        <v>3070</v>
      </c>
      <c r="G3210" t="s">
        <v>7688</v>
      </c>
      <c r="I3210" t="s">
        <v>780</v>
      </c>
      <c r="J3210" t="s">
        <v>781</v>
      </c>
      <c r="K3210" t="s">
        <v>7688</v>
      </c>
      <c r="L3210" t="s">
        <v>7175</v>
      </c>
      <c r="M3210" t="s">
        <v>1454</v>
      </c>
      <c r="N3210" s="1">
        <v>42913</v>
      </c>
      <c r="O3210">
        <v>43</v>
      </c>
      <c r="P3210" t="s">
        <v>900</v>
      </c>
      <c r="S3210">
        <v>0</v>
      </c>
      <c r="T3210">
        <v>0</v>
      </c>
      <c r="U3210" s="7">
        <v>0</v>
      </c>
      <c r="V3210" s="7">
        <v>0</v>
      </c>
      <c r="W3210" s="7">
        <v>0</v>
      </c>
      <c r="X3210" s="7">
        <v>0</v>
      </c>
      <c r="Y3210" s="7">
        <v>0</v>
      </c>
      <c r="Z3210" s="7">
        <v>0</v>
      </c>
      <c r="AA3210" s="7" t="s">
        <v>800</v>
      </c>
      <c r="AB3210" s="7">
        <f>IF(Table2[[#This Row],[15cc]]+Table2[[#This Row],[30cc]]&gt;0,1,0)</f>
        <v>0</v>
      </c>
      <c r="AC3210" s="7">
        <f>IF(Table2[[#This Row],[60c]]&gt;0,1,0)</f>
        <v>0</v>
      </c>
      <c r="AD3210" s="7">
        <f>IF(Table2[[#This Row],[90c]]&gt;0,1,0)</f>
        <v>0</v>
      </c>
    </row>
    <row r="3211" spans="1:30" x14ac:dyDescent="0.2">
      <c r="A3211">
        <v>201706</v>
      </c>
      <c r="B3211" t="s">
        <v>84</v>
      </c>
      <c r="C3211" t="s">
        <v>84</v>
      </c>
      <c r="D3211" t="s">
        <v>3069</v>
      </c>
      <c r="E3211" t="s">
        <v>7684</v>
      </c>
      <c r="F3211" t="s">
        <v>3070</v>
      </c>
      <c r="G3211" t="s">
        <v>7688</v>
      </c>
      <c r="I3211" t="s">
        <v>780</v>
      </c>
      <c r="J3211" t="s">
        <v>781</v>
      </c>
      <c r="K3211" t="s">
        <v>7688</v>
      </c>
      <c r="L3211" t="s">
        <v>7176</v>
      </c>
      <c r="M3211" t="s">
        <v>7177</v>
      </c>
      <c r="N3211" s="1">
        <v>42913</v>
      </c>
      <c r="O3211">
        <v>43</v>
      </c>
      <c r="P3211" t="s">
        <v>900</v>
      </c>
      <c r="S3211">
        <v>0</v>
      </c>
      <c r="T3211">
        <v>0</v>
      </c>
      <c r="U3211" s="7">
        <v>0</v>
      </c>
      <c r="V3211" s="7">
        <v>0</v>
      </c>
      <c r="W3211" s="7">
        <v>0</v>
      </c>
      <c r="X3211" s="7">
        <v>0</v>
      </c>
      <c r="Y3211" s="7">
        <v>0</v>
      </c>
      <c r="Z3211" s="7">
        <v>0</v>
      </c>
      <c r="AA3211" s="7" t="s">
        <v>800</v>
      </c>
      <c r="AB3211" s="7">
        <f>IF(Table2[[#This Row],[15cc]]+Table2[[#This Row],[30cc]]&gt;0,1,0)</f>
        <v>0</v>
      </c>
      <c r="AC3211" s="7">
        <f>IF(Table2[[#This Row],[60c]]&gt;0,1,0)</f>
        <v>0</v>
      </c>
      <c r="AD3211" s="7">
        <f>IF(Table2[[#This Row],[90c]]&gt;0,1,0)</f>
        <v>0</v>
      </c>
    </row>
    <row r="3212" spans="1:30" x14ac:dyDescent="0.2">
      <c r="A3212">
        <v>201706</v>
      </c>
      <c r="B3212" t="s">
        <v>84</v>
      </c>
      <c r="C3212" t="s">
        <v>84</v>
      </c>
      <c r="D3212" t="s">
        <v>3069</v>
      </c>
      <c r="E3212" t="s">
        <v>7684</v>
      </c>
      <c r="F3212" t="s">
        <v>3070</v>
      </c>
      <c r="G3212" t="s">
        <v>7688</v>
      </c>
      <c r="I3212" t="s">
        <v>780</v>
      </c>
      <c r="J3212" t="s">
        <v>781</v>
      </c>
      <c r="K3212" t="s">
        <v>7688</v>
      </c>
      <c r="L3212" t="s">
        <v>7178</v>
      </c>
      <c r="M3212" t="s">
        <v>7179</v>
      </c>
      <c r="N3212" s="1">
        <v>42913</v>
      </c>
      <c r="O3212">
        <v>43</v>
      </c>
      <c r="P3212" t="s">
        <v>900</v>
      </c>
      <c r="Q3212">
        <v>1</v>
      </c>
      <c r="R3212">
        <v>33.311999999999998</v>
      </c>
      <c r="S3212">
        <v>0</v>
      </c>
      <c r="T3212">
        <v>0</v>
      </c>
      <c r="U3212" s="7">
        <v>1</v>
      </c>
      <c r="V3212" s="7">
        <v>33.311999999999998</v>
      </c>
      <c r="W3212" s="7">
        <v>0</v>
      </c>
      <c r="X3212" s="7">
        <v>0</v>
      </c>
      <c r="Y3212" s="7">
        <v>0</v>
      </c>
      <c r="Z3212" s="7">
        <v>0</v>
      </c>
      <c r="AA3212" s="7" t="s">
        <v>800</v>
      </c>
      <c r="AB3212" s="7">
        <f>IF(Table2[[#This Row],[15cc]]+Table2[[#This Row],[30cc]]&gt;0,1,0)</f>
        <v>1</v>
      </c>
      <c r="AC3212" s="7">
        <f>IF(Table2[[#This Row],[60c]]&gt;0,1,0)</f>
        <v>0</v>
      </c>
      <c r="AD3212" s="7">
        <f>IF(Table2[[#This Row],[90c]]&gt;0,1,0)</f>
        <v>0</v>
      </c>
    </row>
    <row r="3213" spans="1:30" x14ac:dyDescent="0.2">
      <c r="A3213">
        <v>201706</v>
      </c>
      <c r="B3213" t="s">
        <v>84</v>
      </c>
      <c r="C3213" t="s">
        <v>84</v>
      </c>
      <c r="D3213" t="s">
        <v>3069</v>
      </c>
      <c r="E3213" t="s">
        <v>7684</v>
      </c>
      <c r="F3213" t="s">
        <v>3070</v>
      </c>
      <c r="G3213" t="s">
        <v>7688</v>
      </c>
      <c r="I3213" t="s">
        <v>780</v>
      </c>
      <c r="J3213" t="s">
        <v>781</v>
      </c>
      <c r="K3213" t="s">
        <v>7688</v>
      </c>
      <c r="L3213" t="s">
        <v>7180</v>
      </c>
      <c r="M3213" t="s">
        <v>7181</v>
      </c>
      <c r="N3213" s="1">
        <v>42913</v>
      </c>
      <c r="O3213">
        <v>43</v>
      </c>
      <c r="P3213" t="s">
        <v>900</v>
      </c>
      <c r="S3213">
        <v>0</v>
      </c>
      <c r="T3213">
        <v>0</v>
      </c>
      <c r="U3213" s="7">
        <v>0</v>
      </c>
      <c r="V3213" s="7">
        <v>0</v>
      </c>
      <c r="W3213" s="7">
        <v>0</v>
      </c>
      <c r="X3213" s="7">
        <v>0</v>
      </c>
      <c r="Y3213" s="7">
        <v>0</v>
      </c>
      <c r="Z3213" s="7">
        <v>0</v>
      </c>
      <c r="AA3213" s="7" t="s">
        <v>800</v>
      </c>
      <c r="AB3213" s="7">
        <f>IF(Table2[[#This Row],[15cc]]+Table2[[#This Row],[30cc]]&gt;0,1,0)</f>
        <v>0</v>
      </c>
      <c r="AC3213" s="7">
        <f>IF(Table2[[#This Row],[60c]]&gt;0,1,0)</f>
        <v>0</v>
      </c>
      <c r="AD3213" s="7">
        <f>IF(Table2[[#This Row],[90c]]&gt;0,1,0)</f>
        <v>0</v>
      </c>
    </row>
    <row r="3214" spans="1:30" x14ac:dyDescent="0.2">
      <c r="A3214">
        <v>201706</v>
      </c>
      <c r="B3214" t="s">
        <v>84</v>
      </c>
      <c r="C3214" t="s">
        <v>84</v>
      </c>
      <c r="D3214" t="s">
        <v>3069</v>
      </c>
      <c r="E3214" t="s">
        <v>7684</v>
      </c>
      <c r="F3214" t="s">
        <v>3070</v>
      </c>
      <c r="G3214" t="s">
        <v>7688</v>
      </c>
      <c r="I3214" t="s">
        <v>780</v>
      </c>
      <c r="J3214" t="s">
        <v>781</v>
      </c>
      <c r="K3214" t="s">
        <v>7688</v>
      </c>
      <c r="L3214" t="s">
        <v>7182</v>
      </c>
      <c r="M3214" t="s">
        <v>1404</v>
      </c>
      <c r="N3214" s="1">
        <v>42913</v>
      </c>
      <c r="O3214">
        <v>43</v>
      </c>
      <c r="P3214" t="s">
        <v>900</v>
      </c>
      <c r="S3214">
        <v>0</v>
      </c>
      <c r="T3214">
        <v>0</v>
      </c>
      <c r="U3214" s="7">
        <v>0</v>
      </c>
      <c r="V3214" s="7">
        <v>0</v>
      </c>
      <c r="W3214" s="7">
        <v>0</v>
      </c>
      <c r="X3214" s="7">
        <v>0</v>
      </c>
      <c r="Y3214" s="7">
        <v>0</v>
      </c>
      <c r="Z3214" s="7">
        <v>0</v>
      </c>
      <c r="AA3214" s="7" t="s">
        <v>800</v>
      </c>
      <c r="AB3214" s="7">
        <f>IF(Table2[[#This Row],[15cc]]+Table2[[#This Row],[30cc]]&gt;0,1,0)</f>
        <v>0</v>
      </c>
      <c r="AC3214" s="7">
        <f>IF(Table2[[#This Row],[60c]]&gt;0,1,0)</f>
        <v>0</v>
      </c>
      <c r="AD3214" s="7">
        <f>IF(Table2[[#This Row],[90c]]&gt;0,1,0)</f>
        <v>0</v>
      </c>
    </row>
    <row r="3215" spans="1:30" x14ac:dyDescent="0.2">
      <c r="A3215">
        <v>201706</v>
      </c>
      <c r="B3215" t="s">
        <v>84</v>
      </c>
      <c r="C3215" t="s">
        <v>84</v>
      </c>
      <c r="D3215" t="s">
        <v>3069</v>
      </c>
      <c r="E3215" t="s">
        <v>7684</v>
      </c>
      <c r="F3215" t="s">
        <v>3082</v>
      </c>
      <c r="G3215" t="s">
        <v>7684</v>
      </c>
      <c r="I3215" t="s">
        <v>1003</v>
      </c>
      <c r="J3215" t="s">
        <v>1004</v>
      </c>
      <c r="K3215" t="s">
        <v>7684</v>
      </c>
      <c r="L3215" t="s">
        <v>7209</v>
      </c>
      <c r="M3215" t="s">
        <v>7210</v>
      </c>
      <c r="N3215" s="1">
        <v>42906</v>
      </c>
      <c r="O3215">
        <v>50</v>
      </c>
      <c r="P3215" t="s">
        <v>900</v>
      </c>
      <c r="Q3215">
        <v>11</v>
      </c>
      <c r="R3215">
        <v>284.89100000000002</v>
      </c>
      <c r="S3215">
        <v>7</v>
      </c>
      <c r="T3215">
        <v>180.48699999999999</v>
      </c>
      <c r="U3215" s="7">
        <v>4</v>
      </c>
      <c r="V3215" s="7">
        <v>104.404</v>
      </c>
      <c r="W3215" s="7">
        <v>0</v>
      </c>
      <c r="X3215" s="7">
        <v>0</v>
      </c>
      <c r="Y3215" s="7">
        <v>0</v>
      </c>
      <c r="Z3215" s="7">
        <v>0</v>
      </c>
      <c r="AA3215" s="7" t="s">
        <v>800</v>
      </c>
      <c r="AB3215" s="7">
        <f>IF(Table2[[#This Row],[15cc]]+Table2[[#This Row],[30cc]]&gt;0,1,0)</f>
        <v>1</v>
      </c>
      <c r="AC3215" s="7">
        <f>IF(Table2[[#This Row],[60c]]&gt;0,1,0)</f>
        <v>0</v>
      </c>
      <c r="AD3215" s="7">
        <f>IF(Table2[[#This Row],[90c]]&gt;0,1,0)</f>
        <v>0</v>
      </c>
    </row>
    <row r="3216" spans="1:30" x14ac:dyDescent="0.2">
      <c r="A3216">
        <v>201706</v>
      </c>
      <c r="B3216" t="s">
        <v>84</v>
      </c>
      <c r="C3216" t="s">
        <v>84</v>
      </c>
      <c r="D3216" t="s">
        <v>3069</v>
      </c>
      <c r="E3216" t="s">
        <v>7684</v>
      </c>
      <c r="F3216" t="s">
        <v>3082</v>
      </c>
      <c r="G3216" t="s">
        <v>7684</v>
      </c>
      <c r="I3216" t="s">
        <v>1003</v>
      </c>
      <c r="J3216" t="s">
        <v>1004</v>
      </c>
      <c r="K3216" t="s">
        <v>7684</v>
      </c>
      <c r="L3216" t="s">
        <v>7211</v>
      </c>
      <c r="M3216" t="s">
        <v>7212</v>
      </c>
      <c r="N3216" s="1">
        <v>42906</v>
      </c>
      <c r="O3216">
        <v>50</v>
      </c>
      <c r="P3216" t="s">
        <v>900</v>
      </c>
      <c r="Q3216">
        <v>24</v>
      </c>
      <c r="R3216">
        <v>294.46499999999997</v>
      </c>
      <c r="S3216">
        <v>15</v>
      </c>
      <c r="T3216">
        <v>182.429</v>
      </c>
      <c r="U3216" s="7">
        <v>9</v>
      </c>
      <c r="V3216" s="7">
        <v>112.036</v>
      </c>
      <c r="W3216" s="7">
        <v>0</v>
      </c>
      <c r="X3216" s="7">
        <v>0</v>
      </c>
      <c r="Y3216" s="7">
        <v>0</v>
      </c>
      <c r="Z3216" s="7">
        <v>0</v>
      </c>
      <c r="AA3216" s="7" t="s">
        <v>800</v>
      </c>
      <c r="AB3216" s="7">
        <f>IF(Table2[[#This Row],[15cc]]+Table2[[#This Row],[30cc]]&gt;0,1,0)</f>
        <v>1</v>
      </c>
      <c r="AC3216" s="7">
        <f>IF(Table2[[#This Row],[60c]]&gt;0,1,0)</f>
        <v>0</v>
      </c>
      <c r="AD3216" s="7">
        <f>IF(Table2[[#This Row],[90c]]&gt;0,1,0)</f>
        <v>0</v>
      </c>
    </row>
    <row r="3217" spans="1:30" x14ac:dyDescent="0.2">
      <c r="A3217">
        <v>201706</v>
      </c>
      <c r="B3217" t="s">
        <v>84</v>
      </c>
      <c r="C3217" t="s">
        <v>84</v>
      </c>
      <c r="D3217" t="s">
        <v>3069</v>
      </c>
      <c r="E3217" t="s">
        <v>7684</v>
      </c>
      <c r="F3217" t="s">
        <v>3082</v>
      </c>
      <c r="G3217" t="s">
        <v>7684</v>
      </c>
      <c r="I3217" t="s">
        <v>1003</v>
      </c>
      <c r="J3217" t="s">
        <v>1004</v>
      </c>
      <c r="K3217" t="s">
        <v>7684</v>
      </c>
      <c r="L3217" t="s">
        <v>7213</v>
      </c>
      <c r="M3217" t="s">
        <v>7214</v>
      </c>
      <c r="N3217" s="1">
        <v>42906</v>
      </c>
      <c r="O3217">
        <v>50</v>
      </c>
      <c r="P3217" t="s">
        <v>900</v>
      </c>
      <c r="Q3217">
        <v>1</v>
      </c>
      <c r="R3217">
        <v>12.106999999999999</v>
      </c>
      <c r="S3217">
        <v>1</v>
      </c>
      <c r="T3217">
        <v>12.106999999999999</v>
      </c>
      <c r="U3217" s="7">
        <v>0</v>
      </c>
      <c r="V3217" s="7">
        <v>0</v>
      </c>
      <c r="W3217" s="7">
        <v>0</v>
      </c>
      <c r="X3217" s="7">
        <v>0</v>
      </c>
      <c r="Y3217" s="7">
        <v>0</v>
      </c>
      <c r="Z3217" s="7">
        <v>0</v>
      </c>
      <c r="AA3217" s="7" t="s">
        <v>800</v>
      </c>
      <c r="AB3217" s="7">
        <f>IF(Table2[[#This Row],[15cc]]+Table2[[#This Row],[30cc]]&gt;0,1,0)</f>
        <v>1</v>
      </c>
      <c r="AC3217" s="7">
        <f>IF(Table2[[#This Row],[60c]]&gt;0,1,0)</f>
        <v>0</v>
      </c>
      <c r="AD3217" s="7">
        <f>IF(Table2[[#This Row],[90c]]&gt;0,1,0)</f>
        <v>0</v>
      </c>
    </row>
    <row r="3218" spans="1:30" x14ac:dyDescent="0.2">
      <c r="A3218">
        <v>201706</v>
      </c>
      <c r="B3218" t="s">
        <v>84</v>
      </c>
      <c r="C3218" t="s">
        <v>84</v>
      </c>
      <c r="D3218" t="s">
        <v>3069</v>
      </c>
      <c r="E3218" t="s">
        <v>7684</v>
      </c>
      <c r="F3218" t="s">
        <v>3082</v>
      </c>
      <c r="G3218" t="s">
        <v>7684</v>
      </c>
      <c r="I3218" t="s">
        <v>1003</v>
      </c>
      <c r="J3218" t="s">
        <v>1004</v>
      </c>
      <c r="K3218" t="s">
        <v>7684</v>
      </c>
      <c r="L3218" t="s">
        <v>7215</v>
      </c>
      <c r="M3218" t="s">
        <v>7216</v>
      </c>
      <c r="N3218" s="1">
        <v>42906</v>
      </c>
      <c r="O3218">
        <v>50</v>
      </c>
      <c r="P3218" t="s">
        <v>900</v>
      </c>
      <c r="Q3218">
        <v>1</v>
      </c>
      <c r="R3218">
        <v>12.113</v>
      </c>
      <c r="S3218">
        <v>1</v>
      </c>
      <c r="T3218">
        <v>12.113</v>
      </c>
      <c r="U3218" s="7">
        <v>0</v>
      </c>
      <c r="V3218" s="7">
        <v>0</v>
      </c>
      <c r="W3218" s="7">
        <v>0</v>
      </c>
      <c r="X3218" s="7">
        <v>0</v>
      </c>
      <c r="Y3218" s="7">
        <v>0</v>
      </c>
      <c r="Z3218" s="7">
        <v>0</v>
      </c>
      <c r="AA3218" s="7" t="s">
        <v>800</v>
      </c>
      <c r="AB3218" s="7">
        <f>IF(Table2[[#This Row],[15cc]]+Table2[[#This Row],[30cc]]&gt;0,1,0)</f>
        <v>1</v>
      </c>
      <c r="AC3218" s="7">
        <f>IF(Table2[[#This Row],[60c]]&gt;0,1,0)</f>
        <v>0</v>
      </c>
      <c r="AD3218" s="7">
        <f>IF(Table2[[#This Row],[90c]]&gt;0,1,0)</f>
        <v>0</v>
      </c>
    </row>
    <row r="3219" spans="1:30" x14ac:dyDescent="0.2">
      <c r="A3219">
        <v>201706</v>
      </c>
      <c r="B3219" t="s">
        <v>84</v>
      </c>
      <c r="C3219" t="s">
        <v>84</v>
      </c>
      <c r="D3219" t="s">
        <v>3069</v>
      </c>
      <c r="E3219" t="s">
        <v>7684</v>
      </c>
      <c r="F3219" t="s">
        <v>3082</v>
      </c>
      <c r="G3219" t="s">
        <v>7684</v>
      </c>
      <c r="I3219" t="s">
        <v>1003</v>
      </c>
      <c r="J3219" t="s">
        <v>1004</v>
      </c>
      <c r="K3219" t="s">
        <v>7684</v>
      </c>
      <c r="L3219" t="s">
        <v>7217</v>
      </c>
      <c r="M3219" t="s">
        <v>7218</v>
      </c>
      <c r="N3219" s="1">
        <v>42906</v>
      </c>
      <c r="O3219">
        <v>50</v>
      </c>
      <c r="P3219" t="s">
        <v>900</v>
      </c>
      <c r="Q3219">
        <v>32</v>
      </c>
      <c r="R3219">
        <v>607.81100000000004</v>
      </c>
      <c r="S3219">
        <v>15</v>
      </c>
      <c r="T3219">
        <v>182.48699999999999</v>
      </c>
      <c r="U3219" s="7">
        <v>14</v>
      </c>
      <c r="V3219" s="7">
        <v>378.29</v>
      </c>
      <c r="W3219" s="7">
        <v>3</v>
      </c>
      <c r="X3219" s="7">
        <v>47.033999999999999</v>
      </c>
      <c r="Y3219" s="7">
        <v>0</v>
      </c>
      <c r="Z3219" s="7">
        <v>0</v>
      </c>
      <c r="AA3219" s="7" t="s">
        <v>800</v>
      </c>
      <c r="AB3219" s="7">
        <f>IF(Table2[[#This Row],[15cc]]+Table2[[#This Row],[30cc]]&gt;0,1,0)</f>
        <v>1</v>
      </c>
      <c r="AC3219" s="7">
        <f>IF(Table2[[#This Row],[60c]]&gt;0,1,0)</f>
        <v>1</v>
      </c>
      <c r="AD3219" s="7">
        <f>IF(Table2[[#This Row],[90c]]&gt;0,1,0)</f>
        <v>0</v>
      </c>
    </row>
    <row r="3220" spans="1:30" x14ac:dyDescent="0.2">
      <c r="A3220">
        <v>201706</v>
      </c>
      <c r="B3220" t="s">
        <v>84</v>
      </c>
      <c r="C3220" t="s">
        <v>84</v>
      </c>
      <c r="D3220" t="s">
        <v>3069</v>
      </c>
      <c r="E3220" t="s">
        <v>7684</v>
      </c>
      <c r="F3220" t="s">
        <v>3082</v>
      </c>
      <c r="G3220" t="s">
        <v>7684</v>
      </c>
      <c r="I3220" t="s">
        <v>1003</v>
      </c>
      <c r="J3220" t="s">
        <v>1004</v>
      </c>
      <c r="K3220" t="s">
        <v>7684</v>
      </c>
      <c r="L3220" t="s">
        <v>7219</v>
      </c>
      <c r="M3220" t="s">
        <v>7220</v>
      </c>
      <c r="N3220" s="1">
        <v>42906</v>
      </c>
      <c r="O3220">
        <v>50</v>
      </c>
      <c r="P3220" t="s">
        <v>900</v>
      </c>
      <c r="Q3220">
        <v>1</v>
      </c>
      <c r="R3220">
        <v>12.336</v>
      </c>
      <c r="S3220">
        <v>1</v>
      </c>
      <c r="T3220">
        <v>12.336</v>
      </c>
      <c r="U3220" s="7">
        <v>0</v>
      </c>
      <c r="V3220" s="7">
        <v>0</v>
      </c>
      <c r="W3220" s="7">
        <v>0</v>
      </c>
      <c r="X3220" s="7">
        <v>0</v>
      </c>
      <c r="Y3220" s="7">
        <v>0</v>
      </c>
      <c r="Z3220" s="7">
        <v>0</v>
      </c>
      <c r="AA3220" s="7" t="s">
        <v>800</v>
      </c>
      <c r="AB3220" s="7">
        <f>IF(Table2[[#This Row],[15cc]]+Table2[[#This Row],[30cc]]&gt;0,1,0)</f>
        <v>1</v>
      </c>
      <c r="AC3220" s="7">
        <f>IF(Table2[[#This Row],[60c]]&gt;0,1,0)</f>
        <v>0</v>
      </c>
      <c r="AD3220" s="7">
        <f>IF(Table2[[#This Row],[90c]]&gt;0,1,0)</f>
        <v>0</v>
      </c>
    </row>
    <row r="3221" spans="1:30" x14ac:dyDescent="0.2">
      <c r="A3221">
        <v>201706</v>
      </c>
      <c r="B3221" t="s">
        <v>84</v>
      </c>
      <c r="C3221" t="s">
        <v>84</v>
      </c>
      <c r="D3221" t="s">
        <v>3069</v>
      </c>
      <c r="E3221" t="s">
        <v>7684</v>
      </c>
      <c r="F3221" t="s">
        <v>3082</v>
      </c>
      <c r="G3221" t="s">
        <v>7684</v>
      </c>
      <c r="I3221" t="s">
        <v>1003</v>
      </c>
      <c r="J3221" t="s">
        <v>1004</v>
      </c>
      <c r="K3221" t="s">
        <v>7684</v>
      </c>
      <c r="L3221" t="s">
        <v>7221</v>
      </c>
      <c r="M3221" t="s">
        <v>7222</v>
      </c>
      <c r="N3221" s="1">
        <v>42906</v>
      </c>
      <c r="O3221">
        <v>50</v>
      </c>
      <c r="P3221" t="s">
        <v>900</v>
      </c>
      <c r="Q3221">
        <v>16</v>
      </c>
      <c r="R3221">
        <v>390.54700000000003</v>
      </c>
      <c r="S3221">
        <v>12</v>
      </c>
      <c r="T3221">
        <v>290.447</v>
      </c>
      <c r="U3221" s="7">
        <v>4</v>
      </c>
      <c r="V3221" s="7">
        <v>100.1</v>
      </c>
      <c r="W3221" s="7">
        <v>0</v>
      </c>
      <c r="X3221" s="7">
        <v>0</v>
      </c>
      <c r="Y3221" s="7">
        <v>0</v>
      </c>
      <c r="Z3221" s="7">
        <v>0</v>
      </c>
      <c r="AA3221" s="7" t="s">
        <v>800</v>
      </c>
      <c r="AB3221" s="7">
        <f>IF(Table2[[#This Row],[15cc]]+Table2[[#This Row],[30cc]]&gt;0,1,0)</f>
        <v>1</v>
      </c>
      <c r="AC3221" s="7">
        <f>IF(Table2[[#This Row],[60c]]&gt;0,1,0)</f>
        <v>0</v>
      </c>
      <c r="AD3221" s="7">
        <f>IF(Table2[[#This Row],[90c]]&gt;0,1,0)</f>
        <v>0</v>
      </c>
    </row>
    <row r="3222" spans="1:30" x14ac:dyDescent="0.2">
      <c r="A3222">
        <v>201706</v>
      </c>
      <c r="B3222" t="s">
        <v>84</v>
      </c>
      <c r="C3222" t="s">
        <v>84</v>
      </c>
      <c r="D3222" t="s">
        <v>3069</v>
      </c>
      <c r="E3222" t="s">
        <v>7684</v>
      </c>
      <c r="F3222" t="s">
        <v>3082</v>
      </c>
      <c r="G3222" t="s">
        <v>7684</v>
      </c>
      <c r="I3222" t="s">
        <v>1003</v>
      </c>
      <c r="J3222" t="s">
        <v>1004</v>
      </c>
      <c r="K3222" t="s">
        <v>7684</v>
      </c>
      <c r="L3222" t="s">
        <v>7223</v>
      </c>
      <c r="M3222" t="s">
        <v>7224</v>
      </c>
      <c r="N3222" s="1">
        <v>42908</v>
      </c>
      <c r="O3222">
        <v>48</v>
      </c>
      <c r="P3222" t="s">
        <v>900</v>
      </c>
      <c r="S3222">
        <v>0</v>
      </c>
      <c r="T3222">
        <v>0</v>
      </c>
      <c r="U3222" s="7">
        <v>0</v>
      </c>
      <c r="V3222" s="7">
        <v>0</v>
      </c>
      <c r="W3222" s="7">
        <v>0</v>
      </c>
      <c r="X3222" s="7">
        <v>0</v>
      </c>
      <c r="Y3222" s="7">
        <v>0</v>
      </c>
      <c r="Z3222" s="7">
        <v>0</v>
      </c>
      <c r="AA3222" s="7" t="s">
        <v>800</v>
      </c>
      <c r="AB3222" s="7">
        <f>IF(Table2[[#This Row],[15cc]]+Table2[[#This Row],[30cc]]&gt;0,1,0)</f>
        <v>0</v>
      </c>
      <c r="AC3222" s="7">
        <f>IF(Table2[[#This Row],[60c]]&gt;0,1,0)</f>
        <v>0</v>
      </c>
      <c r="AD3222" s="7">
        <f>IF(Table2[[#This Row],[90c]]&gt;0,1,0)</f>
        <v>0</v>
      </c>
    </row>
    <row r="3223" spans="1:30" x14ac:dyDescent="0.2">
      <c r="A3223">
        <v>201706</v>
      </c>
      <c r="B3223" t="s">
        <v>84</v>
      </c>
      <c r="C3223" t="s">
        <v>84</v>
      </c>
      <c r="D3223" t="s">
        <v>3069</v>
      </c>
      <c r="E3223" t="s">
        <v>7684</v>
      </c>
      <c r="F3223" t="s">
        <v>3082</v>
      </c>
      <c r="G3223" t="s">
        <v>7684</v>
      </c>
      <c r="I3223" t="s">
        <v>1003</v>
      </c>
      <c r="J3223" t="s">
        <v>1004</v>
      </c>
      <c r="K3223" t="s">
        <v>7684</v>
      </c>
      <c r="L3223" t="s">
        <v>7225</v>
      </c>
      <c r="M3223" t="s">
        <v>7226</v>
      </c>
      <c r="N3223" s="1">
        <v>42908</v>
      </c>
      <c r="O3223">
        <v>48</v>
      </c>
      <c r="P3223" t="s">
        <v>900</v>
      </c>
      <c r="Q3223">
        <v>1</v>
      </c>
      <c r="R3223">
        <v>12.407999999999999</v>
      </c>
      <c r="S3223">
        <v>1</v>
      </c>
      <c r="T3223">
        <v>12.407999999999999</v>
      </c>
      <c r="U3223" s="7">
        <v>0</v>
      </c>
      <c r="V3223" s="7">
        <v>0</v>
      </c>
      <c r="W3223" s="7">
        <v>0</v>
      </c>
      <c r="X3223" s="7">
        <v>0</v>
      </c>
      <c r="Y3223" s="7">
        <v>0</v>
      </c>
      <c r="Z3223" s="7">
        <v>0</v>
      </c>
      <c r="AA3223" s="7" t="s">
        <v>800</v>
      </c>
      <c r="AB3223" s="7">
        <f>IF(Table2[[#This Row],[15cc]]+Table2[[#This Row],[30cc]]&gt;0,1,0)</f>
        <v>1</v>
      </c>
      <c r="AC3223" s="7">
        <f>IF(Table2[[#This Row],[60c]]&gt;0,1,0)</f>
        <v>0</v>
      </c>
      <c r="AD3223" s="7">
        <f>IF(Table2[[#This Row],[90c]]&gt;0,1,0)</f>
        <v>0</v>
      </c>
    </row>
    <row r="3224" spans="1:30" x14ac:dyDescent="0.2">
      <c r="A3224">
        <v>201706</v>
      </c>
      <c r="B3224" t="s">
        <v>84</v>
      </c>
      <c r="C3224" t="s">
        <v>84</v>
      </c>
      <c r="D3224" t="s">
        <v>3069</v>
      </c>
      <c r="E3224" t="s">
        <v>7684</v>
      </c>
      <c r="F3224" t="s">
        <v>3082</v>
      </c>
      <c r="G3224" t="s">
        <v>7684</v>
      </c>
      <c r="I3224" t="s">
        <v>1003</v>
      </c>
      <c r="J3224" t="s">
        <v>1004</v>
      </c>
      <c r="K3224" t="s">
        <v>7684</v>
      </c>
      <c r="L3224" t="s">
        <v>7227</v>
      </c>
      <c r="M3224" t="s">
        <v>7228</v>
      </c>
      <c r="N3224" s="1">
        <v>42908</v>
      </c>
      <c r="O3224">
        <v>48</v>
      </c>
      <c r="P3224" t="s">
        <v>900</v>
      </c>
      <c r="Q3224">
        <v>1</v>
      </c>
      <c r="R3224">
        <v>12.208</v>
      </c>
      <c r="S3224">
        <v>1</v>
      </c>
      <c r="T3224">
        <v>12.208</v>
      </c>
      <c r="U3224" s="7">
        <v>0</v>
      </c>
      <c r="V3224" s="7">
        <v>0</v>
      </c>
      <c r="W3224" s="7">
        <v>0</v>
      </c>
      <c r="X3224" s="7">
        <v>0</v>
      </c>
      <c r="Y3224" s="7">
        <v>0</v>
      </c>
      <c r="Z3224" s="7">
        <v>0</v>
      </c>
      <c r="AA3224" s="7" t="s">
        <v>800</v>
      </c>
      <c r="AB3224" s="7">
        <f>IF(Table2[[#This Row],[15cc]]+Table2[[#This Row],[30cc]]&gt;0,1,0)</f>
        <v>1</v>
      </c>
      <c r="AC3224" s="7">
        <f>IF(Table2[[#This Row],[60c]]&gt;0,1,0)</f>
        <v>0</v>
      </c>
      <c r="AD3224" s="7">
        <f>IF(Table2[[#This Row],[90c]]&gt;0,1,0)</f>
        <v>0</v>
      </c>
    </row>
    <row r="3225" spans="1:30" x14ac:dyDescent="0.2">
      <c r="A3225">
        <v>201706</v>
      </c>
      <c r="B3225" t="s">
        <v>84</v>
      </c>
      <c r="C3225" t="s">
        <v>84</v>
      </c>
      <c r="D3225" t="s">
        <v>3069</v>
      </c>
      <c r="E3225" t="s">
        <v>7684</v>
      </c>
      <c r="F3225" t="s">
        <v>3082</v>
      </c>
      <c r="G3225" t="s">
        <v>7684</v>
      </c>
      <c r="I3225" t="s">
        <v>1003</v>
      </c>
      <c r="J3225" t="s">
        <v>1004</v>
      </c>
      <c r="K3225" t="s">
        <v>7684</v>
      </c>
      <c r="L3225" t="s">
        <v>7229</v>
      </c>
      <c r="M3225" t="s">
        <v>7230</v>
      </c>
      <c r="N3225" s="1">
        <v>42908</v>
      </c>
      <c r="O3225">
        <v>48</v>
      </c>
      <c r="P3225" t="s">
        <v>900</v>
      </c>
      <c r="Q3225">
        <v>12</v>
      </c>
      <c r="R3225">
        <v>265.09399999999999</v>
      </c>
      <c r="S3225">
        <v>11</v>
      </c>
      <c r="T3225">
        <v>150.55000000000001</v>
      </c>
      <c r="U3225" s="7">
        <v>0</v>
      </c>
      <c r="V3225" s="7">
        <v>0</v>
      </c>
      <c r="W3225" s="7">
        <v>1</v>
      </c>
      <c r="X3225" s="7">
        <v>114.544</v>
      </c>
      <c r="Y3225" s="7">
        <v>0</v>
      </c>
      <c r="Z3225" s="7">
        <v>0</v>
      </c>
      <c r="AA3225" s="7" t="s">
        <v>800</v>
      </c>
      <c r="AB3225" s="7">
        <f>IF(Table2[[#This Row],[15cc]]+Table2[[#This Row],[30cc]]&gt;0,1,0)</f>
        <v>1</v>
      </c>
      <c r="AC3225" s="7">
        <f>IF(Table2[[#This Row],[60c]]&gt;0,1,0)</f>
        <v>1</v>
      </c>
      <c r="AD3225" s="7">
        <f>IF(Table2[[#This Row],[90c]]&gt;0,1,0)</f>
        <v>0</v>
      </c>
    </row>
    <row r="3226" spans="1:30" x14ac:dyDescent="0.2">
      <c r="A3226">
        <v>201706</v>
      </c>
      <c r="B3226" t="s">
        <v>84</v>
      </c>
      <c r="C3226" t="s">
        <v>84</v>
      </c>
      <c r="D3226" t="s">
        <v>3069</v>
      </c>
      <c r="E3226" t="s">
        <v>7684</v>
      </c>
      <c r="F3226" t="s">
        <v>3082</v>
      </c>
      <c r="G3226" t="s">
        <v>7684</v>
      </c>
      <c r="I3226" t="s">
        <v>1003</v>
      </c>
      <c r="J3226" t="s">
        <v>1004</v>
      </c>
      <c r="K3226" t="s">
        <v>7684</v>
      </c>
      <c r="L3226" t="s">
        <v>7231</v>
      </c>
      <c r="M3226" t="s">
        <v>1137</v>
      </c>
      <c r="N3226" s="1">
        <v>42908</v>
      </c>
      <c r="O3226">
        <v>48</v>
      </c>
      <c r="P3226" t="s">
        <v>900</v>
      </c>
      <c r="Q3226">
        <v>1</v>
      </c>
      <c r="R3226">
        <v>20.033999999999999</v>
      </c>
      <c r="S3226">
        <v>1</v>
      </c>
      <c r="T3226">
        <v>20.033999999999999</v>
      </c>
      <c r="U3226" s="7">
        <v>0</v>
      </c>
      <c r="V3226" s="7">
        <v>0</v>
      </c>
      <c r="W3226" s="7">
        <v>0</v>
      </c>
      <c r="X3226" s="7">
        <v>0</v>
      </c>
      <c r="Y3226" s="7">
        <v>0</v>
      </c>
      <c r="Z3226" s="7">
        <v>0</v>
      </c>
      <c r="AA3226" s="7" t="s">
        <v>800</v>
      </c>
      <c r="AB3226" s="7">
        <f>IF(Table2[[#This Row],[15cc]]+Table2[[#This Row],[30cc]]&gt;0,1,0)</f>
        <v>1</v>
      </c>
      <c r="AC3226" s="7">
        <f>IF(Table2[[#This Row],[60c]]&gt;0,1,0)</f>
        <v>0</v>
      </c>
      <c r="AD3226" s="7">
        <f>IF(Table2[[#This Row],[90c]]&gt;0,1,0)</f>
        <v>0</v>
      </c>
    </row>
    <row r="3227" spans="1:30" x14ac:dyDescent="0.2">
      <c r="A3227">
        <v>201706</v>
      </c>
      <c r="B3227" t="s">
        <v>84</v>
      </c>
      <c r="C3227" t="s">
        <v>84</v>
      </c>
      <c r="D3227" t="s">
        <v>3069</v>
      </c>
      <c r="E3227" t="s">
        <v>7684</v>
      </c>
      <c r="F3227" t="s">
        <v>3082</v>
      </c>
      <c r="G3227" t="s">
        <v>7684</v>
      </c>
      <c r="I3227" t="s">
        <v>1003</v>
      </c>
      <c r="J3227" t="s">
        <v>1004</v>
      </c>
      <c r="K3227" t="s">
        <v>7684</v>
      </c>
      <c r="L3227" t="s">
        <v>7232</v>
      </c>
      <c r="M3227" t="s">
        <v>7233</v>
      </c>
      <c r="N3227" s="1">
        <v>42908</v>
      </c>
      <c r="O3227">
        <v>48</v>
      </c>
      <c r="P3227" t="s">
        <v>900</v>
      </c>
      <c r="S3227">
        <v>0</v>
      </c>
      <c r="T3227">
        <v>0</v>
      </c>
      <c r="U3227" s="7">
        <v>0</v>
      </c>
      <c r="V3227" s="7">
        <v>0</v>
      </c>
      <c r="W3227" s="7">
        <v>0</v>
      </c>
      <c r="X3227" s="7">
        <v>0</v>
      </c>
      <c r="Y3227" s="7">
        <v>0</v>
      </c>
      <c r="Z3227" s="7">
        <v>0</v>
      </c>
      <c r="AA3227" s="7" t="s">
        <v>800</v>
      </c>
      <c r="AB3227" s="7">
        <f>IF(Table2[[#This Row],[15cc]]+Table2[[#This Row],[30cc]]&gt;0,1,0)</f>
        <v>0</v>
      </c>
      <c r="AC3227" s="7">
        <f>IF(Table2[[#This Row],[60c]]&gt;0,1,0)</f>
        <v>0</v>
      </c>
      <c r="AD3227" s="7">
        <f>IF(Table2[[#This Row],[90c]]&gt;0,1,0)</f>
        <v>0</v>
      </c>
    </row>
    <row r="3228" spans="1:30" x14ac:dyDescent="0.2">
      <c r="A3228">
        <v>201706</v>
      </c>
      <c r="B3228" t="s">
        <v>84</v>
      </c>
      <c r="C3228" t="s">
        <v>84</v>
      </c>
      <c r="D3228" t="s">
        <v>3069</v>
      </c>
      <c r="E3228" t="s">
        <v>7684</v>
      </c>
      <c r="F3228" t="s">
        <v>3082</v>
      </c>
      <c r="G3228" t="s">
        <v>7684</v>
      </c>
      <c r="I3228" t="s">
        <v>1003</v>
      </c>
      <c r="J3228" t="s">
        <v>1004</v>
      </c>
      <c r="K3228" t="s">
        <v>7684</v>
      </c>
      <c r="L3228" t="s">
        <v>7234</v>
      </c>
      <c r="M3228" t="s">
        <v>6759</v>
      </c>
      <c r="N3228" s="1">
        <v>42908</v>
      </c>
      <c r="O3228">
        <v>48</v>
      </c>
      <c r="P3228" t="s">
        <v>900</v>
      </c>
      <c r="Q3228">
        <v>1</v>
      </c>
      <c r="R3228">
        <v>16.355</v>
      </c>
      <c r="S3228">
        <v>1</v>
      </c>
      <c r="T3228">
        <v>16.355</v>
      </c>
      <c r="U3228" s="7">
        <v>0</v>
      </c>
      <c r="V3228" s="7">
        <v>0</v>
      </c>
      <c r="W3228" s="7">
        <v>0</v>
      </c>
      <c r="X3228" s="7">
        <v>0</v>
      </c>
      <c r="Y3228" s="7">
        <v>0</v>
      </c>
      <c r="Z3228" s="7">
        <v>0</v>
      </c>
      <c r="AA3228" s="7" t="s">
        <v>800</v>
      </c>
      <c r="AB3228" s="7">
        <f>IF(Table2[[#This Row],[15cc]]+Table2[[#This Row],[30cc]]&gt;0,1,0)</f>
        <v>1</v>
      </c>
      <c r="AC3228" s="7">
        <f>IF(Table2[[#This Row],[60c]]&gt;0,1,0)</f>
        <v>0</v>
      </c>
      <c r="AD3228" s="7">
        <f>IF(Table2[[#This Row],[90c]]&gt;0,1,0)</f>
        <v>0</v>
      </c>
    </row>
    <row r="3229" spans="1:30" x14ac:dyDescent="0.2">
      <c r="A3229">
        <v>201706</v>
      </c>
      <c r="B3229" t="s">
        <v>84</v>
      </c>
      <c r="C3229" t="s">
        <v>84</v>
      </c>
      <c r="D3229" t="s">
        <v>3069</v>
      </c>
      <c r="E3229" t="s">
        <v>7684</v>
      </c>
      <c r="F3229" t="s">
        <v>3082</v>
      </c>
      <c r="G3229" t="s">
        <v>7684</v>
      </c>
      <c r="I3229" t="s">
        <v>1003</v>
      </c>
      <c r="J3229" t="s">
        <v>1004</v>
      </c>
      <c r="K3229" t="s">
        <v>7684</v>
      </c>
      <c r="L3229" t="s">
        <v>7235</v>
      </c>
      <c r="M3229" t="s">
        <v>7236</v>
      </c>
      <c r="N3229" s="1">
        <v>42908</v>
      </c>
      <c r="O3229">
        <v>48</v>
      </c>
      <c r="P3229" t="s">
        <v>900</v>
      </c>
      <c r="Q3229">
        <v>1</v>
      </c>
      <c r="R3229">
        <v>11.228999999999999</v>
      </c>
      <c r="S3229">
        <v>0</v>
      </c>
      <c r="T3229">
        <v>0</v>
      </c>
      <c r="U3229" s="7">
        <v>0</v>
      </c>
      <c r="V3229" s="7">
        <v>0</v>
      </c>
      <c r="W3229" s="7">
        <v>1</v>
      </c>
      <c r="X3229" s="7">
        <v>11.228999999999999</v>
      </c>
      <c r="Y3229" s="7">
        <v>0</v>
      </c>
      <c r="Z3229" s="7">
        <v>0</v>
      </c>
      <c r="AA3229" s="7" t="s">
        <v>800</v>
      </c>
      <c r="AB3229" s="7">
        <f>IF(Table2[[#This Row],[15cc]]+Table2[[#This Row],[30cc]]&gt;0,1,0)</f>
        <v>0</v>
      </c>
      <c r="AC3229" s="7">
        <f>IF(Table2[[#This Row],[60c]]&gt;0,1,0)</f>
        <v>1</v>
      </c>
      <c r="AD3229" s="7">
        <f>IF(Table2[[#This Row],[90c]]&gt;0,1,0)</f>
        <v>0</v>
      </c>
    </row>
    <row r="3230" spans="1:30" x14ac:dyDescent="0.2">
      <c r="A3230">
        <v>201706</v>
      </c>
      <c r="B3230" t="s">
        <v>84</v>
      </c>
      <c r="C3230" t="s">
        <v>84</v>
      </c>
      <c r="D3230" t="s">
        <v>3069</v>
      </c>
      <c r="E3230" t="s">
        <v>7684</v>
      </c>
      <c r="F3230" t="s">
        <v>3082</v>
      </c>
      <c r="G3230" t="s">
        <v>7684</v>
      </c>
      <c r="I3230" t="s">
        <v>1003</v>
      </c>
      <c r="J3230" t="s">
        <v>1004</v>
      </c>
      <c r="K3230" t="s">
        <v>7684</v>
      </c>
      <c r="L3230" t="s">
        <v>7237</v>
      </c>
      <c r="M3230" t="s">
        <v>1776</v>
      </c>
      <c r="N3230" s="1">
        <v>42908</v>
      </c>
      <c r="O3230">
        <v>48</v>
      </c>
      <c r="P3230" t="s">
        <v>900</v>
      </c>
      <c r="Q3230">
        <v>1</v>
      </c>
      <c r="R3230">
        <v>15.085000000000001</v>
      </c>
      <c r="S3230">
        <v>1</v>
      </c>
      <c r="T3230">
        <v>15.085000000000001</v>
      </c>
      <c r="U3230" s="7">
        <v>0</v>
      </c>
      <c r="V3230" s="7">
        <v>0</v>
      </c>
      <c r="W3230" s="7">
        <v>0</v>
      </c>
      <c r="X3230" s="7">
        <v>0</v>
      </c>
      <c r="Y3230" s="7">
        <v>0</v>
      </c>
      <c r="Z3230" s="7">
        <v>0</v>
      </c>
      <c r="AA3230" s="7" t="s">
        <v>800</v>
      </c>
      <c r="AB3230" s="7">
        <f>IF(Table2[[#This Row],[15cc]]+Table2[[#This Row],[30cc]]&gt;0,1,0)</f>
        <v>1</v>
      </c>
      <c r="AC3230" s="7">
        <f>IF(Table2[[#This Row],[60c]]&gt;0,1,0)</f>
        <v>0</v>
      </c>
      <c r="AD3230" s="7">
        <f>IF(Table2[[#This Row],[90c]]&gt;0,1,0)</f>
        <v>0</v>
      </c>
    </row>
    <row r="3231" spans="1:30" x14ac:dyDescent="0.2">
      <c r="A3231">
        <v>201706</v>
      </c>
      <c r="B3231" t="s">
        <v>84</v>
      </c>
      <c r="C3231" t="s">
        <v>84</v>
      </c>
      <c r="D3231" t="s">
        <v>3069</v>
      </c>
      <c r="E3231" t="s">
        <v>7684</v>
      </c>
      <c r="F3231" t="s">
        <v>3082</v>
      </c>
      <c r="G3231" t="s">
        <v>7684</v>
      </c>
      <c r="I3231" t="s">
        <v>1003</v>
      </c>
      <c r="J3231" t="s">
        <v>1004</v>
      </c>
      <c r="K3231" t="s">
        <v>7684</v>
      </c>
      <c r="L3231" t="s">
        <v>7238</v>
      </c>
      <c r="M3231" t="s">
        <v>1014</v>
      </c>
      <c r="N3231" s="1">
        <v>42908</v>
      </c>
      <c r="O3231">
        <v>48</v>
      </c>
      <c r="P3231" t="s">
        <v>900</v>
      </c>
      <c r="S3231">
        <v>0</v>
      </c>
      <c r="T3231">
        <v>0</v>
      </c>
      <c r="U3231" s="7">
        <v>0</v>
      </c>
      <c r="V3231" s="7">
        <v>0</v>
      </c>
      <c r="W3231" s="7">
        <v>0</v>
      </c>
      <c r="X3231" s="7">
        <v>0</v>
      </c>
      <c r="Y3231" s="7">
        <v>0</v>
      </c>
      <c r="Z3231" s="7">
        <v>0</v>
      </c>
      <c r="AA3231" s="7" t="s">
        <v>800</v>
      </c>
      <c r="AB3231" s="7">
        <f>IF(Table2[[#This Row],[15cc]]+Table2[[#This Row],[30cc]]&gt;0,1,0)</f>
        <v>0</v>
      </c>
      <c r="AC3231" s="7">
        <f>IF(Table2[[#This Row],[60c]]&gt;0,1,0)</f>
        <v>0</v>
      </c>
      <c r="AD3231" s="7">
        <f>IF(Table2[[#This Row],[90c]]&gt;0,1,0)</f>
        <v>0</v>
      </c>
    </row>
    <row r="3232" spans="1:30" x14ac:dyDescent="0.2">
      <c r="A3232">
        <v>201706</v>
      </c>
      <c r="B3232" t="s">
        <v>84</v>
      </c>
      <c r="C3232" t="s">
        <v>84</v>
      </c>
      <c r="D3232" t="s">
        <v>3071</v>
      </c>
      <c r="E3232" t="s">
        <v>7676</v>
      </c>
      <c r="F3232" t="s">
        <v>3072</v>
      </c>
      <c r="G3232" t="s">
        <v>7691</v>
      </c>
      <c r="I3232" t="s">
        <v>1134</v>
      </c>
      <c r="J3232" t="s">
        <v>1121</v>
      </c>
      <c r="K3232" t="s">
        <v>7692</v>
      </c>
      <c r="L3232" t="s">
        <v>7256</v>
      </c>
      <c r="M3232" t="s">
        <v>1143</v>
      </c>
      <c r="N3232" s="1">
        <v>42902</v>
      </c>
      <c r="O3232">
        <v>54</v>
      </c>
      <c r="P3232" t="s">
        <v>900</v>
      </c>
      <c r="Q3232">
        <v>2</v>
      </c>
      <c r="R3232">
        <v>30.573</v>
      </c>
      <c r="S3232">
        <v>1</v>
      </c>
      <c r="T3232">
        <v>14.163</v>
      </c>
      <c r="U3232" s="7">
        <v>0</v>
      </c>
      <c r="V3232" s="7">
        <v>0</v>
      </c>
      <c r="W3232" s="7">
        <v>1</v>
      </c>
      <c r="X3232" s="7">
        <v>16.41</v>
      </c>
      <c r="Y3232" s="7">
        <v>0</v>
      </c>
      <c r="Z3232" s="7">
        <v>0</v>
      </c>
      <c r="AA3232" s="7" t="s">
        <v>800</v>
      </c>
      <c r="AB3232" s="7">
        <f>IF(Table2[[#This Row],[15cc]]+Table2[[#This Row],[30cc]]&gt;0,1,0)</f>
        <v>1</v>
      </c>
      <c r="AC3232" s="7">
        <f>IF(Table2[[#This Row],[60c]]&gt;0,1,0)</f>
        <v>1</v>
      </c>
      <c r="AD3232" s="7">
        <f>IF(Table2[[#This Row],[90c]]&gt;0,1,0)</f>
        <v>0</v>
      </c>
    </row>
    <row r="3233" spans="1:30" x14ac:dyDescent="0.2">
      <c r="A3233">
        <v>201706</v>
      </c>
      <c r="B3233" t="s">
        <v>84</v>
      </c>
      <c r="C3233" t="s">
        <v>84</v>
      </c>
      <c r="D3233" t="s">
        <v>3071</v>
      </c>
      <c r="E3233" t="s">
        <v>7676</v>
      </c>
      <c r="F3233" t="s">
        <v>3072</v>
      </c>
      <c r="G3233" t="s">
        <v>7691</v>
      </c>
      <c r="I3233" t="s">
        <v>1134</v>
      </c>
      <c r="J3233" t="s">
        <v>1121</v>
      </c>
      <c r="K3233" t="s">
        <v>7692</v>
      </c>
      <c r="L3233" t="s">
        <v>7257</v>
      </c>
      <c r="M3233" t="s">
        <v>1414</v>
      </c>
      <c r="N3233" s="1">
        <v>42906</v>
      </c>
      <c r="O3233">
        <v>50</v>
      </c>
      <c r="P3233" t="s">
        <v>900</v>
      </c>
      <c r="Q3233">
        <v>1</v>
      </c>
      <c r="R3233">
        <v>8.9610000000000003</v>
      </c>
      <c r="S3233">
        <v>1</v>
      </c>
      <c r="T3233">
        <v>8.9610000000000003</v>
      </c>
      <c r="U3233" s="7">
        <v>0</v>
      </c>
      <c r="V3233" s="7">
        <v>0</v>
      </c>
      <c r="W3233" s="7">
        <v>0</v>
      </c>
      <c r="X3233" s="7">
        <v>0</v>
      </c>
      <c r="Y3233" s="7">
        <v>0</v>
      </c>
      <c r="Z3233" s="7">
        <v>0</v>
      </c>
      <c r="AA3233" s="7" t="s">
        <v>800</v>
      </c>
      <c r="AB3233" s="7">
        <f>IF(Table2[[#This Row],[15cc]]+Table2[[#This Row],[30cc]]&gt;0,1,0)</f>
        <v>1</v>
      </c>
      <c r="AC3233" s="7">
        <f>IF(Table2[[#This Row],[60c]]&gt;0,1,0)</f>
        <v>0</v>
      </c>
      <c r="AD3233" s="7">
        <f>IF(Table2[[#This Row],[90c]]&gt;0,1,0)</f>
        <v>0</v>
      </c>
    </row>
    <row r="3234" spans="1:30" x14ac:dyDescent="0.2">
      <c r="A3234">
        <v>201706</v>
      </c>
      <c r="B3234" t="s">
        <v>84</v>
      </c>
      <c r="C3234" t="s">
        <v>84</v>
      </c>
      <c r="D3234" t="s">
        <v>3071</v>
      </c>
      <c r="E3234" t="s">
        <v>7676</v>
      </c>
      <c r="F3234" t="s">
        <v>3072</v>
      </c>
      <c r="G3234" t="s">
        <v>7691</v>
      </c>
      <c r="I3234" t="s">
        <v>1134</v>
      </c>
      <c r="J3234" t="s">
        <v>1121</v>
      </c>
      <c r="K3234" t="s">
        <v>7692</v>
      </c>
      <c r="L3234" t="s">
        <v>7258</v>
      </c>
      <c r="M3234" t="s">
        <v>7259</v>
      </c>
      <c r="N3234" s="1">
        <v>42906</v>
      </c>
      <c r="O3234">
        <v>50</v>
      </c>
      <c r="P3234" t="s">
        <v>900</v>
      </c>
      <c r="Q3234">
        <v>1</v>
      </c>
      <c r="R3234">
        <v>13.724</v>
      </c>
      <c r="S3234">
        <v>1</v>
      </c>
      <c r="T3234">
        <v>13.724</v>
      </c>
      <c r="U3234" s="7">
        <v>0</v>
      </c>
      <c r="V3234" s="7">
        <v>0</v>
      </c>
      <c r="W3234" s="7">
        <v>0</v>
      </c>
      <c r="X3234" s="7">
        <v>0</v>
      </c>
      <c r="Y3234" s="7">
        <v>0</v>
      </c>
      <c r="Z3234" s="7">
        <v>0</v>
      </c>
      <c r="AA3234" s="7" t="s">
        <v>800</v>
      </c>
      <c r="AB3234" s="7">
        <f>IF(Table2[[#This Row],[15cc]]+Table2[[#This Row],[30cc]]&gt;0,1,0)</f>
        <v>1</v>
      </c>
      <c r="AC3234" s="7">
        <f>IF(Table2[[#This Row],[60c]]&gt;0,1,0)</f>
        <v>0</v>
      </c>
      <c r="AD3234" s="7">
        <f>IF(Table2[[#This Row],[90c]]&gt;0,1,0)</f>
        <v>0</v>
      </c>
    </row>
    <row r="3235" spans="1:30" x14ac:dyDescent="0.2">
      <c r="A3235">
        <v>201706</v>
      </c>
      <c r="B3235" t="s">
        <v>84</v>
      </c>
      <c r="C3235" t="s">
        <v>84</v>
      </c>
      <c r="D3235" t="s">
        <v>3071</v>
      </c>
      <c r="E3235" t="s">
        <v>7676</v>
      </c>
      <c r="F3235" t="s">
        <v>3072</v>
      </c>
      <c r="G3235" t="s">
        <v>7691</v>
      </c>
      <c r="I3235" t="s">
        <v>1134</v>
      </c>
      <c r="J3235" t="s">
        <v>1121</v>
      </c>
      <c r="K3235" t="s">
        <v>7692</v>
      </c>
      <c r="L3235" t="s">
        <v>7260</v>
      </c>
      <c r="M3235" t="s">
        <v>7261</v>
      </c>
      <c r="N3235" s="1">
        <v>42906</v>
      </c>
      <c r="O3235">
        <v>50</v>
      </c>
      <c r="P3235" t="s">
        <v>900</v>
      </c>
      <c r="Q3235">
        <v>1</v>
      </c>
      <c r="R3235">
        <v>13.798999999999999</v>
      </c>
      <c r="S3235">
        <v>1</v>
      </c>
      <c r="T3235">
        <v>12.678000000000001</v>
      </c>
      <c r="U3235" s="7">
        <v>0</v>
      </c>
      <c r="V3235" s="7">
        <v>1.121</v>
      </c>
      <c r="W3235" s="7">
        <v>0</v>
      </c>
      <c r="X3235" s="7">
        <v>0</v>
      </c>
      <c r="Y3235" s="7">
        <v>0</v>
      </c>
      <c r="Z3235" s="7">
        <v>0</v>
      </c>
      <c r="AA3235" s="7" t="s">
        <v>800</v>
      </c>
      <c r="AB3235" s="7">
        <f>IF(Table2[[#This Row],[15cc]]+Table2[[#This Row],[30cc]]&gt;0,1,0)</f>
        <v>1</v>
      </c>
      <c r="AC3235" s="7">
        <f>IF(Table2[[#This Row],[60c]]&gt;0,1,0)</f>
        <v>0</v>
      </c>
      <c r="AD3235" s="7">
        <f>IF(Table2[[#This Row],[90c]]&gt;0,1,0)</f>
        <v>0</v>
      </c>
    </row>
    <row r="3236" spans="1:30" x14ac:dyDescent="0.2">
      <c r="A3236">
        <v>201706</v>
      </c>
      <c r="B3236" t="s">
        <v>84</v>
      </c>
      <c r="C3236" t="s">
        <v>84</v>
      </c>
      <c r="D3236" t="s">
        <v>3071</v>
      </c>
      <c r="E3236" t="s">
        <v>7676</v>
      </c>
      <c r="F3236" t="s">
        <v>3072</v>
      </c>
      <c r="G3236" t="s">
        <v>7691</v>
      </c>
      <c r="I3236" t="s">
        <v>1134</v>
      </c>
      <c r="J3236" t="s">
        <v>1121</v>
      </c>
      <c r="K3236" t="s">
        <v>7692</v>
      </c>
      <c r="L3236" t="s">
        <v>7262</v>
      </c>
      <c r="M3236" t="s">
        <v>7263</v>
      </c>
      <c r="N3236" s="1">
        <v>42906</v>
      </c>
      <c r="O3236">
        <v>50</v>
      </c>
      <c r="P3236" t="s">
        <v>900</v>
      </c>
      <c r="S3236">
        <v>0</v>
      </c>
      <c r="T3236">
        <v>0</v>
      </c>
      <c r="U3236" s="7">
        <v>0</v>
      </c>
      <c r="V3236" s="7">
        <v>0</v>
      </c>
      <c r="W3236" s="7">
        <v>0</v>
      </c>
      <c r="X3236" s="7">
        <v>0</v>
      </c>
      <c r="Y3236" s="7">
        <v>0</v>
      </c>
      <c r="Z3236" s="7">
        <v>0</v>
      </c>
      <c r="AA3236" s="7" t="s">
        <v>800</v>
      </c>
      <c r="AB3236" s="7">
        <f>IF(Table2[[#This Row],[15cc]]+Table2[[#This Row],[30cc]]&gt;0,1,0)</f>
        <v>0</v>
      </c>
      <c r="AC3236" s="7">
        <f>IF(Table2[[#This Row],[60c]]&gt;0,1,0)</f>
        <v>0</v>
      </c>
      <c r="AD3236" s="7">
        <f>IF(Table2[[#This Row],[90c]]&gt;0,1,0)</f>
        <v>0</v>
      </c>
    </row>
    <row r="3237" spans="1:30" x14ac:dyDescent="0.2">
      <c r="A3237">
        <v>201706</v>
      </c>
      <c r="B3237" t="s">
        <v>84</v>
      </c>
      <c r="C3237" t="s">
        <v>84</v>
      </c>
      <c r="D3237" t="s">
        <v>3071</v>
      </c>
      <c r="E3237" t="s">
        <v>7676</v>
      </c>
      <c r="F3237" t="s">
        <v>3072</v>
      </c>
      <c r="G3237" t="s">
        <v>7691</v>
      </c>
      <c r="I3237" t="s">
        <v>1134</v>
      </c>
      <c r="J3237" t="s">
        <v>1121</v>
      </c>
      <c r="K3237" t="s">
        <v>7692</v>
      </c>
      <c r="L3237" t="s">
        <v>7264</v>
      </c>
      <c r="M3237" t="s">
        <v>7265</v>
      </c>
      <c r="N3237" s="1">
        <v>42906</v>
      </c>
      <c r="O3237">
        <v>50</v>
      </c>
      <c r="P3237" t="s">
        <v>900</v>
      </c>
      <c r="S3237">
        <v>0</v>
      </c>
      <c r="T3237">
        <v>0</v>
      </c>
      <c r="U3237" s="7">
        <v>0</v>
      </c>
      <c r="V3237" s="7">
        <v>0</v>
      </c>
      <c r="W3237" s="7">
        <v>0</v>
      </c>
      <c r="X3237" s="7">
        <v>0</v>
      </c>
      <c r="Y3237" s="7">
        <v>0</v>
      </c>
      <c r="Z3237" s="7">
        <v>0</v>
      </c>
      <c r="AA3237" s="7" t="s">
        <v>800</v>
      </c>
      <c r="AB3237" s="7">
        <f>IF(Table2[[#This Row],[15cc]]+Table2[[#This Row],[30cc]]&gt;0,1,0)</f>
        <v>0</v>
      </c>
      <c r="AC3237" s="7">
        <f>IF(Table2[[#This Row],[60c]]&gt;0,1,0)</f>
        <v>0</v>
      </c>
      <c r="AD3237" s="7">
        <f>IF(Table2[[#This Row],[90c]]&gt;0,1,0)</f>
        <v>0</v>
      </c>
    </row>
    <row r="3238" spans="1:30" x14ac:dyDescent="0.2">
      <c r="A3238">
        <v>201706</v>
      </c>
      <c r="B3238" t="s">
        <v>84</v>
      </c>
      <c r="C3238" t="s">
        <v>84</v>
      </c>
      <c r="D3238" t="s">
        <v>3071</v>
      </c>
      <c r="E3238" t="s">
        <v>7676</v>
      </c>
      <c r="F3238" t="s">
        <v>3072</v>
      </c>
      <c r="G3238" t="s">
        <v>7691</v>
      </c>
      <c r="I3238" t="s">
        <v>1134</v>
      </c>
      <c r="J3238" t="s">
        <v>1121</v>
      </c>
      <c r="K3238" t="s">
        <v>7692</v>
      </c>
      <c r="L3238" t="s">
        <v>7266</v>
      </c>
      <c r="M3238" t="s">
        <v>7267</v>
      </c>
      <c r="N3238" s="1">
        <v>42906</v>
      </c>
      <c r="O3238">
        <v>50</v>
      </c>
      <c r="P3238" t="s">
        <v>900</v>
      </c>
      <c r="Q3238">
        <v>1</v>
      </c>
      <c r="R3238">
        <v>12.451000000000001</v>
      </c>
      <c r="S3238">
        <v>1</v>
      </c>
      <c r="T3238">
        <v>12.451000000000001</v>
      </c>
      <c r="U3238" s="7">
        <v>0</v>
      </c>
      <c r="V3238" s="7">
        <v>0</v>
      </c>
      <c r="W3238" s="7">
        <v>0</v>
      </c>
      <c r="X3238" s="7">
        <v>0</v>
      </c>
      <c r="Y3238" s="7">
        <v>0</v>
      </c>
      <c r="Z3238" s="7">
        <v>0</v>
      </c>
      <c r="AA3238" s="7" t="s">
        <v>800</v>
      </c>
      <c r="AB3238" s="7">
        <f>IF(Table2[[#This Row],[15cc]]+Table2[[#This Row],[30cc]]&gt;0,1,0)</f>
        <v>1</v>
      </c>
      <c r="AC3238" s="7">
        <f>IF(Table2[[#This Row],[60c]]&gt;0,1,0)</f>
        <v>0</v>
      </c>
      <c r="AD3238" s="7">
        <f>IF(Table2[[#This Row],[90c]]&gt;0,1,0)</f>
        <v>0</v>
      </c>
    </row>
    <row r="3239" spans="1:30" x14ac:dyDescent="0.2">
      <c r="A3239">
        <v>201706</v>
      </c>
      <c r="B3239" t="s">
        <v>84</v>
      </c>
      <c r="C3239" t="s">
        <v>84</v>
      </c>
      <c r="D3239" t="s">
        <v>3071</v>
      </c>
      <c r="E3239" t="s">
        <v>7676</v>
      </c>
      <c r="F3239" t="s">
        <v>3072</v>
      </c>
      <c r="G3239" t="s">
        <v>7691</v>
      </c>
      <c r="I3239" t="s">
        <v>1134</v>
      </c>
      <c r="J3239" t="s">
        <v>1121</v>
      </c>
      <c r="K3239" t="s">
        <v>7692</v>
      </c>
      <c r="L3239" t="s">
        <v>7268</v>
      </c>
      <c r="M3239" t="s">
        <v>1596</v>
      </c>
      <c r="N3239" s="1">
        <v>42906</v>
      </c>
      <c r="O3239">
        <v>50</v>
      </c>
      <c r="P3239" t="s">
        <v>900</v>
      </c>
      <c r="Q3239">
        <v>9</v>
      </c>
      <c r="R3239">
        <v>153.53700000000001</v>
      </c>
      <c r="S3239">
        <v>3</v>
      </c>
      <c r="T3239">
        <v>46.393999999999998</v>
      </c>
      <c r="U3239" s="7">
        <v>6</v>
      </c>
      <c r="V3239" s="7">
        <v>108.81699999999999</v>
      </c>
      <c r="W3239" s="7">
        <v>0</v>
      </c>
      <c r="X3239" s="7">
        <v>-1.6739999999999999</v>
      </c>
      <c r="Y3239" s="7">
        <v>0</v>
      </c>
      <c r="Z3239" s="7">
        <v>0</v>
      </c>
      <c r="AA3239" s="7" t="s">
        <v>800</v>
      </c>
      <c r="AB3239" s="7">
        <f>IF(Table2[[#This Row],[15cc]]+Table2[[#This Row],[30cc]]&gt;0,1,0)</f>
        <v>1</v>
      </c>
      <c r="AC3239" s="7">
        <f>IF(Table2[[#This Row],[60c]]&gt;0,1,0)</f>
        <v>0</v>
      </c>
      <c r="AD3239" s="7">
        <f>IF(Table2[[#This Row],[90c]]&gt;0,1,0)</f>
        <v>0</v>
      </c>
    </row>
    <row r="3240" spans="1:30" x14ac:dyDescent="0.2">
      <c r="A3240">
        <v>201706</v>
      </c>
      <c r="B3240" t="s">
        <v>84</v>
      </c>
      <c r="C3240" t="s">
        <v>84</v>
      </c>
      <c r="D3240" t="s">
        <v>3071</v>
      </c>
      <c r="E3240" t="s">
        <v>7676</v>
      </c>
      <c r="F3240" t="s">
        <v>3072</v>
      </c>
      <c r="G3240" t="s">
        <v>7691</v>
      </c>
      <c r="I3240" t="s">
        <v>1134</v>
      </c>
      <c r="J3240" t="s">
        <v>1121</v>
      </c>
      <c r="K3240" t="s">
        <v>7692</v>
      </c>
      <c r="L3240" t="s">
        <v>7269</v>
      </c>
      <c r="M3240" t="s">
        <v>7270</v>
      </c>
      <c r="N3240" s="1">
        <v>42909</v>
      </c>
      <c r="O3240">
        <v>47</v>
      </c>
      <c r="P3240" t="s">
        <v>900</v>
      </c>
      <c r="S3240">
        <v>0</v>
      </c>
      <c r="T3240">
        <v>0</v>
      </c>
      <c r="U3240" s="7">
        <v>0</v>
      </c>
      <c r="V3240" s="7">
        <v>0</v>
      </c>
      <c r="W3240" s="7">
        <v>0</v>
      </c>
      <c r="X3240" s="7">
        <v>0</v>
      </c>
      <c r="Y3240" s="7">
        <v>0</v>
      </c>
      <c r="Z3240" s="7">
        <v>0</v>
      </c>
      <c r="AA3240" s="7" t="s">
        <v>800</v>
      </c>
      <c r="AB3240" s="7">
        <f>IF(Table2[[#This Row],[15cc]]+Table2[[#This Row],[30cc]]&gt;0,1,0)</f>
        <v>0</v>
      </c>
      <c r="AC3240" s="7">
        <f>IF(Table2[[#This Row],[60c]]&gt;0,1,0)</f>
        <v>0</v>
      </c>
      <c r="AD3240" s="7">
        <f>IF(Table2[[#This Row],[90c]]&gt;0,1,0)</f>
        <v>0</v>
      </c>
    </row>
    <row r="3241" spans="1:30" x14ac:dyDescent="0.2">
      <c r="A3241">
        <v>201706</v>
      </c>
      <c r="B3241" t="s">
        <v>84</v>
      </c>
      <c r="C3241" t="s">
        <v>84</v>
      </c>
      <c r="D3241" t="s">
        <v>3071</v>
      </c>
      <c r="E3241" t="s">
        <v>7676</v>
      </c>
      <c r="F3241" t="s">
        <v>3072</v>
      </c>
      <c r="G3241" t="s">
        <v>7691</v>
      </c>
      <c r="I3241" t="s">
        <v>94</v>
      </c>
      <c r="J3241" t="s">
        <v>95</v>
      </c>
      <c r="K3241" t="s">
        <v>7692</v>
      </c>
      <c r="L3241" t="s">
        <v>7239</v>
      </c>
      <c r="M3241" t="s">
        <v>7240</v>
      </c>
      <c r="N3241" s="1">
        <v>42900</v>
      </c>
      <c r="O3241">
        <v>56</v>
      </c>
      <c r="P3241" t="s">
        <v>900</v>
      </c>
      <c r="Q3241">
        <v>1</v>
      </c>
      <c r="R3241">
        <v>15.43</v>
      </c>
      <c r="S3241">
        <v>1</v>
      </c>
      <c r="T3241">
        <v>15.43</v>
      </c>
      <c r="U3241" s="7">
        <v>0</v>
      </c>
      <c r="V3241" s="7">
        <v>0</v>
      </c>
      <c r="W3241" s="7">
        <v>0</v>
      </c>
      <c r="X3241" s="7">
        <v>0</v>
      </c>
      <c r="Y3241" s="7">
        <v>0</v>
      </c>
      <c r="Z3241" s="7">
        <v>0</v>
      </c>
      <c r="AA3241" s="7" t="s">
        <v>800</v>
      </c>
      <c r="AB3241" s="7">
        <f>IF(Table2[[#This Row],[15cc]]+Table2[[#This Row],[30cc]]&gt;0,1,0)</f>
        <v>1</v>
      </c>
      <c r="AC3241" s="7">
        <f>IF(Table2[[#This Row],[60c]]&gt;0,1,0)</f>
        <v>0</v>
      </c>
      <c r="AD3241" s="7">
        <f>IF(Table2[[#This Row],[90c]]&gt;0,1,0)</f>
        <v>0</v>
      </c>
    </row>
    <row r="3242" spans="1:30" x14ac:dyDescent="0.2">
      <c r="A3242">
        <v>201706</v>
      </c>
      <c r="B3242" t="s">
        <v>84</v>
      </c>
      <c r="C3242" t="s">
        <v>84</v>
      </c>
      <c r="D3242" t="s">
        <v>3071</v>
      </c>
      <c r="E3242" t="s">
        <v>7676</v>
      </c>
      <c r="F3242" t="s">
        <v>3072</v>
      </c>
      <c r="G3242" t="s">
        <v>7691</v>
      </c>
      <c r="I3242" t="s">
        <v>99</v>
      </c>
      <c r="J3242" t="s">
        <v>999</v>
      </c>
      <c r="K3242" t="s">
        <v>7693</v>
      </c>
      <c r="L3242" t="s">
        <v>7241</v>
      </c>
      <c r="M3242" t="s">
        <v>7242</v>
      </c>
      <c r="N3242" s="1">
        <v>42913</v>
      </c>
      <c r="O3242">
        <v>43</v>
      </c>
      <c r="P3242" t="s">
        <v>900</v>
      </c>
      <c r="Q3242">
        <v>1</v>
      </c>
      <c r="R3242">
        <v>13.667999999999999</v>
      </c>
      <c r="S3242">
        <v>1</v>
      </c>
      <c r="T3242">
        <v>13.667999999999999</v>
      </c>
      <c r="U3242" s="7">
        <v>0</v>
      </c>
      <c r="V3242" s="7">
        <v>0</v>
      </c>
      <c r="W3242" s="7">
        <v>0</v>
      </c>
      <c r="X3242" s="7">
        <v>0</v>
      </c>
      <c r="Y3242" s="7">
        <v>0</v>
      </c>
      <c r="Z3242" s="7">
        <v>0</v>
      </c>
      <c r="AA3242" s="7" t="s">
        <v>800</v>
      </c>
      <c r="AB3242" s="7">
        <f>IF(Table2[[#This Row],[15cc]]+Table2[[#This Row],[30cc]]&gt;0,1,0)</f>
        <v>1</v>
      </c>
      <c r="AC3242" s="7">
        <f>IF(Table2[[#This Row],[60c]]&gt;0,1,0)</f>
        <v>0</v>
      </c>
      <c r="AD3242" s="7">
        <f>IF(Table2[[#This Row],[90c]]&gt;0,1,0)</f>
        <v>0</v>
      </c>
    </row>
    <row r="3243" spans="1:30" x14ac:dyDescent="0.2">
      <c r="A3243">
        <v>201706</v>
      </c>
      <c r="B3243" t="s">
        <v>84</v>
      </c>
      <c r="C3243" t="s">
        <v>84</v>
      </c>
      <c r="D3243" t="s">
        <v>3071</v>
      </c>
      <c r="E3243" t="s">
        <v>7676</v>
      </c>
      <c r="F3243" t="s">
        <v>3072</v>
      </c>
      <c r="G3243" t="s">
        <v>7691</v>
      </c>
      <c r="I3243" t="s">
        <v>99</v>
      </c>
      <c r="J3243" t="s">
        <v>999</v>
      </c>
      <c r="K3243" t="s">
        <v>7693</v>
      </c>
      <c r="L3243" t="s">
        <v>7243</v>
      </c>
      <c r="M3243" t="s">
        <v>7244</v>
      </c>
      <c r="N3243" s="1">
        <v>42916</v>
      </c>
      <c r="O3243">
        <v>40</v>
      </c>
      <c r="P3243" t="s">
        <v>900</v>
      </c>
      <c r="S3243">
        <v>0</v>
      </c>
      <c r="T3243">
        <v>0</v>
      </c>
      <c r="U3243" s="7">
        <v>0</v>
      </c>
      <c r="V3243" s="7">
        <v>0</v>
      </c>
      <c r="W3243" s="7">
        <v>0</v>
      </c>
      <c r="X3243" s="7">
        <v>0</v>
      </c>
      <c r="Y3243" s="7">
        <v>0</v>
      </c>
      <c r="Z3243" s="7">
        <v>0</v>
      </c>
      <c r="AA3243" s="7" t="s">
        <v>800</v>
      </c>
      <c r="AB3243" s="7">
        <f>IF(Table2[[#This Row],[15cc]]+Table2[[#This Row],[30cc]]&gt;0,1,0)</f>
        <v>0</v>
      </c>
      <c r="AC3243" s="7">
        <f>IF(Table2[[#This Row],[60c]]&gt;0,1,0)</f>
        <v>0</v>
      </c>
      <c r="AD3243" s="7">
        <f>IF(Table2[[#This Row],[90c]]&gt;0,1,0)</f>
        <v>0</v>
      </c>
    </row>
    <row r="3244" spans="1:30" x14ac:dyDescent="0.2">
      <c r="A3244">
        <v>201706</v>
      </c>
      <c r="B3244" t="s">
        <v>84</v>
      </c>
      <c r="C3244" t="s">
        <v>84</v>
      </c>
      <c r="D3244" t="s">
        <v>3071</v>
      </c>
      <c r="E3244" t="s">
        <v>7676</v>
      </c>
      <c r="F3244" t="s">
        <v>3072</v>
      </c>
      <c r="G3244" t="s">
        <v>7691</v>
      </c>
      <c r="I3244" t="s">
        <v>99</v>
      </c>
      <c r="J3244" t="s">
        <v>1376</v>
      </c>
      <c r="K3244" t="s">
        <v>7694</v>
      </c>
      <c r="L3244" t="s">
        <v>7245</v>
      </c>
      <c r="M3244" t="s">
        <v>7246</v>
      </c>
      <c r="N3244" s="1">
        <v>42900</v>
      </c>
      <c r="O3244">
        <v>56</v>
      </c>
      <c r="P3244" t="s">
        <v>900</v>
      </c>
      <c r="S3244">
        <v>0</v>
      </c>
      <c r="T3244">
        <v>0</v>
      </c>
      <c r="U3244" s="7">
        <v>0</v>
      </c>
      <c r="V3244" s="7">
        <v>0</v>
      </c>
      <c r="W3244" s="7">
        <v>0</v>
      </c>
      <c r="X3244" s="7">
        <v>0</v>
      </c>
      <c r="Y3244" s="7">
        <v>0</v>
      </c>
      <c r="Z3244" s="7">
        <v>0</v>
      </c>
      <c r="AA3244" s="7" t="s">
        <v>800</v>
      </c>
      <c r="AB3244" s="7">
        <f>IF(Table2[[#This Row],[15cc]]+Table2[[#This Row],[30cc]]&gt;0,1,0)</f>
        <v>0</v>
      </c>
      <c r="AC3244" s="7">
        <f>IF(Table2[[#This Row],[60c]]&gt;0,1,0)</f>
        <v>0</v>
      </c>
      <c r="AD3244" s="7">
        <f>IF(Table2[[#This Row],[90c]]&gt;0,1,0)</f>
        <v>0</v>
      </c>
    </row>
    <row r="3245" spans="1:30" x14ac:dyDescent="0.2">
      <c r="A3245">
        <v>201706</v>
      </c>
      <c r="B3245" t="s">
        <v>84</v>
      </c>
      <c r="C3245" t="s">
        <v>84</v>
      </c>
      <c r="D3245" t="s">
        <v>3071</v>
      </c>
      <c r="E3245" t="s">
        <v>7676</v>
      </c>
      <c r="F3245" t="s">
        <v>3072</v>
      </c>
      <c r="G3245" t="s">
        <v>7691</v>
      </c>
      <c r="I3245" t="s">
        <v>99</v>
      </c>
      <c r="J3245" t="s">
        <v>1376</v>
      </c>
      <c r="K3245" t="s">
        <v>7694</v>
      </c>
      <c r="L3245" t="s">
        <v>7247</v>
      </c>
      <c r="M3245" t="s">
        <v>7248</v>
      </c>
      <c r="N3245" s="1">
        <v>42900</v>
      </c>
      <c r="O3245">
        <v>56</v>
      </c>
      <c r="P3245" t="s">
        <v>900</v>
      </c>
      <c r="Q3245">
        <v>2</v>
      </c>
      <c r="R3245">
        <v>37.819000000000003</v>
      </c>
      <c r="S3245">
        <v>2</v>
      </c>
      <c r="T3245">
        <v>32.470999999999997</v>
      </c>
      <c r="U3245" s="7">
        <v>0</v>
      </c>
      <c r="V3245" s="7">
        <v>5.3479999999999999</v>
      </c>
      <c r="W3245" s="7">
        <v>0</v>
      </c>
      <c r="X3245" s="7">
        <v>0</v>
      </c>
      <c r="Y3245" s="7">
        <v>0</v>
      </c>
      <c r="Z3245" s="7">
        <v>0</v>
      </c>
      <c r="AA3245" s="7" t="s">
        <v>800</v>
      </c>
      <c r="AB3245" s="7">
        <f>IF(Table2[[#This Row],[15cc]]+Table2[[#This Row],[30cc]]&gt;0,1,0)</f>
        <v>1</v>
      </c>
      <c r="AC3245" s="7">
        <f>IF(Table2[[#This Row],[60c]]&gt;0,1,0)</f>
        <v>0</v>
      </c>
      <c r="AD3245" s="7">
        <f>IF(Table2[[#This Row],[90c]]&gt;0,1,0)</f>
        <v>0</v>
      </c>
    </row>
    <row r="3246" spans="1:30" x14ac:dyDescent="0.2">
      <c r="A3246">
        <v>201706</v>
      </c>
      <c r="B3246" t="s">
        <v>84</v>
      </c>
      <c r="C3246" t="s">
        <v>84</v>
      </c>
      <c r="D3246" t="s">
        <v>3071</v>
      </c>
      <c r="E3246" t="s">
        <v>7676</v>
      </c>
      <c r="F3246" t="s">
        <v>3072</v>
      </c>
      <c r="G3246" t="s">
        <v>7691</v>
      </c>
      <c r="I3246" t="s">
        <v>99</v>
      </c>
      <c r="J3246" t="s">
        <v>1376</v>
      </c>
      <c r="K3246" t="s">
        <v>7694</v>
      </c>
      <c r="L3246" t="s">
        <v>7249</v>
      </c>
      <c r="M3246" t="s">
        <v>887</v>
      </c>
      <c r="N3246" s="1">
        <v>42900</v>
      </c>
      <c r="O3246">
        <v>56</v>
      </c>
      <c r="P3246" t="s">
        <v>900</v>
      </c>
      <c r="Q3246">
        <v>1</v>
      </c>
      <c r="R3246">
        <v>23.202999999999999</v>
      </c>
      <c r="S3246">
        <v>0</v>
      </c>
      <c r="T3246">
        <v>0</v>
      </c>
      <c r="U3246" s="7">
        <v>1</v>
      </c>
      <c r="V3246" s="7">
        <v>23.202999999999999</v>
      </c>
      <c r="W3246" s="7">
        <v>0</v>
      </c>
      <c r="X3246" s="7">
        <v>0</v>
      </c>
      <c r="Y3246" s="7">
        <v>0</v>
      </c>
      <c r="Z3246" s="7">
        <v>0</v>
      </c>
      <c r="AA3246" s="7" t="s">
        <v>800</v>
      </c>
      <c r="AB3246" s="7">
        <f>IF(Table2[[#This Row],[15cc]]+Table2[[#This Row],[30cc]]&gt;0,1,0)</f>
        <v>1</v>
      </c>
      <c r="AC3246" s="7">
        <f>IF(Table2[[#This Row],[60c]]&gt;0,1,0)</f>
        <v>0</v>
      </c>
      <c r="AD3246" s="7">
        <f>IF(Table2[[#This Row],[90c]]&gt;0,1,0)</f>
        <v>0</v>
      </c>
    </row>
    <row r="3247" spans="1:30" x14ac:dyDescent="0.2">
      <c r="A3247">
        <v>201706</v>
      </c>
      <c r="B3247" t="s">
        <v>84</v>
      </c>
      <c r="C3247" t="s">
        <v>84</v>
      </c>
      <c r="D3247" t="s">
        <v>3071</v>
      </c>
      <c r="E3247" t="s">
        <v>7676</v>
      </c>
      <c r="F3247" t="s">
        <v>3072</v>
      </c>
      <c r="G3247" t="s">
        <v>7691</v>
      </c>
      <c r="I3247" t="s">
        <v>99</v>
      </c>
      <c r="J3247" t="s">
        <v>1376</v>
      </c>
      <c r="K3247" t="s">
        <v>7694</v>
      </c>
      <c r="L3247" t="s">
        <v>7250</v>
      </c>
      <c r="M3247" t="s">
        <v>7251</v>
      </c>
      <c r="N3247" s="1">
        <v>42901</v>
      </c>
      <c r="O3247">
        <v>55</v>
      </c>
      <c r="P3247" t="s">
        <v>900</v>
      </c>
      <c r="Q3247">
        <v>1</v>
      </c>
      <c r="R3247">
        <v>12.29</v>
      </c>
      <c r="S3247">
        <v>1</v>
      </c>
      <c r="T3247">
        <v>12.29</v>
      </c>
      <c r="U3247" s="7">
        <v>0</v>
      </c>
      <c r="V3247" s="7">
        <v>0</v>
      </c>
      <c r="W3247" s="7">
        <v>0</v>
      </c>
      <c r="X3247" s="7">
        <v>0</v>
      </c>
      <c r="Y3247" s="7">
        <v>0</v>
      </c>
      <c r="Z3247" s="7">
        <v>0</v>
      </c>
      <c r="AA3247" s="7" t="s">
        <v>800</v>
      </c>
      <c r="AB3247" s="7">
        <f>IF(Table2[[#This Row],[15cc]]+Table2[[#This Row],[30cc]]&gt;0,1,0)</f>
        <v>1</v>
      </c>
      <c r="AC3247" s="7">
        <f>IF(Table2[[#This Row],[60c]]&gt;0,1,0)</f>
        <v>0</v>
      </c>
      <c r="AD3247" s="7">
        <f>IF(Table2[[#This Row],[90c]]&gt;0,1,0)</f>
        <v>0</v>
      </c>
    </row>
    <row r="3248" spans="1:30" x14ac:dyDescent="0.2">
      <c r="A3248">
        <v>201706</v>
      </c>
      <c r="B3248" t="s">
        <v>84</v>
      </c>
      <c r="C3248" t="s">
        <v>84</v>
      </c>
      <c r="D3248" t="s">
        <v>3071</v>
      </c>
      <c r="E3248" t="s">
        <v>7676</v>
      </c>
      <c r="F3248" t="s">
        <v>3072</v>
      </c>
      <c r="G3248" t="s">
        <v>7691</v>
      </c>
      <c r="I3248" t="s">
        <v>99</v>
      </c>
      <c r="J3248" t="s">
        <v>1376</v>
      </c>
      <c r="K3248" t="s">
        <v>7694</v>
      </c>
      <c r="L3248" t="s">
        <v>7252</v>
      </c>
      <c r="M3248" t="s">
        <v>7253</v>
      </c>
      <c r="N3248" s="1">
        <v>42907</v>
      </c>
      <c r="O3248">
        <v>49</v>
      </c>
      <c r="P3248" t="s">
        <v>900</v>
      </c>
      <c r="S3248">
        <v>0</v>
      </c>
      <c r="T3248">
        <v>0</v>
      </c>
      <c r="U3248" s="7">
        <v>0</v>
      </c>
      <c r="V3248" s="7">
        <v>0</v>
      </c>
      <c r="W3248" s="7">
        <v>0</v>
      </c>
      <c r="X3248" s="7">
        <v>0</v>
      </c>
      <c r="Y3248" s="7">
        <v>0</v>
      </c>
      <c r="Z3248" s="7">
        <v>0</v>
      </c>
      <c r="AA3248" s="7" t="s">
        <v>800</v>
      </c>
      <c r="AB3248" s="7">
        <f>IF(Table2[[#This Row],[15cc]]+Table2[[#This Row],[30cc]]&gt;0,1,0)</f>
        <v>0</v>
      </c>
      <c r="AC3248" s="7">
        <f>IF(Table2[[#This Row],[60c]]&gt;0,1,0)</f>
        <v>0</v>
      </c>
      <c r="AD3248" s="7">
        <f>IF(Table2[[#This Row],[90c]]&gt;0,1,0)</f>
        <v>0</v>
      </c>
    </row>
    <row r="3249" spans="1:30" x14ac:dyDescent="0.2">
      <c r="A3249">
        <v>201706</v>
      </c>
      <c r="B3249" t="s">
        <v>84</v>
      </c>
      <c r="C3249" t="s">
        <v>84</v>
      </c>
      <c r="D3249" t="s">
        <v>3071</v>
      </c>
      <c r="E3249" t="s">
        <v>7676</v>
      </c>
      <c r="F3249" t="s">
        <v>3072</v>
      </c>
      <c r="G3249" t="s">
        <v>7691</v>
      </c>
      <c r="I3249" t="s">
        <v>99</v>
      </c>
      <c r="J3249" t="s">
        <v>1376</v>
      </c>
      <c r="K3249" t="s">
        <v>7694</v>
      </c>
      <c r="L3249" t="s">
        <v>7254</v>
      </c>
      <c r="M3249" t="s">
        <v>7255</v>
      </c>
      <c r="N3249" s="1">
        <v>42909</v>
      </c>
      <c r="O3249">
        <v>47</v>
      </c>
      <c r="P3249" t="s">
        <v>900</v>
      </c>
      <c r="Q3249">
        <v>1</v>
      </c>
      <c r="R3249">
        <v>12.878</v>
      </c>
      <c r="S3249">
        <v>1</v>
      </c>
      <c r="T3249">
        <v>12.878</v>
      </c>
      <c r="U3249" s="7">
        <v>0</v>
      </c>
      <c r="V3249" s="7">
        <v>0</v>
      </c>
      <c r="W3249" s="7">
        <v>0</v>
      </c>
      <c r="X3249" s="7">
        <v>0</v>
      </c>
      <c r="Y3249" s="7">
        <v>0</v>
      </c>
      <c r="Z3249" s="7">
        <v>0</v>
      </c>
      <c r="AA3249" s="7" t="s">
        <v>800</v>
      </c>
      <c r="AB3249" s="7">
        <f>IF(Table2[[#This Row],[15cc]]+Table2[[#This Row],[30cc]]&gt;0,1,0)</f>
        <v>1</v>
      </c>
      <c r="AC3249" s="7">
        <f>IF(Table2[[#This Row],[60c]]&gt;0,1,0)</f>
        <v>0</v>
      </c>
      <c r="AD3249" s="7">
        <f>IF(Table2[[#This Row],[90c]]&gt;0,1,0)</f>
        <v>0</v>
      </c>
    </row>
    <row r="3250" spans="1:30" x14ac:dyDescent="0.2">
      <c r="A3250">
        <v>201706</v>
      </c>
      <c r="B3250" t="s">
        <v>84</v>
      </c>
      <c r="C3250" t="s">
        <v>84</v>
      </c>
      <c r="D3250" t="s">
        <v>3071</v>
      </c>
      <c r="E3250" t="s">
        <v>7676</v>
      </c>
      <c r="F3250" t="s">
        <v>3073</v>
      </c>
      <c r="G3250" t="s">
        <v>7695</v>
      </c>
      <c r="I3250" t="s">
        <v>4664</v>
      </c>
      <c r="J3250" t="s">
        <v>4665</v>
      </c>
      <c r="K3250" t="s">
        <v>7695</v>
      </c>
      <c r="L3250" t="s">
        <v>7287</v>
      </c>
      <c r="M3250" t="s">
        <v>7288</v>
      </c>
      <c r="N3250" s="1">
        <v>42906</v>
      </c>
      <c r="O3250">
        <v>50</v>
      </c>
      <c r="P3250" t="s">
        <v>900</v>
      </c>
      <c r="Q3250">
        <v>1</v>
      </c>
      <c r="R3250">
        <v>12.1</v>
      </c>
      <c r="S3250">
        <v>1</v>
      </c>
      <c r="T3250">
        <v>12.1</v>
      </c>
      <c r="U3250" s="7">
        <v>0</v>
      </c>
      <c r="V3250" s="7">
        <v>0</v>
      </c>
      <c r="W3250" s="7">
        <v>0</v>
      </c>
      <c r="X3250" s="7">
        <v>0</v>
      </c>
      <c r="Y3250" s="7">
        <v>0</v>
      </c>
      <c r="Z3250" s="7">
        <v>0</v>
      </c>
      <c r="AA3250" s="7" t="s">
        <v>800</v>
      </c>
      <c r="AB3250" s="7">
        <f>IF(Table2[[#This Row],[15cc]]+Table2[[#This Row],[30cc]]&gt;0,1,0)</f>
        <v>1</v>
      </c>
      <c r="AC3250" s="7">
        <f>IF(Table2[[#This Row],[60c]]&gt;0,1,0)</f>
        <v>0</v>
      </c>
      <c r="AD3250" s="7">
        <f>IF(Table2[[#This Row],[90c]]&gt;0,1,0)</f>
        <v>0</v>
      </c>
    </row>
    <row r="3251" spans="1:30" x14ac:dyDescent="0.2">
      <c r="A3251">
        <v>201706</v>
      </c>
      <c r="B3251" t="s">
        <v>84</v>
      </c>
      <c r="C3251" t="s">
        <v>84</v>
      </c>
      <c r="D3251" t="s">
        <v>3071</v>
      </c>
      <c r="E3251" t="s">
        <v>7676</v>
      </c>
      <c r="F3251" t="s">
        <v>3073</v>
      </c>
      <c r="G3251" t="s">
        <v>7695</v>
      </c>
      <c r="I3251" t="s">
        <v>4664</v>
      </c>
      <c r="J3251" t="s">
        <v>4665</v>
      </c>
      <c r="K3251" t="s">
        <v>7695</v>
      </c>
      <c r="L3251" t="s">
        <v>7289</v>
      </c>
      <c r="M3251" t="s">
        <v>5641</v>
      </c>
      <c r="N3251" s="1">
        <v>42906</v>
      </c>
      <c r="O3251">
        <v>50</v>
      </c>
      <c r="P3251" t="s">
        <v>900</v>
      </c>
      <c r="Q3251">
        <v>1</v>
      </c>
      <c r="R3251">
        <v>12.263</v>
      </c>
      <c r="S3251">
        <v>2</v>
      </c>
      <c r="T3251">
        <v>24.847000000000001</v>
      </c>
      <c r="U3251" s="7">
        <v>0</v>
      </c>
      <c r="V3251" s="7">
        <v>0</v>
      </c>
      <c r="W3251" s="7">
        <v>-1</v>
      </c>
      <c r="X3251" s="7">
        <v>-12.584</v>
      </c>
      <c r="Y3251" s="7">
        <v>0</v>
      </c>
      <c r="Z3251" s="7">
        <v>0</v>
      </c>
      <c r="AA3251" s="7" t="s">
        <v>800</v>
      </c>
      <c r="AB3251" s="7">
        <f>IF(Table2[[#This Row],[15cc]]+Table2[[#This Row],[30cc]]&gt;0,1,0)</f>
        <v>1</v>
      </c>
      <c r="AC3251" s="7">
        <f>IF(Table2[[#This Row],[60c]]&gt;0,1,0)</f>
        <v>0</v>
      </c>
      <c r="AD3251" s="7">
        <f>IF(Table2[[#This Row],[90c]]&gt;0,1,0)</f>
        <v>0</v>
      </c>
    </row>
    <row r="3252" spans="1:30" x14ac:dyDescent="0.2">
      <c r="A3252">
        <v>201706</v>
      </c>
      <c r="B3252" t="s">
        <v>84</v>
      </c>
      <c r="C3252" t="s">
        <v>84</v>
      </c>
      <c r="D3252" t="s">
        <v>3071</v>
      </c>
      <c r="E3252" t="s">
        <v>7676</v>
      </c>
      <c r="F3252" t="s">
        <v>3073</v>
      </c>
      <c r="G3252" t="s">
        <v>7695</v>
      </c>
      <c r="I3252" t="s">
        <v>4664</v>
      </c>
      <c r="J3252" t="s">
        <v>4665</v>
      </c>
      <c r="K3252" t="s">
        <v>7695</v>
      </c>
      <c r="L3252" t="s">
        <v>7290</v>
      </c>
      <c r="M3252" t="s">
        <v>7291</v>
      </c>
      <c r="N3252" s="1">
        <v>42912</v>
      </c>
      <c r="O3252">
        <v>44</v>
      </c>
      <c r="P3252" t="s">
        <v>900</v>
      </c>
      <c r="Q3252">
        <v>1</v>
      </c>
      <c r="R3252">
        <v>12.198</v>
      </c>
      <c r="S3252">
        <v>1</v>
      </c>
      <c r="T3252">
        <v>12.198</v>
      </c>
      <c r="U3252" s="7">
        <v>0</v>
      </c>
      <c r="V3252" s="7">
        <v>0</v>
      </c>
      <c r="W3252" s="7">
        <v>0</v>
      </c>
      <c r="X3252" s="7">
        <v>0</v>
      </c>
      <c r="Y3252" s="7">
        <v>0</v>
      </c>
      <c r="Z3252" s="7">
        <v>0</v>
      </c>
      <c r="AA3252" s="7" t="s">
        <v>800</v>
      </c>
      <c r="AB3252" s="7">
        <f>IF(Table2[[#This Row],[15cc]]+Table2[[#This Row],[30cc]]&gt;0,1,0)</f>
        <v>1</v>
      </c>
      <c r="AC3252" s="7">
        <f>IF(Table2[[#This Row],[60c]]&gt;0,1,0)</f>
        <v>0</v>
      </c>
      <c r="AD3252" s="7">
        <f>IF(Table2[[#This Row],[90c]]&gt;0,1,0)</f>
        <v>0</v>
      </c>
    </row>
    <row r="3253" spans="1:30" x14ac:dyDescent="0.2">
      <c r="A3253">
        <v>201706</v>
      </c>
      <c r="B3253" t="s">
        <v>84</v>
      </c>
      <c r="C3253" t="s">
        <v>84</v>
      </c>
      <c r="D3253" t="s">
        <v>3071</v>
      </c>
      <c r="E3253" t="s">
        <v>7676</v>
      </c>
      <c r="F3253" t="s">
        <v>3073</v>
      </c>
      <c r="G3253" t="s">
        <v>7695</v>
      </c>
      <c r="I3253" t="s">
        <v>107</v>
      </c>
      <c r="J3253" t="s">
        <v>108</v>
      </c>
      <c r="K3253" t="s">
        <v>7696</v>
      </c>
      <c r="L3253" t="s">
        <v>7271</v>
      </c>
      <c r="M3253" t="s">
        <v>7272</v>
      </c>
      <c r="N3253" s="1">
        <v>42900</v>
      </c>
      <c r="O3253">
        <v>56</v>
      </c>
      <c r="P3253" t="s">
        <v>900</v>
      </c>
      <c r="Q3253">
        <v>2</v>
      </c>
      <c r="R3253">
        <v>30.396000000000001</v>
      </c>
      <c r="S3253">
        <v>1</v>
      </c>
      <c r="T3253">
        <v>15.074999999999999</v>
      </c>
      <c r="U3253" s="7">
        <v>1</v>
      </c>
      <c r="V3253" s="7">
        <v>15.321</v>
      </c>
      <c r="W3253" s="7">
        <v>0</v>
      </c>
      <c r="X3253" s="7">
        <v>0</v>
      </c>
      <c r="Y3253" s="7">
        <v>0</v>
      </c>
      <c r="Z3253" s="7">
        <v>0</v>
      </c>
      <c r="AA3253" s="7" t="s">
        <v>800</v>
      </c>
      <c r="AB3253" s="7">
        <f>IF(Table2[[#This Row],[15cc]]+Table2[[#This Row],[30cc]]&gt;0,1,0)</f>
        <v>1</v>
      </c>
      <c r="AC3253" s="7">
        <f>IF(Table2[[#This Row],[60c]]&gt;0,1,0)</f>
        <v>0</v>
      </c>
      <c r="AD3253" s="7">
        <f>IF(Table2[[#This Row],[90c]]&gt;0,1,0)</f>
        <v>0</v>
      </c>
    </row>
    <row r="3254" spans="1:30" x14ac:dyDescent="0.2">
      <c r="A3254">
        <v>201706</v>
      </c>
      <c r="B3254" t="s">
        <v>84</v>
      </c>
      <c r="C3254" t="s">
        <v>84</v>
      </c>
      <c r="D3254" t="s">
        <v>3071</v>
      </c>
      <c r="E3254" t="s">
        <v>7676</v>
      </c>
      <c r="F3254" t="s">
        <v>3073</v>
      </c>
      <c r="G3254" t="s">
        <v>7695</v>
      </c>
      <c r="I3254" t="s">
        <v>107</v>
      </c>
      <c r="J3254" t="s">
        <v>108</v>
      </c>
      <c r="K3254" t="s">
        <v>7696</v>
      </c>
      <c r="L3254" t="s">
        <v>7273</v>
      </c>
      <c r="M3254" t="s">
        <v>7274</v>
      </c>
      <c r="N3254" s="1">
        <v>42909</v>
      </c>
      <c r="O3254">
        <v>47</v>
      </c>
      <c r="P3254" t="s">
        <v>900</v>
      </c>
      <c r="S3254">
        <v>0</v>
      </c>
      <c r="T3254">
        <v>0</v>
      </c>
      <c r="U3254" s="7">
        <v>0</v>
      </c>
      <c r="V3254" s="7">
        <v>0</v>
      </c>
      <c r="W3254" s="7">
        <v>0</v>
      </c>
      <c r="X3254" s="7">
        <v>0</v>
      </c>
      <c r="Y3254" s="7">
        <v>0</v>
      </c>
      <c r="Z3254" s="7">
        <v>0</v>
      </c>
      <c r="AA3254" s="7" t="s">
        <v>800</v>
      </c>
      <c r="AB3254" s="7">
        <f>IF(Table2[[#This Row],[15cc]]+Table2[[#This Row],[30cc]]&gt;0,1,0)</f>
        <v>0</v>
      </c>
      <c r="AC3254" s="7">
        <f>IF(Table2[[#This Row],[60c]]&gt;0,1,0)</f>
        <v>0</v>
      </c>
      <c r="AD3254" s="7">
        <f>IF(Table2[[#This Row],[90c]]&gt;0,1,0)</f>
        <v>0</v>
      </c>
    </row>
    <row r="3255" spans="1:30" x14ac:dyDescent="0.2">
      <c r="A3255">
        <v>201706</v>
      </c>
      <c r="B3255" t="s">
        <v>84</v>
      </c>
      <c r="C3255" t="s">
        <v>84</v>
      </c>
      <c r="D3255" t="s">
        <v>3071</v>
      </c>
      <c r="E3255" t="s">
        <v>7676</v>
      </c>
      <c r="F3255" t="s">
        <v>3073</v>
      </c>
      <c r="G3255" t="s">
        <v>7695</v>
      </c>
      <c r="I3255" t="s">
        <v>107</v>
      </c>
      <c r="J3255" t="s">
        <v>108</v>
      </c>
      <c r="K3255" t="s">
        <v>7696</v>
      </c>
      <c r="L3255" t="s">
        <v>7275</v>
      </c>
      <c r="M3255" t="s">
        <v>7276</v>
      </c>
      <c r="N3255" s="1">
        <v>42909</v>
      </c>
      <c r="O3255">
        <v>47</v>
      </c>
      <c r="P3255" t="s">
        <v>900</v>
      </c>
      <c r="S3255">
        <v>0</v>
      </c>
      <c r="T3255">
        <v>0</v>
      </c>
      <c r="U3255" s="7">
        <v>0</v>
      </c>
      <c r="V3255" s="7">
        <v>0</v>
      </c>
      <c r="W3255" s="7">
        <v>0</v>
      </c>
      <c r="X3255" s="7">
        <v>0</v>
      </c>
      <c r="Y3255" s="7">
        <v>0</v>
      </c>
      <c r="Z3255" s="7">
        <v>0</v>
      </c>
      <c r="AA3255" s="7" t="s">
        <v>800</v>
      </c>
      <c r="AB3255" s="7">
        <f>IF(Table2[[#This Row],[15cc]]+Table2[[#This Row],[30cc]]&gt;0,1,0)</f>
        <v>0</v>
      </c>
      <c r="AC3255" s="7">
        <f>IF(Table2[[#This Row],[60c]]&gt;0,1,0)</f>
        <v>0</v>
      </c>
      <c r="AD3255" s="7">
        <f>IF(Table2[[#This Row],[90c]]&gt;0,1,0)</f>
        <v>0</v>
      </c>
    </row>
    <row r="3256" spans="1:30" x14ac:dyDescent="0.2">
      <c r="A3256">
        <v>201706</v>
      </c>
      <c r="B3256" t="s">
        <v>84</v>
      </c>
      <c r="C3256" t="s">
        <v>84</v>
      </c>
      <c r="D3256" t="s">
        <v>3071</v>
      </c>
      <c r="E3256" t="s">
        <v>7676</v>
      </c>
      <c r="F3256" t="s">
        <v>3073</v>
      </c>
      <c r="G3256" t="s">
        <v>7695</v>
      </c>
      <c r="I3256" t="s">
        <v>107</v>
      </c>
      <c r="J3256" t="s">
        <v>108</v>
      </c>
      <c r="K3256" t="s">
        <v>7696</v>
      </c>
      <c r="L3256" t="s">
        <v>7277</v>
      </c>
      <c r="M3256" t="s">
        <v>7278</v>
      </c>
      <c r="N3256" s="1">
        <v>42909</v>
      </c>
      <c r="O3256">
        <v>47</v>
      </c>
      <c r="P3256" t="s">
        <v>900</v>
      </c>
      <c r="Q3256">
        <v>1</v>
      </c>
      <c r="R3256">
        <v>18.744</v>
      </c>
      <c r="S3256">
        <v>0</v>
      </c>
      <c r="T3256">
        <v>0</v>
      </c>
      <c r="U3256" s="7">
        <v>1</v>
      </c>
      <c r="V3256" s="7">
        <v>18.744</v>
      </c>
      <c r="W3256" s="7">
        <v>0</v>
      </c>
      <c r="X3256" s="7">
        <v>0</v>
      </c>
      <c r="Y3256" s="7">
        <v>0</v>
      </c>
      <c r="Z3256" s="7">
        <v>0</v>
      </c>
      <c r="AA3256" s="7" t="s">
        <v>800</v>
      </c>
      <c r="AB3256" s="7">
        <f>IF(Table2[[#This Row],[15cc]]+Table2[[#This Row],[30cc]]&gt;0,1,0)</f>
        <v>1</v>
      </c>
      <c r="AC3256" s="7">
        <f>IF(Table2[[#This Row],[60c]]&gt;0,1,0)</f>
        <v>0</v>
      </c>
      <c r="AD3256" s="7">
        <f>IF(Table2[[#This Row],[90c]]&gt;0,1,0)</f>
        <v>0</v>
      </c>
    </row>
    <row r="3257" spans="1:30" x14ac:dyDescent="0.2">
      <c r="A3257">
        <v>201706</v>
      </c>
      <c r="B3257" t="s">
        <v>84</v>
      </c>
      <c r="C3257" t="s">
        <v>84</v>
      </c>
      <c r="D3257" t="s">
        <v>3071</v>
      </c>
      <c r="E3257" t="s">
        <v>7676</v>
      </c>
      <c r="F3257" t="s">
        <v>3073</v>
      </c>
      <c r="G3257" t="s">
        <v>7695</v>
      </c>
      <c r="I3257" t="s">
        <v>107</v>
      </c>
      <c r="J3257" t="s">
        <v>108</v>
      </c>
      <c r="K3257" t="s">
        <v>7696</v>
      </c>
      <c r="L3257" t="s">
        <v>7279</v>
      </c>
      <c r="M3257" t="s">
        <v>7280</v>
      </c>
      <c r="N3257" s="1">
        <v>42909</v>
      </c>
      <c r="O3257">
        <v>47</v>
      </c>
      <c r="P3257" t="s">
        <v>900</v>
      </c>
      <c r="Q3257">
        <v>1</v>
      </c>
      <c r="R3257">
        <v>14.02</v>
      </c>
      <c r="S3257">
        <v>1</v>
      </c>
      <c r="T3257">
        <v>14.02</v>
      </c>
      <c r="U3257" s="7">
        <v>0</v>
      </c>
      <c r="V3257" s="7">
        <v>0</v>
      </c>
      <c r="W3257" s="7">
        <v>0</v>
      </c>
      <c r="X3257" s="7">
        <v>0</v>
      </c>
      <c r="Y3257" s="7">
        <v>0</v>
      </c>
      <c r="Z3257" s="7">
        <v>0</v>
      </c>
      <c r="AA3257" s="7" t="s">
        <v>800</v>
      </c>
      <c r="AB3257" s="7">
        <f>IF(Table2[[#This Row],[15cc]]+Table2[[#This Row],[30cc]]&gt;0,1,0)</f>
        <v>1</v>
      </c>
      <c r="AC3257" s="7">
        <f>IF(Table2[[#This Row],[60c]]&gt;0,1,0)</f>
        <v>0</v>
      </c>
      <c r="AD3257" s="7">
        <f>IF(Table2[[#This Row],[90c]]&gt;0,1,0)</f>
        <v>0</v>
      </c>
    </row>
    <row r="3258" spans="1:30" x14ac:dyDescent="0.2">
      <c r="A3258">
        <v>201706</v>
      </c>
      <c r="B3258" t="s">
        <v>84</v>
      </c>
      <c r="C3258" t="s">
        <v>84</v>
      </c>
      <c r="D3258" t="s">
        <v>3071</v>
      </c>
      <c r="E3258" t="s">
        <v>7676</v>
      </c>
      <c r="F3258" t="s">
        <v>3073</v>
      </c>
      <c r="G3258" t="s">
        <v>7695</v>
      </c>
      <c r="I3258" t="s">
        <v>107</v>
      </c>
      <c r="J3258" t="s">
        <v>108</v>
      </c>
      <c r="K3258" t="s">
        <v>7696</v>
      </c>
      <c r="L3258" t="s">
        <v>7281</v>
      </c>
      <c r="M3258" t="s">
        <v>7282</v>
      </c>
      <c r="N3258" s="1">
        <v>42913</v>
      </c>
      <c r="O3258">
        <v>43</v>
      </c>
      <c r="P3258" t="s">
        <v>900</v>
      </c>
      <c r="Q3258">
        <v>1</v>
      </c>
      <c r="R3258">
        <v>16.082999999999998</v>
      </c>
      <c r="S3258">
        <v>0</v>
      </c>
      <c r="T3258">
        <v>0</v>
      </c>
      <c r="U3258" s="7">
        <v>0</v>
      </c>
      <c r="V3258" s="7">
        <v>0</v>
      </c>
      <c r="W3258" s="7">
        <v>1</v>
      </c>
      <c r="X3258" s="7">
        <v>16.082999999999998</v>
      </c>
      <c r="Y3258" s="7">
        <v>0</v>
      </c>
      <c r="Z3258" s="7">
        <v>0</v>
      </c>
      <c r="AA3258" s="7" t="s">
        <v>800</v>
      </c>
      <c r="AB3258" s="7">
        <f>IF(Table2[[#This Row],[15cc]]+Table2[[#This Row],[30cc]]&gt;0,1,0)</f>
        <v>0</v>
      </c>
      <c r="AC3258" s="7">
        <f>IF(Table2[[#This Row],[60c]]&gt;0,1,0)</f>
        <v>1</v>
      </c>
      <c r="AD3258" s="7">
        <f>IF(Table2[[#This Row],[90c]]&gt;0,1,0)</f>
        <v>0</v>
      </c>
    </row>
    <row r="3259" spans="1:30" x14ac:dyDescent="0.2">
      <c r="A3259">
        <v>201706</v>
      </c>
      <c r="B3259" t="s">
        <v>84</v>
      </c>
      <c r="C3259" t="s">
        <v>84</v>
      </c>
      <c r="D3259" t="s">
        <v>3071</v>
      </c>
      <c r="E3259" t="s">
        <v>7676</v>
      </c>
      <c r="F3259" t="s">
        <v>3073</v>
      </c>
      <c r="G3259" t="s">
        <v>7695</v>
      </c>
      <c r="I3259" t="s">
        <v>107</v>
      </c>
      <c r="J3259" t="s">
        <v>108</v>
      </c>
      <c r="K3259" t="s">
        <v>7696</v>
      </c>
      <c r="L3259" t="s">
        <v>7283</v>
      </c>
      <c r="M3259" t="s">
        <v>7284</v>
      </c>
      <c r="N3259" s="1">
        <v>42913</v>
      </c>
      <c r="O3259">
        <v>43</v>
      </c>
      <c r="P3259" t="s">
        <v>900</v>
      </c>
      <c r="Q3259">
        <v>1</v>
      </c>
      <c r="R3259">
        <v>12.548999999999999</v>
      </c>
      <c r="S3259">
        <v>1</v>
      </c>
      <c r="T3259">
        <v>12.548999999999999</v>
      </c>
      <c r="U3259" s="7">
        <v>0</v>
      </c>
      <c r="V3259" s="7">
        <v>0</v>
      </c>
      <c r="W3259" s="7">
        <v>0</v>
      </c>
      <c r="X3259" s="7">
        <v>0</v>
      </c>
      <c r="Y3259" s="7">
        <v>0</v>
      </c>
      <c r="Z3259" s="7">
        <v>0</v>
      </c>
      <c r="AA3259" s="7" t="s">
        <v>800</v>
      </c>
      <c r="AB3259" s="7">
        <f>IF(Table2[[#This Row],[15cc]]+Table2[[#This Row],[30cc]]&gt;0,1,0)</f>
        <v>1</v>
      </c>
      <c r="AC3259" s="7">
        <f>IF(Table2[[#This Row],[60c]]&gt;0,1,0)</f>
        <v>0</v>
      </c>
      <c r="AD3259" s="7">
        <f>IF(Table2[[#This Row],[90c]]&gt;0,1,0)</f>
        <v>0</v>
      </c>
    </row>
    <row r="3260" spans="1:30" x14ac:dyDescent="0.2">
      <c r="A3260">
        <v>201706</v>
      </c>
      <c r="B3260" t="s">
        <v>84</v>
      </c>
      <c r="C3260" t="s">
        <v>84</v>
      </c>
      <c r="D3260" t="s">
        <v>3071</v>
      </c>
      <c r="E3260" t="s">
        <v>7676</v>
      </c>
      <c r="F3260" t="s">
        <v>3073</v>
      </c>
      <c r="G3260" t="s">
        <v>7695</v>
      </c>
      <c r="I3260" t="s">
        <v>107</v>
      </c>
      <c r="J3260" t="s">
        <v>131</v>
      </c>
      <c r="K3260" t="s">
        <v>7697</v>
      </c>
      <c r="L3260" t="s">
        <v>7458</v>
      </c>
      <c r="M3260" t="s">
        <v>7459</v>
      </c>
      <c r="N3260" s="1">
        <v>42906</v>
      </c>
      <c r="O3260">
        <v>50</v>
      </c>
      <c r="P3260" t="s">
        <v>900</v>
      </c>
      <c r="S3260">
        <v>0</v>
      </c>
      <c r="T3260">
        <v>0</v>
      </c>
      <c r="U3260" s="7">
        <v>0</v>
      </c>
      <c r="V3260" s="7">
        <v>0</v>
      </c>
      <c r="W3260" s="7">
        <v>0</v>
      </c>
      <c r="X3260" s="7">
        <v>0</v>
      </c>
      <c r="Y3260" s="7">
        <v>0</v>
      </c>
      <c r="Z3260" s="7">
        <v>0</v>
      </c>
      <c r="AA3260" s="7" t="s">
        <v>800</v>
      </c>
      <c r="AB3260" s="7">
        <f>IF(Table2[[#This Row],[15cc]]+Table2[[#This Row],[30cc]]&gt;0,1,0)</f>
        <v>0</v>
      </c>
      <c r="AC3260" s="7">
        <f>IF(Table2[[#This Row],[60c]]&gt;0,1,0)</f>
        <v>0</v>
      </c>
      <c r="AD3260" s="7">
        <f>IF(Table2[[#This Row],[90c]]&gt;0,1,0)</f>
        <v>0</v>
      </c>
    </row>
    <row r="3261" spans="1:30" x14ac:dyDescent="0.2">
      <c r="A3261">
        <v>201706</v>
      </c>
      <c r="B3261" t="s">
        <v>84</v>
      </c>
      <c r="C3261" t="s">
        <v>84</v>
      </c>
      <c r="D3261" t="s">
        <v>3071</v>
      </c>
      <c r="E3261" t="s">
        <v>7676</v>
      </c>
      <c r="F3261" t="s">
        <v>3074</v>
      </c>
      <c r="G3261" t="s">
        <v>7698</v>
      </c>
      <c r="I3261" t="s">
        <v>1002</v>
      </c>
      <c r="J3261" t="s">
        <v>7638</v>
      </c>
      <c r="K3261" t="s">
        <v>7698</v>
      </c>
      <c r="L3261" t="s">
        <v>7433</v>
      </c>
      <c r="M3261" t="s">
        <v>7434</v>
      </c>
      <c r="N3261" s="1">
        <v>42900</v>
      </c>
      <c r="O3261">
        <v>56</v>
      </c>
      <c r="P3261" t="s">
        <v>900</v>
      </c>
      <c r="Q3261">
        <v>1</v>
      </c>
      <c r="R3261">
        <v>8.2149999999999999</v>
      </c>
      <c r="S3261">
        <v>1</v>
      </c>
      <c r="T3261">
        <v>8.2149999999999999</v>
      </c>
      <c r="U3261" s="7">
        <v>0</v>
      </c>
      <c r="V3261" s="7">
        <v>0</v>
      </c>
      <c r="W3261" s="7">
        <v>0</v>
      </c>
      <c r="X3261" s="7">
        <v>0</v>
      </c>
      <c r="Y3261" s="7">
        <v>0</v>
      </c>
      <c r="Z3261" s="7">
        <v>0</v>
      </c>
      <c r="AA3261" s="7" t="s">
        <v>800</v>
      </c>
      <c r="AB3261" s="7">
        <f>IF(Table2[[#This Row],[15cc]]+Table2[[#This Row],[30cc]]&gt;0,1,0)</f>
        <v>1</v>
      </c>
      <c r="AC3261" s="7">
        <f>IF(Table2[[#This Row],[60c]]&gt;0,1,0)</f>
        <v>0</v>
      </c>
      <c r="AD3261" s="7">
        <f>IF(Table2[[#This Row],[90c]]&gt;0,1,0)</f>
        <v>0</v>
      </c>
    </row>
    <row r="3262" spans="1:30" x14ac:dyDescent="0.2">
      <c r="A3262">
        <v>201706</v>
      </c>
      <c r="B3262" t="s">
        <v>84</v>
      </c>
      <c r="C3262" t="s">
        <v>84</v>
      </c>
      <c r="D3262" t="s">
        <v>3071</v>
      </c>
      <c r="E3262" t="s">
        <v>7676</v>
      </c>
      <c r="F3262" t="s">
        <v>3074</v>
      </c>
      <c r="G3262" t="s">
        <v>7698</v>
      </c>
      <c r="I3262" t="s">
        <v>1006</v>
      </c>
      <c r="J3262" t="s">
        <v>7637</v>
      </c>
      <c r="K3262" t="s">
        <v>7699</v>
      </c>
      <c r="L3262" t="s">
        <v>7316</v>
      </c>
      <c r="M3262" t="s">
        <v>7317</v>
      </c>
      <c r="N3262" s="1">
        <v>42906</v>
      </c>
      <c r="O3262">
        <v>50</v>
      </c>
      <c r="P3262" t="s">
        <v>900</v>
      </c>
      <c r="Q3262">
        <v>1</v>
      </c>
      <c r="R3262">
        <v>8.2159999999999993</v>
      </c>
      <c r="S3262">
        <v>0</v>
      </c>
      <c r="T3262">
        <v>0</v>
      </c>
      <c r="U3262" s="7">
        <v>1</v>
      </c>
      <c r="V3262" s="7">
        <v>8.2159999999999993</v>
      </c>
      <c r="W3262" s="7">
        <v>0</v>
      </c>
      <c r="X3262" s="7">
        <v>0</v>
      </c>
      <c r="Y3262" s="7">
        <v>0</v>
      </c>
      <c r="Z3262" s="7">
        <v>0</v>
      </c>
      <c r="AA3262" s="7" t="s">
        <v>800</v>
      </c>
      <c r="AB3262" s="7">
        <f>IF(Table2[[#This Row],[15cc]]+Table2[[#This Row],[30cc]]&gt;0,1,0)</f>
        <v>1</v>
      </c>
      <c r="AC3262" s="7">
        <f>IF(Table2[[#This Row],[60c]]&gt;0,1,0)</f>
        <v>0</v>
      </c>
      <c r="AD3262" s="7">
        <f>IF(Table2[[#This Row],[90c]]&gt;0,1,0)</f>
        <v>0</v>
      </c>
    </row>
    <row r="3263" spans="1:30" x14ac:dyDescent="0.2">
      <c r="A3263">
        <v>201706</v>
      </c>
      <c r="B3263" t="s">
        <v>84</v>
      </c>
      <c r="C3263" t="s">
        <v>84</v>
      </c>
      <c r="D3263" t="s">
        <v>3071</v>
      </c>
      <c r="E3263" t="s">
        <v>7676</v>
      </c>
      <c r="F3263" t="s">
        <v>3074</v>
      </c>
      <c r="G3263" t="s">
        <v>7698</v>
      </c>
      <c r="I3263" t="s">
        <v>1006</v>
      </c>
      <c r="J3263" t="s">
        <v>7637</v>
      </c>
      <c r="K3263" t="s">
        <v>7699</v>
      </c>
      <c r="L3263" t="s">
        <v>7318</v>
      </c>
      <c r="M3263" t="s">
        <v>7319</v>
      </c>
      <c r="N3263" s="1">
        <v>42906</v>
      </c>
      <c r="O3263">
        <v>50</v>
      </c>
      <c r="P3263" t="s">
        <v>900</v>
      </c>
      <c r="Q3263">
        <v>1</v>
      </c>
      <c r="R3263">
        <v>12.106999999999999</v>
      </c>
      <c r="S3263">
        <v>1</v>
      </c>
      <c r="T3263">
        <v>12.106999999999999</v>
      </c>
      <c r="U3263" s="7">
        <v>0</v>
      </c>
      <c r="V3263" s="7">
        <v>0</v>
      </c>
      <c r="W3263" s="7">
        <v>0</v>
      </c>
      <c r="X3263" s="7">
        <v>0</v>
      </c>
      <c r="Y3263" s="7">
        <v>0</v>
      </c>
      <c r="Z3263" s="7">
        <v>0</v>
      </c>
      <c r="AA3263" s="7" t="s">
        <v>800</v>
      </c>
      <c r="AB3263" s="7">
        <f>IF(Table2[[#This Row],[15cc]]+Table2[[#This Row],[30cc]]&gt;0,1,0)</f>
        <v>1</v>
      </c>
      <c r="AC3263" s="7">
        <f>IF(Table2[[#This Row],[60c]]&gt;0,1,0)</f>
        <v>0</v>
      </c>
      <c r="AD3263" s="7">
        <f>IF(Table2[[#This Row],[90c]]&gt;0,1,0)</f>
        <v>0</v>
      </c>
    </row>
    <row r="3264" spans="1:30" x14ac:dyDescent="0.2">
      <c r="A3264">
        <v>201706</v>
      </c>
      <c r="B3264" t="s">
        <v>84</v>
      </c>
      <c r="C3264" t="s">
        <v>84</v>
      </c>
      <c r="D3264" t="s">
        <v>3071</v>
      </c>
      <c r="E3264" t="s">
        <v>7676</v>
      </c>
      <c r="F3264" t="s">
        <v>3074</v>
      </c>
      <c r="G3264" t="s">
        <v>7698</v>
      </c>
      <c r="I3264" t="s">
        <v>1006</v>
      </c>
      <c r="J3264" t="s">
        <v>7637</v>
      </c>
      <c r="K3264" t="s">
        <v>7699</v>
      </c>
      <c r="L3264" t="s">
        <v>7320</v>
      </c>
      <c r="M3264" t="s">
        <v>7321</v>
      </c>
      <c r="N3264" s="1">
        <v>42906</v>
      </c>
      <c r="O3264">
        <v>50</v>
      </c>
      <c r="P3264" t="s">
        <v>900</v>
      </c>
      <c r="Q3264">
        <v>1</v>
      </c>
      <c r="R3264">
        <v>12.048</v>
      </c>
      <c r="S3264">
        <v>1</v>
      </c>
      <c r="T3264">
        <v>12.048</v>
      </c>
      <c r="U3264" s="7">
        <v>0</v>
      </c>
      <c r="V3264" s="7">
        <v>0</v>
      </c>
      <c r="W3264" s="7">
        <v>0</v>
      </c>
      <c r="X3264" s="7">
        <v>0</v>
      </c>
      <c r="Y3264" s="7">
        <v>0</v>
      </c>
      <c r="Z3264" s="7">
        <v>0</v>
      </c>
      <c r="AA3264" s="7" t="s">
        <v>800</v>
      </c>
      <c r="AB3264" s="7">
        <f>IF(Table2[[#This Row],[15cc]]+Table2[[#This Row],[30cc]]&gt;0,1,0)</f>
        <v>1</v>
      </c>
      <c r="AC3264" s="7">
        <f>IF(Table2[[#This Row],[60c]]&gt;0,1,0)</f>
        <v>0</v>
      </c>
      <c r="AD3264" s="7">
        <f>IF(Table2[[#This Row],[90c]]&gt;0,1,0)</f>
        <v>0</v>
      </c>
    </row>
    <row r="3265" spans="1:30" x14ac:dyDescent="0.2">
      <c r="A3265">
        <v>201706</v>
      </c>
      <c r="B3265" t="s">
        <v>84</v>
      </c>
      <c r="C3265" t="s">
        <v>84</v>
      </c>
      <c r="D3265" t="s">
        <v>3071</v>
      </c>
      <c r="E3265" t="s">
        <v>7676</v>
      </c>
      <c r="F3265" t="s">
        <v>3074</v>
      </c>
      <c r="G3265" t="s">
        <v>7698</v>
      </c>
      <c r="I3265" t="s">
        <v>1006</v>
      </c>
      <c r="J3265" t="s">
        <v>7637</v>
      </c>
      <c r="K3265" t="s">
        <v>7699</v>
      </c>
      <c r="L3265" t="s">
        <v>7322</v>
      </c>
      <c r="M3265" t="s">
        <v>7323</v>
      </c>
      <c r="N3265" s="1">
        <v>42906</v>
      </c>
      <c r="O3265">
        <v>50</v>
      </c>
      <c r="P3265" t="s">
        <v>900</v>
      </c>
      <c r="Q3265">
        <v>1</v>
      </c>
      <c r="R3265">
        <v>12.087999999999999</v>
      </c>
      <c r="S3265">
        <v>1</v>
      </c>
      <c r="T3265">
        <v>12.087999999999999</v>
      </c>
      <c r="U3265" s="7">
        <v>0</v>
      </c>
      <c r="V3265" s="7">
        <v>0</v>
      </c>
      <c r="W3265" s="7">
        <v>0</v>
      </c>
      <c r="X3265" s="7">
        <v>0</v>
      </c>
      <c r="Y3265" s="7">
        <v>0</v>
      </c>
      <c r="Z3265" s="7">
        <v>0</v>
      </c>
      <c r="AA3265" s="7" t="s">
        <v>800</v>
      </c>
      <c r="AB3265" s="7">
        <f>IF(Table2[[#This Row],[15cc]]+Table2[[#This Row],[30cc]]&gt;0,1,0)</f>
        <v>1</v>
      </c>
      <c r="AC3265" s="7">
        <f>IF(Table2[[#This Row],[60c]]&gt;0,1,0)</f>
        <v>0</v>
      </c>
      <c r="AD3265" s="7">
        <f>IF(Table2[[#This Row],[90c]]&gt;0,1,0)</f>
        <v>0</v>
      </c>
    </row>
    <row r="3266" spans="1:30" x14ac:dyDescent="0.2">
      <c r="A3266">
        <v>201706</v>
      </c>
      <c r="B3266" t="s">
        <v>84</v>
      </c>
      <c r="C3266" t="s">
        <v>84</v>
      </c>
      <c r="D3266" t="s">
        <v>3071</v>
      </c>
      <c r="E3266" t="s">
        <v>7676</v>
      </c>
      <c r="F3266" t="s">
        <v>3074</v>
      </c>
      <c r="G3266" t="s">
        <v>7698</v>
      </c>
      <c r="I3266" t="s">
        <v>1006</v>
      </c>
      <c r="J3266" t="s">
        <v>7637</v>
      </c>
      <c r="K3266" t="s">
        <v>7699</v>
      </c>
      <c r="L3266" t="s">
        <v>7324</v>
      </c>
      <c r="M3266" t="s">
        <v>7325</v>
      </c>
      <c r="N3266" s="1">
        <v>42906</v>
      </c>
      <c r="O3266">
        <v>50</v>
      </c>
      <c r="P3266" t="s">
        <v>900</v>
      </c>
      <c r="Q3266">
        <v>1</v>
      </c>
      <c r="R3266">
        <v>12.093</v>
      </c>
      <c r="S3266">
        <v>1</v>
      </c>
      <c r="T3266">
        <v>12.093</v>
      </c>
      <c r="U3266" s="7">
        <v>0</v>
      </c>
      <c r="V3266" s="7">
        <v>0</v>
      </c>
      <c r="W3266" s="7">
        <v>0</v>
      </c>
      <c r="X3266" s="7">
        <v>0</v>
      </c>
      <c r="Y3266" s="7">
        <v>0</v>
      </c>
      <c r="Z3266" s="7">
        <v>0</v>
      </c>
      <c r="AA3266" s="7" t="s">
        <v>800</v>
      </c>
      <c r="AB3266" s="7">
        <f>IF(Table2[[#This Row],[15cc]]+Table2[[#This Row],[30cc]]&gt;0,1,0)</f>
        <v>1</v>
      </c>
      <c r="AC3266" s="7">
        <f>IF(Table2[[#This Row],[60c]]&gt;0,1,0)</f>
        <v>0</v>
      </c>
      <c r="AD3266" s="7">
        <f>IF(Table2[[#This Row],[90c]]&gt;0,1,0)</f>
        <v>0</v>
      </c>
    </row>
    <row r="3267" spans="1:30" x14ac:dyDescent="0.2">
      <c r="A3267">
        <v>201706</v>
      </c>
      <c r="B3267" t="s">
        <v>84</v>
      </c>
      <c r="C3267" t="s">
        <v>84</v>
      </c>
      <c r="D3267" t="s">
        <v>3071</v>
      </c>
      <c r="E3267" t="s">
        <v>7676</v>
      </c>
      <c r="F3267" t="s">
        <v>3074</v>
      </c>
      <c r="G3267" t="s">
        <v>7698</v>
      </c>
      <c r="I3267" t="s">
        <v>1006</v>
      </c>
      <c r="J3267" t="s">
        <v>7637</v>
      </c>
      <c r="K3267" t="s">
        <v>7699</v>
      </c>
      <c r="L3267" t="s">
        <v>7326</v>
      </c>
      <c r="M3267" t="s">
        <v>7327</v>
      </c>
      <c r="N3267" s="1">
        <v>42906</v>
      </c>
      <c r="O3267">
        <v>50</v>
      </c>
      <c r="P3267" t="s">
        <v>900</v>
      </c>
      <c r="Q3267">
        <v>1</v>
      </c>
      <c r="R3267">
        <v>12.01</v>
      </c>
      <c r="S3267">
        <v>1</v>
      </c>
      <c r="T3267">
        <v>12.01</v>
      </c>
      <c r="U3267" s="7">
        <v>0</v>
      </c>
      <c r="V3267" s="7">
        <v>0</v>
      </c>
      <c r="W3267" s="7">
        <v>0</v>
      </c>
      <c r="X3267" s="7">
        <v>0</v>
      </c>
      <c r="Y3267" s="7">
        <v>0</v>
      </c>
      <c r="Z3267" s="7">
        <v>0</v>
      </c>
      <c r="AA3267" s="7" t="s">
        <v>800</v>
      </c>
      <c r="AB3267" s="7">
        <f>IF(Table2[[#This Row],[15cc]]+Table2[[#This Row],[30cc]]&gt;0,1,0)</f>
        <v>1</v>
      </c>
      <c r="AC3267" s="7">
        <f>IF(Table2[[#This Row],[60c]]&gt;0,1,0)</f>
        <v>0</v>
      </c>
      <c r="AD3267" s="7">
        <f>IF(Table2[[#This Row],[90c]]&gt;0,1,0)</f>
        <v>0</v>
      </c>
    </row>
    <row r="3268" spans="1:30" x14ac:dyDescent="0.2">
      <c r="A3268">
        <v>201706</v>
      </c>
      <c r="B3268" t="s">
        <v>84</v>
      </c>
      <c r="C3268" t="s">
        <v>84</v>
      </c>
      <c r="D3268" t="s">
        <v>3071</v>
      </c>
      <c r="E3268" t="s">
        <v>7676</v>
      </c>
      <c r="F3268" t="s">
        <v>3074</v>
      </c>
      <c r="G3268" t="s">
        <v>7698</v>
      </c>
      <c r="I3268" t="s">
        <v>1006</v>
      </c>
      <c r="J3268" t="s">
        <v>7637</v>
      </c>
      <c r="K3268" t="s">
        <v>7699</v>
      </c>
      <c r="L3268" t="s">
        <v>7328</v>
      </c>
      <c r="M3268" t="s">
        <v>7329</v>
      </c>
      <c r="N3268" s="1">
        <v>42906</v>
      </c>
      <c r="O3268">
        <v>50</v>
      </c>
      <c r="P3268" t="s">
        <v>900</v>
      </c>
      <c r="Q3268">
        <v>1</v>
      </c>
      <c r="R3268">
        <v>12.196999999999999</v>
      </c>
      <c r="S3268">
        <v>1</v>
      </c>
      <c r="T3268">
        <v>12.196999999999999</v>
      </c>
      <c r="U3268" s="7">
        <v>0</v>
      </c>
      <c r="V3268" s="7">
        <v>0</v>
      </c>
      <c r="W3268" s="7">
        <v>0</v>
      </c>
      <c r="X3268" s="7">
        <v>0</v>
      </c>
      <c r="Y3268" s="7">
        <v>0</v>
      </c>
      <c r="Z3268" s="7">
        <v>0</v>
      </c>
      <c r="AA3268" s="7" t="s">
        <v>800</v>
      </c>
      <c r="AB3268" s="7">
        <f>IF(Table2[[#This Row],[15cc]]+Table2[[#This Row],[30cc]]&gt;0,1,0)</f>
        <v>1</v>
      </c>
      <c r="AC3268" s="7">
        <f>IF(Table2[[#This Row],[60c]]&gt;0,1,0)</f>
        <v>0</v>
      </c>
      <c r="AD3268" s="7">
        <f>IF(Table2[[#This Row],[90c]]&gt;0,1,0)</f>
        <v>0</v>
      </c>
    </row>
    <row r="3269" spans="1:30" x14ac:dyDescent="0.2">
      <c r="A3269">
        <v>201706</v>
      </c>
      <c r="B3269" t="s">
        <v>84</v>
      </c>
      <c r="C3269" t="s">
        <v>84</v>
      </c>
      <c r="D3269" t="s">
        <v>3071</v>
      </c>
      <c r="E3269" t="s">
        <v>7676</v>
      </c>
      <c r="F3269" t="s">
        <v>3074</v>
      </c>
      <c r="G3269" t="s">
        <v>7698</v>
      </c>
      <c r="I3269" t="s">
        <v>1006</v>
      </c>
      <c r="J3269" t="s">
        <v>7637</v>
      </c>
      <c r="K3269" t="s">
        <v>7699</v>
      </c>
      <c r="L3269" t="s">
        <v>7330</v>
      </c>
      <c r="M3269" t="s">
        <v>7331</v>
      </c>
      <c r="N3269" s="1">
        <v>42906</v>
      </c>
      <c r="O3269">
        <v>50</v>
      </c>
      <c r="P3269" t="s">
        <v>900</v>
      </c>
      <c r="Q3269">
        <v>1</v>
      </c>
      <c r="R3269">
        <v>12.087999999999999</v>
      </c>
      <c r="S3269">
        <v>1</v>
      </c>
      <c r="T3269">
        <v>12.087999999999999</v>
      </c>
      <c r="U3269" s="7">
        <v>0</v>
      </c>
      <c r="V3269" s="7">
        <v>0</v>
      </c>
      <c r="W3269" s="7">
        <v>0</v>
      </c>
      <c r="X3269" s="7">
        <v>0</v>
      </c>
      <c r="Y3269" s="7">
        <v>0</v>
      </c>
      <c r="Z3269" s="7">
        <v>0</v>
      </c>
      <c r="AA3269" s="7" t="s">
        <v>800</v>
      </c>
      <c r="AB3269" s="7">
        <f>IF(Table2[[#This Row],[15cc]]+Table2[[#This Row],[30cc]]&gt;0,1,0)</f>
        <v>1</v>
      </c>
      <c r="AC3269" s="7">
        <f>IF(Table2[[#This Row],[60c]]&gt;0,1,0)</f>
        <v>0</v>
      </c>
      <c r="AD3269" s="7">
        <f>IF(Table2[[#This Row],[90c]]&gt;0,1,0)</f>
        <v>0</v>
      </c>
    </row>
    <row r="3270" spans="1:30" x14ac:dyDescent="0.2">
      <c r="A3270">
        <v>201706</v>
      </c>
      <c r="B3270" t="s">
        <v>84</v>
      </c>
      <c r="C3270" t="s">
        <v>84</v>
      </c>
      <c r="D3270" t="s">
        <v>3071</v>
      </c>
      <c r="E3270" t="s">
        <v>7676</v>
      </c>
      <c r="F3270" t="s">
        <v>3074</v>
      </c>
      <c r="G3270" t="s">
        <v>7698</v>
      </c>
      <c r="I3270" t="s">
        <v>1006</v>
      </c>
      <c r="J3270" t="s">
        <v>7637</v>
      </c>
      <c r="K3270" t="s">
        <v>7699</v>
      </c>
      <c r="L3270" t="s">
        <v>7332</v>
      </c>
      <c r="M3270" t="s">
        <v>7333</v>
      </c>
      <c r="N3270" s="1">
        <v>42906</v>
      </c>
      <c r="O3270">
        <v>50</v>
      </c>
      <c r="P3270" t="s">
        <v>900</v>
      </c>
      <c r="Q3270">
        <v>1</v>
      </c>
      <c r="R3270">
        <v>12.336</v>
      </c>
      <c r="S3270">
        <v>1</v>
      </c>
      <c r="T3270">
        <v>12.336</v>
      </c>
      <c r="U3270" s="7">
        <v>0</v>
      </c>
      <c r="V3270" s="7">
        <v>0</v>
      </c>
      <c r="W3270" s="7">
        <v>0</v>
      </c>
      <c r="X3270" s="7">
        <v>0</v>
      </c>
      <c r="Y3270" s="7">
        <v>0</v>
      </c>
      <c r="Z3270" s="7">
        <v>0</v>
      </c>
      <c r="AA3270" s="7" t="s">
        <v>800</v>
      </c>
      <c r="AB3270" s="7">
        <f>IF(Table2[[#This Row],[15cc]]+Table2[[#This Row],[30cc]]&gt;0,1,0)</f>
        <v>1</v>
      </c>
      <c r="AC3270" s="7">
        <f>IF(Table2[[#This Row],[60c]]&gt;0,1,0)</f>
        <v>0</v>
      </c>
      <c r="AD3270" s="7">
        <f>IF(Table2[[#This Row],[90c]]&gt;0,1,0)</f>
        <v>0</v>
      </c>
    </row>
    <row r="3271" spans="1:30" x14ac:dyDescent="0.2">
      <c r="A3271">
        <v>201706</v>
      </c>
      <c r="B3271" t="s">
        <v>84</v>
      </c>
      <c r="C3271" t="s">
        <v>84</v>
      </c>
      <c r="D3271" t="s">
        <v>3071</v>
      </c>
      <c r="E3271" t="s">
        <v>7676</v>
      </c>
      <c r="F3271" t="s">
        <v>3074</v>
      </c>
      <c r="G3271" t="s">
        <v>7698</v>
      </c>
      <c r="I3271" t="s">
        <v>1006</v>
      </c>
      <c r="J3271" t="s">
        <v>7637</v>
      </c>
      <c r="K3271" t="s">
        <v>7699</v>
      </c>
      <c r="L3271" t="s">
        <v>7334</v>
      </c>
      <c r="M3271" t="s">
        <v>7335</v>
      </c>
      <c r="N3271" s="1">
        <v>42906</v>
      </c>
      <c r="O3271">
        <v>50</v>
      </c>
      <c r="P3271" t="s">
        <v>900</v>
      </c>
      <c r="Q3271">
        <v>1</v>
      </c>
      <c r="R3271">
        <v>12.064</v>
      </c>
      <c r="S3271">
        <v>1</v>
      </c>
      <c r="T3271">
        <v>12.064</v>
      </c>
      <c r="U3271" s="7">
        <v>0</v>
      </c>
      <c r="V3271" s="7">
        <v>0</v>
      </c>
      <c r="W3271" s="7">
        <v>0</v>
      </c>
      <c r="X3271" s="7">
        <v>0</v>
      </c>
      <c r="Y3271" s="7">
        <v>0</v>
      </c>
      <c r="Z3271" s="7">
        <v>0</v>
      </c>
      <c r="AA3271" s="7" t="s">
        <v>800</v>
      </c>
      <c r="AB3271" s="7">
        <f>IF(Table2[[#This Row],[15cc]]+Table2[[#This Row],[30cc]]&gt;0,1,0)</f>
        <v>1</v>
      </c>
      <c r="AC3271" s="7">
        <f>IF(Table2[[#This Row],[60c]]&gt;0,1,0)</f>
        <v>0</v>
      </c>
      <c r="AD3271" s="7">
        <f>IF(Table2[[#This Row],[90c]]&gt;0,1,0)</f>
        <v>0</v>
      </c>
    </row>
    <row r="3272" spans="1:30" x14ac:dyDescent="0.2">
      <c r="A3272">
        <v>201706</v>
      </c>
      <c r="B3272" t="s">
        <v>84</v>
      </c>
      <c r="C3272" t="s">
        <v>84</v>
      </c>
      <c r="D3272" t="s">
        <v>3071</v>
      </c>
      <c r="E3272" t="s">
        <v>7676</v>
      </c>
      <c r="F3272" t="s">
        <v>3074</v>
      </c>
      <c r="G3272" t="s">
        <v>7698</v>
      </c>
      <c r="I3272" t="s">
        <v>1006</v>
      </c>
      <c r="J3272" t="s">
        <v>7637</v>
      </c>
      <c r="K3272" t="s">
        <v>7699</v>
      </c>
      <c r="L3272" t="s">
        <v>7336</v>
      </c>
      <c r="M3272" t="s">
        <v>7337</v>
      </c>
      <c r="N3272" s="1">
        <v>42906</v>
      </c>
      <c r="O3272">
        <v>50</v>
      </c>
      <c r="P3272" t="s">
        <v>900</v>
      </c>
      <c r="Q3272">
        <v>1</v>
      </c>
      <c r="R3272">
        <v>12.087999999999999</v>
      </c>
      <c r="S3272">
        <v>1</v>
      </c>
      <c r="T3272">
        <v>12.087999999999999</v>
      </c>
      <c r="U3272" s="7">
        <v>0</v>
      </c>
      <c r="V3272" s="7">
        <v>0</v>
      </c>
      <c r="W3272" s="7">
        <v>0</v>
      </c>
      <c r="X3272" s="7">
        <v>0</v>
      </c>
      <c r="Y3272" s="7">
        <v>0</v>
      </c>
      <c r="Z3272" s="7">
        <v>0</v>
      </c>
      <c r="AA3272" s="7" t="s">
        <v>800</v>
      </c>
      <c r="AB3272" s="7">
        <f>IF(Table2[[#This Row],[15cc]]+Table2[[#This Row],[30cc]]&gt;0,1,0)</f>
        <v>1</v>
      </c>
      <c r="AC3272" s="7">
        <f>IF(Table2[[#This Row],[60c]]&gt;0,1,0)</f>
        <v>0</v>
      </c>
      <c r="AD3272" s="7">
        <f>IF(Table2[[#This Row],[90c]]&gt;0,1,0)</f>
        <v>0</v>
      </c>
    </row>
    <row r="3273" spans="1:30" x14ac:dyDescent="0.2">
      <c r="A3273">
        <v>201706</v>
      </c>
      <c r="B3273" t="s">
        <v>84</v>
      </c>
      <c r="C3273" t="s">
        <v>84</v>
      </c>
      <c r="D3273" t="s">
        <v>3071</v>
      </c>
      <c r="E3273" t="s">
        <v>7676</v>
      </c>
      <c r="F3273" t="s">
        <v>3074</v>
      </c>
      <c r="G3273" t="s">
        <v>7698</v>
      </c>
      <c r="I3273" t="s">
        <v>1006</v>
      </c>
      <c r="J3273" t="s">
        <v>7637</v>
      </c>
      <c r="K3273" t="s">
        <v>7699</v>
      </c>
      <c r="L3273" t="s">
        <v>7338</v>
      </c>
      <c r="M3273" t="s">
        <v>7339</v>
      </c>
      <c r="N3273" s="1">
        <v>42906</v>
      </c>
      <c r="O3273">
        <v>50</v>
      </c>
      <c r="P3273" t="s">
        <v>900</v>
      </c>
      <c r="Q3273">
        <v>1</v>
      </c>
      <c r="R3273">
        <v>12.192</v>
      </c>
      <c r="S3273">
        <v>1</v>
      </c>
      <c r="T3273">
        <v>12.192</v>
      </c>
      <c r="U3273" s="7">
        <v>0</v>
      </c>
      <c r="V3273" s="7">
        <v>0</v>
      </c>
      <c r="W3273" s="7">
        <v>0</v>
      </c>
      <c r="X3273" s="7">
        <v>0</v>
      </c>
      <c r="Y3273" s="7">
        <v>0</v>
      </c>
      <c r="Z3273" s="7">
        <v>0</v>
      </c>
      <c r="AA3273" s="7" t="s">
        <v>800</v>
      </c>
      <c r="AB3273" s="7">
        <f>IF(Table2[[#This Row],[15cc]]+Table2[[#This Row],[30cc]]&gt;0,1,0)</f>
        <v>1</v>
      </c>
      <c r="AC3273" s="7">
        <f>IF(Table2[[#This Row],[60c]]&gt;0,1,0)</f>
        <v>0</v>
      </c>
      <c r="AD3273" s="7">
        <f>IF(Table2[[#This Row],[90c]]&gt;0,1,0)</f>
        <v>0</v>
      </c>
    </row>
    <row r="3274" spans="1:30" x14ac:dyDescent="0.2">
      <c r="A3274">
        <v>201706</v>
      </c>
      <c r="B3274" t="s">
        <v>84</v>
      </c>
      <c r="C3274" t="s">
        <v>84</v>
      </c>
      <c r="D3274" t="s">
        <v>3071</v>
      </c>
      <c r="E3274" t="s">
        <v>7676</v>
      </c>
      <c r="F3274" t="s">
        <v>3074</v>
      </c>
      <c r="G3274" t="s">
        <v>7698</v>
      </c>
      <c r="I3274" t="s">
        <v>1006</v>
      </c>
      <c r="J3274" t="s">
        <v>7637</v>
      </c>
      <c r="K3274" t="s">
        <v>7699</v>
      </c>
      <c r="L3274" t="s">
        <v>7340</v>
      </c>
      <c r="M3274" t="s">
        <v>7341</v>
      </c>
      <c r="N3274" s="1">
        <v>42906</v>
      </c>
      <c r="O3274">
        <v>50</v>
      </c>
      <c r="P3274" t="s">
        <v>900</v>
      </c>
      <c r="Q3274">
        <v>1</v>
      </c>
      <c r="R3274">
        <v>12.196999999999999</v>
      </c>
      <c r="S3274">
        <v>1</v>
      </c>
      <c r="T3274">
        <v>12.196999999999999</v>
      </c>
      <c r="U3274" s="7">
        <v>0</v>
      </c>
      <c r="V3274" s="7">
        <v>0</v>
      </c>
      <c r="W3274" s="7">
        <v>0</v>
      </c>
      <c r="X3274" s="7">
        <v>0</v>
      </c>
      <c r="Y3274" s="7">
        <v>0</v>
      </c>
      <c r="Z3274" s="7">
        <v>0</v>
      </c>
      <c r="AA3274" s="7" t="s">
        <v>800</v>
      </c>
      <c r="AB3274" s="7">
        <f>IF(Table2[[#This Row],[15cc]]+Table2[[#This Row],[30cc]]&gt;0,1,0)</f>
        <v>1</v>
      </c>
      <c r="AC3274" s="7">
        <f>IF(Table2[[#This Row],[60c]]&gt;0,1,0)</f>
        <v>0</v>
      </c>
      <c r="AD3274" s="7">
        <f>IF(Table2[[#This Row],[90c]]&gt;0,1,0)</f>
        <v>0</v>
      </c>
    </row>
    <row r="3275" spans="1:30" x14ac:dyDescent="0.2">
      <c r="A3275">
        <v>201706</v>
      </c>
      <c r="B3275" t="s">
        <v>84</v>
      </c>
      <c r="C3275" t="s">
        <v>84</v>
      </c>
      <c r="D3275" t="s">
        <v>3071</v>
      </c>
      <c r="E3275" t="s">
        <v>7676</v>
      </c>
      <c r="F3275" t="s">
        <v>3074</v>
      </c>
      <c r="G3275" t="s">
        <v>7698</v>
      </c>
      <c r="I3275" t="s">
        <v>1006</v>
      </c>
      <c r="J3275" t="s">
        <v>7637</v>
      </c>
      <c r="K3275" t="s">
        <v>7699</v>
      </c>
      <c r="L3275" t="s">
        <v>7342</v>
      </c>
      <c r="M3275" t="s">
        <v>7343</v>
      </c>
      <c r="N3275" s="1">
        <v>42906</v>
      </c>
      <c r="O3275">
        <v>50</v>
      </c>
      <c r="P3275" t="s">
        <v>900</v>
      </c>
      <c r="Q3275">
        <v>1</v>
      </c>
      <c r="R3275">
        <v>12.064</v>
      </c>
      <c r="S3275">
        <v>1</v>
      </c>
      <c r="T3275">
        <v>12.064</v>
      </c>
      <c r="U3275" s="7">
        <v>0</v>
      </c>
      <c r="V3275" s="7">
        <v>0</v>
      </c>
      <c r="W3275" s="7">
        <v>0</v>
      </c>
      <c r="X3275" s="7">
        <v>0</v>
      </c>
      <c r="Y3275" s="7">
        <v>0</v>
      </c>
      <c r="Z3275" s="7">
        <v>0</v>
      </c>
      <c r="AA3275" s="7" t="s">
        <v>800</v>
      </c>
      <c r="AB3275" s="7">
        <f>IF(Table2[[#This Row],[15cc]]+Table2[[#This Row],[30cc]]&gt;0,1,0)</f>
        <v>1</v>
      </c>
      <c r="AC3275" s="7">
        <f>IF(Table2[[#This Row],[60c]]&gt;0,1,0)</f>
        <v>0</v>
      </c>
      <c r="AD3275" s="7">
        <f>IF(Table2[[#This Row],[90c]]&gt;0,1,0)</f>
        <v>0</v>
      </c>
    </row>
    <row r="3276" spans="1:30" x14ac:dyDescent="0.2">
      <c r="A3276">
        <v>201706</v>
      </c>
      <c r="B3276" t="s">
        <v>84</v>
      </c>
      <c r="C3276" t="s">
        <v>84</v>
      </c>
      <c r="D3276" t="s">
        <v>3071</v>
      </c>
      <c r="E3276" t="s">
        <v>7676</v>
      </c>
      <c r="F3276" t="s">
        <v>3074</v>
      </c>
      <c r="G3276" t="s">
        <v>7698</v>
      </c>
      <c r="I3276" t="s">
        <v>1006</v>
      </c>
      <c r="J3276" t="s">
        <v>7637</v>
      </c>
      <c r="K3276" t="s">
        <v>7699</v>
      </c>
      <c r="L3276" t="s">
        <v>7344</v>
      </c>
      <c r="M3276" t="s">
        <v>7345</v>
      </c>
      <c r="N3276" s="1">
        <v>42906</v>
      </c>
      <c r="O3276">
        <v>50</v>
      </c>
      <c r="P3276" t="s">
        <v>900</v>
      </c>
      <c r="Q3276">
        <v>1</v>
      </c>
      <c r="R3276">
        <v>12.087999999999999</v>
      </c>
      <c r="S3276">
        <v>1</v>
      </c>
      <c r="T3276">
        <v>12.087999999999999</v>
      </c>
      <c r="U3276" s="7">
        <v>0</v>
      </c>
      <c r="V3276" s="7">
        <v>0</v>
      </c>
      <c r="W3276" s="7">
        <v>0</v>
      </c>
      <c r="X3276" s="7">
        <v>0</v>
      </c>
      <c r="Y3276" s="7">
        <v>0</v>
      </c>
      <c r="Z3276" s="7">
        <v>0</v>
      </c>
      <c r="AA3276" s="7" t="s">
        <v>800</v>
      </c>
      <c r="AB3276" s="7">
        <f>IF(Table2[[#This Row],[15cc]]+Table2[[#This Row],[30cc]]&gt;0,1,0)</f>
        <v>1</v>
      </c>
      <c r="AC3276" s="7">
        <f>IF(Table2[[#This Row],[60c]]&gt;0,1,0)</f>
        <v>0</v>
      </c>
      <c r="AD3276" s="7">
        <f>IF(Table2[[#This Row],[90c]]&gt;0,1,0)</f>
        <v>0</v>
      </c>
    </row>
    <row r="3277" spans="1:30" x14ac:dyDescent="0.2">
      <c r="A3277">
        <v>201706</v>
      </c>
      <c r="B3277" t="s">
        <v>84</v>
      </c>
      <c r="C3277" t="s">
        <v>84</v>
      </c>
      <c r="D3277" t="s">
        <v>3071</v>
      </c>
      <c r="E3277" t="s">
        <v>7676</v>
      </c>
      <c r="F3277" t="s">
        <v>3074</v>
      </c>
      <c r="G3277" t="s">
        <v>7698</v>
      </c>
      <c r="I3277" t="s">
        <v>1006</v>
      </c>
      <c r="J3277" t="s">
        <v>7637</v>
      </c>
      <c r="K3277" t="s">
        <v>7699</v>
      </c>
      <c r="L3277" t="s">
        <v>7346</v>
      </c>
      <c r="M3277" t="s">
        <v>7347</v>
      </c>
      <c r="N3277" s="1">
        <v>42906</v>
      </c>
      <c r="O3277">
        <v>50</v>
      </c>
      <c r="P3277" t="s">
        <v>900</v>
      </c>
      <c r="Q3277">
        <v>1</v>
      </c>
      <c r="R3277">
        <v>12.192</v>
      </c>
      <c r="S3277">
        <v>1</v>
      </c>
      <c r="T3277">
        <v>12.192</v>
      </c>
      <c r="U3277" s="7">
        <v>0</v>
      </c>
      <c r="V3277" s="7">
        <v>0</v>
      </c>
      <c r="W3277" s="7">
        <v>0</v>
      </c>
      <c r="X3277" s="7">
        <v>0</v>
      </c>
      <c r="Y3277" s="7">
        <v>0</v>
      </c>
      <c r="Z3277" s="7">
        <v>0</v>
      </c>
      <c r="AA3277" s="7" t="s">
        <v>800</v>
      </c>
      <c r="AB3277" s="7">
        <f>IF(Table2[[#This Row],[15cc]]+Table2[[#This Row],[30cc]]&gt;0,1,0)</f>
        <v>1</v>
      </c>
      <c r="AC3277" s="7">
        <f>IF(Table2[[#This Row],[60c]]&gt;0,1,0)</f>
        <v>0</v>
      </c>
      <c r="AD3277" s="7">
        <f>IF(Table2[[#This Row],[90c]]&gt;0,1,0)</f>
        <v>0</v>
      </c>
    </row>
    <row r="3278" spans="1:30" x14ac:dyDescent="0.2">
      <c r="A3278">
        <v>201706</v>
      </c>
      <c r="B3278" t="s">
        <v>84</v>
      </c>
      <c r="C3278" t="s">
        <v>84</v>
      </c>
      <c r="D3278" t="s">
        <v>3071</v>
      </c>
      <c r="E3278" t="s">
        <v>7676</v>
      </c>
      <c r="F3278" t="s">
        <v>3074</v>
      </c>
      <c r="G3278" t="s">
        <v>7698</v>
      </c>
      <c r="I3278" t="s">
        <v>1006</v>
      </c>
      <c r="J3278" t="s">
        <v>7637</v>
      </c>
      <c r="K3278" t="s">
        <v>7699</v>
      </c>
      <c r="L3278" t="s">
        <v>7348</v>
      </c>
      <c r="M3278" t="s">
        <v>1357</v>
      </c>
      <c r="N3278" s="1">
        <v>42906</v>
      </c>
      <c r="O3278">
        <v>50</v>
      </c>
      <c r="P3278" t="s">
        <v>900</v>
      </c>
      <c r="Q3278">
        <v>1</v>
      </c>
      <c r="R3278">
        <v>12.244999999999999</v>
      </c>
      <c r="S3278">
        <v>1</v>
      </c>
      <c r="T3278">
        <v>12.244999999999999</v>
      </c>
      <c r="U3278" s="7">
        <v>0</v>
      </c>
      <c r="V3278" s="7">
        <v>0</v>
      </c>
      <c r="W3278" s="7">
        <v>0</v>
      </c>
      <c r="X3278" s="7">
        <v>0</v>
      </c>
      <c r="Y3278" s="7">
        <v>0</v>
      </c>
      <c r="Z3278" s="7">
        <v>0</v>
      </c>
      <c r="AA3278" s="7" t="s">
        <v>800</v>
      </c>
      <c r="AB3278" s="7">
        <f>IF(Table2[[#This Row],[15cc]]+Table2[[#This Row],[30cc]]&gt;0,1,0)</f>
        <v>1</v>
      </c>
      <c r="AC3278" s="7">
        <f>IF(Table2[[#This Row],[60c]]&gt;0,1,0)</f>
        <v>0</v>
      </c>
      <c r="AD3278" s="7">
        <f>IF(Table2[[#This Row],[90c]]&gt;0,1,0)</f>
        <v>0</v>
      </c>
    </row>
    <row r="3279" spans="1:30" x14ac:dyDescent="0.2">
      <c r="A3279">
        <v>201706</v>
      </c>
      <c r="B3279" t="s">
        <v>84</v>
      </c>
      <c r="C3279" t="s">
        <v>84</v>
      </c>
      <c r="D3279" t="s">
        <v>3071</v>
      </c>
      <c r="E3279" t="s">
        <v>7676</v>
      </c>
      <c r="F3279" t="s">
        <v>3074</v>
      </c>
      <c r="G3279" t="s">
        <v>7698</v>
      </c>
      <c r="I3279" t="s">
        <v>1006</v>
      </c>
      <c r="J3279" t="s">
        <v>7637</v>
      </c>
      <c r="K3279" t="s">
        <v>7699</v>
      </c>
      <c r="L3279" t="s">
        <v>7349</v>
      </c>
      <c r="M3279" t="s">
        <v>7350</v>
      </c>
      <c r="N3279" s="1">
        <v>42906</v>
      </c>
      <c r="O3279">
        <v>50</v>
      </c>
      <c r="P3279" t="s">
        <v>900</v>
      </c>
      <c r="Q3279">
        <v>1</v>
      </c>
      <c r="R3279">
        <v>12.225</v>
      </c>
      <c r="S3279">
        <v>1</v>
      </c>
      <c r="T3279">
        <v>12.225</v>
      </c>
      <c r="U3279" s="7">
        <v>0</v>
      </c>
      <c r="V3279" s="7">
        <v>0</v>
      </c>
      <c r="W3279" s="7">
        <v>0</v>
      </c>
      <c r="X3279" s="7">
        <v>0</v>
      </c>
      <c r="Y3279" s="7">
        <v>0</v>
      </c>
      <c r="Z3279" s="7">
        <v>0</v>
      </c>
      <c r="AA3279" s="7" t="s">
        <v>800</v>
      </c>
      <c r="AB3279" s="7">
        <f>IF(Table2[[#This Row],[15cc]]+Table2[[#This Row],[30cc]]&gt;0,1,0)</f>
        <v>1</v>
      </c>
      <c r="AC3279" s="7">
        <f>IF(Table2[[#This Row],[60c]]&gt;0,1,0)</f>
        <v>0</v>
      </c>
      <c r="AD3279" s="7">
        <f>IF(Table2[[#This Row],[90c]]&gt;0,1,0)</f>
        <v>0</v>
      </c>
    </row>
    <row r="3280" spans="1:30" x14ac:dyDescent="0.2">
      <c r="A3280">
        <v>201706</v>
      </c>
      <c r="B3280" t="s">
        <v>84</v>
      </c>
      <c r="C3280" t="s">
        <v>84</v>
      </c>
      <c r="D3280" t="s">
        <v>3071</v>
      </c>
      <c r="E3280" t="s">
        <v>7676</v>
      </c>
      <c r="F3280" t="s">
        <v>3074</v>
      </c>
      <c r="G3280" t="s">
        <v>7698</v>
      </c>
      <c r="I3280" t="s">
        <v>1006</v>
      </c>
      <c r="J3280" t="s">
        <v>7637</v>
      </c>
      <c r="K3280" t="s">
        <v>7699</v>
      </c>
      <c r="L3280" t="s">
        <v>7351</v>
      </c>
      <c r="M3280" t="s">
        <v>7352</v>
      </c>
      <c r="N3280" s="1">
        <v>42906</v>
      </c>
      <c r="O3280">
        <v>50</v>
      </c>
      <c r="P3280" t="s">
        <v>900</v>
      </c>
      <c r="Q3280">
        <v>1</v>
      </c>
      <c r="R3280">
        <v>12.093</v>
      </c>
      <c r="S3280">
        <v>1</v>
      </c>
      <c r="T3280">
        <v>12.093</v>
      </c>
      <c r="U3280" s="7">
        <v>0</v>
      </c>
      <c r="V3280" s="7">
        <v>0</v>
      </c>
      <c r="W3280" s="7">
        <v>0</v>
      </c>
      <c r="X3280" s="7">
        <v>0</v>
      </c>
      <c r="Y3280" s="7">
        <v>0</v>
      </c>
      <c r="Z3280" s="7">
        <v>0</v>
      </c>
      <c r="AA3280" s="7" t="s">
        <v>800</v>
      </c>
      <c r="AB3280" s="7">
        <f>IF(Table2[[#This Row],[15cc]]+Table2[[#This Row],[30cc]]&gt;0,1,0)</f>
        <v>1</v>
      </c>
      <c r="AC3280" s="7">
        <f>IF(Table2[[#This Row],[60c]]&gt;0,1,0)</f>
        <v>0</v>
      </c>
      <c r="AD3280" s="7">
        <f>IF(Table2[[#This Row],[90c]]&gt;0,1,0)</f>
        <v>0</v>
      </c>
    </row>
    <row r="3281" spans="1:30" x14ac:dyDescent="0.2">
      <c r="A3281">
        <v>201706</v>
      </c>
      <c r="B3281" t="s">
        <v>84</v>
      </c>
      <c r="C3281" t="s">
        <v>84</v>
      </c>
      <c r="D3281" t="s">
        <v>3071</v>
      </c>
      <c r="E3281" t="s">
        <v>7676</v>
      </c>
      <c r="F3281" t="s">
        <v>3074</v>
      </c>
      <c r="G3281" t="s">
        <v>7698</v>
      </c>
      <c r="I3281" t="s">
        <v>1006</v>
      </c>
      <c r="J3281" t="s">
        <v>7637</v>
      </c>
      <c r="K3281" t="s">
        <v>7699</v>
      </c>
      <c r="L3281" t="s">
        <v>7353</v>
      </c>
      <c r="M3281" t="s">
        <v>7354</v>
      </c>
      <c r="N3281" s="1">
        <v>42906</v>
      </c>
      <c r="O3281">
        <v>50</v>
      </c>
      <c r="P3281" t="s">
        <v>900</v>
      </c>
      <c r="Q3281">
        <v>1</v>
      </c>
      <c r="R3281">
        <v>12.02</v>
      </c>
      <c r="S3281">
        <v>1</v>
      </c>
      <c r="T3281">
        <v>12.02</v>
      </c>
      <c r="U3281" s="7">
        <v>0</v>
      </c>
      <c r="V3281" s="7">
        <v>0</v>
      </c>
      <c r="W3281" s="7">
        <v>0</v>
      </c>
      <c r="X3281" s="7">
        <v>0</v>
      </c>
      <c r="Y3281" s="7">
        <v>0</v>
      </c>
      <c r="Z3281" s="7">
        <v>0</v>
      </c>
      <c r="AA3281" s="7" t="s">
        <v>800</v>
      </c>
      <c r="AB3281" s="7">
        <f>IF(Table2[[#This Row],[15cc]]+Table2[[#This Row],[30cc]]&gt;0,1,0)</f>
        <v>1</v>
      </c>
      <c r="AC3281" s="7">
        <f>IF(Table2[[#This Row],[60c]]&gt;0,1,0)</f>
        <v>0</v>
      </c>
      <c r="AD3281" s="7">
        <f>IF(Table2[[#This Row],[90c]]&gt;0,1,0)</f>
        <v>0</v>
      </c>
    </row>
    <row r="3282" spans="1:30" x14ac:dyDescent="0.2">
      <c r="A3282">
        <v>201706</v>
      </c>
      <c r="B3282" t="s">
        <v>84</v>
      </c>
      <c r="C3282" t="s">
        <v>84</v>
      </c>
      <c r="D3282" t="s">
        <v>3071</v>
      </c>
      <c r="E3282" t="s">
        <v>7676</v>
      </c>
      <c r="F3282" t="s">
        <v>3074</v>
      </c>
      <c r="G3282" t="s">
        <v>7698</v>
      </c>
      <c r="I3282" t="s">
        <v>1006</v>
      </c>
      <c r="J3282" t="s">
        <v>7637</v>
      </c>
      <c r="K3282" t="s">
        <v>7699</v>
      </c>
      <c r="L3282" t="s">
        <v>7355</v>
      </c>
      <c r="M3282" t="s">
        <v>7356</v>
      </c>
      <c r="N3282" s="1">
        <v>42906</v>
      </c>
      <c r="O3282">
        <v>50</v>
      </c>
      <c r="P3282" t="s">
        <v>900</v>
      </c>
      <c r="Q3282">
        <v>1</v>
      </c>
      <c r="R3282">
        <v>12.079000000000001</v>
      </c>
      <c r="S3282">
        <v>1</v>
      </c>
      <c r="T3282">
        <v>12.079000000000001</v>
      </c>
      <c r="U3282" s="7">
        <v>0</v>
      </c>
      <c r="V3282" s="7">
        <v>0</v>
      </c>
      <c r="W3282" s="7">
        <v>0</v>
      </c>
      <c r="X3282" s="7">
        <v>0</v>
      </c>
      <c r="Y3282" s="7">
        <v>0</v>
      </c>
      <c r="Z3282" s="7">
        <v>0</v>
      </c>
      <c r="AA3282" s="7" t="s">
        <v>800</v>
      </c>
      <c r="AB3282" s="7">
        <f>IF(Table2[[#This Row],[15cc]]+Table2[[#This Row],[30cc]]&gt;0,1,0)</f>
        <v>1</v>
      </c>
      <c r="AC3282" s="7">
        <f>IF(Table2[[#This Row],[60c]]&gt;0,1,0)</f>
        <v>0</v>
      </c>
      <c r="AD3282" s="7">
        <f>IF(Table2[[#This Row],[90c]]&gt;0,1,0)</f>
        <v>0</v>
      </c>
    </row>
    <row r="3283" spans="1:30" x14ac:dyDescent="0.2">
      <c r="A3283">
        <v>201706</v>
      </c>
      <c r="B3283" t="s">
        <v>84</v>
      </c>
      <c r="C3283" t="s">
        <v>84</v>
      </c>
      <c r="D3283" t="s">
        <v>3071</v>
      </c>
      <c r="E3283" t="s">
        <v>7676</v>
      </c>
      <c r="F3283" t="s">
        <v>3074</v>
      </c>
      <c r="G3283" t="s">
        <v>7698</v>
      </c>
      <c r="I3283" t="s">
        <v>1006</v>
      </c>
      <c r="J3283" t="s">
        <v>7637</v>
      </c>
      <c r="K3283" t="s">
        <v>7699</v>
      </c>
      <c r="L3283" t="s">
        <v>7357</v>
      </c>
      <c r="M3283" t="s">
        <v>7358</v>
      </c>
      <c r="N3283" s="1">
        <v>42906</v>
      </c>
      <c r="O3283">
        <v>50</v>
      </c>
      <c r="P3283" t="s">
        <v>900</v>
      </c>
      <c r="Q3283">
        <v>1</v>
      </c>
      <c r="R3283">
        <v>12.063000000000001</v>
      </c>
      <c r="S3283">
        <v>1</v>
      </c>
      <c r="T3283">
        <v>12.063000000000001</v>
      </c>
      <c r="U3283" s="7">
        <v>0</v>
      </c>
      <c r="V3283" s="7">
        <v>0</v>
      </c>
      <c r="W3283" s="7">
        <v>0</v>
      </c>
      <c r="X3283" s="7">
        <v>0</v>
      </c>
      <c r="Y3283" s="7">
        <v>0</v>
      </c>
      <c r="Z3283" s="7">
        <v>0</v>
      </c>
      <c r="AA3283" s="7" t="s">
        <v>800</v>
      </c>
      <c r="AB3283" s="7">
        <f>IF(Table2[[#This Row],[15cc]]+Table2[[#This Row],[30cc]]&gt;0,1,0)</f>
        <v>1</v>
      </c>
      <c r="AC3283" s="7">
        <f>IF(Table2[[#This Row],[60c]]&gt;0,1,0)</f>
        <v>0</v>
      </c>
      <c r="AD3283" s="7">
        <f>IF(Table2[[#This Row],[90c]]&gt;0,1,0)</f>
        <v>0</v>
      </c>
    </row>
    <row r="3284" spans="1:30" x14ac:dyDescent="0.2">
      <c r="A3284">
        <v>201706</v>
      </c>
      <c r="B3284" t="s">
        <v>84</v>
      </c>
      <c r="C3284" t="s">
        <v>84</v>
      </c>
      <c r="D3284" t="s">
        <v>3071</v>
      </c>
      <c r="E3284" t="s">
        <v>7676</v>
      </c>
      <c r="F3284" t="s">
        <v>3074</v>
      </c>
      <c r="G3284" t="s">
        <v>7698</v>
      </c>
      <c r="I3284" t="s">
        <v>1006</v>
      </c>
      <c r="J3284" t="s">
        <v>7637</v>
      </c>
      <c r="K3284" t="s">
        <v>7699</v>
      </c>
      <c r="L3284" t="s">
        <v>7359</v>
      </c>
      <c r="M3284" t="s">
        <v>7360</v>
      </c>
      <c r="N3284" s="1">
        <v>42906</v>
      </c>
      <c r="O3284">
        <v>50</v>
      </c>
      <c r="P3284" t="s">
        <v>900</v>
      </c>
      <c r="Q3284">
        <v>1</v>
      </c>
      <c r="R3284">
        <v>12.273</v>
      </c>
      <c r="S3284">
        <v>1</v>
      </c>
      <c r="T3284">
        <v>12.273</v>
      </c>
      <c r="U3284" s="7">
        <v>0</v>
      </c>
      <c r="V3284" s="7">
        <v>0</v>
      </c>
      <c r="W3284" s="7">
        <v>0</v>
      </c>
      <c r="X3284" s="7">
        <v>0</v>
      </c>
      <c r="Y3284" s="7">
        <v>0</v>
      </c>
      <c r="Z3284" s="7">
        <v>0</v>
      </c>
      <c r="AA3284" s="7" t="s">
        <v>800</v>
      </c>
      <c r="AB3284" s="7">
        <f>IF(Table2[[#This Row],[15cc]]+Table2[[#This Row],[30cc]]&gt;0,1,0)</f>
        <v>1</v>
      </c>
      <c r="AC3284" s="7">
        <f>IF(Table2[[#This Row],[60c]]&gt;0,1,0)</f>
        <v>0</v>
      </c>
      <c r="AD3284" s="7">
        <f>IF(Table2[[#This Row],[90c]]&gt;0,1,0)</f>
        <v>0</v>
      </c>
    </row>
    <row r="3285" spans="1:30" x14ac:dyDescent="0.2">
      <c r="A3285">
        <v>201706</v>
      </c>
      <c r="B3285" t="s">
        <v>84</v>
      </c>
      <c r="C3285" t="s">
        <v>84</v>
      </c>
      <c r="D3285" t="s">
        <v>3071</v>
      </c>
      <c r="E3285" t="s">
        <v>7676</v>
      </c>
      <c r="F3285" t="s">
        <v>3074</v>
      </c>
      <c r="G3285" t="s">
        <v>7698</v>
      </c>
      <c r="I3285" t="s">
        <v>1006</v>
      </c>
      <c r="J3285" t="s">
        <v>7637</v>
      </c>
      <c r="K3285" t="s">
        <v>7699</v>
      </c>
      <c r="L3285" t="s">
        <v>7361</v>
      </c>
      <c r="M3285" t="s">
        <v>7156</v>
      </c>
      <c r="N3285" s="1">
        <v>42906</v>
      </c>
      <c r="O3285">
        <v>50</v>
      </c>
      <c r="P3285" t="s">
        <v>900</v>
      </c>
      <c r="Q3285">
        <v>1</v>
      </c>
      <c r="R3285">
        <v>8.2750000000000004</v>
      </c>
      <c r="S3285">
        <v>0</v>
      </c>
      <c r="T3285">
        <v>0</v>
      </c>
      <c r="U3285" s="7">
        <v>1</v>
      </c>
      <c r="V3285" s="7">
        <v>8.2750000000000004</v>
      </c>
      <c r="W3285" s="7">
        <v>0</v>
      </c>
      <c r="X3285" s="7">
        <v>0</v>
      </c>
      <c r="Y3285" s="7">
        <v>0</v>
      </c>
      <c r="Z3285" s="7">
        <v>0</v>
      </c>
      <c r="AA3285" s="7" t="s">
        <v>800</v>
      </c>
      <c r="AB3285" s="7">
        <f>IF(Table2[[#This Row],[15cc]]+Table2[[#This Row],[30cc]]&gt;0,1,0)</f>
        <v>1</v>
      </c>
      <c r="AC3285" s="7">
        <f>IF(Table2[[#This Row],[60c]]&gt;0,1,0)</f>
        <v>0</v>
      </c>
      <c r="AD3285" s="7">
        <f>IF(Table2[[#This Row],[90c]]&gt;0,1,0)</f>
        <v>0</v>
      </c>
    </row>
    <row r="3286" spans="1:30" x14ac:dyDescent="0.2">
      <c r="A3286">
        <v>201706</v>
      </c>
      <c r="B3286" t="s">
        <v>84</v>
      </c>
      <c r="C3286" t="s">
        <v>84</v>
      </c>
      <c r="D3286" t="s">
        <v>3071</v>
      </c>
      <c r="E3286" t="s">
        <v>7676</v>
      </c>
      <c r="F3286" t="s">
        <v>3074</v>
      </c>
      <c r="G3286" t="s">
        <v>7698</v>
      </c>
      <c r="I3286" t="s">
        <v>1006</v>
      </c>
      <c r="J3286" t="s">
        <v>7637</v>
      </c>
      <c r="K3286" t="s">
        <v>7699</v>
      </c>
      <c r="L3286" t="s">
        <v>7362</v>
      </c>
      <c r="M3286" t="s">
        <v>7363</v>
      </c>
      <c r="N3286" s="1">
        <v>42906</v>
      </c>
      <c r="O3286">
        <v>50</v>
      </c>
      <c r="P3286" t="s">
        <v>900</v>
      </c>
      <c r="Q3286">
        <v>1</v>
      </c>
      <c r="R3286">
        <v>12.048</v>
      </c>
      <c r="S3286">
        <v>1</v>
      </c>
      <c r="T3286">
        <v>12.048</v>
      </c>
      <c r="U3286" s="7">
        <v>0</v>
      </c>
      <c r="V3286" s="7">
        <v>0</v>
      </c>
      <c r="W3286" s="7">
        <v>0</v>
      </c>
      <c r="X3286" s="7">
        <v>0</v>
      </c>
      <c r="Y3286" s="7">
        <v>0</v>
      </c>
      <c r="Z3286" s="7">
        <v>0</v>
      </c>
      <c r="AA3286" s="7" t="s">
        <v>800</v>
      </c>
      <c r="AB3286" s="7">
        <f>IF(Table2[[#This Row],[15cc]]+Table2[[#This Row],[30cc]]&gt;0,1,0)</f>
        <v>1</v>
      </c>
      <c r="AC3286" s="7">
        <f>IF(Table2[[#This Row],[60c]]&gt;0,1,0)</f>
        <v>0</v>
      </c>
      <c r="AD3286" s="7">
        <f>IF(Table2[[#This Row],[90c]]&gt;0,1,0)</f>
        <v>0</v>
      </c>
    </row>
    <row r="3287" spans="1:30" x14ac:dyDescent="0.2">
      <c r="A3287">
        <v>201706</v>
      </c>
      <c r="B3287" t="s">
        <v>84</v>
      </c>
      <c r="C3287" t="s">
        <v>84</v>
      </c>
      <c r="D3287" t="s">
        <v>3071</v>
      </c>
      <c r="E3287" t="s">
        <v>7676</v>
      </c>
      <c r="F3287" t="s">
        <v>3074</v>
      </c>
      <c r="G3287" t="s">
        <v>7698</v>
      </c>
      <c r="I3287" t="s">
        <v>1006</v>
      </c>
      <c r="J3287" t="s">
        <v>7637</v>
      </c>
      <c r="K3287" t="s">
        <v>7699</v>
      </c>
      <c r="L3287" t="s">
        <v>7364</v>
      </c>
      <c r="M3287" t="s">
        <v>7365</v>
      </c>
      <c r="N3287" s="1">
        <v>42906</v>
      </c>
      <c r="O3287">
        <v>50</v>
      </c>
      <c r="P3287" t="s">
        <v>900</v>
      </c>
      <c r="Q3287">
        <v>1</v>
      </c>
      <c r="R3287">
        <v>12.106999999999999</v>
      </c>
      <c r="S3287">
        <v>1</v>
      </c>
      <c r="T3287">
        <v>12.106999999999999</v>
      </c>
      <c r="U3287" s="7">
        <v>0</v>
      </c>
      <c r="V3287" s="7">
        <v>0</v>
      </c>
      <c r="W3287" s="7">
        <v>0</v>
      </c>
      <c r="X3287" s="7">
        <v>0</v>
      </c>
      <c r="Y3287" s="7">
        <v>0</v>
      </c>
      <c r="Z3287" s="7">
        <v>0</v>
      </c>
      <c r="AA3287" s="7" t="s">
        <v>800</v>
      </c>
      <c r="AB3287" s="7">
        <f>IF(Table2[[#This Row],[15cc]]+Table2[[#This Row],[30cc]]&gt;0,1,0)</f>
        <v>1</v>
      </c>
      <c r="AC3287" s="7">
        <f>IF(Table2[[#This Row],[60c]]&gt;0,1,0)</f>
        <v>0</v>
      </c>
      <c r="AD3287" s="7">
        <f>IF(Table2[[#This Row],[90c]]&gt;0,1,0)</f>
        <v>0</v>
      </c>
    </row>
    <row r="3288" spans="1:30" x14ac:dyDescent="0.2">
      <c r="A3288">
        <v>201706</v>
      </c>
      <c r="B3288" t="s">
        <v>84</v>
      </c>
      <c r="C3288" t="s">
        <v>84</v>
      </c>
      <c r="D3288" t="s">
        <v>3071</v>
      </c>
      <c r="E3288" t="s">
        <v>7676</v>
      </c>
      <c r="F3288" t="s">
        <v>3074</v>
      </c>
      <c r="G3288" t="s">
        <v>7698</v>
      </c>
      <c r="I3288" t="s">
        <v>1006</v>
      </c>
      <c r="J3288" t="s">
        <v>7637</v>
      </c>
      <c r="K3288" t="s">
        <v>7699</v>
      </c>
      <c r="L3288" t="s">
        <v>7366</v>
      </c>
      <c r="M3288" t="s">
        <v>4187</v>
      </c>
      <c r="N3288" s="1">
        <v>42906</v>
      </c>
      <c r="O3288">
        <v>50</v>
      </c>
      <c r="P3288" t="s">
        <v>900</v>
      </c>
      <c r="Q3288">
        <v>1</v>
      </c>
      <c r="R3288">
        <v>12.211</v>
      </c>
      <c r="S3288">
        <v>1</v>
      </c>
      <c r="T3288">
        <v>12.211</v>
      </c>
      <c r="U3288" s="7">
        <v>0</v>
      </c>
      <c r="V3288" s="7">
        <v>0</v>
      </c>
      <c r="W3288" s="7">
        <v>0</v>
      </c>
      <c r="X3288" s="7">
        <v>0</v>
      </c>
      <c r="Y3288" s="7">
        <v>0</v>
      </c>
      <c r="Z3288" s="7">
        <v>0</v>
      </c>
      <c r="AA3288" s="7" t="s">
        <v>800</v>
      </c>
      <c r="AB3288" s="7">
        <f>IF(Table2[[#This Row],[15cc]]+Table2[[#This Row],[30cc]]&gt;0,1,0)</f>
        <v>1</v>
      </c>
      <c r="AC3288" s="7">
        <f>IF(Table2[[#This Row],[60c]]&gt;0,1,0)</f>
        <v>0</v>
      </c>
      <c r="AD3288" s="7">
        <f>IF(Table2[[#This Row],[90c]]&gt;0,1,0)</f>
        <v>0</v>
      </c>
    </row>
    <row r="3289" spans="1:30" x14ac:dyDescent="0.2">
      <c r="A3289">
        <v>201706</v>
      </c>
      <c r="B3289" t="s">
        <v>84</v>
      </c>
      <c r="C3289" t="s">
        <v>84</v>
      </c>
      <c r="D3289" t="s">
        <v>3071</v>
      </c>
      <c r="E3289" t="s">
        <v>7676</v>
      </c>
      <c r="F3289" t="s">
        <v>3074</v>
      </c>
      <c r="G3289" t="s">
        <v>7698</v>
      </c>
      <c r="I3289" t="s">
        <v>1006</v>
      </c>
      <c r="J3289" t="s">
        <v>7637</v>
      </c>
      <c r="K3289" t="s">
        <v>7699</v>
      </c>
      <c r="L3289" t="s">
        <v>7367</v>
      </c>
      <c r="M3289" t="s">
        <v>7368</v>
      </c>
      <c r="N3289" s="1">
        <v>42906</v>
      </c>
      <c r="O3289">
        <v>50</v>
      </c>
      <c r="P3289" t="s">
        <v>900</v>
      </c>
      <c r="Q3289">
        <v>1</v>
      </c>
      <c r="R3289">
        <v>12.048</v>
      </c>
      <c r="S3289">
        <v>1</v>
      </c>
      <c r="T3289">
        <v>12.048</v>
      </c>
      <c r="U3289" s="7">
        <v>0</v>
      </c>
      <c r="V3289" s="7">
        <v>0</v>
      </c>
      <c r="W3289" s="7">
        <v>0</v>
      </c>
      <c r="X3289" s="7">
        <v>0</v>
      </c>
      <c r="Y3289" s="7">
        <v>0</v>
      </c>
      <c r="Z3289" s="7">
        <v>0</v>
      </c>
      <c r="AA3289" s="7" t="s">
        <v>800</v>
      </c>
      <c r="AB3289" s="7">
        <f>IF(Table2[[#This Row],[15cc]]+Table2[[#This Row],[30cc]]&gt;0,1,0)</f>
        <v>1</v>
      </c>
      <c r="AC3289" s="7">
        <f>IF(Table2[[#This Row],[60c]]&gt;0,1,0)</f>
        <v>0</v>
      </c>
      <c r="AD3289" s="7">
        <f>IF(Table2[[#This Row],[90c]]&gt;0,1,0)</f>
        <v>0</v>
      </c>
    </row>
    <row r="3290" spans="1:30" x14ac:dyDescent="0.2">
      <c r="A3290">
        <v>201706</v>
      </c>
      <c r="B3290" t="s">
        <v>84</v>
      </c>
      <c r="C3290" t="s">
        <v>84</v>
      </c>
      <c r="D3290" t="s">
        <v>3071</v>
      </c>
      <c r="E3290" t="s">
        <v>7676</v>
      </c>
      <c r="F3290" t="s">
        <v>3074</v>
      </c>
      <c r="G3290" t="s">
        <v>7698</v>
      </c>
      <c r="I3290" t="s">
        <v>1006</v>
      </c>
      <c r="J3290" t="s">
        <v>7637</v>
      </c>
      <c r="K3290" t="s">
        <v>7699</v>
      </c>
      <c r="L3290" t="s">
        <v>7369</v>
      </c>
      <c r="M3290" t="s">
        <v>7370</v>
      </c>
      <c r="N3290" s="1">
        <v>42906</v>
      </c>
      <c r="O3290">
        <v>50</v>
      </c>
      <c r="P3290" t="s">
        <v>900</v>
      </c>
      <c r="Q3290">
        <v>1</v>
      </c>
      <c r="R3290">
        <v>12.196999999999999</v>
      </c>
      <c r="S3290">
        <v>1</v>
      </c>
      <c r="T3290">
        <v>12.196999999999999</v>
      </c>
      <c r="U3290" s="7">
        <v>0</v>
      </c>
      <c r="V3290" s="7">
        <v>0</v>
      </c>
      <c r="W3290" s="7">
        <v>0</v>
      </c>
      <c r="X3290" s="7">
        <v>0</v>
      </c>
      <c r="Y3290" s="7">
        <v>0</v>
      </c>
      <c r="Z3290" s="7">
        <v>0</v>
      </c>
      <c r="AA3290" s="7" t="s">
        <v>800</v>
      </c>
      <c r="AB3290" s="7">
        <f>IF(Table2[[#This Row],[15cc]]+Table2[[#This Row],[30cc]]&gt;0,1,0)</f>
        <v>1</v>
      </c>
      <c r="AC3290" s="7">
        <f>IF(Table2[[#This Row],[60c]]&gt;0,1,0)</f>
        <v>0</v>
      </c>
      <c r="AD3290" s="7">
        <f>IF(Table2[[#This Row],[90c]]&gt;0,1,0)</f>
        <v>0</v>
      </c>
    </row>
    <row r="3291" spans="1:30" x14ac:dyDescent="0.2">
      <c r="A3291">
        <v>201706</v>
      </c>
      <c r="B3291" t="s">
        <v>84</v>
      </c>
      <c r="C3291" t="s">
        <v>84</v>
      </c>
      <c r="D3291" t="s">
        <v>3071</v>
      </c>
      <c r="E3291" t="s">
        <v>7676</v>
      </c>
      <c r="F3291" t="s">
        <v>3074</v>
      </c>
      <c r="G3291" t="s">
        <v>7698</v>
      </c>
      <c r="I3291" t="s">
        <v>1006</v>
      </c>
      <c r="J3291" t="s">
        <v>7637</v>
      </c>
      <c r="K3291" t="s">
        <v>7699</v>
      </c>
      <c r="L3291" t="s">
        <v>7371</v>
      </c>
      <c r="M3291" t="s">
        <v>7372</v>
      </c>
      <c r="N3291" s="1">
        <v>42906</v>
      </c>
      <c r="O3291">
        <v>50</v>
      </c>
      <c r="P3291" t="s">
        <v>900</v>
      </c>
      <c r="Q3291">
        <v>1</v>
      </c>
      <c r="R3291">
        <v>12.087999999999999</v>
      </c>
      <c r="S3291">
        <v>1</v>
      </c>
      <c r="T3291">
        <v>12.087999999999999</v>
      </c>
      <c r="U3291" s="7">
        <v>0</v>
      </c>
      <c r="V3291" s="7">
        <v>0</v>
      </c>
      <c r="W3291" s="7">
        <v>0</v>
      </c>
      <c r="X3291" s="7">
        <v>0</v>
      </c>
      <c r="Y3291" s="7">
        <v>0</v>
      </c>
      <c r="Z3291" s="7">
        <v>0</v>
      </c>
      <c r="AA3291" s="7" t="s">
        <v>800</v>
      </c>
      <c r="AB3291" s="7">
        <f>IF(Table2[[#This Row],[15cc]]+Table2[[#This Row],[30cc]]&gt;0,1,0)</f>
        <v>1</v>
      </c>
      <c r="AC3291" s="7">
        <f>IF(Table2[[#This Row],[60c]]&gt;0,1,0)</f>
        <v>0</v>
      </c>
      <c r="AD3291" s="7">
        <f>IF(Table2[[#This Row],[90c]]&gt;0,1,0)</f>
        <v>0</v>
      </c>
    </row>
    <row r="3292" spans="1:30" x14ac:dyDescent="0.2">
      <c r="A3292">
        <v>201706</v>
      </c>
      <c r="B3292" t="s">
        <v>84</v>
      </c>
      <c r="C3292" t="s">
        <v>84</v>
      </c>
      <c r="D3292" t="s">
        <v>3071</v>
      </c>
      <c r="E3292" t="s">
        <v>7676</v>
      </c>
      <c r="F3292" t="s">
        <v>3074</v>
      </c>
      <c r="G3292" t="s">
        <v>7698</v>
      </c>
      <c r="I3292" t="s">
        <v>1006</v>
      </c>
      <c r="J3292" t="s">
        <v>7637</v>
      </c>
      <c r="K3292" t="s">
        <v>7699</v>
      </c>
      <c r="L3292" t="s">
        <v>7373</v>
      </c>
      <c r="M3292" t="s">
        <v>1381</v>
      </c>
      <c r="N3292" s="1">
        <v>42906</v>
      </c>
      <c r="O3292">
        <v>50</v>
      </c>
      <c r="P3292" t="s">
        <v>900</v>
      </c>
      <c r="Q3292">
        <v>1</v>
      </c>
      <c r="R3292">
        <v>12.087999999999999</v>
      </c>
      <c r="S3292">
        <v>1</v>
      </c>
      <c r="T3292">
        <v>12.087999999999999</v>
      </c>
      <c r="U3292" s="7">
        <v>0</v>
      </c>
      <c r="V3292" s="7">
        <v>0</v>
      </c>
      <c r="W3292" s="7">
        <v>0</v>
      </c>
      <c r="X3292" s="7">
        <v>0</v>
      </c>
      <c r="Y3292" s="7">
        <v>0</v>
      </c>
      <c r="Z3292" s="7">
        <v>0</v>
      </c>
      <c r="AA3292" s="7" t="s">
        <v>800</v>
      </c>
      <c r="AB3292" s="7">
        <f>IF(Table2[[#This Row],[15cc]]+Table2[[#This Row],[30cc]]&gt;0,1,0)</f>
        <v>1</v>
      </c>
      <c r="AC3292" s="7">
        <f>IF(Table2[[#This Row],[60c]]&gt;0,1,0)</f>
        <v>0</v>
      </c>
      <c r="AD3292" s="7">
        <f>IF(Table2[[#This Row],[90c]]&gt;0,1,0)</f>
        <v>0</v>
      </c>
    </row>
    <row r="3293" spans="1:30" x14ac:dyDescent="0.2">
      <c r="A3293">
        <v>201706</v>
      </c>
      <c r="B3293" t="s">
        <v>84</v>
      </c>
      <c r="C3293" t="s">
        <v>84</v>
      </c>
      <c r="D3293" t="s">
        <v>3071</v>
      </c>
      <c r="E3293" t="s">
        <v>7676</v>
      </c>
      <c r="F3293" t="s">
        <v>3074</v>
      </c>
      <c r="G3293" t="s">
        <v>7698</v>
      </c>
      <c r="I3293" t="s">
        <v>1006</v>
      </c>
      <c r="J3293" t="s">
        <v>7637</v>
      </c>
      <c r="K3293" t="s">
        <v>7699</v>
      </c>
      <c r="L3293" t="s">
        <v>7374</v>
      </c>
      <c r="M3293" t="s">
        <v>7375</v>
      </c>
      <c r="N3293" s="1">
        <v>42906</v>
      </c>
      <c r="O3293">
        <v>50</v>
      </c>
      <c r="P3293" t="s">
        <v>900</v>
      </c>
      <c r="Q3293">
        <v>1</v>
      </c>
      <c r="R3293">
        <v>12.087999999999999</v>
      </c>
      <c r="S3293">
        <v>1</v>
      </c>
      <c r="T3293">
        <v>12.087999999999999</v>
      </c>
      <c r="U3293" s="7">
        <v>0</v>
      </c>
      <c r="V3293" s="7">
        <v>0</v>
      </c>
      <c r="W3293" s="7">
        <v>0</v>
      </c>
      <c r="X3293" s="7">
        <v>0</v>
      </c>
      <c r="Y3293" s="7">
        <v>0</v>
      </c>
      <c r="Z3293" s="7">
        <v>0</v>
      </c>
      <c r="AA3293" s="7" t="s">
        <v>800</v>
      </c>
      <c r="AB3293" s="7">
        <f>IF(Table2[[#This Row],[15cc]]+Table2[[#This Row],[30cc]]&gt;0,1,0)</f>
        <v>1</v>
      </c>
      <c r="AC3293" s="7">
        <f>IF(Table2[[#This Row],[60c]]&gt;0,1,0)</f>
        <v>0</v>
      </c>
      <c r="AD3293" s="7">
        <f>IF(Table2[[#This Row],[90c]]&gt;0,1,0)</f>
        <v>0</v>
      </c>
    </row>
    <row r="3294" spans="1:30" x14ac:dyDescent="0.2">
      <c r="A3294">
        <v>201706</v>
      </c>
      <c r="B3294" t="s">
        <v>84</v>
      </c>
      <c r="C3294" t="s">
        <v>84</v>
      </c>
      <c r="D3294" t="s">
        <v>3071</v>
      </c>
      <c r="E3294" t="s">
        <v>7676</v>
      </c>
      <c r="F3294" t="s">
        <v>3074</v>
      </c>
      <c r="G3294" t="s">
        <v>7698</v>
      </c>
      <c r="I3294" t="s">
        <v>1006</v>
      </c>
      <c r="J3294" t="s">
        <v>7637</v>
      </c>
      <c r="K3294" t="s">
        <v>7699</v>
      </c>
      <c r="L3294" t="s">
        <v>7376</v>
      </c>
      <c r="M3294" t="s">
        <v>7377</v>
      </c>
      <c r="N3294" s="1">
        <v>42906</v>
      </c>
      <c r="O3294">
        <v>50</v>
      </c>
      <c r="P3294" t="s">
        <v>900</v>
      </c>
      <c r="Q3294">
        <v>1</v>
      </c>
      <c r="R3294">
        <v>12.336</v>
      </c>
      <c r="S3294">
        <v>1</v>
      </c>
      <c r="T3294">
        <v>12.336</v>
      </c>
      <c r="U3294" s="7">
        <v>0</v>
      </c>
      <c r="V3294" s="7">
        <v>0</v>
      </c>
      <c r="W3294" s="7">
        <v>0</v>
      </c>
      <c r="X3294" s="7">
        <v>0</v>
      </c>
      <c r="Y3294" s="7">
        <v>0</v>
      </c>
      <c r="Z3294" s="7">
        <v>0</v>
      </c>
      <c r="AA3294" s="7" t="s">
        <v>800</v>
      </c>
      <c r="AB3294" s="7">
        <f>IF(Table2[[#This Row],[15cc]]+Table2[[#This Row],[30cc]]&gt;0,1,0)</f>
        <v>1</v>
      </c>
      <c r="AC3294" s="7">
        <f>IF(Table2[[#This Row],[60c]]&gt;0,1,0)</f>
        <v>0</v>
      </c>
      <c r="AD3294" s="7">
        <f>IF(Table2[[#This Row],[90c]]&gt;0,1,0)</f>
        <v>0</v>
      </c>
    </row>
    <row r="3295" spans="1:30" x14ac:dyDescent="0.2">
      <c r="A3295">
        <v>201706</v>
      </c>
      <c r="B3295" t="s">
        <v>84</v>
      </c>
      <c r="C3295" t="s">
        <v>84</v>
      </c>
      <c r="D3295" t="s">
        <v>3071</v>
      </c>
      <c r="E3295" t="s">
        <v>7676</v>
      </c>
      <c r="F3295" t="s">
        <v>3074</v>
      </c>
      <c r="G3295" t="s">
        <v>7698</v>
      </c>
      <c r="I3295" t="s">
        <v>1006</v>
      </c>
      <c r="J3295" t="s">
        <v>7637</v>
      </c>
      <c r="K3295" t="s">
        <v>7699</v>
      </c>
      <c r="L3295" t="s">
        <v>7378</v>
      </c>
      <c r="M3295" t="s">
        <v>7379</v>
      </c>
      <c r="N3295" s="1">
        <v>42906</v>
      </c>
      <c r="O3295">
        <v>50</v>
      </c>
      <c r="P3295" t="s">
        <v>900</v>
      </c>
      <c r="Q3295">
        <v>1</v>
      </c>
      <c r="R3295">
        <v>12.093</v>
      </c>
      <c r="S3295">
        <v>1</v>
      </c>
      <c r="T3295">
        <v>12.093</v>
      </c>
      <c r="U3295" s="7">
        <v>0</v>
      </c>
      <c r="V3295" s="7">
        <v>0</v>
      </c>
      <c r="W3295" s="7">
        <v>0</v>
      </c>
      <c r="X3295" s="7">
        <v>0</v>
      </c>
      <c r="Y3295" s="7">
        <v>0</v>
      </c>
      <c r="Z3295" s="7">
        <v>0</v>
      </c>
      <c r="AA3295" s="7" t="s">
        <v>800</v>
      </c>
      <c r="AB3295" s="7">
        <f>IF(Table2[[#This Row],[15cc]]+Table2[[#This Row],[30cc]]&gt;0,1,0)</f>
        <v>1</v>
      </c>
      <c r="AC3295" s="7">
        <f>IF(Table2[[#This Row],[60c]]&gt;0,1,0)</f>
        <v>0</v>
      </c>
      <c r="AD3295" s="7">
        <f>IF(Table2[[#This Row],[90c]]&gt;0,1,0)</f>
        <v>0</v>
      </c>
    </row>
    <row r="3296" spans="1:30" x14ac:dyDescent="0.2">
      <c r="A3296">
        <v>201706</v>
      </c>
      <c r="B3296" t="s">
        <v>84</v>
      </c>
      <c r="C3296" t="s">
        <v>84</v>
      </c>
      <c r="D3296" t="s">
        <v>3071</v>
      </c>
      <c r="E3296" t="s">
        <v>7676</v>
      </c>
      <c r="F3296" t="s">
        <v>3074</v>
      </c>
      <c r="G3296" t="s">
        <v>7698</v>
      </c>
      <c r="I3296" t="s">
        <v>1006</v>
      </c>
      <c r="J3296" t="s">
        <v>7637</v>
      </c>
      <c r="K3296" t="s">
        <v>7699</v>
      </c>
      <c r="L3296" t="s">
        <v>7380</v>
      </c>
      <c r="M3296" t="s">
        <v>7381</v>
      </c>
      <c r="N3296" s="1">
        <v>42906</v>
      </c>
      <c r="O3296">
        <v>50</v>
      </c>
      <c r="P3296" t="s">
        <v>900</v>
      </c>
      <c r="Q3296">
        <v>1</v>
      </c>
      <c r="R3296">
        <v>12.028</v>
      </c>
      <c r="S3296">
        <v>1</v>
      </c>
      <c r="T3296">
        <v>12.028</v>
      </c>
      <c r="U3296" s="7">
        <v>0</v>
      </c>
      <c r="V3296" s="7">
        <v>0</v>
      </c>
      <c r="W3296" s="7">
        <v>0</v>
      </c>
      <c r="X3296" s="7">
        <v>0</v>
      </c>
      <c r="Y3296" s="7">
        <v>0</v>
      </c>
      <c r="Z3296" s="7">
        <v>0</v>
      </c>
      <c r="AA3296" s="7" t="s">
        <v>800</v>
      </c>
      <c r="AB3296" s="7">
        <f>IF(Table2[[#This Row],[15cc]]+Table2[[#This Row],[30cc]]&gt;0,1,0)</f>
        <v>1</v>
      </c>
      <c r="AC3296" s="7">
        <f>IF(Table2[[#This Row],[60c]]&gt;0,1,0)</f>
        <v>0</v>
      </c>
      <c r="AD3296" s="7">
        <f>IF(Table2[[#This Row],[90c]]&gt;0,1,0)</f>
        <v>0</v>
      </c>
    </row>
    <row r="3297" spans="1:30" x14ac:dyDescent="0.2">
      <c r="A3297">
        <v>201706</v>
      </c>
      <c r="B3297" t="s">
        <v>84</v>
      </c>
      <c r="C3297" t="s">
        <v>84</v>
      </c>
      <c r="D3297" t="s">
        <v>3071</v>
      </c>
      <c r="E3297" t="s">
        <v>7676</v>
      </c>
      <c r="F3297" t="s">
        <v>3074</v>
      </c>
      <c r="G3297" t="s">
        <v>7698</v>
      </c>
      <c r="I3297" t="s">
        <v>1006</v>
      </c>
      <c r="J3297" t="s">
        <v>7637</v>
      </c>
      <c r="K3297" t="s">
        <v>7699</v>
      </c>
      <c r="L3297" t="s">
        <v>7382</v>
      </c>
      <c r="M3297" t="s">
        <v>7383</v>
      </c>
      <c r="N3297" s="1">
        <v>42906</v>
      </c>
      <c r="O3297">
        <v>50</v>
      </c>
      <c r="P3297" t="s">
        <v>900</v>
      </c>
      <c r="Q3297">
        <v>1</v>
      </c>
      <c r="R3297">
        <v>12.308</v>
      </c>
      <c r="S3297">
        <v>1</v>
      </c>
      <c r="T3297">
        <v>12.308</v>
      </c>
      <c r="U3297" s="7">
        <v>0</v>
      </c>
      <c r="V3297" s="7">
        <v>0</v>
      </c>
      <c r="W3297" s="7">
        <v>0</v>
      </c>
      <c r="X3297" s="7">
        <v>0</v>
      </c>
      <c r="Y3297" s="7">
        <v>0</v>
      </c>
      <c r="Z3297" s="7">
        <v>0</v>
      </c>
      <c r="AA3297" s="7" t="s">
        <v>800</v>
      </c>
      <c r="AB3297" s="7">
        <f>IF(Table2[[#This Row],[15cc]]+Table2[[#This Row],[30cc]]&gt;0,1,0)</f>
        <v>1</v>
      </c>
      <c r="AC3297" s="7">
        <f>IF(Table2[[#This Row],[60c]]&gt;0,1,0)</f>
        <v>0</v>
      </c>
      <c r="AD3297" s="7">
        <f>IF(Table2[[#This Row],[90c]]&gt;0,1,0)</f>
        <v>0</v>
      </c>
    </row>
    <row r="3298" spans="1:30" x14ac:dyDescent="0.2">
      <c r="A3298">
        <v>201706</v>
      </c>
      <c r="B3298" t="s">
        <v>84</v>
      </c>
      <c r="C3298" t="s">
        <v>84</v>
      </c>
      <c r="D3298" t="s">
        <v>3071</v>
      </c>
      <c r="E3298" t="s">
        <v>7676</v>
      </c>
      <c r="F3298" t="s">
        <v>3074</v>
      </c>
      <c r="G3298" t="s">
        <v>7698</v>
      </c>
      <c r="I3298" t="s">
        <v>1006</v>
      </c>
      <c r="J3298" t="s">
        <v>7637</v>
      </c>
      <c r="K3298" t="s">
        <v>7699</v>
      </c>
      <c r="L3298" t="s">
        <v>7384</v>
      </c>
      <c r="M3298" t="s">
        <v>7385</v>
      </c>
      <c r="N3298" s="1">
        <v>42906</v>
      </c>
      <c r="O3298">
        <v>50</v>
      </c>
      <c r="P3298" t="s">
        <v>900</v>
      </c>
      <c r="Q3298">
        <v>1</v>
      </c>
      <c r="R3298">
        <v>12.192</v>
      </c>
      <c r="S3298">
        <v>1</v>
      </c>
      <c r="T3298">
        <v>12.192</v>
      </c>
      <c r="U3298" s="7">
        <v>0</v>
      </c>
      <c r="V3298" s="7">
        <v>0</v>
      </c>
      <c r="W3298" s="7">
        <v>0</v>
      </c>
      <c r="X3298" s="7">
        <v>0</v>
      </c>
      <c r="Y3298" s="7">
        <v>0</v>
      </c>
      <c r="Z3298" s="7">
        <v>0</v>
      </c>
      <c r="AA3298" s="7" t="s">
        <v>800</v>
      </c>
      <c r="AB3298" s="7">
        <f>IF(Table2[[#This Row],[15cc]]+Table2[[#This Row],[30cc]]&gt;0,1,0)</f>
        <v>1</v>
      </c>
      <c r="AC3298" s="7">
        <f>IF(Table2[[#This Row],[60c]]&gt;0,1,0)</f>
        <v>0</v>
      </c>
      <c r="AD3298" s="7">
        <f>IF(Table2[[#This Row],[90c]]&gt;0,1,0)</f>
        <v>0</v>
      </c>
    </row>
    <row r="3299" spans="1:30" x14ac:dyDescent="0.2">
      <c r="A3299">
        <v>201706</v>
      </c>
      <c r="B3299" t="s">
        <v>84</v>
      </c>
      <c r="C3299" t="s">
        <v>84</v>
      </c>
      <c r="D3299" t="s">
        <v>3071</v>
      </c>
      <c r="E3299" t="s">
        <v>7676</v>
      </c>
      <c r="F3299" t="s">
        <v>3074</v>
      </c>
      <c r="G3299" t="s">
        <v>7698</v>
      </c>
      <c r="I3299" t="s">
        <v>1006</v>
      </c>
      <c r="J3299" t="s">
        <v>7637</v>
      </c>
      <c r="K3299" t="s">
        <v>7699</v>
      </c>
      <c r="L3299" t="s">
        <v>7386</v>
      </c>
      <c r="M3299" t="s">
        <v>7387</v>
      </c>
      <c r="N3299" s="1">
        <v>42906</v>
      </c>
      <c r="O3299">
        <v>50</v>
      </c>
      <c r="P3299" t="s">
        <v>900</v>
      </c>
      <c r="Q3299">
        <v>1</v>
      </c>
      <c r="R3299">
        <v>12.246</v>
      </c>
      <c r="S3299">
        <v>1</v>
      </c>
      <c r="T3299">
        <v>12.246</v>
      </c>
      <c r="U3299" s="7">
        <v>0</v>
      </c>
      <c r="V3299" s="7">
        <v>0</v>
      </c>
      <c r="W3299" s="7">
        <v>0</v>
      </c>
      <c r="X3299" s="7">
        <v>0</v>
      </c>
      <c r="Y3299" s="7">
        <v>0</v>
      </c>
      <c r="Z3299" s="7">
        <v>0</v>
      </c>
      <c r="AA3299" s="7" t="s">
        <v>800</v>
      </c>
      <c r="AB3299" s="7">
        <f>IF(Table2[[#This Row],[15cc]]+Table2[[#This Row],[30cc]]&gt;0,1,0)</f>
        <v>1</v>
      </c>
      <c r="AC3299" s="7">
        <f>IF(Table2[[#This Row],[60c]]&gt;0,1,0)</f>
        <v>0</v>
      </c>
      <c r="AD3299" s="7">
        <f>IF(Table2[[#This Row],[90c]]&gt;0,1,0)</f>
        <v>0</v>
      </c>
    </row>
    <row r="3300" spans="1:30" x14ac:dyDescent="0.2">
      <c r="A3300">
        <v>201706</v>
      </c>
      <c r="B3300" t="s">
        <v>84</v>
      </c>
      <c r="C3300" t="s">
        <v>84</v>
      </c>
      <c r="D3300" t="s">
        <v>3071</v>
      </c>
      <c r="E3300" t="s">
        <v>7676</v>
      </c>
      <c r="F3300" t="s">
        <v>3074</v>
      </c>
      <c r="G3300" t="s">
        <v>7698</v>
      </c>
      <c r="I3300" t="s">
        <v>1006</v>
      </c>
      <c r="J3300" t="s">
        <v>7637</v>
      </c>
      <c r="K3300" t="s">
        <v>7699</v>
      </c>
      <c r="L3300" t="s">
        <v>7388</v>
      </c>
      <c r="M3300" t="s">
        <v>7389</v>
      </c>
      <c r="N3300" s="1">
        <v>42906</v>
      </c>
      <c r="O3300">
        <v>50</v>
      </c>
      <c r="P3300" t="s">
        <v>900</v>
      </c>
      <c r="Q3300">
        <v>1</v>
      </c>
      <c r="R3300">
        <v>12.073</v>
      </c>
      <c r="S3300">
        <v>1</v>
      </c>
      <c r="T3300">
        <v>12.073</v>
      </c>
      <c r="U3300" s="7">
        <v>0</v>
      </c>
      <c r="V3300" s="7">
        <v>0</v>
      </c>
      <c r="W3300" s="7">
        <v>0</v>
      </c>
      <c r="X3300" s="7">
        <v>0</v>
      </c>
      <c r="Y3300" s="7">
        <v>0</v>
      </c>
      <c r="Z3300" s="7">
        <v>0</v>
      </c>
      <c r="AA3300" s="7" t="s">
        <v>800</v>
      </c>
      <c r="AB3300" s="7">
        <f>IF(Table2[[#This Row],[15cc]]+Table2[[#This Row],[30cc]]&gt;0,1,0)</f>
        <v>1</v>
      </c>
      <c r="AC3300" s="7">
        <f>IF(Table2[[#This Row],[60c]]&gt;0,1,0)</f>
        <v>0</v>
      </c>
      <c r="AD3300" s="7">
        <f>IF(Table2[[#This Row],[90c]]&gt;0,1,0)</f>
        <v>0</v>
      </c>
    </row>
    <row r="3301" spans="1:30" x14ac:dyDescent="0.2">
      <c r="A3301">
        <v>201706</v>
      </c>
      <c r="B3301" t="s">
        <v>84</v>
      </c>
      <c r="C3301" t="s">
        <v>84</v>
      </c>
      <c r="D3301" t="s">
        <v>3071</v>
      </c>
      <c r="E3301" t="s">
        <v>7676</v>
      </c>
      <c r="F3301" t="s">
        <v>3074</v>
      </c>
      <c r="G3301" t="s">
        <v>7698</v>
      </c>
      <c r="I3301" t="s">
        <v>1006</v>
      </c>
      <c r="J3301" t="s">
        <v>7637</v>
      </c>
      <c r="K3301" t="s">
        <v>7699</v>
      </c>
      <c r="L3301" t="s">
        <v>7390</v>
      </c>
      <c r="M3301" t="s">
        <v>7391</v>
      </c>
      <c r="N3301" s="1">
        <v>42906</v>
      </c>
      <c r="O3301">
        <v>50</v>
      </c>
      <c r="P3301" t="s">
        <v>900</v>
      </c>
      <c r="Q3301">
        <v>1</v>
      </c>
      <c r="R3301">
        <v>12.076000000000001</v>
      </c>
      <c r="S3301">
        <v>1</v>
      </c>
      <c r="T3301">
        <v>12.076000000000001</v>
      </c>
      <c r="U3301" s="7">
        <v>0</v>
      </c>
      <c r="V3301" s="7">
        <v>0</v>
      </c>
      <c r="W3301" s="7">
        <v>0</v>
      </c>
      <c r="X3301" s="7">
        <v>0</v>
      </c>
      <c r="Y3301" s="7">
        <v>0</v>
      </c>
      <c r="Z3301" s="7">
        <v>0</v>
      </c>
      <c r="AA3301" s="7" t="s">
        <v>800</v>
      </c>
      <c r="AB3301" s="7">
        <f>IF(Table2[[#This Row],[15cc]]+Table2[[#This Row],[30cc]]&gt;0,1,0)</f>
        <v>1</v>
      </c>
      <c r="AC3301" s="7">
        <f>IF(Table2[[#This Row],[60c]]&gt;0,1,0)</f>
        <v>0</v>
      </c>
      <c r="AD3301" s="7">
        <f>IF(Table2[[#This Row],[90c]]&gt;0,1,0)</f>
        <v>0</v>
      </c>
    </row>
    <row r="3302" spans="1:30" x14ac:dyDescent="0.2">
      <c r="A3302">
        <v>201706</v>
      </c>
      <c r="B3302" t="s">
        <v>84</v>
      </c>
      <c r="C3302" t="s">
        <v>84</v>
      </c>
      <c r="D3302" t="s">
        <v>3071</v>
      </c>
      <c r="E3302" t="s">
        <v>7676</v>
      </c>
      <c r="F3302" t="s">
        <v>3074</v>
      </c>
      <c r="G3302" t="s">
        <v>7698</v>
      </c>
      <c r="I3302" t="s">
        <v>1006</v>
      </c>
      <c r="J3302" t="s">
        <v>7637</v>
      </c>
      <c r="K3302" t="s">
        <v>7699</v>
      </c>
      <c r="L3302" t="s">
        <v>7392</v>
      </c>
      <c r="M3302" t="s">
        <v>7393</v>
      </c>
      <c r="N3302" s="1">
        <v>42906</v>
      </c>
      <c r="O3302">
        <v>50</v>
      </c>
      <c r="P3302" t="s">
        <v>900</v>
      </c>
      <c r="Q3302">
        <v>1</v>
      </c>
      <c r="R3302">
        <v>12.462999999999999</v>
      </c>
      <c r="S3302">
        <v>1</v>
      </c>
      <c r="T3302">
        <v>12.462999999999999</v>
      </c>
      <c r="U3302" s="7">
        <v>0</v>
      </c>
      <c r="V3302" s="7">
        <v>0</v>
      </c>
      <c r="W3302" s="7">
        <v>0</v>
      </c>
      <c r="X3302" s="7">
        <v>0</v>
      </c>
      <c r="Y3302" s="7">
        <v>0</v>
      </c>
      <c r="Z3302" s="7">
        <v>0</v>
      </c>
      <c r="AA3302" s="7" t="s">
        <v>800</v>
      </c>
      <c r="AB3302" s="7">
        <f>IF(Table2[[#This Row],[15cc]]+Table2[[#This Row],[30cc]]&gt;0,1,0)</f>
        <v>1</v>
      </c>
      <c r="AC3302" s="7">
        <f>IF(Table2[[#This Row],[60c]]&gt;0,1,0)</f>
        <v>0</v>
      </c>
      <c r="AD3302" s="7">
        <f>IF(Table2[[#This Row],[90c]]&gt;0,1,0)</f>
        <v>0</v>
      </c>
    </row>
    <row r="3303" spans="1:30" x14ac:dyDescent="0.2">
      <c r="A3303">
        <v>201706</v>
      </c>
      <c r="B3303" t="s">
        <v>84</v>
      </c>
      <c r="C3303" t="s">
        <v>84</v>
      </c>
      <c r="D3303" t="s">
        <v>3071</v>
      </c>
      <c r="E3303" t="s">
        <v>7676</v>
      </c>
      <c r="F3303" t="s">
        <v>3074</v>
      </c>
      <c r="G3303" t="s">
        <v>7698</v>
      </c>
      <c r="I3303" t="s">
        <v>1006</v>
      </c>
      <c r="J3303" t="s">
        <v>7637</v>
      </c>
      <c r="K3303" t="s">
        <v>7699</v>
      </c>
      <c r="L3303" t="s">
        <v>7394</v>
      </c>
      <c r="M3303" t="s">
        <v>7395</v>
      </c>
      <c r="N3303" s="1">
        <v>42906</v>
      </c>
      <c r="O3303">
        <v>50</v>
      </c>
      <c r="P3303" t="s">
        <v>900</v>
      </c>
      <c r="Q3303">
        <v>1</v>
      </c>
      <c r="R3303">
        <v>12.336</v>
      </c>
      <c r="S3303">
        <v>1</v>
      </c>
      <c r="T3303">
        <v>12.336</v>
      </c>
      <c r="U3303" s="7">
        <v>0</v>
      </c>
      <c r="V3303" s="7">
        <v>0</v>
      </c>
      <c r="W3303" s="7">
        <v>0</v>
      </c>
      <c r="X3303" s="7">
        <v>0</v>
      </c>
      <c r="Y3303" s="7">
        <v>0</v>
      </c>
      <c r="Z3303" s="7">
        <v>0</v>
      </c>
      <c r="AA3303" s="7" t="s">
        <v>800</v>
      </c>
      <c r="AB3303" s="7">
        <f>IF(Table2[[#This Row],[15cc]]+Table2[[#This Row],[30cc]]&gt;0,1,0)</f>
        <v>1</v>
      </c>
      <c r="AC3303" s="7">
        <f>IF(Table2[[#This Row],[60c]]&gt;0,1,0)</f>
        <v>0</v>
      </c>
      <c r="AD3303" s="7">
        <f>IF(Table2[[#This Row],[90c]]&gt;0,1,0)</f>
        <v>0</v>
      </c>
    </row>
    <row r="3304" spans="1:30" x14ac:dyDescent="0.2">
      <c r="A3304">
        <v>201706</v>
      </c>
      <c r="B3304" t="s">
        <v>84</v>
      </c>
      <c r="C3304" t="s">
        <v>84</v>
      </c>
      <c r="D3304" t="s">
        <v>3071</v>
      </c>
      <c r="E3304" t="s">
        <v>7676</v>
      </c>
      <c r="F3304" t="s">
        <v>3074</v>
      </c>
      <c r="G3304" t="s">
        <v>7698</v>
      </c>
      <c r="I3304" t="s">
        <v>1006</v>
      </c>
      <c r="J3304" t="s">
        <v>7637</v>
      </c>
      <c r="K3304" t="s">
        <v>7699</v>
      </c>
      <c r="L3304" t="s">
        <v>7396</v>
      </c>
      <c r="M3304" t="s">
        <v>7397</v>
      </c>
      <c r="N3304" s="1">
        <v>42906</v>
      </c>
      <c r="O3304">
        <v>50</v>
      </c>
      <c r="P3304" t="s">
        <v>900</v>
      </c>
      <c r="Q3304">
        <v>1</v>
      </c>
      <c r="R3304">
        <v>12.135</v>
      </c>
      <c r="S3304">
        <v>1</v>
      </c>
      <c r="T3304">
        <v>12.135</v>
      </c>
      <c r="U3304" s="7">
        <v>0</v>
      </c>
      <c r="V3304" s="7">
        <v>0</v>
      </c>
      <c r="W3304" s="7">
        <v>0</v>
      </c>
      <c r="X3304" s="7">
        <v>0</v>
      </c>
      <c r="Y3304" s="7">
        <v>0</v>
      </c>
      <c r="Z3304" s="7">
        <v>0</v>
      </c>
      <c r="AA3304" s="7" t="s">
        <v>800</v>
      </c>
      <c r="AB3304" s="7">
        <f>IF(Table2[[#This Row],[15cc]]+Table2[[#This Row],[30cc]]&gt;0,1,0)</f>
        <v>1</v>
      </c>
      <c r="AC3304" s="7">
        <f>IF(Table2[[#This Row],[60c]]&gt;0,1,0)</f>
        <v>0</v>
      </c>
      <c r="AD3304" s="7">
        <f>IF(Table2[[#This Row],[90c]]&gt;0,1,0)</f>
        <v>0</v>
      </c>
    </row>
    <row r="3305" spans="1:30" x14ac:dyDescent="0.2">
      <c r="A3305">
        <v>201706</v>
      </c>
      <c r="B3305" t="s">
        <v>84</v>
      </c>
      <c r="C3305" t="s">
        <v>84</v>
      </c>
      <c r="D3305" t="s">
        <v>3071</v>
      </c>
      <c r="E3305" t="s">
        <v>7676</v>
      </c>
      <c r="F3305" t="s">
        <v>3074</v>
      </c>
      <c r="G3305" t="s">
        <v>7698</v>
      </c>
      <c r="I3305" t="s">
        <v>1006</v>
      </c>
      <c r="J3305" t="s">
        <v>7637</v>
      </c>
      <c r="K3305" t="s">
        <v>7699</v>
      </c>
      <c r="L3305" t="s">
        <v>7398</v>
      </c>
      <c r="M3305" t="s">
        <v>7399</v>
      </c>
      <c r="N3305" s="1">
        <v>42906</v>
      </c>
      <c r="O3305">
        <v>50</v>
      </c>
      <c r="P3305" t="s">
        <v>900</v>
      </c>
      <c r="Q3305">
        <v>1</v>
      </c>
      <c r="R3305">
        <v>12.093</v>
      </c>
      <c r="S3305">
        <v>1</v>
      </c>
      <c r="T3305">
        <v>12.093</v>
      </c>
      <c r="U3305" s="7">
        <v>0</v>
      </c>
      <c r="V3305" s="7">
        <v>0</v>
      </c>
      <c r="W3305" s="7">
        <v>0</v>
      </c>
      <c r="X3305" s="7">
        <v>0</v>
      </c>
      <c r="Y3305" s="7">
        <v>0</v>
      </c>
      <c r="Z3305" s="7">
        <v>0</v>
      </c>
      <c r="AA3305" s="7" t="s">
        <v>800</v>
      </c>
      <c r="AB3305" s="7">
        <f>IF(Table2[[#This Row],[15cc]]+Table2[[#This Row],[30cc]]&gt;0,1,0)</f>
        <v>1</v>
      </c>
      <c r="AC3305" s="7">
        <f>IF(Table2[[#This Row],[60c]]&gt;0,1,0)</f>
        <v>0</v>
      </c>
      <c r="AD3305" s="7">
        <f>IF(Table2[[#This Row],[90c]]&gt;0,1,0)</f>
        <v>0</v>
      </c>
    </row>
    <row r="3306" spans="1:30" x14ac:dyDescent="0.2">
      <c r="A3306">
        <v>201706</v>
      </c>
      <c r="B3306" t="s">
        <v>84</v>
      </c>
      <c r="C3306" t="s">
        <v>84</v>
      </c>
      <c r="D3306" t="s">
        <v>3071</v>
      </c>
      <c r="E3306" t="s">
        <v>7676</v>
      </c>
      <c r="F3306" t="s">
        <v>3074</v>
      </c>
      <c r="G3306" t="s">
        <v>7698</v>
      </c>
      <c r="I3306" t="s">
        <v>1006</v>
      </c>
      <c r="J3306" t="s">
        <v>7637</v>
      </c>
      <c r="K3306" t="s">
        <v>7699</v>
      </c>
      <c r="L3306" t="s">
        <v>7400</v>
      </c>
      <c r="M3306" t="s">
        <v>7401</v>
      </c>
      <c r="N3306" s="1">
        <v>42906</v>
      </c>
      <c r="O3306">
        <v>50</v>
      </c>
      <c r="P3306" t="s">
        <v>900</v>
      </c>
      <c r="Q3306">
        <v>1</v>
      </c>
      <c r="R3306">
        <v>12.093</v>
      </c>
      <c r="S3306">
        <v>1</v>
      </c>
      <c r="T3306">
        <v>12.093</v>
      </c>
      <c r="U3306" s="7">
        <v>0</v>
      </c>
      <c r="V3306" s="7">
        <v>0</v>
      </c>
      <c r="W3306" s="7">
        <v>0</v>
      </c>
      <c r="X3306" s="7">
        <v>0</v>
      </c>
      <c r="Y3306" s="7">
        <v>0</v>
      </c>
      <c r="Z3306" s="7">
        <v>0</v>
      </c>
      <c r="AA3306" s="7" t="s">
        <v>800</v>
      </c>
      <c r="AB3306" s="7">
        <f>IF(Table2[[#This Row],[15cc]]+Table2[[#This Row],[30cc]]&gt;0,1,0)</f>
        <v>1</v>
      </c>
      <c r="AC3306" s="7">
        <f>IF(Table2[[#This Row],[60c]]&gt;0,1,0)</f>
        <v>0</v>
      </c>
      <c r="AD3306" s="7">
        <f>IF(Table2[[#This Row],[90c]]&gt;0,1,0)</f>
        <v>0</v>
      </c>
    </row>
    <row r="3307" spans="1:30" x14ac:dyDescent="0.2">
      <c r="A3307">
        <v>201706</v>
      </c>
      <c r="B3307" t="s">
        <v>84</v>
      </c>
      <c r="C3307" t="s">
        <v>84</v>
      </c>
      <c r="D3307" t="s">
        <v>3071</v>
      </c>
      <c r="E3307" t="s">
        <v>7676</v>
      </c>
      <c r="F3307" t="s">
        <v>3074</v>
      </c>
      <c r="G3307" t="s">
        <v>7698</v>
      </c>
      <c r="I3307" t="s">
        <v>1006</v>
      </c>
      <c r="J3307" t="s">
        <v>7637</v>
      </c>
      <c r="K3307" t="s">
        <v>7699</v>
      </c>
      <c r="L3307" t="s">
        <v>7402</v>
      </c>
      <c r="M3307" t="s">
        <v>7403</v>
      </c>
      <c r="N3307" s="1">
        <v>42906</v>
      </c>
      <c r="O3307">
        <v>50</v>
      </c>
      <c r="P3307" t="s">
        <v>900</v>
      </c>
      <c r="Q3307">
        <v>1</v>
      </c>
      <c r="R3307">
        <v>12.076000000000001</v>
      </c>
      <c r="S3307">
        <v>1</v>
      </c>
      <c r="T3307">
        <v>12.076000000000001</v>
      </c>
      <c r="U3307" s="7">
        <v>0</v>
      </c>
      <c r="V3307" s="7">
        <v>0</v>
      </c>
      <c r="W3307" s="7">
        <v>0</v>
      </c>
      <c r="X3307" s="7">
        <v>0</v>
      </c>
      <c r="Y3307" s="7">
        <v>0</v>
      </c>
      <c r="Z3307" s="7">
        <v>0</v>
      </c>
      <c r="AA3307" s="7" t="s">
        <v>800</v>
      </c>
      <c r="AB3307" s="7">
        <f>IF(Table2[[#This Row],[15cc]]+Table2[[#This Row],[30cc]]&gt;0,1,0)</f>
        <v>1</v>
      </c>
      <c r="AC3307" s="7">
        <f>IF(Table2[[#This Row],[60c]]&gt;0,1,0)</f>
        <v>0</v>
      </c>
      <c r="AD3307" s="7">
        <f>IF(Table2[[#This Row],[90c]]&gt;0,1,0)</f>
        <v>0</v>
      </c>
    </row>
    <row r="3308" spans="1:30" x14ac:dyDescent="0.2">
      <c r="A3308">
        <v>201706</v>
      </c>
      <c r="B3308" t="s">
        <v>84</v>
      </c>
      <c r="C3308" t="s">
        <v>84</v>
      </c>
      <c r="D3308" t="s">
        <v>3071</v>
      </c>
      <c r="E3308" t="s">
        <v>7676</v>
      </c>
      <c r="F3308" t="s">
        <v>3074</v>
      </c>
      <c r="G3308" t="s">
        <v>7698</v>
      </c>
      <c r="I3308" t="s">
        <v>1006</v>
      </c>
      <c r="J3308" t="s">
        <v>7637</v>
      </c>
      <c r="K3308" t="s">
        <v>7699</v>
      </c>
      <c r="L3308" t="s">
        <v>7404</v>
      </c>
      <c r="M3308" t="s">
        <v>7405</v>
      </c>
      <c r="N3308" s="1">
        <v>42906</v>
      </c>
      <c r="O3308">
        <v>50</v>
      </c>
      <c r="P3308" t="s">
        <v>900</v>
      </c>
      <c r="Q3308">
        <v>1</v>
      </c>
      <c r="R3308">
        <v>12.076000000000001</v>
      </c>
      <c r="S3308">
        <v>1</v>
      </c>
      <c r="T3308">
        <v>12.076000000000001</v>
      </c>
      <c r="U3308" s="7">
        <v>0</v>
      </c>
      <c r="V3308" s="7">
        <v>0</v>
      </c>
      <c r="W3308" s="7">
        <v>0</v>
      </c>
      <c r="X3308" s="7">
        <v>0</v>
      </c>
      <c r="Y3308" s="7">
        <v>0</v>
      </c>
      <c r="Z3308" s="7">
        <v>0</v>
      </c>
      <c r="AA3308" s="7" t="s">
        <v>800</v>
      </c>
      <c r="AB3308" s="7">
        <f>IF(Table2[[#This Row],[15cc]]+Table2[[#This Row],[30cc]]&gt;0,1,0)</f>
        <v>1</v>
      </c>
      <c r="AC3308" s="7">
        <f>IF(Table2[[#This Row],[60c]]&gt;0,1,0)</f>
        <v>0</v>
      </c>
      <c r="AD3308" s="7">
        <f>IF(Table2[[#This Row],[90c]]&gt;0,1,0)</f>
        <v>0</v>
      </c>
    </row>
    <row r="3309" spans="1:30" x14ac:dyDescent="0.2">
      <c r="A3309">
        <v>201706</v>
      </c>
      <c r="B3309" t="s">
        <v>84</v>
      </c>
      <c r="C3309" t="s">
        <v>84</v>
      </c>
      <c r="D3309" t="s">
        <v>3071</v>
      </c>
      <c r="E3309" t="s">
        <v>7676</v>
      </c>
      <c r="F3309" t="s">
        <v>3074</v>
      </c>
      <c r="G3309" t="s">
        <v>7698</v>
      </c>
      <c r="I3309" t="s">
        <v>1006</v>
      </c>
      <c r="J3309" t="s">
        <v>7637</v>
      </c>
      <c r="K3309" t="s">
        <v>7699</v>
      </c>
      <c r="L3309" t="s">
        <v>7406</v>
      </c>
      <c r="M3309" t="s">
        <v>7407</v>
      </c>
      <c r="N3309" s="1">
        <v>42906</v>
      </c>
      <c r="O3309">
        <v>50</v>
      </c>
      <c r="P3309" t="s">
        <v>900</v>
      </c>
      <c r="Q3309">
        <v>1</v>
      </c>
      <c r="R3309">
        <v>12.192</v>
      </c>
      <c r="S3309">
        <v>1</v>
      </c>
      <c r="T3309">
        <v>12.192</v>
      </c>
      <c r="U3309" s="7">
        <v>0</v>
      </c>
      <c r="V3309" s="7">
        <v>0</v>
      </c>
      <c r="W3309" s="7">
        <v>0</v>
      </c>
      <c r="X3309" s="7">
        <v>0</v>
      </c>
      <c r="Y3309" s="7">
        <v>0</v>
      </c>
      <c r="Z3309" s="7">
        <v>0</v>
      </c>
      <c r="AA3309" s="7" t="s">
        <v>800</v>
      </c>
      <c r="AB3309" s="7">
        <f>IF(Table2[[#This Row],[15cc]]+Table2[[#This Row],[30cc]]&gt;0,1,0)</f>
        <v>1</v>
      </c>
      <c r="AC3309" s="7">
        <f>IF(Table2[[#This Row],[60c]]&gt;0,1,0)</f>
        <v>0</v>
      </c>
      <c r="AD3309" s="7">
        <f>IF(Table2[[#This Row],[90c]]&gt;0,1,0)</f>
        <v>0</v>
      </c>
    </row>
    <row r="3310" spans="1:30" x14ac:dyDescent="0.2">
      <c r="A3310">
        <v>201706</v>
      </c>
      <c r="B3310" t="s">
        <v>84</v>
      </c>
      <c r="C3310" t="s">
        <v>84</v>
      </c>
      <c r="D3310" t="s">
        <v>3071</v>
      </c>
      <c r="E3310" t="s">
        <v>7676</v>
      </c>
      <c r="F3310" t="s">
        <v>3074</v>
      </c>
      <c r="G3310" t="s">
        <v>7698</v>
      </c>
      <c r="I3310" t="s">
        <v>1006</v>
      </c>
      <c r="J3310" t="s">
        <v>7637</v>
      </c>
      <c r="K3310" t="s">
        <v>7699</v>
      </c>
      <c r="L3310" t="s">
        <v>7408</v>
      </c>
      <c r="M3310" t="s">
        <v>7409</v>
      </c>
      <c r="N3310" s="1">
        <v>42906</v>
      </c>
      <c r="O3310">
        <v>50</v>
      </c>
      <c r="P3310" t="s">
        <v>900</v>
      </c>
      <c r="Q3310">
        <v>1</v>
      </c>
      <c r="R3310">
        <v>12.087999999999999</v>
      </c>
      <c r="S3310">
        <v>1</v>
      </c>
      <c r="T3310">
        <v>12.087999999999999</v>
      </c>
      <c r="U3310" s="7">
        <v>0</v>
      </c>
      <c r="V3310" s="7">
        <v>0</v>
      </c>
      <c r="W3310" s="7">
        <v>0</v>
      </c>
      <c r="X3310" s="7">
        <v>0</v>
      </c>
      <c r="Y3310" s="7">
        <v>0</v>
      </c>
      <c r="Z3310" s="7">
        <v>0</v>
      </c>
      <c r="AA3310" s="7" t="s">
        <v>800</v>
      </c>
      <c r="AB3310" s="7">
        <f>IF(Table2[[#This Row],[15cc]]+Table2[[#This Row],[30cc]]&gt;0,1,0)</f>
        <v>1</v>
      </c>
      <c r="AC3310" s="7">
        <f>IF(Table2[[#This Row],[60c]]&gt;0,1,0)</f>
        <v>0</v>
      </c>
      <c r="AD3310" s="7">
        <f>IF(Table2[[#This Row],[90c]]&gt;0,1,0)</f>
        <v>0</v>
      </c>
    </row>
    <row r="3311" spans="1:30" x14ac:dyDescent="0.2">
      <c r="A3311">
        <v>201706</v>
      </c>
      <c r="B3311" t="s">
        <v>84</v>
      </c>
      <c r="C3311" t="s">
        <v>84</v>
      </c>
      <c r="D3311" t="s">
        <v>3071</v>
      </c>
      <c r="E3311" t="s">
        <v>7676</v>
      </c>
      <c r="F3311" t="s">
        <v>3074</v>
      </c>
      <c r="G3311" t="s">
        <v>7698</v>
      </c>
      <c r="I3311" t="s">
        <v>1006</v>
      </c>
      <c r="J3311" t="s">
        <v>7637</v>
      </c>
      <c r="K3311" t="s">
        <v>7699</v>
      </c>
      <c r="L3311" t="s">
        <v>7410</v>
      </c>
      <c r="M3311" t="s">
        <v>7411</v>
      </c>
      <c r="N3311" s="1">
        <v>42906</v>
      </c>
      <c r="O3311">
        <v>50</v>
      </c>
      <c r="P3311" t="s">
        <v>900</v>
      </c>
      <c r="Q3311">
        <v>1</v>
      </c>
      <c r="R3311">
        <v>12.106999999999999</v>
      </c>
      <c r="S3311">
        <v>1</v>
      </c>
      <c r="T3311">
        <v>12.106999999999999</v>
      </c>
      <c r="U3311" s="7">
        <v>0</v>
      </c>
      <c r="V3311" s="7">
        <v>0</v>
      </c>
      <c r="W3311" s="7">
        <v>0</v>
      </c>
      <c r="X3311" s="7">
        <v>0</v>
      </c>
      <c r="Y3311" s="7">
        <v>0</v>
      </c>
      <c r="Z3311" s="7">
        <v>0</v>
      </c>
      <c r="AA3311" s="7" t="s">
        <v>800</v>
      </c>
      <c r="AB3311" s="7">
        <f>IF(Table2[[#This Row],[15cc]]+Table2[[#This Row],[30cc]]&gt;0,1,0)</f>
        <v>1</v>
      </c>
      <c r="AC3311" s="7">
        <f>IF(Table2[[#This Row],[60c]]&gt;0,1,0)</f>
        <v>0</v>
      </c>
      <c r="AD3311" s="7">
        <f>IF(Table2[[#This Row],[90c]]&gt;0,1,0)</f>
        <v>0</v>
      </c>
    </row>
    <row r="3312" spans="1:30" x14ac:dyDescent="0.2">
      <c r="A3312">
        <v>201706</v>
      </c>
      <c r="B3312" t="s">
        <v>84</v>
      </c>
      <c r="C3312" t="s">
        <v>84</v>
      </c>
      <c r="D3312" t="s">
        <v>3071</v>
      </c>
      <c r="E3312" t="s">
        <v>7676</v>
      </c>
      <c r="F3312" t="s">
        <v>3074</v>
      </c>
      <c r="G3312" t="s">
        <v>7698</v>
      </c>
      <c r="I3312" t="s">
        <v>1006</v>
      </c>
      <c r="J3312" t="s">
        <v>7637</v>
      </c>
      <c r="K3312" t="s">
        <v>7699</v>
      </c>
      <c r="L3312" t="s">
        <v>7412</v>
      </c>
      <c r="M3312" t="s">
        <v>7413</v>
      </c>
      <c r="N3312" s="1">
        <v>42906</v>
      </c>
      <c r="O3312">
        <v>50</v>
      </c>
      <c r="P3312" t="s">
        <v>900</v>
      </c>
      <c r="Q3312">
        <v>1</v>
      </c>
      <c r="R3312">
        <v>12.063000000000001</v>
      </c>
      <c r="S3312">
        <v>1</v>
      </c>
      <c r="T3312">
        <v>12.063000000000001</v>
      </c>
      <c r="U3312" s="7">
        <v>0</v>
      </c>
      <c r="V3312" s="7">
        <v>0</v>
      </c>
      <c r="W3312" s="7">
        <v>0</v>
      </c>
      <c r="X3312" s="7">
        <v>0</v>
      </c>
      <c r="Y3312" s="7">
        <v>0</v>
      </c>
      <c r="Z3312" s="7">
        <v>0</v>
      </c>
      <c r="AA3312" s="7" t="s">
        <v>800</v>
      </c>
      <c r="AB3312" s="7">
        <f>IF(Table2[[#This Row],[15cc]]+Table2[[#This Row],[30cc]]&gt;0,1,0)</f>
        <v>1</v>
      </c>
      <c r="AC3312" s="7">
        <f>IF(Table2[[#This Row],[60c]]&gt;0,1,0)</f>
        <v>0</v>
      </c>
      <c r="AD3312" s="7">
        <f>IF(Table2[[#This Row],[90c]]&gt;0,1,0)</f>
        <v>0</v>
      </c>
    </row>
    <row r="3313" spans="1:30" x14ac:dyDescent="0.2">
      <c r="A3313">
        <v>201706</v>
      </c>
      <c r="B3313" t="s">
        <v>84</v>
      </c>
      <c r="C3313" t="s">
        <v>84</v>
      </c>
      <c r="D3313" t="s">
        <v>3071</v>
      </c>
      <c r="E3313" t="s">
        <v>7676</v>
      </c>
      <c r="F3313" t="s">
        <v>3074</v>
      </c>
      <c r="G3313" t="s">
        <v>7698</v>
      </c>
      <c r="I3313" t="s">
        <v>1006</v>
      </c>
      <c r="J3313" t="s">
        <v>7637</v>
      </c>
      <c r="K3313" t="s">
        <v>7699</v>
      </c>
      <c r="L3313" t="s">
        <v>7414</v>
      </c>
      <c r="M3313" t="s">
        <v>7415</v>
      </c>
      <c r="N3313" s="1">
        <v>42906</v>
      </c>
      <c r="O3313">
        <v>50</v>
      </c>
      <c r="P3313" t="s">
        <v>900</v>
      </c>
      <c r="Q3313">
        <v>1</v>
      </c>
      <c r="R3313">
        <v>12.093</v>
      </c>
      <c r="S3313">
        <v>1</v>
      </c>
      <c r="T3313">
        <v>12.093</v>
      </c>
      <c r="U3313" s="7">
        <v>0</v>
      </c>
      <c r="V3313" s="7">
        <v>0</v>
      </c>
      <c r="W3313" s="7">
        <v>0</v>
      </c>
      <c r="X3313" s="7">
        <v>0</v>
      </c>
      <c r="Y3313" s="7">
        <v>0</v>
      </c>
      <c r="Z3313" s="7">
        <v>0</v>
      </c>
      <c r="AA3313" s="7" t="s">
        <v>800</v>
      </c>
      <c r="AB3313" s="7">
        <f>IF(Table2[[#This Row],[15cc]]+Table2[[#This Row],[30cc]]&gt;0,1,0)</f>
        <v>1</v>
      </c>
      <c r="AC3313" s="7">
        <f>IF(Table2[[#This Row],[60c]]&gt;0,1,0)</f>
        <v>0</v>
      </c>
      <c r="AD3313" s="7">
        <f>IF(Table2[[#This Row],[90c]]&gt;0,1,0)</f>
        <v>0</v>
      </c>
    </row>
    <row r="3314" spans="1:30" x14ac:dyDescent="0.2">
      <c r="A3314">
        <v>201706</v>
      </c>
      <c r="B3314" t="s">
        <v>84</v>
      </c>
      <c r="C3314" t="s">
        <v>84</v>
      </c>
      <c r="D3314" t="s">
        <v>3071</v>
      </c>
      <c r="E3314" t="s">
        <v>7676</v>
      </c>
      <c r="F3314" t="s">
        <v>3074</v>
      </c>
      <c r="G3314" t="s">
        <v>7698</v>
      </c>
      <c r="I3314" t="s">
        <v>1006</v>
      </c>
      <c r="J3314" t="s">
        <v>7637</v>
      </c>
      <c r="K3314" t="s">
        <v>7699</v>
      </c>
      <c r="L3314" t="s">
        <v>7416</v>
      </c>
      <c r="M3314" t="s">
        <v>7417</v>
      </c>
      <c r="N3314" s="1">
        <v>42906</v>
      </c>
      <c r="O3314">
        <v>50</v>
      </c>
      <c r="P3314" t="s">
        <v>900</v>
      </c>
      <c r="Q3314">
        <v>1</v>
      </c>
      <c r="R3314">
        <v>12.135</v>
      </c>
      <c r="S3314">
        <v>1</v>
      </c>
      <c r="T3314">
        <v>12.135</v>
      </c>
      <c r="U3314" s="7">
        <v>0</v>
      </c>
      <c r="V3314" s="7">
        <v>0</v>
      </c>
      <c r="W3314" s="7">
        <v>0</v>
      </c>
      <c r="X3314" s="7">
        <v>0</v>
      </c>
      <c r="Y3314" s="7">
        <v>0</v>
      </c>
      <c r="Z3314" s="7">
        <v>0</v>
      </c>
      <c r="AA3314" s="7" t="s">
        <v>800</v>
      </c>
      <c r="AB3314" s="7">
        <f>IF(Table2[[#This Row],[15cc]]+Table2[[#This Row],[30cc]]&gt;0,1,0)</f>
        <v>1</v>
      </c>
      <c r="AC3314" s="7">
        <f>IF(Table2[[#This Row],[60c]]&gt;0,1,0)</f>
        <v>0</v>
      </c>
      <c r="AD3314" s="7">
        <f>IF(Table2[[#This Row],[90c]]&gt;0,1,0)</f>
        <v>0</v>
      </c>
    </row>
    <row r="3315" spans="1:30" x14ac:dyDescent="0.2">
      <c r="A3315">
        <v>201706</v>
      </c>
      <c r="B3315" t="s">
        <v>84</v>
      </c>
      <c r="C3315" t="s">
        <v>84</v>
      </c>
      <c r="D3315" t="s">
        <v>3071</v>
      </c>
      <c r="E3315" t="s">
        <v>7676</v>
      </c>
      <c r="F3315" t="s">
        <v>3074</v>
      </c>
      <c r="G3315" t="s">
        <v>7698</v>
      </c>
      <c r="I3315" t="s">
        <v>1006</v>
      </c>
      <c r="J3315" t="s">
        <v>7637</v>
      </c>
      <c r="K3315" t="s">
        <v>7699</v>
      </c>
      <c r="L3315" t="s">
        <v>7418</v>
      </c>
      <c r="M3315" t="s">
        <v>7419</v>
      </c>
      <c r="N3315" s="1">
        <v>42906</v>
      </c>
      <c r="O3315">
        <v>50</v>
      </c>
      <c r="P3315" t="s">
        <v>900</v>
      </c>
      <c r="Q3315">
        <v>1</v>
      </c>
      <c r="R3315">
        <v>12.038</v>
      </c>
      <c r="S3315">
        <v>1</v>
      </c>
      <c r="T3315">
        <v>12.038</v>
      </c>
      <c r="U3315" s="7">
        <v>0</v>
      </c>
      <c r="V3315" s="7">
        <v>0</v>
      </c>
      <c r="W3315" s="7">
        <v>0</v>
      </c>
      <c r="X3315" s="7">
        <v>0</v>
      </c>
      <c r="Y3315" s="7">
        <v>0</v>
      </c>
      <c r="Z3315" s="7">
        <v>0</v>
      </c>
      <c r="AA3315" s="7" t="s">
        <v>800</v>
      </c>
      <c r="AB3315" s="7">
        <f>IF(Table2[[#This Row],[15cc]]+Table2[[#This Row],[30cc]]&gt;0,1,0)</f>
        <v>1</v>
      </c>
      <c r="AC3315" s="7">
        <f>IF(Table2[[#This Row],[60c]]&gt;0,1,0)</f>
        <v>0</v>
      </c>
      <c r="AD3315" s="7">
        <f>IF(Table2[[#This Row],[90c]]&gt;0,1,0)</f>
        <v>0</v>
      </c>
    </row>
    <row r="3316" spans="1:30" x14ac:dyDescent="0.2">
      <c r="A3316">
        <v>201706</v>
      </c>
      <c r="B3316" t="s">
        <v>84</v>
      </c>
      <c r="C3316" t="s">
        <v>84</v>
      </c>
      <c r="D3316" t="s">
        <v>3071</v>
      </c>
      <c r="E3316" t="s">
        <v>7676</v>
      </c>
      <c r="F3316" t="s">
        <v>3074</v>
      </c>
      <c r="G3316" t="s">
        <v>7698</v>
      </c>
      <c r="I3316" t="s">
        <v>1006</v>
      </c>
      <c r="J3316" t="s">
        <v>7637</v>
      </c>
      <c r="K3316" t="s">
        <v>7699</v>
      </c>
      <c r="L3316" t="s">
        <v>7420</v>
      </c>
      <c r="M3316" t="s">
        <v>7421</v>
      </c>
      <c r="N3316" s="1">
        <v>42906</v>
      </c>
      <c r="O3316">
        <v>50</v>
      </c>
      <c r="P3316" t="s">
        <v>900</v>
      </c>
      <c r="Q3316">
        <v>1</v>
      </c>
      <c r="R3316">
        <v>12.087999999999999</v>
      </c>
      <c r="S3316">
        <v>1</v>
      </c>
      <c r="T3316">
        <v>12.087999999999999</v>
      </c>
      <c r="U3316" s="7">
        <v>0</v>
      </c>
      <c r="V3316" s="7">
        <v>0</v>
      </c>
      <c r="W3316" s="7">
        <v>0</v>
      </c>
      <c r="X3316" s="7">
        <v>0</v>
      </c>
      <c r="Y3316" s="7">
        <v>0</v>
      </c>
      <c r="Z3316" s="7">
        <v>0</v>
      </c>
      <c r="AA3316" s="7" t="s">
        <v>800</v>
      </c>
      <c r="AB3316" s="7">
        <f>IF(Table2[[#This Row],[15cc]]+Table2[[#This Row],[30cc]]&gt;0,1,0)</f>
        <v>1</v>
      </c>
      <c r="AC3316" s="7">
        <f>IF(Table2[[#This Row],[60c]]&gt;0,1,0)</f>
        <v>0</v>
      </c>
      <c r="AD3316" s="7">
        <f>IF(Table2[[#This Row],[90c]]&gt;0,1,0)</f>
        <v>0</v>
      </c>
    </row>
    <row r="3317" spans="1:30" x14ac:dyDescent="0.2">
      <c r="A3317">
        <v>201706</v>
      </c>
      <c r="B3317" t="s">
        <v>84</v>
      </c>
      <c r="C3317" t="s">
        <v>84</v>
      </c>
      <c r="D3317" t="s">
        <v>3071</v>
      </c>
      <c r="E3317" t="s">
        <v>7676</v>
      </c>
      <c r="F3317" t="s">
        <v>3074</v>
      </c>
      <c r="G3317" t="s">
        <v>7698</v>
      </c>
      <c r="I3317" t="s">
        <v>1006</v>
      </c>
      <c r="J3317" t="s">
        <v>7637</v>
      </c>
      <c r="K3317" t="s">
        <v>7699</v>
      </c>
      <c r="L3317" t="s">
        <v>7422</v>
      </c>
      <c r="M3317" t="s">
        <v>7423</v>
      </c>
      <c r="N3317" s="1">
        <v>42906</v>
      </c>
      <c r="O3317">
        <v>50</v>
      </c>
      <c r="P3317" t="s">
        <v>900</v>
      </c>
      <c r="Q3317">
        <v>1</v>
      </c>
      <c r="R3317">
        <v>12.462999999999999</v>
      </c>
      <c r="S3317">
        <v>1</v>
      </c>
      <c r="T3317">
        <v>12.462999999999999</v>
      </c>
      <c r="U3317" s="7">
        <v>0</v>
      </c>
      <c r="V3317" s="7">
        <v>0</v>
      </c>
      <c r="W3317" s="7">
        <v>0</v>
      </c>
      <c r="X3317" s="7">
        <v>0</v>
      </c>
      <c r="Y3317" s="7">
        <v>0</v>
      </c>
      <c r="Z3317" s="7">
        <v>0</v>
      </c>
      <c r="AA3317" s="7" t="s">
        <v>800</v>
      </c>
      <c r="AB3317" s="7">
        <f>IF(Table2[[#This Row],[15cc]]+Table2[[#This Row],[30cc]]&gt;0,1,0)</f>
        <v>1</v>
      </c>
      <c r="AC3317" s="7">
        <f>IF(Table2[[#This Row],[60c]]&gt;0,1,0)</f>
        <v>0</v>
      </c>
      <c r="AD3317" s="7">
        <f>IF(Table2[[#This Row],[90c]]&gt;0,1,0)</f>
        <v>0</v>
      </c>
    </row>
    <row r="3318" spans="1:30" x14ac:dyDescent="0.2">
      <c r="A3318">
        <v>201706</v>
      </c>
      <c r="B3318" t="s">
        <v>84</v>
      </c>
      <c r="C3318" t="s">
        <v>84</v>
      </c>
      <c r="D3318" t="s">
        <v>3071</v>
      </c>
      <c r="E3318" t="s">
        <v>7676</v>
      </c>
      <c r="F3318" t="s">
        <v>3074</v>
      </c>
      <c r="G3318" t="s">
        <v>7698</v>
      </c>
      <c r="I3318" t="s">
        <v>1006</v>
      </c>
      <c r="J3318" t="s">
        <v>7637</v>
      </c>
      <c r="K3318" t="s">
        <v>7699</v>
      </c>
      <c r="L3318" t="s">
        <v>7424</v>
      </c>
      <c r="M3318" t="s">
        <v>7425</v>
      </c>
      <c r="N3318" s="1">
        <v>42906</v>
      </c>
      <c r="O3318">
        <v>50</v>
      </c>
      <c r="P3318" t="s">
        <v>900</v>
      </c>
      <c r="Q3318">
        <v>1</v>
      </c>
      <c r="R3318">
        <v>12.093</v>
      </c>
      <c r="S3318">
        <v>1</v>
      </c>
      <c r="T3318">
        <v>12.093</v>
      </c>
      <c r="U3318" s="7">
        <v>0</v>
      </c>
      <c r="V3318" s="7">
        <v>0</v>
      </c>
      <c r="W3318" s="7">
        <v>0</v>
      </c>
      <c r="X3318" s="7">
        <v>0</v>
      </c>
      <c r="Y3318" s="7">
        <v>0</v>
      </c>
      <c r="Z3318" s="7">
        <v>0</v>
      </c>
      <c r="AA3318" s="7" t="s">
        <v>800</v>
      </c>
      <c r="AB3318" s="7">
        <f>IF(Table2[[#This Row],[15cc]]+Table2[[#This Row],[30cc]]&gt;0,1,0)</f>
        <v>1</v>
      </c>
      <c r="AC3318" s="7">
        <f>IF(Table2[[#This Row],[60c]]&gt;0,1,0)</f>
        <v>0</v>
      </c>
      <c r="AD3318" s="7">
        <f>IF(Table2[[#This Row],[90c]]&gt;0,1,0)</f>
        <v>0</v>
      </c>
    </row>
    <row r="3319" spans="1:30" x14ac:dyDescent="0.2">
      <c r="A3319">
        <v>201706</v>
      </c>
      <c r="B3319" t="s">
        <v>84</v>
      </c>
      <c r="C3319" t="s">
        <v>84</v>
      </c>
      <c r="D3319" t="s">
        <v>3071</v>
      </c>
      <c r="E3319" t="s">
        <v>7676</v>
      </c>
      <c r="F3319" t="s">
        <v>3074</v>
      </c>
      <c r="G3319" t="s">
        <v>7698</v>
      </c>
      <c r="I3319" t="s">
        <v>1006</v>
      </c>
      <c r="J3319" t="s">
        <v>7637</v>
      </c>
      <c r="K3319" t="s">
        <v>7699</v>
      </c>
      <c r="L3319" t="s">
        <v>7426</v>
      </c>
      <c r="M3319" t="s">
        <v>7427</v>
      </c>
      <c r="N3319" s="1">
        <v>42906</v>
      </c>
      <c r="O3319">
        <v>50</v>
      </c>
      <c r="P3319" t="s">
        <v>900</v>
      </c>
      <c r="Q3319">
        <v>13</v>
      </c>
      <c r="R3319">
        <v>337.76400000000001</v>
      </c>
      <c r="S3319">
        <v>12</v>
      </c>
      <c r="T3319">
        <v>312.16399999999999</v>
      </c>
      <c r="U3319" s="7">
        <v>0</v>
      </c>
      <c r="V3319" s="7">
        <v>0</v>
      </c>
      <c r="W3319" s="7">
        <v>1</v>
      </c>
      <c r="X3319" s="7">
        <v>25.6</v>
      </c>
      <c r="Y3319" s="7">
        <v>0</v>
      </c>
      <c r="Z3319" s="7">
        <v>0</v>
      </c>
      <c r="AA3319" s="7" t="s">
        <v>800</v>
      </c>
      <c r="AB3319" s="7">
        <f>IF(Table2[[#This Row],[15cc]]+Table2[[#This Row],[30cc]]&gt;0,1,0)</f>
        <v>1</v>
      </c>
      <c r="AC3319" s="7">
        <f>IF(Table2[[#This Row],[60c]]&gt;0,1,0)</f>
        <v>1</v>
      </c>
      <c r="AD3319" s="7">
        <f>IF(Table2[[#This Row],[90c]]&gt;0,1,0)</f>
        <v>0</v>
      </c>
    </row>
    <row r="3320" spans="1:30" x14ac:dyDescent="0.2">
      <c r="A3320">
        <v>201706</v>
      </c>
      <c r="B3320" t="s">
        <v>84</v>
      </c>
      <c r="C3320" t="s">
        <v>84</v>
      </c>
      <c r="D3320" t="s">
        <v>3071</v>
      </c>
      <c r="E3320" t="s">
        <v>7676</v>
      </c>
      <c r="F3320" t="s">
        <v>3074</v>
      </c>
      <c r="G3320" t="s">
        <v>7698</v>
      </c>
      <c r="I3320" t="s">
        <v>1006</v>
      </c>
      <c r="J3320" t="s">
        <v>7637</v>
      </c>
      <c r="K3320" t="s">
        <v>7699</v>
      </c>
      <c r="L3320" t="s">
        <v>7428</v>
      </c>
      <c r="M3320" t="s">
        <v>7723</v>
      </c>
      <c r="N3320" s="1">
        <v>42906</v>
      </c>
      <c r="O3320">
        <v>50</v>
      </c>
      <c r="P3320" t="s">
        <v>900</v>
      </c>
      <c r="Q3320">
        <v>8</v>
      </c>
      <c r="R3320">
        <v>207.17400000000001</v>
      </c>
      <c r="S3320">
        <v>7</v>
      </c>
      <c r="T3320">
        <v>181.84899999999999</v>
      </c>
      <c r="U3320" s="7">
        <v>0</v>
      </c>
      <c r="V3320" s="7">
        <v>0</v>
      </c>
      <c r="W3320" s="7">
        <v>1</v>
      </c>
      <c r="X3320" s="7">
        <v>25.324999999999999</v>
      </c>
      <c r="Y3320" s="7">
        <v>0</v>
      </c>
      <c r="Z3320" s="7">
        <v>0</v>
      </c>
      <c r="AA3320" s="7" t="s">
        <v>800</v>
      </c>
      <c r="AB3320" s="7">
        <f>IF(Table2[[#This Row],[15cc]]+Table2[[#This Row],[30cc]]&gt;0,1,0)</f>
        <v>1</v>
      </c>
      <c r="AC3320" s="7">
        <f>IF(Table2[[#This Row],[60c]]&gt;0,1,0)</f>
        <v>1</v>
      </c>
      <c r="AD3320" s="7">
        <f>IF(Table2[[#This Row],[90c]]&gt;0,1,0)</f>
        <v>0</v>
      </c>
    </row>
    <row r="3321" spans="1:30" x14ac:dyDescent="0.2">
      <c r="A3321">
        <v>201706</v>
      </c>
      <c r="B3321" t="s">
        <v>84</v>
      </c>
      <c r="C3321" t="s">
        <v>84</v>
      </c>
      <c r="D3321" t="s">
        <v>3071</v>
      </c>
      <c r="E3321" t="s">
        <v>7676</v>
      </c>
      <c r="F3321" t="s">
        <v>3074</v>
      </c>
      <c r="G3321" t="s">
        <v>7698</v>
      </c>
      <c r="I3321" t="s">
        <v>1006</v>
      </c>
      <c r="J3321" t="s">
        <v>7637</v>
      </c>
      <c r="K3321" t="s">
        <v>7699</v>
      </c>
      <c r="L3321" t="s">
        <v>7429</v>
      </c>
      <c r="M3321" t="s">
        <v>7430</v>
      </c>
      <c r="N3321" s="1">
        <v>42906</v>
      </c>
      <c r="O3321">
        <v>50</v>
      </c>
      <c r="P3321" t="s">
        <v>900</v>
      </c>
      <c r="Q3321">
        <v>1</v>
      </c>
      <c r="R3321">
        <v>12.164999999999999</v>
      </c>
      <c r="S3321">
        <v>1</v>
      </c>
      <c r="T3321">
        <v>12.164999999999999</v>
      </c>
      <c r="U3321" s="7">
        <v>0</v>
      </c>
      <c r="V3321" s="7">
        <v>0</v>
      </c>
      <c r="W3321" s="7">
        <v>0</v>
      </c>
      <c r="X3321" s="7">
        <v>0</v>
      </c>
      <c r="Y3321" s="7">
        <v>0</v>
      </c>
      <c r="Z3321" s="7">
        <v>0</v>
      </c>
      <c r="AA3321" s="7" t="s">
        <v>800</v>
      </c>
      <c r="AB3321" s="7">
        <f>IF(Table2[[#This Row],[15cc]]+Table2[[#This Row],[30cc]]&gt;0,1,0)</f>
        <v>1</v>
      </c>
      <c r="AC3321" s="7">
        <f>IF(Table2[[#This Row],[60c]]&gt;0,1,0)</f>
        <v>0</v>
      </c>
      <c r="AD3321" s="7">
        <f>IF(Table2[[#This Row],[90c]]&gt;0,1,0)</f>
        <v>0</v>
      </c>
    </row>
    <row r="3322" spans="1:30" x14ac:dyDescent="0.2">
      <c r="A3322">
        <v>201706</v>
      </c>
      <c r="B3322" t="s">
        <v>84</v>
      </c>
      <c r="C3322" t="s">
        <v>84</v>
      </c>
      <c r="D3322" t="s">
        <v>3071</v>
      </c>
      <c r="E3322" t="s">
        <v>7676</v>
      </c>
      <c r="F3322" t="s">
        <v>3074</v>
      </c>
      <c r="G3322" t="s">
        <v>7698</v>
      </c>
      <c r="I3322" t="s">
        <v>1006</v>
      </c>
      <c r="J3322" t="s">
        <v>7637</v>
      </c>
      <c r="K3322" t="s">
        <v>7699</v>
      </c>
      <c r="L3322" t="s">
        <v>7431</v>
      </c>
      <c r="M3322" t="s">
        <v>7432</v>
      </c>
      <c r="N3322" s="1">
        <v>42907</v>
      </c>
      <c r="O3322">
        <v>49</v>
      </c>
      <c r="P3322" t="s">
        <v>900</v>
      </c>
      <c r="Q3322">
        <v>1</v>
      </c>
      <c r="R3322">
        <v>12.023999999999999</v>
      </c>
      <c r="S3322">
        <v>1</v>
      </c>
      <c r="T3322">
        <v>12.023999999999999</v>
      </c>
      <c r="U3322" s="7">
        <v>0</v>
      </c>
      <c r="V3322" s="7">
        <v>0</v>
      </c>
      <c r="W3322" s="7">
        <v>0</v>
      </c>
      <c r="X3322" s="7">
        <v>0</v>
      </c>
      <c r="Y3322" s="7">
        <v>0</v>
      </c>
      <c r="Z3322" s="7">
        <v>0</v>
      </c>
      <c r="AA3322" s="7" t="s">
        <v>800</v>
      </c>
      <c r="AB3322" s="7">
        <f>IF(Table2[[#This Row],[15cc]]+Table2[[#This Row],[30cc]]&gt;0,1,0)</f>
        <v>1</v>
      </c>
      <c r="AC3322" s="7">
        <f>IF(Table2[[#This Row],[60c]]&gt;0,1,0)</f>
        <v>0</v>
      </c>
      <c r="AD3322" s="7">
        <f>IF(Table2[[#This Row],[90c]]&gt;0,1,0)</f>
        <v>0</v>
      </c>
    </row>
    <row r="3323" spans="1:30" x14ac:dyDescent="0.2">
      <c r="A3323">
        <v>201706</v>
      </c>
      <c r="B3323" t="s">
        <v>84</v>
      </c>
      <c r="C3323" t="s">
        <v>84</v>
      </c>
      <c r="D3323" t="s">
        <v>3071</v>
      </c>
      <c r="E3323" t="s">
        <v>7676</v>
      </c>
      <c r="F3323" t="s">
        <v>3074</v>
      </c>
      <c r="G3323" t="s">
        <v>7698</v>
      </c>
      <c r="I3323" t="s">
        <v>118</v>
      </c>
      <c r="J3323" t="s">
        <v>119</v>
      </c>
      <c r="K3323" t="s">
        <v>7700</v>
      </c>
      <c r="L3323" t="s">
        <v>7314</v>
      </c>
      <c r="M3323" t="s">
        <v>7315</v>
      </c>
      <c r="N3323" s="1">
        <v>42913</v>
      </c>
      <c r="O3323">
        <v>43</v>
      </c>
      <c r="P3323" t="s">
        <v>900</v>
      </c>
      <c r="Q3323">
        <v>1</v>
      </c>
      <c r="R3323">
        <v>16.143999999999998</v>
      </c>
      <c r="S3323">
        <v>1</v>
      </c>
      <c r="T3323">
        <v>12.369</v>
      </c>
      <c r="U3323" s="7">
        <v>0</v>
      </c>
      <c r="V3323" s="7">
        <v>3.7749999999999999</v>
      </c>
      <c r="W3323" s="7">
        <v>0</v>
      </c>
      <c r="X3323" s="7">
        <v>0</v>
      </c>
      <c r="Y3323" s="7">
        <v>0</v>
      </c>
      <c r="Z3323" s="7">
        <v>0</v>
      </c>
      <c r="AA3323" s="7" t="s">
        <v>800</v>
      </c>
      <c r="AB3323" s="7">
        <f>IF(Table2[[#This Row],[15cc]]+Table2[[#This Row],[30cc]]&gt;0,1,0)</f>
        <v>1</v>
      </c>
      <c r="AC3323" s="7">
        <f>IF(Table2[[#This Row],[60c]]&gt;0,1,0)</f>
        <v>0</v>
      </c>
      <c r="AD3323" s="7">
        <f>IF(Table2[[#This Row],[90c]]&gt;0,1,0)</f>
        <v>0</v>
      </c>
    </row>
    <row r="3324" spans="1:30" x14ac:dyDescent="0.2">
      <c r="A3324">
        <v>201706</v>
      </c>
      <c r="B3324" t="s">
        <v>84</v>
      </c>
      <c r="C3324" t="s">
        <v>84</v>
      </c>
      <c r="D3324" t="s">
        <v>3071</v>
      </c>
      <c r="E3324" t="s">
        <v>7676</v>
      </c>
      <c r="F3324" t="s">
        <v>3075</v>
      </c>
      <c r="G3324" t="s">
        <v>7701</v>
      </c>
      <c r="I3324" t="s">
        <v>1001</v>
      </c>
      <c r="J3324" t="s">
        <v>7639</v>
      </c>
      <c r="K3324" t="s">
        <v>7702</v>
      </c>
      <c r="L3324" t="s">
        <v>7292</v>
      </c>
      <c r="M3324" t="s">
        <v>7293</v>
      </c>
      <c r="N3324" s="1">
        <v>42901</v>
      </c>
      <c r="O3324">
        <v>55</v>
      </c>
      <c r="P3324" t="s">
        <v>900</v>
      </c>
      <c r="S3324">
        <v>0</v>
      </c>
      <c r="T3324">
        <v>0</v>
      </c>
      <c r="U3324" s="7">
        <v>0</v>
      </c>
      <c r="V3324" s="7">
        <v>0</v>
      </c>
      <c r="W3324" s="7">
        <v>0</v>
      </c>
      <c r="X3324" s="7">
        <v>0</v>
      </c>
      <c r="Y3324" s="7">
        <v>0</v>
      </c>
      <c r="Z3324" s="7">
        <v>0</v>
      </c>
      <c r="AA3324" s="7" t="s">
        <v>800</v>
      </c>
      <c r="AB3324" s="7">
        <f>IF(Table2[[#This Row],[15cc]]+Table2[[#This Row],[30cc]]&gt;0,1,0)</f>
        <v>0</v>
      </c>
      <c r="AC3324" s="7">
        <f>IF(Table2[[#This Row],[60c]]&gt;0,1,0)</f>
        <v>0</v>
      </c>
      <c r="AD3324" s="7">
        <f>IF(Table2[[#This Row],[90c]]&gt;0,1,0)</f>
        <v>0</v>
      </c>
    </row>
    <row r="3325" spans="1:30" x14ac:dyDescent="0.2">
      <c r="A3325">
        <v>201706</v>
      </c>
      <c r="B3325" t="s">
        <v>84</v>
      </c>
      <c r="C3325" t="s">
        <v>84</v>
      </c>
      <c r="D3325" t="s">
        <v>3071</v>
      </c>
      <c r="E3325" t="s">
        <v>7676</v>
      </c>
      <c r="F3325" t="s">
        <v>3075</v>
      </c>
      <c r="G3325" t="s">
        <v>7701</v>
      </c>
      <c r="I3325" t="s">
        <v>1001</v>
      </c>
      <c r="J3325" t="s">
        <v>7639</v>
      </c>
      <c r="K3325" t="s">
        <v>7702</v>
      </c>
      <c r="L3325" t="s">
        <v>7294</v>
      </c>
      <c r="M3325" t="s">
        <v>7295</v>
      </c>
      <c r="N3325" s="1">
        <v>42901</v>
      </c>
      <c r="O3325">
        <v>55</v>
      </c>
      <c r="P3325" t="s">
        <v>900</v>
      </c>
      <c r="S3325">
        <v>0</v>
      </c>
      <c r="T3325">
        <v>0</v>
      </c>
      <c r="U3325" s="7">
        <v>0</v>
      </c>
      <c r="V3325" s="7">
        <v>0</v>
      </c>
      <c r="W3325" s="7">
        <v>0</v>
      </c>
      <c r="X3325" s="7">
        <v>0</v>
      </c>
      <c r="Y3325" s="7">
        <v>0</v>
      </c>
      <c r="Z3325" s="7">
        <v>0</v>
      </c>
      <c r="AA3325" s="7" t="s">
        <v>800</v>
      </c>
      <c r="AB3325" s="7">
        <f>IF(Table2[[#This Row],[15cc]]+Table2[[#This Row],[30cc]]&gt;0,1,0)</f>
        <v>0</v>
      </c>
      <c r="AC3325" s="7">
        <f>IF(Table2[[#This Row],[60c]]&gt;0,1,0)</f>
        <v>0</v>
      </c>
      <c r="AD3325" s="7">
        <f>IF(Table2[[#This Row],[90c]]&gt;0,1,0)</f>
        <v>0</v>
      </c>
    </row>
    <row r="3326" spans="1:30" x14ac:dyDescent="0.2">
      <c r="A3326">
        <v>201706</v>
      </c>
      <c r="B3326" t="s">
        <v>84</v>
      </c>
      <c r="C3326" t="s">
        <v>84</v>
      </c>
      <c r="D3326" t="s">
        <v>3071</v>
      </c>
      <c r="E3326" t="s">
        <v>7676</v>
      </c>
      <c r="F3326" t="s">
        <v>3075</v>
      </c>
      <c r="G3326" t="s">
        <v>7701</v>
      </c>
      <c r="I3326" t="s">
        <v>1001</v>
      </c>
      <c r="J3326" t="s">
        <v>7639</v>
      </c>
      <c r="K3326" t="s">
        <v>7702</v>
      </c>
      <c r="L3326" t="s">
        <v>7296</v>
      </c>
      <c r="M3326" t="s">
        <v>7297</v>
      </c>
      <c r="N3326" s="1">
        <v>42905</v>
      </c>
      <c r="O3326">
        <v>51</v>
      </c>
      <c r="P3326" t="s">
        <v>900</v>
      </c>
      <c r="Q3326">
        <v>1</v>
      </c>
      <c r="R3326">
        <v>15.695</v>
      </c>
      <c r="S3326">
        <v>1</v>
      </c>
      <c r="T3326">
        <v>15.695</v>
      </c>
      <c r="U3326" s="7">
        <v>0</v>
      </c>
      <c r="V3326" s="7">
        <v>0</v>
      </c>
      <c r="W3326" s="7">
        <v>0</v>
      </c>
      <c r="X3326" s="7">
        <v>0</v>
      </c>
      <c r="Y3326" s="7">
        <v>0</v>
      </c>
      <c r="Z3326" s="7">
        <v>0</v>
      </c>
      <c r="AA3326" s="7" t="s">
        <v>800</v>
      </c>
      <c r="AB3326" s="7">
        <f>IF(Table2[[#This Row],[15cc]]+Table2[[#This Row],[30cc]]&gt;0,1,0)</f>
        <v>1</v>
      </c>
      <c r="AC3326" s="7">
        <f>IF(Table2[[#This Row],[60c]]&gt;0,1,0)</f>
        <v>0</v>
      </c>
      <c r="AD3326" s="7">
        <f>IF(Table2[[#This Row],[90c]]&gt;0,1,0)</f>
        <v>0</v>
      </c>
    </row>
    <row r="3327" spans="1:30" x14ac:dyDescent="0.2">
      <c r="A3327">
        <v>201706</v>
      </c>
      <c r="B3327" t="s">
        <v>84</v>
      </c>
      <c r="C3327" t="s">
        <v>84</v>
      </c>
      <c r="D3327" t="s">
        <v>3071</v>
      </c>
      <c r="E3327" t="s">
        <v>7676</v>
      </c>
      <c r="F3327" t="s">
        <v>3075</v>
      </c>
      <c r="G3327" t="s">
        <v>7701</v>
      </c>
      <c r="I3327" t="s">
        <v>1001</v>
      </c>
      <c r="J3327" t="s">
        <v>7639</v>
      </c>
      <c r="K3327" t="s">
        <v>7702</v>
      </c>
      <c r="L3327" t="s">
        <v>7298</v>
      </c>
      <c r="M3327" t="s">
        <v>3386</v>
      </c>
      <c r="N3327" s="1">
        <v>42905</v>
      </c>
      <c r="O3327">
        <v>51</v>
      </c>
      <c r="P3327" t="s">
        <v>900</v>
      </c>
      <c r="Q3327">
        <v>0</v>
      </c>
      <c r="R3327">
        <v>2.83106871279415E-15</v>
      </c>
      <c r="S3327">
        <v>0</v>
      </c>
      <c r="T3327">
        <v>0</v>
      </c>
      <c r="U3327" s="7">
        <v>0</v>
      </c>
      <c r="V3327" s="7">
        <v>0</v>
      </c>
      <c r="W3327" s="7">
        <v>0</v>
      </c>
      <c r="X3327" s="7">
        <v>0</v>
      </c>
      <c r="Y3327" s="7">
        <v>0</v>
      </c>
      <c r="Z3327" s="7">
        <v>0</v>
      </c>
      <c r="AA3327" s="7" t="s">
        <v>800</v>
      </c>
      <c r="AB3327" s="7">
        <f>IF(Table2[[#This Row],[15cc]]+Table2[[#This Row],[30cc]]&gt;0,1,0)</f>
        <v>0</v>
      </c>
      <c r="AC3327" s="7">
        <f>IF(Table2[[#This Row],[60c]]&gt;0,1,0)</f>
        <v>0</v>
      </c>
      <c r="AD3327" s="7">
        <f>IF(Table2[[#This Row],[90c]]&gt;0,1,0)</f>
        <v>0</v>
      </c>
    </row>
    <row r="3328" spans="1:30" x14ac:dyDescent="0.2">
      <c r="A3328">
        <v>201706</v>
      </c>
      <c r="B3328" t="s">
        <v>84</v>
      </c>
      <c r="C3328" t="s">
        <v>84</v>
      </c>
      <c r="D3328" t="s">
        <v>3071</v>
      </c>
      <c r="E3328" t="s">
        <v>7676</v>
      </c>
      <c r="F3328" t="s">
        <v>3075</v>
      </c>
      <c r="G3328" t="s">
        <v>7701</v>
      </c>
      <c r="I3328" t="s">
        <v>1001</v>
      </c>
      <c r="J3328" t="s">
        <v>7639</v>
      </c>
      <c r="K3328" t="s">
        <v>7702</v>
      </c>
      <c r="L3328" t="s">
        <v>7299</v>
      </c>
      <c r="M3328" t="s">
        <v>7300</v>
      </c>
      <c r="N3328" s="1">
        <v>42905</v>
      </c>
      <c r="O3328">
        <v>51</v>
      </c>
      <c r="P3328" t="s">
        <v>900</v>
      </c>
      <c r="S3328">
        <v>0</v>
      </c>
      <c r="T3328">
        <v>0</v>
      </c>
      <c r="U3328" s="7">
        <v>0</v>
      </c>
      <c r="V3328" s="7">
        <v>0</v>
      </c>
      <c r="W3328" s="7">
        <v>0</v>
      </c>
      <c r="X3328" s="7">
        <v>0</v>
      </c>
      <c r="Y3328" s="7">
        <v>0</v>
      </c>
      <c r="Z3328" s="7">
        <v>0</v>
      </c>
      <c r="AA3328" s="7" t="s">
        <v>800</v>
      </c>
      <c r="AB3328" s="7">
        <f>IF(Table2[[#This Row],[15cc]]+Table2[[#This Row],[30cc]]&gt;0,1,0)</f>
        <v>0</v>
      </c>
      <c r="AC3328" s="7">
        <f>IF(Table2[[#This Row],[60c]]&gt;0,1,0)</f>
        <v>0</v>
      </c>
      <c r="AD3328" s="7">
        <f>IF(Table2[[#This Row],[90c]]&gt;0,1,0)</f>
        <v>0</v>
      </c>
    </row>
    <row r="3329" spans="1:30" x14ac:dyDescent="0.2">
      <c r="A3329">
        <v>201706</v>
      </c>
      <c r="B3329" t="s">
        <v>84</v>
      </c>
      <c r="C3329" t="s">
        <v>84</v>
      </c>
      <c r="D3329" t="s">
        <v>3071</v>
      </c>
      <c r="E3329" t="s">
        <v>7676</v>
      </c>
      <c r="F3329" t="s">
        <v>3075</v>
      </c>
      <c r="G3329" t="s">
        <v>7701</v>
      </c>
      <c r="I3329" t="s">
        <v>1001</v>
      </c>
      <c r="J3329" t="s">
        <v>7639</v>
      </c>
      <c r="K3329" t="s">
        <v>7702</v>
      </c>
      <c r="L3329" t="s">
        <v>7301</v>
      </c>
      <c r="M3329" t="s">
        <v>7302</v>
      </c>
      <c r="N3329" s="1">
        <v>42906</v>
      </c>
      <c r="O3329">
        <v>50</v>
      </c>
      <c r="P3329" t="s">
        <v>900</v>
      </c>
      <c r="Q3329">
        <v>1</v>
      </c>
      <c r="R3329">
        <v>12.103999999999999</v>
      </c>
      <c r="S3329">
        <v>0</v>
      </c>
      <c r="T3329">
        <v>0</v>
      </c>
      <c r="U3329" s="7">
        <v>1</v>
      </c>
      <c r="V3329" s="7">
        <v>12.103999999999999</v>
      </c>
      <c r="W3329" s="7">
        <v>0</v>
      </c>
      <c r="X3329" s="7">
        <v>0</v>
      </c>
      <c r="Y3329" s="7">
        <v>0</v>
      </c>
      <c r="Z3329" s="7">
        <v>0</v>
      </c>
      <c r="AA3329" s="7" t="s">
        <v>800</v>
      </c>
      <c r="AB3329" s="7">
        <f>IF(Table2[[#This Row],[15cc]]+Table2[[#This Row],[30cc]]&gt;0,1,0)</f>
        <v>1</v>
      </c>
      <c r="AC3329" s="7">
        <f>IF(Table2[[#This Row],[60c]]&gt;0,1,0)</f>
        <v>0</v>
      </c>
      <c r="AD3329" s="7">
        <f>IF(Table2[[#This Row],[90c]]&gt;0,1,0)</f>
        <v>0</v>
      </c>
    </row>
    <row r="3330" spans="1:30" x14ac:dyDescent="0.2">
      <c r="A3330">
        <v>201706</v>
      </c>
      <c r="B3330" t="s">
        <v>84</v>
      </c>
      <c r="C3330" t="s">
        <v>84</v>
      </c>
      <c r="D3330" t="s">
        <v>3071</v>
      </c>
      <c r="E3330" t="s">
        <v>7676</v>
      </c>
      <c r="F3330" t="s">
        <v>3075</v>
      </c>
      <c r="G3330" t="s">
        <v>7701</v>
      </c>
      <c r="I3330" t="s">
        <v>1001</v>
      </c>
      <c r="J3330" t="s">
        <v>7639</v>
      </c>
      <c r="K3330" t="s">
        <v>7702</v>
      </c>
      <c r="L3330" t="s">
        <v>7303</v>
      </c>
      <c r="M3330" t="s">
        <v>7304</v>
      </c>
      <c r="N3330" s="1">
        <v>42906</v>
      </c>
      <c r="O3330">
        <v>50</v>
      </c>
      <c r="P3330" t="s">
        <v>900</v>
      </c>
      <c r="S3330">
        <v>0</v>
      </c>
      <c r="T3330">
        <v>0</v>
      </c>
      <c r="U3330" s="7">
        <v>0</v>
      </c>
      <c r="V3330" s="7">
        <v>0</v>
      </c>
      <c r="W3330" s="7">
        <v>0</v>
      </c>
      <c r="X3330" s="7">
        <v>0</v>
      </c>
      <c r="Y3330" s="7">
        <v>0</v>
      </c>
      <c r="Z3330" s="7">
        <v>0</v>
      </c>
      <c r="AA3330" s="7" t="s">
        <v>800</v>
      </c>
      <c r="AB3330" s="7">
        <f>IF(Table2[[#This Row],[15cc]]+Table2[[#This Row],[30cc]]&gt;0,1,0)</f>
        <v>0</v>
      </c>
      <c r="AC3330" s="7">
        <f>IF(Table2[[#This Row],[60c]]&gt;0,1,0)</f>
        <v>0</v>
      </c>
      <c r="AD3330" s="7">
        <f>IF(Table2[[#This Row],[90c]]&gt;0,1,0)</f>
        <v>0</v>
      </c>
    </row>
    <row r="3331" spans="1:30" x14ac:dyDescent="0.2">
      <c r="A3331">
        <v>201706</v>
      </c>
      <c r="B3331" t="s">
        <v>84</v>
      </c>
      <c r="C3331" t="s">
        <v>84</v>
      </c>
      <c r="D3331" t="s">
        <v>3071</v>
      </c>
      <c r="E3331" t="s">
        <v>7676</v>
      </c>
      <c r="F3331" t="s">
        <v>3075</v>
      </c>
      <c r="G3331" t="s">
        <v>7701</v>
      </c>
      <c r="I3331" t="s">
        <v>1001</v>
      </c>
      <c r="J3331" t="s">
        <v>7639</v>
      </c>
      <c r="K3331" t="s">
        <v>7702</v>
      </c>
      <c r="L3331" t="s">
        <v>7305</v>
      </c>
      <c r="M3331" t="s">
        <v>7306</v>
      </c>
      <c r="N3331" s="1">
        <v>42907</v>
      </c>
      <c r="O3331">
        <v>49</v>
      </c>
      <c r="P3331" t="s">
        <v>900</v>
      </c>
      <c r="Q3331">
        <v>1</v>
      </c>
      <c r="R3331">
        <v>12.412000000000001</v>
      </c>
      <c r="S3331">
        <v>1</v>
      </c>
      <c r="T3331">
        <v>12.412000000000001</v>
      </c>
      <c r="U3331" s="7">
        <v>0</v>
      </c>
      <c r="V3331" s="7">
        <v>0</v>
      </c>
      <c r="W3331" s="7">
        <v>0</v>
      </c>
      <c r="X3331" s="7">
        <v>0</v>
      </c>
      <c r="Y3331" s="7">
        <v>0</v>
      </c>
      <c r="Z3331" s="7">
        <v>0</v>
      </c>
      <c r="AA3331" s="7" t="s">
        <v>800</v>
      </c>
      <c r="AB3331" s="7">
        <f>IF(Table2[[#This Row],[15cc]]+Table2[[#This Row],[30cc]]&gt;0,1,0)</f>
        <v>1</v>
      </c>
      <c r="AC3331" s="7">
        <f>IF(Table2[[#This Row],[60c]]&gt;0,1,0)</f>
        <v>0</v>
      </c>
      <c r="AD3331" s="7">
        <f>IF(Table2[[#This Row],[90c]]&gt;0,1,0)</f>
        <v>0</v>
      </c>
    </row>
    <row r="3332" spans="1:30" x14ac:dyDescent="0.2">
      <c r="A3332">
        <v>201706</v>
      </c>
      <c r="B3332" t="s">
        <v>84</v>
      </c>
      <c r="C3332" t="s">
        <v>84</v>
      </c>
      <c r="D3332" t="s">
        <v>3071</v>
      </c>
      <c r="E3332" t="s">
        <v>7676</v>
      </c>
      <c r="F3332" t="s">
        <v>3075</v>
      </c>
      <c r="G3332" t="s">
        <v>7701</v>
      </c>
      <c r="I3332" t="s">
        <v>1001</v>
      </c>
      <c r="J3332" t="s">
        <v>7639</v>
      </c>
      <c r="K3332" t="s">
        <v>7702</v>
      </c>
      <c r="L3332" t="s">
        <v>7307</v>
      </c>
      <c r="M3332" t="s">
        <v>1330</v>
      </c>
      <c r="N3332" s="1">
        <v>42907</v>
      </c>
      <c r="O3332">
        <v>49</v>
      </c>
      <c r="P3332" t="s">
        <v>900</v>
      </c>
      <c r="Q3332">
        <v>1</v>
      </c>
      <c r="R3332">
        <v>26.666</v>
      </c>
      <c r="S3332">
        <v>1</v>
      </c>
      <c r="T3332">
        <v>26.666</v>
      </c>
      <c r="U3332" s="7">
        <v>0</v>
      </c>
      <c r="V3332" s="7">
        <v>0</v>
      </c>
      <c r="W3332" s="7">
        <v>0</v>
      </c>
      <c r="X3332" s="7">
        <v>0</v>
      </c>
      <c r="Y3332" s="7">
        <v>0</v>
      </c>
      <c r="Z3332" s="7">
        <v>0</v>
      </c>
      <c r="AA3332" s="7" t="s">
        <v>800</v>
      </c>
      <c r="AB3332" s="7">
        <f>IF(Table2[[#This Row],[15cc]]+Table2[[#This Row],[30cc]]&gt;0,1,0)</f>
        <v>1</v>
      </c>
      <c r="AC3332" s="7">
        <f>IF(Table2[[#This Row],[60c]]&gt;0,1,0)</f>
        <v>0</v>
      </c>
      <c r="AD3332" s="7">
        <f>IF(Table2[[#This Row],[90c]]&gt;0,1,0)</f>
        <v>0</v>
      </c>
    </row>
    <row r="3333" spans="1:30" x14ac:dyDescent="0.2">
      <c r="A3333">
        <v>201706</v>
      </c>
      <c r="B3333" t="s">
        <v>84</v>
      </c>
      <c r="C3333" t="s">
        <v>84</v>
      </c>
      <c r="D3333" t="s">
        <v>3071</v>
      </c>
      <c r="E3333" t="s">
        <v>7676</v>
      </c>
      <c r="F3333" t="s">
        <v>3075</v>
      </c>
      <c r="G3333" t="s">
        <v>7701</v>
      </c>
      <c r="I3333" t="s">
        <v>1001</v>
      </c>
      <c r="J3333" t="s">
        <v>7639</v>
      </c>
      <c r="K3333" t="s">
        <v>7702</v>
      </c>
      <c r="L3333" t="s">
        <v>7308</v>
      </c>
      <c r="M3333" t="s">
        <v>7309</v>
      </c>
      <c r="N3333" s="1">
        <v>42909</v>
      </c>
      <c r="O3333">
        <v>47</v>
      </c>
      <c r="P3333" t="s">
        <v>900</v>
      </c>
      <c r="S3333">
        <v>0</v>
      </c>
      <c r="T3333">
        <v>0</v>
      </c>
      <c r="U3333" s="7">
        <v>0</v>
      </c>
      <c r="V3333" s="7">
        <v>0</v>
      </c>
      <c r="W3333" s="7">
        <v>0</v>
      </c>
      <c r="X3333" s="7">
        <v>0</v>
      </c>
      <c r="Y3333" s="7">
        <v>0</v>
      </c>
      <c r="Z3333" s="7">
        <v>0</v>
      </c>
      <c r="AA3333" s="7" t="s">
        <v>800</v>
      </c>
      <c r="AB3333" s="7">
        <f>IF(Table2[[#This Row],[15cc]]+Table2[[#This Row],[30cc]]&gt;0,1,0)</f>
        <v>0</v>
      </c>
      <c r="AC3333" s="7">
        <f>IF(Table2[[#This Row],[60c]]&gt;0,1,0)</f>
        <v>0</v>
      </c>
      <c r="AD3333" s="7">
        <f>IF(Table2[[#This Row],[90c]]&gt;0,1,0)</f>
        <v>0</v>
      </c>
    </row>
    <row r="3334" spans="1:30" x14ac:dyDescent="0.2">
      <c r="A3334">
        <v>201706</v>
      </c>
      <c r="B3334" t="s">
        <v>84</v>
      </c>
      <c r="C3334" t="s">
        <v>84</v>
      </c>
      <c r="D3334" t="s">
        <v>3071</v>
      </c>
      <c r="E3334" t="s">
        <v>7676</v>
      </c>
      <c r="F3334" t="s">
        <v>3075</v>
      </c>
      <c r="G3334" t="s">
        <v>7701</v>
      </c>
      <c r="I3334" t="s">
        <v>1001</v>
      </c>
      <c r="J3334" t="s">
        <v>7639</v>
      </c>
      <c r="K3334" t="s">
        <v>7702</v>
      </c>
      <c r="L3334" t="s">
        <v>7310</v>
      </c>
      <c r="M3334" t="s">
        <v>7311</v>
      </c>
      <c r="N3334" s="1">
        <v>42915</v>
      </c>
      <c r="O3334">
        <v>41</v>
      </c>
      <c r="P3334" t="s">
        <v>900</v>
      </c>
      <c r="Q3334">
        <v>1</v>
      </c>
      <c r="R3334">
        <v>8.0180000000000007</v>
      </c>
      <c r="S3334">
        <v>1</v>
      </c>
      <c r="T3334">
        <v>8.0180000000000007</v>
      </c>
      <c r="U3334" s="7">
        <v>0</v>
      </c>
      <c r="V3334" s="7">
        <v>0</v>
      </c>
      <c r="W3334" s="7">
        <v>0</v>
      </c>
      <c r="X3334" s="7">
        <v>0</v>
      </c>
      <c r="Y3334" s="7">
        <v>0</v>
      </c>
      <c r="Z3334" s="7">
        <v>0</v>
      </c>
      <c r="AA3334" s="7" t="s">
        <v>800</v>
      </c>
      <c r="AB3334" s="7">
        <f>IF(Table2[[#This Row],[15cc]]+Table2[[#This Row],[30cc]]&gt;0,1,0)</f>
        <v>1</v>
      </c>
      <c r="AC3334" s="7">
        <f>IF(Table2[[#This Row],[60c]]&gt;0,1,0)</f>
        <v>0</v>
      </c>
      <c r="AD3334" s="7">
        <f>IF(Table2[[#This Row],[90c]]&gt;0,1,0)</f>
        <v>0</v>
      </c>
    </row>
    <row r="3335" spans="1:30" x14ac:dyDescent="0.2">
      <c r="A3335">
        <v>201706</v>
      </c>
      <c r="B3335" t="s">
        <v>84</v>
      </c>
      <c r="C3335" t="s">
        <v>84</v>
      </c>
      <c r="D3335" t="s">
        <v>3071</v>
      </c>
      <c r="E3335" t="s">
        <v>7676</v>
      </c>
      <c r="F3335" t="s">
        <v>3075</v>
      </c>
      <c r="G3335" t="s">
        <v>7701</v>
      </c>
      <c r="I3335" t="s">
        <v>1001</v>
      </c>
      <c r="J3335" t="s">
        <v>7639</v>
      </c>
      <c r="K3335" t="s">
        <v>7702</v>
      </c>
      <c r="L3335" t="s">
        <v>7312</v>
      </c>
      <c r="M3335" t="s">
        <v>7313</v>
      </c>
      <c r="N3335" s="1">
        <v>42915</v>
      </c>
      <c r="O3335">
        <v>41</v>
      </c>
      <c r="P3335" t="s">
        <v>900</v>
      </c>
      <c r="Q3335">
        <v>1</v>
      </c>
      <c r="R3335">
        <v>12.11</v>
      </c>
      <c r="S3335">
        <v>1</v>
      </c>
      <c r="T3335">
        <v>12.11</v>
      </c>
      <c r="U3335" s="7">
        <v>0</v>
      </c>
      <c r="V3335" s="7">
        <v>0</v>
      </c>
      <c r="W3335" s="7">
        <v>0</v>
      </c>
      <c r="X3335" s="7">
        <v>0</v>
      </c>
      <c r="Y3335" s="7">
        <v>0</v>
      </c>
      <c r="Z3335" s="7">
        <v>0</v>
      </c>
      <c r="AA3335" s="7" t="s">
        <v>800</v>
      </c>
      <c r="AB3335" s="7">
        <f>IF(Table2[[#This Row],[15cc]]+Table2[[#This Row],[30cc]]&gt;0,1,0)</f>
        <v>1</v>
      </c>
      <c r="AC3335" s="7">
        <f>IF(Table2[[#This Row],[60c]]&gt;0,1,0)</f>
        <v>0</v>
      </c>
      <c r="AD3335" s="7">
        <f>IF(Table2[[#This Row],[90c]]&gt;0,1,0)</f>
        <v>0</v>
      </c>
    </row>
    <row r="3336" spans="1:30" x14ac:dyDescent="0.2">
      <c r="A3336">
        <v>201706</v>
      </c>
      <c r="B3336" t="s">
        <v>84</v>
      </c>
      <c r="C3336" t="s">
        <v>84</v>
      </c>
      <c r="D3336" t="s">
        <v>3071</v>
      </c>
      <c r="E3336" t="s">
        <v>7676</v>
      </c>
      <c r="F3336" t="s">
        <v>3075</v>
      </c>
      <c r="G3336" t="s">
        <v>7701</v>
      </c>
      <c r="I3336" t="s">
        <v>1135</v>
      </c>
      <c r="J3336" t="s">
        <v>127</v>
      </c>
      <c r="K3336" t="s">
        <v>7703</v>
      </c>
      <c r="L3336" t="s">
        <v>7435</v>
      </c>
      <c r="M3336" t="s">
        <v>7436</v>
      </c>
      <c r="N3336" s="1">
        <v>42906</v>
      </c>
      <c r="O3336">
        <v>50</v>
      </c>
      <c r="P3336" t="s">
        <v>900</v>
      </c>
      <c r="S3336">
        <v>0</v>
      </c>
      <c r="T3336">
        <v>0</v>
      </c>
      <c r="U3336" s="7">
        <v>0</v>
      </c>
      <c r="V3336" s="7">
        <v>0</v>
      </c>
      <c r="W3336" s="7">
        <v>0</v>
      </c>
      <c r="X3336" s="7">
        <v>0</v>
      </c>
      <c r="Y3336" s="7">
        <v>0</v>
      </c>
      <c r="Z3336" s="7">
        <v>0</v>
      </c>
      <c r="AA3336" s="7" t="s">
        <v>800</v>
      </c>
      <c r="AB3336" s="7">
        <f>IF(Table2[[#This Row],[15cc]]+Table2[[#This Row],[30cc]]&gt;0,1,0)</f>
        <v>0</v>
      </c>
      <c r="AC3336" s="7">
        <f>IF(Table2[[#This Row],[60c]]&gt;0,1,0)</f>
        <v>0</v>
      </c>
      <c r="AD3336" s="7">
        <f>IF(Table2[[#This Row],[90c]]&gt;0,1,0)</f>
        <v>0</v>
      </c>
    </row>
    <row r="3337" spans="1:30" x14ac:dyDescent="0.2">
      <c r="A3337">
        <v>201706</v>
      </c>
      <c r="B3337" t="s">
        <v>84</v>
      </c>
      <c r="C3337" t="s">
        <v>84</v>
      </c>
      <c r="D3337" t="s">
        <v>3071</v>
      </c>
      <c r="E3337" t="s">
        <v>7676</v>
      </c>
      <c r="F3337" t="s">
        <v>3075</v>
      </c>
      <c r="G3337" t="s">
        <v>7701</v>
      </c>
      <c r="I3337" t="s">
        <v>1135</v>
      </c>
      <c r="J3337" t="s">
        <v>127</v>
      </c>
      <c r="K3337" t="s">
        <v>7703</v>
      </c>
      <c r="L3337" t="s">
        <v>7437</v>
      </c>
      <c r="M3337" t="s">
        <v>898</v>
      </c>
      <c r="N3337" s="1">
        <v>42906</v>
      </c>
      <c r="O3337">
        <v>50</v>
      </c>
      <c r="P3337" t="s">
        <v>900</v>
      </c>
      <c r="S3337">
        <v>0</v>
      </c>
      <c r="T3337">
        <v>0</v>
      </c>
      <c r="U3337" s="7">
        <v>0</v>
      </c>
      <c r="V3337" s="7">
        <v>0</v>
      </c>
      <c r="W3337" s="7">
        <v>0</v>
      </c>
      <c r="X3337" s="7">
        <v>0</v>
      </c>
      <c r="Y3337" s="7">
        <v>0</v>
      </c>
      <c r="Z3337" s="7">
        <v>0</v>
      </c>
      <c r="AA3337" s="7" t="s">
        <v>800</v>
      </c>
      <c r="AB3337" s="7">
        <f>IF(Table2[[#This Row],[15cc]]+Table2[[#This Row],[30cc]]&gt;0,1,0)</f>
        <v>0</v>
      </c>
      <c r="AC3337" s="7">
        <f>IF(Table2[[#This Row],[60c]]&gt;0,1,0)</f>
        <v>0</v>
      </c>
      <c r="AD3337" s="7">
        <f>IF(Table2[[#This Row],[90c]]&gt;0,1,0)</f>
        <v>0</v>
      </c>
    </row>
    <row r="3338" spans="1:30" x14ac:dyDescent="0.2">
      <c r="A3338">
        <v>201706</v>
      </c>
      <c r="B3338" t="s">
        <v>84</v>
      </c>
      <c r="C3338" t="s">
        <v>84</v>
      </c>
      <c r="D3338" t="s">
        <v>3071</v>
      </c>
      <c r="E3338" t="s">
        <v>7676</v>
      </c>
      <c r="F3338" t="s">
        <v>3075</v>
      </c>
      <c r="G3338" t="s">
        <v>7701</v>
      </c>
      <c r="I3338" t="s">
        <v>1135</v>
      </c>
      <c r="J3338" t="s">
        <v>111</v>
      </c>
      <c r="K3338" t="s">
        <v>6186</v>
      </c>
      <c r="L3338" t="s">
        <v>7285</v>
      </c>
      <c r="M3338" t="s">
        <v>7286</v>
      </c>
      <c r="N3338" s="1">
        <v>42913</v>
      </c>
      <c r="O3338">
        <v>43</v>
      </c>
      <c r="P3338" t="s">
        <v>900</v>
      </c>
      <c r="Q3338">
        <v>1</v>
      </c>
      <c r="R3338">
        <v>22.742999999999999</v>
      </c>
      <c r="S3338">
        <v>0</v>
      </c>
      <c r="T3338">
        <v>0</v>
      </c>
      <c r="U3338" s="7">
        <v>0</v>
      </c>
      <c r="V3338" s="7">
        <v>0</v>
      </c>
      <c r="W3338" s="7">
        <v>1</v>
      </c>
      <c r="X3338" s="7">
        <v>22.742999999999999</v>
      </c>
      <c r="Y3338" s="7">
        <v>0</v>
      </c>
      <c r="Z3338" s="7">
        <v>0</v>
      </c>
      <c r="AA3338" s="7" t="s">
        <v>800</v>
      </c>
      <c r="AB3338" s="7">
        <f>IF(Table2[[#This Row],[15cc]]+Table2[[#This Row],[30cc]]&gt;0,1,0)</f>
        <v>0</v>
      </c>
      <c r="AC3338" s="7">
        <f>IF(Table2[[#This Row],[60c]]&gt;0,1,0)</f>
        <v>1</v>
      </c>
      <c r="AD3338" s="7">
        <f>IF(Table2[[#This Row],[90c]]&gt;0,1,0)</f>
        <v>0</v>
      </c>
    </row>
    <row r="3339" spans="1:30" x14ac:dyDescent="0.2">
      <c r="A3339">
        <v>201706</v>
      </c>
      <c r="B3339" t="s">
        <v>84</v>
      </c>
      <c r="C3339" t="s">
        <v>84</v>
      </c>
      <c r="D3339" t="s">
        <v>3077</v>
      </c>
      <c r="E3339" t="s">
        <v>7704</v>
      </c>
      <c r="F3339" t="s">
        <v>3078</v>
      </c>
      <c r="G3339" t="s">
        <v>7704</v>
      </c>
      <c r="I3339" t="s">
        <v>3079</v>
      </c>
      <c r="J3339" t="s">
        <v>784</v>
      </c>
      <c r="K3339" t="s">
        <v>7705</v>
      </c>
      <c r="L3339" t="s">
        <v>7460</v>
      </c>
      <c r="M3339" t="s">
        <v>1356</v>
      </c>
      <c r="N3339" s="1">
        <v>42906</v>
      </c>
      <c r="O3339">
        <v>50</v>
      </c>
      <c r="P3339" t="s">
        <v>900</v>
      </c>
      <c r="S3339">
        <v>0</v>
      </c>
      <c r="T3339">
        <v>0</v>
      </c>
      <c r="U3339" s="7">
        <v>0</v>
      </c>
      <c r="V3339" s="7">
        <v>0</v>
      </c>
      <c r="W3339" s="7">
        <v>0</v>
      </c>
      <c r="X3339" s="7">
        <v>0</v>
      </c>
      <c r="Y3339" s="7">
        <v>0</v>
      </c>
      <c r="Z3339" s="7">
        <v>0</v>
      </c>
      <c r="AA3339" s="7" t="s">
        <v>800</v>
      </c>
      <c r="AB3339" s="7">
        <f>IF(Table2[[#This Row],[15cc]]+Table2[[#This Row],[30cc]]&gt;0,1,0)</f>
        <v>0</v>
      </c>
      <c r="AC3339" s="7">
        <f>IF(Table2[[#This Row],[60c]]&gt;0,1,0)</f>
        <v>0</v>
      </c>
      <c r="AD3339" s="7">
        <f>IF(Table2[[#This Row],[90c]]&gt;0,1,0)</f>
        <v>0</v>
      </c>
    </row>
    <row r="3340" spans="1:30" x14ac:dyDescent="0.2">
      <c r="A3340">
        <v>201706</v>
      </c>
      <c r="B3340" t="s">
        <v>84</v>
      </c>
      <c r="C3340" t="s">
        <v>84</v>
      </c>
      <c r="D3340" t="s">
        <v>3077</v>
      </c>
      <c r="E3340" t="s">
        <v>7704</v>
      </c>
      <c r="F3340" t="s">
        <v>3078</v>
      </c>
      <c r="G3340" t="s">
        <v>7704</v>
      </c>
      <c r="I3340" t="s">
        <v>3079</v>
      </c>
      <c r="J3340" t="s">
        <v>784</v>
      </c>
      <c r="K3340" t="s">
        <v>7705</v>
      </c>
      <c r="L3340" t="s">
        <v>7461</v>
      </c>
      <c r="M3340" t="s">
        <v>4920</v>
      </c>
      <c r="N3340" s="1">
        <v>42906</v>
      </c>
      <c r="O3340">
        <v>50</v>
      </c>
      <c r="P3340" t="s">
        <v>900</v>
      </c>
      <c r="Q3340">
        <v>1</v>
      </c>
      <c r="R3340">
        <v>13.321999999999999</v>
      </c>
      <c r="S3340">
        <v>1</v>
      </c>
      <c r="T3340">
        <v>13.321999999999999</v>
      </c>
      <c r="U3340" s="7">
        <v>0</v>
      </c>
      <c r="V3340" s="7">
        <v>0</v>
      </c>
      <c r="W3340" s="7">
        <v>0</v>
      </c>
      <c r="X3340" s="7">
        <v>0</v>
      </c>
      <c r="Y3340" s="7">
        <v>0</v>
      </c>
      <c r="Z3340" s="7">
        <v>0</v>
      </c>
      <c r="AA3340" s="7" t="s">
        <v>800</v>
      </c>
      <c r="AB3340" s="7">
        <f>IF(Table2[[#This Row],[15cc]]+Table2[[#This Row],[30cc]]&gt;0,1,0)</f>
        <v>1</v>
      </c>
      <c r="AC3340" s="7">
        <f>IF(Table2[[#This Row],[60c]]&gt;0,1,0)</f>
        <v>0</v>
      </c>
      <c r="AD3340" s="7">
        <f>IF(Table2[[#This Row],[90c]]&gt;0,1,0)</f>
        <v>0</v>
      </c>
    </row>
    <row r="3341" spans="1:30" x14ac:dyDescent="0.2">
      <c r="A3341">
        <v>201706</v>
      </c>
      <c r="B3341" t="s">
        <v>84</v>
      </c>
      <c r="C3341" t="s">
        <v>84</v>
      </c>
      <c r="D3341" t="s">
        <v>3077</v>
      </c>
      <c r="E3341" t="s">
        <v>7704</v>
      </c>
      <c r="F3341" t="s">
        <v>3078</v>
      </c>
      <c r="G3341" t="s">
        <v>7704</v>
      </c>
      <c r="I3341" t="s">
        <v>3079</v>
      </c>
      <c r="J3341" t="s">
        <v>784</v>
      </c>
      <c r="K3341" t="s">
        <v>7705</v>
      </c>
      <c r="L3341" t="s">
        <v>7462</v>
      </c>
      <c r="M3341" t="s">
        <v>7463</v>
      </c>
      <c r="N3341" s="1">
        <v>42906</v>
      </c>
      <c r="O3341">
        <v>50</v>
      </c>
      <c r="P3341" t="s">
        <v>900</v>
      </c>
      <c r="S3341">
        <v>0</v>
      </c>
      <c r="T3341">
        <v>0</v>
      </c>
      <c r="U3341" s="7">
        <v>0</v>
      </c>
      <c r="V3341" s="7">
        <v>0</v>
      </c>
      <c r="W3341" s="7">
        <v>0</v>
      </c>
      <c r="X3341" s="7">
        <v>0</v>
      </c>
      <c r="Y3341" s="7">
        <v>0</v>
      </c>
      <c r="Z3341" s="7">
        <v>0</v>
      </c>
      <c r="AA3341" s="7" t="s">
        <v>800</v>
      </c>
      <c r="AB3341" s="7">
        <f>IF(Table2[[#This Row],[15cc]]+Table2[[#This Row],[30cc]]&gt;0,1,0)</f>
        <v>0</v>
      </c>
      <c r="AC3341" s="7">
        <f>IF(Table2[[#This Row],[60c]]&gt;0,1,0)</f>
        <v>0</v>
      </c>
      <c r="AD3341" s="7">
        <f>IF(Table2[[#This Row],[90c]]&gt;0,1,0)</f>
        <v>0</v>
      </c>
    </row>
    <row r="3342" spans="1:30" x14ac:dyDescent="0.2">
      <c r="A3342">
        <v>201706</v>
      </c>
      <c r="B3342" t="s">
        <v>84</v>
      </c>
      <c r="C3342" t="s">
        <v>84</v>
      </c>
      <c r="D3342" t="s">
        <v>3077</v>
      </c>
      <c r="E3342" t="s">
        <v>7704</v>
      </c>
      <c r="F3342" t="s">
        <v>3078</v>
      </c>
      <c r="G3342" t="s">
        <v>7704</v>
      </c>
      <c r="I3342" t="s">
        <v>3079</v>
      </c>
      <c r="J3342" t="s">
        <v>784</v>
      </c>
      <c r="K3342" t="s">
        <v>7705</v>
      </c>
      <c r="L3342" t="s">
        <v>7464</v>
      </c>
      <c r="M3342" t="s">
        <v>7465</v>
      </c>
      <c r="N3342" s="1">
        <v>42906</v>
      </c>
      <c r="O3342">
        <v>50</v>
      </c>
      <c r="P3342" t="s">
        <v>900</v>
      </c>
      <c r="Q3342">
        <v>1</v>
      </c>
      <c r="R3342">
        <v>13.343</v>
      </c>
      <c r="S3342">
        <v>1</v>
      </c>
      <c r="T3342">
        <v>13.343</v>
      </c>
      <c r="U3342" s="7">
        <v>0</v>
      </c>
      <c r="V3342" s="7">
        <v>0</v>
      </c>
      <c r="W3342" s="7">
        <v>0</v>
      </c>
      <c r="X3342" s="7">
        <v>0</v>
      </c>
      <c r="Y3342" s="7">
        <v>0</v>
      </c>
      <c r="Z3342" s="7">
        <v>0</v>
      </c>
      <c r="AA3342" s="7" t="s">
        <v>800</v>
      </c>
      <c r="AB3342" s="7">
        <f>IF(Table2[[#This Row],[15cc]]+Table2[[#This Row],[30cc]]&gt;0,1,0)</f>
        <v>1</v>
      </c>
      <c r="AC3342" s="7">
        <f>IF(Table2[[#This Row],[60c]]&gt;0,1,0)</f>
        <v>0</v>
      </c>
      <c r="AD3342" s="7">
        <f>IF(Table2[[#This Row],[90c]]&gt;0,1,0)</f>
        <v>0</v>
      </c>
    </row>
    <row r="3343" spans="1:30" x14ac:dyDescent="0.2">
      <c r="A3343">
        <v>201706</v>
      </c>
      <c r="B3343" t="s">
        <v>84</v>
      </c>
      <c r="C3343" t="s">
        <v>84</v>
      </c>
      <c r="D3343" t="s">
        <v>3077</v>
      </c>
      <c r="E3343" t="s">
        <v>7704</v>
      </c>
      <c r="F3343" t="s">
        <v>3078</v>
      </c>
      <c r="G3343" t="s">
        <v>7704</v>
      </c>
      <c r="I3343" t="s">
        <v>3079</v>
      </c>
      <c r="J3343" t="s">
        <v>784</v>
      </c>
      <c r="K3343" t="s">
        <v>7705</v>
      </c>
      <c r="L3343" t="s">
        <v>7466</v>
      </c>
      <c r="M3343" t="s">
        <v>7467</v>
      </c>
      <c r="N3343" s="1">
        <v>42907</v>
      </c>
      <c r="O3343">
        <v>49</v>
      </c>
      <c r="P3343" t="s">
        <v>900</v>
      </c>
      <c r="S3343">
        <v>0</v>
      </c>
      <c r="T3343">
        <v>0</v>
      </c>
      <c r="U3343" s="7">
        <v>0</v>
      </c>
      <c r="V3343" s="7">
        <v>0</v>
      </c>
      <c r="W3343" s="7">
        <v>0</v>
      </c>
      <c r="X3343" s="7">
        <v>0</v>
      </c>
      <c r="Y3343" s="7">
        <v>0</v>
      </c>
      <c r="Z3343" s="7">
        <v>0</v>
      </c>
      <c r="AA3343" s="7" t="s">
        <v>800</v>
      </c>
      <c r="AB3343" s="7">
        <f>IF(Table2[[#This Row],[15cc]]+Table2[[#This Row],[30cc]]&gt;0,1,0)</f>
        <v>0</v>
      </c>
      <c r="AC3343" s="7">
        <f>IF(Table2[[#This Row],[60c]]&gt;0,1,0)</f>
        <v>0</v>
      </c>
      <c r="AD3343" s="7">
        <f>IF(Table2[[#This Row],[90c]]&gt;0,1,0)</f>
        <v>0</v>
      </c>
    </row>
    <row r="3344" spans="1:30" x14ac:dyDescent="0.2">
      <c r="A3344">
        <v>201706</v>
      </c>
      <c r="B3344" t="s">
        <v>84</v>
      </c>
      <c r="C3344" t="s">
        <v>84</v>
      </c>
      <c r="D3344" t="s">
        <v>3077</v>
      </c>
      <c r="E3344" t="s">
        <v>7704</v>
      </c>
      <c r="F3344" t="s">
        <v>3078</v>
      </c>
      <c r="G3344" t="s">
        <v>7704</v>
      </c>
      <c r="I3344" t="s">
        <v>3079</v>
      </c>
      <c r="J3344" t="s">
        <v>784</v>
      </c>
      <c r="K3344" t="s">
        <v>7705</v>
      </c>
      <c r="L3344" t="s">
        <v>7468</v>
      </c>
      <c r="M3344" t="s">
        <v>7469</v>
      </c>
      <c r="N3344" s="1">
        <v>42907</v>
      </c>
      <c r="O3344">
        <v>49</v>
      </c>
      <c r="P3344" t="s">
        <v>900</v>
      </c>
      <c r="S3344">
        <v>0</v>
      </c>
      <c r="T3344">
        <v>0</v>
      </c>
      <c r="U3344" s="7">
        <v>0</v>
      </c>
      <c r="V3344" s="7">
        <v>0</v>
      </c>
      <c r="W3344" s="7">
        <v>0</v>
      </c>
      <c r="X3344" s="7">
        <v>0</v>
      </c>
      <c r="Y3344" s="7">
        <v>0</v>
      </c>
      <c r="Z3344" s="7">
        <v>0</v>
      </c>
      <c r="AA3344" s="7" t="s">
        <v>800</v>
      </c>
      <c r="AB3344" s="7">
        <f>IF(Table2[[#This Row],[15cc]]+Table2[[#This Row],[30cc]]&gt;0,1,0)</f>
        <v>0</v>
      </c>
      <c r="AC3344" s="7">
        <f>IF(Table2[[#This Row],[60c]]&gt;0,1,0)</f>
        <v>0</v>
      </c>
      <c r="AD3344" s="7">
        <f>IF(Table2[[#This Row],[90c]]&gt;0,1,0)</f>
        <v>0</v>
      </c>
    </row>
    <row r="3345" spans="1:30" x14ac:dyDescent="0.2">
      <c r="A3345">
        <v>201706</v>
      </c>
      <c r="B3345" t="s">
        <v>84</v>
      </c>
      <c r="C3345" t="s">
        <v>84</v>
      </c>
      <c r="D3345" t="s">
        <v>3077</v>
      </c>
      <c r="E3345" t="s">
        <v>7704</v>
      </c>
      <c r="F3345" t="s">
        <v>3078</v>
      </c>
      <c r="G3345" t="s">
        <v>7704</v>
      </c>
      <c r="I3345" t="s">
        <v>3079</v>
      </c>
      <c r="J3345" t="s">
        <v>784</v>
      </c>
      <c r="K3345" t="s">
        <v>7705</v>
      </c>
      <c r="L3345" t="s">
        <v>7470</v>
      </c>
      <c r="M3345" t="s">
        <v>7471</v>
      </c>
      <c r="N3345" s="1">
        <v>42907</v>
      </c>
      <c r="O3345">
        <v>49</v>
      </c>
      <c r="P3345" t="s">
        <v>900</v>
      </c>
      <c r="S3345">
        <v>0</v>
      </c>
      <c r="T3345">
        <v>0</v>
      </c>
      <c r="U3345" s="7">
        <v>0</v>
      </c>
      <c r="V3345" s="7">
        <v>0</v>
      </c>
      <c r="W3345" s="7">
        <v>0</v>
      </c>
      <c r="X3345" s="7">
        <v>0</v>
      </c>
      <c r="Y3345" s="7">
        <v>0</v>
      </c>
      <c r="Z3345" s="7">
        <v>0</v>
      </c>
      <c r="AA3345" s="7" t="s">
        <v>800</v>
      </c>
      <c r="AB3345" s="7">
        <f>IF(Table2[[#This Row],[15cc]]+Table2[[#This Row],[30cc]]&gt;0,1,0)</f>
        <v>0</v>
      </c>
      <c r="AC3345" s="7">
        <f>IF(Table2[[#This Row],[60c]]&gt;0,1,0)</f>
        <v>0</v>
      </c>
      <c r="AD3345" s="7">
        <f>IF(Table2[[#This Row],[90c]]&gt;0,1,0)</f>
        <v>0</v>
      </c>
    </row>
    <row r="3346" spans="1:30" x14ac:dyDescent="0.2">
      <c r="A3346">
        <v>201706</v>
      </c>
      <c r="B3346" t="s">
        <v>84</v>
      </c>
      <c r="C3346" t="s">
        <v>84</v>
      </c>
      <c r="D3346" t="s">
        <v>3077</v>
      </c>
      <c r="E3346" t="s">
        <v>7704</v>
      </c>
      <c r="F3346" t="s">
        <v>3078</v>
      </c>
      <c r="G3346" t="s">
        <v>7704</v>
      </c>
      <c r="I3346" t="s">
        <v>3079</v>
      </c>
      <c r="J3346" t="s">
        <v>784</v>
      </c>
      <c r="K3346" t="s">
        <v>7705</v>
      </c>
      <c r="L3346" t="s">
        <v>7472</v>
      </c>
      <c r="M3346" t="s">
        <v>7473</v>
      </c>
      <c r="N3346" s="1">
        <v>42907</v>
      </c>
      <c r="O3346">
        <v>49</v>
      </c>
      <c r="P3346" t="s">
        <v>900</v>
      </c>
      <c r="Q3346">
        <v>1</v>
      </c>
      <c r="R3346">
        <v>12.212999999999999</v>
      </c>
      <c r="S3346">
        <v>1</v>
      </c>
      <c r="T3346">
        <v>12.212999999999999</v>
      </c>
      <c r="U3346" s="7">
        <v>0</v>
      </c>
      <c r="V3346" s="7">
        <v>0</v>
      </c>
      <c r="W3346" s="7">
        <v>0</v>
      </c>
      <c r="X3346" s="7">
        <v>0</v>
      </c>
      <c r="Y3346" s="7">
        <v>0</v>
      </c>
      <c r="Z3346" s="7">
        <v>0</v>
      </c>
      <c r="AA3346" s="7" t="s">
        <v>800</v>
      </c>
      <c r="AB3346" s="7">
        <f>IF(Table2[[#This Row],[15cc]]+Table2[[#This Row],[30cc]]&gt;0,1,0)</f>
        <v>1</v>
      </c>
      <c r="AC3346" s="7">
        <f>IF(Table2[[#This Row],[60c]]&gt;0,1,0)</f>
        <v>0</v>
      </c>
      <c r="AD3346" s="7">
        <f>IF(Table2[[#This Row],[90c]]&gt;0,1,0)</f>
        <v>0</v>
      </c>
    </row>
    <row r="3347" spans="1:30" x14ac:dyDescent="0.2">
      <c r="A3347">
        <v>201706</v>
      </c>
      <c r="B3347" t="s">
        <v>84</v>
      </c>
      <c r="C3347" t="s">
        <v>84</v>
      </c>
      <c r="D3347" t="s">
        <v>3077</v>
      </c>
      <c r="E3347" t="s">
        <v>7704</v>
      </c>
      <c r="F3347" t="s">
        <v>3078</v>
      </c>
      <c r="G3347" t="s">
        <v>7704</v>
      </c>
      <c r="I3347" t="s">
        <v>3079</v>
      </c>
      <c r="J3347" t="s">
        <v>784</v>
      </c>
      <c r="K3347" t="s">
        <v>7705</v>
      </c>
      <c r="L3347" t="s">
        <v>7474</v>
      </c>
      <c r="M3347" t="s">
        <v>7475</v>
      </c>
      <c r="N3347" s="1">
        <v>42907</v>
      </c>
      <c r="O3347">
        <v>49</v>
      </c>
      <c r="P3347" t="s">
        <v>900</v>
      </c>
      <c r="S3347">
        <v>0</v>
      </c>
      <c r="T3347">
        <v>0</v>
      </c>
      <c r="U3347" s="7">
        <v>0</v>
      </c>
      <c r="V3347" s="7">
        <v>0</v>
      </c>
      <c r="W3347" s="7">
        <v>0</v>
      </c>
      <c r="X3347" s="7">
        <v>0</v>
      </c>
      <c r="Y3347" s="7">
        <v>0</v>
      </c>
      <c r="Z3347" s="7">
        <v>0</v>
      </c>
      <c r="AA3347" s="7" t="s">
        <v>800</v>
      </c>
      <c r="AB3347" s="7">
        <f>IF(Table2[[#This Row],[15cc]]+Table2[[#This Row],[30cc]]&gt;0,1,0)</f>
        <v>0</v>
      </c>
      <c r="AC3347" s="7">
        <f>IF(Table2[[#This Row],[60c]]&gt;0,1,0)</f>
        <v>0</v>
      </c>
      <c r="AD3347" s="7">
        <f>IF(Table2[[#This Row],[90c]]&gt;0,1,0)</f>
        <v>0</v>
      </c>
    </row>
    <row r="3348" spans="1:30" x14ac:dyDescent="0.2">
      <c r="A3348">
        <v>201706</v>
      </c>
      <c r="B3348" t="s">
        <v>84</v>
      </c>
      <c r="C3348" t="s">
        <v>84</v>
      </c>
      <c r="D3348" t="s">
        <v>3077</v>
      </c>
      <c r="E3348" t="s">
        <v>7704</v>
      </c>
      <c r="F3348" t="s">
        <v>3078</v>
      </c>
      <c r="G3348" t="s">
        <v>7704</v>
      </c>
      <c r="I3348" t="s">
        <v>3079</v>
      </c>
      <c r="J3348" t="s">
        <v>784</v>
      </c>
      <c r="K3348" t="s">
        <v>7705</v>
      </c>
      <c r="L3348" t="s">
        <v>7476</v>
      </c>
      <c r="M3348" t="s">
        <v>7477</v>
      </c>
      <c r="N3348" s="1">
        <v>42907</v>
      </c>
      <c r="O3348">
        <v>49</v>
      </c>
      <c r="P3348" t="s">
        <v>900</v>
      </c>
      <c r="S3348">
        <v>0</v>
      </c>
      <c r="T3348">
        <v>0</v>
      </c>
      <c r="U3348" s="7">
        <v>0</v>
      </c>
      <c r="V3348" s="7">
        <v>0</v>
      </c>
      <c r="W3348" s="7">
        <v>0</v>
      </c>
      <c r="X3348" s="7">
        <v>0</v>
      </c>
      <c r="Y3348" s="7">
        <v>0</v>
      </c>
      <c r="Z3348" s="7">
        <v>0</v>
      </c>
      <c r="AA3348" s="7" t="s">
        <v>800</v>
      </c>
      <c r="AB3348" s="7">
        <f>IF(Table2[[#This Row],[15cc]]+Table2[[#This Row],[30cc]]&gt;0,1,0)</f>
        <v>0</v>
      </c>
      <c r="AC3348" s="7">
        <f>IF(Table2[[#This Row],[60c]]&gt;0,1,0)</f>
        <v>0</v>
      </c>
      <c r="AD3348" s="7">
        <f>IF(Table2[[#This Row],[90c]]&gt;0,1,0)</f>
        <v>0</v>
      </c>
    </row>
    <row r="3349" spans="1:30" x14ac:dyDescent="0.2">
      <c r="A3349">
        <v>201706</v>
      </c>
      <c r="B3349" t="s">
        <v>84</v>
      </c>
      <c r="C3349" t="s">
        <v>84</v>
      </c>
      <c r="D3349" t="s">
        <v>3077</v>
      </c>
      <c r="E3349" t="s">
        <v>7704</v>
      </c>
      <c r="F3349" t="s">
        <v>3078</v>
      </c>
      <c r="G3349" t="s">
        <v>7704</v>
      </c>
      <c r="I3349" t="s">
        <v>3079</v>
      </c>
      <c r="J3349" t="s">
        <v>784</v>
      </c>
      <c r="K3349" t="s">
        <v>7705</v>
      </c>
      <c r="L3349" t="s">
        <v>7478</v>
      </c>
      <c r="M3349" t="s">
        <v>7479</v>
      </c>
      <c r="N3349" s="1">
        <v>42907</v>
      </c>
      <c r="O3349">
        <v>49</v>
      </c>
      <c r="P3349" t="s">
        <v>900</v>
      </c>
      <c r="Q3349">
        <v>4</v>
      </c>
      <c r="R3349">
        <v>74.13</v>
      </c>
      <c r="S3349">
        <v>4</v>
      </c>
      <c r="T3349">
        <v>74.13</v>
      </c>
      <c r="U3349" s="7">
        <v>0</v>
      </c>
      <c r="V3349" s="7">
        <v>0</v>
      </c>
      <c r="W3349" s="7">
        <v>0</v>
      </c>
      <c r="X3349" s="7">
        <v>0</v>
      </c>
      <c r="Y3349" s="7">
        <v>0</v>
      </c>
      <c r="Z3349" s="7">
        <v>0</v>
      </c>
      <c r="AA3349" s="7" t="s">
        <v>800</v>
      </c>
      <c r="AB3349" s="7">
        <f>IF(Table2[[#This Row],[15cc]]+Table2[[#This Row],[30cc]]&gt;0,1,0)</f>
        <v>1</v>
      </c>
      <c r="AC3349" s="7">
        <f>IF(Table2[[#This Row],[60c]]&gt;0,1,0)</f>
        <v>0</v>
      </c>
      <c r="AD3349" s="7">
        <f>IF(Table2[[#This Row],[90c]]&gt;0,1,0)</f>
        <v>0</v>
      </c>
    </row>
    <row r="3350" spans="1:30" x14ac:dyDescent="0.2">
      <c r="A3350">
        <v>201706</v>
      </c>
      <c r="B3350" t="s">
        <v>84</v>
      </c>
      <c r="C3350" t="s">
        <v>84</v>
      </c>
      <c r="D3350" t="s">
        <v>3077</v>
      </c>
      <c r="E3350" t="s">
        <v>7704</v>
      </c>
      <c r="F3350" t="s">
        <v>3078</v>
      </c>
      <c r="G3350" t="s">
        <v>7704</v>
      </c>
      <c r="I3350" t="s">
        <v>3079</v>
      </c>
      <c r="J3350" t="s">
        <v>784</v>
      </c>
      <c r="K3350" t="s">
        <v>7705</v>
      </c>
      <c r="L3350" t="s">
        <v>7480</v>
      </c>
      <c r="M3350" t="s">
        <v>7481</v>
      </c>
      <c r="N3350" s="1">
        <v>42907</v>
      </c>
      <c r="O3350">
        <v>49</v>
      </c>
      <c r="P3350" t="s">
        <v>900</v>
      </c>
      <c r="S3350">
        <v>0</v>
      </c>
      <c r="T3350">
        <v>0</v>
      </c>
      <c r="U3350" s="7">
        <v>0</v>
      </c>
      <c r="V3350" s="7">
        <v>0</v>
      </c>
      <c r="W3350" s="7">
        <v>0</v>
      </c>
      <c r="X3350" s="7">
        <v>0</v>
      </c>
      <c r="Y3350" s="7">
        <v>0</v>
      </c>
      <c r="Z3350" s="7">
        <v>0</v>
      </c>
      <c r="AA3350" s="7" t="s">
        <v>800</v>
      </c>
      <c r="AB3350" s="7">
        <f>IF(Table2[[#This Row],[15cc]]+Table2[[#This Row],[30cc]]&gt;0,1,0)</f>
        <v>0</v>
      </c>
      <c r="AC3350" s="7">
        <f>IF(Table2[[#This Row],[60c]]&gt;0,1,0)</f>
        <v>0</v>
      </c>
      <c r="AD3350" s="7">
        <f>IF(Table2[[#This Row],[90c]]&gt;0,1,0)</f>
        <v>0</v>
      </c>
    </row>
    <row r="3351" spans="1:30" x14ac:dyDescent="0.2">
      <c r="A3351">
        <v>201706</v>
      </c>
      <c r="B3351" t="s">
        <v>84</v>
      </c>
      <c r="C3351" t="s">
        <v>84</v>
      </c>
      <c r="D3351" t="s">
        <v>3077</v>
      </c>
      <c r="E3351" t="s">
        <v>7704</v>
      </c>
      <c r="F3351" t="s">
        <v>3078</v>
      </c>
      <c r="G3351" t="s">
        <v>7704</v>
      </c>
      <c r="I3351" t="s">
        <v>3079</v>
      </c>
      <c r="J3351" t="s">
        <v>784</v>
      </c>
      <c r="K3351" t="s">
        <v>7705</v>
      </c>
      <c r="L3351" t="s">
        <v>7482</v>
      </c>
      <c r="M3351" t="s">
        <v>7483</v>
      </c>
      <c r="N3351" s="1">
        <v>42907</v>
      </c>
      <c r="O3351">
        <v>49</v>
      </c>
      <c r="P3351" t="s">
        <v>900</v>
      </c>
      <c r="S3351">
        <v>0</v>
      </c>
      <c r="T3351">
        <v>0</v>
      </c>
      <c r="U3351" s="7">
        <v>0</v>
      </c>
      <c r="V3351" s="7">
        <v>0</v>
      </c>
      <c r="W3351" s="7">
        <v>0</v>
      </c>
      <c r="X3351" s="7">
        <v>0</v>
      </c>
      <c r="Y3351" s="7">
        <v>0</v>
      </c>
      <c r="Z3351" s="7">
        <v>0</v>
      </c>
      <c r="AA3351" s="7" t="s">
        <v>800</v>
      </c>
      <c r="AB3351" s="7">
        <f>IF(Table2[[#This Row],[15cc]]+Table2[[#This Row],[30cc]]&gt;0,1,0)</f>
        <v>0</v>
      </c>
      <c r="AC3351" s="7">
        <f>IF(Table2[[#This Row],[60c]]&gt;0,1,0)</f>
        <v>0</v>
      </c>
      <c r="AD3351" s="7">
        <f>IF(Table2[[#This Row],[90c]]&gt;0,1,0)</f>
        <v>0</v>
      </c>
    </row>
    <row r="3352" spans="1:30" x14ac:dyDescent="0.2">
      <c r="A3352">
        <v>201706</v>
      </c>
      <c r="B3352" t="s">
        <v>84</v>
      </c>
      <c r="C3352" t="s">
        <v>84</v>
      </c>
      <c r="D3352" t="s">
        <v>3077</v>
      </c>
      <c r="E3352" t="s">
        <v>7704</v>
      </c>
      <c r="F3352" t="s">
        <v>3078</v>
      </c>
      <c r="G3352" t="s">
        <v>7704</v>
      </c>
      <c r="I3352" t="s">
        <v>3079</v>
      </c>
      <c r="J3352" t="s">
        <v>784</v>
      </c>
      <c r="K3352" t="s">
        <v>7705</v>
      </c>
      <c r="L3352" t="s">
        <v>7484</v>
      </c>
      <c r="M3352" t="s">
        <v>7485</v>
      </c>
      <c r="N3352" s="1">
        <v>42907</v>
      </c>
      <c r="O3352">
        <v>49</v>
      </c>
      <c r="P3352" t="s">
        <v>900</v>
      </c>
      <c r="S3352">
        <v>0</v>
      </c>
      <c r="T3352">
        <v>0</v>
      </c>
      <c r="U3352" s="7">
        <v>0</v>
      </c>
      <c r="V3352" s="7">
        <v>0</v>
      </c>
      <c r="W3352" s="7">
        <v>0</v>
      </c>
      <c r="X3352" s="7">
        <v>0</v>
      </c>
      <c r="Y3352" s="7">
        <v>0</v>
      </c>
      <c r="Z3352" s="7">
        <v>0</v>
      </c>
      <c r="AA3352" s="7" t="s">
        <v>800</v>
      </c>
      <c r="AB3352" s="7">
        <f>IF(Table2[[#This Row],[15cc]]+Table2[[#This Row],[30cc]]&gt;0,1,0)</f>
        <v>0</v>
      </c>
      <c r="AC3352" s="7">
        <f>IF(Table2[[#This Row],[60c]]&gt;0,1,0)</f>
        <v>0</v>
      </c>
      <c r="AD3352" s="7">
        <f>IF(Table2[[#This Row],[90c]]&gt;0,1,0)</f>
        <v>0</v>
      </c>
    </row>
    <row r="3353" spans="1:30" x14ac:dyDescent="0.2">
      <c r="A3353">
        <v>201706</v>
      </c>
      <c r="B3353" t="s">
        <v>84</v>
      </c>
      <c r="C3353" t="s">
        <v>84</v>
      </c>
      <c r="D3353" t="s">
        <v>3077</v>
      </c>
      <c r="E3353" t="s">
        <v>7704</v>
      </c>
      <c r="F3353" t="s">
        <v>3078</v>
      </c>
      <c r="G3353" t="s">
        <v>7704</v>
      </c>
      <c r="I3353" t="s">
        <v>3079</v>
      </c>
      <c r="J3353" t="s">
        <v>784</v>
      </c>
      <c r="K3353" t="s">
        <v>7705</v>
      </c>
      <c r="L3353" t="s">
        <v>7486</v>
      </c>
      <c r="M3353" t="s">
        <v>7487</v>
      </c>
      <c r="N3353" s="1">
        <v>42907</v>
      </c>
      <c r="O3353">
        <v>49</v>
      </c>
      <c r="P3353" t="s">
        <v>900</v>
      </c>
      <c r="S3353">
        <v>0</v>
      </c>
      <c r="T3353">
        <v>0</v>
      </c>
      <c r="U3353" s="7">
        <v>0</v>
      </c>
      <c r="V3353" s="7">
        <v>0</v>
      </c>
      <c r="W3353" s="7">
        <v>0</v>
      </c>
      <c r="X3353" s="7">
        <v>0</v>
      </c>
      <c r="Y3353" s="7">
        <v>0</v>
      </c>
      <c r="Z3353" s="7">
        <v>0</v>
      </c>
      <c r="AA3353" s="7" t="s">
        <v>800</v>
      </c>
      <c r="AB3353" s="7">
        <f>IF(Table2[[#This Row],[15cc]]+Table2[[#This Row],[30cc]]&gt;0,1,0)</f>
        <v>0</v>
      </c>
      <c r="AC3353" s="7">
        <f>IF(Table2[[#This Row],[60c]]&gt;0,1,0)</f>
        <v>0</v>
      </c>
      <c r="AD3353" s="7">
        <f>IF(Table2[[#This Row],[90c]]&gt;0,1,0)</f>
        <v>0</v>
      </c>
    </row>
    <row r="3354" spans="1:30" x14ac:dyDescent="0.2">
      <c r="A3354">
        <v>201706</v>
      </c>
      <c r="B3354" t="s">
        <v>84</v>
      </c>
      <c r="C3354" t="s">
        <v>84</v>
      </c>
      <c r="D3354" t="s">
        <v>3077</v>
      </c>
      <c r="E3354" t="s">
        <v>7704</v>
      </c>
      <c r="F3354" t="s">
        <v>3078</v>
      </c>
      <c r="G3354" t="s">
        <v>7704</v>
      </c>
      <c r="I3354" t="s">
        <v>3079</v>
      </c>
      <c r="J3354" t="s">
        <v>784</v>
      </c>
      <c r="K3354" t="s">
        <v>7705</v>
      </c>
      <c r="L3354" t="s">
        <v>7488</v>
      </c>
      <c r="M3354" t="s">
        <v>7489</v>
      </c>
      <c r="N3354" s="1">
        <v>42907</v>
      </c>
      <c r="O3354">
        <v>49</v>
      </c>
      <c r="P3354" t="s">
        <v>900</v>
      </c>
      <c r="Q3354">
        <v>11</v>
      </c>
      <c r="R3354">
        <v>192.203</v>
      </c>
      <c r="S3354">
        <v>5</v>
      </c>
      <c r="T3354">
        <v>101.947</v>
      </c>
      <c r="U3354" s="7">
        <v>2</v>
      </c>
      <c r="V3354" s="7">
        <v>28.521999999999998</v>
      </c>
      <c r="W3354" s="7">
        <v>4</v>
      </c>
      <c r="X3354" s="7">
        <v>61.734000000000002</v>
      </c>
      <c r="Y3354" s="7">
        <v>0</v>
      </c>
      <c r="Z3354" s="7">
        <v>0</v>
      </c>
      <c r="AA3354" s="7" t="s">
        <v>800</v>
      </c>
      <c r="AB3354" s="7">
        <f>IF(Table2[[#This Row],[15cc]]+Table2[[#This Row],[30cc]]&gt;0,1,0)</f>
        <v>1</v>
      </c>
      <c r="AC3354" s="7">
        <f>IF(Table2[[#This Row],[60c]]&gt;0,1,0)</f>
        <v>1</v>
      </c>
      <c r="AD3354" s="7">
        <f>IF(Table2[[#This Row],[90c]]&gt;0,1,0)</f>
        <v>0</v>
      </c>
    </row>
    <row r="3355" spans="1:30" x14ac:dyDescent="0.2">
      <c r="A3355">
        <v>201706</v>
      </c>
      <c r="B3355" t="s">
        <v>84</v>
      </c>
      <c r="C3355" t="s">
        <v>84</v>
      </c>
      <c r="D3355" t="s">
        <v>3077</v>
      </c>
      <c r="E3355" t="s">
        <v>7704</v>
      </c>
      <c r="F3355" t="s">
        <v>3078</v>
      </c>
      <c r="G3355" t="s">
        <v>7704</v>
      </c>
      <c r="I3355" t="s">
        <v>3079</v>
      </c>
      <c r="J3355" t="s">
        <v>784</v>
      </c>
      <c r="K3355" t="s">
        <v>7705</v>
      </c>
      <c r="L3355" t="s">
        <v>7490</v>
      </c>
      <c r="M3355" t="s">
        <v>7491</v>
      </c>
      <c r="N3355" s="1">
        <v>42907</v>
      </c>
      <c r="O3355">
        <v>49</v>
      </c>
      <c r="P3355" t="s">
        <v>900</v>
      </c>
      <c r="S3355">
        <v>0</v>
      </c>
      <c r="T3355">
        <v>0</v>
      </c>
      <c r="U3355" s="7">
        <v>0</v>
      </c>
      <c r="V3355" s="7">
        <v>0</v>
      </c>
      <c r="W3355" s="7">
        <v>0</v>
      </c>
      <c r="X3355" s="7">
        <v>0</v>
      </c>
      <c r="Y3355" s="7">
        <v>0</v>
      </c>
      <c r="Z3355" s="7">
        <v>0</v>
      </c>
      <c r="AA3355" s="7" t="s">
        <v>800</v>
      </c>
      <c r="AB3355" s="7">
        <f>IF(Table2[[#This Row],[15cc]]+Table2[[#This Row],[30cc]]&gt;0,1,0)</f>
        <v>0</v>
      </c>
      <c r="AC3355" s="7">
        <f>IF(Table2[[#This Row],[60c]]&gt;0,1,0)</f>
        <v>0</v>
      </c>
      <c r="AD3355" s="7">
        <f>IF(Table2[[#This Row],[90c]]&gt;0,1,0)</f>
        <v>0</v>
      </c>
    </row>
    <row r="3356" spans="1:30" x14ac:dyDescent="0.2">
      <c r="A3356">
        <v>201706</v>
      </c>
      <c r="B3356" t="s">
        <v>84</v>
      </c>
      <c r="C3356" t="s">
        <v>84</v>
      </c>
      <c r="D3356" t="s">
        <v>3077</v>
      </c>
      <c r="E3356" t="s">
        <v>7704</v>
      </c>
      <c r="F3356" t="s">
        <v>3078</v>
      </c>
      <c r="G3356" t="s">
        <v>7704</v>
      </c>
      <c r="I3356" t="s">
        <v>3079</v>
      </c>
      <c r="J3356" t="s">
        <v>784</v>
      </c>
      <c r="K3356" t="s">
        <v>7705</v>
      </c>
      <c r="L3356" t="s">
        <v>7492</v>
      </c>
      <c r="M3356" t="s">
        <v>7493</v>
      </c>
      <c r="N3356" s="1">
        <v>42907</v>
      </c>
      <c r="O3356">
        <v>49</v>
      </c>
      <c r="P3356" t="s">
        <v>900</v>
      </c>
      <c r="Q3356">
        <v>1</v>
      </c>
      <c r="R3356">
        <v>20.446999999999999</v>
      </c>
      <c r="S3356">
        <v>1</v>
      </c>
      <c r="T3356">
        <v>20.446999999999999</v>
      </c>
      <c r="U3356" s="7">
        <v>0</v>
      </c>
      <c r="V3356" s="7">
        <v>0</v>
      </c>
      <c r="W3356" s="7">
        <v>0</v>
      </c>
      <c r="X3356" s="7">
        <v>0</v>
      </c>
      <c r="Y3356" s="7">
        <v>0</v>
      </c>
      <c r="Z3356" s="7">
        <v>0</v>
      </c>
      <c r="AA3356" s="7" t="s">
        <v>800</v>
      </c>
      <c r="AB3356" s="7">
        <f>IF(Table2[[#This Row],[15cc]]+Table2[[#This Row],[30cc]]&gt;0,1,0)</f>
        <v>1</v>
      </c>
      <c r="AC3356" s="7">
        <f>IF(Table2[[#This Row],[60c]]&gt;0,1,0)</f>
        <v>0</v>
      </c>
      <c r="AD3356" s="7">
        <f>IF(Table2[[#This Row],[90c]]&gt;0,1,0)</f>
        <v>0</v>
      </c>
    </row>
    <row r="3357" spans="1:30" x14ac:dyDescent="0.2">
      <c r="A3357">
        <v>201706</v>
      </c>
      <c r="B3357" t="s">
        <v>84</v>
      </c>
      <c r="C3357" t="s">
        <v>84</v>
      </c>
      <c r="D3357" t="s">
        <v>3077</v>
      </c>
      <c r="E3357" t="s">
        <v>7704</v>
      </c>
      <c r="F3357" t="s">
        <v>3078</v>
      </c>
      <c r="G3357" t="s">
        <v>7704</v>
      </c>
      <c r="I3357" t="s">
        <v>3079</v>
      </c>
      <c r="J3357" t="s">
        <v>784</v>
      </c>
      <c r="K3357" t="s">
        <v>7705</v>
      </c>
      <c r="L3357" t="s">
        <v>7494</v>
      </c>
      <c r="M3357" t="s">
        <v>7495</v>
      </c>
      <c r="N3357" s="1">
        <v>42907</v>
      </c>
      <c r="O3357">
        <v>49</v>
      </c>
      <c r="P3357" t="s">
        <v>900</v>
      </c>
      <c r="S3357">
        <v>0</v>
      </c>
      <c r="T3357">
        <v>0</v>
      </c>
      <c r="U3357" s="7">
        <v>0</v>
      </c>
      <c r="V3357" s="7">
        <v>0</v>
      </c>
      <c r="W3357" s="7">
        <v>0</v>
      </c>
      <c r="X3357" s="7">
        <v>0</v>
      </c>
      <c r="Y3357" s="7">
        <v>0</v>
      </c>
      <c r="Z3357" s="7">
        <v>0</v>
      </c>
      <c r="AA3357" s="7" t="s">
        <v>800</v>
      </c>
      <c r="AB3357" s="7">
        <f>IF(Table2[[#This Row],[15cc]]+Table2[[#This Row],[30cc]]&gt;0,1,0)</f>
        <v>0</v>
      </c>
      <c r="AC3357" s="7">
        <f>IF(Table2[[#This Row],[60c]]&gt;0,1,0)</f>
        <v>0</v>
      </c>
      <c r="AD3357" s="7">
        <f>IF(Table2[[#This Row],[90c]]&gt;0,1,0)</f>
        <v>0</v>
      </c>
    </row>
    <row r="3358" spans="1:30" x14ac:dyDescent="0.2">
      <c r="A3358">
        <v>201706</v>
      </c>
      <c r="B3358" t="s">
        <v>84</v>
      </c>
      <c r="C3358" t="s">
        <v>84</v>
      </c>
      <c r="D3358" t="s">
        <v>3077</v>
      </c>
      <c r="E3358" t="s">
        <v>7704</v>
      </c>
      <c r="F3358" t="s">
        <v>3078</v>
      </c>
      <c r="G3358" t="s">
        <v>7704</v>
      </c>
      <c r="I3358" t="s">
        <v>1305</v>
      </c>
      <c r="J3358" t="s">
        <v>1359</v>
      </c>
      <c r="K3358" t="s">
        <v>7706</v>
      </c>
      <c r="L3358" t="s">
        <v>7496</v>
      </c>
      <c r="M3358" t="s">
        <v>7497</v>
      </c>
      <c r="N3358" s="1">
        <v>42913</v>
      </c>
      <c r="O3358">
        <v>43</v>
      </c>
      <c r="P3358" t="s">
        <v>900</v>
      </c>
      <c r="S3358">
        <v>0</v>
      </c>
      <c r="T3358">
        <v>0</v>
      </c>
      <c r="U3358" s="7">
        <v>0</v>
      </c>
      <c r="V3358" s="7">
        <v>0</v>
      </c>
      <c r="W3358" s="7">
        <v>0</v>
      </c>
      <c r="X3358" s="7">
        <v>0</v>
      </c>
      <c r="Y3358" s="7">
        <v>0</v>
      </c>
      <c r="Z3358" s="7">
        <v>0</v>
      </c>
      <c r="AA3358" s="7" t="s">
        <v>800</v>
      </c>
      <c r="AB3358" s="7">
        <f>IF(Table2[[#This Row],[15cc]]+Table2[[#This Row],[30cc]]&gt;0,1,0)</f>
        <v>0</v>
      </c>
      <c r="AC3358" s="7">
        <f>IF(Table2[[#This Row],[60c]]&gt;0,1,0)</f>
        <v>0</v>
      </c>
      <c r="AD3358" s="7">
        <f>IF(Table2[[#This Row],[90c]]&gt;0,1,0)</f>
        <v>0</v>
      </c>
    </row>
    <row r="3359" spans="1:30" x14ac:dyDescent="0.2">
      <c r="A3359">
        <v>201706</v>
      </c>
      <c r="B3359" t="s">
        <v>84</v>
      </c>
      <c r="C3359" t="s">
        <v>84</v>
      </c>
      <c r="D3359" t="s">
        <v>3077</v>
      </c>
      <c r="E3359" t="s">
        <v>7704</v>
      </c>
      <c r="F3359" t="s">
        <v>3078</v>
      </c>
      <c r="G3359" t="s">
        <v>7704</v>
      </c>
      <c r="I3359" t="s">
        <v>1305</v>
      </c>
      <c r="J3359" t="s">
        <v>1359</v>
      </c>
      <c r="K3359" t="s">
        <v>7706</v>
      </c>
      <c r="L3359" t="s">
        <v>7498</v>
      </c>
      <c r="M3359" t="s">
        <v>7499</v>
      </c>
      <c r="N3359" s="1">
        <v>42913</v>
      </c>
      <c r="O3359">
        <v>43</v>
      </c>
      <c r="P3359" t="s">
        <v>900</v>
      </c>
      <c r="S3359">
        <v>0</v>
      </c>
      <c r="T3359">
        <v>0</v>
      </c>
      <c r="U3359" s="7">
        <v>0</v>
      </c>
      <c r="V3359" s="7">
        <v>0</v>
      </c>
      <c r="W3359" s="7">
        <v>0</v>
      </c>
      <c r="X3359" s="7">
        <v>0</v>
      </c>
      <c r="Y3359" s="7">
        <v>0</v>
      </c>
      <c r="Z3359" s="7">
        <v>0</v>
      </c>
      <c r="AA3359" s="7" t="s">
        <v>800</v>
      </c>
      <c r="AB3359" s="7">
        <f>IF(Table2[[#This Row],[15cc]]+Table2[[#This Row],[30cc]]&gt;0,1,0)</f>
        <v>0</v>
      </c>
      <c r="AC3359" s="7">
        <f>IF(Table2[[#This Row],[60c]]&gt;0,1,0)</f>
        <v>0</v>
      </c>
      <c r="AD3359" s="7">
        <f>IF(Table2[[#This Row],[90c]]&gt;0,1,0)</f>
        <v>0</v>
      </c>
    </row>
    <row r="3360" spans="1:30" x14ac:dyDescent="0.2">
      <c r="A3360">
        <v>201706</v>
      </c>
      <c r="B3360" t="s">
        <v>84</v>
      </c>
      <c r="C3360" t="s">
        <v>84</v>
      </c>
      <c r="D3360" t="s">
        <v>3077</v>
      </c>
      <c r="E3360" t="s">
        <v>7704</v>
      </c>
      <c r="F3360" t="s">
        <v>3078</v>
      </c>
      <c r="G3360" t="s">
        <v>7704</v>
      </c>
      <c r="I3360" t="s">
        <v>1305</v>
      </c>
      <c r="J3360" t="s">
        <v>1359</v>
      </c>
      <c r="K3360" t="s">
        <v>7706</v>
      </c>
      <c r="L3360" t="s">
        <v>7500</v>
      </c>
      <c r="M3360" t="s">
        <v>7501</v>
      </c>
      <c r="N3360" s="1">
        <v>42913</v>
      </c>
      <c r="O3360">
        <v>43</v>
      </c>
      <c r="P3360" t="s">
        <v>900</v>
      </c>
      <c r="S3360">
        <v>0</v>
      </c>
      <c r="T3360">
        <v>0</v>
      </c>
      <c r="U3360" s="7">
        <v>0</v>
      </c>
      <c r="V3360" s="7">
        <v>0</v>
      </c>
      <c r="W3360" s="7">
        <v>0</v>
      </c>
      <c r="X3360" s="7">
        <v>0</v>
      </c>
      <c r="Y3360" s="7">
        <v>0</v>
      </c>
      <c r="Z3360" s="7">
        <v>0</v>
      </c>
      <c r="AA3360" s="7" t="s">
        <v>800</v>
      </c>
      <c r="AB3360" s="7">
        <f>IF(Table2[[#This Row],[15cc]]+Table2[[#This Row],[30cc]]&gt;0,1,0)</f>
        <v>0</v>
      </c>
      <c r="AC3360" s="7">
        <f>IF(Table2[[#This Row],[60c]]&gt;0,1,0)</f>
        <v>0</v>
      </c>
      <c r="AD3360" s="7">
        <f>IF(Table2[[#This Row],[90c]]&gt;0,1,0)</f>
        <v>0</v>
      </c>
    </row>
    <row r="3361" spans="1:30" x14ac:dyDescent="0.2">
      <c r="A3361">
        <v>201706</v>
      </c>
      <c r="B3361" t="s">
        <v>84</v>
      </c>
      <c r="C3361" t="s">
        <v>84</v>
      </c>
      <c r="D3361" t="s">
        <v>3077</v>
      </c>
      <c r="E3361" t="s">
        <v>7704</v>
      </c>
      <c r="F3361" t="s">
        <v>3078</v>
      </c>
      <c r="G3361" t="s">
        <v>7704</v>
      </c>
      <c r="I3361" t="s">
        <v>1305</v>
      </c>
      <c r="J3361" t="s">
        <v>1359</v>
      </c>
      <c r="K3361" t="s">
        <v>7706</v>
      </c>
      <c r="L3361" t="s">
        <v>7502</v>
      </c>
      <c r="M3361" t="s">
        <v>7503</v>
      </c>
      <c r="N3361" s="1">
        <v>42913</v>
      </c>
      <c r="O3361">
        <v>43</v>
      </c>
      <c r="P3361" t="s">
        <v>900</v>
      </c>
      <c r="S3361">
        <v>0</v>
      </c>
      <c r="T3361">
        <v>0</v>
      </c>
      <c r="U3361" s="7">
        <v>0</v>
      </c>
      <c r="V3361" s="7">
        <v>0</v>
      </c>
      <c r="W3361" s="7">
        <v>0</v>
      </c>
      <c r="X3361" s="7">
        <v>0</v>
      </c>
      <c r="Y3361" s="7">
        <v>0</v>
      </c>
      <c r="Z3361" s="7">
        <v>0</v>
      </c>
      <c r="AA3361" s="7" t="s">
        <v>800</v>
      </c>
      <c r="AB3361" s="7">
        <f>IF(Table2[[#This Row],[15cc]]+Table2[[#This Row],[30cc]]&gt;0,1,0)</f>
        <v>0</v>
      </c>
      <c r="AC3361" s="7">
        <f>IF(Table2[[#This Row],[60c]]&gt;0,1,0)</f>
        <v>0</v>
      </c>
      <c r="AD3361" s="7">
        <f>IF(Table2[[#This Row],[90c]]&gt;0,1,0)</f>
        <v>0</v>
      </c>
    </row>
    <row r="3362" spans="1:30" x14ac:dyDescent="0.2">
      <c r="A3362">
        <v>201706</v>
      </c>
      <c r="B3362" t="s">
        <v>84</v>
      </c>
      <c r="C3362" t="s">
        <v>84</v>
      </c>
      <c r="D3362" t="s">
        <v>3077</v>
      </c>
      <c r="E3362" t="s">
        <v>7704</v>
      </c>
      <c r="F3362" t="s">
        <v>3078</v>
      </c>
      <c r="G3362" t="s">
        <v>7704</v>
      </c>
      <c r="I3362" t="s">
        <v>1305</v>
      </c>
      <c r="J3362" t="s">
        <v>1359</v>
      </c>
      <c r="K3362" t="s">
        <v>7706</v>
      </c>
      <c r="L3362" t="s">
        <v>7504</v>
      </c>
      <c r="M3362" t="s">
        <v>7505</v>
      </c>
      <c r="N3362" s="1">
        <v>42913</v>
      </c>
      <c r="O3362">
        <v>43</v>
      </c>
      <c r="P3362" t="s">
        <v>900</v>
      </c>
      <c r="S3362">
        <v>0</v>
      </c>
      <c r="T3362">
        <v>0</v>
      </c>
      <c r="U3362" s="7">
        <v>0</v>
      </c>
      <c r="V3362" s="7">
        <v>0</v>
      </c>
      <c r="W3362" s="7">
        <v>0</v>
      </c>
      <c r="X3362" s="7">
        <v>0</v>
      </c>
      <c r="Y3362" s="7">
        <v>0</v>
      </c>
      <c r="Z3362" s="7">
        <v>0</v>
      </c>
      <c r="AA3362" s="7" t="s">
        <v>800</v>
      </c>
      <c r="AB3362" s="7">
        <f>IF(Table2[[#This Row],[15cc]]+Table2[[#This Row],[30cc]]&gt;0,1,0)</f>
        <v>0</v>
      </c>
      <c r="AC3362" s="7">
        <f>IF(Table2[[#This Row],[60c]]&gt;0,1,0)</f>
        <v>0</v>
      </c>
      <c r="AD3362" s="7">
        <f>IF(Table2[[#This Row],[90c]]&gt;0,1,0)</f>
        <v>0</v>
      </c>
    </row>
    <row r="3363" spans="1:30" x14ac:dyDescent="0.2">
      <c r="A3363">
        <v>201706</v>
      </c>
      <c r="B3363" t="s">
        <v>84</v>
      </c>
      <c r="C3363" t="s">
        <v>84</v>
      </c>
      <c r="D3363" t="s">
        <v>3077</v>
      </c>
      <c r="E3363" t="s">
        <v>7704</v>
      </c>
      <c r="F3363" t="s">
        <v>3078</v>
      </c>
      <c r="G3363" t="s">
        <v>7704</v>
      </c>
      <c r="I3363" t="s">
        <v>1305</v>
      </c>
      <c r="J3363" t="s">
        <v>2980</v>
      </c>
      <c r="K3363" t="s">
        <v>7707</v>
      </c>
      <c r="L3363" t="s">
        <v>7506</v>
      </c>
      <c r="M3363" t="s">
        <v>7507</v>
      </c>
      <c r="N3363" s="1">
        <v>42902</v>
      </c>
      <c r="O3363">
        <v>54</v>
      </c>
      <c r="P3363" t="s">
        <v>900</v>
      </c>
      <c r="S3363">
        <v>0</v>
      </c>
      <c r="T3363">
        <v>0</v>
      </c>
      <c r="U3363" s="7">
        <v>0</v>
      </c>
      <c r="V3363" s="7">
        <v>0</v>
      </c>
      <c r="W3363" s="7">
        <v>0</v>
      </c>
      <c r="X3363" s="7">
        <v>0</v>
      </c>
      <c r="Y3363" s="7">
        <v>0</v>
      </c>
      <c r="Z3363" s="7">
        <v>0</v>
      </c>
      <c r="AA3363" s="7" t="s">
        <v>800</v>
      </c>
      <c r="AB3363" s="7">
        <f>IF(Table2[[#This Row],[15cc]]+Table2[[#This Row],[30cc]]&gt;0,1,0)</f>
        <v>0</v>
      </c>
      <c r="AC3363" s="7">
        <f>IF(Table2[[#This Row],[60c]]&gt;0,1,0)</f>
        <v>0</v>
      </c>
      <c r="AD3363" s="7">
        <f>IF(Table2[[#This Row],[90c]]&gt;0,1,0)</f>
        <v>0</v>
      </c>
    </row>
    <row r="3364" spans="1:30" x14ac:dyDescent="0.2">
      <c r="A3364">
        <v>201706</v>
      </c>
      <c r="B3364" t="s">
        <v>84</v>
      </c>
      <c r="C3364" t="s">
        <v>84</v>
      </c>
      <c r="D3364" t="s">
        <v>3077</v>
      </c>
      <c r="E3364" t="s">
        <v>7704</v>
      </c>
      <c r="F3364" t="s">
        <v>3078</v>
      </c>
      <c r="G3364" t="s">
        <v>7704</v>
      </c>
      <c r="I3364" t="s">
        <v>1305</v>
      </c>
      <c r="J3364" t="s">
        <v>2980</v>
      </c>
      <c r="K3364" t="s">
        <v>7707</v>
      </c>
      <c r="L3364" t="s">
        <v>7508</v>
      </c>
      <c r="M3364" t="s">
        <v>7509</v>
      </c>
      <c r="N3364" s="1">
        <v>42902</v>
      </c>
      <c r="O3364">
        <v>54</v>
      </c>
      <c r="P3364" t="s">
        <v>900</v>
      </c>
      <c r="Q3364">
        <v>2</v>
      </c>
      <c r="R3364">
        <v>22.632000000000001</v>
      </c>
      <c r="S3364">
        <v>1</v>
      </c>
      <c r="T3364">
        <v>10.603999999999999</v>
      </c>
      <c r="U3364" s="7">
        <v>0</v>
      </c>
      <c r="V3364" s="7">
        <v>0</v>
      </c>
      <c r="W3364" s="7">
        <v>1</v>
      </c>
      <c r="X3364" s="7">
        <v>12.028</v>
      </c>
      <c r="Y3364" s="7">
        <v>0</v>
      </c>
      <c r="Z3364" s="7">
        <v>0</v>
      </c>
      <c r="AA3364" s="7" t="s">
        <v>800</v>
      </c>
      <c r="AB3364" s="7">
        <f>IF(Table2[[#This Row],[15cc]]+Table2[[#This Row],[30cc]]&gt;0,1,0)</f>
        <v>1</v>
      </c>
      <c r="AC3364" s="7">
        <f>IF(Table2[[#This Row],[60c]]&gt;0,1,0)</f>
        <v>1</v>
      </c>
      <c r="AD3364" s="7">
        <f>IF(Table2[[#This Row],[90c]]&gt;0,1,0)</f>
        <v>0</v>
      </c>
    </row>
    <row r="3365" spans="1:30" x14ac:dyDescent="0.2">
      <c r="A3365">
        <v>201706</v>
      </c>
      <c r="B3365" t="s">
        <v>84</v>
      </c>
      <c r="C3365" t="s">
        <v>84</v>
      </c>
      <c r="D3365" t="s">
        <v>3077</v>
      </c>
      <c r="E3365" t="s">
        <v>7704</v>
      </c>
      <c r="F3365" t="s">
        <v>3078</v>
      </c>
      <c r="G3365" t="s">
        <v>7704</v>
      </c>
      <c r="I3365" t="s">
        <v>1305</v>
      </c>
      <c r="J3365" t="s">
        <v>2980</v>
      </c>
      <c r="K3365" t="s">
        <v>7707</v>
      </c>
      <c r="L3365" t="s">
        <v>7510</v>
      </c>
      <c r="M3365" t="s">
        <v>7511</v>
      </c>
      <c r="N3365" s="1">
        <v>42902</v>
      </c>
      <c r="O3365">
        <v>54</v>
      </c>
      <c r="P3365" t="s">
        <v>900</v>
      </c>
      <c r="Q3365">
        <v>2</v>
      </c>
      <c r="R3365">
        <v>36.210999999999999</v>
      </c>
      <c r="S3365">
        <v>1</v>
      </c>
      <c r="T3365">
        <v>14.532999999999999</v>
      </c>
      <c r="U3365" s="7">
        <v>1</v>
      </c>
      <c r="V3365" s="7">
        <v>21.678000000000001</v>
      </c>
      <c r="W3365" s="7">
        <v>0</v>
      </c>
      <c r="X3365" s="7">
        <v>0</v>
      </c>
      <c r="Y3365" s="7">
        <v>0</v>
      </c>
      <c r="Z3365" s="7">
        <v>0</v>
      </c>
      <c r="AA3365" s="7" t="s">
        <v>800</v>
      </c>
      <c r="AB3365" s="7">
        <f>IF(Table2[[#This Row],[15cc]]+Table2[[#This Row],[30cc]]&gt;0,1,0)</f>
        <v>1</v>
      </c>
      <c r="AC3365" s="7">
        <f>IF(Table2[[#This Row],[60c]]&gt;0,1,0)</f>
        <v>0</v>
      </c>
      <c r="AD3365" s="7">
        <f>IF(Table2[[#This Row],[90c]]&gt;0,1,0)</f>
        <v>0</v>
      </c>
    </row>
    <row r="3366" spans="1:30" x14ac:dyDescent="0.2">
      <c r="A3366">
        <v>201706</v>
      </c>
      <c r="B3366" t="s">
        <v>84</v>
      </c>
      <c r="C3366" t="s">
        <v>84</v>
      </c>
      <c r="D3366" t="s">
        <v>3077</v>
      </c>
      <c r="E3366" t="s">
        <v>7704</v>
      </c>
      <c r="F3366" t="s">
        <v>3078</v>
      </c>
      <c r="G3366" t="s">
        <v>7704</v>
      </c>
      <c r="I3366" t="s">
        <v>1305</v>
      </c>
      <c r="J3366" t="s">
        <v>2980</v>
      </c>
      <c r="K3366" t="s">
        <v>7707</v>
      </c>
      <c r="L3366" t="s">
        <v>7512</v>
      </c>
      <c r="M3366" t="s">
        <v>7513</v>
      </c>
      <c r="N3366" s="1">
        <v>42902</v>
      </c>
      <c r="O3366">
        <v>54</v>
      </c>
      <c r="P3366" t="s">
        <v>900</v>
      </c>
      <c r="Q3366">
        <v>2</v>
      </c>
      <c r="R3366">
        <v>27.221</v>
      </c>
      <c r="S3366">
        <v>1</v>
      </c>
      <c r="T3366">
        <v>13.41</v>
      </c>
      <c r="U3366" s="7">
        <v>0</v>
      </c>
      <c r="V3366" s="7">
        <v>0</v>
      </c>
      <c r="W3366" s="7">
        <v>1</v>
      </c>
      <c r="X3366" s="7">
        <v>13.811</v>
      </c>
      <c r="Y3366" s="7">
        <v>0</v>
      </c>
      <c r="Z3366" s="7">
        <v>0</v>
      </c>
      <c r="AA3366" s="7" t="s">
        <v>800</v>
      </c>
      <c r="AB3366" s="7">
        <f>IF(Table2[[#This Row],[15cc]]+Table2[[#This Row],[30cc]]&gt;0,1,0)</f>
        <v>1</v>
      </c>
      <c r="AC3366" s="7">
        <f>IF(Table2[[#This Row],[60c]]&gt;0,1,0)</f>
        <v>1</v>
      </c>
      <c r="AD3366" s="7">
        <f>IF(Table2[[#This Row],[90c]]&gt;0,1,0)</f>
        <v>0</v>
      </c>
    </row>
    <row r="3367" spans="1:30" x14ac:dyDescent="0.2">
      <c r="A3367">
        <v>201706</v>
      </c>
      <c r="B3367" t="s">
        <v>84</v>
      </c>
      <c r="C3367" t="s">
        <v>84</v>
      </c>
      <c r="D3367" t="s">
        <v>3077</v>
      </c>
      <c r="E3367" t="s">
        <v>7704</v>
      </c>
      <c r="F3367" t="s">
        <v>3078</v>
      </c>
      <c r="G3367" t="s">
        <v>7704</v>
      </c>
      <c r="I3367" t="s">
        <v>1305</v>
      </c>
      <c r="J3367" t="s">
        <v>2980</v>
      </c>
      <c r="K3367" t="s">
        <v>7707</v>
      </c>
      <c r="L3367" t="s">
        <v>7514</v>
      </c>
      <c r="M3367" t="s">
        <v>7515</v>
      </c>
      <c r="N3367" s="1">
        <v>42902</v>
      </c>
      <c r="O3367">
        <v>54</v>
      </c>
      <c r="P3367" t="s">
        <v>900</v>
      </c>
      <c r="Q3367">
        <v>2</v>
      </c>
      <c r="R3367">
        <v>28.643999999999998</v>
      </c>
      <c r="S3367">
        <v>2</v>
      </c>
      <c r="T3367">
        <v>28.643999999999998</v>
      </c>
      <c r="U3367" s="7">
        <v>0</v>
      </c>
      <c r="V3367" s="7">
        <v>0</v>
      </c>
      <c r="W3367" s="7">
        <v>0</v>
      </c>
      <c r="X3367" s="7">
        <v>0</v>
      </c>
      <c r="Y3367" s="7">
        <v>0</v>
      </c>
      <c r="Z3367" s="7">
        <v>0</v>
      </c>
      <c r="AA3367" s="7" t="s">
        <v>800</v>
      </c>
      <c r="AB3367" s="7">
        <f>IF(Table2[[#This Row],[15cc]]+Table2[[#This Row],[30cc]]&gt;0,1,0)</f>
        <v>1</v>
      </c>
      <c r="AC3367" s="7">
        <f>IF(Table2[[#This Row],[60c]]&gt;0,1,0)</f>
        <v>0</v>
      </c>
      <c r="AD3367" s="7">
        <f>IF(Table2[[#This Row],[90c]]&gt;0,1,0)</f>
        <v>0</v>
      </c>
    </row>
    <row r="3368" spans="1:30" x14ac:dyDescent="0.2">
      <c r="A3368">
        <v>201706</v>
      </c>
      <c r="B3368" t="s">
        <v>84</v>
      </c>
      <c r="C3368" t="s">
        <v>84</v>
      </c>
      <c r="D3368" t="s">
        <v>3077</v>
      </c>
      <c r="E3368" t="s">
        <v>7704</v>
      </c>
      <c r="F3368" t="s">
        <v>3078</v>
      </c>
      <c r="G3368" t="s">
        <v>7704</v>
      </c>
      <c r="I3368" t="s">
        <v>1305</v>
      </c>
      <c r="J3368" t="s">
        <v>2980</v>
      </c>
      <c r="K3368" t="s">
        <v>7707</v>
      </c>
      <c r="L3368" t="s">
        <v>7516</v>
      </c>
      <c r="M3368" t="s">
        <v>7517</v>
      </c>
      <c r="N3368" s="1">
        <v>42912</v>
      </c>
      <c r="O3368">
        <v>44</v>
      </c>
      <c r="P3368" t="s">
        <v>900</v>
      </c>
      <c r="S3368">
        <v>0</v>
      </c>
      <c r="T3368">
        <v>0</v>
      </c>
      <c r="U3368" s="7">
        <v>0</v>
      </c>
      <c r="V3368" s="7">
        <v>0</v>
      </c>
      <c r="W3368" s="7">
        <v>0</v>
      </c>
      <c r="X3368" s="7">
        <v>0</v>
      </c>
      <c r="Y3368" s="7">
        <v>0</v>
      </c>
      <c r="Z3368" s="7">
        <v>0</v>
      </c>
      <c r="AA3368" s="7" t="s">
        <v>800</v>
      </c>
      <c r="AB3368" s="7">
        <f>IF(Table2[[#This Row],[15cc]]+Table2[[#This Row],[30cc]]&gt;0,1,0)</f>
        <v>0</v>
      </c>
      <c r="AC3368" s="7">
        <f>IF(Table2[[#This Row],[60c]]&gt;0,1,0)</f>
        <v>0</v>
      </c>
      <c r="AD3368" s="7">
        <f>IF(Table2[[#This Row],[90c]]&gt;0,1,0)</f>
        <v>0</v>
      </c>
    </row>
    <row r="3369" spans="1:30" x14ac:dyDescent="0.2">
      <c r="A3369">
        <v>201706</v>
      </c>
      <c r="B3369" t="s">
        <v>84</v>
      </c>
      <c r="C3369" t="s">
        <v>84</v>
      </c>
      <c r="D3369" t="s">
        <v>3077</v>
      </c>
      <c r="E3369" t="s">
        <v>7704</v>
      </c>
      <c r="F3369" t="s">
        <v>3078</v>
      </c>
      <c r="G3369" t="s">
        <v>7704</v>
      </c>
      <c r="I3369" t="s">
        <v>1305</v>
      </c>
      <c r="J3369" t="s">
        <v>2980</v>
      </c>
      <c r="K3369" t="s">
        <v>7707</v>
      </c>
      <c r="L3369" t="s">
        <v>7518</v>
      </c>
      <c r="M3369" t="s">
        <v>7519</v>
      </c>
      <c r="N3369" s="1">
        <v>42912</v>
      </c>
      <c r="O3369">
        <v>44</v>
      </c>
      <c r="P3369" t="s">
        <v>900</v>
      </c>
      <c r="S3369">
        <v>0</v>
      </c>
      <c r="T3369">
        <v>0</v>
      </c>
      <c r="U3369" s="7">
        <v>0</v>
      </c>
      <c r="V3369" s="7">
        <v>0</v>
      </c>
      <c r="W3369" s="7">
        <v>0</v>
      </c>
      <c r="X3369" s="7">
        <v>0</v>
      </c>
      <c r="Y3369" s="7">
        <v>0</v>
      </c>
      <c r="Z3369" s="7">
        <v>0</v>
      </c>
      <c r="AA3369" s="7" t="s">
        <v>800</v>
      </c>
      <c r="AB3369" s="7">
        <f>IF(Table2[[#This Row],[15cc]]+Table2[[#This Row],[30cc]]&gt;0,1,0)</f>
        <v>0</v>
      </c>
      <c r="AC3369" s="7">
        <f>IF(Table2[[#This Row],[60c]]&gt;0,1,0)</f>
        <v>0</v>
      </c>
      <c r="AD3369" s="7">
        <f>IF(Table2[[#This Row],[90c]]&gt;0,1,0)</f>
        <v>0</v>
      </c>
    </row>
    <row r="3370" spans="1:30" x14ac:dyDescent="0.2">
      <c r="A3370">
        <v>201706</v>
      </c>
      <c r="B3370" t="s">
        <v>84</v>
      </c>
      <c r="C3370" t="s">
        <v>84</v>
      </c>
      <c r="D3370" t="s">
        <v>3077</v>
      </c>
      <c r="E3370" t="s">
        <v>7704</v>
      </c>
      <c r="F3370" t="s">
        <v>3078</v>
      </c>
      <c r="G3370" t="s">
        <v>7704</v>
      </c>
      <c r="I3370" t="s">
        <v>1305</v>
      </c>
      <c r="J3370" t="s">
        <v>2980</v>
      </c>
      <c r="K3370" t="s">
        <v>7707</v>
      </c>
      <c r="L3370" t="s">
        <v>7520</v>
      </c>
      <c r="M3370" t="s">
        <v>7521</v>
      </c>
      <c r="N3370" s="1">
        <v>42912</v>
      </c>
      <c r="O3370">
        <v>44</v>
      </c>
      <c r="P3370" t="s">
        <v>900</v>
      </c>
      <c r="S3370">
        <v>0</v>
      </c>
      <c r="T3370">
        <v>0</v>
      </c>
      <c r="U3370" s="7">
        <v>0</v>
      </c>
      <c r="V3370" s="7">
        <v>0</v>
      </c>
      <c r="W3370" s="7">
        <v>0</v>
      </c>
      <c r="X3370" s="7">
        <v>0</v>
      </c>
      <c r="Y3370" s="7">
        <v>0</v>
      </c>
      <c r="Z3370" s="7">
        <v>0</v>
      </c>
      <c r="AA3370" s="7" t="s">
        <v>800</v>
      </c>
      <c r="AB3370" s="7">
        <f>IF(Table2[[#This Row],[15cc]]+Table2[[#This Row],[30cc]]&gt;0,1,0)</f>
        <v>0</v>
      </c>
      <c r="AC3370" s="7">
        <f>IF(Table2[[#This Row],[60c]]&gt;0,1,0)</f>
        <v>0</v>
      </c>
      <c r="AD3370" s="7">
        <f>IF(Table2[[#This Row],[90c]]&gt;0,1,0)</f>
        <v>0</v>
      </c>
    </row>
    <row r="3371" spans="1:30" x14ac:dyDescent="0.2">
      <c r="A3371">
        <v>201706</v>
      </c>
      <c r="B3371" t="s">
        <v>84</v>
      </c>
      <c r="C3371" t="s">
        <v>84</v>
      </c>
      <c r="D3371" t="s">
        <v>3077</v>
      </c>
      <c r="E3371" t="s">
        <v>7704</v>
      </c>
      <c r="F3371" t="s">
        <v>3078</v>
      </c>
      <c r="G3371" t="s">
        <v>7704</v>
      </c>
      <c r="I3371" t="s">
        <v>1305</v>
      </c>
      <c r="J3371" t="s">
        <v>2980</v>
      </c>
      <c r="K3371" t="s">
        <v>7707</v>
      </c>
      <c r="L3371" t="s">
        <v>7522</v>
      </c>
      <c r="M3371" t="s">
        <v>7523</v>
      </c>
      <c r="N3371" s="1">
        <v>42912</v>
      </c>
      <c r="O3371">
        <v>44</v>
      </c>
      <c r="P3371" t="s">
        <v>900</v>
      </c>
      <c r="S3371">
        <v>0</v>
      </c>
      <c r="T3371">
        <v>0</v>
      </c>
      <c r="U3371" s="7">
        <v>0</v>
      </c>
      <c r="V3371" s="7">
        <v>0</v>
      </c>
      <c r="W3371" s="7">
        <v>0</v>
      </c>
      <c r="X3371" s="7">
        <v>0</v>
      </c>
      <c r="Y3371" s="7">
        <v>0</v>
      </c>
      <c r="Z3371" s="7">
        <v>0</v>
      </c>
      <c r="AA3371" s="7" t="s">
        <v>800</v>
      </c>
      <c r="AB3371" s="7">
        <f>IF(Table2[[#This Row],[15cc]]+Table2[[#This Row],[30cc]]&gt;0,1,0)</f>
        <v>0</v>
      </c>
      <c r="AC3371" s="7">
        <f>IF(Table2[[#This Row],[60c]]&gt;0,1,0)</f>
        <v>0</v>
      </c>
      <c r="AD3371" s="7">
        <f>IF(Table2[[#This Row],[90c]]&gt;0,1,0)</f>
        <v>0</v>
      </c>
    </row>
    <row r="3372" spans="1:30" x14ac:dyDescent="0.2">
      <c r="A3372">
        <v>201706</v>
      </c>
      <c r="B3372" t="s">
        <v>84</v>
      </c>
      <c r="C3372" t="s">
        <v>84</v>
      </c>
      <c r="D3372" t="s">
        <v>3077</v>
      </c>
      <c r="E3372" t="s">
        <v>7704</v>
      </c>
      <c r="F3372" t="s">
        <v>3078</v>
      </c>
      <c r="G3372" t="s">
        <v>7704</v>
      </c>
      <c r="I3372" t="s">
        <v>1305</v>
      </c>
      <c r="J3372" t="s">
        <v>787</v>
      </c>
      <c r="K3372" t="s">
        <v>7710</v>
      </c>
      <c r="L3372" t="s">
        <v>7524</v>
      </c>
      <c r="M3372" t="s">
        <v>7525</v>
      </c>
      <c r="N3372" s="1">
        <v>42902</v>
      </c>
      <c r="O3372">
        <v>54</v>
      </c>
      <c r="P3372" t="s">
        <v>900</v>
      </c>
      <c r="S3372">
        <v>0</v>
      </c>
      <c r="T3372">
        <v>0</v>
      </c>
      <c r="U3372" s="7">
        <v>0</v>
      </c>
      <c r="V3372" s="7">
        <v>0</v>
      </c>
      <c r="W3372" s="7">
        <v>0</v>
      </c>
      <c r="X3372" s="7">
        <v>0</v>
      </c>
      <c r="Y3372" s="7">
        <v>0</v>
      </c>
      <c r="Z3372" s="7">
        <v>0</v>
      </c>
      <c r="AA3372" s="7" t="s">
        <v>800</v>
      </c>
      <c r="AB3372" s="7">
        <f>IF(Table2[[#This Row],[15cc]]+Table2[[#This Row],[30cc]]&gt;0,1,0)</f>
        <v>0</v>
      </c>
      <c r="AC3372" s="7">
        <f>IF(Table2[[#This Row],[60c]]&gt;0,1,0)</f>
        <v>0</v>
      </c>
      <c r="AD3372" s="7">
        <f>IF(Table2[[#This Row],[90c]]&gt;0,1,0)</f>
        <v>0</v>
      </c>
    </row>
    <row r="3373" spans="1:30" x14ac:dyDescent="0.2">
      <c r="A3373">
        <v>201706</v>
      </c>
      <c r="B3373" t="s">
        <v>84</v>
      </c>
      <c r="C3373" t="s">
        <v>84</v>
      </c>
      <c r="D3373" t="s">
        <v>3077</v>
      </c>
      <c r="E3373" t="s">
        <v>7704</v>
      </c>
      <c r="F3373" t="s">
        <v>3078</v>
      </c>
      <c r="G3373" t="s">
        <v>7704</v>
      </c>
      <c r="I3373" t="s">
        <v>1305</v>
      </c>
      <c r="J3373" t="s">
        <v>787</v>
      </c>
      <c r="K3373" t="s">
        <v>7710</v>
      </c>
      <c r="L3373" t="s">
        <v>7526</v>
      </c>
      <c r="M3373" t="s">
        <v>7527</v>
      </c>
      <c r="N3373" s="1">
        <v>42902</v>
      </c>
      <c r="O3373">
        <v>54</v>
      </c>
      <c r="P3373" t="s">
        <v>900</v>
      </c>
      <c r="S3373">
        <v>0</v>
      </c>
      <c r="T3373">
        <v>0</v>
      </c>
      <c r="U3373" s="7">
        <v>0</v>
      </c>
      <c r="V3373" s="7">
        <v>0</v>
      </c>
      <c r="W3373" s="7">
        <v>0</v>
      </c>
      <c r="X3373" s="7">
        <v>0</v>
      </c>
      <c r="Y3373" s="7">
        <v>0</v>
      </c>
      <c r="Z3373" s="7">
        <v>0</v>
      </c>
      <c r="AA3373" s="7" t="s">
        <v>800</v>
      </c>
      <c r="AB3373" s="7">
        <f>IF(Table2[[#This Row],[15cc]]+Table2[[#This Row],[30cc]]&gt;0,1,0)</f>
        <v>0</v>
      </c>
      <c r="AC3373" s="7">
        <f>IF(Table2[[#This Row],[60c]]&gt;0,1,0)</f>
        <v>0</v>
      </c>
      <c r="AD3373" s="7">
        <f>IF(Table2[[#This Row],[90c]]&gt;0,1,0)</f>
        <v>0</v>
      </c>
    </row>
    <row r="3374" spans="1:30" x14ac:dyDescent="0.2">
      <c r="A3374">
        <v>201706</v>
      </c>
      <c r="B3374" t="s">
        <v>84</v>
      </c>
      <c r="C3374" t="s">
        <v>84</v>
      </c>
      <c r="D3374" t="s">
        <v>3077</v>
      </c>
      <c r="E3374" t="s">
        <v>7704</v>
      </c>
      <c r="F3374" t="s">
        <v>3078</v>
      </c>
      <c r="G3374" t="s">
        <v>7704</v>
      </c>
      <c r="I3374" t="s">
        <v>1305</v>
      </c>
      <c r="J3374" t="s">
        <v>787</v>
      </c>
      <c r="K3374" t="s">
        <v>7710</v>
      </c>
      <c r="L3374" t="s">
        <v>7528</v>
      </c>
      <c r="M3374" t="s">
        <v>7529</v>
      </c>
      <c r="N3374" s="1">
        <v>42902</v>
      </c>
      <c r="O3374">
        <v>54</v>
      </c>
      <c r="P3374" t="s">
        <v>900</v>
      </c>
      <c r="Q3374">
        <v>1</v>
      </c>
      <c r="R3374">
        <v>12.096</v>
      </c>
      <c r="S3374">
        <v>1</v>
      </c>
      <c r="T3374">
        <v>12.096</v>
      </c>
      <c r="U3374" s="7">
        <v>0</v>
      </c>
      <c r="V3374" s="7">
        <v>0</v>
      </c>
      <c r="W3374" s="7">
        <v>0</v>
      </c>
      <c r="X3374" s="7">
        <v>0</v>
      </c>
      <c r="Y3374" s="7">
        <v>0</v>
      </c>
      <c r="Z3374" s="7">
        <v>0</v>
      </c>
      <c r="AA3374" s="7" t="s">
        <v>800</v>
      </c>
      <c r="AB3374" s="7">
        <f>IF(Table2[[#This Row],[15cc]]+Table2[[#This Row],[30cc]]&gt;0,1,0)</f>
        <v>1</v>
      </c>
      <c r="AC3374" s="7">
        <f>IF(Table2[[#This Row],[60c]]&gt;0,1,0)</f>
        <v>0</v>
      </c>
      <c r="AD3374" s="7">
        <f>IF(Table2[[#This Row],[90c]]&gt;0,1,0)</f>
        <v>0</v>
      </c>
    </row>
    <row r="3375" spans="1:30" x14ac:dyDescent="0.2">
      <c r="A3375">
        <v>201706</v>
      </c>
      <c r="B3375" t="s">
        <v>84</v>
      </c>
      <c r="C3375" t="s">
        <v>84</v>
      </c>
      <c r="D3375" t="s">
        <v>3077</v>
      </c>
      <c r="E3375" t="s">
        <v>7704</v>
      </c>
      <c r="F3375" t="s">
        <v>3078</v>
      </c>
      <c r="G3375" t="s">
        <v>7704</v>
      </c>
      <c r="I3375" t="s">
        <v>1305</v>
      </c>
      <c r="J3375" t="s">
        <v>787</v>
      </c>
      <c r="K3375" t="s">
        <v>7710</v>
      </c>
      <c r="L3375" t="s">
        <v>7530</v>
      </c>
      <c r="M3375" t="s">
        <v>7531</v>
      </c>
      <c r="N3375" s="1">
        <v>42902</v>
      </c>
      <c r="O3375">
        <v>54</v>
      </c>
      <c r="P3375" t="s">
        <v>900</v>
      </c>
      <c r="S3375">
        <v>0</v>
      </c>
      <c r="T3375">
        <v>0</v>
      </c>
      <c r="U3375" s="7">
        <v>0</v>
      </c>
      <c r="V3375" s="7">
        <v>0</v>
      </c>
      <c r="W3375" s="7">
        <v>0</v>
      </c>
      <c r="X3375" s="7">
        <v>0</v>
      </c>
      <c r="Y3375" s="7">
        <v>0</v>
      </c>
      <c r="Z3375" s="7">
        <v>0</v>
      </c>
      <c r="AA3375" s="7" t="s">
        <v>800</v>
      </c>
      <c r="AB3375" s="7">
        <f>IF(Table2[[#This Row],[15cc]]+Table2[[#This Row],[30cc]]&gt;0,1,0)</f>
        <v>0</v>
      </c>
      <c r="AC3375" s="7">
        <f>IF(Table2[[#This Row],[60c]]&gt;0,1,0)</f>
        <v>0</v>
      </c>
      <c r="AD3375" s="7">
        <f>IF(Table2[[#This Row],[90c]]&gt;0,1,0)</f>
        <v>0</v>
      </c>
    </row>
    <row r="3376" spans="1:30" x14ac:dyDescent="0.2">
      <c r="A3376">
        <v>201706</v>
      </c>
      <c r="B3376" t="s">
        <v>84</v>
      </c>
      <c r="C3376" t="s">
        <v>84</v>
      </c>
      <c r="D3376" t="s">
        <v>3077</v>
      </c>
      <c r="E3376" t="s">
        <v>7704</v>
      </c>
      <c r="F3376" t="s">
        <v>3078</v>
      </c>
      <c r="G3376" t="s">
        <v>7704</v>
      </c>
      <c r="I3376" t="s">
        <v>1305</v>
      </c>
      <c r="J3376" t="s">
        <v>787</v>
      </c>
      <c r="K3376" t="s">
        <v>7710</v>
      </c>
      <c r="L3376" t="s">
        <v>7532</v>
      </c>
      <c r="M3376" t="s">
        <v>4226</v>
      </c>
      <c r="N3376" s="1">
        <v>42902</v>
      </c>
      <c r="O3376">
        <v>54</v>
      </c>
      <c r="P3376" t="s">
        <v>900</v>
      </c>
      <c r="S3376">
        <v>0</v>
      </c>
      <c r="T3376">
        <v>0</v>
      </c>
      <c r="U3376" s="7">
        <v>0</v>
      </c>
      <c r="V3376" s="7">
        <v>0</v>
      </c>
      <c r="W3376" s="7">
        <v>0</v>
      </c>
      <c r="X3376" s="7">
        <v>0</v>
      </c>
      <c r="Y3376" s="7">
        <v>0</v>
      </c>
      <c r="Z3376" s="7">
        <v>0</v>
      </c>
      <c r="AA3376" s="7" t="s">
        <v>800</v>
      </c>
      <c r="AB3376" s="7">
        <f>IF(Table2[[#This Row],[15cc]]+Table2[[#This Row],[30cc]]&gt;0,1,0)</f>
        <v>0</v>
      </c>
      <c r="AC3376" s="7">
        <f>IF(Table2[[#This Row],[60c]]&gt;0,1,0)</f>
        <v>0</v>
      </c>
      <c r="AD3376" s="7">
        <f>IF(Table2[[#This Row],[90c]]&gt;0,1,0)</f>
        <v>0</v>
      </c>
    </row>
    <row r="3377" spans="1:30" x14ac:dyDescent="0.2">
      <c r="A3377">
        <v>201706</v>
      </c>
      <c r="B3377" t="s">
        <v>84</v>
      </c>
      <c r="C3377" t="s">
        <v>84</v>
      </c>
      <c r="D3377" t="s">
        <v>3077</v>
      </c>
      <c r="E3377" t="s">
        <v>7704</v>
      </c>
      <c r="F3377" t="s">
        <v>3078</v>
      </c>
      <c r="G3377" t="s">
        <v>7704</v>
      </c>
      <c r="I3377" t="s">
        <v>1305</v>
      </c>
      <c r="J3377" t="s">
        <v>787</v>
      </c>
      <c r="K3377" t="s">
        <v>7710</v>
      </c>
      <c r="L3377" t="s">
        <v>7533</v>
      </c>
      <c r="M3377" t="s">
        <v>7534</v>
      </c>
      <c r="N3377" s="1">
        <v>42902</v>
      </c>
      <c r="O3377">
        <v>54</v>
      </c>
      <c r="P3377" t="s">
        <v>900</v>
      </c>
      <c r="S3377">
        <v>0</v>
      </c>
      <c r="T3377">
        <v>0</v>
      </c>
      <c r="U3377" s="7">
        <v>0</v>
      </c>
      <c r="V3377" s="7">
        <v>0</v>
      </c>
      <c r="W3377" s="7">
        <v>0</v>
      </c>
      <c r="X3377" s="7">
        <v>0</v>
      </c>
      <c r="Y3377" s="7">
        <v>0</v>
      </c>
      <c r="Z3377" s="7">
        <v>0</v>
      </c>
      <c r="AA3377" s="7" t="s">
        <v>800</v>
      </c>
      <c r="AB3377" s="7">
        <f>IF(Table2[[#This Row],[15cc]]+Table2[[#This Row],[30cc]]&gt;0,1,0)</f>
        <v>0</v>
      </c>
      <c r="AC3377" s="7">
        <f>IF(Table2[[#This Row],[60c]]&gt;0,1,0)</f>
        <v>0</v>
      </c>
      <c r="AD3377" s="7">
        <f>IF(Table2[[#This Row],[90c]]&gt;0,1,0)</f>
        <v>0</v>
      </c>
    </row>
    <row r="3378" spans="1:30" x14ac:dyDescent="0.2">
      <c r="A3378">
        <v>201706</v>
      </c>
      <c r="B3378" t="s">
        <v>84</v>
      </c>
      <c r="C3378" t="s">
        <v>84</v>
      </c>
      <c r="D3378" t="s">
        <v>3077</v>
      </c>
      <c r="E3378" t="s">
        <v>7704</v>
      </c>
      <c r="F3378" t="s">
        <v>3078</v>
      </c>
      <c r="G3378" t="s">
        <v>7704</v>
      </c>
      <c r="I3378" t="s">
        <v>1305</v>
      </c>
      <c r="J3378" t="s">
        <v>787</v>
      </c>
      <c r="K3378" t="s">
        <v>7710</v>
      </c>
      <c r="L3378" t="s">
        <v>7535</v>
      </c>
      <c r="M3378" t="s">
        <v>7536</v>
      </c>
      <c r="N3378" s="1">
        <v>42906</v>
      </c>
      <c r="O3378">
        <v>50</v>
      </c>
      <c r="P3378" t="s">
        <v>900</v>
      </c>
      <c r="Q3378">
        <v>1</v>
      </c>
      <c r="R3378">
        <v>12.19</v>
      </c>
      <c r="S3378">
        <v>1</v>
      </c>
      <c r="T3378">
        <v>12.19</v>
      </c>
      <c r="U3378" s="7">
        <v>0</v>
      </c>
      <c r="V3378" s="7">
        <v>0</v>
      </c>
      <c r="W3378" s="7">
        <v>0</v>
      </c>
      <c r="X3378" s="7">
        <v>0</v>
      </c>
      <c r="Y3378" s="7">
        <v>0</v>
      </c>
      <c r="Z3378" s="7">
        <v>0</v>
      </c>
      <c r="AA3378" s="7" t="s">
        <v>800</v>
      </c>
      <c r="AB3378" s="7">
        <f>IF(Table2[[#This Row],[15cc]]+Table2[[#This Row],[30cc]]&gt;0,1,0)</f>
        <v>1</v>
      </c>
      <c r="AC3378" s="7">
        <f>IF(Table2[[#This Row],[60c]]&gt;0,1,0)</f>
        <v>0</v>
      </c>
      <c r="AD3378" s="7">
        <f>IF(Table2[[#This Row],[90c]]&gt;0,1,0)</f>
        <v>0</v>
      </c>
    </row>
    <row r="3379" spans="1:30" x14ac:dyDescent="0.2">
      <c r="A3379">
        <v>201706</v>
      </c>
      <c r="B3379" t="s">
        <v>84</v>
      </c>
      <c r="C3379" t="s">
        <v>84</v>
      </c>
      <c r="D3379" t="s">
        <v>3077</v>
      </c>
      <c r="E3379" t="s">
        <v>7704</v>
      </c>
      <c r="F3379" t="s">
        <v>3078</v>
      </c>
      <c r="G3379" t="s">
        <v>7704</v>
      </c>
      <c r="I3379" t="s">
        <v>1305</v>
      </c>
      <c r="J3379" t="s">
        <v>787</v>
      </c>
      <c r="K3379" t="s">
        <v>7710</v>
      </c>
      <c r="L3379" t="s">
        <v>7537</v>
      </c>
      <c r="M3379" t="s">
        <v>7538</v>
      </c>
      <c r="N3379" s="1">
        <v>42908</v>
      </c>
      <c r="O3379">
        <v>48</v>
      </c>
      <c r="P3379" t="s">
        <v>900</v>
      </c>
      <c r="S3379">
        <v>0</v>
      </c>
      <c r="T3379">
        <v>0</v>
      </c>
      <c r="U3379" s="7">
        <v>0</v>
      </c>
      <c r="V3379" s="7">
        <v>0</v>
      </c>
      <c r="W3379" s="7">
        <v>0</v>
      </c>
      <c r="X3379" s="7">
        <v>0</v>
      </c>
      <c r="Y3379" s="7">
        <v>0</v>
      </c>
      <c r="Z3379" s="7">
        <v>0</v>
      </c>
      <c r="AA3379" s="7" t="s">
        <v>800</v>
      </c>
      <c r="AB3379" s="7">
        <f>IF(Table2[[#This Row],[15cc]]+Table2[[#This Row],[30cc]]&gt;0,1,0)</f>
        <v>0</v>
      </c>
      <c r="AC3379" s="7">
        <f>IF(Table2[[#This Row],[60c]]&gt;0,1,0)</f>
        <v>0</v>
      </c>
      <c r="AD3379" s="7">
        <f>IF(Table2[[#This Row],[90c]]&gt;0,1,0)</f>
        <v>0</v>
      </c>
    </row>
    <row r="3380" spans="1:30" x14ac:dyDescent="0.2">
      <c r="A3380">
        <v>201706</v>
      </c>
      <c r="B3380" t="s">
        <v>84</v>
      </c>
      <c r="C3380" t="s">
        <v>84</v>
      </c>
      <c r="D3380" t="s">
        <v>3077</v>
      </c>
      <c r="E3380" t="s">
        <v>7704</v>
      </c>
      <c r="F3380" t="s">
        <v>3078</v>
      </c>
      <c r="G3380" t="s">
        <v>7704</v>
      </c>
      <c r="I3380" t="s">
        <v>1305</v>
      </c>
      <c r="J3380" t="s">
        <v>787</v>
      </c>
      <c r="K3380" t="s">
        <v>7710</v>
      </c>
      <c r="L3380" t="s">
        <v>7539</v>
      </c>
      <c r="M3380" t="s">
        <v>7540</v>
      </c>
      <c r="N3380" s="1">
        <v>42908</v>
      </c>
      <c r="O3380">
        <v>48</v>
      </c>
      <c r="P3380" t="s">
        <v>900</v>
      </c>
      <c r="S3380">
        <v>0</v>
      </c>
      <c r="T3380">
        <v>0</v>
      </c>
      <c r="U3380" s="7">
        <v>0</v>
      </c>
      <c r="V3380" s="7">
        <v>0</v>
      </c>
      <c r="W3380" s="7">
        <v>0</v>
      </c>
      <c r="X3380" s="7">
        <v>0</v>
      </c>
      <c r="Y3380" s="7">
        <v>0</v>
      </c>
      <c r="Z3380" s="7">
        <v>0</v>
      </c>
      <c r="AA3380" s="7" t="s">
        <v>800</v>
      </c>
      <c r="AB3380" s="7">
        <f>IF(Table2[[#This Row],[15cc]]+Table2[[#This Row],[30cc]]&gt;0,1,0)</f>
        <v>0</v>
      </c>
      <c r="AC3380" s="7">
        <f>IF(Table2[[#This Row],[60c]]&gt;0,1,0)</f>
        <v>0</v>
      </c>
      <c r="AD3380" s="7">
        <f>IF(Table2[[#This Row],[90c]]&gt;0,1,0)</f>
        <v>0</v>
      </c>
    </row>
    <row r="3381" spans="1:30" x14ac:dyDescent="0.2">
      <c r="A3381">
        <v>201706</v>
      </c>
      <c r="B3381" t="s">
        <v>84</v>
      </c>
      <c r="C3381" t="s">
        <v>84</v>
      </c>
      <c r="D3381" t="s">
        <v>3077</v>
      </c>
      <c r="E3381" t="s">
        <v>7704</v>
      </c>
      <c r="F3381" t="s">
        <v>3078</v>
      </c>
      <c r="G3381" t="s">
        <v>7704</v>
      </c>
      <c r="I3381" t="s">
        <v>1305</v>
      </c>
      <c r="J3381" t="s">
        <v>787</v>
      </c>
      <c r="K3381" t="s">
        <v>7710</v>
      </c>
      <c r="L3381" t="s">
        <v>7541</v>
      </c>
      <c r="M3381" t="s">
        <v>7542</v>
      </c>
      <c r="N3381" s="1">
        <v>42912</v>
      </c>
      <c r="O3381">
        <v>44</v>
      </c>
      <c r="P3381" t="s">
        <v>900</v>
      </c>
      <c r="Q3381">
        <v>1</v>
      </c>
      <c r="R3381">
        <v>12.023</v>
      </c>
      <c r="S3381">
        <v>1</v>
      </c>
      <c r="T3381">
        <v>12.023</v>
      </c>
      <c r="U3381" s="7">
        <v>0</v>
      </c>
      <c r="V3381" s="7">
        <v>0</v>
      </c>
      <c r="W3381" s="7">
        <v>0</v>
      </c>
      <c r="X3381" s="7">
        <v>0</v>
      </c>
      <c r="Y3381" s="7">
        <v>0</v>
      </c>
      <c r="Z3381" s="7">
        <v>0</v>
      </c>
      <c r="AA3381" s="7" t="s">
        <v>800</v>
      </c>
      <c r="AB3381" s="7">
        <f>IF(Table2[[#This Row],[15cc]]+Table2[[#This Row],[30cc]]&gt;0,1,0)</f>
        <v>1</v>
      </c>
      <c r="AC3381" s="7">
        <f>IF(Table2[[#This Row],[60c]]&gt;0,1,0)</f>
        <v>0</v>
      </c>
      <c r="AD3381" s="7">
        <f>IF(Table2[[#This Row],[90c]]&gt;0,1,0)</f>
        <v>0</v>
      </c>
    </row>
    <row r="3382" spans="1:30" x14ac:dyDescent="0.2">
      <c r="A3382">
        <v>201706</v>
      </c>
      <c r="B3382" t="s">
        <v>84</v>
      </c>
      <c r="C3382" t="s">
        <v>84</v>
      </c>
      <c r="D3382" t="s">
        <v>3077</v>
      </c>
      <c r="E3382" t="s">
        <v>7704</v>
      </c>
      <c r="F3382" t="s">
        <v>3078</v>
      </c>
      <c r="G3382" t="s">
        <v>7704</v>
      </c>
      <c r="I3382" t="s">
        <v>1305</v>
      </c>
      <c r="J3382" t="s">
        <v>787</v>
      </c>
      <c r="K3382" t="s">
        <v>7710</v>
      </c>
      <c r="L3382" t="s">
        <v>7543</v>
      </c>
      <c r="M3382" t="s">
        <v>7544</v>
      </c>
      <c r="N3382" s="1">
        <v>42912</v>
      </c>
      <c r="O3382">
        <v>44</v>
      </c>
      <c r="P3382" t="s">
        <v>900</v>
      </c>
      <c r="S3382">
        <v>0</v>
      </c>
      <c r="T3382">
        <v>0</v>
      </c>
      <c r="U3382" s="7">
        <v>0</v>
      </c>
      <c r="V3382" s="7">
        <v>0</v>
      </c>
      <c r="W3382" s="7">
        <v>0</v>
      </c>
      <c r="X3382" s="7">
        <v>0</v>
      </c>
      <c r="Y3382" s="7">
        <v>0</v>
      </c>
      <c r="Z3382" s="7">
        <v>0</v>
      </c>
      <c r="AA3382" s="7" t="s">
        <v>800</v>
      </c>
      <c r="AB3382" s="7">
        <f>IF(Table2[[#This Row],[15cc]]+Table2[[#This Row],[30cc]]&gt;0,1,0)</f>
        <v>0</v>
      </c>
      <c r="AC3382" s="7">
        <f>IF(Table2[[#This Row],[60c]]&gt;0,1,0)</f>
        <v>0</v>
      </c>
      <c r="AD3382" s="7">
        <f>IF(Table2[[#This Row],[90c]]&gt;0,1,0)</f>
        <v>0</v>
      </c>
    </row>
    <row r="3383" spans="1:30" x14ac:dyDescent="0.2">
      <c r="A3383">
        <v>201706</v>
      </c>
      <c r="B3383" t="s">
        <v>84</v>
      </c>
      <c r="C3383" t="s">
        <v>84</v>
      </c>
      <c r="D3383" t="s">
        <v>3077</v>
      </c>
      <c r="E3383" t="s">
        <v>7704</v>
      </c>
      <c r="F3383" t="s">
        <v>3078</v>
      </c>
      <c r="G3383" t="s">
        <v>7704</v>
      </c>
      <c r="I3383" t="s">
        <v>1305</v>
      </c>
      <c r="J3383" t="s">
        <v>787</v>
      </c>
      <c r="K3383" t="s">
        <v>7710</v>
      </c>
      <c r="L3383" t="s">
        <v>7545</v>
      </c>
      <c r="M3383" t="s">
        <v>7546</v>
      </c>
      <c r="N3383" s="1">
        <v>42912</v>
      </c>
      <c r="O3383">
        <v>44</v>
      </c>
      <c r="P3383" t="s">
        <v>900</v>
      </c>
      <c r="Q3383">
        <v>1</v>
      </c>
      <c r="R3383" s="2">
        <v>16.184999999999999</v>
      </c>
      <c r="S3383">
        <v>0</v>
      </c>
      <c r="T3383">
        <v>0</v>
      </c>
      <c r="U3383" s="7">
        <v>1</v>
      </c>
      <c r="V3383" s="7">
        <v>16.184999999999999</v>
      </c>
      <c r="W3383" s="7">
        <v>0</v>
      </c>
      <c r="X3383" s="7">
        <v>0</v>
      </c>
      <c r="Y3383" s="7">
        <v>0</v>
      </c>
      <c r="Z3383" s="7">
        <v>0</v>
      </c>
      <c r="AA3383" s="7" t="s">
        <v>800</v>
      </c>
      <c r="AB3383" s="7">
        <f>IF(Table2[[#This Row],[15cc]]+Table2[[#This Row],[30cc]]&gt;0,1,0)</f>
        <v>1</v>
      </c>
      <c r="AC3383" s="7">
        <f>IF(Table2[[#This Row],[60c]]&gt;0,1,0)</f>
        <v>0</v>
      </c>
      <c r="AD3383" s="7">
        <f>IF(Table2[[#This Row],[90c]]&gt;0,1,0)</f>
        <v>0</v>
      </c>
    </row>
    <row r="3384" spans="1:30" x14ac:dyDescent="0.2">
      <c r="A3384">
        <v>201706</v>
      </c>
      <c r="B3384" t="s">
        <v>84</v>
      </c>
      <c r="C3384" t="s">
        <v>84</v>
      </c>
      <c r="D3384" t="s">
        <v>3077</v>
      </c>
      <c r="E3384" t="s">
        <v>7704</v>
      </c>
      <c r="F3384" t="s">
        <v>3078</v>
      </c>
      <c r="G3384" t="s">
        <v>7704</v>
      </c>
      <c r="I3384" t="s">
        <v>1305</v>
      </c>
      <c r="J3384" t="s">
        <v>787</v>
      </c>
      <c r="K3384" t="s">
        <v>7710</v>
      </c>
      <c r="L3384" t="s">
        <v>7547</v>
      </c>
      <c r="M3384" t="s">
        <v>7548</v>
      </c>
      <c r="N3384" s="1">
        <v>42912</v>
      </c>
      <c r="O3384">
        <v>44</v>
      </c>
      <c r="P3384" t="s">
        <v>900</v>
      </c>
      <c r="S3384">
        <v>0</v>
      </c>
      <c r="T3384">
        <v>0</v>
      </c>
      <c r="U3384" s="7">
        <v>0</v>
      </c>
      <c r="V3384" s="7">
        <v>0</v>
      </c>
      <c r="W3384" s="7">
        <v>0</v>
      </c>
      <c r="X3384" s="7">
        <v>0</v>
      </c>
      <c r="Y3384" s="7">
        <v>0</v>
      </c>
      <c r="Z3384" s="7">
        <v>0</v>
      </c>
      <c r="AA3384" s="7" t="s">
        <v>800</v>
      </c>
      <c r="AB3384" s="7">
        <f>IF(Table2[[#This Row],[15cc]]+Table2[[#This Row],[30cc]]&gt;0,1,0)</f>
        <v>0</v>
      </c>
      <c r="AC3384" s="7">
        <f>IF(Table2[[#This Row],[60c]]&gt;0,1,0)</f>
        <v>0</v>
      </c>
      <c r="AD3384" s="7">
        <f>IF(Table2[[#This Row],[90c]]&gt;0,1,0)</f>
        <v>0</v>
      </c>
    </row>
    <row r="3385" spans="1:30" x14ac:dyDescent="0.2">
      <c r="A3385">
        <v>201706</v>
      </c>
      <c r="B3385" t="s">
        <v>84</v>
      </c>
      <c r="C3385" t="s">
        <v>84</v>
      </c>
      <c r="D3385" t="s">
        <v>3077</v>
      </c>
      <c r="E3385" t="s">
        <v>7704</v>
      </c>
      <c r="F3385" t="s">
        <v>3078</v>
      </c>
      <c r="G3385" t="s">
        <v>7704</v>
      </c>
      <c r="I3385" t="s">
        <v>1305</v>
      </c>
      <c r="J3385" t="s">
        <v>1307</v>
      </c>
      <c r="K3385" t="s">
        <v>7710</v>
      </c>
      <c r="L3385" t="s">
        <v>7549</v>
      </c>
      <c r="M3385" t="s">
        <v>7550</v>
      </c>
      <c r="N3385" s="1">
        <v>42905</v>
      </c>
      <c r="O3385">
        <v>51</v>
      </c>
      <c r="P3385" t="s">
        <v>900</v>
      </c>
      <c r="S3385">
        <v>0</v>
      </c>
      <c r="T3385">
        <v>0</v>
      </c>
      <c r="U3385" s="7">
        <v>0</v>
      </c>
      <c r="V3385" s="7">
        <v>0</v>
      </c>
      <c r="W3385" s="7">
        <v>0</v>
      </c>
      <c r="X3385" s="7">
        <v>0</v>
      </c>
      <c r="Y3385" s="7">
        <v>0</v>
      </c>
      <c r="Z3385" s="7">
        <v>0</v>
      </c>
      <c r="AA3385" s="7" t="s">
        <v>800</v>
      </c>
      <c r="AB3385" s="7">
        <f>IF(Table2[[#This Row],[15cc]]+Table2[[#This Row],[30cc]]&gt;0,1,0)</f>
        <v>0</v>
      </c>
      <c r="AC3385" s="7">
        <f>IF(Table2[[#This Row],[60c]]&gt;0,1,0)</f>
        <v>0</v>
      </c>
      <c r="AD3385" s="7">
        <f>IF(Table2[[#This Row],[90c]]&gt;0,1,0)</f>
        <v>0</v>
      </c>
    </row>
    <row r="3386" spans="1:30" x14ac:dyDescent="0.2">
      <c r="A3386">
        <v>201706</v>
      </c>
      <c r="B3386" t="s">
        <v>84</v>
      </c>
      <c r="C3386" t="s">
        <v>84</v>
      </c>
      <c r="D3386" t="s">
        <v>3077</v>
      </c>
      <c r="E3386" t="s">
        <v>7704</v>
      </c>
      <c r="F3386" t="s">
        <v>3080</v>
      </c>
      <c r="G3386" t="s">
        <v>7704</v>
      </c>
      <c r="I3386" t="s">
        <v>1140</v>
      </c>
      <c r="J3386" t="s">
        <v>1114</v>
      </c>
      <c r="K3386" t="s">
        <v>7711</v>
      </c>
      <c r="L3386" t="s">
        <v>7560</v>
      </c>
      <c r="M3386" t="s">
        <v>7561</v>
      </c>
      <c r="N3386" s="1">
        <v>42907</v>
      </c>
      <c r="O3386">
        <v>49</v>
      </c>
      <c r="P3386" t="s">
        <v>900</v>
      </c>
      <c r="S3386">
        <v>0</v>
      </c>
      <c r="T3386">
        <v>0</v>
      </c>
      <c r="U3386" s="7">
        <v>0</v>
      </c>
      <c r="V3386" s="7">
        <v>0</v>
      </c>
      <c r="W3386" s="7">
        <v>0</v>
      </c>
      <c r="X3386" s="7">
        <v>0</v>
      </c>
      <c r="Y3386" s="7">
        <v>0</v>
      </c>
      <c r="Z3386" s="7">
        <v>0</v>
      </c>
      <c r="AA3386" s="7" t="s">
        <v>800</v>
      </c>
      <c r="AB3386" s="7">
        <f>IF(Table2[[#This Row],[15cc]]+Table2[[#This Row],[30cc]]&gt;0,1,0)</f>
        <v>0</v>
      </c>
      <c r="AC3386" s="7">
        <f>IF(Table2[[#This Row],[60c]]&gt;0,1,0)</f>
        <v>0</v>
      </c>
      <c r="AD3386" s="7">
        <f>IF(Table2[[#This Row],[90c]]&gt;0,1,0)</f>
        <v>0</v>
      </c>
    </row>
    <row r="3387" spans="1:30" x14ac:dyDescent="0.2">
      <c r="A3387">
        <v>201706</v>
      </c>
      <c r="B3387" t="s">
        <v>84</v>
      </c>
      <c r="C3387" t="s">
        <v>84</v>
      </c>
      <c r="D3387" t="s">
        <v>3077</v>
      </c>
      <c r="E3387" t="s">
        <v>7704</v>
      </c>
      <c r="F3387" t="s">
        <v>3080</v>
      </c>
      <c r="G3387" t="s">
        <v>7704</v>
      </c>
      <c r="I3387" t="s">
        <v>1140</v>
      </c>
      <c r="J3387" t="s">
        <v>1114</v>
      </c>
      <c r="K3387" t="s">
        <v>7711</v>
      </c>
      <c r="L3387" t="s">
        <v>7562</v>
      </c>
      <c r="M3387" t="s">
        <v>7563</v>
      </c>
      <c r="N3387" s="1">
        <v>42907</v>
      </c>
      <c r="O3387">
        <v>49</v>
      </c>
      <c r="P3387" t="s">
        <v>900</v>
      </c>
      <c r="S3387">
        <v>0</v>
      </c>
      <c r="T3387">
        <v>0</v>
      </c>
      <c r="U3387" s="7">
        <v>0</v>
      </c>
      <c r="V3387" s="7">
        <v>0</v>
      </c>
      <c r="W3387" s="7">
        <v>0</v>
      </c>
      <c r="X3387" s="7">
        <v>0</v>
      </c>
      <c r="Y3387" s="7">
        <v>0</v>
      </c>
      <c r="Z3387" s="7">
        <v>0</v>
      </c>
      <c r="AA3387" s="7" t="s">
        <v>800</v>
      </c>
      <c r="AB3387" s="7">
        <f>IF(Table2[[#This Row],[15cc]]+Table2[[#This Row],[30cc]]&gt;0,1,0)</f>
        <v>0</v>
      </c>
      <c r="AC3387" s="7">
        <f>IF(Table2[[#This Row],[60c]]&gt;0,1,0)</f>
        <v>0</v>
      </c>
      <c r="AD3387" s="7">
        <f>IF(Table2[[#This Row],[90c]]&gt;0,1,0)</f>
        <v>0</v>
      </c>
    </row>
    <row r="3388" spans="1:30" x14ac:dyDescent="0.2">
      <c r="A3388">
        <v>201706</v>
      </c>
      <c r="B3388" t="s">
        <v>84</v>
      </c>
      <c r="C3388" t="s">
        <v>84</v>
      </c>
      <c r="D3388" t="s">
        <v>3077</v>
      </c>
      <c r="E3388" t="s">
        <v>7704</v>
      </c>
      <c r="F3388" t="s">
        <v>3080</v>
      </c>
      <c r="G3388" t="s">
        <v>7704</v>
      </c>
      <c r="I3388" t="s">
        <v>1140</v>
      </c>
      <c r="J3388" t="s">
        <v>1114</v>
      </c>
      <c r="K3388" t="s">
        <v>7711</v>
      </c>
      <c r="L3388" t="s">
        <v>7564</v>
      </c>
      <c r="M3388" t="s">
        <v>7565</v>
      </c>
      <c r="N3388" s="1">
        <v>42916</v>
      </c>
      <c r="O3388">
        <v>40</v>
      </c>
      <c r="P3388" t="s">
        <v>900</v>
      </c>
      <c r="S3388">
        <v>0</v>
      </c>
      <c r="T3388">
        <v>0</v>
      </c>
      <c r="U3388" s="7">
        <v>0</v>
      </c>
      <c r="V3388" s="7">
        <v>0</v>
      </c>
      <c r="W3388" s="7">
        <v>0</v>
      </c>
      <c r="X3388" s="7">
        <v>0</v>
      </c>
      <c r="Y3388" s="7">
        <v>0</v>
      </c>
      <c r="Z3388" s="7">
        <v>0</v>
      </c>
      <c r="AA3388" s="7" t="s">
        <v>800</v>
      </c>
      <c r="AB3388" s="7">
        <f>IF(Table2[[#This Row],[15cc]]+Table2[[#This Row],[30cc]]&gt;0,1,0)</f>
        <v>0</v>
      </c>
      <c r="AC3388" s="7">
        <f>IF(Table2[[#This Row],[60c]]&gt;0,1,0)</f>
        <v>0</v>
      </c>
      <c r="AD3388" s="7">
        <f>IF(Table2[[#This Row],[90c]]&gt;0,1,0)</f>
        <v>0</v>
      </c>
    </row>
    <row r="3389" spans="1:30" x14ac:dyDescent="0.2">
      <c r="A3389">
        <v>201706</v>
      </c>
      <c r="B3389" t="s">
        <v>84</v>
      </c>
      <c r="C3389" t="s">
        <v>84</v>
      </c>
      <c r="D3389" t="s">
        <v>3077</v>
      </c>
      <c r="E3389" t="s">
        <v>7704</v>
      </c>
      <c r="F3389" t="s">
        <v>3080</v>
      </c>
      <c r="G3389" t="s">
        <v>7704</v>
      </c>
      <c r="I3389" t="s">
        <v>1140</v>
      </c>
      <c r="J3389" t="s">
        <v>1114</v>
      </c>
      <c r="K3389" t="s">
        <v>7711</v>
      </c>
      <c r="L3389" t="s">
        <v>7566</v>
      </c>
      <c r="M3389" t="s">
        <v>7567</v>
      </c>
      <c r="N3389" s="1">
        <v>42916</v>
      </c>
      <c r="O3389">
        <v>40</v>
      </c>
      <c r="P3389" t="s">
        <v>900</v>
      </c>
      <c r="Q3389">
        <v>4</v>
      </c>
      <c r="R3389">
        <v>52.505000000000003</v>
      </c>
      <c r="S3389">
        <v>4</v>
      </c>
      <c r="T3389">
        <v>52.505000000000003</v>
      </c>
      <c r="U3389" s="7">
        <v>0</v>
      </c>
      <c r="V3389" s="7">
        <v>0</v>
      </c>
      <c r="W3389" s="7">
        <v>0</v>
      </c>
      <c r="X3389" s="7">
        <v>0</v>
      </c>
      <c r="Y3389" s="7">
        <v>0</v>
      </c>
      <c r="Z3389" s="7">
        <v>0</v>
      </c>
      <c r="AA3389" s="7" t="s">
        <v>800</v>
      </c>
      <c r="AB3389" s="7">
        <f>IF(Table2[[#This Row],[15cc]]+Table2[[#This Row],[30cc]]&gt;0,1,0)</f>
        <v>1</v>
      </c>
      <c r="AC3389" s="7">
        <f>IF(Table2[[#This Row],[60c]]&gt;0,1,0)</f>
        <v>0</v>
      </c>
      <c r="AD3389" s="7">
        <f>IF(Table2[[#This Row],[90c]]&gt;0,1,0)</f>
        <v>0</v>
      </c>
    </row>
    <row r="3390" spans="1:30" x14ac:dyDescent="0.2">
      <c r="A3390">
        <v>201706</v>
      </c>
      <c r="B3390" t="s">
        <v>84</v>
      </c>
      <c r="C3390" t="s">
        <v>84</v>
      </c>
      <c r="D3390" t="s">
        <v>3077</v>
      </c>
      <c r="E3390" t="s">
        <v>7704</v>
      </c>
      <c r="F3390" t="s">
        <v>3080</v>
      </c>
      <c r="G3390" t="s">
        <v>7704</v>
      </c>
      <c r="I3390" t="s">
        <v>1140</v>
      </c>
      <c r="J3390" t="s">
        <v>1114</v>
      </c>
      <c r="K3390" t="s">
        <v>7711</v>
      </c>
      <c r="L3390" t="s">
        <v>7568</v>
      </c>
      <c r="M3390" t="s">
        <v>7569</v>
      </c>
      <c r="N3390" s="1">
        <v>42916</v>
      </c>
      <c r="O3390">
        <v>40</v>
      </c>
      <c r="P3390" t="s">
        <v>900</v>
      </c>
      <c r="S3390">
        <v>0</v>
      </c>
      <c r="T3390">
        <v>0</v>
      </c>
      <c r="U3390" s="7">
        <v>0</v>
      </c>
      <c r="V3390" s="7">
        <v>0</v>
      </c>
      <c r="W3390" s="7">
        <v>0</v>
      </c>
      <c r="X3390" s="7">
        <v>0</v>
      </c>
      <c r="Y3390" s="7">
        <v>0</v>
      </c>
      <c r="Z3390" s="7">
        <v>0</v>
      </c>
      <c r="AA3390" s="7" t="s">
        <v>800</v>
      </c>
      <c r="AB3390" s="7">
        <f>IF(Table2[[#This Row],[15cc]]+Table2[[#This Row],[30cc]]&gt;0,1,0)</f>
        <v>0</v>
      </c>
      <c r="AC3390" s="7">
        <f>IF(Table2[[#This Row],[60c]]&gt;0,1,0)</f>
        <v>0</v>
      </c>
      <c r="AD3390" s="7">
        <f>IF(Table2[[#This Row],[90c]]&gt;0,1,0)</f>
        <v>0</v>
      </c>
    </row>
    <row r="3391" spans="1:30" x14ac:dyDescent="0.2">
      <c r="A3391">
        <v>201706</v>
      </c>
      <c r="B3391" t="s">
        <v>84</v>
      </c>
      <c r="C3391" t="s">
        <v>84</v>
      </c>
      <c r="D3391" t="s">
        <v>3077</v>
      </c>
      <c r="E3391" t="s">
        <v>7704</v>
      </c>
      <c r="F3391" t="s">
        <v>3080</v>
      </c>
      <c r="G3391" t="s">
        <v>7704</v>
      </c>
      <c r="I3391" t="s">
        <v>1140</v>
      </c>
      <c r="J3391" t="s">
        <v>1114</v>
      </c>
      <c r="K3391" t="s">
        <v>7711</v>
      </c>
      <c r="L3391" t="s">
        <v>7570</v>
      </c>
      <c r="M3391" t="s">
        <v>7571</v>
      </c>
      <c r="N3391" s="1">
        <v>42916</v>
      </c>
      <c r="O3391">
        <v>40</v>
      </c>
      <c r="P3391" t="s">
        <v>900</v>
      </c>
      <c r="S3391">
        <v>0</v>
      </c>
      <c r="T3391">
        <v>0</v>
      </c>
      <c r="U3391" s="7">
        <v>0</v>
      </c>
      <c r="V3391" s="7">
        <v>0</v>
      </c>
      <c r="W3391" s="7">
        <v>0</v>
      </c>
      <c r="X3391" s="7">
        <v>0</v>
      </c>
      <c r="Y3391" s="7">
        <v>0</v>
      </c>
      <c r="Z3391" s="7">
        <v>0</v>
      </c>
      <c r="AA3391" s="7" t="s">
        <v>800</v>
      </c>
      <c r="AB3391" s="7">
        <f>IF(Table2[[#This Row],[15cc]]+Table2[[#This Row],[30cc]]&gt;0,1,0)</f>
        <v>0</v>
      </c>
      <c r="AC3391" s="7">
        <f>IF(Table2[[#This Row],[60c]]&gt;0,1,0)</f>
        <v>0</v>
      </c>
      <c r="AD3391" s="7">
        <f>IF(Table2[[#This Row],[90c]]&gt;0,1,0)</f>
        <v>0</v>
      </c>
    </row>
    <row r="3392" spans="1:30" x14ac:dyDescent="0.2">
      <c r="A3392">
        <v>201706</v>
      </c>
      <c r="B3392" t="s">
        <v>84</v>
      </c>
      <c r="C3392" t="s">
        <v>84</v>
      </c>
      <c r="D3392" t="s">
        <v>3077</v>
      </c>
      <c r="E3392" t="s">
        <v>7704</v>
      </c>
      <c r="F3392" t="s">
        <v>3080</v>
      </c>
      <c r="G3392" t="s">
        <v>7704</v>
      </c>
      <c r="I3392" t="s">
        <v>1140</v>
      </c>
      <c r="J3392" t="s">
        <v>1114</v>
      </c>
      <c r="K3392" t="s">
        <v>7711</v>
      </c>
      <c r="L3392" t="s">
        <v>7572</v>
      </c>
      <c r="M3392" t="s">
        <v>7573</v>
      </c>
      <c r="N3392" s="1">
        <v>42916</v>
      </c>
      <c r="O3392">
        <v>40</v>
      </c>
      <c r="P3392" t="s">
        <v>900</v>
      </c>
      <c r="Q3392">
        <v>4</v>
      </c>
      <c r="R3392">
        <v>51.517000000000003</v>
      </c>
      <c r="S3392">
        <v>4</v>
      </c>
      <c r="T3392">
        <v>51.517000000000003</v>
      </c>
      <c r="U3392" s="7">
        <v>0</v>
      </c>
      <c r="V3392" s="7">
        <v>0</v>
      </c>
      <c r="W3392" s="7">
        <v>0</v>
      </c>
      <c r="X3392" s="7">
        <v>0</v>
      </c>
      <c r="Y3392" s="7">
        <v>0</v>
      </c>
      <c r="Z3392" s="7">
        <v>0</v>
      </c>
      <c r="AA3392" s="7" t="s">
        <v>800</v>
      </c>
      <c r="AB3392" s="7">
        <f>IF(Table2[[#This Row],[15cc]]+Table2[[#This Row],[30cc]]&gt;0,1,0)</f>
        <v>1</v>
      </c>
      <c r="AC3392" s="7">
        <f>IF(Table2[[#This Row],[60c]]&gt;0,1,0)</f>
        <v>0</v>
      </c>
      <c r="AD3392" s="7">
        <f>IF(Table2[[#This Row],[90c]]&gt;0,1,0)</f>
        <v>0</v>
      </c>
    </row>
    <row r="3393" spans="1:30" x14ac:dyDescent="0.2">
      <c r="A3393">
        <v>201706</v>
      </c>
      <c r="B3393" t="s">
        <v>84</v>
      </c>
      <c r="C3393" t="s">
        <v>84</v>
      </c>
      <c r="D3393" t="s">
        <v>3077</v>
      </c>
      <c r="E3393" t="s">
        <v>7704</v>
      </c>
      <c r="F3393" t="s">
        <v>3080</v>
      </c>
      <c r="G3393" t="s">
        <v>7704</v>
      </c>
      <c r="I3393" t="s">
        <v>1140</v>
      </c>
      <c r="J3393" t="s">
        <v>1114</v>
      </c>
      <c r="K3393" t="s">
        <v>7711</v>
      </c>
      <c r="L3393" t="s">
        <v>7574</v>
      </c>
      <c r="M3393" t="s">
        <v>7575</v>
      </c>
      <c r="N3393" s="1">
        <v>42916</v>
      </c>
      <c r="O3393">
        <v>40</v>
      </c>
      <c r="P3393" t="s">
        <v>900</v>
      </c>
      <c r="S3393">
        <v>0</v>
      </c>
      <c r="T3393">
        <v>0</v>
      </c>
      <c r="U3393" s="7">
        <v>0</v>
      </c>
      <c r="V3393" s="7">
        <v>0</v>
      </c>
      <c r="W3393" s="7">
        <v>0</v>
      </c>
      <c r="X3393" s="7">
        <v>0</v>
      </c>
      <c r="Y3393" s="7">
        <v>0</v>
      </c>
      <c r="Z3393" s="7">
        <v>0</v>
      </c>
      <c r="AA3393" s="7" t="s">
        <v>800</v>
      </c>
      <c r="AB3393" s="7">
        <f>IF(Table2[[#This Row],[15cc]]+Table2[[#This Row],[30cc]]&gt;0,1,0)</f>
        <v>0</v>
      </c>
      <c r="AC3393" s="7">
        <f>IF(Table2[[#This Row],[60c]]&gt;0,1,0)</f>
        <v>0</v>
      </c>
      <c r="AD3393" s="7">
        <f>IF(Table2[[#This Row],[90c]]&gt;0,1,0)</f>
        <v>0</v>
      </c>
    </row>
    <row r="3394" spans="1:30" x14ac:dyDescent="0.2">
      <c r="A3394">
        <v>201706</v>
      </c>
      <c r="B3394" t="s">
        <v>84</v>
      </c>
      <c r="C3394" t="s">
        <v>84</v>
      </c>
      <c r="D3394" t="s">
        <v>3077</v>
      </c>
      <c r="E3394" t="s">
        <v>7704</v>
      </c>
      <c r="F3394" t="s">
        <v>3080</v>
      </c>
      <c r="G3394" t="s">
        <v>7704</v>
      </c>
      <c r="I3394" t="s">
        <v>1140</v>
      </c>
      <c r="J3394" t="s">
        <v>1114</v>
      </c>
      <c r="K3394" t="s">
        <v>7711</v>
      </c>
      <c r="L3394" t="s">
        <v>7576</v>
      </c>
      <c r="M3394" t="s">
        <v>7577</v>
      </c>
      <c r="N3394" s="1">
        <v>42916</v>
      </c>
      <c r="O3394">
        <v>40</v>
      </c>
      <c r="P3394" t="s">
        <v>900</v>
      </c>
      <c r="S3394">
        <v>0</v>
      </c>
      <c r="T3394">
        <v>0</v>
      </c>
      <c r="U3394" s="7">
        <v>0</v>
      </c>
      <c r="V3394" s="7">
        <v>0</v>
      </c>
      <c r="W3394" s="7">
        <v>0</v>
      </c>
      <c r="X3394" s="7">
        <v>0</v>
      </c>
      <c r="Y3394" s="7">
        <v>0</v>
      </c>
      <c r="Z3394" s="7">
        <v>0</v>
      </c>
      <c r="AA3394" s="7" t="s">
        <v>800</v>
      </c>
      <c r="AB3394" s="7">
        <f>IF(Table2[[#This Row],[15cc]]+Table2[[#This Row],[30cc]]&gt;0,1,0)</f>
        <v>0</v>
      </c>
      <c r="AC3394" s="7">
        <f>IF(Table2[[#This Row],[60c]]&gt;0,1,0)</f>
        <v>0</v>
      </c>
      <c r="AD3394" s="7">
        <f>IF(Table2[[#This Row],[90c]]&gt;0,1,0)</f>
        <v>0</v>
      </c>
    </row>
    <row r="3395" spans="1:30" x14ac:dyDescent="0.2">
      <c r="A3395">
        <v>201706</v>
      </c>
      <c r="B3395" t="s">
        <v>84</v>
      </c>
      <c r="C3395" t="s">
        <v>84</v>
      </c>
      <c r="D3395" t="s">
        <v>3077</v>
      </c>
      <c r="E3395" t="s">
        <v>7704</v>
      </c>
      <c r="F3395" t="s">
        <v>3080</v>
      </c>
      <c r="G3395" t="s">
        <v>7704</v>
      </c>
      <c r="I3395" t="s">
        <v>1140</v>
      </c>
      <c r="J3395" t="s">
        <v>1114</v>
      </c>
      <c r="K3395" t="s">
        <v>7711</v>
      </c>
      <c r="L3395" t="s">
        <v>7578</v>
      </c>
      <c r="M3395" t="s">
        <v>7579</v>
      </c>
      <c r="N3395" s="1">
        <v>42916</v>
      </c>
      <c r="O3395">
        <v>40</v>
      </c>
      <c r="P3395" t="s">
        <v>900</v>
      </c>
      <c r="S3395">
        <v>0</v>
      </c>
      <c r="T3395">
        <v>0</v>
      </c>
      <c r="U3395" s="7">
        <v>0</v>
      </c>
      <c r="V3395" s="7">
        <v>0</v>
      </c>
      <c r="W3395" s="7">
        <v>0</v>
      </c>
      <c r="X3395" s="7">
        <v>0</v>
      </c>
      <c r="Y3395" s="7">
        <v>0</v>
      </c>
      <c r="Z3395" s="7">
        <v>0</v>
      </c>
      <c r="AA3395" s="7" t="s">
        <v>800</v>
      </c>
      <c r="AB3395" s="7">
        <f>IF(Table2[[#This Row],[15cc]]+Table2[[#This Row],[30cc]]&gt;0,1,0)</f>
        <v>0</v>
      </c>
      <c r="AC3395" s="7">
        <f>IF(Table2[[#This Row],[60c]]&gt;0,1,0)</f>
        <v>0</v>
      </c>
      <c r="AD3395" s="7">
        <f>IF(Table2[[#This Row],[90c]]&gt;0,1,0)</f>
        <v>0</v>
      </c>
    </row>
    <row r="3396" spans="1:30" x14ac:dyDescent="0.2">
      <c r="A3396">
        <v>201706</v>
      </c>
      <c r="B3396" t="s">
        <v>84</v>
      </c>
      <c r="C3396" t="s">
        <v>84</v>
      </c>
      <c r="D3396" t="s">
        <v>3077</v>
      </c>
      <c r="E3396" t="s">
        <v>7704</v>
      </c>
      <c r="F3396" t="s">
        <v>3080</v>
      </c>
      <c r="G3396" t="s">
        <v>7704</v>
      </c>
      <c r="I3396" t="s">
        <v>1140</v>
      </c>
      <c r="J3396" t="s">
        <v>1114</v>
      </c>
      <c r="K3396" t="s">
        <v>7711</v>
      </c>
      <c r="L3396" t="s">
        <v>7580</v>
      </c>
      <c r="M3396" t="s">
        <v>7581</v>
      </c>
      <c r="N3396" s="1">
        <v>42916</v>
      </c>
      <c r="O3396">
        <v>40</v>
      </c>
      <c r="P3396" t="s">
        <v>900</v>
      </c>
      <c r="S3396">
        <v>0</v>
      </c>
      <c r="T3396">
        <v>0</v>
      </c>
      <c r="U3396" s="7">
        <v>0</v>
      </c>
      <c r="V3396" s="7">
        <v>0</v>
      </c>
      <c r="W3396" s="7">
        <v>0</v>
      </c>
      <c r="X3396" s="7">
        <v>0</v>
      </c>
      <c r="Y3396" s="7">
        <v>0</v>
      </c>
      <c r="Z3396" s="7">
        <v>0</v>
      </c>
      <c r="AA3396" s="7" t="s">
        <v>800</v>
      </c>
      <c r="AB3396" s="7">
        <f>IF(Table2[[#This Row],[15cc]]+Table2[[#This Row],[30cc]]&gt;0,1,0)</f>
        <v>0</v>
      </c>
      <c r="AC3396" s="7">
        <f>IF(Table2[[#This Row],[60c]]&gt;0,1,0)</f>
        <v>0</v>
      </c>
      <c r="AD3396" s="7">
        <f>IF(Table2[[#This Row],[90c]]&gt;0,1,0)</f>
        <v>0</v>
      </c>
    </row>
    <row r="3397" spans="1:30" x14ac:dyDescent="0.2">
      <c r="A3397">
        <v>201706</v>
      </c>
      <c r="B3397" t="s">
        <v>84</v>
      </c>
      <c r="C3397" t="s">
        <v>84</v>
      </c>
      <c r="D3397" t="s">
        <v>3077</v>
      </c>
      <c r="E3397" t="s">
        <v>7704</v>
      </c>
      <c r="F3397" t="s">
        <v>3080</v>
      </c>
      <c r="G3397" t="s">
        <v>7704</v>
      </c>
      <c r="I3397" t="s">
        <v>143</v>
      </c>
      <c r="J3397" t="s">
        <v>1306</v>
      </c>
      <c r="K3397" t="s">
        <v>7704</v>
      </c>
      <c r="L3397" t="s">
        <v>7551</v>
      </c>
      <c r="M3397" t="s">
        <v>7724</v>
      </c>
      <c r="N3397" s="1">
        <v>42906</v>
      </c>
      <c r="O3397">
        <v>50</v>
      </c>
      <c r="P3397" t="s">
        <v>900</v>
      </c>
      <c r="S3397">
        <v>0</v>
      </c>
      <c r="T3397">
        <v>0</v>
      </c>
      <c r="U3397" s="7">
        <v>0</v>
      </c>
      <c r="V3397" s="7">
        <v>0</v>
      </c>
      <c r="W3397" s="7">
        <v>0</v>
      </c>
      <c r="X3397" s="7">
        <v>0</v>
      </c>
      <c r="Y3397" s="7">
        <v>0</v>
      </c>
      <c r="Z3397" s="7">
        <v>0</v>
      </c>
      <c r="AA3397" s="7" t="s">
        <v>800</v>
      </c>
      <c r="AB3397" s="7">
        <f>IF(Table2[[#This Row],[15cc]]+Table2[[#This Row],[30cc]]&gt;0,1,0)</f>
        <v>0</v>
      </c>
      <c r="AC3397" s="7">
        <f>IF(Table2[[#This Row],[60c]]&gt;0,1,0)</f>
        <v>0</v>
      </c>
      <c r="AD3397" s="7">
        <f>IF(Table2[[#This Row],[90c]]&gt;0,1,0)</f>
        <v>0</v>
      </c>
    </row>
    <row r="3398" spans="1:30" x14ac:dyDescent="0.2">
      <c r="A3398">
        <v>201706</v>
      </c>
      <c r="B3398" t="s">
        <v>84</v>
      </c>
      <c r="C3398" t="s">
        <v>84</v>
      </c>
      <c r="D3398" t="s">
        <v>3077</v>
      </c>
      <c r="E3398" t="s">
        <v>7704</v>
      </c>
      <c r="F3398" t="s">
        <v>3080</v>
      </c>
      <c r="G3398" t="s">
        <v>7704</v>
      </c>
      <c r="I3398" t="s">
        <v>143</v>
      </c>
      <c r="J3398" t="s">
        <v>1306</v>
      </c>
      <c r="K3398" t="s">
        <v>7704</v>
      </c>
      <c r="L3398" t="s">
        <v>7552</v>
      </c>
      <c r="M3398" t="s">
        <v>7553</v>
      </c>
      <c r="N3398" s="1">
        <v>42906</v>
      </c>
      <c r="O3398">
        <v>50</v>
      </c>
      <c r="P3398" t="s">
        <v>900</v>
      </c>
      <c r="S3398">
        <v>0</v>
      </c>
      <c r="T3398">
        <v>0</v>
      </c>
      <c r="U3398" s="7">
        <v>0</v>
      </c>
      <c r="V3398" s="7">
        <v>0</v>
      </c>
      <c r="W3398" s="7">
        <v>0</v>
      </c>
      <c r="X3398" s="7">
        <v>0</v>
      </c>
      <c r="Y3398" s="7">
        <v>0</v>
      </c>
      <c r="Z3398" s="7">
        <v>0</v>
      </c>
      <c r="AA3398" s="7" t="s">
        <v>800</v>
      </c>
      <c r="AB3398" s="7">
        <f>IF(Table2[[#This Row],[15cc]]+Table2[[#This Row],[30cc]]&gt;0,1,0)</f>
        <v>0</v>
      </c>
      <c r="AC3398" s="7">
        <f>IF(Table2[[#This Row],[60c]]&gt;0,1,0)</f>
        <v>0</v>
      </c>
      <c r="AD3398" s="7">
        <f>IF(Table2[[#This Row],[90c]]&gt;0,1,0)</f>
        <v>0</v>
      </c>
    </row>
    <row r="3399" spans="1:30" x14ac:dyDescent="0.2">
      <c r="A3399">
        <v>201706</v>
      </c>
      <c r="B3399" t="s">
        <v>84</v>
      </c>
      <c r="C3399" t="s">
        <v>84</v>
      </c>
      <c r="D3399" t="s">
        <v>3077</v>
      </c>
      <c r="E3399" t="s">
        <v>7704</v>
      </c>
      <c r="F3399" t="s">
        <v>3080</v>
      </c>
      <c r="G3399" t="s">
        <v>7704</v>
      </c>
      <c r="I3399" t="s">
        <v>143</v>
      </c>
      <c r="J3399" t="s">
        <v>1306</v>
      </c>
      <c r="K3399" t="s">
        <v>7704</v>
      </c>
      <c r="L3399" t="s">
        <v>7554</v>
      </c>
      <c r="M3399" t="s">
        <v>7555</v>
      </c>
      <c r="N3399" s="1">
        <v>42906</v>
      </c>
      <c r="O3399">
        <v>50</v>
      </c>
      <c r="P3399" t="s">
        <v>900</v>
      </c>
      <c r="S3399">
        <v>0</v>
      </c>
      <c r="T3399">
        <v>0</v>
      </c>
      <c r="U3399" s="7">
        <v>0</v>
      </c>
      <c r="V3399" s="7">
        <v>0</v>
      </c>
      <c r="W3399" s="7">
        <v>0</v>
      </c>
      <c r="X3399" s="7">
        <v>0</v>
      </c>
      <c r="Y3399" s="7">
        <v>0</v>
      </c>
      <c r="Z3399" s="7">
        <v>0</v>
      </c>
      <c r="AA3399" s="7" t="s">
        <v>800</v>
      </c>
      <c r="AB3399" s="7">
        <f>IF(Table2[[#This Row],[15cc]]+Table2[[#This Row],[30cc]]&gt;0,1,0)</f>
        <v>0</v>
      </c>
      <c r="AC3399" s="7">
        <f>IF(Table2[[#This Row],[60c]]&gt;0,1,0)</f>
        <v>0</v>
      </c>
      <c r="AD3399" s="7">
        <f>IF(Table2[[#This Row],[90c]]&gt;0,1,0)</f>
        <v>0</v>
      </c>
    </row>
    <row r="3400" spans="1:30" x14ac:dyDescent="0.2">
      <c r="A3400">
        <v>201706</v>
      </c>
      <c r="B3400" t="s">
        <v>84</v>
      </c>
      <c r="C3400" t="s">
        <v>84</v>
      </c>
      <c r="D3400" t="s">
        <v>3077</v>
      </c>
      <c r="E3400" t="s">
        <v>7704</v>
      </c>
      <c r="F3400" t="s">
        <v>3080</v>
      </c>
      <c r="G3400" t="s">
        <v>7704</v>
      </c>
      <c r="I3400" t="s">
        <v>145</v>
      </c>
      <c r="J3400" t="s">
        <v>7556</v>
      </c>
      <c r="K3400" t="s">
        <v>7704</v>
      </c>
      <c r="L3400" t="s">
        <v>7557</v>
      </c>
      <c r="M3400" t="s">
        <v>7558</v>
      </c>
      <c r="N3400" s="1">
        <v>42913</v>
      </c>
      <c r="O3400">
        <v>43</v>
      </c>
      <c r="P3400" t="s">
        <v>900</v>
      </c>
      <c r="S3400">
        <v>0</v>
      </c>
      <c r="T3400">
        <v>0</v>
      </c>
      <c r="U3400" s="7">
        <v>0</v>
      </c>
      <c r="V3400" s="7">
        <v>0</v>
      </c>
      <c r="W3400" s="7">
        <v>0</v>
      </c>
      <c r="X3400" s="7">
        <v>0</v>
      </c>
      <c r="Y3400" s="7">
        <v>0</v>
      </c>
      <c r="Z3400" s="7">
        <v>0</v>
      </c>
      <c r="AA3400" s="7" t="s">
        <v>800</v>
      </c>
      <c r="AB3400" s="7">
        <f>IF(Table2[[#This Row],[15cc]]+Table2[[#This Row],[30cc]]&gt;0,1,0)</f>
        <v>0</v>
      </c>
      <c r="AC3400" s="7">
        <f>IF(Table2[[#This Row],[60c]]&gt;0,1,0)</f>
        <v>0</v>
      </c>
      <c r="AD3400" s="7">
        <f>IF(Table2[[#This Row],[90c]]&gt;0,1,0)</f>
        <v>0</v>
      </c>
    </row>
    <row r="3401" spans="1:30" x14ac:dyDescent="0.2">
      <c r="A3401">
        <v>201706</v>
      </c>
      <c r="B3401" t="s">
        <v>84</v>
      </c>
      <c r="C3401" t="s">
        <v>84</v>
      </c>
      <c r="D3401" t="s">
        <v>3077</v>
      </c>
      <c r="E3401" t="s">
        <v>7704</v>
      </c>
      <c r="F3401" t="s">
        <v>3080</v>
      </c>
      <c r="G3401" t="s">
        <v>7704</v>
      </c>
      <c r="I3401" t="s">
        <v>145</v>
      </c>
      <c r="J3401" t="s">
        <v>7556</v>
      </c>
      <c r="K3401" t="s">
        <v>7704</v>
      </c>
      <c r="L3401" t="s">
        <v>7559</v>
      </c>
      <c r="M3401" t="s">
        <v>4091</v>
      </c>
      <c r="N3401" s="1">
        <v>42913</v>
      </c>
      <c r="O3401">
        <v>43</v>
      </c>
      <c r="P3401" t="s">
        <v>900</v>
      </c>
      <c r="Q3401">
        <v>1</v>
      </c>
      <c r="R3401">
        <v>12.401999999999999</v>
      </c>
      <c r="S3401">
        <v>1</v>
      </c>
      <c r="T3401">
        <v>12.401999999999999</v>
      </c>
      <c r="U3401" s="7">
        <v>0</v>
      </c>
      <c r="V3401" s="7">
        <v>0</v>
      </c>
      <c r="W3401" s="7">
        <v>0</v>
      </c>
      <c r="X3401" s="7">
        <v>0</v>
      </c>
      <c r="Y3401" s="7">
        <v>0</v>
      </c>
      <c r="Z3401" s="7">
        <v>0</v>
      </c>
      <c r="AA3401" s="7" t="s">
        <v>800</v>
      </c>
      <c r="AB3401" s="7">
        <f>IF(Table2[[#This Row],[15cc]]+Table2[[#This Row],[30cc]]&gt;0,1,0)</f>
        <v>1</v>
      </c>
      <c r="AC3401" s="7">
        <f>IF(Table2[[#This Row],[60c]]&gt;0,1,0)</f>
        <v>0</v>
      </c>
      <c r="AD3401" s="7">
        <f>IF(Table2[[#This Row],[90c]]&gt;0,1,0)</f>
        <v>0</v>
      </c>
    </row>
    <row r="3402" spans="1:30" x14ac:dyDescent="0.2">
      <c r="A3402">
        <v>201707</v>
      </c>
      <c r="B3402" t="s">
        <v>21</v>
      </c>
      <c r="C3402" t="s">
        <v>21</v>
      </c>
      <c r="D3402" t="s">
        <v>1486</v>
      </c>
      <c r="E3402" t="s">
        <v>7645</v>
      </c>
      <c r="F3402" t="s">
        <v>1541</v>
      </c>
      <c r="G3402" t="s">
        <v>7646</v>
      </c>
      <c r="I3402" t="s">
        <v>1142</v>
      </c>
      <c r="J3402" t="s">
        <v>1072</v>
      </c>
      <c r="K3402" t="s">
        <v>7647</v>
      </c>
      <c r="L3402" t="s">
        <v>7725</v>
      </c>
      <c r="M3402" t="s">
        <v>7726</v>
      </c>
      <c r="N3402" s="1">
        <v>42923</v>
      </c>
      <c r="O3402">
        <v>33</v>
      </c>
      <c r="P3402" t="s">
        <v>900</v>
      </c>
      <c r="S3402">
        <v>0</v>
      </c>
      <c r="T3402">
        <v>0</v>
      </c>
      <c r="U3402" s="7">
        <v>0</v>
      </c>
      <c r="V3402" s="7">
        <v>0</v>
      </c>
      <c r="W3402" s="7">
        <v>0</v>
      </c>
      <c r="X3402" s="7">
        <v>0</v>
      </c>
      <c r="Y3402" s="7">
        <v>0</v>
      </c>
      <c r="Z3402" s="7">
        <v>0</v>
      </c>
      <c r="AA3402" s="7" t="s">
        <v>800</v>
      </c>
      <c r="AB3402" s="7">
        <f>IF(Table2[[#This Row],[15cc]]+Table2[[#This Row],[30cc]]&gt;0,1,0)</f>
        <v>0</v>
      </c>
      <c r="AC3402" s="7">
        <f>IF(Table2[[#This Row],[60c]]&gt;0,1,0)</f>
        <v>0</v>
      </c>
      <c r="AD3402" s="7">
        <f>IF(Table2[[#This Row],[90c]]&gt;0,1,0)</f>
        <v>0</v>
      </c>
    </row>
    <row r="3403" spans="1:30" x14ac:dyDescent="0.2">
      <c r="A3403">
        <v>201707</v>
      </c>
      <c r="B3403" t="s">
        <v>21</v>
      </c>
      <c r="C3403" t="s">
        <v>21</v>
      </c>
      <c r="D3403" t="s">
        <v>1486</v>
      </c>
      <c r="E3403" t="s">
        <v>7645</v>
      </c>
      <c r="F3403" t="s">
        <v>1541</v>
      </c>
      <c r="G3403" t="s">
        <v>7646</v>
      </c>
      <c r="I3403" t="s">
        <v>1142</v>
      </c>
      <c r="J3403" t="s">
        <v>1072</v>
      </c>
      <c r="K3403" t="s">
        <v>7647</v>
      </c>
      <c r="L3403" t="s">
        <v>7727</v>
      </c>
      <c r="M3403" t="s">
        <v>7728</v>
      </c>
      <c r="N3403" s="1">
        <v>42923</v>
      </c>
      <c r="O3403">
        <v>33</v>
      </c>
      <c r="P3403" t="s">
        <v>900</v>
      </c>
      <c r="S3403">
        <v>0</v>
      </c>
      <c r="T3403">
        <v>0</v>
      </c>
      <c r="U3403" s="7">
        <v>0</v>
      </c>
      <c r="V3403" s="7">
        <v>0</v>
      </c>
      <c r="W3403" s="7">
        <v>0</v>
      </c>
      <c r="X3403" s="7">
        <v>0</v>
      </c>
      <c r="Y3403" s="7">
        <v>0</v>
      </c>
      <c r="Z3403" s="7">
        <v>0</v>
      </c>
      <c r="AA3403" s="7" t="s">
        <v>800</v>
      </c>
      <c r="AB3403" s="7">
        <f>IF(Table2[[#This Row],[15cc]]+Table2[[#This Row],[30cc]]&gt;0,1,0)</f>
        <v>0</v>
      </c>
      <c r="AC3403" s="7">
        <f>IF(Table2[[#This Row],[60c]]&gt;0,1,0)</f>
        <v>0</v>
      </c>
      <c r="AD3403" s="7">
        <f>IF(Table2[[#This Row],[90c]]&gt;0,1,0)</f>
        <v>0</v>
      </c>
    </row>
    <row r="3404" spans="1:30" x14ac:dyDescent="0.2">
      <c r="A3404">
        <v>201707</v>
      </c>
      <c r="B3404" t="s">
        <v>21</v>
      </c>
      <c r="C3404" t="s">
        <v>21</v>
      </c>
      <c r="D3404" t="s">
        <v>1486</v>
      </c>
      <c r="E3404" t="s">
        <v>7645</v>
      </c>
      <c r="F3404" t="s">
        <v>1541</v>
      </c>
      <c r="G3404" t="s">
        <v>7646</v>
      </c>
      <c r="I3404" t="s">
        <v>1142</v>
      </c>
      <c r="J3404" t="s">
        <v>1072</v>
      </c>
      <c r="K3404" t="s">
        <v>7647</v>
      </c>
      <c r="L3404" t="s">
        <v>7729</v>
      </c>
      <c r="M3404" t="s">
        <v>7730</v>
      </c>
      <c r="N3404" s="1">
        <v>42923</v>
      </c>
      <c r="O3404">
        <v>33</v>
      </c>
      <c r="P3404" t="s">
        <v>900</v>
      </c>
      <c r="Q3404">
        <v>1</v>
      </c>
      <c r="R3404">
        <v>14.063000000000001</v>
      </c>
      <c r="S3404">
        <v>1</v>
      </c>
      <c r="T3404">
        <v>14.063000000000001</v>
      </c>
      <c r="U3404" s="7">
        <v>0</v>
      </c>
      <c r="V3404" s="7">
        <v>0</v>
      </c>
      <c r="W3404" s="7">
        <v>0</v>
      </c>
      <c r="X3404" s="7">
        <v>0</v>
      </c>
      <c r="Y3404" s="7">
        <v>0</v>
      </c>
      <c r="Z3404" s="7">
        <v>0</v>
      </c>
      <c r="AA3404" s="7" t="s">
        <v>800</v>
      </c>
      <c r="AB3404" s="7">
        <f>IF(Table2[[#This Row],[15cc]]+Table2[[#This Row],[30cc]]&gt;0,1,0)</f>
        <v>1</v>
      </c>
      <c r="AC3404" s="7">
        <f>IF(Table2[[#This Row],[60c]]&gt;0,1,0)</f>
        <v>0</v>
      </c>
      <c r="AD3404" s="7">
        <f>IF(Table2[[#This Row],[90c]]&gt;0,1,0)</f>
        <v>0</v>
      </c>
    </row>
    <row r="3405" spans="1:30" x14ac:dyDescent="0.2">
      <c r="A3405">
        <v>201707</v>
      </c>
      <c r="B3405" t="s">
        <v>21</v>
      </c>
      <c r="C3405" t="s">
        <v>21</v>
      </c>
      <c r="D3405" t="s">
        <v>1486</v>
      </c>
      <c r="E3405" t="s">
        <v>7645</v>
      </c>
      <c r="F3405" t="s">
        <v>1541</v>
      </c>
      <c r="G3405" t="s">
        <v>7646</v>
      </c>
      <c r="I3405" t="s">
        <v>1142</v>
      </c>
      <c r="J3405" t="s">
        <v>1072</v>
      </c>
      <c r="K3405" t="s">
        <v>7647</v>
      </c>
      <c r="L3405" t="s">
        <v>7731</v>
      </c>
      <c r="M3405" t="s">
        <v>7732</v>
      </c>
      <c r="N3405" s="1">
        <v>42923</v>
      </c>
      <c r="O3405">
        <v>33</v>
      </c>
      <c r="P3405" t="s">
        <v>900</v>
      </c>
      <c r="S3405">
        <v>0</v>
      </c>
      <c r="T3405">
        <v>0</v>
      </c>
      <c r="U3405" s="7">
        <v>0</v>
      </c>
      <c r="V3405" s="7">
        <v>0</v>
      </c>
      <c r="W3405" s="7">
        <v>0</v>
      </c>
      <c r="X3405" s="7">
        <v>0</v>
      </c>
      <c r="Y3405" s="7">
        <v>0</v>
      </c>
      <c r="Z3405" s="7">
        <v>0</v>
      </c>
      <c r="AA3405" s="7" t="s">
        <v>800</v>
      </c>
      <c r="AB3405" s="7">
        <f>IF(Table2[[#This Row],[15cc]]+Table2[[#This Row],[30cc]]&gt;0,1,0)</f>
        <v>0</v>
      </c>
      <c r="AC3405" s="7">
        <f>IF(Table2[[#This Row],[60c]]&gt;0,1,0)</f>
        <v>0</v>
      </c>
      <c r="AD3405" s="7">
        <f>IF(Table2[[#This Row],[90c]]&gt;0,1,0)</f>
        <v>0</v>
      </c>
    </row>
    <row r="3406" spans="1:30" x14ac:dyDescent="0.2">
      <c r="A3406">
        <v>201707</v>
      </c>
      <c r="B3406" t="s">
        <v>21</v>
      </c>
      <c r="C3406" t="s">
        <v>21</v>
      </c>
      <c r="D3406" t="s">
        <v>1486</v>
      </c>
      <c r="E3406" t="s">
        <v>7645</v>
      </c>
      <c r="F3406" t="s">
        <v>1541</v>
      </c>
      <c r="G3406" t="s">
        <v>7646</v>
      </c>
      <c r="I3406" t="s">
        <v>1142</v>
      </c>
      <c r="J3406" t="s">
        <v>1072</v>
      </c>
      <c r="K3406" t="s">
        <v>7647</v>
      </c>
      <c r="L3406" t="s">
        <v>7733</v>
      </c>
      <c r="M3406" t="s">
        <v>7734</v>
      </c>
      <c r="N3406" s="1">
        <v>42923</v>
      </c>
      <c r="O3406">
        <v>33</v>
      </c>
      <c r="P3406" t="s">
        <v>900</v>
      </c>
      <c r="S3406">
        <v>0</v>
      </c>
      <c r="T3406">
        <v>0</v>
      </c>
      <c r="U3406" s="7">
        <v>0</v>
      </c>
      <c r="V3406" s="7">
        <v>0</v>
      </c>
      <c r="W3406" s="7">
        <v>0</v>
      </c>
      <c r="X3406" s="7">
        <v>0</v>
      </c>
      <c r="Y3406" s="7">
        <v>0</v>
      </c>
      <c r="Z3406" s="7">
        <v>0</v>
      </c>
      <c r="AA3406" s="7" t="s">
        <v>800</v>
      </c>
      <c r="AB3406" s="7">
        <f>IF(Table2[[#This Row],[15cc]]+Table2[[#This Row],[30cc]]&gt;0,1,0)</f>
        <v>0</v>
      </c>
      <c r="AC3406" s="7">
        <f>IF(Table2[[#This Row],[60c]]&gt;0,1,0)</f>
        <v>0</v>
      </c>
      <c r="AD3406" s="7">
        <f>IF(Table2[[#This Row],[90c]]&gt;0,1,0)</f>
        <v>0</v>
      </c>
    </row>
    <row r="3407" spans="1:30" x14ac:dyDescent="0.2">
      <c r="A3407">
        <v>201707</v>
      </c>
      <c r="B3407" t="s">
        <v>21</v>
      </c>
      <c r="C3407" t="s">
        <v>21</v>
      </c>
      <c r="D3407" t="s">
        <v>1486</v>
      </c>
      <c r="E3407" t="s">
        <v>7645</v>
      </c>
      <c r="F3407" t="s">
        <v>1541</v>
      </c>
      <c r="G3407" t="s">
        <v>7646</v>
      </c>
      <c r="I3407" t="s">
        <v>1142</v>
      </c>
      <c r="J3407" t="s">
        <v>1072</v>
      </c>
      <c r="K3407" t="s">
        <v>7647</v>
      </c>
      <c r="L3407" t="s">
        <v>7735</v>
      </c>
      <c r="M3407" t="s">
        <v>7736</v>
      </c>
      <c r="N3407" s="1">
        <v>42923</v>
      </c>
      <c r="O3407">
        <v>33</v>
      </c>
      <c r="P3407" t="s">
        <v>900</v>
      </c>
      <c r="Q3407">
        <v>1</v>
      </c>
      <c r="R3407">
        <v>12.007999999999999</v>
      </c>
      <c r="S3407">
        <v>1</v>
      </c>
      <c r="T3407">
        <v>12.007999999999999</v>
      </c>
      <c r="U3407" s="7">
        <v>0</v>
      </c>
      <c r="V3407" s="7">
        <v>0</v>
      </c>
      <c r="W3407" s="7">
        <v>0</v>
      </c>
      <c r="X3407" s="7">
        <v>0</v>
      </c>
      <c r="Y3407" s="7">
        <v>0</v>
      </c>
      <c r="Z3407" s="7">
        <v>0</v>
      </c>
      <c r="AA3407" s="7" t="s">
        <v>800</v>
      </c>
      <c r="AB3407" s="7">
        <f>IF(Table2[[#This Row],[15cc]]+Table2[[#This Row],[30cc]]&gt;0,1,0)</f>
        <v>1</v>
      </c>
      <c r="AC3407" s="7">
        <f>IF(Table2[[#This Row],[60c]]&gt;0,1,0)</f>
        <v>0</v>
      </c>
      <c r="AD3407" s="7">
        <f>IF(Table2[[#This Row],[90c]]&gt;0,1,0)</f>
        <v>0</v>
      </c>
    </row>
    <row r="3408" spans="1:30" x14ac:dyDescent="0.2">
      <c r="A3408">
        <v>201707</v>
      </c>
      <c r="B3408" t="s">
        <v>21</v>
      </c>
      <c r="C3408" t="s">
        <v>21</v>
      </c>
      <c r="D3408" t="s">
        <v>1486</v>
      </c>
      <c r="E3408" t="s">
        <v>7645</v>
      </c>
      <c r="F3408" t="s">
        <v>1541</v>
      </c>
      <c r="G3408" t="s">
        <v>7646</v>
      </c>
      <c r="I3408" t="s">
        <v>1142</v>
      </c>
      <c r="J3408" t="s">
        <v>1072</v>
      </c>
      <c r="K3408" t="s">
        <v>7647</v>
      </c>
      <c r="L3408" t="s">
        <v>7737</v>
      </c>
      <c r="M3408" t="s">
        <v>7738</v>
      </c>
      <c r="N3408" s="1">
        <v>42923</v>
      </c>
      <c r="O3408">
        <v>33</v>
      </c>
      <c r="P3408" t="s">
        <v>900</v>
      </c>
      <c r="Q3408">
        <v>2</v>
      </c>
      <c r="R3408">
        <v>25.132000000000001</v>
      </c>
      <c r="S3408">
        <v>1</v>
      </c>
      <c r="T3408">
        <v>12.048999999999999</v>
      </c>
      <c r="U3408" s="7">
        <v>1</v>
      </c>
      <c r="V3408" s="7">
        <v>13.083</v>
      </c>
      <c r="W3408" s="7">
        <v>0</v>
      </c>
      <c r="X3408" s="7">
        <v>0</v>
      </c>
      <c r="Y3408" s="7">
        <v>0</v>
      </c>
      <c r="Z3408" s="7">
        <v>0</v>
      </c>
      <c r="AA3408" s="7" t="s">
        <v>800</v>
      </c>
      <c r="AB3408" s="7">
        <f>IF(Table2[[#This Row],[15cc]]+Table2[[#This Row],[30cc]]&gt;0,1,0)</f>
        <v>1</v>
      </c>
      <c r="AC3408" s="7">
        <f>IF(Table2[[#This Row],[60c]]&gt;0,1,0)</f>
        <v>0</v>
      </c>
      <c r="AD3408" s="7">
        <f>IF(Table2[[#This Row],[90c]]&gt;0,1,0)</f>
        <v>0</v>
      </c>
    </row>
    <row r="3409" spans="1:30" x14ac:dyDescent="0.2">
      <c r="A3409">
        <v>201707</v>
      </c>
      <c r="B3409" t="s">
        <v>21</v>
      </c>
      <c r="C3409" t="s">
        <v>21</v>
      </c>
      <c r="D3409" t="s">
        <v>1486</v>
      </c>
      <c r="E3409" t="s">
        <v>7645</v>
      </c>
      <c r="F3409" t="s">
        <v>1541</v>
      </c>
      <c r="G3409" t="s">
        <v>7646</v>
      </c>
      <c r="I3409" t="s">
        <v>1142</v>
      </c>
      <c r="J3409" t="s">
        <v>1072</v>
      </c>
      <c r="K3409" t="s">
        <v>7647</v>
      </c>
      <c r="L3409" t="s">
        <v>7739</v>
      </c>
      <c r="M3409" t="s">
        <v>3164</v>
      </c>
      <c r="N3409" s="1">
        <v>42923</v>
      </c>
      <c r="O3409">
        <v>33</v>
      </c>
      <c r="P3409" t="s">
        <v>900</v>
      </c>
      <c r="S3409">
        <v>0</v>
      </c>
      <c r="T3409">
        <v>0</v>
      </c>
      <c r="U3409" s="7">
        <v>0</v>
      </c>
      <c r="V3409" s="7">
        <v>0</v>
      </c>
      <c r="W3409" s="7">
        <v>0</v>
      </c>
      <c r="X3409" s="7">
        <v>0</v>
      </c>
      <c r="Y3409" s="7">
        <v>0</v>
      </c>
      <c r="Z3409" s="7">
        <v>0</v>
      </c>
      <c r="AA3409" s="7" t="s">
        <v>800</v>
      </c>
      <c r="AB3409" s="7">
        <f>IF(Table2[[#This Row],[15cc]]+Table2[[#This Row],[30cc]]&gt;0,1,0)</f>
        <v>0</v>
      </c>
      <c r="AC3409" s="7">
        <f>IF(Table2[[#This Row],[60c]]&gt;0,1,0)</f>
        <v>0</v>
      </c>
      <c r="AD3409" s="7">
        <f>IF(Table2[[#This Row],[90c]]&gt;0,1,0)</f>
        <v>0</v>
      </c>
    </row>
    <row r="3410" spans="1:30" x14ac:dyDescent="0.2">
      <c r="A3410">
        <v>201707</v>
      </c>
      <c r="B3410" t="s">
        <v>21</v>
      </c>
      <c r="C3410" t="s">
        <v>21</v>
      </c>
      <c r="D3410" t="s">
        <v>1486</v>
      </c>
      <c r="E3410" t="s">
        <v>7645</v>
      </c>
      <c r="F3410" t="s">
        <v>1541</v>
      </c>
      <c r="G3410" t="s">
        <v>7646</v>
      </c>
      <c r="I3410" t="s">
        <v>1142</v>
      </c>
      <c r="J3410" t="s">
        <v>1072</v>
      </c>
      <c r="K3410" t="s">
        <v>7647</v>
      </c>
      <c r="L3410" t="s">
        <v>7740</v>
      </c>
      <c r="M3410" t="s">
        <v>7741</v>
      </c>
      <c r="N3410" s="1">
        <v>42923</v>
      </c>
      <c r="O3410">
        <v>33</v>
      </c>
      <c r="P3410" t="s">
        <v>900</v>
      </c>
      <c r="S3410">
        <v>0</v>
      </c>
      <c r="T3410">
        <v>0</v>
      </c>
      <c r="U3410" s="7">
        <v>0</v>
      </c>
      <c r="V3410" s="7">
        <v>0</v>
      </c>
      <c r="W3410" s="7">
        <v>0</v>
      </c>
      <c r="X3410" s="7">
        <v>0</v>
      </c>
      <c r="Y3410" s="7">
        <v>0</v>
      </c>
      <c r="Z3410" s="7">
        <v>0</v>
      </c>
      <c r="AA3410" s="7" t="s">
        <v>800</v>
      </c>
      <c r="AB3410" s="7">
        <f>IF(Table2[[#This Row],[15cc]]+Table2[[#This Row],[30cc]]&gt;0,1,0)</f>
        <v>0</v>
      </c>
      <c r="AC3410" s="7">
        <f>IF(Table2[[#This Row],[60c]]&gt;0,1,0)</f>
        <v>0</v>
      </c>
      <c r="AD3410" s="7">
        <f>IF(Table2[[#This Row],[90c]]&gt;0,1,0)</f>
        <v>0</v>
      </c>
    </row>
    <row r="3411" spans="1:30" x14ac:dyDescent="0.2">
      <c r="A3411">
        <v>201707</v>
      </c>
      <c r="B3411" t="s">
        <v>21</v>
      </c>
      <c r="C3411" t="s">
        <v>21</v>
      </c>
      <c r="D3411" t="s">
        <v>1486</v>
      </c>
      <c r="E3411" t="s">
        <v>7645</v>
      </c>
      <c r="F3411" t="s">
        <v>1541</v>
      </c>
      <c r="G3411" t="s">
        <v>7646</v>
      </c>
      <c r="I3411" t="s">
        <v>1142</v>
      </c>
      <c r="J3411" t="s">
        <v>1072</v>
      </c>
      <c r="K3411" t="s">
        <v>7647</v>
      </c>
      <c r="L3411" t="s">
        <v>7742</v>
      </c>
      <c r="M3411" t="s">
        <v>2382</v>
      </c>
      <c r="N3411" s="1">
        <v>42923</v>
      </c>
      <c r="O3411">
        <v>33</v>
      </c>
      <c r="P3411" t="s">
        <v>900</v>
      </c>
      <c r="Q3411">
        <v>1</v>
      </c>
      <c r="R3411">
        <v>12.074</v>
      </c>
      <c r="S3411">
        <v>1</v>
      </c>
      <c r="T3411">
        <v>12.074</v>
      </c>
      <c r="U3411" s="7">
        <v>0</v>
      </c>
      <c r="V3411" s="7">
        <v>0</v>
      </c>
      <c r="W3411" s="7">
        <v>0</v>
      </c>
      <c r="X3411" s="7">
        <v>0</v>
      </c>
      <c r="Y3411" s="7">
        <v>0</v>
      </c>
      <c r="Z3411" s="7">
        <v>0</v>
      </c>
      <c r="AA3411" s="7" t="s">
        <v>800</v>
      </c>
      <c r="AB3411" s="7">
        <f>IF(Table2[[#This Row],[15cc]]+Table2[[#This Row],[30cc]]&gt;0,1,0)</f>
        <v>1</v>
      </c>
      <c r="AC3411" s="7">
        <f>IF(Table2[[#This Row],[60c]]&gt;0,1,0)</f>
        <v>0</v>
      </c>
      <c r="AD3411" s="7">
        <f>IF(Table2[[#This Row],[90c]]&gt;0,1,0)</f>
        <v>0</v>
      </c>
    </row>
    <row r="3412" spans="1:30" x14ac:dyDescent="0.2">
      <c r="A3412">
        <v>201707</v>
      </c>
      <c r="B3412" t="s">
        <v>21</v>
      </c>
      <c r="C3412" t="s">
        <v>21</v>
      </c>
      <c r="D3412" t="s">
        <v>1486</v>
      </c>
      <c r="E3412" t="s">
        <v>7645</v>
      </c>
      <c r="F3412" t="s">
        <v>1541</v>
      </c>
      <c r="G3412" t="s">
        <v>7646</v>
      </c>
      <c r="I3412" t="s">
        <v>1142</v>
      </c>
      <c r="J3412" t="s">
        <v>1072</v>
      </c>
      <c r="K3412" t="s">
        <v>7647</v>
      </c>
      <c r="L3412" t="s">
        <v>7743</v>
      </c>
      <c r="M3412" t="s">
        <v>3809</v>
      </c>
      <c r="N3412" s="1">
        <v>42923</v>
      </c>
      <c r="O3412">
        <v>33</v>
      </c>
      <c r="P3412" t="s">
        <v>900</v>
      </c>
      <c r="Q3412">
        <v>1</v>
      </c>
      <c r="R3412">
        <v>15.045</v>
      </c>
      <c r="S3412">
        <v>1</v>
      </c>
      <c r="T3412">
        <v>15.045</v>
      </c>
      <c r="U3412" s="7">
        <v>0</v>
      </c>
      <c r="V3412" s="7">
        <v>0</v>
      </c>
      <c r="W3412" s="7">
        <v>0</v>
      </c>
      <c r="X3412" s="7">
        <v>0</v>
      </c>
      <c r="Y3412" s="7">
        <v>0</v>
      </c>
      <c r="Z3412" s="7">
        <v>0</v>
      </c>
      <c r="AA3412" s="7" t="s">
        <v>800</v>
      </c>
      <c r="AB3412" s="7">
        <f>IF(Table2[[#This Row],[15cc]]+Table2[[#This Row],[30cc]]&gt;0,1,0)</f>
        <v>1</v>
      </c>
      <c r="AC3412" s="7">
        <f>IF(Table2[[#This Row],[60c]]&gt;0,1,0)</f>
        <v>0</v>
      </c>
      <c r="AD3412" s="7">
        <f>IF(Table2[[#This Row],[90c]]&gt;0,1,0)</f>
        <v>0</v>
      </c>
    </row>
    <row r="3413" spans="1:30" x14ac:dyDescent="0.2">
      <c r="A3413">
        <v>201707</v>
      </c>
      <c r="B3413" t="s">
        <v>21</v>
      </c>
      <c r="C3413" t="s">
        <v>21</v>
      </c>
      <c r="D3413" t="s">
        <v>1486</v>
      </c>
      <c r="E3413" t="s">
        <v>7645</v>
      </c>
      <c r="F3413" t="s">
        <v>1541</v>
      </c>
      <c r="G3413" t="s">
        <v>7646</v>
      </c>
      <c r="I3413" t="s">
        <v>1142</v>
      </c>
      <c r="J3413" t="s">
        <v>1072</v>
      </c>
      <c r="K3413" t="s">
        <v>7647</v>
      </c>
      <c r="L3413" t="s">
        <v>7744</v>
      </c>
      <c r="M3413" t="s">
        <v>7745</v>
      </c>
      <c r="N3413" s="1">
        <v>42923</v>
      </c>
      <c r="O3413">
        <v>33</v>
      </c>
      <c r="P3413" t="s">
        <v>900</v>
      </c>
      <c r="S3413">
        <v>0</v>
      </c>
      <c r="T3413">
        <v>0</v>
      </c>
      <c r="U3413" s="7">
        <v>0</v>
      </c>
      <c r="V3413" s="7">
        <v>0</v>
      </c>
      <c r="W3413" s="7">
        <v>0</v>
      </c>
      <c r="X3413" s="7">
        <v>0</v>
      </c>
      <c r="Y3413" s="7">
        <v>0</v>
      </c>
      <c r="Z3413" s="7">
        <v>0</v>
      </c>
      <c r="AA3413" s="7" t="s">
        <v>800</v>
      </c>
      <c r="AB3413" s="7">
        <f>IF(Table2[[#This Row],[15cc]]+Table2[[#This Row],[30cc]]&gt;0,1,0)</f>
        <v>0</v>
      </c>
      <c r="AC3413" s="7">
        <f>IF(Table2[[#This Row],[60c]]&gt;0,1,0)</f>
        <v>0</v>
      </c>
      <c r="AD3413" s="7">
        <f>IF(Table2[[#This Row],[90c]]&gt;0,1,0)</f>
        <v>0</v>
      </c>
    </row>
    <row r="3414" spans="1:30" x14ac:dyDescent="0.2">
      <c r="A3414">
        <v>201707</v>
      </c>
      <c r="B3414" t="s">
        <v>21</v>
      </c>
      <c r="C3414" t="s">
        <v>21</v>
      </c>
      <c r="D3414" t="s">
        <v>1486</v>
      </c>
      <c r="E3414" t="s">
        <v>7645</v>
      </c>
      <c r="F3414" t="s">
        <v>1541</v>
      </c>
      <c r="G3414" t="s">
        <v>7646</v>
      </c>
      <c r="I3414" t="s">
        <v>1142</v>
      </c>
      <c r="J3414" t="s">
        <v>1072</v>
      </c>
      <c r="K3414" t="s">
        <v>7647</v>
      </c>
      <c r="L3414" t="s">
        <v>7746</v>
      </c>
      <c r="M3414" t="s">
        <v>812</v>
      </c>
      <c r="N3414" s="1">
        <v>42923</v>
      </c>
      <c r="O3414">
        <v>33</v>
      </c>
      <c r="P3414" t="s">
        <v>900</v>
      </c>
      <c r="Q3414">
        <v>1</v>
      </c>
      <c r="R3414">
        <v>12.321</v>
      </c>
      <c r="S3414">
        <v>1</v>
      </c>
      <c r="T3414">
        <v>12.321</v>
      </c>
      <c r="U3414" s="7">
        <v>0</v>
      </c>
      <c r="V3414" s="7">
        <v>0</v>
      </c>
      <c r="W3414" s="7">
        <v>0</v>
      </c>
      <c r="X3414" s="7">
        <v>0</v>
      </c>
      <c r="Y3414" s="7">
        <v>0</v>
      </c>
      <c r="Z3414" s="7">
        <v>0</v>
      </c>
      <c r="AA3414" s="7" t="s">
        <v>800</v>
      </c>
      <c r="AB3414" s="7">
        <f>IF(Table2[[#This Row],[15cc]]+Table2[[#This Row],[30cc]]&gt;0,1,0)</f>
        <v>1</v>
      </c>
      <c r="AC3414" s="7">
        <f>IF(Table2[[#This Row],[60c]]&gt;0,1,0)</f>
        <v>0</v>
      </c>
      <c r="AD3414" s="7">
        <f>IF(Table2[[#This Row],[90c]]&gt;0,1,0)</f>
        <v>0</v>
      </c>
    </row>
    <row r="3415" spans="1:30" x14ac:dyDescent="0.2">
      <c r="A3415">
        <v>201707</v>
      </c>
      <c r="B3415" t="s">
        <v>21</v>
      </c>
      <c r="C3415" t="s">
        <v>21</v>
      </c>
      <c r="D3415" t="s">
        <v>1486</v>
      </c>
      <c r="E3415" t="s">
        <v>7645</v>
      </c>
      <c r="F3415" t="s">
        <v>1541</v>
      </c>
      <c r="G3415" t="s">
        <v>7646</v>
      </c>
      <c r="I3415" t="s">
        <v>1142</v>
      </c>
      <c r="J3415" t="s">
        <v>1072</v>
      </c>
      <c r="K3415" t="s">
        <v>7647</v>
      </c>
      <c r="L3415" t="s">
        <v>7747</v>
      </c>
      <c r="M3415" t="s">
        <v>4986</v>
      </c>
      <c r="N3415" s="1">
        <v>42923</v>
      </c>
      <c r="O3415">
        <v>33</v>
      </c>
      <c r="P3415" t="s">
        <v>900</v>
      </c>
      <c r="Q3415">
        <v>1</v>
      </c>
      <c r="R3415">
        <v>13.27</v>
      </c>
      <c r="S3415">
        <v>1</v>
      </c>
      <c r="T3415">
        <v>13.27</v>
      </c>
      <c r="U3415" s="7">
        <v>0</v>
      </c>
      <c r="V3415" s="7">
        <v>0</v>
      </c>
      <c r="W3415" s="7">
        <v>0</v>
      </c>
      <c r="X3415" s="7">
        <v>0</v>
      </c>
      <c r="Y3415" s="7">
        <v>0</v>
      </c>
      <c r="Z3415" s="7">
        <v>0</v>
      </c>
      <c r="AA3415" s="7" t="s">
        <v>800</v>
      </c>
      <c r="AB3415" s="7">
        <f>IF(Table2[[#This Row],[15cc]]+Table2[[#This Row],[30cc]]&gt;0,1,0)</f>
        <v>1</v>
      </c>
      <c r="AC3415" s="7">
        <f>IF(Table2[[#This Row],[60c]]&gt;0,1,0)</f>
        <v>0</v>
      </c>
      <c r="AD3415" s="7">
        <f>IF(Table2[[#This Row],[90c]]&gt;0,1,0)</f>
        <v>0</v>
      </c>
    </row>
    <row r="3416" spans="1:30" x14ac:dyDescent="0.2">
      <c r="A3416">
        <v>201707</v>
      </c>
      <c r="B3416" t="s">
        <v>21</v>
      </c>
      <c r="C3416" t="s">
        <v>21</v>
      </c>
      <c r="D3416" t="s">
        <v>1486</v>
      </c>
      <c r="E3416" t="s">
        <v>7645</v>
      </c>
      <c r="F3416" t="s">
        <v>1541</v>
      </c>
      <c r="G3416" t="s">
        <v>7646</v>
      </c>
      <c r="I3416" t="s">
        <v>1142</v>
      </c>
      <c r="J3416" t="s">
        <v>1072</v>
      </c>
      <c r="K3416" t="s">
        <v>7647</v>
      </c>
      <c r="L3416" t="s">
        <v>7748</v>
      </c>
      <c r="M3416" t="s">
        <v>824</v>
      </c>
      <c r="N3416" s="1">
        <v>42923</v>
      </c>
      <c r="O3416">
        <v>33</v>
      </c>
      <c r="P3416" t="s">
        <v>900</v>
      </c>
      <c r="Q3416">
        <v>1</v>
      </c>
      <c r="R3416">
        <v>12.154</v>
      </c>
      <c r="S3416">
        <v>1</v>
      </c>
      <c r="T3416">
        <v>12.154</v>
      </c>
      <c r="U3416" s="7">
        <v>0</v>
      </c>
      <c r="V3416" s="7">
        <v>0</v>
      </c>
      <c r="W3416" s="7">
        <v>0</v>
      </c>
      <c r="X3416" s="7">
        <v>0</v>
      </c>
      <c r="Y3416" s="7">
        <v>0</v>
      </c>
      <c r="Z3416" s="7">
        <v>0</v>
      </c>
      <c r="AA3416" s="7" t="s">
        <v>800</v>
      </c>
      <c r="AB3416" s="7">
        <f>IF(Table2[[#This Row],[15cc]]+Table2[[#This Row],[30cc]]&gt;0,1,0)</f>
        <v>1</v>
      </c>
      <c r="AC3416" s="7">
        <f>IF(Table2[[#This Row],[60c]]&gt;0,1,0)</f>
        <v>0</v>
      </c>
      <c r="AD3416" s="7">
        <f>IF(Table2[[#This Row],[90c]]&gt;0,1,0)</f>
        <v>0</v>
      </c>
    </row>
    <row r="3417" spans="1:30" x14ac:dyDescent="0.2">
      <c r="A3417">
        <v>201707</v>
      </c>
      <c r="B3417" t="s">
        <v>21</v>
      </c>
      <c r="C3417" t="s">
        <v>21</v>
      </c>
      <c r="D3417" t="s">
        <v>1486</v>
      </c>
      <c r="E3417" t="s">
        <v>7645</v>
      </c>
      <c r="F3417" t="s">
        <v>1541</v>
      </c>
      <c r="G3417" t="s">
        <v>7646</v>
      </c>
      <c r="I3417" t="s">
        <v>1142</v>
      </c>
      <c r="J3417" t="s">
        <v>1072</v>
      </c>
      <c r="K3417" t="s">
        <v>7647</v>
      </c>
      <c r="L3417" t="s">
        <v>7749</v>
      </c>
      <c r="M3417" t="s">
        <v>920</v>
      </c>
      <c r="N3417" s="1">
        <v>42923</v>
      </c>
      <c r="O3417">
        <v>33</v>
      </c>
      <c r="P3417" t="s">
        <v>900</v>
      </c>
      <c r="Q3417">
        <v>1</v>
      </c>
      <c r="R3417">
        <v>12.635</v>
      </c>
      <c r="S3417">
        <v>1</v>
      </c>
      <c r="T3417">
        <v>12.635</v>
      </c>
      <c r="U3417" s="7">
        <v>0</v>
      </c>
      <c r="V3417" s="7">
        <v>0</v>
      </c>
      <c r="W3417" s="7">
        <v>0</v>
      </c>
      <c r="X3417" s="7">
        <v>0</v>
      </c>
      <c r="Y3417" s="7">
        <v>0</v>
      </c>
      <c r="Z3417" s="7">
        <v>0</v>
      </c>
      <c r="AA3417" s="7" t="s">
        <v>800</v>
      </c>
      <c r="AB3417" s="7">
        <f>IF(Table2[[#This Row],[15cc]]+Table2[[#This Row],[30cc]]&gt;0,1,0)</f>
        <v>1</v>
      </c>
      <c r="AC3417" s="7">
        <f>IF(Table2[[#This Row],[60c]]&gt;0,1,0)</f>
        <v>0</v>
      </c>
      <c r="AD3417" s="7">
        <f>IF(Table2[[#This Row],[90c]]&gt;0,1,0)</f>
        <v>0</v>
      </c>
    </row>
    <row r="3418" spans="1:30" x14ac:dyDescent="0.2">
      <c r="A3418">
        <v>201707</v>
      </c>
      <c r="B3418" t="s">
        <v>21</v>
      </c>
      <c r="C3418" t="s">
        <v>21</v>
      </c>
      <c r="D3418" t="s">
        <v>1486</v>
      </c>
      <c r="E3418" t="s">
        <v>7645</v>
      </c>
      <c r="F3418" t="s">
        <v>1541</v>
      </c>
      <c r="G3418" t="s">
        <v>7646</v>
      </c>
      <c r="I3418" t="s">
        <v>1142</v>
      </c>
      <c r="J3418" t="s">
        <v>1072</v>
      </c>
      <c r="K3418" t="s">
        <v>7647</v>
      </c>
      <c r="L3418" t="s">
        <v>7750</v>
      </c>
      <c r="M3418" t="s">
        <v>7751</v>
      </c>
      <c r="N3418" s="1">
        <v>42923</v>
      </c>
      <c r="O3418">
        <v>33</v>
      </c>
      <c r="P3418" t="s">
        <v>900</v>
      </c>
      <c r="S3418">
        <v>0</v>
      </c>
      <c r="T3418">
        <v>0</v>
      </c>
      <c r="U3418" s="7">
        <v>0</v>
      </c>
      <c r="V3418" s="7">
        <v>0</v>
      </c>
      <c r="W3418" s="7">
        <v>0</v>
      </c>
      <c r="X3418" s="7">
        <v>0</v>
      </c>
      <c r="Y3418" s="7">
        <v>0</v>
      </c>
      <c r="Z3418" s="7">
        <v>0</v>
      </c>
      <c r="AA3418" s="7" t="s">
        <v>800</v>
      </c>
      <c r="AB3418" s="7">
        <f>IF(Table2[[#This Row],[15cc]]+Table2[[#This Row],[30cc]]&gt;0,1,0)</f>
        <v>0</v>
      </c>
      <c r="AC3418" s="7">
        <f>IF(Table2[[#This Row],[60c]]&gt;0,1,0)</f>
        <v>0</v>
      </c>
      <c r="AD3418" s="7">
        <f>IF(Table2[[#This Row],[90c]]&gt;0,1,0)</f>
        <v>0</v>
      </c>
    </row>
    <row r="3419" spans="1:30" x14ac:dyDescent="0.2">
      <c r="A3419">
        <v>201707</v>
      </c>
      <c r="B3419" t="s">
        <v>21</v>
      </c>
      <c r="C3419" t="s">
        <v>21</v>
      </c>
      <c r="D3419" t="s">
        <v>1486</v>
      </c>
      <c r="E3419" t="s">
        <v>7645</v>
      </c>
      <c r="F3419" t="s">
        <v>1541</v>
      </c>
      <c r="G3419" t="s">
        <v>7646</v>
      </c>
      <c r="I3419" t="s">
        <v>1142</v>
      </c>
      <c r="J3419" t="s">
        <v>1072</v>
      </c>
      <c r="K3419" t="s">
        <v>7647</v>
      </c>
      <c r="L3419" t="s">
        <v>7752</v>
      </c>
      <c r="M3419" t="s">
        <v>7753</v>
      </c>
      <c r="N3419" s="1">
        <v>42923</v>
      </c>
      <c r="O3419">
        <v>33</v>
      </c>
      <c r="P3419" t="s">
        <v>900</v>
      </c>
      <c r="S3419">
        <v>0</v>
      </c>
      <c r="T3419">
        <v>0</v>
      </c>
      <c r="U3419" s="7">
        <v>0</v>
      </c>
      <c r="V3419" s="7">
        <v>0</v>
      </c>
      <c r="W3419" s="7">
        <v>0</v>
      </c>
      <c r="X3419" s="7">
        <v>0</v>
      </c>
      <c r="Y3419" s="7">
        <v>0</v>
      </c>
      <c r="Z3419" s="7">
        <v>0</v>
      </c>
      <c r="AA3419" s="7" t="s">
        <v>800</v>
      </c>
      <c r="AB3419" s="7">
        <f>IF(Table2[[#This Row],[15cc]]+Table2[[#This Row],[30cc]]&gt;0,1,0)</f>
        <v>0</v>
      </c>
      <c r="AC3419" s="7">
        <f>IF(Table2[[#This Row],[60c]]&gt;0,1,0)</f>
        <v>0</v>
      </c>
      <c r="AD3419" s="7">
        <f>IF(Table2[[#This Row],[90c]]&gt;0,1,0)</f>
        <v>0</v>
      </c>
    </row>
    <row r="3420" spans="1:30" x14ac:dyDescent="0.2">
      <c r="A3420">
        <v>201707</v>
      </c>
      <c r="B3420" t="s">
        <v>21</v>
      </c>
      <c r="C3420" t="s">
        <v>21</v>
      </c>
      <c r="D3420" t="s">
        <v>1486</v>
      </c>
      <c r="E3420" t="s">
        <v>7645</v>
      </c>
      <c r="F3420" t="s">
        <v>1541</v>
      </c>
      <c r="G3420" t="s">
        <v>7646</v>
      </c>
      <c r="I3420" t="s">
        <v>1142</v>
      </c>
      <c r="J3420" t="s">
        <v>1072</v>
      </c>
      <c r="K3420" t="s">
        <v>7647</v>
      </c>
      <c r="L3420" t="s">
        <v>7754</v>
      </c>
      <c r="M3420" t="s">
        <v>1139</v>
      </c>
      <c r="N3420" s="1">
        <v>42923</v>
      </c>
      <c r="O3420">
        <v>33</v>
      </c>
      <c r="P3420" t="s">
        <v>900</v>
      </c>
      <c r="S3420">
        <v>0</v>
      </c>
      <c r="T3420">
        <v>0</v>
      </c>
      <c r="U3420" s="7">
        <v>0</v>
      </c>
      <c r="V3420" s="7">
        <v>0</v>
      </c>
      <c r="W3420" s="7">
        <v>0</v>
      </c>
      <c r="X3420" s="7">
        <v>0</v>
      </c>
      <c r="Y3420" s="7">
        <v>0</v>
      </c>
      <c r="Z3420" s="7">
        <v>0</v>
      </c>
      <c r="AA3420" s="7" t="s">
        <v>800</v>
      </c>
      <c r="AB3420" s="7">
        <f>IF(Table2[[#This Row],[15cc]]+Table2[[#This Row],[30cc]]&gt;0,1,0)</f>
        <v>0</v>
      </c>
      <c r="AC3420" s="7">
        <f>IF(Table2[[#This Row],[60c]]&gt;0,1,0)</f>
        <v>0</v>
      </c>
      <c r="AD3420" s="7">
        <f>IF(Table2[[#This Row],[90c]]&gt;0,1,0)</f>
        <v>0</v>
      </c>
    </row>
    <row r="3421" spans="1:30" x14ac:dyDescent="0.2">
      <c r="A3421">
        <v>201707</v>
      </c>
      <c r="B3421" t="s">
        <v>21</v>
      </c>
      <c r="C3421" t="s">
        <v>21</v>
      </c>
      <c r="D3421" t="s">
        <v>1486</v>
      </c>
      <c r="E3421" t="s">
        <v>7645</v>
      </c>
      <c r="F3421" t="s">
        <v>1541</v>
      </c>
      <c r="G3421" t="s">
        <v>7646</v>
      </c>
      <c r="I3421" t="s">
        <v>1142</v>
      </c>
      <c r="J3421" t="s">
        <v>1072</v>
      </c>
      <c r="K3421" t="s">
        <v>7647</v>
      </c>
      <c r="L3421" t="s">
        <v>7755</v>
      </c>
      <c r="M3421" t="s">
        <v>7756</v>
      </c>
      <c r="N3421" s="1">
        <v>42926</v>
      </c>
      <c r="O3421">
        <v>30</v>
      </c>
      <c r="P3421" t="s">
        <v>930</v>
      </c>
      <c r="Q3421">
        <v>1</v>
      </c>
      <c r="R3421">
        <v>12.201000000000001</v>
      </c>
      <c r="S3421">
        <v>1</v>
      </c>
      <c r="T3421">
        <v>12.201000000000001</v>
      </c>
      <c r="U3421" s="7">
        <v>0</v>
      </c>
      <c r="V3421" s="7">
        <v>0</v>
      </c>
      <c r="W3421" s="7">
        <v>0</v>
      </c>
      <c r="X3421" s="7">
        <v>0</v>
      </c>
      <c r="Y3421" s="7">
        <v>0</v>
      </c>
      <c r="Z3421" s="7">
        <v>0</v>
      </c>
      <c r="AA3421" s="7" t="s">
        <v>800</v>
      </c>
      <c r="AB3421" s="7">
        <f>IF(Table2[[#This Row],[15cc]]+Table2[[#This Row],[30cc]]&gt;0,1,0)</f>
        <v>1</v>
      </c>
      <c r="AC3421" s="7">
        <f>IF(Table2[[#This Row],[60c]]&gt;0,1,0)</f>
        <v>0</v>
      </c>
      <c r="AD3421" s="7">
        <f>IF(Table2[[#This Row],[90c]]&gt;0,1,0)</f>
        <v>0</v>
      </c>
    </row>
    <row r="3422" spans="1:30" x14ac:dyDescent="0.2">
      <c r="A3422">
        <v>201707</v>
      </c>
      <c r="B3422" t="s">
        <v>21</v>
      </c>
      <c r="C3422" t="s">
        <v>21</v>
      </c>
      <c r="D3422" t="s">
        <v>1486</v>
      </c>
      <c r="E3422" t="s">
        <v>7645</v>
      </c>
      <c r="F3422" t="s">
        <v>1541</v>
      </c>
      <c r="G3422" t="s">
        <v>7646</v>
      </c>
      <c r="I3422" t="s">
        <v>1142</v>
      </c>
      <c r="J3422" t="s">
        <v>1072</v>
      </c>
      <c r="K3422" t="s">
        <v>7647</v>
      </c>
      <c r="L3422" t="s">
        <v>7757</v>
      </c>
      <c r="M3422" t="s">
        <v>7758</v>
      </c>
      <c r="N3422" s="1">
        <v>42926</v>
      </c>
      <c r="O3422">
        <v>30</v>
      </c>
      <c r="P3422" t="s">
        <v>930</v>
      </c>
      <c r="Q3422">
        <v>1</v>
      </c>
      <c r="R3422">
        <v>12.762</v>
      </c>
      <c r="S3422">
        <v>1</v>
      </c>
      <c r="T3422">
        <v>12.762</v>
      </c>
      <c r="U3422" s="7">
        <v>0</v>
      </c>
      <c r="V3422" s="7">
        <v>0</v>
      </c>
      <c r="W3422" s="7">
        <v>0</v>
      </c>
      <c r="X3422" s="7">
        <v>0</v>
      </c>
      <c r="Y3422" s="7">
        <v>0</v>
      </c>
      <c r="Z3422" s="7">
        <v>0</v>
      </c>
      <c r="AA3422" s="7" t="s">
        <v>800</v>
      </c>
      <c r="AB3422" s="7">
        <f>IF(Table2[[#This Row],[15cc]]+Table2[[#This Row],[30cc]]&gt;0,1,0)</f>
        <v>1</v>
      </c>
      <c r="AC3422" s="7">
        <f>IF(Table2[[#This Row],[60c]]&gt;0,1,0)</f>
        <v>0</v>
      </c>
      <c r="AD3422" s="7">
        <f>IF(Table2[[#This Row],[90c]]&gt;0,1,0)</f>
        <v>0</v>
      </c>
    </row>
    <row r="3423" spans="1:30" x14ac:dyDescent="0.2">
      <c r="A3423">
        <v>201707</v>
      </c>
      <c r="B3423" t="s">
        <v>21</v>
      </c>
      <c r="C3423" t="s">
        <v>21</v>
      </c>
      <c r="D3423" t="s">
        <v>1486</v>
      </c>
      <c r="E3423" t="s">
        <v>7645</v>
      </c>
      <c r="F3423" t="s">
        <v>1541</v>
      </c>
      <c r="G3423" t="s">
        <v>7646</v>
      </c>
      <c r="I3423" t="s">
        <v>1142</v>
      </c>
      <c r="J3423" t="s">
        <v>1072</v>
      </c>
      <c r="K3423" t="s">
        <v>7647</v>
      </c>
      <c r="L3423" t="s">
        <v>7759</v>
      </c>
      <c r="M3423" t="s">
        <v>7760</v>
      </c>
      <c r="N3423" s="1">
        <v>42926</v>
      </c>
      <c r="O3423">
        <v>30</v>
      </c>
      <c r="P3423" t="s">
        <v>930</v>
      </c>
      <c r="Q3423">
        <v>1</v>
      </c>
      <c r="R3423">
        <v>12.478999999999999</v>
      </c>
      <c r="S3423">
        <v>1</v>
      </c>
      <c r="T3423">
        <v>12.478999999999999</v>
      </c>
      <c r="U3423" s="7">
        <v>0</v>
      </c>
      <c r="V3423" s="7">
        <v>0</v>
      </c>
      <c r="W3423" s="7">
        <v>0</v>
      </c>
      <c r="X3423" s="7">
        <v>0</v>
      </c>
      <c r="Y3423" s="7">
        <v>0</v>
      </c>
      <c r="Z3423" s="7">
        <v>0</v>
      </c>
      <c r="AA3423" s="7" t="s">
        <v>800</v>
      </c>
      <c r="AB3423" s="7">
        <f>IF(Table2[[#This Row],[15cc]]+Table2[[#This Row],[30cc]]&gt;0,1,0)</f>
        <v>1</v>
      </c>
      <c r="AC3423" s="7">
        <f>IF(Table2[[#This Row],[60c]]&gt;0,1,0)</f>
        <v>0</v>
      </c>
      <c r="AD3423" s="7">
        <f>IF(Table2[[#This Row],[90c]]&gt;0,1,0)</f>
        <v>0</v>
      </c>
    </row>
    <row r="3424" spans="1:30" x14ac:dyDescent="0.2">
      <c r="A3424">
        <v>201707</v>
      </c>
      <c r="B3424" t="s">
        <v>21</v>
      </c>
      <c r="C3424" t="s">
        <v>21</v>
      </c>
      <c r="D3424" t="s">
        <v>1486</v>
      </c>
      <c r="E3424" t="s">
        <v>7645</v>
      </c>
      <c r="F3424" t="s">
        <v>1541</v>
      </c>
      <c r="G3424" t="s">
        <v>7646</v>
      </c>
      <c r="I3424" t="s">
        <v>1142</v>
      </c>
      <c r="J3424" t="s">
        <v>1072</v>
      </c>
      <c r="K3424" t="s">
        <v>7647</v>
      </c>
      <c r="L3424" t="s">
        <v>7761</v>
      </c>
      <c r="M3424" t="s">
        <v>7762</v>
      </c>
      <c r="N3424" s="1">
        <v>42927</v>
      </c>
      <c r="O3424">
        <v>29</v>
      </c>
      <c r="P3424" t="s">
        <v>930</v>
      </c>
      <c r="Q3424">
        <v>1</v>
      </c>
      <c r="R3424">
        <v>12.06</v>
      </c>
      <c r="S3424">
        <v>1</v>
      </c>
      <c r="T3424">
        <v>12.06</v>
      </c>
      <c r="U3424" s="7">
        <v>0</v>
      </c>
      <c r="V3424" s="7">
        <v>0</v>
      </c>
      <c r="W3424" s="7">
        <v>0</v>
      </c>
      <c r="X3424" s="7">
        <v>0</v>
      </c>
      <c r="Y3424" s="7">
        <v>0</v>
      </c>
      <c r="Z3424" s="7">
        <v>0</v>
      </c>
      <c r="AA3424" s="7" t="s">
        <v>800</v>
      </c>
      <c r="AB3424" s="7">
        <f>IF(Table2[[#This Row],[15cc]]+Table2[[#This Row],[30cc]]&gt;0,1,0)</f>
        <v>1</v>
      </c>
      <c r="AC3424" s="7">
        <f>IF(Table2[[#This Row],[60c]]&gt;0,1,0)</f>
        <v>0</v>
      </c>
      <c r="AD3424" s="7">
        <f>IF(Table2[[#This Row],[90c]]&gt;0,1,0)</f>
        <v>0</v>
      </c>
    </row>
    <row r="3425" spans="1:30" x14ac:dyDescent="0.2">
      <c r="A3425">
        <v>201707</v>
      </c>
      <c r="B3425" t="s">
        <v>21</v>
      </c>
      <c r="C3425" t="s">
        <v>21</v>
      </c>
      <c r="D3425" t="s">
        <v>1486</v>
      </c>
      <c r="E3425" t="s">
        <v>7645</v>
      </c>
      <c r="F3425" t="s">
        <v>1541</v>
      </c>
      <c r="G3425" t="s">
        <v>7646</v>
      </c>
      <c r="I3425" t="s">
        <v>1142</v>
      </c>
      <c r="J3425" t="s">
        <v>1072</v>
      </c>
      <c r="K3425" t="s">
        <v>7647</v>
      </c>
      <c r="L3425" t="s">
        <v>7763</v>
      </c>
      <c r="M3425" t="s">
        <v>1159</v>
      </c>
      <c r="N3425" s="1">
        <v>42927</v>
      </c>
      <c r="O3425">
        <v>29</v>
      </c>
      <c r="P3425" t="s">
        <v>930</v>
      </c>
      <c r="S3425">
        <v>0</v>
      </c>
      <c r="T3425">
        <v>0</v>
      </c>
      <c r="U3425" s="7">
        <v>0</v>
      </c>
      <c r="V3425" s="7">
        <v>0</v>
      </c>
      <c r="W3425" s="7">
        <v>0</v>
      </c>
      <c r="X3425" s="7">
        <v>0</v>
      </c>
      <c r="Y3425" s="7">
        <v>0</v>
      </c>
      <c r="Z3425" s="7">
        <v>0</v>
      </c>
      <c r="AA3425" s="7" t="s">
        <v>800</v>
      </c>
      <c r="AB3425" s="7">
        <f>IF(Table2[[#This Row],[15cc]]+Table2[[#This Row],[30cc]]&gt;0,1,0)</f>
        <v>0</v>
      </c>
      <c r="AC3425" s="7">
        <f>IF(Table2[[#This Row],[60c]]&gt;0,1,0)</f>
        <v>0</v>
      </c>
      <c r="AD3425" s="7">
        <f>IF(Table2[[#This Row],[90c]]&gt;0,1,0)</f>
        <v>0</v>
      </c>
    </row>
    <row r="3426" spans="1:30" x14ac:dyDescent="0.2">
      <c r="A3426">
        <v>201707</v>
      </c>
      <c r="B3426" t="s">
        <v>21</v>
      </c>
      <c r="C3426" t="s">
        <v>21</v>
      </c>
      <c r="D3426" t="s">
        <v>1486</v>
      </c>
      <c r="E3426" t="s">
        <v>7645</v>
      </c>
      <c r="F3426" t="s">
        <v>1541</v>
      </c>
      <c r="G3426" t="s">
        <v>7646</v>
      </c>
      <c r="I3426" t="s">
        <v>1142</v>
      </c>
      <c r="J3426" t="s">
        <v>1072</v>
      </c>
      <c r="K3426" t="s">
        <v>7647</v>
      </c>
      <c r="L3426" t="s">
        <v>7764</v>
      </c>
      <c r="M3426" t="s">
        <v>7765</v>
      </c>
      <c r="N3426" s="1">
        <v>42927</v>
      </c>
      <c r="O3426">
        <v>29</v>
      </c>
      <c r="P3426" t="s">
        <v>930</v>
      </c>
      <c r="S3426">
        <v>0</v>
      </c>
      <c r="T3426">
        <v>0</v>
      </c>
      <c r="U3426" s="7">
        <v>0</v>
      </c>
      <c r="V3426" s="7">
        <v>0</v>
      </c>
      <c r="W3426" s="7">
        <v>0</v>
      </c>
      <c r="X3426" s="7">
        <v>0</v>
      </c>
      <c r="Y3426" s="7">
        <v>0</v>
      </c>
      <c r="Z3426" s="7">
        <v>0</v>
      </c>
      <c r="AA3426" s="7" t="s">
        <v>800</v>
      </c>
      <c r="AB3426" s="7">
        <f>IF(Table2[[#This Row],[15cc]]+Table2[[#This Row],[30cc]]&gt;0,1,0)</f>
        <v>0</v>
      </c>
      <c r="AC3426" s="7">
        <f>IF(Table2[[#This Row],[60c]]&gt;0,1,0)</f>
        <v>0</v>
      </c>
      <c r="AD3426" s="7">
        <f>IF(Table2[[#This Row],[90c]]&gt;0,1,0)</f>
        <v>0</v>
      </c>
    </row>
    <row r="3427" spans="1:30" x14ac:dyDescent="0.2">
      <c r="A3427">
        <v>201707</v>
      </c>
      <c r="B3427" t="s">
        <v>21</v>
      </c>
      <c r="C3427" t="s">
        <v>21</v>
      </c>
      <c r="D3427" t="s">
        <v>1486</v>
      </c>
      <c r="E3427" t="s">
        <v>7645</v>
      </c>
      <c r="F3427" t="s">
        <v>1541</v>
      </c>
      <c r="G3427" t="s">
        <v>7646</v>
      </c>
      <c r="I3427" t="s">
        <v>1142</v>
      </c>
      <c r="J3427" t="s">
        <v>1072</v>
      </c>
      <c r="K3427" t="s">
        <v>7647</v>
      </c>
      <c r="L3427" t="s">
        <v>7766</v>
      </c>
      <c r="M3427" t="s">
        <v>841</v>
      </c>
      <c r="N3427" s="1">
        <v>42927</v>
      </c>
      <c r="O3427">
        <v>29</v>
      </c>
      <c r="P3427" t="s">
        <v>930</v>
      </c>
      <c r="S3427">
        <v>0</v>
      </c>
      <c r="T3427">
        <v>0</v>
      </c>
      <c r="U3427" s="7">
        <v>0</v>
      </c>
      <c r="V3427" s="7">
        <v>0</v>
      </c>
      <c r="W3427" s="7">
        <v>0</v>
      </c>
      <c r="X3427" s="7">
        <v>0</v>
      </c>
      <c r="Y3427" s="7">
        <v>0</v>
      </c>
      <c r="Z3427" s="7">
        <v>0</v>
      </c>
      <c r="AA3427" s="7" t="s">
        <v>800</v>
      </c>
      <c r="AB3427" s="7">
        <f>IF(Table2[[#This Row],[15cc]]+Table2[[#This Row],[30cc]]&gt;0,1,0)</f>
        <v>0</v>
      </c>
      <c r="AC3427" s="7">
        <f>IF(Table2[[#This Row],[60c]]&gt;0,1,0)</f>
        <v>0</v>
      </c>
      <c r="AD3427" s="7">
        <f>IF(Table2[[#This Row],[90c]]&gt;0,1,0)</f>
        <v>0</v>
      </c>
    </row>
    <row r="3428" spans="1:30" x14ac:dyDescent="0.2">
      <c r="A3428">
        <v>201707</v>
      </c>
      <c r="B3428" t="s">
        <v>21</v>
      </c>
      <c r="C3428" t="s">
        <v>21</v>
      </c>
      <c r="D3428" t="s">
        <v>1486</v>
      </c>
      <c r="E3428" t="s">
        <v>7645</v>
      </c>
      <c r="F3428" t="s">
        <v>1541</v>
      </c>
      <c r="G3428" t="s">
        <v>7646</v>
      </c>
      <c r="I3428" t="s">
        <v>1142</v>
      </c>
      <c r="J3428" t="s">
        <v>1072</v>
      </c>
      <c r="K3428" t="s">
        <v>7647</v>
      </c>
      <c r="L3428" t="s">
        <v>7767</v>
      </c>
      <c r="M3428" t="s">
        <v>7768</v>
      </c>
      <c r="N3428" s="1">
        <v>42927</v>
      </c>
      <c r="O3428">
        <v>29</v>
      </c>
      <c r="P3428" t="s">
        <v>930</v>
      </c>
      <c r="S3428">
        <v>0</v>
      </c>
      <c r="T3428">
        <v>0</v>
      </c>
      <c r="U3428" s="7">
        <v>0</v>
      </c>
      <c r="V3428" s="7">
        <v>0</v>
      </c>
      <c r="W3428" s="7">
        <v>0</v>
      </c>
      <c r="X3428" s="7">
        <v>0</v>
      </c>
      <c r="Y3428" s="7">
        <v>0</v>
      </c>
      <c r="Z3428" s="7">
        <v>0</v>
      </c>
      <c r="AA3428" s="7" t="s">
        <v>800</v>
      </c>
      <c r="AB3428" s="7">
        <f>IF(Table2[[#This Row],[15cc]]+Table2[[#This Row],[30cc]]&gt;0,1,0)</f>
        <v>0</v>
      </c>
      <c r="AC3428" s="7">
        <f>IF(Table2[[#This Row],[60c]]&gt;0,1,0)</f>
        <v>0</v>
      </c>
      <c r="AD3428" s="7">
        <f>IF(Table2[[#This Row],[90c]]&gt;0,1,0)</f>
        <v>0</v>
      </c>
    </row>
    <row r="3429" spans="1:30" x14ac:dyDescent="0.2">
      <c r="A3429">
        <v>201707</v>
      </c>
      <c r="B3429" t="s">
        <v>21</v>
      </c>
      <c r="C3429" t="s">
        <v>21</v>
      </c>
      <c r="D3429" t="s">
        <v>1486</v>
      </c>
      <c r="E3429" t="s">
        <v>7645</v>
      </c>
      <c r="F3429" t="s">
        <v>1541</v>
      </c>
      <c r="G3429" t="s">
        <v>7646</v>
      </c>
      <c r="I3429" t="s">
        <v>1142</v>
      </c>
      <c r="J3429" t="s">
        <v>1072</v>
      </c>
      <c r="K3429" t="s">
        <v>7647</v>
      </c>
      <c r="L3429" t="s">
        <v>7769</v>
      </c>
      <c r="M3429" t="s">
        <v>1390</v>
      </c>
      <c r="N3429" s="1">
        <v>42927</v>
      </c>
      <c r="O3429">
        <v>29</v>
      </c>
      <c r="P3429" t="s">
        <v>930</v>
      </c>
      <c r="S3429">
        <v>0</v>
      </c>
      <c r="T3429">
        <v>0</v>
      </c>
      <c r="U3429" s="7">
        <v>0</v>
      </c>
      <c r="V3429" s="7">
        <v>0</v>
      </c>
      <c r="W3429" s="7">
        <v>0</v>
      </c>
      <c r="X3429" s="7">
        <v>0</v>
      </c>
      <c r="Y3429" s="7">
        <v>0</v>
      </c>
      <c r="Z3429" s="7">
        <v>0</v>
      </c>
      <c r="AA3429" s="7" t="s">
        <v>800</v>
      </c>
      <c r="AB3429" s="7">
        <f>IF(Table2[[#This Row],[15cc]]+Table2[[#This Row],[30cc]]&gt;0,1,0)</f>
        <v>0</v>
      </c>
      <c r="AC3429" s="7">
        <f>IF(Table2[[#This Row],[60c]]&gt;0,1,0)</f>
        <v>0</v>
      </c>
      <c r="AD3429" s="7">
        <f>IF(Table2[[#This Row],[90c]]&gt;0,1,0)</f>
        <v>0</v>
      </c>
    </row>
    <row r="3430" spans="1:30" x14ac:dyDescent="0.2">
      <c r="A3430">
        <v>201707</v>
      </c>
      <c r="B3430" t="s">
        <v>21</v>
      </c>
      <c r="C3430" t="s">
        <v>21</v>
      </c>
      <c r="D3430" t="s">
        <v>1486</v>
      </c>
      <c r="E3430" t="s">
        <v>7645</v>
      </c>
      <c r="F3430" t="s">
        <v>1541</v>
      </c>
      <c r="G3430" t="s">
        <v>7646</v>
      </c>
      <c r="I3430" t="s">
        <v>1142</v>
      </c>
      <c r="J3430" t="s">
        <v>1072</v>
      </c>
      <c r="K3430" t="s">
        <v>7647</v>
      </c>
      <c r="L3430" t="s">
        <v>7770</v>
      </c>
      <c r="M3430" t="s">
        <v>7771</v>
      </c>
      <c r="N3430" s="1">
        <v>42927</v>
      </c>
      <c r="O3430">
        <v>29</v>
      </c>
      <c r="P3430" t="s">
        <v>930</v>
      </c>
      <c r="Q3430">
        <v>1</v>
      </c>
      <c r="R3430">
        <v>15.106999999999999</v>
      </c>
      <c r="S3430">
        <v>1</v>
      </c>
      <c r="T3430">
        <v>15.106999999999999</v>
      </c>
      <c r="U3430" s="7">
        <v>0</v>
      </c>
      <c r="V3430" s="7">
        <v>0</v>
      </c>
      <c r="W3430" s="7">
        <v>0</v>
      </c>
      <c r="X3430" s="7">
        <v>0</v>
      </c>
      <c r="Y3430" s="7">
        <v>0</v>
      </c>
      <c r="Z3430" s="7">
        <v>0</v>
      </c>
      <c r="AA3430" s="7" t="s">
        <v>800</v>
      </c>
      <c r="AB3430" s="7">
        <f>IF(Table2[[#This Row],[15cc]]+Table2[[#This Row],[30cc]]&gt;0,1,0)</f>
        <v>1</v>
      </c>
      <c r="AC3430" s="7">
        <f>IF(Table2[[#This Row],[60c]]&gt;0,1,0)</f>
        <v>0</v>
      </c>
      <c r="AD3430" s="7">
        <f>IF(Table2[[#This Row],[90c]]&gt;0,1,0)</f>
        <v>0</v>
      </c>
    </row>
    <row r="3431" spans="1:30" x14ac:dyDescent="0.2">
      <c r="A3431">
        <v>201707</v>
      </c>
      <c r="B3431" t="s">
        <v>21</v>
      </c>
      <c r="C3431" t="s">
        <v>21</v>
      </c>
      <c r="D3431" t="s">
        <v>1486</v>
      </c>
      <c r="E3431" t="s">
        <v>7645</v>
      </c>
      <c r="F3431" t="s">
        <v>1541</v>
      </c>
      <c r="G3431" t="s">
        <v>7646</v>
      </c>
      <c r="I3431" t="s">
        <v>1142</v>
      </c>
      <c r="J3431" t="s">
        <v>1072</v>
      </c>
      <c r="K3431" t="s">
        <v>7647</v>
      </c>
      <c r="L3431" t="s">
        <v>7772</v>
      </c>
      <c r="M3431" t="s">
        <v>2261</v>
      </c>
      <c r="N3431" s="1">
        <v>42927</v>
      </c>
      <c r="O3431">
        <v>29</v>
      </c>
      <c r="P3431" t="s">
        <v>930</v>
      </c>
      <c r="Q3431">
        <v>7</v>
      </c>
      <c r="R3431">
        <v>103.819</v>
      </c>
      <c r="S3431">
        <v>7</v>
      </c>
      <c r="T3431">
        <v>103.819</v>
      </c>
      <c r="U3431" s="7">
        <v>0</v>
      </c>
      <c r="V3431" s="7">
        <v>0</v>
      </c>
      <c r="W3431" s="7">
        <v>0</v>
      </c>
      <c r="X3431" s="7">
        <v>0</v>
      </c>
      <c r="Y3431" s="7">
        <v>0</v>
      </c>
      <c r="Z3431" s="7">
        <v>0</v>
      </c>
      <c r="AA3431" s="7" t="s">
        <v>800</v>
      </c>
      <c r="AB3431" s="7">
        <f>IF(Table2[[#This Row],[15cc]]+Table2[[#This Row],[30cc]]&gt;0,1,0)</f>
        <v>1</v>
      </c>
      <c r="AC3431" s="7">
        <f>IF(Table2[[#This Row],[60c]]&gt;0,1,0)</f>
        <v>0</v>
      </c>
      <c r="AD3431" s="7">
        <f>IF(Table2[[#This Row],[90c]]&gt;0,1,0)</f>
        <v>0</v>
      </c>
    </row>
    <row r="3432" spans="1:30" x14ac:dyDescent="0.2">
      <c r="A3432">
        <v>201707</v>
      </c>
      <c r="B3432" t="s">
        <v>21</v>
      </c>
      <c r="C3432" t="s">
        <v>21</v>
      </c>
      <c r="D3432" t="s">
        <v>1486</v>
      </c>
      <c r="E3432" t="s">
        <v>7645</v>
      </c>
      <c r="F3432" t="s">
        <v>1541</v>
      </c>
      <c r="G3432" t="s">
        <v>7646</v>
      </c>
      <c r="I3432" t="s">
        <v>1142</v>
      </c>
      <c r="J3432" t="s">
        <v>1072</v>
      </c>
      <c r="K3432" t="s">
        <v>7647</v>
      </c>
      <c r="L3432" t="s">
        <v>7773</v>
      </c>
      <c r="M3432" t="s">
        <v>864</v>
      </c>
      <c r="N3432" s="1">
        <v>42927</v>
      </c>
      <c r="O3432">
        <v>29</v>
      </c>
      <c r="P3432" t="s">
        <v>930</v>
      </c>
      <c r="S3432">
        <v>0</v>
      </c>
      <c r="T3432">
        <v>0</v>
      </c>
      <c r="U3432" s="7">
        <v>0</v>
      </c>
      <c r="V3432" s="7">
        <v>0</v>
      </c>
      <c r="W3432" s="7">
        <v>0</v>
      </c>
      <c r="X3432" s="7">
        <v>0</v>
      </c>
      <c r="Y3432" s="7">
        <v>0</v>
      </c>
      <c r="Z3432" s="7">
        <v>0</v>
      </c>
      <c r="AA3432" s="7" t="s">
        <v>800</v>
      </c>
      <c r="AB3432" s="7">
        <f>IF(Table2[[#This Row],[15cc]]+Table2[[#This Row],[30cc]]&gt;0,1,0)</f>
        <v>0</v>
      </c>
      <c r="AC3432" s="7">
        <f>IF(Table2[[#This Row],[60c]]&gt;0,1,0)</f>
        <v>0</v>
      </c>
      <c r="AD3432" s="7">
        <f>IF(Table2[[#This Row],[90c]]&gt;0,1,0)</f>
        <v>0</v>
      </c>
    </row>
    <row r="3433" spans="1:30" x14ac:dyDescent="0.2">
      <c r="A3433">
        <v>201707</v>
      </c>
      <c r="B3433" t="s">
        <v>21</v>
      </c>
      <c r="C3433" t="s">
        <v>21</v>
      </c>
      <c r="D3433" t="s">
        <v>1486</v>
      </c>
      <c r="E3433" t="s">
        <v>7645</v>
      </c>
      <c r="F3433" t="s">
        <v>1541</v>
      </c>
      <c r="G3433" t="s">
        <v>7646</v>
      </c>
      <c r="I3433" t="s">
        <v>1142</v>
      </c>
      <c r="J3433" t="s">
        <v>1072</v>
      </c>
      <c r="K3433" t="s">
        <v>7647</v>
      </c>
      <c r="L3433" t="s">
        <v>7774</v>
      </c>
      <c r="M3433" t="s">
        <v>809</v>
      </c>
      <c r="N3433" s="1">
        <v>42927</v>
      </c>
      <c r="O3433">
        <v>29</v>
      </c>
      <c r="P3433" t="s">
        <v>930</v>
      </c>
      <c r="S3433">
        <v>0</v>
      </c>
      <c r="T3433">
        <v>0</v>
      </c>
      <c r="U3433" s="7">
        <v>0</v>
      </c>
      <c r="V3433" s="7">
        <v>0</v>
      </c>
      <c r="W3433" s="7">
        <v>0</v>
      </c>
      <c r="X3433" s="7">
        <v>0</v>
      </c>
      <c r="Y3433" s="7">
        <v>0</v>
      </c>
      <c r="Z3433" s="7">
        <v>0</v>
      </c>
      <c r="AA3433" s="7" t="s">
        <v>800</v>
      </c>
      <c r="AB3433" s="7">
        <f>IF(Table2[[#This Row],[15cc]]+Table2[[#This Row],[30cc]]&gt;0,1,0)</f>
        <v>0</v>
      </c>
      <c r="AC3433" s="7">
        <f>IF(Table2[[#This Row],[60c]]&gt;0,1,0)</f>
        <v>0</v>
      </c>
      <c r="AD3433" s="7">
        <f>IF(Table2[[#This Row],[90c]]&gt;0,1,0)</f>
        <v>0</v>
      </c>
    </row>
    <row r="3434" spans="1:30" x14ac:dyDescent="0.2">
      <c r="A3434">
        <v>201707</v>
      </c>
      <c r="B3434" t="s">
        <v>21</v>
      </c>
      <c r="C3434" t="s">
        <v>21</v>
      </c>
      <c r="D3434" t="s">
        <v>1486</v>
      </c>
      <c r="E3434" t="s">
        <v>7645</v>
      </c>
      <c r="F3434" t="s">
        <v>1541</v>
      </c>
      <c r="G3434" t="s">
        <v>7646</v>
      </c>
      <c r="I3434" t="s">
        <v>1142</v>
      </c>
      <c r="J3434" t="s">
        <v>1072</v>
      </c>
      <c r="K3434" t="s">
        <v>7647</v>
      </c>
      <c r="L3434" t="s">
        <v>7775</v>
      </c>
      <c r="M3434" t="s">
        <v>7776</v>
      </c>
      <c r="N3434" s="1">
        <v>42927</v>
      </c>
      <c r="O3434">
        <v>29</v>
      </c>
      <c r="P3434" t="s">
        <v>930</v>
      </c>
      <c r="Q3434">
        <v>3</v>
      </c>
      <c r="R3434">
        <v>42.847999999999999</v>
      </c>
      <c r="S3434">
        <v>3</v>
      </c>
      <c r="T3434">
        <v>42.847999999999999</v>
      </c>
      <c r="U3434" s="7">
        <v>0</v>
      </c>
      <c r="V3434" s="7">
        <v>0</v>
      </c>
      <c r="W3434" s="7">
        <v>0</v>
      </c>
      <c r="X3434" s="7">
        <v>0</v>
      </c>
      <c r="Y3434" s="7">
        <v>0</v>
      </c>
      <c r="Z3434" s="7">
        <v>0</v>
      </c>
      <c r="AA3434" s="7" t="s">
        <v>800</v>
      </c>
      <c r="AB3434" s="7">
        <f>IF(Table2[[#This Row],[15cc]]+Table2[[#This Row],[30cc]]&gt;0,1,0)</f>
        <v>1</v>
      </c>
      <c r="AC3434" s="7">
        <f>IF(Table2[[#This Row],[60c]]&gt;0,1,0)</f>
        <v>0</v>
      </c>
      <c r="AD3434" s="7">
        <f>IF(Table2[[#This Row],[90c]]&gt;0,1,0)</f>
        <v>0</v>
      </c>
    </row>
    <row r="3435" spans="1:30" x14ac:dyDescent="0.2">
      <c r="A3435">
        <v>201707</v>
      </c>
      <c r="B3435" t="s">
        <v>21</v>
      </c>
      <c r="C3435" t="s">
        <v>21</v>
      </c>
      <c r="D3435" t="s">
        <v>1486</v>
      </c>
      <c r="E3435" t="s">
        <v>7645</v>
      </c>
      <c r="F3435" t="s">
        <v>1541</v>
      </c>
      <c r="G3435" t="s">
        <v>7646</v>
      </c>
      <c r="I3435" t="s">
        <v>1142</v>
      </c>
      <c r="J3435" t="s">
        <v>1072</v>
      </c>
      <c r="K3435" t="s">
        <v>7647</v>
      </c>
      <c r="L3435" t="s">
        <v>7777</v>
      </c>
      <c r="M3435" t="s">
        <v>7778</v>
      </c>
      <c r="N3435" s="1">
        <v>42927</v>
      </c>
      <c r="O3435">
        <v>29</v>
      </c>
      <c r="P3435" t="s">
        <v>930</v>
      </c>
      <c r="S3435">
        <v>0</v>
      </c>
      <c r="T3435">
        <v>0</v>
      </c>
      <c r="U3435" s="7">
        <v>0</v>
      </c>
      <c r="V3435" s="7">
        <v>0</v>
      </c>
      <c r="W3435" s="7">
        <v>0</v>
      </c>
      <c r="X3435" s="7">
        <v>0</v>
      </c>
      <c r="Y3435" s="7">
        <v>0</v>
      </c>
      <c r="Z3435" s="7">
        <v>0</v>
      </c>
      <c r="AA3435" s="7" t="s">
        <v>800</v>
      </c>
      <c r="AB3435" s="7">
        <f>IF(Table2[[#This Row],[15cc]]+Table2[[#This Row],[30cc]]&gt;0,1,0)</f>
        <v>0</v>
      </c>
      <c r="AC3435" s="7">
        <f>IF(Table2[[#This Row],[60c]]&gt;0,1,0)</f>
        <v>0</v>
      </c>
      <c r="AD3435" s="7">
        <f>IF(Table2[[#This Row],[90c]]&gt;0,1,0)</f>
        <v>0</v>
      </c>
    </row>
    <row r="3436" spans="1:30" x14ac:dyDescent="0.2">
      <c r="A3436">
        <v>201707</v>
      </c>
      <c r="B3436" t="s">
        <v>21</v>
      </c>
      <c r="C3436" t="s">
        <v>21</v>
      </c>
      <c r="D3436" t="s">
        <v>1486</v>
      </c>
      <c r="E3436" t="s">
        <v>7645</v>
      </c>
      <c r="F3436" t="s">
        <v>1541</v>
      </c>
      <c r="G3436" t="s">
        <v>7646</v>
      </c>
      <c r="I3436" t="s">
        <v>1142</v>
      </c>
      <c r="J3436" t="s">
        <v>1072</v>
      </c>
      <c r="K3436" t="s">
        <v>7647</v>
      </c>
      <c r="L3436" t="s">
        <v>7779</v>
      </c>
      <c r="M3436" t="s">
        <v>7780</v>
      </c>
      <c r="N3436" s="1">
        <v>42927</v>
      </c>
      <c r="O3436">
        <v>29</v>
      </c>
      <c r="P3436" t="s">
        <v>930</v>
      </c>
      <c r="S3436">
        <v>0</v>
      </c>
      <c r="T3436">
        <v>0</v>
      </c>
      <c r="U3436" s="7">
        <v>0</v>
      </c>
      <c r="V3436" s="7">
        <v>0</v>
      </c>
      <c r="W3436" s="7">
        <v>0</v>
      </c>
      <c r="X3436" s="7">
        <v>0</v>
      </c>
      <c r="Y3436" s="7">
        <v>0</v>
      </c>
      <c r="Z3436" s="7">
        <v>0</v>
      </c>
      <c r="AA3436" s="7" t="s">
        <v>800</v>
      </c>
      <c r="AB3436" s="7">
        <f>IF(Table2[[#This Row],[15cc]]+Table2[[#This Row],[30cc]]&gt;0,1,0)</f>
        <v>0</v>
      </c>
      <c r="AC3436" s="7">
        <f>IF(Table2[[#This Row],[60c]]&gt;0,1,0)</f>
        <v>0</v>
      </c>
      <c r="AD3436" s="7">
        <f>IF(Table2[[#This Row],[90c]]&gt;0,1,0)</f>
        <v>0</v>
      </c>
    </row>
    <row r="3437" spans="1:30" x14ac:dyDescent="0.2">
      <c r="A3437">
        <v>201707</v>
      </c>
      <c r="B3437" t="s">
        <v>21</v>
      </c>
      <c r="C3437" t="s">
        <v>21</v>
      </c>
      <c r="D3437" t="s">
        <v>1486</v>
      </c>
      <c r="E3437" t="s">
        <v>7645</v>
      </c>
      <c r="F3437" t="s">
        <v>1541</v>
      </c>
      <c r="G3437" t="s">
        <v>7646</v>
      </c>
      <c r="I3437" t="s">
        <v>1142</v>
      </c>
      <c r="J3437" t="s">
        <v>1072</v>
      </c>
      <c r="K3437" t="s">
        <v>7647</v>
      </c>
      <c r="L3437" t="s">
        <v>7781</v>
      </c>
      <c r="M3437" t="s">
        <v>811</v>
      </c>
      <c r="N3437" s="1">
        <v>42936</v>
      </c>
      <c r="O3437">
        <v>20</v>
      </c>
      <c r="P3437" t="s">
        <v>930</v>
      </c>
      <c r="S3437">
        <v>0</v>
      </c>
      <c r="T3437">
        <v>0</v>
      </c>
      <c r="U3437" s="7">
        <v>0</v>
      </c>
      <c r="V3437" s="7">
        <v>0</v>
      </c>
      <c r="W3437" s="7">
        <v>0</v>
      </c>
      <c r="X3437" s="7">
        <v>0</v>
      </c>
      <c r="Y3437" s="7">
        <v>0</v>
      </c>
      <c r="Z3437" s="7">
        <v>0</v>
      </c>
      <c r="AA3437" s="7" t="s">
        <v>800</v>
      </c>
      <c r="AB3437" s="7">
        <f>IF(Table2[[#This Row],[15cc]]+Table2[[#This Row],[30cc]]&gt;0,1,0)</f>
        <v>0</v>
      </c>
      <c r="AC3437" s="7">
        <f>IF(Table2[[#This Row],[60c]]&gt;0,1,0)</f>
        <v>0</v>
      </c>
      <c r="AD3437" s="7">
        <f>IF(Table2[[#This Row],[90c]]&gt;0,1,0)</f>
        <v>0</v>
      </c>
    </row>
    <row r="3438" spans="1:30" x14ac:dyDescent="0.2">
      <c r="A3438">
        <v>201707</v>
      </c>
      <c r="B3438" t="s">
        <v>21</v>
      </c>
      <c r="C3438" t="s">
        <v>21</v>
      </c>
      <c r="D3438" t="s">
        <v>1486</v>
      </c>
      <c r="E3438" t="s">
        <v>7645</v>
      </c>
      <c r="F3438" t="s">
        <v>1541</v>
      </c>
      <c r="G3438" t="s">
        <v>7646</v>
      </c>
      <c r="I3438" t="s">
        <v>1142</v>
      </c>
      <c r="J3438" t="s">
        <v>1072</v>
      </c>
      <c r="K3438" t="s">
        <v>7647</v>
      </c>
      <c r="L3438" t="s">
        <v>7782</v>
      </c>
      <c r="M3438" t="s">
        <v>7783</v>
      </c>
      <c r="N3438" s="1">
        <v>42936</v>
      </c>
      <c r="O3438">
        <v>20</v>
      </c>
      <c r="P3438" t="s">
        <v>930</v>
      </c>
      <c r="S3438">
        <v>0</v>
      </c>
      <c r="T3438">
        <v>0</v>
      </c>
      <c r="U3438" s="7">
        <v>0</v>
      </c>
      <c r="V3438" s="7">
        <v>0</v>
      </c>
      <c r="W3438" s="7">
        <v>0</v>
      </c>
      <c r="X3438" s="7">
        <v>0</v>
      </c>
      <c r="Y3438" s="7">
        <v>0</v>
      </c>
      <c r="Z3438" s="7">
        <v>0</v>
      </c>
      <c r="AA3438" s="7" t="s">
        <v>800</v>
      </c>
      <c r="AB3438" s="7">
        <f>IF(Table2[[#This Row],[15cc]]+Table2[[#This Row],[30cc]]&gt;0,1,0)</f>
        <v>0</v>
      </c>
      <c r="AC3438" s="7">
        <f>IF(Table2[[#This Row],[60c]]&gt;0,1,0)</f>
        <v>0</v>
      </c>
      <c r="AD3438" s="7">
        <f>IF(Table2[[#This Row],[90c]]&gt;0,1,0)</f>
        <v>0</v>
      </c>
    </row>
    <row r="3439" spans="1:30" x14ac:dyDescent="0.2">
      <c r="A3439">
        <v>201707</v>
      </c>
      <c r="B3439" t="s">
        <v>21</v>
      </c>
      <c r="C3439" t="s">
        <v>21</v>
      </c>
      <c r="D3439" t="s">
        <v>1486</v>
      </c>
      <c r="E3439" t="s">
        <v>7645</v>
      </c>
      <c r="F3439" t="s">
        <v>1541</v>
      </c>
      <c r="G3439" t="s">
        <v>7646</v>
      </c>
      <c r="I3439" t="s">
        <v>1142</v>
      </c>
      <c r="J3439" t="s">
        <v>1072</v>
      </c>
      <c r="K3439" t="s">
        <v>7647</v>
      </c>
      <c r="L3439" t="s">
        <v>7784</v>
      </c>
      <c r="M3439" t="s">
        <v>7785</v>
      </c>
      <c r="N3439" s="1">
        <v>42936</v>
      </c>
      <c r="O3439">
        <v>20</v>
      </c>
      <c r="P3439" t="s">
        <v>930</v>
      </c>
      <c r="Q3439">
        <v>2</v>
      </c>
      <c r="R3439">
        <v>30.321000000000002</v>
      </c>
      <c r="S3439">
        <v>2</v>
      </c>
      <c r="T3439">
        <v>30.321000000000002</v>
      </c>
      <c r="U3439" s="7">
        <v>0</v>
      </c>
      <c r="V3439" s="7">
        <v>0</v>
      </c>
      <c r="W3439" s="7">
        <v>0</v>
      </c>
      <c r="X3439" s="7">
        <v>0</v>
      </c>
      <c r="Y3439" s="7">
        <v>0</v>
      </c>
      <c r="Z3439" s="7">
        <v>0</v>
      </c>
      <c r="AA3439" s="7" t="s">
        <v>800</v>
      </c>
      <c r="AB3439" s="7">
        <f>IF(Table2[[#This Row],[15cc]]+Table2[[#This Row],[30cc]]&gt;0,1,0)</f>
        <v>1</v>
      </c>
      <c r="AC3439" s="7">
        <f>IF(Table2[[#This Row],[60c]]&gt;0,1,0)</f>
        <v>0</v>
      </c>
      <c r="AD3439" s="7">
        <f>IF(Table2[[#This Row],[90c]]&gt;0,1,0)</f>
        <v>0</v>
      </c>
    </row>
    <row r="3440" spans="1:30" x14ac:dyDescent="0.2">
      <c r="A3440">
        <v>201707</v>
      </c>
      <c r="B3440" t="s">
        <v>21</v>
      </c>
      <c r="C3440" t="s">
        <v>21</v>
      </c>
      <c r="D3440" t="s">
        <v>1486</v>
      </c>
      <c r="E3440" t="s">
        <v>7645</v>
      </c>
      <c r="F3440" t="s">
        <v>1541</v>
      </c>
      <c r="G3440" t="s">
        <v>7646</v>
      </c>
      <c r="I3440" t="s">
        <v>1142</v>
      </c>
      <c r="J3440" t="s">
        <v>1072</v>
      </c>
      <c r="K3440" t="s">
        <v>7647</v>
      </c>
      <c r="L3440" t="s">
        <v>7786</v>
      </c>
      <c r="M3440" t="s">
        <v>827</v>
      </c>
      <c r="N3440" s="1">
        <v>42936</v>
      </c>
      <c r="O3440">
        <v>20</v>
      </c>
      <c r="P3440" t="s">
        <v>930</v>
      </c>
      <c r="S3440">
        <v>0</v>
      </c>
      <c r="T3440">
        <v>0</v>
      </c>
      <c r="U3440" s="7">
        <v>0</v>
      </c>
      <c r="V3440" s="7">
        <v>0</v>
      </c>
      <c r="W3440" s="7">
        <v>0</v>
      </c>
      <c r="X3440" s="7">
        <v>0</v>
      </c>
      <c r="Y3440" s="7">
        <v>0</v>
      </c>
      <c r="Z3440" s="7">
        <v>0</v>
      </c>
      <c r="AA3440" s="7" t="s">
        <v>800</v>
      </c>
      <c r="AB3440" s="7">
        <f>IF(Table2[[#This Row],[15cc]]+Table2[[#This Row],[30cc]]&gt;0,1,0)</f>
        <v>0</v>
      </c>
      <c r="AC3440" s="7">
        <f>IF(Table2[[#This Row],[60c]]&gt;0,1,0)</f>
        <v>0</v>
      </c>
      <c r="AD3440" s="7">
        <f>IF(Table2[[#This Row],[90c]]&gt;0,1,0)</f>
        <v>0</v>
      </c>
    </row>
    <row r="3441" spans="1:30" x14ac:dyDescent="0.2">
      <c r="A3441">
        <v>201707</v>
      </c>
      <c r="B3441" t="s">
        <v>21</v>
      </c>
      <c r="C3441" t="s">
        <v>21</v>
      </c>
      <c r="D3441" t="s">
        <v>1486</v>
      </c>
      <c r="E3441" t="s">
        <v>7645</v>
      </c>
      <c r="F3441" t="s">
        <v>1541</v>
      </c>
      <c r="G3441" t="s">
        <v>7646</v>
      </c>
      <c r="I3441" t="s">
        <v>1142</v>
      </c>
      <c r="J3441" t="s">
        <v>1072</v>
      </c>
      <c r="K3441" t="s">
        <v>7647</v>
      </c>
      <c r="L3441" t="s">
        <v>7787</v>
      </c>
      <c r="M3441" t="s">
        <v>7788</v>
      </c>
      <c r="N3441" s="1">
        <v>42936</v>
      </c>
      <c r="O3441">
        <v>20</v>
      </c>
      <c r="P3441" t="s">
        <v>930</v>
      </c>
      <c r="Q3441">
        <v>1</v>
      </c>
      <c r="R3441">
        <v>12.065</v>
      </c>
      <c r="S3441">
        <v>1</v>
      </c>
      <c r="T3441">
        <v>12.065</v>
      </c>
      <c r="U3441" s="7">
        <v>0</v>
      </c>
      <c r="V3441" s="7">
        <v>0</v>
      </c>
      <c r="W3441" s="7">
        <v>0</v>
      </c>
      <c r="X3441" s="7">
        <v>0</v>
      </c>
      <c r="Y3441" s="7">
        <v>0</v>
      </c>
      <c r="Z3441" s="7">
        <v>0</v>
      </c>
      <c r="AA3441" s="7" t="s">
        <v>800</v>
      </c>
      <c r="AB3441" s="7">
        <f>IF(Table2[[#This Row],[15cc]]+Table2[[#This Row],[30cc]]&gt;0,1,0)</f>
        <v>1</v>
      </c>
      <c r="AC3441" s="7">
        <f>IF(Table2[[#This Row],[60c]]&gt;0,1,0)</f>
        <v>0</v>
      </c>
      <c r="AD3441" s="7">
        <f>IF(Table2[[#This Row],[90c]]&gt;0,1,0)</f>
        <v>0</v>
      </c>
    </row>
    <row r="3442" spans="1:30" x14ac:dyDescent="0.2">
      <c r="A3442">
        <v>201707</v>
      </c>
      <c r="B3442" t="s">
        <v>21</v>
      </c>
      <c r="C3442" t="s">
        <v>21</v>
      </c>
      <c r="D3442" t="s">
        <v>1486</v>
      </c>
      <c r="E3442" t="s">
        <v>7645</v>
      </c>
      <c r="F3442" t="s">
        <v>1541</v>
      </c>
      <c r="G3442" t="s">
        <v>7646</v>
      </c>
      <c r="I3442" t="s">
        <v>1142</v>
      </c>
      <c r="J3442" t="s">
        <v>1072</v>
      </c>
      <c r="K3442" t="s">
        <v>7647</v>
      </c>
      <c r="L3442" t="s">
        <v>7789</v>
      </c>
      <c r="M3442" t="s">
        <v>7790</v>
      </c>
      <c r="N3442" s="1">
        <v>42936</v>
      </c>
      <c r="O3442">
        <v>20</v>
      </c>
      <c r="P3442" t="s">
        <v>930</v>
      </c>
      <c r="Q3442">
        <v>1</v>
      </c>
      <c r="R3442">
        <v>12.07</v>
      </c>
      <c r="S3442">
        <v>1</v>
      </c>
      <c r="T3442">
        <v>12.07</v>
      </c>
      <c r="U3442" s="7">
        <v>0</v>
      </c>
      <c r="V3442" s="7">
        <v>0</v>
      </c>
      <c r="W3442" s="7">
        <v>0</v>
      </c>
      <c r="X3442" s="7">
        <v>0</v>
      </c>
      <c r="Y3442" s="7">
        <v>0</v>
      </c>
      <c r="Z3442" s="7">
        <v>0</v>
      </c>
      <c r="AA3442" s="7" t="s">
        <v>800</v>
      </c>
      <c r="AB3442" s="7">
        <f>IF(Table2[[#This Row],[15cc]]+Table2[[#This Row],[30cc]]&gt;0,1,0)</f>
        <v>1</v>
      </c>
      <c r="AC3442" s="7">
        <f>IF(Table2[[#This Row],[60c]]&gt;0,1,0)</f>
        <v>0</v>
      </c>
      <c r="AD3442" s="7">
        <f>IF(Table2[[#This Row],[90c]]&gt;0,1,0)</f>
        <v>0</v>
      </c>
    </row>
    <row r="3443" spans="1:30" x14ac:dyDescent="0.2">
      <c r="A3443">
        <v>201707</v>
      </c>
      <c r="B3443" t="s">
        <v>21</v>
      </c>
      <c r="C3443" t="s">
        <v>21</v>
      </c>
      <c r="D3443" t="s">
        <v>1486</v>
      </c>
      <c r="E3443" t="s">
        <v>7645</v>
      </c>
      <c r="F3443" t="s">
        <v>1541</v>
      </c>
      <c r="G3443" t="s">
        <v>7646</v>
      </c>
      <c r="I3443" t="s">
        <v>1142</v>
      </c>
      <c r="J3443" t="s">
        <v>1072</v>
      </c>
      <c r="K3443" t="s">
        <v>7647</v>
      </c>
      <c r="L3443" t="s">
        <v>7791</v>
      </c>
      <c r="M3443" t="s">
        <v>801</v>
      </c>
      <c r="N3443" s="1">
        <v>42936</v>
      </c>
      <c r="O3443">
        <v>20</v>
      </c>
      <c r="P3443" t="s">
        <v>930</v>
      </c>
      <c r="S3443">
        <v>0</v>
      </c>
      <c r="T3443">
        <v>0</v>
      </c>
      <c r="U3443" s="7">
        <v>0</v>
      </c>
      <c r="V3443" s="7">
        <v>0</v>
      </c>
      <c r="W3443" s="7">
        <v>0</v>
      </c>
      <c r="X3443" s="7">
        <v>0</v>
      </c>
      <c r="Y3443" s="7">
        <v>0</v>
      </c>
      <c r="Z3443" s="7">
        <v>0</v>
      </c>
      <c r="AA3443" s="7" t="s">
        <v>800</v>
      </c>
      <c r="AB3443" s="7">
        <f>IF(Table2[[#This Row],[15cc]]+Table2[[#This Row],[30cc]]&gt;0,1,0)</f>
        <v>0</v>
      </c>
      <c r="AC3443" s="7">
        <f>IF(Table2[[#This Row],[60c]]&gt;0,1,0)</f>
        <v>0</v>
      </c>
      <c r="AD3443" s="7">
        <f>IF(Table2[[#This Row],[90c]]&gt;0,1,0)</f>
        <v>0</v>
      </c>
    </row>
    <row r="3444" spans="1:30" x14ac:dyDescent="0.2">
      <c r="A3444">
        <v>201707</v>
      </c>
      <c r="B3444" t="s">
        <v>21</v>
      </c>
      <c r="C3444" t="s">
        <v>21</v>
      </c>
      <c r="D3444" t="s">
        <v>1486</v>
      </c>
      <c r="E3444" t="s">
        <v>7645</v>
      </c>
      <c r="F3444" t="s">
        <v>1541</v>
      </c>
      <c r="G3444" t="s">
        <v>7646</v>
      </c>
      <c r="I3444" t="s">
        <v>1142</v>
      </c>
      <c r="J3444" t="s">
        <v>1072</v>
      </c>
      <c r="K3444" t="s">
        <v>7647</v>
      </c>
      <c r="L3444" t="s">
        <v>7792</v>
      </c>
      <c r="M3444" t="s">
        <v>7793</v>
      </c>
      <c r="N3444" s="1">
        <v>42936</v>
      </c>
      <c r="O3444">
        <v>20</v>
      </c>
      <c r="P3444" t="s">
        <v>930</v>
      </c>
      <c r="S3444">
        <v>0</v>
      </c>
      <c r="T3444">
        <v>0</v>
      </c>
      <c r="U3444" s="7">
        <v>0</v>
      </c>
      <c r="V3444" s="7">
        <v>0</v>
      </c>
      <c r="W3444" s="7">
        <v>0</v>
      </c>
      <c r="X3444" s="7">
        <v>0</v>
      </c>
      <c r="Y3444" s="7">
        <v>0</v>
      </c>
      <c r="Z3444" s="7">
        <v>0</v>
      </c>
      <c r="AA3444" s="7" t="s">
        <v>800</v>
      </c>
      <c r="AB3444" s="7">
        <f>IF(Table2[[#This Row],[15cc]]+Table2[[#This Row],[30cc]]&gt;0,1,0)</f>
        <v>0</v>
      </c>
      <c r="AC3444" s="7">
        <f>IF(Table2[[#This Row],[60c]]&gt;0,1,0)</f>
        <v>0</v>
      </c>
      <c r="AD3444" s="7">
        <f>IF(Table2[[#This Row],[90c]]&gt;0,1,0)</f>
        <v>0</v>
      </c>
    </row>
    <row r="3445" spans="1:30" x14ac:dyDescent="0.2">
      <c r="A3445">
        <v>201707</v>
      </c>
      <c r="B3445" t="s">
        <v>21</v>
      </c>
      <c r="C3445" t="s">
        <v>21</v>
      </c>
      <c r="D3445" t="s">
        <v>1486</v>
      </c>
      <c r="E3445" t="s">
        <v>7645</v>
      </c>
      <c r="F3445" t="s">
        <v>1541</v>
      </c>
      <c r="G3445" t="s">
        <v>7646</v>
      </c>
      <c r="I3445" t="s">
        <v>1142</v>
      </c>
      <c r="J3445" t="s">
        <v>1072</v>
      </c>
      <c r="K3445" t="s">
        <v>7647</v>
      </c>
      <c r="L3445" t="s">
        <v>7794</v>
      </c>
      <c r="M3445" t="s">
        <v>7795</v>
      </c>
      <c r="N3445" s="1">
        <v>42936</v>
      </c>
      <c r="O3445">
        <v>20</v>
      </c>
      <c r="P3445" t="s">
        <v>930</v>
      </c>
      <c r="S3445">
        <v>0</v>
      </c>
      <c r="T3445">
        <v>0</v>
      </c>
      <c r="U3445" s="7">
        <v>0</v>
      </c>
      <c r="V3445" s="7">
        <v>0</v>
      </c>
      <c r="W3445" s="7">
        <v>0</v>
      </c>
      <c r="X3445" s="7">
        <v>0</v>
      </c>
      <c r="Y3445" s="7">
        <v>0</v>
      </c>
      <c r="Z3445" s="7">
        <v>0</v>
      </c>
      <c r="AA3445" s="7" t="s">
        <v>800</v>
      </c>
      <c r="AB3445" s="7">
        <f>IF(Table2[[#This Row],[15cc]]+Table2[[#This Row],[30cc]]&gt;0,1,0)</f>
        <v>0</v>
      </c>
      <c r="AC3445" s="7">
        <f>IF(Table2[[#This Row],[60c]]&gt;0,1,0)</f>
        <v>0</v>
      </c>
      <c r="AD3445" s="7">
        <f>IF(Table2[[#This Row],[90c]]&gt;0,1,0)</f>
        <v>0</v>
      </c>
    </row>
    <row r="3446" spans="1:30" x14ac:dyDescent="0.2">
      <c r="A3446">
        <v>201707</v>
      </c>
      <c r="B3446" t="s">
        <v>21</v>
      </c>
      <c r="C3446" t="s">
        <v>21</v>
      </c>
      <c r="D3446" t="s">
        <v>1486</v>
      </c>
      <c r="E3446" t="s">
        <v>7645</v>
      </c>
      <c r="F3446" t="s">
        <v>1541</v>
      </c>
      <c r="G3446" t="s">
        <v>7646</v>
      </c>
      <c r="I3446" t="s">
        <v>1142</v>
      </c>
      <c r="J3446" t="s">
        <v>1072</v>
      </c>
      <c r="K3446" t="s">
        <v>7647</v>
      </c>
      <c r="L3446" t="s">
        <v>7796</v>
      </c>
      <c r="M3446" t="s">
        <v>4699</v>
      </c>
      <c r="N3446" s="1">
        <v>42936</v>
      </c>
      <c r="O3446">
        <v>20</v>
      </c>
      <c r="P3446" t="s">
        <v>930</v>
      </c>
      <c r="S3446">
        <v>0</v>
      </c>
      <c r="T3446">
        <v>0</v>
      </c>
      <c r="U3446" s="7">
        <v>0</v>
      </c>
      <c r="V3446" s="7">
        <v>0</v>
      </c>
      <c r="W3446" s="7">
        <v>0</v>
      </c>
      <c r="X3446" s="7">
        <v>0</v>
      </c>
      <c r="Y3446" s="7">
        <v>0</v>
      </c>
      <c r="Z3446" s="7">
        <v>0</v>
      </c>
      <c r="AA3446" s="7" t="s">
        <v>800</v>
      </c>
      <c r="AB3446" s="7">
        <f>IF(Table2[[#This Row],[15cc]]+Table2[[#This Row],[30cc]]&gt;0,1,0)</f>
        <v>0</v>
      </c>
      <c r="AC3446" s="7">
        <f>IF(Table2[[#This Row],[60c]]&gt;0,1,0)</f>
        <v>0</v>
      </c>
      <c r="AD3446" s="7">
        <f>IF(Table2[[#This Row],[90c]]&gt;0,1,0)</f>
        <v>0</v>
      </c>
    </row>
    <row r="3447" spans="1:30" x14ac:dyDescent="0.2">
      <c r="A3447">
        <v>201707</v>
      </c>
      <c r="B3447" t="s">
        <v>21</v>
      </c>
      <c r="C3447" t="s">
        <v>21</v>
      </c>
      <c r="D3447" t="s">
        <v>1486</v>
      </c>
      <c r="E3447" t="s">
        <v>7645</v>
      </c>
      <c r="F3447" t="s">
        <v>1541</v>
      </c>
      <c r="G3447" t="s">
        <v>7646</v>
      </c>
      <c r="I3447" t="s">
        <v>1142</v>
      </c>
      <c r="J3447" t="s">
        <v>1072</v>
      </c>
      <c r="K3447" t="s">
        <v>7647</v>
      </c>
      <c r="L3447" t="s">
        <v>7797</v>
      </c>
      <c r="M3447" t="s">
        <v>932</v>
      </c>
      <c r="N3447" s="1">
        <v>42936</v>
      </c>
      <c r="O3447">
        <v>20</v>
      </c>
      <c r="P3447" t="s">
        <v>930</v>
      </c>
      <c r="S3447">
        <v>0</v>
      </c>
      <c r="T3447">
        <v>0</v>
      </c>
      <c r="U3447" s="7">
        <v>0</v>
      </c>
      <c r="V3447" s="7">
        <v>0</v>
      </c>
      <c r="W3447" s="7">
        <v>0</v>
      </c>
      <c r="X3447" s="7">
        <v>0</v>
      </c>
      <c r="Y3447" s="7">
        <v>0</v>
      </c>
      <c r="Z3447" s="7">
        <v>0</v>
      </c>
      <c r="AA3447" s="7" t="s">
        <v>800</v>
      </c>
      <c r="AB3447" s="7">
        <f>IF(Table2[[#This Row],[15cc]]+Table2[[#This Row],[30cc]]&gt;0,1,0)</f>
        <v>0</v>
      </c>
      <c r="AC3447" s="7">
        <f>IF(Table2[[#This Row],[60c]]&gt;0,1,0)</f>
        <v>0</v>
      </c>
      <c r="AD3447" s="7">
        <f>IF(Table2[[#This Row],[90c]]&gt;0,1,0)</f>
        <v>0</v>
      </c>
    </row>
    <row r="3448" spans="1:30" x14ac:dyDescent="0.2">
      <c r="A3448">
        <v>201707</v>
      </c>
      <c r="B3448" t="s">
        <v>21</v>
      </c>
      <c r="C3448" t="s">
        <v>21</v>
      </c>
      <c r="D3448" t="s">
        <v>1486</v>
      </c>
      <c r="E3448" t="s">
        <v>7645</v>
      </c>
      <c r="F3448" t="s">
        <v>1541</v>
      </c>
      <c r="G3448" t="s">
        <v>7646</v>
      </c>
      <c r="I3448" t="s">
        <v>1142</v>
      </c>
      <c r="J3448" t="s">
        <v>1072</v>
      </c>
      <c r="K3448" t="s">
        <v>7647</v>
      </c>
      <c r="L3448" t="s">
        <v>7798</v>
      </c>
      <c r="M3448" t="s">
        <v>7738</v>
      </c>
      <c r="N3448" s="1">
        <v>42936</v>
      </c>
      <c r="O3448">
        <v>20</v>
      </c>
      <c r="P3448" t="s">
        <v>930</v>
      </c>
      <c r="S3448">
        <v>0</v>
      </c>
      <c r="T3448">
        <v>0</v>
      </c>
      <c r="U3448" s="7">
        <v>0</v>
      </c>
      <c r="V3448" s="7">
        <v>0</v>
      </c>
      <c r="W3448" s="7">
        <v>0</v>
      </c>
      <c r="X3448" s="7">
        <v>0</v>
      </c>
      <c r="Y3448" s="7">
        <v>0</v>
      </c>
      <c r="Z3448" s="7">
        <v>0</v>
      </c>
      <c r="AA3448" s="7" t="s">
        <v>800</v>
      </c>
      <c r="AB3448" s="7">
        <f>IF(Table2[[#This Row],[15cc]]+Table2[[#This Row],[30cc]]&gt;0,1,0)</f>
        <v>0</v>
      </c>
      <c r="AC3448" s="7">
        <f>IF(Table2[[#This Row],[60c]]&gt;0,1,0)</f>
        <v>0</v>
      </c>
      <c r="AD3448" s="7">
        <f>IF(Table2[[#This Row],[90c]]&gt;0,1,0)</f>
        <v>0</v>
      </c>
    </row>
    <row r="3449" spans="1:30" x14ac:dyDescent="0.2">
      <c r="A3449">
        <v>201707</v>
      </c>
      <c r="B3449" t="s">
        <v>21</v>
      </c>
      <c r="C3449" t="s">
        <v>21</v>
      </c>
      <c r="D3449" t="s">
        <v>1486</v>
      </c>
      <c r="E3449" t="s">
        <v>7645</v>
      </c>
      <c r="F3449" t="s">
        <v>1541</v>
      </c>
      <c r="G3449" t="s">
        <v>7646</v>
      </c>
      <c r="I3449" t="s">
        <v>1142</v>
      </c>
      <c r="J3449" t="s">
        <v>1072</v>
      </c>
      <c r="K3449" t="s">
        <v>7647</v>
      </c>
      <c r="L3449" t="s">
        <v>7799</v>
      </c>
      <c r="M3449" t="s">
        <v>914</v>
      </c>
      <c r="N3449" s="1">
        <v>42936</v>
      </c>
      <c r="O3449">
        <v>20</v>
      </c>
      <c r="P3449" t="s">
        <v>930</v>
      </c>
      <c r="Q3449">
        <v>1</v>
      </c>
      <c r="R3449">
        <v>12.083</v>
      </c>
      <c r="S3449">
        <v>1</v>
      </c>
      <c r="T3449">
        <v>12.083</v>
      </c>
      <c r="U3449" s="7">
        <v>0</v>
      </c>
      <c r="V3449" s="7">
        <v>0</v>
      </c>
      <c r="W3449" s="7">
        <v>0</v>
      </c>
      <c r="X3449" s="7">
        <v>0</v>
      </c>
      <c r="Y3449" s="7">
        <v>0</v>
      </c>
      <c r="Z3449" s="7">
        <v>0</v>
      </c>
      <c r="AA3449" s="7" t="s">
        <v>800</v>
      </c>
      <c r="AB3449" s="7">
        <f>IF(Table2[[#This Row],[15cc]]+Table2[[#This Row],[30cc]]&gt;0,1,0)</f>
        <v>1</v>
      </c>
      <c r="AC3449" s="7">
        <f>IF(Table2[[#This Row],[60c]]&gt;0,1,0)</f>
        <v>0</v>
      </c>
      <c r="AD3449" s="7">
        <f>IF(Table2[[#This Row],[90c]]&gt;0,1,0)</f>
        <v>0</v>
      </c>
    </row>
    <row r="3450" spans="1:30" x14ac:dyDescent="0.2">
      <c r="A3450">
        <v>201707</v>
      </c>
      <c r="B3450" t="s">
        <v>21</v>
      </c>
      <c r="C3450" t="s">
        <v>21</v>
      </c>
      <c r="D3450" t="s">
        <v>1486</v>
      </c>
      <c r="E3450" t="s">
        <v>7645</v>
      </c>
      <c r="F3450" t="s">
        <v>1541</v>
      </c>
      <c r="G3450" t="s">
        <v>7646</v>
      </c>
      <c r="I3450" t="s">
        <v>1142</v>
      </c>
      <c r="J3450" t="s">
        <v>1072</v>
      </c>
      <c r="K3450" t="s">
        <v>7647</v>
      </c>
      <c r="L3450" t="s">
        <v>7800</v>
      </c>
      <c r="M3450" t="s">
        <v>818</v>
      </c>
      <c r="N3450" s="1">
        <v>42936</v>
      </c>
      <c r="O3450">
        <v>20</v>
      </c>
      <c r="P3450" t="s">
        <v>930</v>
      </c>
      <c r="S3450">
        <v>0</v>
      </c>
      <c r="T3450">
        <v>0</v>
      </c>
      <c r="U3450" s="7">
        <v>0</v>
      </c>
      <c r="V3450" s="7">
        <v>0</v>
      </c>
      <c r="W3450" s="7">
        <v>0</v>
      </c>
      <c r="X3450" s="7">
        <v>0</v>
      </c>
      <c r="Y3450" s="7">
        <v>0</v>
      </c>
      <c r="Z3450" s="7">
        <v>0</v>
      </c>
      <c r="AA3450" s="7" t="s">
        <v>800</v>
      </c>
      <c r="AB3450" s="7">
        <f>IF(Table2[[#This Row],[15cc]]+Table2[[#This Row],[30cc]]&gt;0,1,0)</f>
        <v>0</v>
      </c>
      <c r="AC3450" s="7">
        <f>IF(Table2[[#This Row],[60c]]&gt;0,1,0)</f>
        <v>0</v>
      </c>
      <c r="AD3450" s="7">
        <f>IF(Table2[[#This Row],[90c]]&gt;0,1,0)</f>
        <v>0</v>
      </c>
    </row>
    <row r="3451" spans="1:30" x14ac:dyDescent="0.2">
      <c r="A3451">
        <v>201707</v>
      </c>
      <c r="B3451" t="s">
        <v>21</v>
      </c>
      <c r="C3451" t="s">
        <v>21</v>
      </c>
      <c r="D3451" t="s">
        <v>1486</v>
      </c>
      <c r="E3451" t="s">
        <v>7645</v>
      </c>
      <c r="F3451" t="s">
        <v>1541</v>
      </c>
      <c r="G3451" t="s">
        <v>7646</v>
      </c>
      <c r="I3451" t="s">
        <v>1142</v>
      </c>
      <c r="J3451" t="s">
        <v>1072</v>
      </c>
      <c r="K3451" t="s">
        <v>7647</v>
      </c>
      <c r="L3451" t="s">
        <v>7801</v>
      </c>
      <c r="M3451" t="s">
        <v>3493</v>
      </c>
      <c r="N3451" s="1">
        <v>42936</v>
      </c>
      <c r="O3451">
        <v>20</v>
      </c>
      <c r="P3451" t="s">
        <v>930</v>
      </c>
      <c r="S3451">
        <v>0</v>
      </c>
      <c r="T3451">
        <v>0</v>
      </c>
      <c r="U3451" s="7">
        <v>0</v>
      </c>
      <c r="V3451" s="7">
        <v>0</v>
      </c>
      <c r="W3451" s="7">
        <v>0</v>
      </c>
      <c r="X3451" s="7">
        <v>0</v>
      </c>
      <c r="Y3451" s="7">
        <v>0</v>
      </c>
      <c r="Z3451" s="7">
        <v>0</v>
      </c>
      <c r="AA3451" s="7" t="s">
        <v>800</v>
      </c>
      <c r="AB3451" s="7">
        <f>IF(Table2[[#This Row],[15cc]]+Table2[[#This Row],[30cc]]&gt;0,1,0)</f>
        <v>0</v>
      </c>
      <c r="AC3451" s="7">
        <f>IF(Table2[[#This Row],[60c]]&gt;0,1,0)</f>
        <v>0</v>
      </c>
      <c r="AD3451" s="7">
        <f>IF(Table2[[#This Row],[90c]]&gt;0,1,0)</f>
        <v>0</v>
      </c>
    </row>
    <row r="3452" spans="1:30" x14ac:dyDescent="0.2">
      <c r="A3452">
        <v>201707</v>
      </c>
      <c r="B3452" t="s">
        <v>21</v>
      </c>
      <c r="C3452" t="s">
        <v>21</v>
      </c>
      <c r="D3452" t="s">
        <v>1486</v>
      </c>
      <c r="E3452" t="s">
        <v>7645</v>
      </c>
      <c r="F3452" t="s">
        <v>1541</v>
      </c>
      <c r="G3452" t="s">
        <v>7646</v>
      </c>
      <c r="I3452" t="s">
        <v>1142</v>
      </c>
      <c r="J3452" t="s">
        <v>1072</v>
      </c>
      <c r="K3452" t="s">
        <v>7647</v>
      </c>
      <c r="L3452" t="s">
        <v>7802</v>
      </c>
      <c r="M3452" t="s">
        <v>7803</v>
      </c>
      <c r="N3452" s="1">
        <v>42936</v>
      </c>
      <c r="O3452">
        <v>20</v>
      </c>
      <c r="P3452" t="s">
        <v>930</v>
      </c>
      <c r="S3452">
        <v>0</v>
      </c>
      <c r="T3452">
        <v>0</v>
      </c>
      <c r="U3452" s="7">
        <v>0</v>
      </c>
      <c r="V3452" s="7">
        <v>0</v>
      </c>
      <c r="W3452" s="7">
        <v>0</v>
      </c>
      <c r="X3452" s="7">
        <v>0</v>
      </c>
      <c r="Y3452" s="7">
        <v>0</v>
      </c>
      <c r="Z3452" s="7">
        <v>0</v>
      </c>
      <c r="AA3452" s="7" t="s">
        <v>800</v>
      </c>
      <c r="AB3452" s="7">
        <f>IF(Table2[[#This Row],[15cc]]+Table2[[#This Row],[30cc]]&gt;0,1,0)</f>
        <v>0</v>
      </c>
      <c r="AC3452" s="7">
        <f>IF(Table2[[#This Row],[60c]]&gt;0,1,0)</f>
        <v>0</v>
      </c>
      <c r="AD3452" s="7">
        <f>IF(Table2[[#This Row],[90c]]&gt;0,1,0)</f>
        <v>0</v>
      </c>
    </row>
    <row r="3453" spans="1:30" x14ac:dyDescent="0.2">
      <c r="A3453">
        <v>201707</v>
      </c>
      <c r="B3453" t="s">
        <v>21</v>
      </c>
      <c r="C3453" t="s">
        <v>21</v>
      </c>
      <c r="D3453" t="s">
        <v>1486</v>
      </c>
      <c r="E3453" t="s">
        <v>7645</v>
      </c>
      <c r="F3453" t="s">
        <v>1541</v>
      </c>
      <c r="G3453" t="s">
        <v>7646</v>
      </c>
      <c r="I3453" t="s">
        <v>1142</v>
      </c>
      <c r="J3453" t="s">
        <v>1072</v>
      </c>
      <c r="K3453" t="s">
        <v>7647</v>
      </c>
      <c r="L3453" t="s">
        <v>7804</v>
      </c>
      <c r="M3453" t="s">
        <v>933</v>
      </c>
      <c r="N3453" s="1">
        <v>42936</v>
      </c>
      <c r="O3453">
        <v>20</v>
      </c>
      <c r="P3453" t="s">
        <v>930</v>
      </c>
      <c r="S3453">
        <v>0</v>
      </c>
      <c r="T3453">
        <v>0</v>
      </c>
      <c r="U3453" s="7">
        <v>0</v>
      </c>
      <c r="V3453" s="7">
        <v>0</v>
      </c>
      <c r="W3453" s="7">
        <v>0</v>
      </c>
      <c r="X3453" s="7">
        <v>0</v>
      </c>
      <c r="Y3453" s="7">
        <v>0</v>
      </c>
      <c r="Z3453" s="7">
        <v>0</v>
      </c>
      <c r="AA3453" s="7" t="s">
        <v>800</v>
      </c>
      <c r="AB3453" s="7">
        <f>IF(Table2[[#This Row],[15cc]]+Table2[[#This Row],[30cc]]&gt;0,1,0)</f>
        <v>0</v>
      </c>
      <c r="AC3453" s="7">
        <f>IF(Table2[[#This Row],[60c]]&gt;0,1,0)</f>
        <v>0</v>
      </c>
      <c r="AD3453" s="7">
        <f>IF(Table2[[#This Row],[90c]]&gt;0,1,0)</f>
        <v>0</v>
      </c>
    </row>
    <row r="3454" spans="1:30" x14ac:dyDescent="0.2">
      <c r="A3454">
        <v>201707</v>
      </c>
      <c r="B3454" t="s">
        <v>21</v>
      </c>
      <c r="C3454" t="s">
        <v>21</v>
      </c>
      <c r="D3454" t="s">
        <v>1486</v>
      </c>
      <c r="E3454" t="s">
        <v>7645</v>
      </c>
      <c r="F3454" t="s">
        <v>1541</v>
      </c>
      <c r="G3454" t="s">
        <v>7646</v>
      </c>
      <c r="I3454" t="s">
        <v>1142</v>
      </c>
      <c r="J3454" t="s">
        <v>1072</v>
      </c>
      <c r="K3454" t="s">
        <v>7647</v>
      </c>
      <c r="L3454" t="s">
        <v>7805</v>
      </c>
      <c r="M3454" t="s">
        <v>7806</v>
      </c>
      <c r="N3454" s="1">
        <v>42936</v>
      </c>
      <c r="O3454">
        <v>20</v>
      </c>
      <c r="P3454" t="s">
        <v>930</v>
      </c>
      <c r="Q3454">
        <v>1</v>
      </c>
      <c r="R3454">
        <v>15.153</v>
      </c>
      <c r="S3454">
        <v>1</v>
      </c>
      <c r="T3454">
        <v>15.153</v>
      </c>
      <c r="U3454" s="7">
        <v>0</v>
      </c>
      <c r="V3454" s="7">
        <v>0</v>
      </c>
      <c r="W3454" s="7">
        <v>0</v>
      </c>
      <c r="X3454" s="7">
        <v>0</v>
      </c>
      <c r="Y3454" s="7">
        <v>0</v>
      </c>
      <c r="Z3454" s="7">
        <v>0</v>
      </c>
      <c r="AA3454" s="7" t="s">
        <v>800</v>
      </c>
      <c r="AB3454" s="7">
        <f>IF(Table2[[#This Row],[15cc]]+Table2[[#This Row],[30cc]]&gt;0,1,0)</f>
        <v>1</v>
      </c>
      <c r="AC3454" s="7">
        <f>IF(Table2[[#This Row],[60c]]&gt;0,1,0)</f>
        <v>0</v>
      </c>
      <c r="AD3454" s="7">
        <f>IF(Table2[[#This Row],[90c]]&gt;0,1,0)</f>
        <v>0</v>
      </c>
    </row>
    <row r="3455" spans="1:30" x14ac:dyDescent="0.2">
      <c r="A3455">
        <v>201707</v>
      </c>
      <c r="B3455" t="s">
        <v>21</v>
      </c>
      <c r="C3455" t="s">
        <v>21</v>
      </c>
      <c r="D3455" t="s">
        <v>1486</v>
      </c>
      <c r="E3455" t="s">
        <v>7645</v>
      </c>
      <c r="F3455" t="s">
        <v>1541</v>
      </c>
      <c r="G3455" t="s">
        <v>7646</v>
      </c>
      <c r="I3455" t="s">
        <v>1142</v>
      </c>
      <c r="J3455" t="s">
        <v>1072</v>
      </c>
      <c r="K3455" t="s">
        <v>7647</v>
      </c>
      <c r="L3455" t="s">
        <v>7807</v>
      </c>
      <c r="M3455" t="s">
        <v>6806</v>
      </c>
      <c r="N3455" s="1">
        <v>42936</v>
      </c>
      <c r="O3455">
        <v>20</v>
      </c>
      <c r="P3455" t="s">
        <v>930</v>
      </c>
      <c r="S3455">
        <v>0</v>
      </c>
      <c r="T3455">
        <v>0</v>
      </c>
      <c r="U3455" s="7">
        <v>0</v>
      </c>
      <c r="V3455" s="7">
        <v>0</v>
      </c>
      <c r="W3455" s="7">
        <v>0</v>
      </c>
      <c r="X3455" s="7">
        <v>0</v>
      </c>
      <c r="Y3455" s="7">
        <v>0</v>
      </c>
      <c r="Z3455" s="7">
        <v>0</v>
      </c>
      <c r="AA3455" s="7" t="s">
        <v>800</v>
      </c>
      <c r="AB3455" s="7">
        <f>IF(Table2[[#This Row],[15cc]]+Table2[[#This Row],[30cc]]&gt;0,1,0)</f>
        <v>0</v>
      </c>
      <c r="AC3455" s="7">
        <f>IF(Table2[[#This Row],[60c]]&gt;0,1,0)</f>
        <v>0</v>
      </c>
      <c r="AD3455" s="7">
        <f>IF(Table2[[#This Row],[90c]]&gt;0,1,0)</f>
        <v>0</v>
      </c>
    </row>
    <row r="3456" spans="1:30" x14ac:dyDescent="0.2">
      <c r="A3456">
        <v>201707</v>
      </c>
      <c r="B3456" t="s">
        <v>21</v>
      </c>
      <c r="C3456" t="s">
        <v>21</v>
      </c>
      <c r="D3456" t="s">
        <v>1486</v>
      </c>
      <c r="E3456" t="s">
        <v>7645</v>
      </c>
      <c r="F3456" t="s">
        <v>1541</v>
      </c>
      <c r="G3456" t="s">
        <v>7646</v>
      </c>
      <c r="I3456" t="s">
        <v>1142</v>
      </c>
      <c r="J3456" t="s">
        <v>1072</v>
      </c>
      <c r="K3456" t="s">
        <v>7647</v>
      </c>
      <c r="L3456" t="s">
        <v>7808</v>
      </c>
      <c r="M3456" t="s">
        <v>7809</v>
      </c>
      <c r="N3456" s="1">
        <v>42937</v>
      </c>
      <c r="O3456">
        <v>19</v>
      </c>
      <c r="P3456" t="s">
        <v>930</v>
      </c>
      <c r="Q3456">
        <v>1</v>
      </c>
      <c r="R3456">
        <v>12.055999999999999</v>
      </c>
      <c r="S3456">
        <v>1</v>
      </c>
      <c r="T3456">
        <v>12.055999999999999</v>
      </c>
      <c r="U3456" s="7">
        <v>0</v>
      </c>
      <c r="V3456" s="7">
        <v>0</v>
      </c>
      <c r="W3456" s="7">
        <v>0</v>
      </c>
      <c r="X3456" s="7">
        <v>0</v>
      </c>
      <c r="Y3456" s="7">
        <v>0</v>
      </c>
      <c r="Z3456" s="7">
        <v>0</v>
      </c>
      <c r="AA3456" s="7" t="s">
        <v>800</v>
      </c>
      <c r="AB3456" s="7">
        <f>IF(Table2[[#This Row],[15cc]]+Table2[[#This Row],[30cc]]&gt;0,1,0)</f>
        <v>1</v>
      </c>
      <c r="AC3456" s="7">
        <f>IF(Table2[[#This Row],[60c]]&gt;0,1,0)</f>
        <v>0</v>
      </c>
      <c r="AD3456" s="7">
        <f>IF(Table2[[#This Row],[90c]]&gt;0,1,0)</f>
        <v>0</v>
      </c>
    </row>
    <row r="3457" spans="1:30" x14ac:dyDescent="0.2">
      <c r="A3457">
        <v>201707</v>
      </c>
      <c r="B3457" t="s">
        <v>21</v>
      </c>
      <c r="C3457" t="s">
        <v>21</v>
      </c>
      <c r="D3457" t="s">
        <v>1486</v>
      </c>
      <c r="E3457" t="s">
        <v>7645</v>
      </c>
      <c r="F3457" t="s">
        <v>1541</v>
      </c>
      <c r="G3457" t="s">
        <v>7646</v>
      </c>
      <c r="I3457" t="s">
        <v>1142</v>
      </c>
      <c r="J3457" t="s">
        <v>1072</v>
      </c>
      <c r="K3457" t="s">
        <v>7647</v>
      </c>
      <c r="L3457" t="s">
        <v>7810</v>
      </c>
      <c r="M3457" t="s">
        <v>7811</v>
      </c>
      <c r="N3457" s="1">
        <v>42937</v>
      </c>
      <c r="O3457">
        <v>19</v>
      </c>
      <c r="P3457" t="s">
        <v>930</v>
      </c>
      <c r="Q3457">
        <v>1</v>
      </c>
      <c r="R3457">
        <v>12.002000000000001</v>
      </c>
      <c r="S3457">
        <v>1</v>
      </c>
      <c r="T3457">
        <v>12.002000000000001</v>
      </c>
      <c r="U3457" s="7">
        <v>0</v>
      </c>
      <c r="V3457" s="7">
        <v>0</v>
      </c>
      <c r="W3457" s="7">
        <v>0</v>
      </c>
      <c r="X3457" s="7">
        <v>0</v>
      </c>
      <c r="Y3457" s="7">
        <v>0</v>
      </c>
      <c r="Z3457" s="7">
        <v>0</v>
      </c>
      <c r="AA3457" s="7" t="s">
        <v>800</v>
      </c>
      <c r="AB3457" s="7">
        <f>IF(Table2[[#This Row],[15cc]]+Table2[[#This Row],[30cc]]&gt;0,1,0)</f>
        <v>1</v>
      </c>
      <c r="AC3457" s="7">
        <f>IF(Table2[[#This Row],[60c]]&gt;0,1,0)</f>
        <v>0</v>
      </c>
      <c r="AD3457" s="7">
        <f>IF(Table2[[#This Row],[90c]]&gt;0,1,0)</f>
        <v>0</v>
      </c>
    </row>
    <row r="3458" spans="1:30" x14ac:dyDescent="0.2">
      <c r="A3458">
        <v>201707</v>
      </c>
      <c r="B3458" t="s">
        <v>21</v>
      </c>
      <c r="C3458" t="s">
        <v>21</v>
      </c>
      <c r="D3458" t="s">
        <v>1486</v>
      </c>
      <c r="E3458" t="s">
        <v>7645</v>
      </c>
      <c r="F3458" t="s">
        <v>1541</v>
      </c>
      <c r="G3458" t="s">
        <v>7646</v>
      </c>
      <c r="I3458" t="s">
        <v>1142</v>
      </c>
      <c r="J3458" t="s">
        <v>1072</v>
      </c>
      <c r="K3458" t="s">
        <v>7647</v>
      </c>
      <c r="L3458" t="s">
        <v>7812</v>
      </c>
      <c r="M3458" t="s">
        <v>6054</v>
      </c>
      <c r="N3458" s="1">
        <v>42937</v>
      </c>
      <c r="O3458">
        <v>19</v>
      </c>
      <c r="P3458" t="s">
        <v>930</v>
      </c>
      <c r="S3458">
        <v>0</v>
      </c>
      <c r="T3458">
        <v>0</v>
      </c>
      <c r="U3458" s="7">
        <v>0</v>
      </c>
      <c r="V3458" s="7">
        <v>0</v>
      </c>
      <c r="W3458" s="7">
        <v>0</v>
      </c>
      <c r="X3458" s="7">
        <v>0</v>
      </c>
      <c r="Y3458" s="7">
        <v>0</v>
      </c>
      <c r="Z3458" s="7">
        <v>0</v>
      </c>
      <c r="AA3458" s="7" t="s">
        <v>800</v>
      </c>
      <c r="AB3458" s="7">
        <f>IF(Table2[[#This Row],[15cc]]+Table2[[#This Row],[30cc]]&gt;0,1,0)</f>
        <v>0</v>
      </c>
      <c r="AC3458" s="7">
        <f>IF(Table2[[#This Row],[60c]]&gt;0,1,0)</f>
        <v>0</v>
      </c>
      <c r="AD3458" s="7">
        <f>IF(Table2[[#This Row],[90c]]&gt;0,1,0)</f>
        <v>0</v>
      </c>
    </row>
    <row r="3459" spans="1:30" x14ac:dyDescent="0.2">
      <c r="A3459">
        <v>201707</v>
      </c>
      <c r="B3459" t="s">
        <v>21</v>
      </c>
      <c r="C3459" t="s">
        <v>21</v>
      </c>
      <c r="D3459" t="s">
        <v>1486</v>
      </c>
      <c r="E3459" t="s">
        <v>7645</v>
      </c>
      <c r="F3459" t="s">
        <v>1541</v>
      </c>
      <c r="G3459" t="s">
        <v>7646</v>
      </c>
      <c r="I3459" t="s">
        <v>1142</v>
      </c>
      <c r="J3459" t="s">
        <v>1072</v>
      </c>
      <c r="K3459" t="s">
        <v>7647</v>
      </c>
      <c r="L3459" t="s">
        <v>7813</v>
      </c>
      <c r="M3459" t="s">
        <v>865</v>
      </c>
      <c r="N3459" s="1">
        <v>42937</v>
      </c>
      <c r="O3459">
        <v>19</v>
      </c>
      <c r="P3459" t="s">
        <v>930</v>
      </c>
      <c r="Q3459">
        <v>1</v>
      </c>
      <c r="R3459">
        <v>15.002000000000001</v>
      </c>
      <c r="S3459">
        <v>1</v>
      </c>
      <c r="T3459">
        <v>15.002000000000001</v>
      </c>
      <c r="U3459" s="7">
        <v>0</v>
      </c>
      <c r="V3459" s="7">
        <v>0</v>
      </c>
      <c r="W3459" s="7">
        <v>0</v>
      </c>
      <c r="X3459" s="7">
        <v>0</v>
      </c>
      <c r="Y3459" s="7">
        <v>0</v>
      </c>
      <c r="Z3459" s="7">
        <v>0</v>
      </c>
      <c r="AA3459" s="7" t="s">
        <v>800</v>
      </c>
      <c r="AB3459" s="7">
        <f>IF(Table2[[#This Row],[15cc]]+Table2[[#This Row],[30cc]]&gt;0,1,0)</f>
        <v>1</v>
      </c>
      <c r="AC3459" s="7">
        <f>IF(Table2[[#This Row],[60c]]&gt;0,1,0)</f>
        <v>0</v>
      </c>
      <c r="AD3459" s="7">
        <f>IF(Table2[[#This Row],[90c]]&gt;0,1,0)</f>
        <v>0</v>
      </c>
    </row>
    <row r="3460" spans="1:30" x14ac:dyDescent="0.2">
      <c r="A3460">
        <v>201707</v>
      </c>
      <c r="B3460" t="s">
        <v>21</v>
      </c>
      <c r="C3460" t="s">
        <v>21</v>
      </c>
      <c r="D3460" t="s">
        <v>1486</v>
      </c>
      <c r="E3460" t="s">
        <v>7645</v>
      </c>
      <c r="F3460" t="s">
        <v>1541</v>
      </c>
      <c r="G3460" t="s">
        <v>7646</v>
      </c>
      <c r="I3460" t="s">
        <v>1142</v>
      </c>
      <c r="J3460" t="s">
        <v>1072</v>
      </c>
      <c r="K3460" t="s">
        <v>7647</v>
      </c>
      <c r="L3460" t="s">
        <v>7814</v>
      </c>
      <c r="M3460" t="s">
        <v>1146</v>
      </c>
      <c r="N3460" s="1">
        <v>42937</v>
      </c>
      <c r="O3460">
        <v>19</v>
      </c>
      <c r="P3460" t="s">
        <v>930</v>
      </c>
      <c r="S3460">
        <v>0</v>
      </c>
      <c r="T3460">
        <v>0</v>
      </c>
      <c r="U3460" s="7">
        <v>0</v>
      </c>
      <c r="V3460" s="7">
        <v>0</v>
      </c>
      <c r="W3460" s="7">
        <v>0</v>
      </c>
      <c r="X3460" s="7">
        <v>0</v>
      </c>
      <c r="Y3460" s="7">
        <v>0</v>
      </c>
      <c r="Z3460" s="7">
        <v>0</v>
      </c>
      <c r="AA3460" s="7" t="s">
        <v>800</v>
      </c>
      <c r="AB3460" s="7">
        <f>IF(Table2[[#This Row],[15cc]]+Table2[[#This Row],[30cc]]&gt;0,1,0)</f>
        <v>0</v>
      </c>
      <c r="AC3460" s="7">
        <f>IF(Table2[[#This Row],[60c]]&gt;0,1,0)</f>
        <v>0</v>
      </c>
      <c r="AD3460" s="7">
        <f>IF(Table2[[#This Row],[90c]]&gt;0,1,0)</f>
        <v>0</v>
      </c>
    </row>
    <row r="3461" spans="1:30" x14ac:dyDescent="0.2">
      <c r="A3461">
        <v>201707</v>
      </c>
      <c r="B3461" t="s">
        <v>21</v>
      </c>
      <c r="C3461" t="s">
        <v>21</v>
      </c>
      <c r="D3461" t="s">
        <v>1486</v>
      </c>
      <c r="E3461" t="s">
        <v>7645</v>
      </c>
      <c r="F3461" t="s">
        <v>1541</v>
      </c>
      <c r="G3461" t="s">
        <v>7646</v>
      </c>
      <c r="I3461" t="s">
        <v>1142</v>
      </c>
      <c r="J3461" t="s">
        <v>1072</v>
      </c>
      <c r="K3461" t="s">
        <v>7647</v>
      </c>
      <c r="L3461" t="s">
        <v>7815</v>
      </c>
      <c r="M3461" t="s">
        <v>913</v>
      </c>
      <c r="N3461" s="1">
        <v>42937</v>
      </c>
      <c r="O3461">
        <v>19</v>
      </c>
      <c r="P3461" t="s">
        <v>930</v>
      </c>
      <c r="S3461">
        <v>0</v>
      </c>
      <c r="T3461">
        <v>0</v>
      </c>
      <c r="U3461" s="7">
        <v>0</v>
      </c>
      <c r="V3461" s="7">
        <v>0</v>
      </c>
      <c r="W3461" s="7">
        <v>0</v>
      </c>
      <c r="X3461" s="7">
        <v>0</v>
      </c>
      <c r="Y3461" s="7">
        <v>0</v>
      </c>
      <c r="Z3461" s="7">
        <v>0</v>
      </c>
      <c r="AA3461" s="7" t="s">
        <v>800</v>
      </c>
      <c r="AB3461" s="7">
        <f>IF(Table2[[#This Row],[15cc]]+Table2[[#This Row],[30cc]]&gt;0,1,0)</f>
        <v>0</v>
      </c>
      <c r="AC3461" s="7">
        <f>IF(Table2[[#This Row],[60c]]&gt;0,1,0)</f>
        <v>0</v>
      </c>
      <c r="AD3461" s="7">
        <f>IF(Table2[[#This Row],[90c]]&gt;0,1,0)</f>
        <v>0</v>
      </c>
    </row>
    <row r="3462" spans="1:30" x14ac:dyDescent="0.2">
      <c r="A3462">
        <v>201707</v>
      </c>
      <c r="B3462" t="s">
        <v>21</v>
      </c>
      <c r="C3462" t="s">
        <v>21</v>
      </c>
      <c r="D3462" t="s">
        <v>1486</v>
      </c>
      <c r="E3462" t="s">
        <v>7645</v>
      </c>
      <c r="F3462" t="s">
        <v>1541</v>
      </c>
      <c r="G3462" t="s">
        <v>7646</v>
      </c>
      <c r="I3462" t="s">
        <v>1142</v>
      </c>
      <c r="J3462" t="s">
        <v>1072</v>
      </c>
      <c r="K3462" t="s">
        <v>7647</v>
      </c>
      <c r="L3462" t="s">
        <v>7816</v>
      </c>
      <c r="M3462" t="s">
        <v>4954</v>
      </c>
      <c r="N3462" s="1">
        <v>42937</v>
      </c>
      <c r="O3462">
        <v>19</v>
      </c>
      <c r="P3462" t="s">
        <v>930</v>
      </c>
      <c r="S3462">
        <v>0</v>
      </c>
      <c r="T3462">
        <v>0</v>
      </c>
      <c r="U3462" s="7">
        <v>0</v>
      </c>
      <c r="V3462" s="7">
        <v>0</v>
      </c>
      <c r="W3462" s="7">
        <v>0</v>
      </c>
      <c r="X3462" s="7">
        <v>0</v>
      </c>
      <c r="Y3462" s="7">
        <v>0</v>
      </c>
      <c r="Z3462" s="7">
        <v>0</v>
      </c>
      <c r="AA3462" s="7" t="s">
        <v>800</v>
      </c>
      <c r="AB3462" s="7">
        <f>IF(Table2[[#This Row],[15cc]]+Table2[[#This Row],[30cc]]&gt;0,1,0)</f>
        <v>0</v>
      </c>
      <c r="AC3462" s="7">
        <f>IF(Table2[[#This Row],[60c]]&gt;0,1,0)</f>
        <v>0</v>
      </c>
      <c r="AD3462" s="7">
        <f>IF(Table2[[#This Row],[90c]]&gt;0,1,0)</f>
        <v>0</v>
      </c>
    </row>
    <row r="3463" spans="1:30" x14ac:dyDescent="0.2">
      <c r="A3463">
        <v>201707</v>
      </c>
      <c r="B3463" t="s">
        <v>21</v>
      </c>
      <c r="C3463" t="s">
        <v>21</v>
      </c>
      <c r="D3463" t="s">
        <v>1486</v>
      </c>
      <c r="E3463" t="s">
        <v>7645</v>
      </c>
      <c r="F3463" t="s">
        <v>1541</v>
      </c>
      <c r="G3463" t="s">
        <v>7646</v>
      </c>
      <c r="I3463" t="s">
        <v>1142</v>
      </c>
      <c r="J3463" t="s">
        <v>1072</v>
      </c>
      <c r="K3463" t="s">
        <v>7647</v>
      </c>
      <c r="L3463" t="s">
        <v>7817</v>
      </c>
      <c r="M3463" t="s">
        <v>922</v>
      </c>
      <c r="N3463" s="1">
        <v>42937</v>
      </c>
      <c r="O3463">
        <v>19</v>
      </c>
      <c r="P3463" t="s">
        <v>930</v>
      </c>
      <c r="S3463">
        <v>0</v>
      </c>
      <c r="T3463">
        <v>0</v>
      </c>
      <c r="U3463" s="7">
        <v>0</v>
      </c>
      <c r="V3463" s="7">
        <v>0</v>
      </c>
      <c r="W3463" s="7">
        <v>0</v>
      </c>
      <c r="X3463" s="7">
        <v>0</v>
      </c>
      <c r="Y3463" s="7">
        <v>0</v>
      </c>
      <c r="Z3463" s="7">
        <v>0</v>
      </c>
      <c r="AA3463" s="7" t="s">
        <v>800</v>
      </c>
      <c r="AB3463" s="7">
        <f>IF(Table2[[#This Row],[15cc]]+Table2[[#This Row],[30cc]]&gt;0,1,0)</f>
        <v>0</v>
      </c>
      <c r="AC3463" s="7">
        <f>IF(Table2[[#This Row],[60c]]&gt;0,1,0)</f>
        <v>0</v>
      </c>
      <c r="AD3463" s="7">
        <f>IF(Table2[[#This Row],[90c]]&gt;0,1,0)</f>
        <v>0</v>
      </c>
    </row>
    <row r="3464" spans="1:30" x14ac:dyDescent="0.2">
      <c r="A3464">
        <v>201707</v>
      </c>
      <c r="B3464" t="s">
        <v>21</v>
      </c>
      <c r="C3464" t="s">
        <v>21</v>
      </c>
      <c r="D3464" t="s">
        <v>1486</v>
      </c>
      <c r="E3464" t="s">
        <v>7645</v>
      </c>
      <c r="F3464" t="s">
        <v>1541</v>
      </c>
      <c r="G3464" t="s">
        <v>7646</v>
      </c>
      <c r="I3464" t="s">
        <v>1142</v>
      </c>
      <c r="J3464" t="s">
        <v>1072</v>
      </c>
      <c r="K3464" t="s">
        <v>7647</v>
      </c>
      <c r="L3464" t="s">
        <v>7818</v>
      </c>
      <c r="M3464" t="s">
        <v>1319</v>
      </c>
      <c r="N3464" s="1">
        <v>42937</v>
      </c>
      <c r="O3464">
        <v>19</v>
      </c>
      <c r="P3464" t="s">
        <v>930</v>
      </c>
      <c r="Q3464">
        <v>1</v>
      </c>
      <c r="R3464">
        <v>12.023999999999999</v>
      </c>
      <c r="S3464">
        <v>1</v>
      </c>
      <c r="T3464">
        <v>12.023999999999999</v>
      </c>
      <c r="U3464" s="7">
        <v>0</v>
      </c>
      <c r="V3464" s="7">
        <v>0</v>
      </c>
      <c r="W3464" s="7">
        <v>0</v>
      </c>
      <c r="X3464" s="7">
        <v>0</v>
      </c>
      <c r="Y3464" s="7">
        <v>0</v>
      </c>
      <c r="Z3464" s="7">
        <v>0</v>
      </c>
      <c r="AA3464" s="7" t="s">
        <v>800</v>
      </c>
      <c r="AB3464" s="7">
        <f>IF(Table2[[#This Row],[15cc]]+Table2[[#This Row],[30cc]]&gt;0,1,0)</f>
        <v>1</v>
      </c>
      <c r="AC3464" s="7">
        <f>IF(Table2[[#This Row],[60c]]&gt;0,1,0)</f>
        <v>0</v>
      </c>
      <c r="AD3464" s="7">
        <f>IF(Table2[[#This Row],[90c]]&gt;0,1,0)</f>
        <v>0</v>
      </c>
    </row>
    <row r="3465" spans="1:30" x14ac:dyDescent="0.2">
      <c r="A3465">
        <v>201707</v>
      </c>
      <c r="B3465" t="s">
        <v>21</v>
      </c>
      <c r="C3465" t="s">
        <v>21</v>
      </c>
      <c r="D3465" t="s">
        <v>1486</v>
      </c>
      <c r="E3465" t="s">
        <v>7645</v>
      </c>
      <c r="F3465" t="s">
        <v>1541</v>
      </c>
      <c r="G3465" t="s">
        <v>7646</v>
      </c>
      <c r="I3465" t="s">
        <v>1142</v>
      </c>
      <c r="J3465" t="s">
        <v>1072</v>
      </c>
      <c r="K3465" t="s">
        <v>7647</v>
      </c>
      <c r="L3465" t="s">
        <v>7819</v>
      </c>
      <c r="M3465" t="s">
        <v>887</v>
      </c>
      <c r="N3465" s="1">
        <v>42937</v>
      </c>
      <c r="O3465">
        <v>19</v>
      </c>
      <c r="P3465" t="s">
        <v>930</v>
      </c>
      <c r="S3465">
        <v>0</v>
      </c>
      <c r="T3465">
        <v>0</v>
      </c>
      <c r="U3465" s="7">
        <v>0</v>
      </c>
      <c r="V3465" s="7">
        <v>0</v>
      </c>
      <c r="W3465" s="7">
        <v>0</v>
      </c>
      <c r="X3465" s="7">
        <v>0</v>
      </c>
      <c r="Y3465" s="7">
        <v>0</v>
      </c>
      <c r="Z3465" s="7">
        <v>0</v>
      </c>
      <c r="AA3465" s="7" t="s">
        <v>800</v>
      </c>
      <c r="AB3465" s="7">
        <f>IF(Table2[[#This Row],[15cc]]+Table2[[#This Row],[30cc]]&gt;0,1,0)</f>
        <v>0</v>
      </c>
      <c r="AC3465" s="7">
        <f>IF(Table2[[#This Row],[60c]]&gt;0,1,0)</f>
        <v>0</v>
      </c>
      <c r="AD3465" s="7">
        <f>IF(Table2[[#This Row],[90c]]&gt;0,1,0)</f>
        <v>0</v>
      </c>
    </row>
    <row r="3466" spans="1:30" x14ac:dyDescent="0.2">
      <c r="A3466">
        <v>201707</v>
      </c>
      <c r="B3466" t="s">
        <v>21</v>
      </c>
      <c r="C3466" t="s">
        <v>21</v>
      </c>
      <c r="D3466" t="s">
        <v>1486</v>
      </c>
      <c r="E3466" t="s">
        <v>7645</v>
      </c>
      <c r="F3466" t="s">
        <v>1541</v>
      </c>
      <c r="G3466" t="s">
        <v>7646</v>
      </c>
      <c r="I3466" t="s">
        <v>1142</v>
      </c>
      <c r="J3466" t="s">
        <v>1072</v>
      </c>
      <c r="K3466" t="s">
        <v>7647</v>
      </c>
      <c r="L3466" t="s">
        <v>7820</v>
      </c>
      <c r="M3466" t="s">
        <v>7821</v>
      </c>
      <c r="N3466" s="1">
        <v>42940</v>
      </c>
      <c r="O3466">
        <v>16</v>
      </c>
      <c r="P3466" t="s">
        <v>930</v>
      </c>
      <c r="Q3466">
        <v>1</v>
      </c>
      <c r="R3466">
        <v>12.177</v>
      </c>
      <c r="S3466">
        <v>1</v>
      </c>
      <c r="T3466">
        <v>12.177</v>
      </c>
      <c r="U3466" s="7">
        <v>0</v>
      </c>
      <c r="V3466" s="7">
        <v>0</v>
      </c>
      <c r="W3466" s="7">
        <v>0</v>
      </c>
      <c r="X3466" s="7">
        <v>0</v>
      </c>
      <c r="Y3466" s="7">
        <v>0</v>
      </c>
      <c r="Z3466" s="7">
        <v>0</v>
      </c>
      <c r="AA3466" s="7" t="s">
        <v>800</v>
      </c>
      <c r="AB3466" s="7">
        <f>IF(Table2[[#This Row],[15cc]]+Table2[[#This Row],[30cc]]&gt;0,1,0)</f>
        <v>1</v>
      </c>
      <c r="AC3466" s="7">
        <f>IF(Table2[[#This Row],[60c]]&gt;0,1,0)</f>
        <v>0</v>
      </c>
      <c r="AD3466" s="7">
        <f>IF(Table2[[#This Row],[90c]]&gt;0,1,0)</f>
        <v>0</v>
      </c>
    </row>
    <row r="3467" spans="1:30" x14ac:dyDescent="0.2">
      <c r="A3467">
        <v>201707</v>
      </c>
      <c r="B3467" t="s">
        <v>21</v>
      </c>
      <c r="C3467" t="s">
        <v>21</v>
      </c>
      <c r="D3467" t="s">
        <v>1486</v>
      </c>
      <c r="E3467" t="s">
        <v>7645</v>
      </c>
      <c r="F3467" t="s">
        <v>1541</v>
      </c>
      <c r="G3467" t="s">
        <v>7646</v>
      </c>
      <c r="I3467" t="s">
        <v>1142</v>
      </c>
      <c r="J3467" t="s">
        <v>1072</v>
      </c>
      <c r="K3467" t="s">
        <v>7647</v>
      </c>
      <c r="L3467" t="s">
        <v>7822</v>
      </c>
      <c r="M3467" t="s">
        <v>7823</v>
      </c>
      <c r="N3467" s="1">
        <v>42940</v>
      </c>
      <c r="O3467">
        <v>16</v>
      </c>
      <c r="P3467" t="s">
        <v>930</v>
      </c>
      <c r="Q3467">
        <v>1</v>
      </c>
      <c r="R3467">
        <v>12.28</v>
      </c>
      <c r="S3467">
        <v>1</v>
      </c>
      <c r="T3467">
        <v>12.28</v>
      </c>
      <c r="U3467" s="7">
        <v>0</v>
      </c>
      <c r="V3467" s="7">
        <v>0</v>
      </c>
      <c r="W3467" s="7">
        <v>0</v>
      </c>
      <c r="X3467" s="7">
        <v>0</v>
      </c>
      <c r="Y3467" s="7">
        <v>0</v>
      </c>
      <c r="Z3467" s="7">
        <v>0</v>
      </c>
      <c r="AA3467" s="7" t="s">
        <v>800</v>
      </c>
      <c r="AB3467" s="7">
        <f>IF(Table2[[#This Row],[15cc]]+Table2[[#This Row],[30cc]]&gt;0,1,0)</f>
        <v>1</v>
      </c>
      <c r="AC3467" s="7">
        <f>IF(Table2[[#This Row],[60c]]&gt;0,1,0)</f>
        <v>0</v>
      </c>
      <c r="AD3467" s="7">
        <f>IF(Table2[[#This Row],[90c]]&gt;0,1,0)</f>
        <v>0</v>
      </c>
    </row>
    <row r="3468" spans="1:30" x14ac:dyDescent="0.2">
      <c r="A3468">
        <v>201707</v>
      </c>
      <c r="B3468" t="s">
        <v>21</v>
      </c>
      <c r="C3468" t="s">
        <v>21</v>
      </c>
      <c r="D3468" t="s">
        <v>1486</v>
      </c>
      <c r="E3468" t="s">
        <v>7645</v>
      </c>
      <c r="F3468" t="s">
        <v>1541</v>
      </c>
      <c r="G3468" t="s">
        <v>7646</v>
      </c>
      <c r="I3468" t="s">
        <v>1142</v>
      </c>
      <c r="J3468" t="s">
        <v>1072</v>
      </c>
      <c r="K3468" t="s">
        <v>7647</v>
      </c>
      <c r="L3468" t="s">
        <v>7824</v>
      </c>
      <c r="M3468" t="s">
        <v>7825</v>
      </c>
      <c r="N3468" s="1">
        <v>42940</v>
      </c>
      <c r="O3468">
        <v>16</v>
      </c>
      <c r="P3468" t="s">
        <v>930</v>
      </c>
      <c r="S3468">
        <v>0</v>
      </c>
      <c r="T3468">
        <v>0</v>
      </c>
      <c r="U3468" s="7">
        <v>0</v>
      </c>
      <c r="V3468" s="7">
        <v>0</v>
      </c>
      <c r="W3468" s="7">
        <v>0</v>
      </c>
      <c r="X3468" s="7">
        <v>0</v>
      </c>
      <c r="Y3468" s="7">
        <v>0</v>
      </c>
      <c r="Z3468" s="7">
        <v>0</v>
      </c>
      <c r="AA3468" s="7" t="s">
        <v>800</v>
      </c>
      <c r="AB3468" s="7">
        <f>IF(Table2[[#This Row],[15cc]]+Table2[[#This Row],[30cc]]&gt;0,1,0)</f>
        <v>0</v>
      </c>
      <c r="AC3468" s="7">
        <f>IF(Table2[[#This Row],[60c]]&gt;0,1,0)</f>
        <v>0</v>
      </c>
      <c r="AD3468" s="7">
        <f>IF(Table2[[#This Row],[90c]]&gt;0,1,0)</f>
        <v>0</v>
      </c>
    </row>
    <row r="3469" spans="1:30" x14ac:dyDescent="0.2">
      <c r="A3469">
        <v>201707</v>
      </c>
      <c r="B3469" t="s">
        <v>21</v>
      </c>
      <c r="C3469" t="s">
        <v>21</v>
      </c>
      <c r="D3469" t="s">
        <v>1486</v>
      </c>
      <c r="E3469" t="s">
        <v>7645</v>
      </c>
      <c r="F3469" t="s">
        <v>1541</v>
      </c>
      <c r="G3469" t="s">
        <v>7646</v>
      </c>
      <c r="I3469" t="s">
        <v>1142</v>
      </c>
      <c r="J3469" t="s">
        <v>1072</v>
      </c>
      <c r="K3469" t="s">
        <v>7647</v>
      </c>
      <c r="L3469" t="s">
        <v>7826</v>
      </c>
      <c r="M3469" t="s">
        <v>4832</v>
      </c>
      <c r="N3469" s="1">
        <v>42940</v>
      </c>
      <c r="O3469">
        <v>16</v>
      </c>
      <c r="P3469" t="s">
        <v>930</v>
      </c>
      <c r="S3469">
        <v>0</v>
      </c>
      <c r="T3469">
        <v>0</v>
      </c>
      <c r="U3469" s="7">
        <v>0</v>
      </c>
      <c r="V3469" s="7">
        <v>0</v>
      </c>
      <c r="W3469" s="7">
        <v>0</v>
      </c>
      <c r="X3469" s="7">
        <v>0</v>
      </c>
      <c r="Y3469" s="7">
        <v>0</v>
      </c>
      <c r="Z3469" s="7">
        <v>0</v>
      </c>
      <c r="AA3469" s="7" t="s">
        <v>800</v>
      </c>
      <c r="AB3469" s="7">
        <f>IF(Table2[[#This Row],[15cc]]+Table2[[#This Row],[30cc]]&gt;0,1,0)</f>
        <v>0</v>
      </c>
      <c r="AC3469" s="7">
        <f>IF(Table2[[#This Row],[60c]]&gt;0,1,0)</f>
        <v>0</v>
      </c>
      <c r="AD3469" s="7">
        <f>IF(Table2[[#This Row],[90c]]&gt;0,1,0)</f>
        <v>0</v>
      </c>
    </row>
    <row r="3470" spans="1:30" x14ac:dyDescent="0.2">
      <c r="A3470">
        <v>201707</v>
      </c>
      <c r="B3470" t="s">
        <v>21</v>
      </c>
      <c r="C3470" t="s">
        <v>21</v>
      </c>
      <c r="D3470" t="s">
        <v>1486</v>
      </c>
      <c r="E3470" t="s">
        <v>7645</v>
      </c>
      <c r="F3470" t="s">
        <v>1541</v>
      </c>
      <c r="G3470" t="s">
        <v>7646</v>
      </c>
      <c r="I3470" t="s">
        <v>1142</v>
      </c>
      <c r="J3470" t="s">
        <v>1072</v>
      </c>
      <c r="K3470" t="s">
        <v>7647</v>
      </c>
      <c r="L3470" t="s">
        <v>7827</v>
      </c>
      <c r="M3470" t="s">
        <v>7828</v>
      </c>
      <c r="N3470" s="1">
        <v>42940</v>
      </c>
      <c r="O3470">
        <v>16</v>
      </c>
      <c r="P3470" t="s">
        <v>930</v>
      </c>
      <c r="S3470">
        <v>0</v>
      </c>
      <c r="T3470">
        <v>0</v>
      </c>
      <c r="U3470" s="7">
        <v>0</v>
      </c>
      <c r="V3470" s="7">
        <v>0</v>
      </c>
      <c r="W3470" s="7">
        <v>0</v>
      </c>
      <c r="X3470" s="7">
        <v>0</v>
      </c>
      <c r="Y3470" s="7">
        <v>0</v>
      </c>
      <c r="Z3470" s="7">
        <v>0</v>
      </c>
      <c r="AA3470" s="7" t="s">
        <v>800</v>
      </c>
      <c r="AB3470" s="7">
        <f>IF(Table2[[#This Row],[15cc]]+Table2[[#This Row],[30cc]]&gt;0,1,0)</f>
        <v>0</v>
      </c>
      <c r="AC3470" s="7">
        <f>IF(Table2[[#This Row],[60c]]&gt;0,1,0)</f>
        <v>0</v>
      </c>
      <c r="AD3470" s="7">
        <f>IF(Table2[[#This Row],[90c]]&gt;0,1,0)</f>
        <v>0</v>
      </c>
    </row>
    <row r="3471" spans="1:30" x14ac:dyDescent="0.2">
      <c r="A3471">
        <v>201707</v>
      </c>
      <c r="B3471" t="s">
        <v>21</v>
      </c>
      <c r="C3471" t="s">
        <v>21</v>
      </c>
      <c r="D3471" t="s">
        <v>1486</v>
      </c>
      <c r="E3471" t="s">
        <v>7645</v>
      </c>
      <c r="F3471" t="s">
        <v>1541</v>
      </c>
      <c r="G3471" t="s">
        <v>7646</v>
      </c>
      <c r="I3471" t="s">
        <v>1142</v>
      </c>
      <c r="J3471" t="s">
        <v>1072</v>
      </c>
      <c r="K3471" t="s">
        <v>7647</v>
      </c>
      <c r="L3471" t="s">
        <v>7829</v>
      </c>
      <c r="M3471" t="s">
        <v>7830</v>
      </c>
      <c r="N3471" s="1">
        <v>42940</v>
      </c>
      <c r="O3471">
        <v>16</v>
      </c>
      <c r="P3471" t="s">
        <v>930</v>
      </c>
      <c r="S3471">
        <v>0</v>
      </c>
      <c r="T3471">
        <v>0</v>
      </c>
      <c r="U3471" s="7">
        <v>0</v>
      </c>
      <c r="V3471" s="7">
        <v>0</v>
      </c>
      <c r="W3471" s="7">
        <v>0</v>
      </c>
      <c r="X3471" s="7">
        <v>0</v>
      </c>
      <c r="Y3471" s="7">
        <v>0</v>
      </c>
      <c r="Z3471" s="7">
        <v>0</v>
      </c>
      <c r="AA3471" s="7" t="s">
        <v>800</v>
      </c>
      <c r="AB3471" s="7">
        <f>IF(Table2[[#This Row],[15cc]]+Table2[[#This Row],[30cc]]&gt;0,1,0)</f>
        <v>0</v>
      </c>
      <c r="AC3471" s="7">
        <f>IF(Table2[[#This Row],[60c]]&gt;0,1,0)</f>
        <v>0</v>
      </c>
      <c r="AD3471" s="7">
        <f>IF(Table2[[#This Row],[90c]]&gt;0,1,0)</f>
        <v>0</v>
      </c>
    </row>
    <row r="3472" spans="1:30" x14ac:dyDescent="0.2">
      <c r="A3472">
        <v>201707</v>
      </c>
      <c r="B3472" t="s">
        <v>21</v>
      </c>
      <c r="C3472" t="s">
        <v>21</v>
      </c>
      <c r="D3472" t="s">
        <v>1486</v>
      </c>
      <c r="E3472" t="s">
        <v>7645</v>
      </c>
      <c r="F3472" t="s">
        <v>1541</v>
      </c>
      <c r="G3472" t="s">
        <v>7646</v>
      </c>
      <c r="I3472" t="s">
        <v>1142</v>
      </c>
      <c r="J3472" t="s">
        <v>1072</v>
      </c>
      <c r="K3472" t="s">
        <v>7647</v>
      </c>
      <c r="L3472" t="s">
        <v>7831</v>
      </c>
      <c r="M3472" t="s">
        <v>7832</v>
      </c>
      <c r="N3472" s="1">
        <v>42940</v>
      </c>
      <c r="O3472">
        <v>16</v>
      </c>
      <c r="P3472" t="s">
        <v>930</v>
      </c>
      <c r="S3472">
        <v>0</v>
      </c>
      <c r="T3472">
        <v>0</v>
      </c>
      <c r="U3472" s="7">
        <v>0</v>
      </c>
      <c r="V3472" s="7">
        <v>0</v>
      </c>
      <c r="W3472" s="7">
        <v>0</v>
      </c>
      <c r="X3472" s="7">
        <v>0</v>
      </c>
      <c r="Y3472" s="7">
        <v>0</v>
      </c>
      <c r="Z3472" s="7">
        <v>0</v>
      </c>
      <c r="AA3472" s="7" t="s">
        <v>800</v>
      </c>
      <c r="AB3472" s="7">
        <f>IF(Table2[[#This Row],[15cc]]+Table2[[#This Row],[30cc]]&gt;0,1,0)</f>
        <v>0</v>
      </c>
      <c r="AC3472" s="7">
        <f>IF(Table2[[#This Row],[60c]]&gt;0,1,0)</f>
        <v>0</v>
      </c>
      <c r="AD3472" s="7">
        <f>IF(Table2[[#This Row],[90c]]&gt;0,1,0)</f>
        <v>0</v>
      </c>
    </row>
    <row r="3473" spans="1:30" x14ac:dyDescent="0.2">
      <c r="A3473">
        <v>201707</v>
      </c>
      <c r="B3473" t="s">
        <v>21</v>
      </c>
      <c r="C3473" t="s">
        <v>21</v>
      </c>
      <c r="D3473" t="s">
        <v>1486</v>
      </c>
      <c r="E3473" t="s">
        <v>7645</v>
      </c>
      <c r="F3473" t="s">
        <v>1541</v>
      </c>
      <c r="G3473" t="s">
        <v>7646</v>
      </c>
      <c r="I3473" t="s">
        <v>1142</v>
      </c>
      <c r="J3473" t="s">
        <v>1072</v>
      </c>
      <c r="K3473" t="s">
        <v>7647</v>
      </c>
      <c r="L3473" t="s">
        <v>7833</v>
      </c>
      <c r="M3473" t="s">
        <v>7834</v>
      </c>
      <c r="N3473" s="1">
        <v>42940</v>
      </c>
      <c r="O3473">
        <v>16</v>
      </c>
      <c r="P3473" t="s">
        <v>930</v>
      </c>
      <c r="S3473">
        <v>0</v>
      </c>
      <c r="T3473">
        <v>0</v>
      </c>
      <c r="U3473" s="7">
        <v>0</v>
      </c>
      <c r="V3473" s="7">
        <v>0</v>
      </c>
      <c r="W3473" s="7">
        <v>0</v>
      </c>
      <c r="X3473" s="7">
        <v>0</v>
      </c>
      <c r="Y3473" s="7">
        <v>0</v>
      </c>
      <c r="Z3473" s="7">
        <v>0</v>
      </c>
      <c r="AA3473" s="7" t="s">
        <v>800</v>
      </c>
      <c r="AB3473" s="7">
        <f>IF(Table2[[#This Row],[15cc]]+Table2[[#This Row],[30cc]]&gt;0,1,0)</f>
        <v>0</v>
      </c>
      <c r="AC3473" s="7">
        <f>IF(Table2[[#This Row],[60c]]&gt;0,1,0)</f>
        <v>0</v>
      </c>
      <c r="AD3473" s="7">
        <f>IF(Table2[[#This Row],[90c]]&gt;0,1,0)</f>
        <v>0</v>
      </c>
    </row>
    <row r="3474" spans="1:30" x14ac:dyDescent="0.2">
      <c r="A3474">
        <v>201707</v>
      </c>
      <c r="B3474" t="s">
        <v>21</v>
      </c>
      <c r="C3474" t="s">
        <v>21</v>
      </c>
      <c r="D3474" t="s">
        <v>1486</v>
      </c>
      <c r="E3474" t="s">
        <v>7645</v>
      </c>
      <c r="F3474" t="s">
        <v>1541</v>
      </c>
      <c r="G3474" t="s">
        <v>7646</v>
      </c>
      <c r="I3474" t="s">
        <v>1142</v>
      </c>
      <c r="J3474" t="s">
        <v>1072</v>
      </c>
      <c r="K3474" t="s">
        <v>7647</v>
      </c>
      <c r="L3474" t="s">
        <v>7835</v>
      </c>
      <c r="M3474" t="s">
        <v>7836</v>
      </c>
      <c r="N3474" s="1">
        <v>42940</v>
      </c>
      <c r="O3474">
        <v>16</v>
      </c>
      <c r="P3474" t="s">
        <v>930</v>
      </c>
      <c r="S3474">
        <v>0</v>
      </c>
      <c r="T3474">
        <v>0</v>
      </c>
      <c r="U3474" s="7">
        <v>0</v>
      </c>
      <c r="V3474" s="7">
        <v>0</v>
      </c>
      <c r="W3474" s="7">
        <v>0</v>
      </c>
      <c r="X3474" s="7">
        <v>0</v>
      </c>
      <c r="Y3474" s="7">
        <v>0</v>
      </c>
      <c r="Z3474" s="7">
        <v>0</v>
      </c>
      <c r="AA3474" s="7" t="s">
        <v>800</v>
      </c>
      <c r="AB3474" s="7">
        <f>IF(Table2[[#This Row],[15cc]]+Table2[[#This Row],[30cc]]&gt;0,1,0)</f>
        <v>0</v>
      </c>
      <c r="AC3474" s="7">
        <f>IF(Table2[[#This Row],[60c]]&gt;0,1,0)</f>
        <v>0</v>
      </c>
      <c r="AD3474" s="7">
        <f>IF(Table2[[#This Row],[90c]]&gt;0,1,0)</f>
        <v>0</v>
      </c>
    </row>
    <row r="3475" spans="1:30" x14ac:dyDescent="0.2">
      <c r="A3475">
        <v>201707</v>
      </c>
      <c r="B3475" t="s">
        <v>21</v>
      </c>
      <c r="C3475" t="s">
        <v>21</v>
      </c>
      <c r="D3475" t="s">
        <v>1486</v>
      </c>
      <c r="E3475" t="s">
        <v>7645</v>
      </c>
      <c r="F3475" t="s">
        <v>1541</v>
      </c>
      <c r="G3475" t="s">
        <v>7646</v>
      </c>
      <c r="I3475" t="s">
        <v>1142</v>
      </c>
      <c r="J3475" t="s">
        <v>1072</v>
      </c>
      <c r="K3475" t="s">
        <v>7647</v>
      </c>
      <c r="L3475" t="s">
        <v>7837</v>
      </c>
      <c r="M3475" t="s">
        <v>7838</v>
      </c>
      <c r="N3475" s="1">
        <v>42940</v>
      </c>
      <c r="O3475">
        <v>16</v>
      </c>
      <c r="P3475" t="s">
        <v>930</v>
      </c>
      <c r="S3475">
        <v>0</v>
      </c>
      <c r="T3475">
        <v>0</v>
      </c>
      <c r="U3475" s="7">
        <v>0</v>
      </c>
      <c r="V3475" s="7">
        <v>0</v>
      </c>
      <c r="W3475" s="7">
        <v>0</v>
      </c>
      <c r="X3475" s="7">
        <v>0</v>
      </c>
      <c r="Y3475" s="7">
        <v>0</v>
      </c>
      <c r="Z3475" s="7">
        <v>0</v>
      </c>
      <c r="AA3475" s="7" t="s">
        <v>800</v>
      </c>
      <c r="AB3475" s="7">
        <f>IF(Table2[[#This Row],[15cc]]+Table2[[#This Row],[30cc]]&gt;0,1,0)</f>
        <v>0</v>
      </c>
      <c r="AC3475" s="7">
        <f>IF(Table2[[#This Row],[60c]]&gt;0,1,0)</f>
        <v>0</v>
      </c>
      <c r="AD3475" s="7">
        <f>IF(Table2[[#This Row],[90c]]&gt;0,1,0)</f>
        <v>0</v>
      </c>
    </row>
    <row r="3476" spans="1:30" x14ac:dyDescent="0.2">
      <c r="A3476">
        <v>201707</v>
      </c>
      <c r="B3476" t="s">
        <v>21</v>
      </c>
      <c r="C3476" t="s">
        <v>21</v>
      </c>
      <c r="D3476" t="s">
        <v>1486</v>
      </c>
      <c r="E3476" t="s">
        <v>7645</v>
      </c>
      <c r="F3476" t="s">
        <v>1541</v>
      </c>
      <c r="G3476" t="s">
        <v>7646</v>
      </c>
      <c r="I3476" t="s">
        <v>1142</v>
      </c>
      <c r="J3476" t="s">
        <v>1072</v>
      </c>
      <c r="K3476" t="s">
        <v>7647</v>
      </c>
      <c r="L3476" t="s">
        <v>7839</v>
      </c>
      <c r="M3476" t="s">
        <v>7840</v>
      </c>
      <c r="N3476" s="1">
        <v>42940</v>
      </c>
      <c r="O3476">
        <v>16</v>
      </c>
      <c r="P3476" t="s">
        <v>930</v>
      </c>
      <c r="S3476">
        <v>0</v>
      </c>
      <c r="T3476">
        <v>0</v>
      </c>
      <c r="U3476" s="7">
        <v>0</v>
      </c>
      <c r="V3476" s="7">
        <v>0</v>
      </c>
      <c r="W3476" s="7">
        <v>0</v>
      </c>
      <c r="X3476" s="7">
        <v>0</v>
      </c>
      <c r="Y3476" s="7">
        <v>0</v>
      </c>
      <c r="Z3476" s="7">
        <v>0</v>
      </c>
      <c r="AA3476" s="7" t="s">
        <v>800</v>
      </c>
      <c r="AB3476" s="7">
        <f>IF(Table2[[#This Row],[15cc]]+Table2[[#This Row],[30cc]]&gt;0,1,0)</f>
        <v>0</v>
      </c>
      <c r="AC3476" s="7">
        <f>IF(Table2[[#This Row],[60c]]&gt;0,1,0)</f>
        <v>0</v>
      </c>
      <c r="AD3476" s="7">
        <f>IF(Table2[[#This Row],[90c]]&gt;0,1,0)</f>
        <v>0</v>
      </c>
    </row>
    <row r="3477" spans="1:30" x14ac:dyDescent="0.2">
      <c r="A3477">
        <v>201707</v>
      </c>
      <c r="B3477" t="s">
        <v>21</v>
      </c>
      <c r="C3477" t="s">
        <v>21</v>
      </c>
      <c r="D3477" t="s">
        <v>1486</v>
      </c>
      <c r="E3477" t="s">
        <v>7645</v>
      </c>
      <c r="F3477" t="s">
        <v>1541</v>
      </c>
      <c r="G3477" t="s">
        <v>7646</v>
      </c>
      <c r="I3477" t="s">
        <v>1142</v>
      </c>
      <c r="J3477" t="s">
        <v>1072</v>
      </c>
      <c r="K3477" t="s">
        <v>7647</v>
      </c>
      <c r="L3477" t="s">
        <v>7841</v>
      </c>
      <c r="M3477" t="s">
        <v>3130</v>
      </c>
      <c r="N3477" s="1">
        <v>42940</v>
      </c>
      <c r="O3477">
        <v>16</v>
      </c>
      <c r="P3477" t="s">
        <v>930</v>
      </c>
      <c r="S3477">
        <v>0</v>
      </c>
      <c r="T3477">
        <v>0</v>
      </c>
      <c r="U3477" s="7">
        <v>0</v>
      </c>
      <c r="V3477" s="7">
        <v>0</v>
      </c>
      <c r="W3477" s="7">
        <v>0</v>
      </c>
      <c r="X3477" s="7">
        <v>0</v>
      </c>
      <c r="Y3477" s="7">
        <v>0</v>
      </c>
      <c r="Z3477" s="7">
        <v>0</v>
      </c>
      <c r="AA3477" s="7" t="s">
        <v>800</v>
      </c>
      <c r="AB3477" s="7">
        <f>IF(Table2[[#This Row],[15cc]]+Table2[[#This Row],[30cc]]&gt;0,1,0)</f>
        <v>0</v>
      </c>
      <c r="AC3477" s="7">
        <f>IF(Table2[[#This Row],[60c]]&gt;0,1,0)</f>
        <v>0</v>
      </c>
      <c r="AD3477" s="7">
        <f>IF(Table2[[#This Row],[90c]]&gt;0,1,0)</f>
        <v>0</v>
      </c>
    </row>
    <row r="3478" spans="1:30" x14ac:dyDescent="0.2">
      <c r="A3478">
        <v>201707</v>
      </c>
      <c r="B3478" t="s">
        <v>21</v>
      </c>
      <c r="C3478" t="s">
        <v>21</v>
      </c>
      <c r="D3478" t="s">
        <v>1486</v>
      </c>
      <c r="E3478" t="s">
        <v>7645</v>
      </c>
      <c r="F3478" t="s">
        <v>1541</v>
      </c>
      <c r="G3478" t="s">
        <v>7646</v>
      </c>
      <c r="I3478" t="s">
        <v>1142</v>
      </c>
      <c r="J3478" t="s">
        <v>1072</v>
      </c>
      <c r="K3478" t="s">
        <v>7647</v>
      </c>
      <c r="L3478" t="s">
        <v>7842</v>
      </c>
      <c r="M3478" t="s">
        <v>1507</v>
      </c>
      <c r="N3478" s="1">
        <v>42940</v>
      </c>
      <c r="O3478">
        <v>16</v>
      </c>
      <c r="P3478" t="s">
        <v>930</v>
      </c>
      <c r="S3478">
        <v>0</v>
      </c>
      <c r="T3478">
        <v>0</v>
      </c>
      <c r="U3478" s="7">
        <v>0</v>
      </c>
      <c r="V3478" s="7">
        <v>0</v>
      </c>
      <c r="W3478" s="7">
        <v>0</v>
      </c>
      <c r="X3478" s="7">
        <v>0</v>
      </c>
      <c r="Y3478" s="7">
        <v>0</v>
      </c>
      <c r="Z3478" s="7">
        <v>0</v>
      </c>
      <c r="AA3478" s="7" t="s">
        <v>800</v>
      </c>
      <c r="AB3478" s="7">
        <f>IF(Table2[[#This Row],[15cc]]+Table2[[#This Row],[30cc]]&gt;0,1,0)</f>
        <v>0</v>
      </c>
      <c r="AC3478" s="7">
        <f>IF(Table2[[#This Row],[60c]]&gt;0,1,0)</f>
        <v>0</v>
      </c>
      <c r="AD3478" s="7">
        <f>IF(Table2[[#This Row],[90c]]&gt;0,1,0)</f>
        <v>0</v>
      </c>
    </row>
    <row r="3479" spans="1:30" x14ac:dyDescent="0.2">
      <c r="A3479">
        <v>201707</v>
      </c>
      <c r="B3479" t="s">
        <v>21</v>
      </c>
      <c r="C3479" t="s">
        <v>21</v>
      </c>
      <c r="D3479" t="s">
        <v>1486</v>
      </c>
      <c r="E3479" t="s">
        <v>7645</v>
      </c>
      <c r="F3479" t="s">
        <v>1541</v>
      </c>
      <c r="G3479" t="s">
        <v>7646</v>
      </c>
      <c r="I3479" t="s">
        <v>1142</v>
      </c>
      <c r="J3479" t="s">
        <v>1072</v>
      </c>
      <c r="K3479" t="s">
        <v>7647</v>
      </c>
      <c r="L3479" t="s">
        <v>7843</v>
      </c>
      <c r="M3479" t="s">
        <v>4290</v>
      </c>
      <c r="N3479" s="1">
        <v>42940</v>
      </c>
      <c r="O3479">
        <v>16</v>
      </c>
      <c r="P3479" t="s">
        <v>930</v>
      </c>
      <c r="S3479">
        <v>0</v>
      </c>
      <c r="T3479">
        <v>0</v>
      </c>
      <c r="U3479" s="7">
        <v>0</v>
      </c>
      <c r="V3479" s="7">
        <v>0</v>
      </c>
      <c r="W3479" s="7">
        <v>0</v>
      </c>
      <c r="X3479" s="7">
        <v>0</v>
      </c>
      <c r="Y3479" s="7">
        <v>0</v>
      </c>
      <c r="Z3479" s="7">
        <v>0</v>
      </c>
      <c r="AA3479" s="7" t="s">
        <v>800</v>
      </c>
      <c r="AB3479" s="7">
        <f>IF(Table2[[#This Row],[15cc]]+Table2[[#This Row],[30cc]]&gt;0,1,0)</f>
        <v>0</v>
      </c>
      <c r="AC3479" s="7">
        <f>IF(Table2[[#This Row],[60c]]&gt;0,1,0)</f>
        <v>0</v>
      </c>
      <c r="AD3479" s="7">
        <f>IF(Table2[[#This Row],[90c]]&gt;0,1,0)</f>
        <v>0</v>
      </c>
    </row>
    <row r="3480" spans="1:30" x14ac:dyDescent="0.2">
      <c r="A3480">
        <v>201707</v>
      </c>
      <c r="B3480" t="s">
        <v>21</v>
      </c>
      <c r="C3480" t="s">
        <v>21</v>
      </c>
      <c r="D3480" t="s">
        <v>1486</v>
      </c>
      <c r="E3480" t="s">
        <v>7645</v>
      </c>
      <c r="F3480" t="s">
        <v>1541</v>
      </c>
      <c r="G3480" t="s">
        <v>7646</v>
      </c>
      <c r="I3480" t="s">
        <v>1142</v>
      </c>
      <c r="J3480" t="s">
        <v>1072</v>
      </c>
      <c r="K3480" t="s">
        <v>7647</v>
      </c>
      <c r="L3480" t="s">
        <v>7844</v>
      </c>
      <c r="M3480" t="s">
        <v>7845</v>
      </c>
      <c r="N3480" s="1">
        <v>42941</v>
      </c>
      <c r="O3480">
        <v>15</v>
      </c>
      <c r="P3480" t="s">
        <v>1314</v>
      </c>
      <c r="Q3480">
        <v>1</v>
      </c>
      <c r="R3480">
        <v>12</v>
      </c>
      <c r="S3480">
        <v>1</v>
      </c>
      <c r="T3480">
        <v>12</v>
      </c>
      <c r="U3480" s="7">
        <v>0</v>
      </c>
      <c r="V3480" s="7">
        <v>0</v>
      </c>
      <c r="W3480" s="7">
        <v>0</v>
      </c>
      <c r="X3480" s="7">
        <v>0</v>
      </c>
      <c r="Y3480" s="7">
        <v>0</v>
      </c>
      <c r="Z3480" s="7">
        <v>0</v>
      </c>
      <c r="AA3480" s="7" t="s">
        <v>800</v>
      </c>
      <c r="AB3480" s="7">
        <f>IF(Table2[[#This Row],[15cc]]+Table2[[#This Row],[30cc]]&gt;0,1,0)</f>
        <v>1</v>
      </c>
      <c r="AC3480" s="7">
        <f>IF(Table2[[#This Row],[60c]]&gt;0,1,0)</f>
        <v>0</v>
      </c>
      <c r="AD3480" s="7">
        <f>IF(Table2[[#This Row],[90c]]&gt;0,1,0)</f>
        <v>0</v>
      </c>
    </row>
    <row r="3481" spans="1:30" x14ac:dyDescent="0.2">
      <c r="A3481">
        <v>201707</v>
      </c>
      <c r="B3481" t="s">
        <v>21</v>
      </c>
      <c r="C3481" t="s">
        <v>21</v>
      </c>
      <c r="D3481" t="s">
        <v>1486</v>
      </c>
      <c r="E3481" t="s">
        <v>7645</v>
      </c>
      <c r="F3481" t="s">
        <v>1541</v>
      </c>
      <c r="G3481" t="s">
        <v>7646</v>
      </c>
      <c r="I3481" t="s">
        <v>1142</v>
      </c>
      <c r="J3481" t="s">
        <v>1072</v>
      </c>
      <c r="K3481" t="s">
        <v>7647</v>
      </c>
      <c r="L3481" t="s">
        <v>7846</v>
      </c>
      <c r="M3481" t="s">
        <v>7847</v>
      </c>
      <c r="N3481" s="1">
        <v>42941</v>
      </c>
      <c r="O3481">
        <v>15</v>
      </c>
      <c r="P3481" t="s">
        <v>1314</v>
      </c>
      <c r="Q3481">
        <v>1</v>
      </c>
      <c r="R3481">
        <v>14.005000000000001</v>
      </c>
      <c r="S3481">
        <v>1</v>
      </c>
      <c r="T3481">
        <v>14.005000000000001</v>
      </c>
      <c r="U3481" s="7">
        <v>0</v>
      </c>
      <c r="V3481" s="7">
        <v>0</v>
      </c>
      <c r="W3481" s="7">
        <v>0</v>
      </c>
      <c r="X3481" s="7">
        <v>0</v>
      </c>
      <c r="Y3481" s="7">
        <v>0</v>
      </c>
      <c r="Z3481" s="7">
        <v>0</v>
      </c>
      <c r="AA3481" s="7" t="s">
        <v>800</v>
      </c>
      <c r="AB3481" s="7">
        <f>IF(Table2[[#This Row],[15cc]]+Table2[[#This Row],[30cc]]&gt;0,1,0)</f>
        <v>1</v>
      </c>
      <c r="AC3481" s="7">
        <f>IF(Table2[[#This Row],[60c]]&gt;0,1,0)</f>
        <v>0</v>
      </c>
      <c r="AD3481" s="7">
        <f>IF(Table2[[#This Row],[90c]]&gt;0,1,0)</f>
        <v>0</v>
      </c>
    </row>
    <row r="3482" spans="1:30" x14ac:dyDescent="0.2">
      <c r="A3482">
        <v>201707</v>
      </c>
      <c r="B3482" t="s">
        <v>21</v>
      </c>
      <c r="C3482" t="s">
        <v>21</v>
      </c>
      <c r="D3482" t="s">
        <v>1486</v>
      </c>
      <c r="E3482" t="s">
        <v>7645</v>
      </c>
      <c r="F3482" t="s">
        <v>1541</v>
      </c>
      <c r="G3482" t="s">
        <v>7646</v>
      </c>
      <c r="I3482" t="s">
        <v>1142</v>
      </c>
      <c r="J3482" t="s">
        <v>1072</v>
      </c>
      <c r="K3482" t="s">
        <v>7647</v>
      </c>
      <c r="L3482" t="s">
        <v>7848</v>
      </c>
      <c r="M3482" t="s">
        <v>7849</v>
      </c>
      <c r="N3482" s="1">
        <v>42941</v>
      </c>
      <c r="O3482">
        <v>15</v>
      </c>
      <c r="P3482" t="s">
        <v>1314</v>
      </c>
      <c r="Q3482">
        <v>1</v>
      </c>
      <c r="R3482">
        <v>12.029</v>
      </c>
      <c r="S3482">
        <v>1</v>
      </c>
      <c r="T3482">
        <v>12.029</v>
      </c>
      <c r="U3482" s="7">
        <v>0</v>
      </c>
      <c r="V3482" s="7">
        <v>0</v>
      </c>
      <c r="W3482" s="7">
        <v>0</v>
      </c>
      <c r="X3482" s="7">
        <v>0</v>
      </c>
      <c r="Y3482" s="7">
        <v>0</v>
      </c>
      <c r="Z3482" s="7">
        <v>0</v>
      </c>
      <c r="AA3482" s="7" t="s">
        <v>800</v>
      </c>
      <c r="AB3482" s="7">
        <f>IF(Table2[[#This Row],[15cc]]+Table2[[#This Row],[30cc]]&gt;0,1,0)</f>
        <v>1</v>
      </c>
      <c r="AC3482" s="7">
        <f>IF(Table2[[#This Row],[60c]]&gt;0,1,0)</f>
        <v>0</v>
      </c>
      <c r="AD3482" s="7">
        <f>IF(Table2[[#This Row],[90c]]&gt;0,1,0)</f>
        <v>0</v>
      </c>
    </row>
    <row r="3483" spans="1:30" x14ac:dyDescent="0.2">
      <c r="A3483">
        <v>201707</v>
      </c>
      <c r="B3483" t="s">
        <v>21</v>
      </c>
      <c r="C3483" t="s">
        <v>21</v>
      </c>
      <c r="D3483" t="s">
        <v>1486</v>
      </c>
      <c r="E3483" t="s">
        <v>7645</v>
      </c>
      <c r="F3483" t="s">
        <v>1541</v>
      </c>
      <c r="G3483" t="s">
        <v>7646</v>
      </c>
      <c r="I3483" t="s">
        <v>1142</v>
      </c>
      <c r="J3483" t="s">
        <v>1072</v>
      </c>
      <c r="K3483" t="s">
        <v>7647</v>
      </c>
      <c r="L3483" t="s">
        <v>7850</v>
      </c>
      <c r="M3483" t="s">
        <v>7851</v>
      </c>
      <c r="N3483" s="1">
        <v>42941</v>
      </c>
      <c r="O3483">
        <v>15</v>
      </c>
      <c r="P3483" t="s">
        <v>1314</v>
      </c>
      <c r="Q3483">
        <v>1</v>
      </c>
      <c r="R3483">
        <v>12.002000000000001</v>
      </c>
      <c r="S3483">
        <v>1</v>
      </c>
      <c r="T3483">
        <v>12.002000000000001</v>
      </c>
      <c r="U3483" s="7">
        <v>0</v>
      </c>
      <c r="V3483" s="7">
        <v>0</v>
      </c>
      <c r="W3483" s="7">
        <v>0</v>
      </c>
      <c r="X3483" s="7">
        <v>0</v>
      </c>
      <c r="Y3483" s="7">
        <v>0</v>
      </c>
      <c r="Z3483" s="7">
        <v>0</v>
      </c>
      <c r="AA3483" s="7" t="s">
        <v>800</v>
      </c>
      <c r="AB3483" s="7">
        <f>IF(Table2[[#This Row],[15cc]]+Table2[[#This Row],[30cc]]&gt;0,1,0)</f>
        <v>1</v>
      </c>
      <c r="AC3483" s="7">
        <f>IF(Table2[[#This Row],[60c]]&gt;0,1,0)</f>
        <v>0</v>
      </c>
      <c r="AD3483" s="7">
        <f>IF(Table2[[#This Row],[90c]]&gt;0,1,0)</f>
        <v>0</v>
      </c>
    </row>
    <row r="3484" spans="1:30" x14ac:dyDescent="0.2">
      <c r="A3484">
        <v>201707</v>
      </c>
      <c r="B3484" t="s">
        <v>21</v>
      </c>
      <c r="C3484" t="s">
        <v>21</v>
      </c>
      <c r="D3484" t="s">
        <v>1486</v>
      </c>
      <c r="E3484" t="s">
        <v>7645</v>
      </c>
      <c r="F3484" t="s">
        <v>1541</v>
      </c>
      <c r="G3484" t="s">
        <v>7646</v>
      </c>
      <c r="I3484" t="s">
        <v>1142</v>
      </c>
      <c r="J3484" t="s">
        <v>1072</v>
      </c>
      <c r="K3484" t="s">
        <v>7647</v>
      </c>
      <c r="L3484" t="s">
        <v>7852</v>
      </c>
      <c r="M3484" t="s">
        <v>868</v>
      </c>
      <c r="N3484" s="1">
        <v>42941</v>
      </c>
      <c r="O3484">
        <v>15</v>
      </c>
      <c r="P3484" t="s">
        <v>1314</v>
      </c>
      <c r="S3484">
        <v>0</v>
      </c>
      <c r="T3484">
        <v>0</v>
      </c>
      <c r="U3484" s="7">
        <v>0</v>
      </c>
      <c r="V3484" s="7">
        <v>0</v>
      </c>
      <c r="W3484" s="7">
        <v>0</v>
      </c>
      <c r="X3484" s="7">
        <v>0</v>
      </c>
      <c r="Y3484" s="7">
        <v>0</v>
      </c>
      <c r="Z3484" s="7">
        <v>0</v>
      </c>
      <c r="AA3484" s="7" t="s">
        <v>800</v>
      </c>
      <c r="AB3484" s="7">
        <f>IF(Table2[[#This Row],[15cc]]+Table2[[#This Row],[30cc]]&gt;0,1,0)</f>
        <v>0</v>
      </c>
      <c r="AC3484" s="7">
        <f>IF(Table2[[#This Row],[60c]]&gt;0,1,0)</f>
        <v>0</v>
      </c>
      <c r="AD3484" s="7">
        <f>IF(Table2[[#This Row],[90c]]&gt;0,1,0)</f>
        <v>0</v>
      </c>
    </row>
    <row r="3485" spans="1:30" x14ac:dyDescent="0.2">
      <c r="A3485">
        <v>201707</v>
      </c>
      <c r="B3485" t="s">
        <v>21</v>
      </c>
      <c r="C3485" t="s">
        <v>21</v>
      </c>
      <c r="D3485" t="s">
        <v>1486</v>
      </c>
      <c r="E3485" t="s">
        <v>7645</v>
      </c>
      <c r="F3485" t="s">
        <v>1541</v>
      </c>
      <c r="G3485" t="s">
        <v>7646</v>
      </c>
      <c r="I3485" t="s">
        <v>1142</v>
      </c>
      <c r="J3485" t="s">
        <v>1072</v>
      </c>
      <c r="K3485" t="s">
        <v>7647</v>
      </c>
      <c r="L3485" t="s">
        <v>7853</v>
      </c>
      <c r="M3485" t="s">
        <v>1343</v>
      </c>
      <c r="N3485" s="1">
        <v>42941</v>
      </c>
      <c r="O3485">
        <v>15</v>
      </c>
      <c r="P3485" t="s">
        <v>1314</v>
      </c>
      <c r="S3485">
        <v>0</v>
      </c>
      <c r="T3485">
        <v>0</v>
      </c>
      <c r="U3485" s="7">
        <v>0</v>
      </c>
      <c r="V3485" s="7">
        <v>0</v>
      </c>
      <c r="W3485" s="7">
        <v>0</v>
      </c>
      <c r="X3485" s="7">
        <v>0</v>
      </c>
      <c r="Y3485" s="7">
        <v>0</v>
      </c>
      <c r="Z3485" s="7">
        <v>0</v>
      </c>
      <c r="AA3485" s="7" t="s">
        <v>800</v>
      </c>
      <c r="AB3485" s="7">
        <f>IF(Table2[[#This Row],[15cc]]+Table2[[#This Row],[30cc]]&gt;0,1,0)</f>
        <v>0</v>
      </c>
      <c r="AC3485" s="7">
        <f>IF(Table2[[#This Row],[60c]]&gt;0,1,0)</f>
        <v>0</v>
      </c>
      <c r="AD3485" s="7">
        <f>IF(Table2[[#This Row],[90c]]&gt;0,1,0)</f>
        <v>0</v>
      </c>
    </row>
    <row r="3486" spans="1:30" x14ac:dyDescent="0.2">
      <c r="A3486">
        <v>201707</v>
      </c>
      <c r="B3486" t="s">
        <v>21</v>
      </c>
      <c r="C3486" t="s">
        <v>21</v>
      </c>
      <c r="D3486" t="s">
        <v>1486</v>
      </c>
      <c r="E3486" t="s">
        <v>7645</v>
      </c>
      <c r="F3486" t="s">
        <v>1541</v>
      </c>
      <c r="G3486" t="s">
        <v>7646</v>
      </c>
      <c r="I3486" t="s">
        <v>1142</v>
      </c>
      <c r="J3486" t="s">
        <v>1072</v>
      </c>
      <c r="K3486" t="s">
        <v>7647</v>
      </c>
      <c r="L3486" t="s">
        <v>7854</v>
      </c>
      <c r="M3486" t="s">
        <v>7855</v>
      </c>
      <c r="N3486" s="1">
        <v>42941</v>
      </c>
      <c r="O3486">
        <v>15</v>
      </c>
      <c r="P3486" t="s">
        <v>1314</v>
      </c>
      <c r="S3486">
        <v>0</v>
      </c>
      <c r="T3486">
        <v>0</v>
      </c>
      <c r="U3486" s="7">
        <v>0</v>
      </c>
      <c r="V3486" s="7">
        <v>0</v>
      </c>
      <c r="W3486" s="7">
        <v>0</v>
      </c>
      <c r="X3486" s="7">
        <v>0</v>
      </c>
      <c r="Y3486" s="7">
        <v>0</v>
      </c>
      <c r="Z3486" s="7">
        <v>0</v>
      </c>
      <c r="AA3486" s="7" t="s">
        <v>800</v>
      </c>
      <c r="AB3486" s="7">
        <f>IF(Table2[[#This Row],[15cc]]+Table2[[#This Row],[30cc]]&gt;0,1,0)</f>
        <v>0</v>
      </c>
      <c r="AC3486" s="7">
        <f>IF(Table2[[#This Row],[60c]]&gt;0,1,0)</f>
        <v>0</v>
      </c>
      <c r="AD3486" s="7">
        <f>IF(Table2[[#This Row],[90c]]&gt;0,1,0)</f>
        <v>0</v>
      </c>
    </row>
    <row r="3487" spans="1:30" x14ac:dyDescent="0.2">
      <c r="A3487">
        <v>201707</v>
      </c>
      <c r="B3487" t="s">
        <v>21</v>
      </c>
      <c r="C3487" t="s">
        <v>21</v>
      </c>
      <c r="D3487" t="s">
        <v>1486</v>
      </c>
      <c r="E3487" t="s">
        <v>7645</v>
      </c>
      <c r="F3487" t="s">
        <v>1541</v>
      </c>
      <c r="G3487" t="s">
        <v>7646</v>
      </c>
      <c r="I3487" t="s">
        <v>1142</v>
      </c>
      <c r="J3487" t="s">
        <v>1072</v>
      </c>
      <c r="K3487" t="s">
        <v>7647</v>
      </c>
      <c r="L3487" t="s">
        <v>7856</v>
      </c>
      <c r="M3487" t="s">
        <v>7857</v>
      </c>
      <c r="N3487" s="1">
        <v>42941</v>
      </c>
      <c r="O3487">
        <v>15</v>
      </c>
      <c r="P3487" t="s">
        <v>1314</v>
      </c>
      <c r="S3487">
        <v>0</v>
      </c>
      <c r="T3487">
        <v>0</v>
      </c>
      <c r="U3487" s="7">
        <v>0</v>
      </c>
      <c r="V3487" s="7">
        <v>0</v>
      </c>
      <c r="W3487" s="7">
        <v>0</v>
      </c>
      <c r="X3487" s="7">
        <v>0</v>
      </c>
      <c r="Y3487" s="7">
        <v>0</v>
      </c>
      <c r="Z3487" s="7">
        <v>0</v>
      </c>
      <c r="AA3487" s="7" t="s">
        <v>800</v>
      </c>
      <c r="AB3487" s="7">
        <f>IF(Table2[[#This Row],[15cc]]+Table2[[#This Row],[30cc]]&gt;0,1,0)</f>
        <v>0</v>
      </c>
      <c r="AC3487" s="7">
        <f>IF(Table2[[#This Row],[60c]]&gt;0,1,0)</f>
        <v>0</v>
      </c>
      <c r="AD3487" s="7">
        <f>IF(Table2[[#This Row],[90c]]&gt;0,1,0)</f>
        <v>0</v>
      </c>
    </row>
    <row r="3488" spans="1:30" x14ac:dyDescent="0.2">
      <c r="A3488">
        <v>201707</v>
      </c>
      <c r="B3488" t="s">
        <v>21</v>
      </c>
      <c r="C3488" t="s">
        <v>21</v>
      </c>
      <c r="D3488" t="s">
        <v>1486</v>
      </c>
      <c r="E3488" t="s">
        <v>7645</v>
      </c>
      <c r="F3488" t="s">
        <v>1541</v>
      </c>
      <c r="G3488" t="s">
        <v>7646</v>
      </c>
      <c r="I3488" t="s">
        <v>1142</v>
      </c>
      <c r="J3488" t="s">
        <v>1072</v>
      </c>
      <c r="K3488" t="s">
        <v>7647</v>
      </c>
      <c r="L3488" t="s">
        <v>7858</v>
      </c>
      <c r="M3488" t="s">
        <v>1422</v>
      </c>
      <c r="N3488" s="1">
        <v>42941</v>
      </c>
      <c r="O3488">
        <v>15</v>
      </c>
      <c r="P3488" t="s">
        <v>1314</v>
      </c>
      <c r="Q3488">
        <v>1</v>
      </c>
      <c r="R3488">
        <v>15</v>
      </c>
      <c r="S3488">
        <v>1</v>
      </c>
      <c r="T3488">
        <v>15</v>
      </c>
      <c r="U3488" s="7">
        <v>0</v>
      </c>
      <c r="V3488" s="7">
        <v>0</v>
      </c>
      <c r="W3488" s="7">
        <v>0</v>
      </c>
      <c r="X3488" s="7">
        <v>0</v>
      </c>
      <c r="Y3488" s="7">
        <v>0</v>
      </c>
      <c r="Z3488" s="7">
        <v>0</v>
      </c>
      <c r="AA3488" s="7" t="s">
        <v>800</v>
      </c>
      <c r="AB3488" s="7">
        <f>IF(Table2[[#This Row],[15cc]]+Table2[[#This Row],[30cc]]&gt;0,1,0)</f>
        <v>1</v>
      </c>
      <c r="AC3488" s="7">
        <f>IF(Table2[[#This Row],[60c]]&gt;0,1,0)</f>
        <v>0</v>
      </c>
      <c r="AD3488" s="7">
        <f>IF(Table2[[#This Row],[90c]]&gt;0,1,0)</f>
        <v>0</v>
      </c>
    </row>
    <row r="3489" spans="1:30" x14ac:dyDescent="0.2">
      <c r="A3489">
        <v>201707</v>
      </c>
      <c r="B3489" t="s">
        <v>21</v>
      </c>
      <c r="C3489" t="s">
        <v>21</v>
      </c>
      <c r="D3489" t="s">
        <v>1486</v>
      </c>
      <c r="E3489" t="s">
        <v>7645</v>
      </c>
      <c r="F3489" t="s">
        <v>1541</v>
      </c>
      <c r="G3489" t="s">
        <v>7646</v>
      </c>
      <c r="I3489" t="s">
        <v>1142</v>
      </c>
      <c r="J3489" t="s">
        <v>1072</v>
      </c>
      <c r="K3489" t="s">
        <v>7647</v>
      </c>
      <c r="L3489" t="s">
        <v>7859</v>
      </c>
      <c r="M3489" t="s">
        <v>859</v>
      </c>
      <c r="N3489" s="1">
        <v>42941</v>
      </c>
      <c r="O3489">
        <v>15</v>
      </c>
      <c r="P3489" t="s">
        <v>1314</v>
      </c>
      <c r="S3489">
        <v>0</v>
      </c>
      <c r="T3489">
        <v>0</v>
      </c>
      <c r="U3489" s="7">
        <v>0</v>
      </c>
      <c r="V3489" s="7">
        <v>0</v>
      </c>
      <c r="W3489" s="7">
        <v>0</v>
      </c>
      <c r="X3489" s="7">
        <v>0</v>
      </c>
      <c r="Y3489" s="7">
        <v>0</v>
      </c>
      <c r="Z3489" s="7">
        <v>0</v>
      </c>
      <c r="AA3489" s="7" t="s">
        <v>800</v>
      </c>
      <c r="AB3489" s="7">
        <f>IF(Table2[[#This Row],[15cc]]+Table2[[#This Row],[30cc]]&gt;0,1,0)</f>
        <v>0</v>
      </c>
      <c r="AC3489" s="7">
        <f>IF(Table2[[#This Row],[60c]]&gt;0,1,0)</f>
        <v>0</v>
      </c>
      <c r="AD3489" s="7">
        <f>IF(Table2[[#This Row],[90c]]&gt;0,1,0)</f>
        <v>0</v>
      </c>
    </row>
    <row r="3490" spans="1:30" x14ac:dyDescent="0.2">
      <c r="A3490">
        <v>201707</v>
      </c>
      <c r="B3490" t="s">
        <v>21</v>
      </c>
      <c r="C3490" t="s">
        <v>21</v>
      </c>
      <c r="D3490" t="s">
        <v>1486</v>
      </c>
      <c r="E3490" t="s">
        <v>7645</v>
      </c>
      <c r="F3490" t="s">
        <v>1541</v>
      </c>
      <c r="G3490" t="s">
        <v>7646</v>
      </c>
      <c r="I3490" t="s">
        <v>1142</v>
      </c>
      <c r="J3490" t="s">
        <v>1072</v>
      </c>
      <c r="K3490" t="s">
        <v>7647</v>
      </c>
      <c r="L3490" t="s">
        <v>7860</v>
      </c>
      <c r="M3490" t="s">
        <v>7861</v>
      </c>
      <c r="N3490" s="1">
        <v>42941</v>
      </c>
      <c r="O3490">
        <v>15</v>
      </c>
      <c r="P3490" t="s">
        <v>1314</v>
      </c>
      <c r="S3490">
        <v>0</v>
      </c>
      <c r="T3490">
        <v>0</v>
      </c>
      <c r="U3490" s="7">
        <v>0</v>
      </c>
      <c r="V3490" s="7">
        <v>0</v>
      </c>
      <c r="W3490" s="7">
        <v>0</v>
      </c>
      <c r="X3490" s="7">
        <v>0</v>
      </c>
      <c r="Y3490" s="7">
        <v>0</v>
      </c>
      <c r="Z3490" s="7">
        <v>0</v>
      </c>
      <c r="AA3490" s="7" t="s">
        <v>800</v>
      </c>
      <c r="AB3490" s="7">
        <f>IF(Table2[[#This Row],[15cc]]+Table2[[#This Row],[30cc]]&gt;0,1,0)</f>
        <v>0</v>
      </c>
      <c r="AC3490" s="7">
        <f>IF(Table2[[#This Row],[60c]]&gt;0,1,0)</f>
        <v>0</v>
      </c>
      <c r="AD3490" s="7">
        <f>IF(Table2[[#This Row],[90c]]&gt;0,1,0)</f>
        <v>0</v>
      </c>
    </row>
    <row r="3491" spans="1:30" x14ac:dyDescent="0.2">
      <c r="A3491">
        <v>201707</v>
      </c>
      <c r="B3491" t="s">
        <v>21</v>
      </c>
      <c r="C3491" t="s">
        <v>21</v>
      </c>
      <c r="D3491" t="s">
        <v>1486</v>
      </c>
      <c r="E3491" t="s">
        <v>7645</v>
      </c>
      <c r="F3491" t="s">
        <v>1541</v>
      </c>
      <c r="G3491" t="s">
        <v>7646</v>
      </c>
      <c r="I3491" t="s">
        <v>1142</v>
      </c>
      <c r="J3491" t="s">
        <v>1072</v>
      </c>
      <c r="K3491" t="s">
        <v>7647</v>
      </c>
      <c r="L3491" t="s">
        <v>7862</v>
      </c>
      <c r="M3491" t="s">
        <v>7863</v>
      </c>
      <c r="N3491" s="1">
        <v>42941</v>
      </c>
      <c r="O3491">
        <v>15</v>
      </c>
      <c r="P3491" t="s">
        <v>1314</v>
      </c>
      <c r="Q3491">
        <v>1</v>
      </c>
      <c r="R3491">
        <v>15.032</v>
      </c>
      <c r="S3491">
        <v>1</v>
      </c>
      <c r="T3491">
        <v>15.032</v>
      </c>
      <c r="U3491" s="7">
        <v>0</v>
      </c>
      <c r="V3491" s="7">
        <v>0</v>
      </c>
      <c r="W3491" s="7">
        <v>0</v>
      </c>
      <c r="X3491" s="7">
        <v>0</v>
      </c>
      <c r="Y3491" s="7">
        <v>0</v>
      </c>
      <c r="Z3491" s="7">
        <v>0</v>
      </c>
      <c r="AA3491" s="7" t="s">
        <v>800</v>
      </c>
      <c r="AB3491" s="7">
        <f>IF(Table2[[#This Row],[15cc]]+Table2[[#This Row],[30cc]]&gt;0,1,0)</f>
        <v>1</v>
      </c>
      <c r="AC3491" s="7">
        <f>IF(Table2[[#This Row],[60c]]&gt;0,1,0)</f>
        <v>0</v>
      </c>
      <c r="AD3491" s="7">
        <f>IF(Table2[[#This Row],[90c]]&gt;0,1,0)</f>
        <v>0</v>
      </c>
    </row>
    <row r="3492" spans="1:30" x14ac:dyDescent="0.2">
      <c r="A3492">
        <v>201707</v>
      </c>
      <c r="B3492" t="s">
        <v>21</v>
      </c>
      <c r="C3492" t="s">
        <v>21</v>
      </c>
      <c r="D3492" t="s">
        <v>1486</v>
      </c>
      <c r="E3492" t="s">
        <v>7645</v>
      </c>
      <c r="F3492" t="s">
        <v>1541</v>
      </c>
      <c r="G3492" t="s">
        <v>7646</v>
      </c>
      <c r="I3492" t="s">
        <v>1142</v>
      </c>
      <c r="J3492" t="s">
        <v>1072</v>
      </c>
      <c r="K3492" t="s">
        <v>7647</v>
      </c>
      <c r="L3492" t="s">
        <v>7864</v>
      </c>
      <c r="M3492" t="s">
        <v>7865</v>
      </c>
      <c r="N3492" s="1">
        <v>42941</v>
      </c>
      <c r="O3492">
        <v>15</v>
      </c>
      <c r="P3492" t="s">
        <v>1314</v>
      </c>
      <c r="S3492">
        <v>0</v>
      </c>
      <c r="T3492">
        <v>0</v>
      </c>
      <c r="U3492" s="7">
        <v>0</v>
      </c>
      <c r="V3492" s="7">
        <v>0</v>
      </c>
      <c r="W3492" s="7">
        <v>0</v>
      </c>
      <c r="X3492" s="7">
        <v>0</v>
      </c>
      <c r="Y3492" s="7">
        <v>0</v>
      </c>
      <c r="Z3492" s="7">
        <v>0</v>
      </c>
      <c r="AA3492" s="7" t="s">
        <v>800</v>
      </c>
      <c r="AB3492" s="7">
        <f>IF(Table2[[#This Row],[15cc]]+Table2[[#This Row],[30cc]]&gt;0,1,0)</f>
        <v>0</v>
      </c>
      <c r="AC3492" s="7">
        <f>IF(Table2[[#This Row],[60c]]&gt;0,1,0)</f>
        <v>0</v>
      </c>
      <c r="AD3492" s="7">
        <f>IF(Table2[[#This Row],[90c]]&gt;0,1,0)</f>
        <v>0</v>
      </c>
    </row>
    <row r="3493" spans="1:30" x14ac:dyDescent="0.2">
      <c r="A3493">
        <v>201707</v>
      </c>
      <c r="B3493" t="s">
        <v>21</v>
      </c>
      <c r="C3493" t="s">
        <v>21</v>
      </c>
      <c r="D3493" t="s">
        <v>1486</v>
      </c>
      <c r="E3493" t="s">
        <v>7645</v>
      </c>
      <c r="F3493" t="s">
        <v>1541</v>
      </c>
      <c r="G3493" t="s">
        <v>7646</v>
      </c>
      <c r="I3493" t="s">
        <v>1142</v>
      </c>
      <c r="J3493" t="s">
        <v>1072</v>
      </c>
      <c r="K3493" t="s">
        <v>7647</v>
      </c>
      <c r="L3493" t="s">
        <v>7866</v>
      </c>
      <c r="M3493" t="s">
        <v>7867</v>
      </c>
      <c r="N3493" s="1">
        <v>42941</v>
      </c>
      <c r="O3493">
        <v>15</v>
      </c>
      <c r="P3493" t="s">
        <v>1314</v>
      </c>
      <c r="S3493">
        <v>0</v>
      </c>
      <c r="T3493">
        <v>0</v>
      </c>
      <c r="U3493" s="7">
        <v>0</v>
      </c>
      <c r="V3493" s="7">
        <v>0</v>
      </c>
      <c r="W3493" s="7">
        <v>0</v>
      </c>
      <c r="X3493" s="7">
        <v>0</v>
      </c>
      <c r="Y3493" s="7">
        <v>0</v>
      </c>
      <c r="Z3493" s="7">
        <v>0</v>
      </c>
      <c r="AA3493" s="7" t="s">
        <v>800</v>
      </c>
      <c r="AB3493" s="7">
        <f>IF(Table2[[#This Row],[15cc]]+Table2[[#This Row],[30cc]]&gt;0,1,0)</f>
        <v>0</v>
      </c>
      <c r="AC3493" s="7">
        <f>IF(Table2[[#This Row],[60c]]&gt;0,1,0)</f>
        <v>0</v>
      </c>
      <c r="AD3493" s="7">
        <f>IF(Table2[[#This Row],[90c]]&gt;0,1,0)</f>
        <v>0</v>
      </c>
    </row>
    <row r="3494" spans="1:30" x14ac:dyDescent="0.2">
      <c r="A3494">
        <v>201707</v>
      </c>
      <c r="B3494" t="s">
        <v>21</v>
      </c>
      <c r="C3494" t="s">
        <v>21</v>
      </c>
      <c r="D3494" t="s">
        <v>1486</v>
      </c>
      <c r="E3494" t="s">
        <v>7645</v>
      </c>
      <c r="F3494" t="s">
        <v>1541</v>
      </c>
      <c r="G3494" t="s">
        <v>7646</v>
      </c>
      <c r="I3494" t="s">
        <v>1142</v>
      </c>
      <c r="J3494" t="s">
        <v>1072</v>
      </c>
      <c r="K3494" t="s">
        <v>7647</v>
      </c>
      <c r="L3494" t="s">
        <v>7868</v>
      </c>
      <c r="M3494" t="s">
        <v>4091</v>
      </c>
      <c r="N3494" s="1">
        <v>42941</v>
      </c>
      <c r="O3494">
        <v>15</v>
      </c>
      <c r="P3494" t="s">
        <v>1314</v>
      </c>
      <c r="Q3494">
        <v>1</v>
      </c>
      <c r="R3494">
        <v>15.025</v>
      </c>
      <c r="S3494">
        <v>1</v>
      </c>
      <c r="T3494">
        <v>15.025</v>
      </c>
      <c r="U3494" s="7">
        <v>0</v>
      </c>
      <c r="V3494" s="7">
        <v>0</v>
      </c>
      <c r="W3494" s="7">
        <v>0</v>
      </c>
      <c r="X3494" s="7">
        <v>0</v>
      </c>
      <c r="Y3494" s="7">
        <v>0</v>
      </c>
      <c r="Z3494" s="7">
        <v>0</v>
      </c>
      <c r="AA3494" s="7" t="s">
        <v>800</v>
      </c>
      <c r="AB3494" s="7">
        <f>IF(Table2[[#This Row],[15cc]]+Table2[[#This Row],[30cc]]&gt;0,1,0)</f>
        <v>1</v>
      </c>
      <c r="AC3494" s="7">
        <f>IF(Table2[[#This Row],[60c]]&gt;0,1,0)</f>
        <v>0</v>
      </c>
      <c r="AD3494" s="7">
        <f>IF(Table2[[#This Row],[90c]]&gt;0,1,0)</f>
        <v>0</v>
      </c>
    </row>
    <row r="3495" spans="1:30" x14ac:dyDescent="0.2">
      <c r="A3495">
        <v>201707</v>
      </c>
      <c r="B3495" t="s">
        <v>21</v>
      </c>
      <c r="C3495" t="s">
        <v>21</v>
      </c>
      <c r="D3495" t="s">
        <v>1486</v>
      </c>
      <c r="E3495" t="s">
        <v>7645</v>
      </c>
      <c r="F3495" t="s">
        <v>1541</v>
      </c>
      <c r="G3495" t="s">
        <v>7646</v>
      </c>
      <c r="I3495" t="s">
        <v>1142</v>
      </c>
      <c r="J3495" t="s">
        <v>1072</v>
      </c>
      <c r="K3495" t="s">
        <v>7647</v>
      </c>
      <c r="L3495" t="s">
        <v>7869</v>
      </c>
      <c r="M3495" t="s">
        <v>806</v>
      </c>
      <c r="N3495" s="1">
        <v>42941</v>
      </c>
      <c r="O3495">
        <v>15</v>
      </c>
      <c r="P3495" t="s">
        <v>1314</v>
      </c>
      <c r="S3495">
        <v>0</v>
      </c>
      <c r="T3495">
        <v>0</v>
      </c>
      <c r="U3495" s="7">
        <v>0</v>
      </c>
      <c r="V3495" s="7">
        <v>0</v>
      </c>
      <c r="W3495" s="7">
        <v>0</v>
      </c>
      <c r="X3495" s="7">
        <v>0</v>
      </c>
      <c r="Y3495" s="7">
        <v>0</v>
      </c>
      <c r="Z3495" s="7">
        <v>0</v>
      </c>
      <c r="AA3495" s="7" t="s">
        <v>800</v>
      </c>
      <c r="AB3495" s="7">
        <f>IF(Table2[[#This Row],[15cc]]+Table2[[#This Row],[30cc]]&gt;0,1,0)</f>
        <v>0</v>
      </c>
      <c r="AC3495" s="7">
        <f>IF(Table2[[#This Row],[60c]]&gt;0,1,0)</f>
        <v>0</v>
      </c>
      <c r="AD3495" s="7">
        <f>IF(Table2[[#This Row],[90c]]&gt;0,1,0)</f>
        <v>0</v>
      </c>
    </row>
    <row r="3496" spans="1:30" x14ac:dyDescent="0.2">
      <c r="A3496">
        <v>201707</v>
      </c>
      <c r="B3496" t="s">
        <v>21</v>
      </c>
      <c r="C3496" t="s">
        <v>21</v>
      </c>
      <c r="D3496" t="s">
        <v>1486</v>
      </c>
      <c r="E3496" t="s">
        <v>7645</v>
      </c>
      <c r="F3496" t="s">
        <v>1541</v>
      </c>
      <c r="G3496" t="s">
        <v>7646</v>
      </c>
      <c r="I3496" t="s">
        <v>1142</v>
      </c>
      <c r="J3496" t="s">
        <v>1072</v>
      </c>
      <c r="K3496" t="s">
        <v>7647</v>
      </c>
      <c r="L3496" t="s">
        <v>7870</v>
      </c>
      <c r="M3496" t="s">
        <v>846</v>
      </c>
      <c r="N3496" s="1">
        <v>42941</v>
      </c>
      <c r="O3496">
        <v>15</v>
      </c>
      <c r="P3496" t="s">
        <v>1314</v>
      </c>
      <c r="Q3496">
        <v>1</v>
      </c>
      <c r="R3496">
        <v>12.000999999999999</v>
      </c>
      <c r="S3496">
        <v>1</v>
      </c>
      <c r="T3496">
        <v>12.000999999999999</v>
      </c>
      <c r="U3496" s="7">
        <v>0</v>
      </c>
      <c r="V3496" s="7">
        <v>0</v>
      </c>
      <c r="W3496" s="7">
        <v>0</v>
      </c>
      <c r="X3496" s="7">
        <v>0</v>
      </c>
      <c r="Y3496" s="7">
        <v>0</v>
      </c>
      <c r="Z3496" s="7">
        <v>0</v>
      </c>
      <c r="AA3496" s="7" t="s">
        <v>800</v>
      </c>
      <c r="AB3496" s="7">
        <f>IF(Table2[[#This Row],[15cc]]+Table2[[#This Row],[30cc]]&gt;0,1,0)</f>
        <v>1</v>
      </c>
      <c r="AC3496" s="7">
        <f>IF(Table2[[#This Row],[60c]]&gt;0,1,0)</f>
        <v>0</v>
      </c>
      <c r="AD3496" s="7">
        <f>IF(Table2[[#This Row],[90c]]&gt;0,1,0)</f>
        <v>0</v>
      </c>
    </row>
    <row r="3497" spans="1:30" x14ac:dyDescent="0.2">
      <c r="A3497">
        <v>201707</v>
      </c>
      <c r="B3497" t="s">
        <v>21</v>
      </c>
      <c r="C3497" t="s">
        <v>21</v>
      </c>
      <c r="D3497" t="s">
        <v>1486</v>
      </c>
      <c r="E3497" t="s">
        <v>7645</v>
      </c>
      <c r="F3497" t="s">
        <v>1541</v>
      </c>
      <c r="G3497" t="s">
        <v>7646</v>
      </c>
      <c r="I3497" t="s">
        <v>1142</v>
      </c>
      <c r="J3497" t="s">
        <v>1072</v>
      </c>
      <c r="K3497" t="s">
        <v>7647</v>
      </c>
      <c r="L3497" t="s">
        <v>7871</v>
      </c>
      <c r="M3497" t="s">
        <v>931</v>
      </c>
      <c r="N3497" s="1">
        <v>42941</v>
      </c>
      <c r="O3497">
        <v>15</v>
      </c>
      <c r="P3497" t="s">
        <v>1314</v>
      </c>
      <c r="S3497">
        <v>0</v>
      </c>
      <c r="T3497">
        <v>0</v>
      </c>
      <c r="U3497" s="7">
        <v>0</v>
      </c>
      <c r="V3497" s="7">
        <v>0</v>
      </c>
      <c r="W3497" s="7">
        <v>0</v>
      </c>
      <c r="X3497" s="7">
        <v>0</v>
      </c>
      <c r="Y3497" s="7">
        <v>0</v>
      </c>
      <c r="Z3497" s="7">
        <v>0</v>
      </c>
      <c r="AA3497" s="7" t="s">
        <v>800</v>
      </c>
      <c r="AB3497" s="7">
        <f>IF(Table2[[#This Row],[15cc]]+Table2[[#This Row],[30cc]]&gt;0,1,0)</f>
        <v>0</v>
      </c>
      <c r="AC3497" s="7">
        <f>IF(Table2[[#This Row],[60c]]&gt;0,1,0)</f>
        <v>0</v>
      </c>
      <c r="AD3497" s="7">
        <f>IF(Table2[[#This Row],[90c]]&gt;0,1,0)</f>
        <v>0</v>
      </c>
    </row>
    <row r="3498" spans="1:30" x14ac:dyDescent="0.2">
      <c r="A3498">
        <v>201707</v>
      </c>
      <c r="B3498" t="s">
        <v>21</v>
      </c>
      <c r="C3498" t="s">
        <v>21</v>
      </c>
      <c r="D3498" t="s">
        <v>1486</v>
      </c>
      <c r="E3498" t="s">
        <v>7645</v>
      </c>
      <c r="F3498" t="s">
        <v>1541</v>
      </c>
      <c r="G3498" t="s">
        <v>7646</v>
      </c>
      <c r="I3498" t="s">
        <v>1142</v>
      </c>
      <c r="J3498" t="s">
        <v>1072</v>
      </c>
      <c r="K3498" t="s">
        <v>7647</v>
      </c>
      <c r="L3498" t="s">
        <v>7872</v>
      </c>
      <c r="M3498" t="s">
        <v>838</v>
      </c>
      <c r="N3498" s="1">
        <v>42941</v>
      </c>
      <c r="O3498">
        <v>15</v>
      </c>
      <c r="P3498" t="s">
        <v>1314</v>
      </c>
      <c r="Q3498">
        <v>2</v>
      </c>
      <c r="R3498">
        <v>27.024999999999999</v>
      </c>
      <c r="S3498">
        <v>2</v>
      </c>
      <c r="T3498">
        <v>27.024999999999999</v>
      </c>
      <c r="U3498" s="7">
        <v>0</v>
      </c>
      <c r="V3498" s="7">
        <v>0</v>
      </c>
      <c r="W3498" s="7">
        <v>0</v>
      </c>
      <c r="X3498" s="7">
        <v>0</v>
      </c>
      <c r="Y3498" s="7">
        <v>0</v>
      </c>
      <c r="Z3498" s="7">
        <v>0</v>
      </c>
      <c r="AA3498" s="7" t="s">
        <v>800</v>
      </c>
      <c r="AB3498" s="7">
        <f>IF(Table2[[#This Row],[15cc]]+Table2[[#This Row],[30cc]]&gt;0,1,0)</f>
        <v>1</v>
      </c>
      <c r="AC3498" s="7">
        <f>IF(Table2[[#This Row],[60c]]&gt;0,1,0)</f>
        <v>0</v>
      </c>
      <c r="AD3498" s="7">
        <f>IF(Table2[[#This Row],[90c]]&gt;0,1,0)</f>
        <v>0</v>
      </c>
    </row>
    <row r="3499" spans="1:30" x14ac:dyDescent="0.2">
      <c r="A3499">
        <v>201707</v>
      </c>
      <c r="B3499" t="s">
        <v>21</v>
      </c>
      <c r="C3499" t="s">
        <v>21</v>
      </c>
      <c r="D3499" t="s">
        <v>1486</v>
      </c>
      <c r="E3499" t="s">
        <v>7645</v>
      </c>
      <c r="F3499" t="s">
        <v>1541</v>
      </c>
      <c r="G3499" t="s">
        <v>7646</v>
      </c>
      <c r="I3499" t="s">
        <v>1142</v>
      </c>
      <c r="J3499" t="s">
        <v>1072</v>
      </c>
      <c r="K3499" t="s">
        <v>7647</v>
      </c>
      <c r="L3499" t="s">
        <v>7873</v>
      </c>
      <c r="M3499" t="s">
        <v>5436</v>
      </c>
      <c r="N3499" s="1">
        <v>42941</v>
      </c>
      <c r="O3499">
        <v>15</v>
      </c>
      <c r="P3499" t="s">
        <v>1314</v>
      </c>
      <c r="S3499">
        <v>0</v>
      </c>
      <c r="T3499">
        <v>0</v>
      </c>
      <c r="U3499" s="7">
        <v>0</v>
      </c>
      <c r="V3499" s="7">
        <v>0</v>
      </c>
      <c r="W3499" s="7">
        <v>0</v>
      </c>
      <c r="X3499" s="7">
        <v>0</v>
      </c>
      <c r="Y3499" s="7">
        <v>0</v>
      </c>
      <c r="Z3499" s="7">
        <v>0</v>
      </c>
      <c r="AA3499" s="7" t="s">
        <v>800</v>
      </c>
      <c r="AB3499" s="7">
        <f>IF(Table2[[#This Row],[15cc]]+Table2[[#This Row],[30cc]]&gt;0,1,0)</f>
        <v>0</v>
      </c>
      <c r="AC3499" s="7">
        <f>IF(Table2[[#This Row],[60c]]&gt;0,1,0)</f>
        <v>0</v>
      </c>
      <c r="AD3499" s="7">
        <f>IF(Table2[[#This Row],[90c]]&gt;0,1,0)</f>
        <v>0</v>
      </c>
    </row>
    <row r="3500" spans="1:30" x14ac:dyDescent="0.2">
      <c r="A3500">
        <v>201707</v>
      </c>
      <c r="B3500" t="s">
        <v>21</v>
      </c>
      <c r="C3500" t="s">
        <v>21</v>
      </c>
      <c r="D3500" t="s">
        <v>1486</v>
      </c>
      <c r="E3500" t="s">
        <v>7645</v>
      </c>
      <c r="F3500" t="s">
        <v>1541</v>
      </c>
      <c r="G3500" t="s">
        <v>7646</v>
      </c>
      <c r="I3500" t="s">
        <v>1142</v>
      </c>
      <c r="J3500" t="s">
        <v>1072</v>
      </c>
      <c r="K3500" t="s">
        <v>7647</v>
      </c>
      <c r="L3500" t="s">
        <v>7874</v>
      </c>
      <c r="M3500" t="s">
        <v>7875</v>
      </c>
      <c r="N3500" s="1">
        <v>42941</v>
      </c>
      <c r="O3500">
        <v>15</v>
      </c>
      <c r="P3500" t="s">
        <v>1314</v>
      </c>
      <c r="S3500">
        <v>0</v>
      </c>
      <c r="T3500">
        <v>0</v>
      </c>
      <c r="U3500" s="7">
        <v>0</v>
      </c>
      <c r="V3500" s="7">
        <v>0</v>
      </c>
      <c r="W3500" s="7">
        <v>0</v>
      </c>
      <c r="X3500" s="7">
        <v>0</v>
      </c>
      <c r="Y3500" s="7">
        <v>0</v>
      </c>
      <c r="Z3500" s="7">
        <v>0</v>
      </c>
      <c r="AA3500" s="7" t="s">
        <v>800</v>
      </c>
      <c r="AB3500" s="7">
        <f>IF(Table2[[#This Row],[15cc]]+Table2[[#This Row],[30cc]]&gt;0,1,0)</f>
        <v>0</v>
      </c>
      <c r="AC3500" s="7">
        <f>IF(Table2[[#This Row],[60c]]&gt;0,1,0)</f>
        <v>0</v>
      </c>
      <c r="AD3500" s="7">
        <f>IF(Table2[[#This Row],[90c]]&gt;0,1,0)</f>
        <v>0</v>
      </c>
    </row>
    <row r="3501" spans="1:30" x14ac:dyDescent="0.2">
      <c r="A3501">
        <v>201707</v>
      </c>
      <c r="B3501" t="s">
        <v>21</v>
      </c>
      <c r="C3501" t="s">
        <v>21</v>
      </c>
      <c r="D3501" t="s">
        <v>1486</v>
      </c>
      <c r="E3501" t="s">
        <v>7645</v>
      </c>
      <c r="F3501" t="s">
        <v>1541</v>
      </c>
      <c r="G3501" t="s">
        <v>7646</v>
      </c>
      <c r="I3501" t="s">
        <v>1142</v>
      </c>
      <c r="J3501" t="s">
        <v>1072</v>
      </c>
      <c r="K3501" t="s">
        <v>7647</v>
      </c>
      <c r="L3501" t="s">
        <v>7876</v>
      </c>
      <c r="M3501" t="s">
        <v>5116</v>
      </c>
      <c r="N3501" s="1">
        <v>42941</v>
      </c>
      <c r="O3501">
        <v>15</v>
      </c>
      <c r="P3501" t="s">
        <v>1314</v>
      </c>
      <c r="S3501">
        <v>0</v>
      </c>
      <c r="T3501">
        <v>0</v>
      </c>
      <c r="U3501" s="7">
        <v>0</v>
      </c>
      <c r="V3501" s="7">
        <v>0</v>
      </c>
      <c r="W3501" s="7">
        <v>0</v>
      </c>
      <c r="X3501" s="7">
        <v>0</v>
      </c>
      <c r="Y3501" s="7">
        <v>0</v>
      </c>
      <c r="Z3501" s="7">
        <v>0</v>
      </c>
      <c r="AA3501" s="7" t="s">
        <v>800</v>
      </c>
      <c r="AB3501" s="7">
        <f>IF(Table2[[#This Row],[15cc]]+Table2[[#This Row],[30cc]]&gt;0,1,0)</f>
        <v>0</v>
      </c>
      <c r="AC3501" s="7">
        <f>IF(Table2[[#This Row],[60c]]&gt;0,1,0)</f>
        <v>0</v>
      </c>
      <c r="AD3501" s="7">
        <f>IF(Table2[[#This Row],[90c]]&gt;0,1,0)</f>
        <v>0</v>
      </c>
    </row>
    <row r="3502" spans="1:30" x14ac:dyDescent="0.2">
      <c r="A3502">
        <v>201707</v>
      </c>
      <c r="B3502" t="s">
        <v>21</v>
      </c>
      <c r="C3502" t="s">
        <v>21</v>
      </c>
      <c r="D3502" t="s">
        <v>1486</v>
      </c>
      <c r="E3502" t="s">
        <v>7645</v>
      </c>
      <c r="F3502" t="s">
        <v>1541</v>
      </c>
      <c r="G3502" t="s">
        <v>7646</v>
      </c>
      <c r="I3502" t="s">
        <v>1142</v>
      </c>
      <c r="J3502" t="s">
        <v>1072</v>
      </c>
      <c r="K3502" t="s">
        <v>7647</v>
      </c>
      <c r="L3502" t="s">
        <v>7877</v>
      </c>
      <c r="M3502" t="s">
        <v>7878</v>
      </c>
      <c r="N3502" s="1">
        <v>42941</v>
      </c>
      <c r="O3502">
        <v>15</v>
      </c>
      <c r="P3502" t="s">
        <v>1314</v>
      </c>
      <c r="Q3502">
        <v>2</v>
      </c>
      <c r="R3502">
        <v>27.213999999999999</v>
      </c>
      <c r="S3502">
        <v>2</v>
      </c>
      <c r="T3502">
        <v>27.213999999999999</v>
      </c>
      <c r="U3502" s="7">
        <v>0</v>
      </c>
      <c r="V3502" s="7">
        <v>0</v>
      </c>
      <c r="W3502" s="7">
        <v>0</v>
      </c>
      <c r="X3502" s="7">
        <v>0</v>
      </c>
      <c r="Y3502" s="7">
        <v>0</v>
      </c>
      <c r="Z3502" s="7">
        <v>0</v>
      </c>
      <c r="AA3502" s="7" t="s">
        <v>800</v>
      </c>
      <c r="AB3502" s="7">
        <f>IF(Table2[[#This Row],[15cc]]+Table2[[#This Row],[30cc]]&gt;0,1,0)</f>
        <v>1</v>
      </c>
      <c r="AC3502" s="7">
        <f>IF(Table2[[#This Row],[60c]]&gt;0,1,0)</f>
        <v>0</v>
      </c>
      <c r="AD3502" s="7">
        <f>IF(Table2[[#This Row],[90c]]&gt;0,1,0)</f>
        <v>0</v>
      </c>
    </row>
    <row r="3503" spans="1:30" x14ac:dyDescent="0.2">
      <c r="A3503">
        <v>201707</v>
      </c>
      <c r="B3503" t="s">
        <v>21</v>
      </c>
      <c r="C3503" t="s">
        <v>21</v>
      </c>
      <c r="D3503" t="s">
        <v>1486</v>
      </c>
      <c r="E3503" t="s">
        <v>7645</v>
      </c>
      <c r="F3503" t="s">
        <v>1541</v>
      </c>
      <c r="G3503" t="s">
        <v>7646</v>
      </c>
      <c r="I3503" t="s">
        <v>1142</v>
      </c>
      <c r="J3503" t="s">
        <v>1072</v>
      </c>
      <c r="K3503" t="s">
        <v>7647</v>
      </c>
      <c r="L3503" t="s">
        <v>7879</v>
      </c>
      <c r="M3503" t="s">
        <v>1776</v>
      </c>
      <c r="N3503" s="1">
        <v>42941</v>
      </c>
      <c r="O3503">
        <v>15</v>
      </c>
      <c r="P3503" t="s">
        <v>1314</v>
      </c>
      <c r="S3503">
        <v>0</v>
      </c>
      <c r="T3503">
        <v>0</v>
      </c>
      <c r="U3503" s="7">
        <v>0</v>
      </c>
      <c r="V3503" s="7">
        <v>0</v>
      </c>
      <c r="W3503" s="7">
        <v>0</v>
      </c>
      <c r="X3503" s="7">
        <v>0</v>
      </c>
      <c r="Y3503" s="7">
        <v>0</v>
      </c>
      <c r="Z3503" s="7">
        <v>0</v>
      </c>
      <c r="AA3503" s="7" t="s">
        <v>800</v>
      </c>
      <c r="AB3503" s="7">
        <f>IF(Table2[[#This Row],[15cc]]+Table2[[#This Row],[30cc]]&gt;0,1,0)</f>
        <v>0</v>
      </c>
      <c r="AC3503" s="7">
        <f>IF(Table2[[#This Row],[60c]]&gt;0,1,0)</f>
        <v>0</v>
      </c>
      <c r="AD3503" s="7">
        <f>IF(Table2[[#This Row],[90c]]&gt;0,1,0)</f>
        <v>0</v>
      </c>
    </row>
    <row r="3504" spans="1:30" x14ac:dyDescent="0.2">
      <c r="A3504">
        <v>201707</v>
      </c>
      <c r="B3504" t="s">
        <v>21</v>
      </c>
      <c r="C3504" t="s">
        <v>21</v>
      </c>
      <c r="D3504" t="s">
        <v>1486</v>
      </c>
      <c r="E3504" t="s">
        <v>7645</v>
      </c>
      <c r="F3504" t="s">
        <v>1541</v>
      </c>
      <c r="G3504" t="s">
        <v>7646</v>
      </c>
      <c r="I3504" t="s">
        <v>1142</v>
      </c>
      <c r="J3504" t="s">
        <v>1072</v>
      </c>
      <c r="K3504" t="s">
        <v>7647</v>
      </c>
      <c r="L3504" t="s">
        <v>7880</v>
      </c>
      <c r="M3504" t="s">
        <v>7881</v>
      </c>
      <c r="N3504" s="1">
        <v>42941</v>
      </c>
      <c r="O3504">
        <v>15</v>
      </c>
      <c r="P3504" t="s">
        <v>1314</v>
      </c>
      <c r="S3504">
        <v>0</v>
      </c>
      <c r="T3504">
        <v>0</v>
      </c>
      <c r="U3504" s="7">
        <v>0</v>
      </c>
      <c r="V3504" s="7">
        <v>0</v>
      </c>
      <c r="W3504" s="7">
        <v>0</v>
      </c>
      <c r="X3504" s="7">
        <v>0</v>
      </c>
      <c r="Y3504" s="7">
        <v>0</v>
      </c>
      <c r="Z3504" s="7">
        <v>0</v>
      </c>
      <c r="AA3504" s="7" t="s">
        <v>800</v>
      </c>
      <c r="AB3504" s="7">
        <f>IF(Table2[[#This Row],[15cc]]+Table2[[#This Row],[30cc]]&gt;0,1,0)</f>
        <v>0</v>
      </c>
      <c r="AC3504" s="7">
        <f>IF(Table2[[#This Row],[60c]]&gt;0,1,0)</f>
        <v>0</v>
      </c>
      <c r="AD3504" s="7">
        <f>IF(Table2[[#This Row],[90c]]&gt;0,1,0)</f>
        <v>0</v>
      </c>
    </row>
    <row r="3505" spans="1:30" x14ac:dyDescent="0.2">
      <c r="A3505">
        <v>201707</v>
      </c>
      <c r="B3505" t="s">
        <v>21</v>
      </c>
      <c r="C3505" t="s">
        <v>21</v>
      </c>
      <c r="D3505" t="s">
        <v>1486</v>
      </c>
      <c r="E3505" t="s">
        <v>7645</v>
      </c>
      <c r="F3505" t="s">
        <v>1541</v>
      </c>
      <c r="G3505" t="s">
        <v>7646</v>
      </c>
      <c r="I3505" t="s">
        <v>1142</v>
      </c>
      <c r="J3505" t="s">
        <v>1072</v>
      </c>
      <c r="K3505" t="s">
        <v>7647</v>
      </c>
      <c r="L3505" t="s">
        <v>7882</v>
      </c>
      <c r="M3505" t="s">
        <v>938</v>
      </c>
      <c r="N3505" s="1">
        <v>42941</v>
      </c>
      <c r="O3505">
        <v>15</v>
      </c>
      <c r="P3505" t="s">
        <v>1314</v>
      </c>
      <c r="Q3505">
        <v>1</v>
      </c>
      <c r="R3505">
        <v>12.03</v>
      </c>
      <c r="S3505">
        <v>1</v>
      </c>
      <c r="T3505">
        <v>12.03</v>
      </c>
      <c r="U3505" s="7">
        <v>0</v>
      </c>
      <c r="V3505" s="7">
        <v>0</v>
      </c>
      <c r="W3505" s="7">
        <v>0</v>
      </c>
      <c r="X3505" s="7">
        <v>0</v>
      </c>
      <c r="Y3505" s="7">
        <v>0</v>
      </c>
      <c r="Z3505" s="7">
        <v>0</v>
      </c>
      <c r="AA3505" s="7" t="s">
        <v>800</v>
      </c>
      <c r="AB3505" s="7">
        <f>IF(Table2[[#This Row],[15cc]]+Table2[[#This Row],[30cc]]&gt;0,1,0)</f>
        <v>1</v>
      </c>
      <c r="AC3505" s="7">
        <f>IF(Table2[[#This Row],[60c]]&gt;0,1,0)</f>
        <v>0</v>
      </c>
      <c r="AD3505" s="7">
        <f>IF(Table2[[#This Row],[90c]]&gt;0,1,0)</f>
        <v>0</v>
      </c>
    </row>
    <row r="3506" spans="1:30" x14ac:dyDescent="0.2">
      <c r="A3506">
        <v>201707</v>
      </c>
      <c r="B3506" t="s">
        <v>21</v>
      </c>
      <c r="C3506" t="s">
        <v>21</v>
      </c>
      <c r="D3506" t="s">
        <v>1486</v>
      </c>
      <c r="E3506" t="s">
        <v>7645</v>
      </c>
      <c r="F3506" t="s">
        <v>1541</v>
      </c>
      <c r="G3506" t="s">
        <v>7646</v>
      </c>
      <c r="I3506" t="s">
        <v>1142</v>
      </c>
      <c r="J3506" t="s">
        <v>1072</v>
      </c>
      <c r="K3506" t="s">
        <v>7647</v>
      </c>
      <c r="L3506" t="s">
        <v>7883</v>
      </c>
      <c r="M3506" t="s">
        <v>7884</v>
      </c>
      <c r="N3506" s="1">
        <v>42943</v>
      </c>
      <c r="O3506">
        <v>13</v>
      </c>
      <c r="P3506" t="s">
        <v>1314</v>
      </c>
      <c r="Q3506">
        <v>1</v>
      </c>
      <c r="R3506">
        <v>12.000999999999999</v>
      </c>
      <c r="S3506">
        <v>1</v>
      </c>
      <c r="T3506">
        <v>12.000999999999999</v>
      </c>
      <c r="U3506" s="7">
        <v>0</v>
      </c>
      <c r="V3506" s="7">
        <v>0</v>
      </c>
      <c r="W3506" s="7">
        <v>0</v>
      </c>
      <c r="X3506" s="7">
        <v>0</v>
      </c>
      <c r="Y3506" s="7">
        <v>0</v>
      </c>
      <c r="Z3506" s="7">
        <v>0</v>
      </c>
      <c r="AA3506" s="7" t="s">
        <v>800</v>
      </c>
      <c r="AB3506" s="7">
        <f>IF(Table2[[#This Row],[15cc]]+Table2[[#This Row],[30cc]]&gt;0,1,0)</f>
        <v>1</v>
      </c>
      <c r="AC3506" s="7">
        <f>IF(Table2[[#This Row],[60c]]&gt;0,1,0)</f>
        <v>0</v>
      </c>
      <c r="AD3506" s="7">
        <f>IF(Table2[[#This Row],[90c]]&gt;0,1,0)</f>
        <v>0</v>
      </c>
    </row>
    <row r="3507" spans="1:30" x14ac:dyDescent="0.2">
      <c r="A3507">
        <v>201707</v>
      </c>
      <c r="B3507" t="s">
        <v>21</v>
      </c>
      <c r="C3507" t="s">
        <v>21</v>
      </c>
      <c r="D3507" t="s">
        <v>1486</v>
      </c>
      <c r="E3507" t="s">
        <v>7645</v>
      </c>
      <c r="F3507" t="s">
        <v>1541</v>
      </c>
      <c r="G3507" t="s">
        <v>7646</v>
      </c>
      <c r="I3507" t="s">
        <v>1142</v>
      </c>
      <c r="J3507" t="s">
        <v>1072</v>
      </c>
      <c r="K3507" t="s">
        <v>7647</v>
      </c>
      <c r="L3507" t="s">
        <v>7885</v>
      </c>
      <c r="M3507" t="s">
        <v>4715</v>
      </c>
      <c r="N3507" s="1">
        <v>42943</v>
      </c>
      <c r="O3507">
        <v>13</v>
      </c>
      <c r="P3507" t="s">
        <v>1314</v>
      </c>
      <c r="S3507">
        <v>0</v>
      </c>
      <c r="T3507">
        <v>0</v>
      </c>
      <c r="U3507" s="7">
        <v>0</v>
      </c>
      <c r="V3507" s="7">
        <v>0</v>
      </c>
      <c r="W3507" s="7">
        <v>0</v>
      </c>
      <c r="X3507" s="7">
        <v>0</v>
      </c>
      <c r="Y3507" s="7">
        <v>0</v>
      </c>
      <c r="Z3507" s="7">
        <v>0</v>
      </c>
      <c r="AA3507" s="7" t="s">
        <v>800</v>
      </c>
      <c r="AB3507" s="7">
        <f>IF(Table2[[#This Row],[15cc]]+Table2[[#This Row],[30cc]]&gt;0,1,0)</f>
        <v>0</v>
      </c>
      <c r="AC3507" s="7">
        <f>IF(Table2[[#This Row],[60c]]&gt;0,1,0)</f>
        <v>0</v>
      </c>
      <c r="AD3507" s="7">
        <f>IF(Table2[[#This Row],[90c]]&gt;0,1,0)</f>
        <v>0</v>
      </c>
    </row>
    <row r="3508" spans="1:30" x14ac:dyDescent="0.2">
      <c r="A3508">
        <v>201707</v>
      </c>
      <c r="B3508" t="s">
        <v>21</v>
      </c>
      <c r="C3508" t="s">
        <v>21</v>
      </c>
      <c r="D3508" t="s">
        <v>1486</v>
      </c>
      <c r="E3508" t="s">
        <v>7645</v>
      </c>
      <c r="F3508" t="s">
        <v>1541</v>
      </c>
      <c r="G3508" t="s">
        <v>7646</v>
      </c>
      <c r="I3508" t="s">
        <v>1142</v>
      </c>
      <c r="J3508" t="s">
        <v>1072</v>
      </c>
      <c r="K3508" t="s">
        <v>7647</v>
      </c>
      <c r="L3508" t="s">
        <v>7886</v>
      </c>
      <c r="M3508" t="s">
        <v>1016</v>
      </c>
      <c r="N3508" s="1">
        <v>42944</v>
      </c>
      <c r="O3508">
        <v>12</v>
      </c>
      <c r="P3508" t="s">
        <v>1314</v>
      </c>
      <c r="Q3508">
        <v>2</v>
      </c>
      <c r="R3508">
        <v>24.009</v>
      </c>
      <c r="S3508">
        <v>2</v>
      </c>
      <c r="T3508">
        <v>24.009</v>
      </c>
      <c r="U3508" s="7">
        <v>0</v>
      </c>
      <c r="V3508" s="7">
        <v>0</v>
      </c>
      <c r="W3508" s="7">
        <v>0</v>
      </c>
      <c r="X3508" s="7">
        <v>0</v>
      </c>
      <c r="Y3508" s="7">
        <v>0</v>
      </c>
      <c r="Z3508" s="7">
        <v>0</v>
      </c>
      <c r="AA3508" s="7" t="s">
        <v>800</v>
      </c>
      <c r="AB3508" s="7">
        <f>IF(Table2[[#This Row],[15cc]]+Table2[[#This Row],[30cc]]&gt;0,1,0)</f>
        <v>1</v>
      </c>
      <c r="AC3508" s="7">
        <f>IF(Table2[[#This Row],[60c]]&gt;0,1,0)</f>
        <v>0</v>
      </c>
      <c r="AD3508" s="7">
        <f>IF(Table2[[#This Row],[90c]]&gt;0,1,0)</f>
        <v>0</v>
      </c>
    </row>
    <row r="3509" spans="1:30" x14ac:dyDescent="0.2">
      <c r="A3509">
        <v>201707</v>
      </c>
      <c r="B3509" t="s">
        <v>21</v>
      </c>
      <c r="C3509" t="s">
        <v>21</v>
      </c>
      <c r="D3509" t="s">
        <v>1486</v>
      </c>
      <c r="E3509" t="s">
        <v>7645</v>
      </c>
      <c r="F3509" t="s">
        <v>1541</v>
      </c>
      <c r="G3509" t="s">
        <v>7646</v>
      </c>
      <c r="I3509" t="s">
        <v>1142</v>
      </c>
      <c r="J3509" t="s">
        <v>1072</v>
      </c>
      <c r="K3509" t="s">
        <v>7647</v>
      </c>
      <c r="L3509" t="s">
        <v>7887</v>
      </c>
      <c r="M3509" t="s">
        <v>7888</v>
      </c>
      <c r="N3509" s="1">
        <v>42947</v>
      </c>
      <c r="O3509">
        <v>9</v>
      </c>
      <c r="P3509" t="s">
        <v>1314</v>
      </c>
      <c r="S3509">
        <v>0</v>
      </c>
      <c r="T3509">
        <v>0</v>
      </c>
      <c r="U3509" s="7">
        <v>0</v>
      </c>
      <c r="V3509" s="7">
        <v>0</v>
      </c>
      <c r="W3509" s="7">
        <v>0</v>
      </c>
      <c r="X3509" s="7">
        <v>0</v>
      </c>
      <c r="Y3509" s="7">
        <v>0</v>
      </c>
      <c r="Z3509" s="7">
        <v>0</v>
      </c>
      <c r="AA3509" s="7" t="s">
        <v>800</v>
      </c>
      <c r="AB3509" s="7">
        <f>IF(Table2[[#This Row],[15cc]]+Table2[[#This Row],[30cc]]&gt;0,1,0)</f>
        <v>0</v>
      </c>
      <c r="AC3509" s="7">
        <f>IF(Table2[[#This Row],[60c]]&gt;0,1,0)</f>
        <v>0</v>
      </c>
      <c r="AD3509" s="7">
        <f>IF(Table2[[#This Row],[90c]]&gt;0,1,0)</f>
        <v>0</v>
      </c>
    </row>
    <row r="3510" spans="1:30" x14ac:dyDescent="0.2">
      <c r="A3510">
        <v>201707</v>
      </c>
      <c r="B3510" t="s">
        <v>21</v>
      </c>
      <c r="C3510" t="s">
        <v>21</v>
      </c>
      <c r="D3510" t="s">
        <v>1486</v>
      </c>
      <c r="E3510" t="s">
        <v>7645</v>
      </c>
      <c r="F3510" t="s">
        <v>1541</v>
      </c>
      <c r="G3510" t="s">
        <v>7646</v>
      </c>
      <c r="I3510" t="s">
        <v>1142</v>
      </c>
      <c r="J3510" t="s">
        <v>1072</v>
      </c>
      <c r="K3510" t="s">
        <v>7647</v>
      </c>
      <c r="L3510" t="s">
        <v>7889</v>
      </c>
      <c r="M3510" t="s">
        <v>1320</v>
      </c>
      <c r="N3510" s="1">
        <v>42947</v>
      </c>
      <c r="O3510">
        <v>9</v>
      </c>
      <c r="P3510" t="s">
        <v>1314</v>
      </c>
      <c r="S3510">
        <v>0</v>
      </c>
      <c r="T3510">
        <v>0</v>
      </c>
      <c r="U3510" s="7">
        <v>0</v>
      </c>
      <c r="V3510" s="7">
        <v>0</v>
      </c>
      <c r="W3510" s="7">
        <v>0</v>
      </c>
      <c r="X3510" s="7">
        <v>0</v>
      </c>
      <c r="Y3510" s="7">
        <v>0</v>
      </c>
      <c r="Z3510" s="7">
        <v>0</v>
      </c>
      <c r="AA3510" s="7" t="s">
        <v>800</v>
      </c>
      <c r="AB3510" s="7">
        <f>IF(Table2[[#This Row],[15cc]]+Table2[[#This Row],[30cc]]&gt;0,1,0)</f>
        <v>0</v>
      </c>
      <c r="AC3510" s="7">
        <f>IF(Table2[[#This Row],[60c]]&gt;0,1,0)</f>
        <v>0</v>
      </c>
      <c r="AD3510" s="7">
        <f>IF(Table2[[#This Row],[90c]]&gt;0,1,0)</f>
        <v>0</v>
      </c>
    </row>
    <row r="3511" spans="1:30" x14ac:dyDescent="0.2">
      <c r="A3511">
        <v>201707</v>
      </c>
      <c r="B3511" t="s">
        <v>21</v>
      </c>
      <c r="C3511" t="s">
        <v>21</v>
      </c>
      <c r="D3511" t="s">
        <v>1486</v>
      </c>
      <c r="E3511" t="s">
        <v>7645</v>
      </c>
      <c r="F3511" t="s">
        <v>1541</v>
      </c>
      <c r="G3511" t="s">
        <v>7646</v>
      </c>
      <c r="I3511" t="s">
        <v>1142</v>
      </c>
      <c r="J3511" t="s">
        <v>1072</v>
      </c>
      <c r="K3511" t="s">
        <v>7647</v>
      </c>
      <c r="L3511" t="s">
        <v>7890</v>
      </c>
      <c r="M3511" t="s">
        <v>2672</v>
      </c>
      <c r="N3511" s="1">
        <v>42947</v>
      </c>
      <c r="O3511">
        <v>9</v>
      </c>
      <c r="P3511" t="s">
        <v>1314</v>
      </c>
      <c r="S3511">
        <v>0</v>
      </c>
      <c r="T3511">
        <v>0</v>
      </c>
      <c r="U3511" s="7">
        <v>0</v>
      </c>
      <c r="V3511" s="7">
        <v>0</v>
      </c>
      <c r="W3511" s="7">
        <v>0</v>
      </c>
      <c r="X3511" s="7">
        <v>0</v>
      </c>
      <c r="Y3511" s="7">
        <v>0</v>
      </c>
      <c r="Z3511" s="7">
        <v>0</v>
      </c>
      <c r="AA3511" s="7" t="s">
        <v>800</v>
      </c>
      <c r="AB3511" s="7">
        <f>IF(Table2[[#This Row],[15cc]]+Table2[[#This Row],[30cc]]&gt;0,1,0)</f>
        <v>0</v>
      </c>
      <c r="AC3511" s="7">
        <f>IF(Table2[[#This Row],[60c]]&gt;0,1,0)</f>
        <v>0</v>
      </c>
      <c r="AD3511" s="7">
        <f>IF(Table2[[#This Row],[90c]]&gt;0,1,0)</f>
        <v>0</v>
      </c>
    </row>
    <row r="3512" spans="1:30" x14ac:dyDescent="0.2">
      <c r="A3512">
        <v>201707</v>
      </c>
      <c r="B3512" t="s">
        <v>21</v>
      </c>
      <c r="C3512" t="s">
        <v>21</v>
      </c>
      <c r="D3512" t="s">
        <v>1486</v>
      </c>
      <c r="E3512" t="s">
        <v>7645</v>
      </c>
      <c r="F3512" t="s">
        <v>1541</v>
      </c>
      <c r="G3512" t="s">
        <v>7646</v>
      </c>
      <c r="I3512" t="s">
        <v>1152</v>
      </c>
      <c r="J3512" t="s">
        <v>1082</v>
      </c>
      <c r="K3512" t="s">
        <v>7646</v>
      </c>
      <c r="L3512" t="s">
        <v>7891</v>
      </c>
      <c r="M3512" t="s">
        <v>7892</v>
      </c>
      <c r="N3512" s="1">
        <v>42935</v>
      </c>
      <c r="O3512">
        <v>21</v>
      </c>
      <c r="P3512" t="s">
        <v>930</v>
      </c>
      <c r="S3512">
        <v>0</v>
      </c>
      <c r="T3512">
        <v>0</v>
      </c>
      <c r="U3512" s="7">
        <v>0</v>
      </c>
      <c r="V3512" s="7">
        <v>0</v>
      </c>
      <c r="W3512" s="7">
        <v>0</v>
      </c>
      <c r="X3512" s="7">
        <v>0</v>
      </c>
      <c r="Y3512" s="7">
        <v>0</v>
      </c>
      <c r="Z3512" s="7">
        <v>0</v>
      </c>
      <c r="AA3512" s="7" t="s">
        <v>800</v>
      </c>
      <c r="AB3512" s="7">
        <f>IF(Table2[[#This Row],[15cc]]+Table2[[#This Row],[30cc]]&gt;0,1,0)</f>
        <v>0</v>
      </c>
      <c r="AC3512" s="7">
        <f>IF(Table2[[#This Row],[60c]]&gt;0,1,0)</f>
        <v>0</v>
      </c>
      <c r="AD3512" s="7">
        <f>IF(Table2[[#This Row],[90c]]&gt;0,1,0)</f>
        <v>0</v>
      </c>
    </row>
    <row r="3513" spans="1:30" x14ac:dyDescent="0.2">
      <c r="A3513">
        <v>201707</v>
      </c>
      <c r="B3513" t="s">
        <v>21</v>
      </c>
      <c r="C3513" t="s">
        <v>21</v>
      </c>
      <c r="D3513" t="s">
        <v>1486</v>
      </c>
      <c r="E3513" t="s">
        <v>7645</v>
      </c>
      <c r="F3513" t="s">
        <v>1541</v>
      </c>
      <c r="G3513" t="s">
        <v>7646</v>
      </c>
      <c r="I3513" t="s">
        <v>1152</v>
      </c>
      <c r="J3513" t="s">
        <v>1082</v>
      </c>
      <c r="K3513" t="s">
        <v>7646</v>
      </c>
      <c r="L3513" t="s">
        <v>7893</v>
      </c>
      <c r="M3513" t="s">
        <v>7894</v>
      </c>
      <c r="N3513" s="1">
        <v>42940</v>
      </c>
      <c r="O3513">
        <v>16</v>
      </c>
      <c r="P3513" t="s">
        <v>930</v>
      </c>
      <c r="Q3513">
        <v>1</v>
      </c>
      <c r="R3513">
        <v>12.109</v>
      </c>
      <c r="S3513">
        <v>1</v>
      </c>
      <c r="T3513">
        <v>12.109</v>
      </c>
      <c r="U3513" s="7">
        <v>0</v>
      </c>
      <c r="V3513" s="7">
        <v>0</v>
      </c>
      <c r="W3513" s="7">
        <v>0</v>
      </c>
      <c r="X3513" s="7">
        <v>0</v>
      </c>
      <c r="Y3513" s="7">
        <v>0</v>
      </c>
      <c r="Z3513" s="7">
        <v>0</v>
      </c>
      <c r="AA3513" s="7" t="s">
        <v>800</v>
      </c>
      <c r="AB3513" s="7">
        <f>IF(Table2[[#This Row],[15cc]]+Table2[[#This Row],[30cc]]&gt;0,1,0)</f>
        <v>1</v>
      </c>
      <c r="AC3513" s="7">
        <f>IF(Table2[[#This Row],[60c]]&gt;0,1,0)</f>
        <v>0</v>
      </c>
      <c r="AD3513" s="7">
        <f>IF(Table2[[#This Row],[90c]]&gt;0,1,0)</f>
        <v>0</v>
      </c>
    </row>
    <row r="3514" spans="1:30" x14ac:dyDescent="0.2">
      <c r="A3514">
        <v>201707</v>
      </c>
      <c r="B3514" t="s">
        <v>21</v>
      </c>
      <c r="C3514" t="s">
        <v>21</v>
      </c>
      <c r="D3514" t="s">
        <v>1486</v>
      </c>
      <c r="E3514" t="s">
        <v>7645</v>
      </c>
      <c r="F3514" t="s">
        <v>1541</v>
      </c>
      <c r="G3514" t="s">
        <v>7646</v>
      </c>
      <c r="I3514" t="s">
        <v>1152</v>
      </c>
      <c r="J3514" t="s">
        <v>1082</v>
      </c>
      <c r="K3514" t="s">
        <v>7646</v>
      </c>
      <c r="L3514" t="s">
        <v>7895</v>
      </c>
      <c r="M3514" t="s">
        <v>7896</v>
      </c>
      <c r="N3514" s="1">
        <v>42940</v>
      </c>
      <c r="O3514">
        <v>16</v>
      </c>
      <c r="P3514" t="s">
        <v>930</v>
      </c>
      <c r="Q3514">
        <v>1</v>
      </c>
      <c r="R3514">
        <v>12.923999999999999</v>
      </c>
      <c r="S3514">
        <v>1</v>
      </c>
      <c r="T3514">
        <v>12.923999999999999</v>
      </c>
      <c r="U3514" s="7">
        <v>0</v>
      </c>
      <c r="V3514" s="7">
        <v>0</v>
      </c>
      <c r="W3514" s="7">
        <v>0</v>
      </c>
      <c r="X3514" s="7">
        <v>0</v>
      </c>
      <c r="Y3514" s="7">
        <v>0</v>
      </c>
      <c r="Z3514" s="7">
        <v>0</v>
      </c>
      <c r="AA3514" s="7" t="s">
        <v>800</v>
      </c>
      <c r="AB3514" s="7">
        <f>IF(Table2[[#This Row],[15cc]]+Table2[[#This Row],[30cc]]&gt;0,1,0)</f>
        <v>1</v>
      </c>
      <c r="AC3514" s="7">
        <f>IF(Table2[[#This Row],[60c]]&gt;0,1,0)</f>
        <v>0</v>
      </c>
      <c r="AD3514" s="7">
        <f>IF(Table2[[#This Row],[90c]]&gt;0,1,0)</f>
        <v>0</v>
      </c>
    </row>
    <row r="3515" spans="1:30" x14ac:dyDescent="0.2">
      <c r="A3515">
        <v>201707</v>
      </c>
      <c r="B3515" t="s">
        <v>21</v>
      </c>
      <c r="C3515" t="s">
        <v>21</v>
      </c>
      <c r="D3515" t="s">
        <v>1486</v>
      </c>
      <c r="E3515" t="s">
        <v>7645</v>
      </c>
      <c r="F3515" t="s">
        <v>1541</v>
      </c>
      <c r="G3515" t="s">
        <v>7646</v>
      </c>
      <c r="I3515" t="s">
        <v>1152</v>
      </c>
      <c r="J3515" t="s">
        <v>1082</v>
      </c>
      <c r="K3515" t="s">
        <v>7646</v>
      </c>
      <c r="L3515" t="s">
        <v>7897</v>
      </c>
      <c r="M3515" t="s">
        <v>7898</v>
      </c>
      <c r="N3515" s="1">
        <v>42940</v>
      </c>
      <c r="O3515">
        <v>16</v>
      </c>
      <c r="P3515" t="s">
        <v>930</v>
      </c>
      <c r="Q3515">
        <v>1</v>
      </c>
      <c r="R3515">
        <v>12.38</v>
      </c>
      <c r="S3515">
        <v>1</v>
      </c>
      <c r="T3515">
        <v>12.38</v>
      </c>
      <c r="U3515" s="7">
        <v>0</v>
      </c>
      <c r="V3515" s="7">
        <v>0</v>
      </c>
      <c r="W3515" s="7">
        <v>0</v>
      </c>
      <c r="X3515" s="7">
        <v>0</v>
      </c>
      <c r="Y3515" s="7">
        <v>0</v>
      </c>
      <c r="Z3515" s="7">
        <v>0</v>
      </c>
      <c r="AA3515" s="7" t="s">
        <v>800</v>
      </c>
      <c r="AB3515" s="7">
        <f>IF(Table2[[#This Row],[15cc]]+Table2[[#This Row],[30cc]]&gt;0,1,0)</f>
        <v>1</v>
      </c>
      <c r="AC3515" s="7">
        <f>IF(Table2[[#This Row],[60c]]&gt;0,1,0)</f>
        <v>0</v>
      </c>
      <c r="AD3515" s="7">
        <f>IF(Table2[[#This Row],[90c]]&gt;0,1,0)</f>
        <v>0</v>
      </c>
    </row>
    <row r="3516" spans="1:30" x14ac:dyDescent="0.2">
      <c r="A3516">
        <v>201707</v>
      </c>
      <c r="B3516" t="s">
        <v>21</v>
      </c>
      <c r="C3516" t="s">
        <v>21</v>
      </c>
      <c r="D3516" t="s">
        <v>1486</v>
      </c>
      <c r="E3516" t="s">
        <v>7645</v>
      </c>
      <c r="F3516" t="s">
        <v>1541</v>
      </c>
      <c r="G3516" t="s">
        <v>7646</v>
      </c>
      <c r="I3516" t="s">
        <v>1152</v>
      </c>
      <c r="J3516" t="s">
        <v>1082</v>
      </c>
      <c r="K3516" t="s">
        <v>7646</v>
      </c>
      <c r="L3516" t="s">
        <v>7899</v>
      </c>
      <c r="M3516" t="s">
        <v>7900</v>
      </c>
      <c r="N3516" s="1">
        <v>42940</v>
      </c>
      <c r="O3516">
        <v>16</v>
      </c>
      <c r="P3516" t="s">
        <v>930</v>
      </c>
      <c r="Q3516">
        <v>1</v>
      </c>
      <c r="R3516">
        <v>12.074</v>
      </c>
      <c r="S3516">
        <v>1</v>
      </c>
      <c r="T3516">
        <v>12.074</v>
      </c>
      <c r="U3516" s="7">
        <v>0</v>
      </c>
      <c r="V3516" s="7">
        <v>0</v>
      </c>
      <c r="W3516" s="7">
        <v>0</v>
      </c>
      <c r="X3516" s="7">
        <v>0</v>
      </c>
      <c r="Y3516" s="7">
        <v>0</v>
      </c>
      <c r="Z3516" s="7">
        <v>0</v>
      </c>
      <c r="AA3516" s="7" t="s">
        <v>800</v>
      </c>
      <c r="AB3516" s="7">
        <f>IF(Table2[[#This Row],[15cc]]+Table2[[#This Row],[30cc]]&gt;0,1,0)</f>
        <v>1</v>
      </c>
      <c r="AC3516" s="7">
        <f>IF(Table2[[#This Row],[60c]]&gt;0,1,0)</f>
        <v>0</v>
      </c>
      <c r="AD3516" s="7">
        <f>IF(Table2[[#This Row],[90c]]&gt;0,1,0)</f>
        <v>0</v>
      </c>
    </row>
    <row r="3517" spans="1:30" x14ac:dyDescent="0.2">
      <c r="A3517">
        <v>201707</v>
      </c>
      <c r="B3517" t="s">
        <v>21</v>
      </c>
      <c r="C3517" t="s">
        <v>21</v>
      </c>
      <c r="D3517" t="s">
        <v>1486</v>
      </c>
      <c r="E3517" t="s">
        <v>7645</v>
      </c>
      <c r="F3517" t="s">
        <v>1541</v>
      </c>
      <c r="G3517" t="s">
        <v>7646</v>
      </c>
      <c r="I3517" t="s">
        <v>1152</v>
      </c>
      <c r="J3517" t="s">
        <v>1082</v>
      </c>
      <c r="K3517" t="s">
        <v>7646</v>
      </c>
      <c r="L3517" t="s">
        <v>7901</v>
      </c>
      <c r="M3517" t="s">
        <v>7902</v>
      </c>
      <c r="N3517" s="1">
        <v>42940</v>
      </c>
      <c r="O3517">
        <v>16</v>
      </c>
      <c r="P3517" t="s">
        <v>930</v>
      </c>
      <c r="Q3517">
        <v>1</v>
      </c>
      <c r="R3517">
        <v>12.215</v>
      </c>
      <c r="S3517">
        <v>1</v>
      </c>
      <c r="T3517">
        <v>12.215</v>
      </c>
      <c r="U3517" s="7">
        <v>0</v>
      </c>
      <c r="V3517" s="7">
        <v>0</v>
      </c>
      <c r="W3517" s="7">
        <v>0</v>
      </c>
      <c r="X3517" s="7">
        <v>0</v>
      </c>
      <c r="Y3517" s="7">
        <v>0</v>
      </c>
      <c r="Z3517" s="7">
        <v>0</v>
      </c>
      <c r="AA3517" s="7" t="s">
        <v>800</v>
      </c>
      <c r="AB3517" s="7">
        <f>IF(Table2[[#This Row],[15cc]]+Table2[[#This Row],[30cc]]&gt;0,1,0)</f>
        <v>1</v>
      </c>
      <c r="AC3517" s="7">
        <f>IF(Table2[[#This Row],[60c]]&gt;0,1,0)</f>
        <v>0</v>
      </c>
      <c r="AD3517" s="7">
        <f>IF(Table2[[#This Row],[90c]]&gt;0,1,0)</f>
        <v>0</v>
      </c>
    </row>
    <row r="3518" spans="1:30" x14ac:dyDescent="0.2">
      <c r="A3518">
        <v>201707</v>
      </c>
      <c r="B3518" t="s">
        <v>21</v>
      </c>
      <c r="C3518" t="s">
        <v>21</v>
      </c>
      <c r="D3518" t="s">
        <v>1486</v>
      </c>
      <c r="E3518" t="s">
        <v>7645</v>
      </c>
      <c r="F3518" t="s">
        <v>1541</v>
      </c>
      <c r="G3518" t="s">
        <v>7646</v>
      </c>
      <c r="I3518" t="s">
        <v>1152</v>
      </c>
      <c r="J3518" t="s">
        <v>1082</v>
      </c>
      <c r="K3518" t="s">
        <v>7646</v>
      </c>
      <c r="L3518" t="s">
        <v>7903</v>
      </c>
      <c r="M3518" t="s">
        <v>7904</v>
      </c>
      <c r="N3518" s="1">
        <v>42940</v>
      </c>
      <c r="O3518">
        <v>16</v>
      </c>
      <c r="P3518" t="s">
        <v>930</v>
      </c>
      <c r="S3518">
        <v>0</v>
      </c>
      <c r="T3518">
        <v>0</v>
      </c>
      <c r="U3518" s="7">
        <v>0</v>
      </c>
      <c r="V3518" s="7">
        <v>0</v>
      </c>
      <c r="W3518" s="7">
        <v>0</v>
      </c>
      <c r="X3518" s="7">
        <v>0</v>
      </c>
      <c r="Y3518" s="7">
        <v>0</v>
      </c>
      <c r="Z3518" s="7">
        <v>0</v>
      </c>
      <c r="AA3518" s="7" t="s">
        <v>800</v>
      </c>
      <c r="AB3518" s="7">
        <f>IF(Table2[[#This Row],[15cc]]+Table2[[#This Row],[30cc]]&gt;0,1,0)</f>
        <v>0</v>
      </c>
      <c r="AC3518" s="7">
        <f>IF(Table2[[#This Row],[60c]]&gt;0,1,0)</f>
        <v>0</v>
      </c>
      <c r="AD3518" s="7">
        <f>IF(Table2[[#This Row],[90c]]&gt;0,1,0)</f>
        <v>0</v>
      </c>
    </row>
    <row r="3519" spans="1:30" x14ac:dyDescent="0.2">
      <c r="A3519">
        <v>201707</v>
      </c>
      <c r="B3519" t="s">
        <v>21</v>
      </c>
      <c r="C3519" t="s">
        <v>21</v>
      </c>
      <c r="D3519" t="s">
        <v>1486</v>
      </c>
      <c r="E3519" t="s">
        <v>7645</v>
      </c>
      <c r="F3519" t="s">
        <v>1541</v>
      </c>
      <c r="G3519" t="s">
        <v>7646</v>
      </c>
      <c r="I3519" t="s">
        <v>1152</v>
      </c>
      <c r="J3519" t="s">
        <v>1082</v>
      </c>
      <c r="K3519" t="s">
        <v>7646</v>
      </c>
      <c r="L3519" t="s">
        <v>7905</v>
      </c>
      <c r="M3519" t="s">
        <v>864</v>
      </c>
      <c r="N3519" s="1">
        <v>42940</v>
      </c>
      <c r="O3519">
        <v>16</v>
      </c>
      <c r="P3519" t="s">
        <v>930</v>
      </c>
      <c r="Q3519">
        <v>1</v>
      </c>
      <c r="R3519">
        <v>15.071</v>
      </c>
      <c r="S3519">
        <v>1</v>
      </c>
      <c r="T3519">
        <v>15.071</v>
      </c>
      <c r="U3519" s="7">
        <v>0</v>
      </c>
      <c r="V3519" s="7">
        <v>0</v>
      </c>
      <c r="W3519" s="7">
        <v>0</v>
      </c>
      <c r="X3519" s="7">
        <v>0</v>
      </c>
      <c r="Y3519" s="7">
        <v>0</v>
      </c>
      <c r="Z3519" s="7">
        <v>0</v>
      </c>
      <c r="AA3519" s="7" t="s">
        <v>800</v>
      </c>
      <c r="AB3519" s="7">
        <f>IF(Table2[[#This Row],[15cc]]+Table2[[#This Row],[30cc]]&gt;0,1,0)</f>
        <v>1</v>
      </c>
      <c r="AC3519" s="7">
        <f>IF(Table2[[#This Row],[60c]]&gt;0,1,0)</f>
        <v>0</v>
      </c>
      <c r="AD3519" s="7">
        <f>IF(Table2[[#This Row],[90c]]&gt;0,1,0)</f>
        <v>0</v>
      </c>
    </row>
    <row r="3520" spans="1:30" x14ac:dyDescent="0.2">
      <c r="A3520">
        <v>201707</v>
      </c>
      <c r="B3520" t="s">
        <v>21</v>
      </c>
      <c r="C3520" t="s">
        <v>21</v>
      </c>
      <c r="D3520" t="s">
        <v>1486</v>
      </c>
      <c r="E3520" t="s">
        <v>7645</v>
      </c>
      <c r="F3520" t="s">
        <v>1541</v>
      </c>
      <c r="G3520" t="s">
        <v>7646</v>
      </c>
      <c r="I3520" t="s">
        <v>4654</v>
      </c>
      <c r="J3520" t="s">
        <v>1433</v>
      </c>
      <c r="K3520" t="s">
        <v>7646</v>
      </c>
      <c r="L3520" t="s">
        <v>7906</v>
      </c>
      <c r="M3520" t="s">
        <v>7907</v>
      </c>
      <c r="N3520" s="1">
        <v>42927</v>
      </c>
      <c r="O3520">
        <v>29</v>
      </c>
      <c r="P3520" t="s">
        <v>930</v>
      </c>
      <c r="S3520">
        <v>0</v>
      </c>
      <c r="T3520">
        <v>0</v>
      </c>
      <c r="U3520" s="7">
        <v>0</v>
      </c>
      <c r="V3520" s="7">
        <v>0</v>
      </c>
      <c r="W3520" s="7">
        <v>0</v>
      </c>
      <c r="X3520" s="7">
        <v>0</v>
      </c>
      <c r="Y3520" s="7">
        <v>0</v>
      </c>
      <c r="Z3520" s="7">
        <v>0</v>
      </c>
      <c r="AA3520" s="7" t="s">
        <v>800</v>
      </c>
      <c r="AB3520" s="7">
        <f>IF(Table2[[#This Row],[15cc]]+Table2[[#This Row],[30cc]]&gt;0,1,0)</f>
        <v>0</v>
      </c>
      <c r="AC3520" s="7">
        <f>IF(Table2[[#This Row],[60c]]&gt;0,1,0)</f>
        <v>0</v>
      </c>
      <c r="AD3520" s="7">
        <f>IF(Table2[[#This Row],[90c]]&gt;0,1,0)</f>
        <v>0</v>
      </c>
    </row>
    <row r="3521" spans="1:30" x14ac:dyDescent="0.2">
      <c r="A3521">
        <v>201707</v>
      </c>
      <c r="B3521" t="s">
        <v>21</v>
      </c>
      <c r="C3521" t="s">
        <v>21</v>
      </c>
      <c r="D3521" t="s">
        <v>1486</v>
      </c>
      <c r="E3521" t="s">
        <v>7645</v>
      </c>
      <c r="F3521" t="s">
        <v>1541</v>
      </c>
      <c r="G3521" t="s">
        <v>7646</v>
      </c>
      <c r="I3521" t="s">
        <v>4654</v>
      </c>
      <c r="J3521" t="s">
        <v>1433</v>
      </c>
      <c r="K3521" t="s">
        <v>7646</v>
      </c>
      <c r="L3521" t="s">
        <v>7908</v>
      </c>
      <c r="M3521" t="s">
        <v>7909</v>
      </c>
      <c r="N3521" s="1">
        <v>42927</v>
      </c>
      <c r="O3521">
        <v>29</v>
      </c>
      <c r="P3521" t="s">
        <v>930</v>
      </c>
      <c r="S3521">
        <v>0</v>
      </c>
      <c r="T3521">
        <v>0</v>
      </c>
      <c r="U3521" s="7">
        <v>0</v>
      </c>
      <c r="V3521" s="7">
        <v>0</v>
      </c>
      <c r="W3521" s="7">
        <v>0</v>
      </c>
      <c r="X3521" s="7">
        <v>0</v>
      </c>
      <c r="Y3521" s="7">
        <v>0</v>
      </c>
      <c r="Z3521" s="7">
        <v>0</v>
      </c>
      <c r="AA3521" s="7" t="s">
        <v>800</v>
      </c>
      <c r="AB3521" s="7">
        <f>IF(Table2[[#This Row],[15cc]]+Table2[[#This Row],[30cc]]&gt;0,1,0)</f>
        <v>0</v>
      </c>
      <c r="AC3521" s="7">
        <f>IF(Table2[[#This Row],[60c]]&gt;0,1,0)</f>
        <v>0</v>
      </c>
      <c r="AD3521" s="7">
        <f>IF(Table2[[#This Row],[90c]]&gt;0,1,0)</f>
        <v>0</v>
      </c>
    </row>
    <row r="3522" spans="1:30" x14ac:dyDescent="0.2">
      <c r="A3522">
        <v>201707</v>
      </c>
      <c r="B3522" t="s">
        <v>21</v>
      </c>
      <c r="C3522" t="s">
        <v>21</v>
      </c>
      <c r="D3522" t="s">
        <v>1486</v>
      </c>
      <c r="E3522" t="s">
        <v>7645</v>
      </c>
      <c r="F3522" t="s">
        <v>1541</v>
      </c>
      <c r="G3522" t="s">
        <v>7646</v>
      </c>
      <c r="I3522" t="s">
        <v>4654</v>
      </c>
      <c r="J3522" t="s">
        <v>1433</v>
      </c>
      <c r="K3522" t="s">
        <v>7646</v>
      </c>
      <c r="L3522" t="s">
        <v>7910</v>
      </c>
      <c r="M3522" t="s">
        <v>943</v>
      </c>
      <c r="N3522" s="1">
        <v>42927</v>
      </c>
      <c r="O3522">
        <v>29</v>
      </c>
      <c r="P3522" t="s">
        <v>930</v>
      </c>
      <c r="Q3522">
        <v>1</v>
      </c>
      <c r="R3522">
        <v>12.010999999999999</v>
      </c>
      <c r="S3522">
        <v>1</v>
      </c>
      <c r="T3522">
        <v>12.010999999999999</v>
      </c>
      <c r="U3522" s="7">
        <v>0</v>
      </c>
      <c r="V3522" s="7">
        <v>0</v>
      </c>
      <c r="W3522" s="7">
        <v>0</v>
      </c>
      <c r="X3522" s="7">
        <v>0</v>
      </c>
      <c r="Y3522" s="7">
        <v>0</v>
      </c>
      <c r="Z3522" s="7">
        <v>0</v>
      </c>
      <c r="AA3522" s="7" t="s">
        <v>800</v>
      </c>
      <c r="AB3522" s="7">
        <f>IF(Table2[[#This Row],[15cc]]+Table2[[#This Row],[30cc]]&gt;0,1,0)</f>
        <v>1</v>
      </c>
      <c r="AC3522" s="7">
        <f>IF(Table2[[#This Row],[60c]]&gt;0,1,0)</f>
        <v>0</v>
      </c>
      <c r="AD3522" s="7">
        <f>IF(Table2[[#This Row],[90c]]&gt;0,1,0)</f>
        <v>0</v>
      </c>
    </row>
    <row r="3523" spans="1:30" x14ac:dyDescent="0.2">
      <c r="A3523">
        <v>201707</v>
      </c>
      <c r="B3523" t="s">
        <v>21</v>
      </c>
      <c r="C3523" t="s">
        <v>21</v>
      </c>
      <c r="D3523" t="s">
        <v>1486</v>
      </c>
      <c r="E3523" t="s">
        <v>7645</v>
      </c>
      <c r="F3523" t="s">
        <v>1541</v>
      </c>
      <c r="G3523" t="s">
        <v>7646</v>
      </c>
      <c r="I3523" t="s">
        <v>4654</v>
      </c>
      <c r="J3523" t="s">
        <v>1433</v>
      </c>
      <c r="K3523" t="s">
        <v>7646</v>
      </c>
      <c r="L3523" t="s">
        <v>7911</v>
      </c>
      <c r="M3523" t="s">
        <v>7912</v>
      </c>
      <c r="N3523" s="1">
        <v>42927</v>
      </c>
      <c r="O3523">
        <v>29</v>
      </c>
      <c r="P3523" t="s">
        <v>930</v>
      </c>
      <c r="Q3523">
        <v>1</v>
      </c>
      <c r="R3523">
        <v>15.026999999999999</v>
      </c>
      <c r="S3523">
        <v>1</v>
      </c>
      <c r="T3523">
        <v>15.026999999999999</v>
      </c>
      <c r="U3523" s="7">
        <v>0</v>
      </c>
      <c r="V3523" s="7">
        <v>0</v>
      </c>
      <c r="W3523" s="7">
        <v>0</v>
      </c>
      <c r="X3523" s="7">
        <v>0</v>
      </c>
      <c r="Y3523" s="7">
        <v>0</v>
      </c>
      <c r="Z3523" s="7">
        <v>0</v>
      </c>
      <c r="AA3523" s="7" t="s">
        <v>800</v>
      </c>
      <c r="AB3523" s="7">
        <f>IF(Table2[[#This Row],[15cc]]+Table2[[#This Row],[30cc]]&gt;0,1,0)</f>
        <v>1</v>
      </c>
      <c r="AC3523" s="7">
        <f>IF(Table2[[#This Row],[60c]]&gt;0,1,0)</f>
        <v>0</v>
      </c>
      <c r="AD3523" s="7">
        <f>IF(Table2[[#This Row],[90c]]&gt;0,1,0)</f>
        <v>0</v>
      </c>
    </row>
    <row r="3524" spans="1:30" x14ac:dyDescent="0.2">
      <c r="A3524">
        <v>201707</v>
      </c>
      <c r="B3524" t="s">
        <v>21</v>
      </c>
      <c r="C3524" t="s">
        <v>21</v>
      </c>
      <c r="D3524" t="s">
        <v>1486</v>
      </c>
      <c r="E3524" t="s">
        <v>7645</v>
      </c>
      <c r="F3524" t="s">
        <v>1541</v>
      </c>
      <c r="G3524" t="s">
        <v>7646</v>
      </c>
      <c r="I3524" t="s">
        <v>4654</v>
      </c>
      <c r="J3524" t="s">
        <v>1433</v>
      </c>
      <c r="K3524" t="s">
        <v>7646</v>
      </c>
      <c r="L3524" t="s">
        <v>7913</v>
      </c>
      <c r="M3524" t="s">
        <v>1386</v>
      </c>
      <c r="N3524" s="1">
        <v>42927</v>
      </c>
      <c r="O3524">
        <v>29</v>
      </c>
      <c r="P3524" t="s">
        <v>930</v>
      </c>
      <c r="S3524">
        <v>0</v>
      </c>
      <c r="T3524">
        <v>0</v>
      </c>
      <c r="U3524" s="7">
        <v>0</v>
      </c>
      <c r="V3524" s="7">
        <v>0</v>
      </c>
      <c r="W3524" s="7">
        <v>0</v>
      </c>
      <c r="X3524" s="7">
        <v>0</v>
      </c>
      <c r="Y3524" s="7">
        <v>0</v>
      </c>
      <c r="Z3524" s="7">
        <v>0</v>
      </c>
      <c r="AA3524" s="7" t="s">
        <v>800</v>
      </c>
      <c r="AB3524" s="7">
        <f>IF(Table2[[#This Row],[15cc]]+Table2[[#This Row],[30cc]]&gt;0,1,0)</f>
        <v>0</v>
      </c>
      <c r="AC3524" s="7">
        <f>IF(Table2[[#This Row],[60c]]&gt;0,1,0)</f>
        <v>0</v>
      </c>
      <c r="AD3524" s="7">
        <f>IF(Table2[[#This Row],[90c]]&gt;0,1,0)</f>
        <v>0</v>
      </c>
    </row>
    <row r="3525" spans="1:30" x14ac:dyDescent="0.2">
      <c r="A3525">
        <v>201707</v>
      </c>
      <c r="B3525" t="s">
        <v>21</v>
      </c>
      <c r="C3525" t="s">
        <v>21</v>
      </c>
      <c r="D3525" t="s">
        <v>1486</v>
      </c>
      <c r="E3525" t="s">
        <v>7645</v>
      </c>
      <c r="F3525" t="s">
        <v>1541</v>
      </c>
      <c r="G3525" t="s">
        <v>7646</v>
      </c>
      <c r="I3525" t="s">
        <v>4654</v>
      </c>
      <c r="J3525" t="s">
        <v>1433</v>
      </c>
      <c r="K3525" t="s">
        <v>7646</v>
      </c>
      <c r="L3525" t="s">
        <v>7914</v>
      </c>
      <c r="M3525" t="s">
        <v>7915</v>
      </c>
      <c r="N3525" s="1">
        <v>42927</v>
      </c>
      <c r="O3525">
        <v>29</v>
      </c>
      <c r="P3525" t="s">
        <v>930</v>
      </c>
      <c r="Q3525">
        <v>1</v>
      </c>
      <c r="R3525">
        <v>12.195</v>
      </c>
      <c r="S3525">
        <v>1</v>
      </c>
      <c r="T3525">
        <v>12.195</v>
      </c>
      <c r="U3525" s="7">
        <v>0</v>
      </c>
      <c r="V3525" s="7">
        <v>0</v>
      </c>
      <c r="W3525" s="7">
        <v>0</v>
      </c>
      <c r="X3525" s="7">
        <v>0</v>
      </c>
      <c r="Y3525" s="7">
        <v>0</v>
      </c>
      <c r="Z3525" s="7">
        <v>0</v>
      </c>
      <c r="AA3525" s="7" t="s">
        <v>800</v>
      </c>
      <c r="AB3525" s="7">
        <f>IF(Table2[[#This Row],[15cc]]+Table2[[#This Row],[30cc]]&gt;0,1,0)</f>
        <v>1</v>
      </c>
      <c r="AC3525" s="7">
        <f>IF(Table2[[#This Row],[60c]]&gt;0,1,0)</f>
        <v>0</v>
      </c>
      <c r="AD3525" s="7">
        <f>IF(Table2[[#This Row],[90c]]&gt;0,1,0)</f>
        <v>0</v>
      </c>
    </row>
    <row r="3526" spans="1:30" x14ac:dyDescent="0.2">
      <c r="A3526">
        <v>201707</v>
      </c>
      <c r="B3526" t="s">
        <v>21</v>
      </c>
      <c r="C3526" t="s">
        <v>21</v>
      </c>
      <c r="D3526" t="s">
        <v>1486</v>
      </c>
      <c r="E3526" t="s">
        <v>7645</v>
      </c>
      <c r="F3526" t="s">
        <v>1541</v>
      </c>
      <c r="G3526" t="s">
        <v>7646</v>
      </c>
      <c r="I3526" t="s">
        <v>4654</v>
      </c>
      <c r="J3526" t="s">
        <v>1433</v>
      </c>
      <c r="K3526" t="s">
        <v>7646</v>
      </c>
      <c r="L3526" t="s">
        <v>7916</v>
      </c>
      <c r="M3526" t="s">
        <v>7902</v>
      </c>
      <c r="N3526" s="1">
        <v>42927</v>
      </c>
      <c r="O3526">
        <v>29</v>
      </c>
      <c r="P3526" t="s">
        <v>930</v>
      </c>
      <c r="Q3526">
        <v>1</v>
      </c>
      <c r="R3526">
        <v>12.005000000000001</v>
      </c>
      <c r="S3526">
        <v>1</v>
      </c>
      <c r="T3526">
        <v>12.005000000000001</v>
      </c>
      <c r="U3526" s="7">
        <v>0</v>
      </c>
      <c r="V3526" s="7">
        <v>0</v>
      </c>
      <c r="W3526" s="7">
        <v>0</v>
      </c>
      <c r="X3526" s="7">
        <v>0</v>
      </c>
      <c r="Y3526" s="7">
        <v>0</v>
      </c>
      <c r="Z3526" s="7">
        <v>0</v>
      </c>
      <c r="AA3526" s="7" t="s">
        <v>800</v>
      </c>
      <c r="AB3526" s="7">
        <f>IF(Table2[[#This Row],[15cc]]+Table2[[#This Row],[30cc]]&gt;0,1,0)</f>
        <v>1</v>
      </c>
      <c r="AC3526" s="7">
        <f>IF(Table2[[#This Row],[60c]]&gt;0,1,0)</f>
        <v>0</v>
      </c>
      <c r="AD3526" s="7">
        <f>IF(Table2[[#This Row],[90c]]&gt;0,1,0)</f>
        <v>0</v>
      </c>
    </row>
    <row r="3527" spans="1:30" x14ac:dyDescent="0.2">
      <c r="A3527">
        <v>201707</v>
      </c>
      <c r="B3527" t="s">
        <v>21</v>
      </c>
      <c r="C3527" t="s">
        <v>21</v>
      </c>
      <c r="D3527" t="s">
        <v>1486</v>
      </c>
      <c r="E3527" t="s">
        <v>7645</v>
      </c>
      <c r="F3527" t="s">
        <v>1541</v>
      </c>
      <c r="G3527" t="s">
        <v>7646</v>
      </c>
      <c r="I3527" t="s">
        <v>4654</v>
      </c>
      <c r="J3527" t="s">
        <v>1433</v>
      </c>
      <c r="K3527" t="s">
        <v>7646</v>
      </c>
      <c r="L3527" t="s">
        <v>7917</v>
      </c>
      <c r="M3527" t="s">
        <v>7918</v>
      </c>
      <c r="N3527" s="1">
        <v>42927</v>
      </c>
      <c r="O3527">
        <v>29</v>
      </c>
      <c r="P3527" t="s">
        <v>930</v>
      </c>
      <c r="S3527">
        <v>0</v>
      </c>
      <c r="T3527">
        <v>0</v>
      </c>
      <c r="U3527" s="7">
        <v>0</v>
      </c>
      <c r="V3527" s="7">
        <v>0</v>
      </c>
      <c r="W3527" s="7">
        <v>0</v>
      </c>
      <c r="X3527" s="7">
        <v>0</v>
      </c>
      <c r="Y3527" s="7">
        <v>0</v>
      </c>
      <c r="Z3527" s="7">
        <v>0</v>
      </c>
      <c r="AA3527" s="7" t="s">
        <v>800</v>
      </c>
      <c r="AB3527" s="7">
        <f>IF(Table2[[#This Row],[15cc]]+Table2[[#This Row],[30cc]]&gt;0,1,0)</f>
        <v>0</v>
      </c>
      <c r="AC3527" s="7">
        <f>IF(Table2[[#This Row],[60c]]&gt;0,1,0)</f>
        <v>0</v>
      </c>
      <c r="AD3527" s="7">
        <f>IF(Table2[[#This Row],[90c]]&gt;0,1,0)</f>
        <v>0</v>
      </c>
    </row>
    <row r="3528" spans="1:30" x14ac:dyDescent="0.2">
      <c r="A3528">
        <v>201707</v>
      </c>
      <c r="B3528" t="s">
        <v>21</v>
      </c>
      <c r="C3528" t="s">
        <v>21</v>
      </c>
      <c r="D3528" t="s">
        <v>1486</v>
      </c>
      <c r="E3528" t="s">
        <v>7645</v>
      </c>
      <c r="F3528" t="s">
        <v>1541</v>
      </c>
      <c r="G3528" t="s">
        <v>7646</v>
      </c>
      <c r="I3528" t="s">
        <v>4654</v>
      </c>
      <c r="J3528" t="s">
        <v>1433</v>
      </c>
      <c r="K3528" t="s">
        <v>7646</v>
      </c>
      <c r="L3528" t="s">
        <v>7919</v>
      </c>
      <c r="M3528" t="s">
        <v>7920</v>
      </c>
      <c r="N3528" s="1">
        <v>42927</v>
      </c>
      <c r="O3528">
        <v>29</v>
      </c>
      <c r="P3528" t="s">
        <v>930</v>
      </c>
      <c r="S3528">
        <v>0</v>
      </c>
      <c r="T3528">
        <v>0</v>
      </c>
      <c r="U3528" s="7">
        <v>0</v>
      </c>
      <c r="V3528" s="7">
        <v>0</v>
      </c>
      <c r="W3528" s="7">
        <v>0</v>
      </c>
      <c r="X3528" s="7">
        <v>0</v>
      </c>
      <c r="Y3528" s="7">
        <v>0</v>
      </c>
      <c r="Z3528" s="7">
        <v>0</v>
      </c>
      <c r="AA3528" s="7" t="s">
        <v>800</v>
      </c>
      <c r="AB3528" s="7">
        <f>IF(Table2[[#This Row],[15cc]]+Table2[[#This Row],[30cc]]&gt;0,1,0)</f>
        <v>0</v>
      </c>
      <c r="AC3528" s="7">
        <f>IF(Table2[[#This Row],[60c]]&gt;0,1,0)</f>
        <v>0</v>
      </c>
      <c r="AD3528" s="7">
        <f>IF(Table2[[#This Row],[90c]]&gt;0,1,0)</f>
        <v>0</v>
      </c>
    </row>
    <row r="3529" spans="1:30" x14ac:dyDescent="0.2">
      <c r="A3529">
        <v>201707</v>
      </c>
      <c r="B3529" t="s">
        <v>21</v>
      </c>
      <c r="C3529" t="s">
        <v>21</v>
      </c>
      <c r="D3529" t="s">
        <v>1486</v>
      </c>
      <c r="E3529" t="s">
        <v>7645</v>
      </c>
      <c r="F3529" t="s">
        <v>1541</v>
      </c>
      <c r="G3529" t="s">
        <v>7646</v>
      </c>
      <c r="I3529" t="s">
        <v>4654</v>
      </c>
      <c r="J3529" t="s">
        <v>1433</v>
      </c>
      <c r="K3529" t="s">
        <v>7646</v>
      </c>
      <c r="L3529" t="s">
        <v>7921</v>
      </c>
      <c r="M3529" t="s">
        <v>844</v>
      </c>
      <c r="N3529" s="1">
        <v>42927</v>
      </c>
      <c r="O3529">
        <v>29</v>
      </c>
      <c r="P3529" t="s">
        <v>930</v>
      </c>
      <c r="Q3529">
        <v>6</v>
      </c>
      <c r="R3529">
        <v>91.114999999999995</v>
      </c>
      <c r="S3529">
        <v>5</v>
      </c>
      <c r="T3529">
        <v>77.093000000000004</v>
      </c>
      <c r="U3529" s="7">
        <v>1</v>
      </c>
      <c r="V3529" s="7">
        <v>14.022</v>
      </c>
      <c r="W3529" s="7">
        <v>0</v>
      </c>
      <c r="X3529" s="7">
        <v>0</v>
      </c>
      <c r="Y3529" s="7">
        <v>0</v>
      </c>
      <c r="Z3529" s="7">
        <v>0</v>
      </c>
      <c r="AA3529" s="7" t="s">
        <v>800</v>
      </c>
      <c r="AB3529" s="7">
        <f>IF(Table2[[#This Row],[15cc]]+Table2[[#This Row],[30cc]]&gt;0,1,0)</f>
        <v>1</v>
      </c>
      <c r="AC3529" s="7">
        <f>IF(Table2[[#This Row],[60c]]&gt;0,1,0)</f>
        <v>0</v>
      </c>
      <c r="AD3529" s="7">
        <f>IF(Table2[[#This Row],[90c]]&gt;0,1,0)</f>
        <v>0</v>
      </c>
    </row>
    <row r="3530" spans="1:30" x14ac:dyDescent="0.2">
      <c r="A3530">
        <v>201707</v>
      </c>
      <c r="B3530" t="s">
        <v>21</v>
      </c>
      <c r="C3530" t="s">
        <v>21</v>
      </c>
      <c r="D3530" t="s">
        <v>1486</v>
      </c>
      <c r="E3530" t="s">
        <v>7645</v>
      </c>
      <c r="F3530" t="s">
        <v>1541</v>
      </c>
      <c r="G3530" t="s">
        <v>7646</v>
      </c>
      <c r="I3530" t="s">
        <v>4654</v>
      </c>
      <c r="J3530" t="s">
        <v>1433</v>
      </c>
      <c r="K3530" t="s">
        <v>7646</v>
      </c>
      <c r="L3530" t="s">
        <v>7922</v>
      </c>
      <c r="M3530" t="s">
        <v>3164</v>
      </c>
      <c r="N3530" s="1">
        <v>42936</v>
      </c>
      <c r="O3530">
        <v>20</v>
      </c>
      <c r="P3530" t="s">
        <v>930</v>
      </c>
      <c r="Q3530">
        <v>2</v>
      </c>
      <c r="R3530">
        <v>25.593</v>
      </c>
      <c r="S3530">
        <v>2</v>
      </c>
      <c r="T3530">
        <v>25.593</v>
      </c>
      <c r="U3530" s="7">
        <v>0</v>
      </c>
      <c r="V3530" s="7">
        <v>0</v>
      </c>
      <c r="W3530" s="7">
        <v>0</v>
      </c>
      <c r="X3530" s="7">
        <v>0</v>
      </c>
      <c r="Y3530" s="7">
        <v>0</v>
      </c>
      <c r="Z3530" s="7">
        <v>0</v>
      </c>
      <c r="AA3530" s="7" t="s">
        <v>800</v>
      </c>
      <c r="AB3530" s="7">
        <f>IF(Table2[[#This Row],[15cc]]+Table2[[#This Row],[30cc]]&gt;0,1,0)</f>
        <v>1</v>
      </c>
      <c r="AC3530" s="7">
        <f>IF(Table2[[#This Row],[60c]]&gt;0,1,0)</f>
        <v>0</v>
      </c>
      <c r="AD3530" s="7">
        <f>IF(Table2[[#This Row],[90c]]&gt;0,1,0)</f>
        <v>0</v>
      </c>
    </row>
    <row r="3531" spans="1:30" x14ac:dyDescent="0.2">
      <c r="A3531">
        <v>201707</v>
      </c>
      <c r="B3531" t="s">
        <v>21</v>
      </c>
      <c r="C3531" t="s">
        <v>21</v>
      </c>
      <c r="D3531" t="s">
        <v>1486</v>
      </c>
      <c r="E3531" t="s">
        <v>7645</v>
      </c>
      <c r="F3531" t="s">
        <v>1541</v>
      </c>
      <c r="G3531" t="s">
        <v>7646</v>
      </c>
      <c r="I3531" t="s">
        <v>4654</v>
      </c>
      <c r="J3531" t="s">
        <v>1433</v>
      </c>
      <c r="K3531" t="s">
        <v>7646</v>
      </c>
      <c r="L3531" t="s">
        <v>7923</v>
      </c>
      <c r="M3531" t="s">
        <v>4712</v>
      </c>
      <c r="N3531" s="1">
        <v>42936</v>
      </c>
      <c r="O3531">
        <v>20</v>
      </c>
      <c r="P3531" t="s">
        <v>930</v>
      </c>
      <c r="S3531">
        <v>0</v>
      </c>
      <c r="T3531">
        <v>0</v>
      </c>
      <c r="U3531" s="7">
        <v>0</v>
      </c>
      <c r="V3531" s="7">
        <v>0</v>
      </c>
      <c r="W3531" s="7">
        <v>0</v>
      </c>
      <c r="X3531" s="7">
        <v>0</v>
      </c>
      <c r="Y3531" s="7">
        <v>0</v>
      </c>
      <c r="Z3531" s="7">
        <v>0</v>
      </c>
      <c r="AA3531" s="7" t="s">
        <v>800</v>
      </c>
      <c r="AB3531" s="7">
        <f>IF(Table2[[#This Row],[15cc]]+Table2[[#This Row],[30cc]]&gt;0,1,0)</f>
        <v>0</v>
      </c>
      <c r="AC3531" s="7">
        <f>IF(Table2[[#This Row],[60c]]&gt;0,1,0)</f>
        <v>0</v>
      </c>
      <c r="AD3531" s="7">
        <f>IF(Table2[[#This Row],[90c]]&gt;0,1,0)</f>
        <v>0</v>
      </c>
    </row>
    <row r="3532" spans="1:30" x14ac:dyDescent="0.2">
      <c r="A3532">
        <v>201707</v>
      </c>
      <c r="B3532" t="s">
        <v>21</v>
      </c>
      <c r="C3532" t="s">
        <v>21</v>
      </c>
      <c r="D3532" t="s">
        <v>1486</v>
      </c>
      <c r="E3532" t="s">
        <v>7645</v>
      </c>
      <c r="F3532" t="s">
        <v>1541</v>
      </c>
      <c r="G3532" t="s">
        <v>7646</v>
      </c>
      <c r="I3532" t="s">
        <v>4654</v>
      </c>
      <c r="J3532" t="s">
        <v>1433</v>
      </c>
      <c r="K3532" t="s">
        <v>7646</v>
      </c>
      <c r="L3532" t="s">
        <v>7924</v>
      </c>
      <c r="M3532" t="s">
        <v>7925</v>
      </c>
      <c r="N3532" s="1">
        <v>42936</v>
      </c>
      <c r="O3532">
        <v>20</v>
      </c>
      <c r="P3532" t="s">
        <v>930</v>
      </c>
      <c r="Q3532">
        <v>1</v>
      </c>
      <c r="R3532">
        <v>17.719000000000001</v>
      </c>
      <c r="S3532">
        <v>1</v>
      </c>
      <c r="T3532">
        <v>17.719000000000001</v>
      </c>
      <c r="U3532" s="7">
        <v>0</v>
      </c>
      <c r="V3532" s="7">
        <v>0</v>
      </c>
      <c r="W3532" s="7">
        <v>0</v>
      </c>
      <c r="X3532" s="7">
        <v>0</v>
      </c>
      <c r="Y3532" s="7">
        <v>0</v>
      </c>
      <c r="Z3532" s="7">
        <v>0</v>
      </c>
      <c r="AA3532" s="7" t="s">
        <v>800</v>
      </c>
      <c r="AB3532" s="7">
        <f>IF(Table2[[#This Row],[15cc]]+Table2[[#This Row],[30cc]]&gt;0,1,0)</f>
        <v>1</v>
      </c>
      <c r="AC3532" s="7">
        <f>IF(Table2[[#This Row],[60c]]&gt;0,1,0)</f>
        <v>0</v>
      </c>
      <c r="AD3532" s="7">
        <f>IF(Table2[[#This Row],[90c]]&gt;0,1,0)</f>
        <v>0</v>
      </c>
    </row>
    <row r="3533" spans="1:30" x14ac:dyDescent="0.2">
      <c r="A3533">
        <v>201707</v>
      </c>
      <c r="B3533" t="s">
        <v>21</v>
      </c>
      <c r="C3533" t="s">
        <v>21</v>
      </c>
      <c r="D3533" t="s">
        <v>1486</v>
      </c>
      <c r="E3533" t="s">
        <v>7645</v>
      </c>
      <c r="F3533" t="s">
        <v>1541</v>
      </c>
      <c r="G3533" t="s">
        <v>7646</v>
      </c>
      <c r="I3533" t="s">
        <v>4654</v>
      </c>
      <c r="J3533" t="s">
        <v>1433</v>
      </c>
      <c r="K3533" t="s">
        <v>7646</v>
      </c>
      <c r="L3533" t="s">
        <v>7926</v>
      </c>
      <c r="M3533" t="s">
        <v>7927</v>
      </c>
      <c r="N3533" s="1">
        <v>42936</v>
      </c>
      <c r="O3533">
        <v>20</v>
      </c>
      <c r="P3533" t="s">
        <v>930</v>
      </c>
      <c r="S3533">
        <v>0</v>
      </c>
      <c r="T3533">
        <v>0</v>
      </c>
      <c r="U3533" s="7">
        <v>0</v>
      </c>
      <c r="V3533" s="7">
        <v>0</v>
      </c>
      <c r="W3533" s="7">
        <v>0</v>
      </c>
      <c r="X3533" s="7">
        <v>0</v>
      </c>
      <c r="Y3533" s="7">
        <v>0</v>
      </c>
      <c r="Z3533" s="7">
        <v>0</v>
      </c>
      <c r="AA3533" s="7" t="s">
        <v>800</v>
      </c>
      <c r="AB3533" s="7">
        <f>IF(Table2[[#This Row],[15cc]]+Table2[[#This Row],[30cc]]&gt;0,1,0)</f>
        <v>0</v>
      </c>
      <c r="AC3533" s="7">
        <f>IF(Table2[[#This Row],[60c]]&gt;0,1,0)</f>
        <v>0</v>
      </c>
      <c r="AD3533" s="7">
        <f>IF(Table2[[#This Row],[90c]]&gt;0,1,0)</f>
        <v>0</v>
      </c>
    </row>
    <row r="3534" spans="1:30" x14ac:dyDescent="0.2">
      <c r="A3534">
        <v>201707</v>
      </c>
      <c r="B3534" t="s">
        <v>21</v>
      </c>
      <c r="C3534" t="s">
        <v>21</v>
      </c>
      <c r="D3534" t="s">
        <v>1486</v>
      </c>
      <c r="E3534" t="s">
        <v>7645</v>
      </c>
      <c r="F3534" t="s">
        <v>1541</v>
      </c>
      <c r="G3534" t="s">
        <v>7646</v>
      </c>
      <c r="I3534" t="s">
        <v>4654</v>
      </c>
      <c r="J3534" t="s">
        <v>1433</v>
      </c>
      <c r="K3534" t="s">
        <v>7646</v>
      </c>
      <c r="L3534" t="s">
        <v>7928</v>
      </c>
      <c r="M3534" t="s">
        <v>7929</v>
      </c>
      <c r="N3534" s="1">
        <v>42936</v>
      </c>
      <c r="O3534">
        <v>20</v>
      </c>
      <c r="P3534" t="s">
        <v>930</v>
      </c>
      <c r="Q3534">
        <v>1</v>
      </c>
      <c r="R3534">
        <v>12.186</v>
      </c>
      <c r="S3534">
        <v>1</v>
      </c>
      <c r="T3534">
        <v>12.186</v>
      </c>
      <c r="U3534" s="7">
        <v>0</v>
      </c>
      <c r="V3534" s="7">
        <v>0</v>
      </c>
      <c r="W3534" s="7">
        <v>0</v>
      </c>
      <c r="X3534" s="7">
        <v>0</v>
      </c>
      <c r="Y3534" s="7">
        <v>0</v>
      </c>
      <c r="Z3534" s="7">
        <v>0</v>
      </c>
      <c r="AA3534" s="7" t="s">
        <v>800</v>
      </c>
      <c r="AB3534" s="7">
        <f>IF(Table2[[#This Row],[15cc]]+Table2[[#This Row],[30cc]]&gt;0,1,0)</f>
        <v>1</v>
      </c>
      <c r="AC3534" s="7">
        <f>IF(Table2[[#This Row],[60c]]&gt;0,1,0)</f>
        <v>0</v>
      </c>
      <c r="AD3534" s="7">
        <f>IF(Table2[[#This Row],[90c]]&gt;0,1,0)</f>
        <v>0</v>
      </c>
    </row>
    <row r="3535" spans="1:30" x14ac:dyDescent="0.2">
      <c r="A3535">
        <v>201707</v>
      </c>
      <c r="B3535" t="s">
        <v>21</v>
      </c>
      <c r="C3535" t="s">
        <v>21</v>
      </c>
      <c r="D3535" t="s">
        <v>1486</v>
      </c>
      <c r="E3535" t="s">
        <v>7645</v>
      </c>
      <c r="F3535" t="s">
        <v>1541</v>
      </c>
      <c r="G3535" t="s">
        <v>7646</v>
      </c>
      <c r="I3535" t="s">
        <v>4654</v>
      </c>
      <c r="J3535" t="s">
        <v>1433</v>
      </c>
      <c r="K3535" t="s">
        <v>7646</v>
      </c>
      <c r="L3535" t="s">
        <v>7930</v>
      </c>
      <c r="M3535" t="s">
        <v>7931</v>
      </c>
      <c r="N3535" s="1">
        <v>42937</v>
      </c>
      <c r="O3535">
        <v>19</v>
      </c>
      <c r="P3535" t="s">
        <v>930</v>
      </c>
      <c r="Q3535">
        <v>1</v>
      </c>
      <c r="R3535">
        <v>12.215999999999999</v>
      </c>
      <c r="S3535">
        <v>1</v>
      </c>
      <c r="T3535">
        <v>12.215999999999999</v>
      </c>
      <c r="U3535" s="7">
        <v>0</v>
      </c>
      <c r="V3535" s="7">
        <v>0</v>
      </c>
      <c r="W3535" s="7">
        <v>0</v>
      </c>
      <c r="X3535" s="7">
        <v>0</v>
      </c>
      <c r="Y3535" s="7">
        <v>0</v>
      </c>
      <c r="Z3535" s="7">
        <v>0</v>
      </c>
      <c r="AA3535" s="7" t="s">
        <v>800</v>
      </c>
      <c r="AB3535" s="7">
        <f>IF(Table2[[#This Row],[15cc]]+Table2[[#This Row],[30cc]]&gt;0,1,0)</f>
        <v>1</v>
      </c>
      <c r="AC3535" s="7">
        <f>IF(Table2[[#This Row],[60c]]&gt;0,1,0)</f>
        <v>0</v>
      </c>
      <c r="AD3535" s="7">
        <f>IF(Table2[[#This Row],[90c]]&gt;0,1,0)</f>
        <v>0</v>
      </c>
    </row>
    <row r="3536" spans="1:30" x14ac:dyDescent="0.2">
      <c r="A3536">
        <v>201707</v>
      </c>
      <c r="B3536" t="s">
        <v>21</v>
      </c>
      <c r="C3536" t="s">
        <v>21</v>
      </c>
      <c r="D3536" t="s">
        <v>1486</v>
      </c>
      <c r="E3536" t="s">
        <v>7645</v>
      </c>
      <c r="F3536" t="s">
        <v>1541</v>
      </c>
      <c r="G3536" t="s">
        <v>7646</v>
      </c>
      <c r="I3536" t="s">
        <v>4654</v>
      </c>
      <c r="J3536" t="s">
        <v>1433</v>
      </c>
      <c r="K3536" t="s">
        <v>7646</v>
      </c>
      <c r="L3536" t="s">
        <v>7932</v>
      </c>
      <c r="M3536" t="s">
        <v>1354</v>
      </c>
      <c r="N3536" s="1">
        <v>42940</v>
      </c>
      <c r="O3536">
        <v>16</v>
      </c>
      <c r="P3536" t="s">
        <v>930</v>
      </c>
      <c r="S3536">
        <v>0</v>
      </c>
      <c r="T3536">
        <v>0</v>
      </c>
      <c r="U3536" s="7">
        <v>0</v>
      </c>
      <c r="V3536" s="7">
        <v>0</v>
      </c>
      <c r="W3536" s="7">
        <v>0</v>
      </c>
      <c r="X3536" s="7">
        <v>0</v>
      </c>
      <c r="Y3536" s="7">
        <v>0</v>
      </c>
      <c r="Z3536" s="7">
        <v>0</v>
      </c>
      <c r="AA3536" s="7" t="s">
        <v>800</v>
      </c>
      <c r="AB3536" s="7">
        <f>IF(Table2[[#This Row],[15cc]]+Table2[[#This Row],[30cc]]&gt;0,1,0)</f>
        <v>0</v>
      </c>
      <c r="AC3536" s="7">
        <f>IF(Table2[[#This Row],[60c]]&gt;0,1,0)</f>
        <v>0</v>
      </c>
      <c r="AD3536" s="7">
        <f>IF(Table2[[#This Row],[90c]]&gt;0,1,0)</f>
        <v>0</v>
      </c>
    </row>
    <row r="3537" spans="1:30" x14ac:dyDescent="0.2">
      <c r="A3537">
        <v>201707</v>
      </c>
      <c r="B3537" t="s">
        <v>21</v>
      </c>
      <c r="C3537" t="s">
        <v>21</v>
      </c>
      <c r="D3537" t="s">
        <v>1486</v>
      </c>
      <c r="E3537" t="s">
        <v>7645</v>
      </c>
      <c r="F3537" t="s">
        <v>1541</v>
      </c>
      <c r="G3537" t="s">
        <v>7646</v>
      </c>
      <c r="I3537" t="s">
        <v>4654</v>
      </c>
      <c r="J3537" t="s">
        <v>1433</v>
      </c>
      <c r="K3537" t="s">
        <v>7646</v>
      </c>
      <c r="L3537" t="s">
        <v>7933</v>
      </c>
      <c r="M3537" t="s">
        <v>7934</v>
      </c>
      <c r="N3537" s="1">
        <v>42940</v>
      </c>
      <c r="O3537">
        <v>16</v>
      </c>
      <c r="P3537" t="s">
        <v>930</v>
      </c>
      <c r="Q3537">
        <v>1</v>
      </c>
      <c r="R3537">
        <v>12.077</v>
      </c>
      <c r="S3537">
        <v>1</v>
      </c>
      <c r="T3537">
        <v>12.077</v>
      </c>
      <c r="U3537" s="7">
        <v>0</v>
      </c>
      <c r="V3537" s="7">
        <v>0</v>
      </c>
      <c r="W3537" s="7">
        <v>0</v>
      </c>
      <c r="X3537" s="7">
        <v>0</v>
      </c>
      <c r="Y3537" s="7">
        <v>0</v>
      </c>
      <c r="Z3537" s="7">
        <v>0</v>
      </c>
      <c r="AA3537" s="7" t="s">
        <v>800</v>
      </c>
      <c r="AB3537" s="7">
        <f>IF(Table2[[#This Row],[15cc]]+Table2[[#This Row],[30cc]]&gt;0,1,0)</f>
        <v>1</v>
      </c>
      <c r="AC3537" s="7">
        <f>IF(Table2[[#This Row],[60c]]&gt;0,1,0)</f>
        <v>0</v>
      </c>
      <c r="AD3537" s="7">
        <f>IF(Table2[[#This Row],[90c]]&gt;0,1,0)</f>
        <v>0</v>
      </c>
    </row>
    <row r="3538" spans="1:30" x14ac:dyDescent="0.2">
      <c r="A3538">
        <v>201707</v>
      </c>
      <c r="B3538" t="s">
        <v>21</v>
      </c>
      <c r="C3538" t="s">
        <v>21</v>
      </c>
      <c r="D3538" t="s">
        <v>1486</v>
      </c>
      <c r="E3538" t="s">
        <v>7645</v>
      </c>
      <c r="F3538" t="s">
        <v>1541</v>
      </c>
      <c r="G3538" t="s">
        <v>7646</v>
      </c>
      <c r="I3538" t="s">
        <v>4654</v>
      </c>
      <c r="J3538" t="s">
        <v>1433</v>
      </c>
      <c r="K3538" t="s">
        <v>7646</v>
      </c>
      <c r="L3538" t="s">
        <v>7935</v>
      </c>
      <c r="M3538" t="s">
        <v>1159</v>
      </c>
      <c r="N3538" s="1">
        <v>42940</v>
      </c>
      <c r="O3538">
        <v>16</v>
      </c>
      <c r="P3538" t="s">
        <v>930</v>
      </c>
      <c r="Q3538">
        <v>1</v>
      </c>
      <c r="R3538">
        <v>13</v>
      </c>
      <c r="S3538">
        <v>1</v>
      </c>
      <c r="T3538">
        <v>13</v>
      </c>
      <c r="U3538" s="7">
        <v>0</v>
      </c>
      <c r="V3538" s="7">
        <v>0</v>
      </c>
      <c r="W3538" s="7">
        <v>0</v>
      </c>
      <c r="X3538" s="7">
        <v>0</v>
      </c>
      <c r="Y3538" s="7">
        <v>0</v>
      </c>
      <c r="Z3538" s="7">
        <v>0</v>
      </c>
      <c r="AA3538" s="7" t="s">
        <v>800</v>
      </c>
      <c r="AB3538" s="7">
        <f>IF(Table2[[#This Row],[15cc]]+Table2[[#This Row],[30cc]]&gt;0,1,0)</f>
        <v>1</v>
      </c>
      <c r="AC3538" s="7">
        <f>IF(Table2[[#This Row],[60c]]&gt;0,1,0)</f>
        <v>0</v>
      </c>
      <c r="AD3538" s="7">
        <f>IF(Table2[[#This Row],[90c]]&gt;0,1,0)</f>
        <v>0</v>
      </c>
    </row>
    <row r="3539" spans="1:30" x14ac:dyDescent="0.2">
      <c r="A3539">
        <v>201707</v>
      </c>
      <c r="B3539" t="s">
        <v>21</v>
      </c>
      <c r="C3539" t="s">
        <v>21</v>
      </c>
      <c r="D3539" t="s">
        <v>1486</v>
      </c>
      <c r="E3539" t="s">
        <v>7645</v>
      </c>
      <c r="F3539" t="s">
        <v>1541</v>
      </c>
      <c r="G3539" t="s">
        <v>7646</v>
      </c>
      <c r="I3539" t="s">
        <v>4654</v>
      </c>
      <c r="J3539" t="s">
        <v>1433</v>
      </c>
      <c r="K3539" t="s">
        <v>7646</v>
      </c>
      <c r="L3539" t="s">
        <v>7936</v>
      </c>
      <c r="M3539" t="s">
        <v>922</v>
      </c>
      <c r="N3539" s="1">
        <v>42940</v>
      </c>
      <c r="O3539">
        <v>16</v>
      </c>
      <c r="P3539" t="s">
        <v>930</v>
      </c>
      <c r="S3539">
        <v>0</v>
      </c>
      <c r="T3539">
        <v>0</v>
      </c>
      <c r="U3539" s="7">
        <v>0</v>
      </c>
      <c r="V3539" s="7">
        <v>0</v>
      </c>
      <c r="W3539" s="7">
        <v>0</v>
      </c>
      <c r="X3539" s="7">
        <v>0</v>
      </c>
      <c r="Y3539" s="7">
        <v>0</v>
      </c>
      <c r="Z3539" s="7">
        <v>0</v>
      </c>
      <c r="AA3539" s="7" t="s">
        <v>800</v>
      </c>
      <c r="AB3539" s="7">
        <f>IF(Table2[[#This Row],[15cc]]+Table2[[#This Row],[30cc]]&gt;0,1,0)</f>
        <v>0</v>
      </c>
      <c r="AC3539" s="7">
        <f>IF(Table2[[#This Row],[60c]]&gt;0,1,0)</f>
        <v>0</v>
      </c>
      <c r="AD3539" s="7">
        <f>IF(Table2[[#This Row],[90c]]&gt;0,1,0)</f>
        <v>0</v>
      </c>
    </row>
    <row r="3540" spans="1:30" x14ac:dyDescent="0.2">
      <c r="A3540">
        <v>201707</v>
      </c>
      <c r="B3540" t="s">
        <v>21</v>
      </c>
      <c r="C3540" t="s">
        <v>21</v>
      </c>
      <c r="D3540" t="s">
        <v>1486</v>
      </c>
      <c r="E3540" t="s">
        <v>7645</v>
      </c>
      <c r="F3540" t="s">
        <v>1541</v>
      </c>
      <c r="G3540" t="s">
        <v>7646</v>
      </c>
      <c r="I3540" t="s">
        <v>4654</v>
      </c>
      <c r="J3540" t="s">
        <v>1433</v>
      </c>
      <c r="K3540" t="s">
        <v>7646</v>
      </c>
      <c r="L3540" t="s">
        <v>7937</v>
      </c>
      <c r="M3540" t="s">
        <v>838</v>
      </c>
      <c r="N3540" s="1">
        <v>42940</v>
      </c>
      <c r="O3540">
        <v>16</v>
      </c>
      <c r="P3540" t="s">
        <v>930</v>
      </c>
      <c r="Q3540">
        <v>2</v>
      </c>
      <c r="R3540">
        <v>25.181000000000001</v>
      </c>
      <c r="S3540">
        <v>2</v>
      </c>
      <c r="T3540">
        <v>25.181000000000001</v>
      </c>
      <c r="U3540" s="7">
        <v>0</v>
      </c>
      <c r="V3540" s="7">
        <v>0</v>
      </c>
      <c r="W3540" s="7">
        <v>0</v>
      </c>
      <c r="X3540" s="7">
        <v>0</v>
      </c>
      <c r="Y3540" s="7">
        <v>0</v>
      </c>
      <c r="Z3540" s="7">
        <v>0</v>
      </c>
      <c r="AA3540" s="7" t="s">
        <v>800</v>
      </c>
      <c r="AB3540" s="7">
        <f>IF(Table2[[#This Row],[15cc]]+Table2[[#This Row],[30cc]]&gt;0,1,0)</f>
        <v>1</v>
      </c>
      <c r="AC3540" s="7">
        <f>IF(Table2[[#This Row],[60c]]&gt;0,1,0)</f>
        <v>0</v>
      </c>
      <c r="AD3540" s="7">
        <f>IF(Table2[[#This Row],[90c]]&gt;0,1,0)</f>
        <v>0</v>
      </c>
    </row>
    <row r="3541" spans="1:30" x14ac:dyDescent="0.2">
      <c r="A3541">
        <v>201707</v>
      </c>
      <c r="B3541" t="s">
        <v>21</v>
      </c>
      <c r="C3541" t="s">
        <v>21</v>
      </c>
      <c r="D3541" t="s">
        <v>1486</v>
      </c>
      <c r="E3541" t="s">
        <v>7645</v>
      </c>
      <c r="F3541" t="s">
        <v>1541</v>
      </c>
      <c r="G3541" t="s">
        <v>7646</v>
      </c>
      <c r="I3541" t="s">
        <v>4654</v>
      </c>
      <c r="J3541" t="s">
        <v>1433</v>
      </c>
      <c r="K3541" t="s">
        <v>7646</v>
      </c>
      <c r="L3541" t="s">
        <v>7938</v>
      </c>
      <c r="M3541" t="s">
        <v>7939</v>
      </c>
      <c r="N3541" s="1">
        <v>42940</v>
      </c>
      <c r="O3541">
        <v>16</v>
      </c>
      <c r="P3541" t="s">
        <v>930</v>
      </c>
      <c r="Q3541">
        <v>2</v>
      </c>
      <c r="R3541">
        <v>24.131</v>
      </c>
      <c r="S3541">
        <v>2</v>
      </c>
      <c r="T3541">
        <v>24.131</v>
      </c>
      <c r="U3541" s="7">
        <v>0</v>
      </c>
      <c r="V3541" s="7">
        <v>0</v>
      </c>
      <c r="W3541" s="7">
        <v>0</v>
      </c>
      <c r="X3541" s="7">
        <v>0</v>
      </c>
      <c r="Y3541" s="7">
        <v>0</v>
      </c>
      <c r="Z3541" s="7">
        <v>0</v>
      </c>
      <c r="AA3541" s="7" t="s">
        <v>800</v>
      </c>
      <c r="AB3541" s="7">
        <f>IF(Table2[[#This Row],[15cc]]+Table2[[#This Row],[30cc]]&gt;0,1,0)</f>
        <v>1</v>
      </c>
      <c r="AC3541" s="7">
        <f>IF(Table2[[#This Row],[60c]]&gt;0,1,0)</f>
        <v>0</v>
      </c>
      <c r="AD3541" s="7">
        <f>IF(Table2[[#This Row],[90c]]&gt;0,1,0)</f>
        <v>0</v>
      </c>
    </row>
    <row r="3542" spans="1:30" x14ac:dyDescent="0.2">
      <c r="A3542">
        <v>201707</v>
      </c>
      <c r="B3542" t="s">
        <v>21</v>
      </c>
      <c r="C3542" t="s">
        <v>21</v>
      </c>
      <c r="D3542" t="s">
        <v>1486</v>
      </c>
      <c r="E3542" t="s">
        <v>7645</v>
      </c>
      <c r="F3542" t="s">
        <v>1541</v>
      </c>
      <c r="G3542" t="s">
        <v>7646</v>
      </c>
      <c r="I3542" t="s">
        <v>4654</v>
      </c>
      <c r="J3542" t="s">
        <v>1433</v>
      </c>
      <c r="K3542" t="s">
        <v>7646</v>
      </c>
      <c r="L3542" t="s">
        <v>7940</v>
      </c>
      <c r="M3542" t="s">
        <v>7941</v>
      </c>
      <c r="N3542" s="1">
        <v>42940</v>
      </c>
      <c r="O3542">
        <v>16</v>
      </c>
      <c r="P3542" t="s">
        <v>930</v>
      </c>
      <c r="S3542">
        <v>0</v>
      </c>
      <c r="T3542">
        <v>0</v>
      </c>
      <c r="U3542" s="7">
        <v>0</v>
      </c>
      <c r="V3542" s="7">
        <v>0</v>
      </c>
      <c r="W3542" s="7">
        <v>0</v>
      </c>
      <c r="X3542" s="7">
        <v>0</v>
      </c>
      <c r="Y3542" s="7">
        <v>0</v>
      </c>
      <c r="Z3542" s="7">
        <v>0</v>
      </c>
      <c r="AA3542" s="7" t="s">
        <v>800</v>
      </c>
      <c r="AB3542" s="7">
        <f>IF(Table2[[#This Row],[15cc]]+Table2[[#This Row],[30cc]]&gt;0,1,0)</f>
        <v>0</v>
      </c>
      <c r="AC3542" s="7">
        <f>IF(Table2[[#This Row],[60c]]&gt;0,1,0)</f>
        <v>0</v>
      </c>
      <c r="AD3542" s="7">
        <f>IF(Table2[[#This Row],[90c]]&gt;0,1,0)</f>
        <v>0</v>
      </c>
    </row>
    <row r="3543" spans="1:30" x14ac:dyDescent="0.2">
      <c r="A3543">
        <v>201707</v>
      </c>
      <c r="B3543" t="s">
        <v>21</v>
      </c>
      <c r="C3543" t="s">
        <v>21</v>
      </c>
      <c r="D3543" t="s">
        <v>1486</v>
      </c>
      <c r="E3543" t="s">
        <v>7645</v>
      </c>
      <c r="F3543" t="s">
        <v>1541</v>
      </c>
      <c r="G3543" t="s">
        <v>7646</v>
      </c>
      <c r="I3543" t="s">
        <v>4654</v>
      </c>
      <c r="J3543" t="s">
        <v>1433</v>
      </c>
      <c r="K3543" t="s">
        <v>7646</v>
      </c>
      <c r="L3543" t="s">
        <v>7942</v>
      </c>
      <c r="M3543" t="s">
        <v>7943</v>
      </c>
      <c r="N3543" s="1">
        <v>42941</v>
      </c>
      <c r="O3543">
        <v>15</v>
      </c>
      <c r="P3543" t="s">
        <v>1314</v>
      </c>
      <c r="Q3543">
        <v>1</v>
      </c>
      <c r="R3543">
        <v>12.102</v>
      </c>
      <c r="S3543">
        <v>1</v>
      </c>
      <c r="T3543">
        <v>12.102</v>
      </c>
      <c r="U3543" s="7">
        <v>0</v>
      </c>
      <c r="V3543" s="7">
        <v>0</v>
      </c>
      <c r="W3543" s="7">
        <v>0</v>
      </c>
      <c r="X3543" s="7">
        <v>0</v>
      </c>
      <c r="Y3543" s="7">
        <v>0</v>
      </c>
      <c r="Z3543" s="7">
        <v>0</v>
      </c>
      <c r="AA3543" s="7" t="s">
        <v>800</v>
      </c>
      <c r="AB3543" s="7">
        <f>IF(Table2[[#This Row],[15cc]]+Table2[[#This Row],[30cc]]&gt;0,1,0)</f>
        <v>1</v>
      </c>
      <c r="AC3543" s="7">
        <f>IF(Table2[[#This Row],[60c]]&gt;0,1,0)</f>
        <v>0</v>
      </c>
      <c r="AD3543" s="7">
        <f>IF(Table2[[#This Row],[90c]]&gt;0,1,0)</f>
        <v>0</v>
      </c>
    </row>
    <row r="3544" spans="1:30" x14ac:dyDescent="0.2">
      <c r="A3544">
        <v>201707</v>
      </c>
      <c r="B3544" t="s">
        <v>21</v>
      </c>
      <c r="C3544" t="s">
        <v>21</v>
      </c>
      <c r="D3544" t="s">
        <v>1486</v>
      </c>
      <c r="E3544" t="s">
        <v>7645</v>
      </c>
      <c r="F3544" t="s">
        <v>1541</v>
      </c>
      <c r="G3544" t="s">
        <v>7646</v>
      </c>
      <c r="I3544" t="s">
        <v>4654</v>
      </c>
      <c r="J3544" t="s">
        <v>1433</v>
      </c>
      <c r="K3544" t="s">
        <v>7646</v>
      </c>
      <c r="L3544" t="s">
        <v>7944</v>
      </c>
      <c r="M3544" t="s">
        <v>7945</v>
      </c>
      <c r="N3544" s="1">
        <v>42941</v>
      </c>
      <c r="O3544">
        <v>15</v>
      </c>
      <c r="P3544" t="s">
        <v>1314</v>
      </c>
      <c r="Q3544">
        <v>1</v>
      </c>
      <c r="R3544">
        <v>12.172000000000001</v>
      </c>
      <c r="S3544">
        <v>1</v>
      </c>
      <c r="T3544">
        <v>12.172000000000001</v>
      </c>
      <c r="U3544" s="7">
        <v>0</v>
      </c>
      <c r="V3544" s="7">
        <v>0</v>
      </c>
      <c r="W3544" s="7">
        <v>0</v>
      </c>
      <c r="X3544" s="7">
        <v>0</v>
      </c>
      <c r="Y3544" s="7">
        <v>0</v>
      </c>
      <c r="Z3544" s="7">
        <v>0</v>
      </c>
      <c r="AA3544" s="7" t="s">
        <v>800</v>
      </c>
      <c r="AB3544" s="7">
        <f>IF(Table2[[#This Row],[15cc]]+Table2[[#This Row],[30cc]]&gt;0,1,0)</f>
        <v>1</v>
      </c>
      <c r="AC3544" s="7">
        <f>IF(Table2[[#This Row],[60c]]&gt;0,1,0)</f>
        <v>0</v>
      </c>
      <c r="AD3544" s="7">
        <f>IF(Table2[[#This Row],[90c]]&gt;0,1,0)</f>
        <v>0</v>
      </c>
    </row>
    <row r="3545" spans="1:30" x14ac:dyDescent="0.2">
      <c r="A3545">
        <v>201707</v>
      </c>
      <c r="B3545" t="s">
        <v>21</v>
      </c>
      <c r="C3545" t="s">
        <v>21</v>
      </c>
      <c r="D3545" t="s">
        <v>1486</v>
      </c>
      <c r="E3545" t="s">
        <v>7645</v>
      </c>
      <c r="F3545" t="s">
        <v>1541</v>
      </c>
      <c r="G3545" t="s">
        <v>7646</v>
      </c>
      <c r="I3545" t="s">
        <v>4654</v>
      </c>
      <c r="J3545" t="s">
        <v>1433</v>
      </c>
      <c r="K3545" t="s">
        <v>7646</v>
      </c>
      <c r="L3545" t="s">
        <v>7946</v>
      </c>
      <c r="M3545" t="s">
        <v>7947</v>
      </c>
      <c r="N3545" s="1">
        <v>42941</v>
      </c>
      <c r="O3545">
        <v>15</v>
      </c>
      <c r="P3545" t="s">
        <v>1314</v>
      </c>
      <c r="Q3545">
        <v>2</v>
      </c>
      <c r="R3545">
        <v>25.088000000000001</v>
      </c>
      <c r="S3545">
        <v>2</v>
      </c>
      <c r="T3545">
        <v>25.088000000000001</v>
      </c>
      <c r="U3545" s="7">
        <v>0</v>
      </c>
      <c r="V3545" s="7">
        <v>0</v>
      </c>
      <c r="W3545" s="7">
        <v>0</v>
      </c>
      <c r="X3545" s="7">
        <v>0</v>
      </c>
      <c r="Y3545" s="7">
        <v>0</v>
      </c>
      <c r="Z3545" s="7">
        <v>0</v>
      </c>
      <c r="AA3545" s="7" t="s">
        <v>800</v>
      </c>
      <c r="AB3545" s="7">
        <f>IF(Table2[[#This Row],[15cc]]+Table2[[#This Row],[30cc]]&gt;0,1,0)</f>
        <v>1</v>
      </c>
      <c r="AC3545" s="7">
        <f>IF(Table2[[#This Row],[60c]]&gt;0,1,0)</f>
        <v>0</v>
      </c>
      <c r="AD3545" s="7">
        <f>IF(Table2[[#This Row],[90c]]&gt;0,1,0)</f>
        <v>0</v>
      </c>
    </row>
    <row r="3546" spans="1:30" x14ac:dyDescent="0.2">
      <c r="A3546">
        <v>201707</v>
      </c>
      <c r="B3546" t="s">
        <v>21</v>
      </c>
      <c r="C3546" t="s">
        <v>21</v>
      </c>
      <c r="D3546" t="s">
        <v>1486</v>
      </c>
      <c r="E3546" t="s">
        <v>7645</v>
      </c>
      <c r="F3546" t="s">
        <v>1541</v>
      </c>
      <c r="G3546" t="s">
        <v>7646</v>
      </c>
      <c r="I3546" t="s">
        <v>4654</v>
      </c>
      <c r="J3546" t="s">
        <v>1433</v>
      </c>
      <c r="K3546" t="s">
        <v>7646</v>
      </c>
      <c r="L3546" t="s">
        <v>7948</v>
      </c>
      <c r="M3546" t="s">
        <v>7949</v>
      </c>
      <c r="N3546" s="1">
        <v>42941</v>
      </c>
      <c r="O3546">
        <v>15</v>
      </c>
      <c r="P3546" t="s">
        <v>1314</v>
      </c>
      <c r="S3546">
        <v>0</v>
      </c>
      <c r="T3546">
        <v>0</v>
      </c>
      <c r="U3546" s="7">
        <v>0</v>
      </c>
      <c r="V3546" s="7">
        <v>0</v>
      </c>
      <c r="W3546" s="7">
        <v>0</v>
      </c>
      <c r="X3546" s="7">
        <v>0</v>
      </c>
      <c r="Y3546" s="7">
        <v>0</v>
      </c>
      <c r="Z3546" s="7">
        <v>0</v>
      </c>
      <c r="AA3546" s="7" t="s">
        <v>800</v>
      </c>
      <c r="AB3546" s="7">
        <f>IF(Table2[[#This Row],[15cc]]+Table2[[#This Row],[30cc]]&gt;0,1,0)</f>
        <v>0</v>
      </c>
      <c r="AC3546" s="7">
        <f>IF(Table2[[#This Row],[60c]]&gt;0,1,0)</f>
        <v>0</v>
      </c>
      <c r="AD3546" s="7">
        <f>IF(Table2[[#This Row],[90c]]&gt;0,1,0)</f>
        <v>0</v>
      </c>
    </row>
    <row r="3547" spans="1:30" x14ac:dyDescent="0.2">
      <c r="A3547">
        <v>201707</v>
      </c>
      <c r="B3547" t="s">
        <v>21</v>
      </c>
      <c r="C3547" t="s">
        <v>21</v>
      </c>
      <c r="D3547" t="s">
        <v>1486</v>
      </c>
      <c r="E3547" t="s">
        <v>7645</v>
      </c>
      <c r="F3547" t="s">
        <v>1541</v>
      </c>
      <c r="G3547" t="s">
        <v>7646</v>
      </c>
      <c r="I3547" t="s">
        <v>768</v>
      </c>
      <c r="J3547" t="s">
        <v>409</v>
      </c>
      <c r="K3547" t="s">
        <v>7646</v>
      </c>
      <c r="L3547" t="s">
        <v>7950</v>
      </c>
      <c r="M3547" t="s">
        <v>7951</v>
      </c>
      <c r="N3547" s="1">
        <v>42940</v>
      </c>
      <c r="O3547">
        <v>16</v>
      </c>
      <c r="P3547" t="s">
        <v>930</v>
      </c>
      <c r="Q3547">
        <v>2</v>
      </c>
      <c r="R3547">
        <v>27.318000000000001</v>
      </c>
      <c r="S3547">
        <v>2</v>
      </c>
      <c r="T3547">
        <v>27.318000000000001</v>
      </c>
      <c r="U3547" s="7">
        <v>0</v>
      </c>
      <c r="V3547" s="7">
        <v>0</v>
      </c>
      <c r="W3547" s="7">
        <v>0</v>
      </c>
      <c r="X3547" s="7">
        <v>0</v>
      </c>
      <c r="Y3547" s="7">
        <v>0</v>
      </c>
      <c r="Z3547" s="7">
        <v>0</v>
      </c>
      <c r="AA3547" s="7" t="s">
        <v>800</v>
      </c>
      <c r="AB3547" s="7">
        <f>IF(Table2[[#This Row],[15cc]]+Table2[[#This Row],[30cc]]&gt;0,1,0)</f>
        <v>1</v>
      </c>
      <c r="AC3547" s="7">
        <f>IF(Table2[[#This Row],[60c]]&gt;0,1,0)</f>
        <v>0</v>
      </c>
      <c r="AD3547" s="7">
        <f>IF(Table2[[#This Row],[90c]]&gt;0,1,0)</f>
        <v>0</v>
      </c>
    </row>
    <row r="3548" spans="1:30" x14ac:dyDescent="0.2">
      <c r="A3548">
        <v>201707</v>
      </c>
      <c r="B3548" t="s">
        <v>21</v>
      </c>
      <c r="C3548" t="s">
        <v>21</v>
      </c>
      <c r="D3548" t="s">
        <v>1486</v>
      </c>
      <c r="E3548" t="s">
        <v>7645</v>
      </c>
      <c r="F3548" t="s">
        <v>1541</v>
      </c>
      <c r="G3548" t="s">
        <v>7646</v>
      </c>
      <c r="I3548" t="s">
        <v>768</v>
      </c>
      <c r="J3548" t="s">
        <v>409</v>
      </c>
      <c r="K3548" t="s">
        <v>7646</v>
      </c>
      <c r="L3548" t="s">
        <v>7952</v>
      </c>
      <c r="M3548" t="s">
        <v>7953</v>
      </c>
      <c r="N3548" s="1">
        <v>42940</v>
      </c>
      <c r="O3548">
        <v>16</v>
      </c>
      <c r="P3548" t="s">
        <v>930</v>
      </c>
      <c r="S3548">
        <v>0</v>
      </c>
      <c r="T3548">
        <v>0</v>
      </c>
      <c r="U3548" s="7">
        <v>0</v>
      </c>
      <c r="V3548" s="7">
        <v>0</v>
      </c>
      <c r="W3548" s="7">
        <v>0</v>
      </c>
      <c r="X3548" s="7">
        <v>0</v>
      </c>
      <c r="Y3548" s="7">
        <v>0</v>
      </c>
      <c r="Z3548" s="7">
        <v>0</v>
      </c>
      <c r="AA3548" s="7" t="s">
        <v>800</v>
      </c>
      <c r="AB3548" s="7">
        <f>IF(Table2[[#This Row],[15cc]]+Table2[[#This Row],[30cc]]&gt;0,1,0)</f>
        <v>0</v>
      </c>
      <c r="AC3548" s="7">
        <f>IF(Table2[[#This Row],[60c]]&gt;0,1,0)</f>
        <v>0</v>
      </c>
      <c r="AD3548" s="7">
        <f>IF(Table2[[#This Row],[90c]]&gt;0,1,0)</f>
        <v>0</v>
      </c>
    </row>
    <row r="3549" spans="1:30" x14ac:dyDescent="0.2">
      <c r="A3549">
        <v>201707</v>
      </c>
      <c r="B3549" t="s">
        <v>21</v>
      </c>
      <c r="C3549" t="s">
        <v>21</v>
      </c>
      <c r="D3549" t="s">
        <v>1486</v>
      </c>
      <c r="E3549" t="s">
        <v>7645</v>
      </c>
      <c r="F3549" t="s">
        <v>1541</v>
      </c>
      <c r="G3549" t="s">
        <v>7646</v>
      </c>
      <c r="I3549" t="s">
        <v>768</v>
      </c>
      <c r="J3549" t="s">
        <v>409</v>
      </c>
      <c r="K3549" t="s">
        <v>7646</v>
      </c>
      <c r="L3549" t="s">
        <v>7954</v>
      </c>
      <c r="M3549" t="s">
        <v>7758</v>
      </c>
      <c r="N3549" s="1">
        <v>42940</v>
      </c>
      <c r="O3549">
        <v>16</v>
      </c>
      <c r="P3549" t="s">
        <v>930</v>
      </c>
      <c r="S3549">
        <v>0</v>
      </c>
      <c r="T3549">
        <v>0</v>
      </c>
      <c r="U3549" s="7">
        <v>0</v>
      </c>
      <c r="V3549" s="7">
        <v>0</v>
      </c>
      <c r="W3549" s="7">
        <v>0</v>
      </c>
      <c r="X3549" s="7">
        <v>0</v>
      </c>
      <c r="Y3549" s="7">
        <v>0</v>
      </c>
      <c r="Z3549" s="7">
        <v>0</v>
      </c>
      <c r="AA3549" s="7" t="s">
        <v>800</v>
      </c>
      <c r="AB3549" s="7">
        <f>IF(Table2[[#This Row],[15cc]]+Table2[[#This Row],[30cc]]&gt;0,1,0)</f>
        <v>0</v>
      </c>
      <c r="AC3549" s="7">
        <f>IF(Table2[[#This Row],[60c]]&gt;0,1,0)</f>
        <v>0</v>
      </c>
      <c r="AD3549" s="7">
        <f>IF(Table2[[#This Row],[90c]]&gt;0,1,0)</f>
        <v>0</v>
      </c>
    </row>
    <row r="3550" spans="1:30" x14ac:dyDescent="0.2">
      <c r="A3550">
        <v>201707</v>
      </c>
      <c r="B3550" t="s">
        <v>21</v>
      </c>
      <c r="C3550" t="s">
        <v>21</v>
      </c>
      <c r="D3550" t="s">
        <v>1486</v>
      </c>
      <c r="E3550" t="s">
        <v>7645</v>
      </c>
      <c r="F3550" t="s">
        <v>1541</v>
      </c>
      <c r="G3550" t="s">
        <v>7646</v>
      </c>
      <c r="I3550" t="s">
        <v>768</v>
      </c>
      <c r="J3550" t="s">
        <v>409</v>
      </c>
      <c r="K3550" t="s">
        <v>7646</v>
      </c>
      <c r="L3550" t="s">
        <v>7955</v>
      </c>
      <c r="M3550" t="s">
        <v>932</v>
      </c>
      <c r="N3550" s="1">
        <v>42940</v>
      </c>
      <c r="O3550">
        <v>16</v>
      </c>
      <c r="P3550" t="s">
        <v>930</v>
      </c>
      <c r="S3550">
        <v>0</v>
      </c>
      <c r="T3550">
        <v>0</v>
      </c>
      <c r="U3550" s="7">
        <v>0</v>
      </c>
      <c r="V3550" s="7">
        <v>0</v>
      </c>
      <c r="W3550" s="7">
        <v>0</v>
      </c>
      <c r="X3550" s="7">
        <v>0</v>
      </c>
      <c r="Y3550" s="7">
        <v>0</v>
      </c>
      <c r="Z3550" s="7">
        <v>0</v>
      </c>
      <c r="AA3550" s="7" t="s">
        <v>800</v>
      </c>
      <c r="AB3550" s="7">
        <f>IF(Table2[[#This Row],[15cc]]+Table2[[#This Row],[30cc]]&gt;0,1,0)</f>
        <v>0</v>
      </c>
      <c r="AC3550" s="7">
        <f>IF(Table2[[#This Row],[60c]]&gt;0,1,0)</f>
        <v>0</v>
      </c>
      <c r="AD3550" s="7">
        <f>IF(Table2[[#This Row],[90c]]&gt;0,1,0)</f>
        <v>0</v>
      </c>
    </row>
    <row r="3551" spans="1:30" x14ac:dyDescent="0.2">
      <c r="A3551">
        <v>201707</v>
      </c>
      <c r="B3551" t="s">
        <v>21</v>
      </c>
      <c r="C3551" t="s">
        <v>21</v>
      </c>
      <c r="D3551" t="s">
        <v>1486</v>
      </c>
      <c r="E3551" t="s">
        <v>7645</v>
      </c>
      <c r="F3551" t="s">
        <v>1541</v>
      </c>
      <c r="G3551" t="s">
        <v>7646</v>
      </c>
      <c r="I3551" t="s">
        <v>768</v>
      </c>
      <c r="J3551" t="s">
        <v>409</v>
      </c>
      <c r="K3551" t="s">
        <v>7646</v>
      </c>
      <c r="L3551" t="s">
        <v>7956</v>
      </c>
      <c r="M3551" t="s">
        <v>1444</v>
      </c>
      <c r="N3551" s="1">
        <v>42940</v>
      </c>
      <c r="O3551">
        <v>16</v>
      </c>
      <c r="P3551" t="s">
        <v>930</v>
      </c>
      <c r="S3551">
        <v>0</v>
      </c>
      <c r="T3551">
        <v>0</v>
      </c>
      <c r="U3551" s="7">
        <v>0</v>
      </c>
      <c r="V3551" s="7">
        <v>0</v>
      </c>
      <c r="W3551" s="7">
        <v>0</v>
      </c>
      <c r="X3551" s="7">
        <v>0</v>
      </c>
      <c r="Y3551" s="7">
        <v>0</v>
      </c>
      <c r="Z3551" s="7">
        <v>0</v>
      </c>
      <c r="AA3551" s="7" t="s">
        <v>800</v>
      </c>
      <c r="AB3551" s="7">
        <f>IF(Table2[[#This Row],[15cc]]+Table2[[#This Row],[30cc]]&gt;0,1,0)</f>
        <v>0</v>
      </c>
      <c r="AC3551" s="7">
        <f>IF(Table2[[#This Row],[60c]]&gt;0,1,0)</f>
        <v>0</v>
      </c>
      <c r="AD3551" s="7">
        <f>IF(Table2[[#This Row],[90c]]&gt;0,1,0)</f>
        <v>0</v>
      </c>
    </row>
    <row r="3552" spans="1:30" x14ac:dyDescent="0.2">
      <c r="A3552">
        <v>201707</v>
      </c>
      <c r="B3552" t="s">
        <v>21</v>
      </c>
      <c r="C3552" t="s">
        <v>21</v>
      </c>
      <c r="D3552" t="s">
        <v>1486</v>
      </c>
      <c r="E3552" t="s">
        <v>7645</v>
      </c>
      <c r="F3552" t="s">
        <v>1541</v>
      </c>
      <c r="G3552" t="s">
        <v>7646</v>
      </c>
      <c r="I3552" t="s">
        <v>768</v>
      </c>
      <c r="J3552" t="s">
        <v>409</v>
      </c>
      <c r="K3552" t="s">
        <v>7646</v>
      </c>
      <c r="L3552" t="s">
        <v>7957</v>
      </c>
      <c r="M3552" t="s">
        <v>7958</v>
      </c>
      <c r="N3552" s="1">
        <v>42940</v>
      </c>
      <c r="O3552">
        <v>16</v>
      </c>
      <c r="P3552" t="s">
        <v>930</v>
      </c>
      <c r="S3552">
        <v>0</v>
      </c>
      <c r="T3552">
        <v>0</v>
      </c>
      <c r="U3552" s="7">
        <v>0</v>
      </c>
      <c r="V3552" s="7">
        <v>0</v>
      </c>
      <c r="W3552" s="7">
        <v>0</v>
      </c>
      <c r="X3552" s="7">
        <v>0</v>
      </c>
      <c r="Y3552" s="7">
        <v>0</v>
      </c>
      <c r="Z3552" s="7">
        <v>0</v>
      </c>
      <c r="AA3552" s="7" t="s">
        <v>800</v>
      </c>
      <c r="AB3552" s="7">
        <f>IF(Table2[[#This Row],[15cc]]+Table2[[#This Row],[30cc]]&gt;0,1,0)</f>
        <v>0</v>
      </c>
      <c r="AC3552" s="7">
        <f>IF(Table2[[#This Row],[60c]]&gt;0,1,0)</f>
        <v>0</v>
      </c>
      <c r="AD3552" s="7">
        <f>IF(Table2[[#This Row],[90c]]&gt;0,1,0)</f>
        <v>0</v>
      </c>
    </row>
    <row r="3553" spans="1:30" x14ac:dyDescent="0.2">
      <c r="A3553">
        <v>201707</v>
      </c>
      <c r="B3553" t="s">
        <v>21</v>
      </c>
      <c r="C3553" t="s">
        <v>21</v>
      </c>
      <c r="D3553" t="s">
        <v>1486</v>
      </c>
      <c r="E3553" t="s">
        <v>7645</v>
      </c>
      <c r="F3553" t="s">
        <v>1541</v>
      </c>
      <c r="G3553" t="s">
        <v>7646</v>
      </c>
      <c r="I3553" t="s">
        <v>768</v>
      </c>
      <c r="J3553" t="s">
        <v>409</v>
      </c>
      <c r="K3553" t="s">
        <v>7646</v>
      </c>
      <c r="L3553" t="s">
        <v>7959</v>
      </c>
      <c r="M3553" t="s">
        <v>2030</v>
      </c>
      <c r="N3553" s="1">
        <v>42940</v>
      </c>
      <c r="O3553">
        <v>16</v>
      </c>
      <c r="P3553" t="s">
        <v>930</v>
      </c>
      <c r="S3553">
        <v>0</v>
      </c>
      <c r="T3553">
        <v>0</v>
      </c>
      <c r="U3553" s="7">
        <v>0</v>
      </c>
      <c r="V3553" s="7">
        <v>0</v>
      </c>
      <c r="W3553" s="7">
        <v>0</v>
      </c>
      <c r="X3553" s="7">
        <v>0</v>
      </c>
      <c r="Y3553" s="7">
        <v>0</v>
      </c>
      <c r="Z3553" s="7">
        <v>0</v>
      </c>
      <c r="AA3553" s="7" t="s">
        <v>800</v>
      </c>
      <c r="AB3553" s="7">
        <f>IF(Table2[[#This Row],[15cc]]+Table2[[#This Row],[30cc]]&gt;0,1,0)</f>
        <v>0</v>
      </c>
      <c r="AC3553" s="7">
        <f>IF(Table2[[#This Row],[60c]]&gt;0,1,0)</f>
        <v>0</v>
      </c>
      <c r="AD3553" s="7">
        <f>IF(Table2[[#This Row],[90c]]&gt;0,1,0)</f>
        <v>0</v>
      </c>
    </row>
    <row r="3554" spans="1:30" x14ac:dyDescent="0.2">
      <c r="A3554">
        <v>201707</v>
      </c>
      <c r="B3554" t="s">
        <v>21</v>
      </c>
      <c r="C3554" t="s">
        <v>21</v>
      </c>
      <c r="D3554" t="s">
        <v>1486</v>
      </c>
      <c r="E3554" t="s">
        <v>7645</v>
      </c>
      <c r="F3554" t="s">
        <v>1541</v>
      </c>
      <c r="G3554" t="s">
        <v>7646</v>
      </c>
      <c r="I3554" t="s">
        <v>768</v>
      </c>
      <c r="J3554" t="s">
        <v>409</v>
      </c>
      <c r="K3554" t="s">
        <v>7646</v>
      </c>
      <c r="L3554" t="s">
        <v>7960</v>
      </c>
      <c r="M3554" t="s">
        <v>4275</v>
      </c>
      <c r="N3554" s="1">
        <v>42940</v>
      </c>
      <c r="O3554">
        <v>16</v>
      </c>
      <c r="P3554" t="s">
        <v>930</v>
      </c>
      <c r="Q3554">
        <v>1</v>
      </c>
      <c r="R3554">
        <v>12.426</v>
      </c>
      <c r="S3554">
        <v>1</v>
      </c>
      <c r="T3554">
        <v>12.426</v>
      </c>
      <c r="U3554" s="7">
        <v>0</v>
      </c>
      <c r="V3554" s="7">
        <v>0</v>
      </c>
      <c r="W3554" s="7">
        <v>0</v>
      </c>
      <c r="X3554" s="7">
        <v>0</v>
      </c>
      <c r="Y3554" s="7">
        <v>0</v>
      </c>
      <c r="Z3554" s="7">
        <v>0</v>
      </c>
      <c r="AA3554" s="7" t="s">
        <v>800</v>
      </c>
      <c r="AB3554" s="7">
        <f>IF(Table2[[#This Row],[15cc]]+Table2[[#This Row],[30cc]]&gt;0,1,0)</f>
        <v>1</v>
      </c>
      <c r="AC3554" s="7">
        <f>IF(Table2[[#This Row],[60c]]&gt;0,1,0)</f>
        <v>0</v>
      </c>
      <c r="AD3554" s="7">
        <f>IF(Table2[[#This Row],[90c]]&gt;0,1,0)</f>
        <v>0</v>
      </c>
    </row>
    <row r="3555" spans="1:30" x14ac:dyDescent="0.2">
      <c r="A3555">
        <v>201707</v>
      </c>
      <c r="B3555" t="s">
        <v>21</v>
      </c>
      <c r="C3555" t="s">
        <v>21</v>
      </c>
      <c r="D3555" t="s">
        <v>1486</v>
      </c>
      <c r="E3555" t="s">
        <v>7645</v>
      </c>
      <c r="F3555" t="s">
        <v>1541</v>
      </c>
      <c r="G3555" t="s">
        <v>7646</v>
      </c>
      <c r="I3555" t="s">
        <v>768</v>
      </c>
      <c r="J3555" t="s">
        <v>409</v>
      </c>
      <c r="K3555" t="s">
        <v>7646</v>
      </c>
      <c r="L3555" t="s">
        <v>7961</v>
      </c>
      <c r="M3555" t="s">
        <v>1343</v>
      </c>
      <c r="N3555" s="1">
        <v>42940</v>
      </c>
      <c r="O3555">
        <v>16</v>
      </c>
      <c r="P3555" t="s">
        <v>930</v>
      </c>
      <c r="S3555">
        <v>0</v>
      </c>
      <c r="T3555">
        <v>0</v>
      </c>
      <c r="U3555" s="7">
        <v>0</v>
      </c>
      <c r="V3555" s="7">
        <v>0</v>
      </c>
      <c r="W3555" s="7">
        <v>0</v>
      </c>
      <c r="X3555" s="7">
        <v>0</v>
      </c>
      <c r="Y3555" s="7">
        <v>0</v>
      </c>
      <c r="Z3555" s="7">
        <v>0</v>
      </c>
      <c r="AA3555" s="7" t="s">
        <v>800</v>
      </c>
      <c r="AB3555" s="7">
        <f>IF(Table2[[#This Row],[15cc]]+Table2[[#This Row],[30cc]]&gt;0,1,0)</f>
        <v>0</v>
      </c>
      <c r="AC3555" s="7">
        <f>IF(Table2[[#This Row],[60c]]&gt;0,1,0)</f>
        <v>0</v>
      </c>
      <c r="AD3555" s="7">
        <f>IF(Table2[[#This Row],[90c]]&gt;0,1,0)</f>
        <v>0</v>
      </c>
    </row>
    <row r="3556" spans="1:30" x14ac:dyDescent="0.2">
      <c r="A3556">
        <v>201707</v>
      </c>
      <c r="B3556" t="s">
        <v>21</v>
      </c>
      <c r="C3556" t="s">
        <v>21</v>
      </c>
      <c r="D3556" t="s">
        <v>1486</v>
      </c>
      <c r="E3556" t="s">
        <v>7645</v>
      </c>
      <c r="F3556" t="s">
        <v>1541</v>
      </c>
      <c r="G3556" t="s">
        <v>7646</v>
      </c>
      <c r="I3556" t="s">
        <v>768</v>
      </c>
      <c r="J3556" t="s">
        <v>409</v>
      </c>
      <c r="K3556" t="s">
        <v>7646</v>
      </c>
      <c r="L3556" t="s">
        <v>7962</v>
      </c>
      <c r="M3556" t="s">
        <v>7963</v>
      </c>
      <c r="N3556" s="1">
        <v>42940</v>
      </c>
      <c r="O3556">
        <v>16</v>
      </c>
      <c r="P3556" t="s">
        <v>930</v>
      </c>
      <c r="S3556">
        <v>0</v>
      </c>
      <c r="T3556">
        <v>0</v>
      </c>
      <c r="U3556" s="7">
        <v>0</v>
      </c>
      <c r="V3556" s="7">
        <v>0</v>
      </c>
      <c r="W3556" s="7">
        <v>0</v>
      </c>
      <c r="X3556" s="7">
        <v>0</v>
      </c>
      <c r="Y3556" s="7">
        <v>0</v>
      </c>
      <c r="Z3556" s="7">
        <v>0</v>
      </c>
      <c r="AA3556" s="7" t="s">
        <v>800</v>
      </c>
      <c r="AB3556" s="7">
        <f>IF(Table2[[#This Row],[15cc]]+Table2[[#This Row],[30cc]]&gt;0,1,0)</f>
        <v>0</v>
      </c>
      <c r="AC3556" s="7">
        <f>IF(Table2[[#This Row],[60c]]&gt;0,1,0)</f>
        <v>0</v>
      </c>
      <c r="AD3556" s="7">
        <f>IF(Table2[[#This Row],[90c]]&gt;0,1,0)</f>
        <v>0</v>
      </c>
    </row>
    <row r="3557" spans="1:30" x14ac:dyDescent="0.2">
      <c r="A3557">
        <v>201707</v>
      </c>
      <c r="B3557" t="s">
        <v>21</v>
      </c>
      <c r="C3557" t="s">
        <v>21</v>
      </c>
      <c r="D3557" t="s">
        <v>1486</v>
      </c>
      <c r="E3557" t="s">
        <v>7645</v>
      </c>
      <c r="F3557" t="s">
        <v>1541</v>
      </c>
      <c r="G3557" t="s">
        <v>7646</v>
      </c>
      <c r="I3557" t="s">
        <v>768</v>
      </c>
      <c r="J3557" t="s">
        <v>409</v>
      </c>
      <c r="K3557" t="s">
        <v>7646</v>
      </c>
      <c r="L3557" t="s">
        <v>7964</v>
      </c>
      <c r="M3557" t="s">
        <v>7965</v>
      </c>
      <c r="N3557" s="1">
        <v>42940</v>
      </c>
      <c r="O3557">
        <v>16</v>
      </c>
      <c r="P3557" t="s">
        <v>930</v>
      </c>
      <c r="S3557">
        <v>0</v>
      </c>
      <c r="T3557">
        <v>0</v>
      </c>
      <c r="U3557" s="7">
        <v>0</v>
      </c>
      <c r="V3557" s="7">
        <v>0</v>
      </c>
      <c r="W3557" s="7">
        <v>0</v>
      </c>
      <c r="X3557" s="7">
        <v>0</v>
      </c>
      <c r="Y3557" s="7">
        <v>0</v>
      </c>
      <c r="Z3557" s="7">
        <v>0</v>
      </c>
      <c r="AA3557" s="7" t="s">
        <v>800</v>
      </c>
      <c r="AB3557" s="7">
        <f>IF(Table2[[#This Row],[15cc]]+Table2[[#This Row],[30cc]]&gt;0,1,0)</f>
        <v>0</v>
      </c>
      <c r="AC3557" s="7">
        <f>IF(Table2[[#This Row],[60c]]&gt;0,1,0)</f>
        <v>0</v>
      </c>
      <c r="AD3557" s="7">
        <f>IF(Table2[[#This Row],[90c]]&gt;0,1,0)</f>
        <v>0</v>
      </c>
    </row>
    <row r="3558" spans="1:30" x14ac:dyDescent="0.2">
      <c r="A3558">
        <v>201707</v>
      </c>
      <c r="B3558" t="s">
        <v>21</v>
      </c>
      <c r="C3558" t="s">
        <v>21</v>
      </c>
      <c r="D3558" t="s">
        <v>1486</v>
      </c>
      <c r="E3558" t="s">
        <v>7645</v>
      </c>
      <c r="F3558" t="s">
        <v>1541</v>
      </c>
      <c r="G3558" t="s">
        <v>7646</v>
      </c>
      <c r="I3558" t="s">
        <v>768</v>
      </c>
      <c r="J3558" t="s">
        <v>409</v>
      </c>
      <c r="K3558" t="s">
        <v>7646</v>
      </c>
      <c r="L3558" t="s">
        <v>7966</v>
      </c>
      <c r="M3558" t="s">
        <v>7967</v>
      </c>
      <c r="N3558" s="1">
        <v>42940</v>
      </c>
      <c r="O3558">
        <v>16</v>
      </c>
      <c r="P3558" t="s">
        <v>930</v>
      </c>
      <c r="Q3558">
        <v>1</v>
      </c>
      <c r="R3558">
        <v>12.45</v>
      </c>
      <c r="S3558">
        <v>1</v>
      </c>
      <c r="T3558">
        <v>12.45</v>
      </c>
      <c r="U3558" s="7">
        <v>0</v>
      </c>
      <c r="V3558" s="7">
        <v>0</v>
      </c>
      <c r="W3558" s="7">
        <v>0</v>
      </c>
      <c r="X3558" s="7">
        <v>0</v>
      </c>
      <c r="Y3558" s="7">
        <v>0</v>
      </c>
      <c r="Z3558" s="7">
        <v>0</v>
      </c>
      <c r="AA3558" s="7" t="s">
        <v>800</v>
      </c>
      <c r="AB3558" s="7">
        <f>IF(Table2[[#This Row],[15cc]]+Table2[[#This Row],[30cc]]&gt;0,1,0)</f>
        <v>1</v>
      </c>
      <c r="AC3558" s="7">
        <f>IF(Table2[[#This Row],[60c]]&gt;0,1,0)</f>
        <v>0</v>
      </c>
      <c r="AD3558" s="7">
        <f>IF(Table2[[#This Row],[90c]]&gt;0,1,0)</f>
        <v>0</v>
      </c>
    </row>
    <row r="3559" spans="1:30" x14ac:dyDescent="0.2">
      <c r="A3559">
        <v>201707</v>
      </c>
      <c r="B3559" t="s">
        <v>21</v>
      </c>
      <c r="C3559" t="s">
        <v>21</v>
      </c>
      <c r="D3559" t="s">
        <v>1486</v>
      </c>
      <c r="E3559" t="s">
        <v>7645</v>
      </c>
      <c r="F3559" t="s">
        <v>1541</v>
      </c>
      <c r="G3559" t="s">
        <v>7646</v>
      </c>
      <c r="I3559" t="s">
        <v>768</v>
      </c>
      <c r="J3559" t="s">
        <v>409</v>
      </c>
      <c r="K3559" t="s">
        <v>7646</v>
      </c>
      <c r="L3559" t="s">
        <v>7968</v>
      </c>
      <c r="M3559" t="s">
        <v>7969</v>
      </c>
      <c r="N3559" s="1">
        <v>42940</v>
      </c>
      <c r="O3559">
        <v>16</v>
      </c>
      <c r="P3559" t="s">
        <v>930</v>
      </c>
      <c r="S3559">
        <v>0</v>
      </c>
      <c r="T3559">
        <v>0</v>
      </c>
      <c r="U3559" s="7">
        <v>0</v>
      </c>
      <c r="V3559" s="7">
        <v>0</v>
      </c>
      <c r="W3559" s="7">
        <v>0</v>
      </c>
      <c r="X3559" s="7">
        <v>0</v>
      </c>
      <c r="Y3559" s="7">
        <v>0</v>
      </c>
      <c r="Z3559" s="7">
        <v>0</v>
      </c>
      <c r="AA3559" s="7" t="s">
        <v>800</v>
      </c>
      <c r="AB3559" s="7">
        <f>IF(Table2[[#This Row],[15cc]]+Table2[[#This Row],[30cc]]&gt;0,1,0)</f>
        <v>0</v>
      </c>
      <c r="AC3559" s="7">
        <f>IF(Table2[[#This Row],[60c]]&gt;0,1,0)</f>
        <v>0</v>
      </c>
      <c r="AD3559" s="7">
        <f>IF(Table2[[#This Row],[90c]]&gt;0,1,0)</f>
        <v>0</v>
      </c>
    </row>
    <row r="3560" spans="1:30" x14ac:dyDescent="0.2">
      <c r="A3560">
        <v>201707</v>
      </c>
      <c r="B3560" t="s">
        <v>21</v>
      </c>
      <c r="C3560" t="s">
        <v>21</v>
      </c>
      <c r="D3560" t="s">
        <v>1486</v>
      </c>
      <c r="E3560" t="s">
        <v>7645</v>
      </c>
      <c r="F3560" t="s">
        <v>1541</v>
      </c>
      <c r="G3560" t="s">
        <v>7646</v>
      </c>
      <c r="I3560" t="s">
        <v>768</v>
      </c>
      <c r="J3560" t="s">
        <v>409</v>
      </c>
      <c r="K3560" t="s">
        <v>7646</v>
      </c>
      <c r="L3560" t="s">
        <v>7970</v>
      </c>
      <c r="M3560" t="s">
        <v>7971</v>
      </c>
      <c r="N3560" s="1">
        <v>42940</v>
      </c>
      <c r="O3560">
        <v>16</v>
      </c>
      <c r="P3560" t="s">
        <v>930</v>
      </c>
      <c r="S3560">
        <v>0</v>
      </c>
      <c r="T3560">
        <v>0</v>
      </c>
      <c r="U3560" s="7">
        <v>0</v>
      </c>
      <c r="V3560" s="7">
        <v>0</v>
      </c>
      <c r="W3560" s="7">
        <v>0</v>
      </c>
      <c r="X3560" s="7">
        <v>0</v>
      </c>
      <c r="Y3560" s="7">
        <v>0</v>
      </c>
      <c r="Z3560" s="7">
        <v>0</v>
      </c>
      <c r="AA3560" s="7" t="s">
        <v>800</v>
      </c>
      <c r="AB3560" s="7">
        <f>IF(Table2[[#This Row],[15cc]]+Table2[[#This Row],[30cc]]&gt;0,1,0)</f>
        <v>0</v>
      </c>
      <c r="AC3560" s="7">
        <f>IF(Table2[[#This Row],[60c]]&gt;0,1,0)</f>
        <v>0</v>
      </c>
      <c r="AD3560" s="7">
        <f>IF(Table2[[#This Row],[90c]]&gt;0,1,0)</f>
        <v>0</v>
      </c>
    </row>
    <row r="3561" spans="1:30" x14ac:dyDescent="0.2">
      <c r="A3561">
        <v>201707</v>
      </c>
      <c r="B3561" t="s">
        <v>21</v>
      </c>
      <c r="C3561" t="s">
        <v>21</v>
      </c>
      <c r="D3561" t="s">
        <v>1486</v>
      </c>
      <c r="E3561" t="s">
        <v>7645</v>
      </c>
      <c r="F3561" t="s">
        <v>1541</v>
      </c>
      <c r="G3561" t="s">
        <v>7646</v>
      </c>
      <c r="I3561" t="s">
        <v>768</v>
      </c>
      <c r="J3561" t="s">
        <v>409</v>
      </c>
      <c r="K3561" t="s">
        <v>7646</v>
      </c>
      <c r="L3561" t="s">
        <v>7972</v>
      </c>
      <c r="M3561" t="s">
        <v>7973</v>
      </c>
      <c r="N3561" s="1">
        <v>42940</v>
      </c>
      <c r="O3561">
        <v>16</v>
      </c>
      <c r="P3561" t="s">
        <v>930</v>
      </c>
      <c r="Q3561">
        <v>1</v>
      </c>
      <c r="R3561">
        <v>12.019</v>
      </c>
      <c r="S3561">
        <v>1</v>
      </c>
      <c r="T3561">
        <v>12.019</v>
      </c>
      <c r="U3561" s="7">
        <v>0</v>
      </c>
      <c r="V3561" s="7">
        <v>0</v>
      </c>
      <c r="W3561" s="7">
        <v>0</v>
      </c>
      <c r="X3561" s="7">
        <v>0</v>
      </c>
      <c r="Y3561" s="7">
        <v>0</v>
      </c>
      <c r="Z3561" s="7">
        <v>0</v>
      </c>
      <c r="AA3561" s="7" t="s">
        <v>800</v>
      </c>
      <c r="AB3561" s="7">
        <f>IF(Table2[[#This Row],[15cc]]+Table2[[#This Row],[30cc]]&gt;0,1,0)</f>
        <v>1</v>
      </c>
      <c r="AC3561" s="7">
        <f>IF(Table2[[#This Row],[60c]]&gt;0,1,0)</f>
        <v>0</v>
      </c>
      <c r="AD3561" s="7">
        <f>IF(Table2[[#This Row],[90c]]&gt;0,1,0)</f>
        <v>0</v>
      </c>
    </row>
    <row r="3562" spans="1:30" x14ac:dyDescent="0.2">
      <c r="A3562">
        <v>201707</v>
      </c>
      <c r="B3562" t="s">
        <v>21</v>
      </c>
      <c r="C3562" t="s">
        <v>21</v>
      </c>
      <c r="D3562" t="s">
        <v>1486</v>
      </c>
      <c r="E3562" t="s">
        <v>7645</v>
      </c>
      <c r="F3562" t="s">
        <v>1541</v>
      </c>
      <c r="G3562" t="s">
        <v>7646</v>
      </c>
      <c r="I3562" t="s">
        <v>768</v>
      </c>
      <c r="J3562" t="s">
        <v>409</v>
      </c>
      <c r="K3562" t="s">
        <v>7646</v>
      </c>
      <c r="L3562" t="s">
        <v>7974</v>
      </c>
      <c r="M3562" t="s">
        <v>1343</v>
      </c>
      <c r="N3562" s="1">
        <v>42940</v>
      </c>
      <c r="O3562">
        <v>16</v>
      </c>
      <c r="P3562" t="s">
        <v>930</v>
      </c>
      <c r="Q3562">
        <v>1</v>
      </c>
      <c r="R3562">
        <v>12.063000000000001</v>
      </c>
      <c r="S3562">
        <v>1</v>
      </c>
      <c r="T3562">
        <v>12.063000000000001</v>
      </c>
      <c r="U3562" s="7">
        <v>0</v>
      </c>
      <c r="V3562" s="7">
        <v>0</v>
      </c>
      <c r="W3562" s="7">
        <v>0</v>
      </c>
      <c r="X3562" s="7">
        <v>0</v>
      </c>
      <c r="Y3562" s="7">
        <v>0</v>
      </c>
      <c r="Z3562" s="7">
        <v>0</v>
      </c>
      <c r="AA3562" s="7" t="s">
        <v>800</v>
      </c>
      <c r="AB3562" s="7">
        <f>IF(Table2[[#This Row],[15cc]]+Table2[[#This Row],[30cc]]&gt;0,1,0)</f>
        <v>1</v>
      </c>
      <c r="AC3562" s="7">
        <f>IF(Table2[[#This Row],[60c]]&gt;0,1,0)</f>
        <v>0</v>
      </c>
      <c r="AD3562" s="7">
        <f>IF(Table2[[#This Row],[90c]]&gt;0,1,0)</f>
        <v>0</v>
      </c>
    </row>
    <row r="3563" spans="1:30" x14ac:dyDescent="0.2">
      <c r="A3563">
        <v>201707</v>
      </c>
      <c r="B3563" t="s">
        <v>21</v>
      </c>
      <c r="C3563" t="s">
        <v>21</v>
      </c>
      <c r="D3563" t="s">
        <v>1486</v>
      </c>
      <c r="E3563" t="s">
        <v>7645</v>
      </c>
      <c r="F3563" t="s">
        <v>1541</v>
      </c>
      <c r="G3563" t="s">
        <v>7646</v>
      </c>
      <c r="I3563" t="s">
        <v>768</v>
      </c>
      <c r="J3563" t="s">
        <v>409</v>
      </c>
      <c r="K3563" t="s">
        <v>7646</v>
      </c>
      <c r="L3563" t="s">
        <v>7975</v>
      </c>
      <c r="M3563" t="s">
        <v>7976</v>
      </c>
      <c r="N3563" s="1">
        <v>42940</v>
      </c>
      <c r="O3563">
        <v>16</v>
      </c>
      <c r="P3563" t="s">
        <v>930</v>
      </c>
      <c r="S3563">
        <v>0</v>
      </c>
      <c r="T3563">
        <v>0</v>
      </c>
      <c r="U3563" s="7">
        <v>0</v>
      </c>
      <c r="V3563" s="7">
        <v>0</v>
      </c>
      <c r="W3563" s="7">
        <v>0</v>
      </c>
      <c r="X3563" s="7">
        <v>0</v>
      </c>
      <c r="Y3563" s="7">
        <v>0</v>
      </c>
      <c r="Z3563" s="7">
        <v>0</v>
      </c>
      <c r="AA3563" s="7" t="s">
        <v>800</v>
      </c>
      <c r="AB3563" s="7">
        <f>IF(Table2[[#This Row],[15cc]]+Table2[[#This Row],[30cc]]&gt;0,1,0)</f>
        <v>0</v>
      </c>
      <c r="AC3563" s="7">
        <f>IF(Table2[[#This Row],[60c]]&gt;0,1,0)</f>
        <v>0</v>
      </c>
      <c r="AD3563" s="7">
        <f>IF(Table2[[#This Row],[90c]]&gt;0,1,0)</f>
        <v>0</v>
      </c>
    </row>
    <row r="3564" spans="1:30" x14ac:dyDescent="0.2">
      <c r="A3564">
        <v>201707</v>
      </c>
      <c r="B3564" t="s">
        <v>21</v>
      </c>
      <c r="C3564" t="s">
        <v>21</v>
      </c>
      <c r="D3564" t="s">
        <v>1486</v>
      </c>
      <c r="E3564" t="s">
        <v>7645</v>
      </c>
      <c r="F3564" t="s">
        <v>1541</v>
      </c>
      <c r="G3564" t="s">
        <v>7646</v>
      </c>
      <c r="I3564" t="s">
        <v>768</v>
      </c>
      <c r="J3564" t="s">
        <v>409</v>
      </c>
      <c r="K3564" t="s">
        <v>7646</v>
      </c>
      <c r="L3564" t="s">
        <v>7977</v>
      </c>
      <c r="M3564" t="s">
        <v>849</v>
      </c>
      <c r="N3564" s="1">
        <v>42942</v>
      </c>
      <c r="O3564">
        <v>14</v>
      </c>
      <c r="P3564" t="s">
        <v>1314</v>
      </c>
      <c r="Q3564">
        <v>5</v>
      </c>
      <c r="R3564">
        <v>50.750999999999998</v>
      </c>
      <c r="S3564">
        <v>5</v>
      </c>
      <c r="T3564">
        <v>50.750999999999998</v>
      </c>
      <c r="U3564" s="7">
        <v>0</v>
      </c>
      <c r="V3564" s="7">
        <v>0</v>
      </c>
      <c r="W3564" s="7">
        <v>0</v>
      </c>
      <c r="X3564" s="7">
        <v>0</v>
      </c>
      <c r="Y3564" s="7">
        <v>0</v>
      </c>
      <c r="Z3564" s="7">
        <v>0</v>
      </c>
      <c r="AA3564" s="7" t="s">
        <v>800</v>
      </c>
      <c r="AB3564" s="7">
        <f>IF(Table2[[#This Row],[15cc]]+Table2[[#This Row],[30cc]]&gt;0,1,0)</f>
        <v>1</v>
      </c>
      <c r="AC3564" s="7">
        <f>IF(Table2[[#This Row],[60c]]&gt;0,1,0)</f>
        <v>0</v>
      </c>
      <c r="AD3564" s="7">
        <f>IF(Table2[[#This Row],[90c]]&gt;0,1,0)</f>
        <v>0</v>
      </c>
    </row>
    <row r="3565" spans="1:30" x14ac:dyDescent="0.2">
      <c r="A3565">
        <v>201707</v>
      </c>
      <c r="B3565" t="s">
        <v>21</v>
      </c>
      <c r="C3565" t="s">
        <v>21</v>
      </c>
      <c r="D3565" t="s">
        <v>1486</v>
      </c>
      <c r="E3565" t="s">
        <v>7645</v>
      </c>
      <c r="F3565" t="s">
        <v>1541</v>
      </c>
      <c r="G3565" t="s">
        <v>7646</v>
      </c>
      <c r="I3565" t="s">
        <v>768</v>
      </c>
      <c r="J3565" t="s">
        <v>409</v>
      </c>
      <c r="K3565" t="s">
        <v>7646</v>
      </c>
      <c r="L3565" t="s">
        <v>7978</v>
      </c>
      <c r="M3565" t="s">
        <v>7979</v>
      </c>
      <c r="N3565" s="1">
        <v>42942</v>
      </c>
      <c r="O3565">
        <v>14</v>
      </c>
      <c r="P3565" t="s">
        <v>1314</v>
      </c>
      <c r="S3565">
        <v>0</v>
      </c>
      <c r="T3565">
        <v>0</v>
      </c>
      <c r="U3565" s="7">
        <v>0</v>
      </c>
      <c r="V3565" s="7">
        <v>0</v>
      </c>
      <c r="W3565" s="7">
        <v>0</v>
      </c>
      <c r="X3565" s="7">
        <v>0</v>
      </c>
      <c r="Y3565" s="7">
        <v>0</v>
      </c>
      <c r="Z3565" s="7">
        <v>0</v>
      </c>
      <c r="AA3565" s="7" t="s">
        <v>800</v>
      </c>
      <c r="AB3565" s="7">
        <f>IF(Table2[[#This Row],[15cc]]+Table2[[#This Row],[30cc]]&gt;0,1,0)</f>
        <v>0</v>
      </c>
      <c r="AC3565" s="7">
        <f>IF(Table2[[#This Row],[60c]]&gt;0,1,0)</f>
        <v>0</v>
      </c>
      <c r="AD3565" s="7">
        <f>IF(Table2[[#This Row],[90c]]&gt;0,1,0)</f>
        <v>0</v>
      </c>
    </row>
    <row r="3566" spans="1:30" x14ac:dyDescent="0.2">
      <c r="A3566">
        <v>201707</v>
      </c>
      <c r="B3566" t="s">
        <v>21</v>
      </c>
      <c r="C3566" t="s">
        <v>21</v>
      </c>
      <c r="D3566" t="s">
        <v>1486</v>
      </c>
      <c r="E3566" t="s">
        <v>7645</v>
      </c>
      <c r="F3566" t="s">
        <v>1541</v>
      </c>
      <c r="G3566" t="s">
        <v>7646</v>
      </c>
      <c r="I3566" t="s">
        <v>768</v>
      </c>
      <c r="J3566" t="s">
        <v>409</v>
      </c>
      <c r="K3566" t="s">
        <v>7646</v>
      </c>
      <c r="L3566" t="s">
        <v>7980</v>
      </c>
      <c r="M3566" t="s">
        <v>4091</v>
      </c>
      <c r="N3566" s="1">
        <v>42942</v>
      </c>
      <c r="O3566">
        <v>14</v>
      </c>
      <c r="P3566" t="s">
        <v>1314</v>
      </c>
      <c r="S3566">
        <v>0</v>
      </c>
      <c r="T3566">
        <v>0</v>
      </c>
      <c r="U3566" s="7">
        <v>0</v>
      </c>
      <c r="V3566" s="7">
        <v>0</v>
      </c>
      <c r="W3566" s="7">
        <v>0</v>
      </c>
      <c r="X3566" s="7">
        <v>0</v>
      </c>
      <c r="Y3566" s="7">
        <v>0</v>
      </c>
      <c r="Z3566" s="7">
        <v>0</v>
      </c>
      <c r="AA3566" s="7" t="s">
        <v>800</v>
      </c>
      <c r="AB3566" s="7">
        <f>IF(Table2[[#This Row],[15cc]]+Table2[[#This Row],[30cc]]&gt;0,1,0)</f>
        <v>0</v>
      </c>
      <c r="AC3566" s="7">
        <f>IF(Table2[[#This Row],[60c]]&gt;0,1,0)</f>
        <v>0</v>
      </c>
      <c r="AD3566" s="7">
        <f>IF(Table2[[#This Row],[90c]]&gt;0,1,0)</f>
        <v>0</v>
      </c>
    </row>
    <row r="3567" spans="1:30" x14ac:dyDescent="0.2">
      <c r="A3567">
        <v>201707</v>
      </c>
      <c r="B3567" t="s">
        <v>21</v>
      </c>
      <c r="C3567" t="s">
        <v>21</v>
      </c>
      <c r="D3567" t="s">
        <v>1486</v>
      </c>
      <c r="E3567" t="s">
        <v>7645</v>
      </c>
      <c r="F3567" t="s">
        <v>1541</v>
      </c>
      <c r="G3567" t="s">
        <v>7646</v>
      </c>
      <c r="I3567" t="s">
        <v>768</v>
      </c>
      <c r="J3567" t="s">
        <v>409</v>
      </c>
      <c r="K3567" t="s">
        <v>7646</v>
      </c>
      <c r="L3567" t="s">
        <v>7981</v>
      </c>
      <c r="M3567" t="s">
        <v>5014</v>
      </c>
      <c r="N3567" s="1">
        <v>42942</v>
      </c>
      <c r="O3567">
        <v>14</v>
      </c>
      <c r="P3567" t="s">
        <v>1314</v>
      </c>
      <c r="S3567">
        <v>0</v>
      </c>
      <c r="T3567">
        <v>0</v>
      </c>
      <c r="U3567" s="7">
        <v>0</v>
      </c>
      <c r="V3567" s="7">
        <v>0</v>
      </c>
      <c r="W3567" s="7">
        <v>0</v>
      </c>
      <c r="X3567" s="7">
        <v>0</v>
      </c>
      <c r="Y3567" s="7">
        <v>0</v>
      </c>
      <c r="Z3567" s="7">
        <v>0</v>
      </c>
      <c r="AA3567" s="7" t="s">
        <v>800</v>
      </c>
      <c r="AB3567" s="7">
        <f>IF(Table2[[#This Row],[15cc]]+Table2[[#This Row],[30cc]]&gt;0,1,0)</f>
        <v>0</v>
      </c>
      <c r="AC3567" s="7">
        <f>IF(Table2[[#This Row],[60c]]&gt;0,1,0)</f>
        <v>0</v>
      </c>
      <c r="AD3567" s="7">
        <f>IF(Table2[[#This Row],[90c]]&gt;0,1,0)</f>
        <v>0</v>
      </c>
    </row>
    <row r="3568" spans="1:30" x14ac:dyDescent="0.2">
      <c r="A3568">
        <v>201707</v>
      </c>
      <c r="B3568" t="s">
        <v>21</v>
      </c>
      <c r="C3568" t="s">
        <v>21</v>
      </c>
      <c r="D3568" t="s">
        <v>1486</v>
      </c>
      <c r="E3568" t="s">
        <v>7645</v>
      </c>
      <c r="F3568" t="s">
        <v>1541</v>
      </c>
      <c r="G3568" t="s">
        <v>7646</v>
      </c>
      <c r="I3568" t="s">
        <v>768</v>
      </c>
      <c r="J3568" t="s">
        <v>409</v>
      </c>
      <c r="K3568" t="s">
        <v>7646</v>
      </c>
      <c r="L3568" t="s">
        <v>7982</v>
      </c>
      <c r="M3568" t="s">
        <v>7983</v>
      </c>
      <c r="N3568" s="1">
        <v>42942</v>
      </c>
      <c r="O3568">
        <v>14</v>
      </c>
      <c r="P3568" t="s">
        <v>1314</v>
      </c>
      <c r="Q3568">
        <v>1</v>
      </c>
      <c r="R3568">
        <v>12.034000000000001</v>
      </c>
      <c r="S3568">
        <v>1</v>
      </c>
      <c r="T3568">
        <v>12.034000000000001</v>
      </c>
      <c r="U3568" s="7">
        <v>0</v>
      </c>
      <c r="V3568" s="7">
        <v>0</v>
      </c>
      <c r="W3568" s="7">
        <v>0</v>
      </c>
      <c r="X3568" s="7">
        <v>0</v>
      </c>
      <c r="Y3568" s="7">
        <v>0</v>
      </c>
      <c r="Z3568" s="7">
        <v>0</v>
      </c>
      <c r="AA3568" s="7" t="s">
        <v>800</v>
      </c>
      <c r="AB3568" s="7">
        <f>IF(Table2[[#This Row],[15cc]]+Table2[[#This Row],[30cc]]&gt;0,1,0)</f>
        <v>1</v>
      </c>
      <c r="AC3568" s="7">
        <f>IF(Table2[[#This Row],[60c]]&gt;0,1,0)</f>
        <v>0</v>
      </c>
      <c r="AD3568" s="7">
        <f>IF(Table2[[#This Row],[90c]]&gt;0,1,0)</f>
        <v>0</v>
      </c>
    </row>
    <row r="3569" spans="1:30" x14ac:dyDescent="0.2">
      <c r="A3569">
        <v>201707</v>
      </c>
      <c r="B3569" t="s">
        <v>21</v>
      </c>
      <c r="C3569" t="s">
        <v>21</v>
      </c>
      <c r="D3569" t="s">
        <v>1486</v>
      </c>
      <c r="E3569" t="s">
        <v>7645</v>
      </c>
      <c r="F3569" t="s">
        <v>1541</v>
      </c>
      <c r="G3569" t="s">
        <v>7646</v>
      </c>
      <c r="I3569" t="s">
        <v>768</v>
      </c>
      <c r="J3569" t="s">
        <v>409</v>
      </c>
      <c r="K3569" t="s">
        <v>7646</v>
      </c>
      <c r="L3569" t="s">
        <v>7984</v>
      </c>
      <c r="M3569" t="s">
        <v>829</v>
      </c>
      <c r="N3569" s="1">
        <v>42942</v>
      </c>
      <c r="O3569">
        <v>14</v>
      </c>
      <c r="P3569" t="s">
        <v>1314</v>
      </c>
      <c r="S3569">
        <v>0</v>
      </c>
      <c r="T3569">
        <v>0</v>
      </c>
      <c r="U3569" s="7">
        <v>0</v>
      </c>
      <c r="V3569" s="7">
        <v>0</v>
      </c>
      <c r="W3569" s="7">
        <v>0</v>
      </c>
      <c r="X3569" s="7">
        <v>0</v>
      </c>
      <c r="Y3569" s="7">
        <v>0</v>
      </c>
      <c r="Z3569" s="7">
        <v>0</v>
      </c>
      <c r="AA3569" s="7" t="s">
        <v>800</v>
      </c>
      <c r="AB3569" s="7">
        <f>IF(Table2[[#This Row],[15cc]]+Table2[[#This Row],[30cc]]&gt;0,1,0)</f>
        <v>0</v>
      </c>
      <c r="AC3569" s="7">
        <f>IF(Table2[[#This Row],[60c]]&gt;0,1,0)</f>
        <v>0</v>
      </c>
      <c r="AD3569" s="7">
        <f>IF(Table2[[#This Row],[90c]]&gt;0,1,0)</f>
        <v>0</v>
      </c>
    </row>
    <row r="3570" spans="1:30" x14ac:dyDescent="0.2">
      <c r="A3570">
        <v>201707</v>
      </c>
      <c r="B3570" t="s">
        <v>21</v>
      </c>
      <c r="C3570" t="s">
        <v>21</v>
      </c>
      <c r="D3570" t="s">
        <v>1486</v>
      </c>
      <c r="E3570" t="s">
        <v>7645</v>
      </c>
      <c r="F3570" t="s">
        <v>1541</v>
      </c>
      <c r="G3570" t="s">
        <v>7646</v>
      </c>
      <c r="I3570" t="s">
        <v>768</v>
      </c>
      <c r="J3570" t="s">
        <v>409</v>
      </c>
      <c r="K3570" t="s">
        <v>7646</v>
      </c>
      <c r="L3570" t="s">
        <v>7985</v>
      </c>
      <c r="M3570" t="s">
        <v>7986</v>
      </c>
      <c r="N3570" s="1">
        <v>42942</v>
      </c>
      <c r="O3570">
        <v>14</v>
      </c>
      <c r="P3570" t="s">
        <v>1314</v>
      </c>
      <c r="S3570">
        <v>0</v>
      </c>
      <c r="T3570">
        <v>0</v>
      </c>
      <c r="U3570" s="7">
        <v>0</v>
      </c>
      <c r="V3570" s="7">
        <v>0</v>
      </c>
      <c r="W3570" s="7">
        <v>0</v>
      </c>
      <c r="X3570" s="7">
        <v>0</v>
      </c>
      <c r="Y3570" s="7">
        <v>0</v>
      </c>
      <c r="Z3570" s="7">
        <v>0</v>
      </c>
      <c r="AA3570" s="7" t="s">
        <v>800</v>
      </c>
      <c r="AB3570" s="7">
        <f>IF(Table2[[#This Row],[15cc]]+Table2[[#This Row],[30cc]]&gt;0,1,0)</f>
        <v>0</v>
      </c>
      <c r="AC3570" s="7">
        <f>IF(Table2[[#This Row],[60c]]&gt;0,1,0)</f>
        <v>0</v>
      </c>
      <c r="AD3570" s="7">
        <f>IF(Table2[[#This Row],[90c]]&gt;0,1,0)</f>
        <v>0</v>
      </c>
    </row>
    <row r="3571" spans="1:30" x14ac:dyDescent="0.2">
      <c r="A3571">
        <v>201707</v>
      </c>
      <c r="B3571" t="s">
        <v>21</v>
      </c>
      <c r="C3571" t="s">
        <v>21</v>
      </c>
      <c r="D3571" t="s">
        <v>1486</v>
      </c>
      <c r="E3571" t="s">
        <v>7645</v>
      </c>
      <c r="F3571" t="s">
        <v>1541</v>
      </c>
      <c r="G3571" t="s">
        <v>7646</v>
      </c>
      <c r="I3571" t="s">
        <v>768</v>
      </c>
      <c r="J3571" t="s">
        <v>409</v>
      </c>
      <c r="K3571" t="s">
        <v>7646</v>
      </c>
      <c r="L3571" t="s">
        <v>7987</v>
      </c>
      <c r="M3571" t="s">
        <v>7988</v>
      </c>
      <c r="N3571" s="1">
        <v>42942</v>
      </c>
      <c r="O3571">
        <v>14</v>
      </c>
      <c r="P3571" t="s">
        <v>1314</v>
      </c>
      <c r="S3571">
        <v>0</v>
      </c>
      <c r="T3571">
        <v>0</v>
      </c>
      <c r="U3571" s="7">
        <v>0</v>
      </c>
      <c r="V3571" s="7">
        <v>0</v>
      </c>
      <c r="W3571" s="7">
        <v>0</v>
      </c>
      <c r="X3571" s="7">
        <v>0</v>
      </c>
      <c r="Y3571" s="7">
        <v>0</v>
      </c>
      <c r="Z3571" s="7">
        <v>0</v>
      </c>
      <c r="AA3571" s="7" t="s">
        <v>800</v>
      </c>
      <c r="AB3571" s="7">
        <f>IF(Table2[[#This Row],[15cc]]+Table2[[#This Row],[30cc]]&gt;0,1,0)</f>
        <v>0</v>
      </c>
      <c r="AC3571" s="7">
        <f>IF(Table2[[#This Row],[60c]]&gt;0,1,0)</f>
        <v>0</v>
      </c>
      <c r="AD3571" s="7">
        <f>IF(Table2[[#This Row],[90c]]&gt;0,1,0)</f>
        <v>0</v>
      </c>
    </row>
    <row r="3572" spans="1:30" x14ac:dyDescent="0.2">
      <c r="A3572">
        <v>201707</v>
      </c>
      <c r="B3572" t="s">
        <v>21</v>
      </c>
      <c r="C3572" t="s">
        <v>21</v>
      </c>
      <c r="D3572" t="s">
        <v>1486</v>
      </c>
      <c r="E3572" t="s">
        <v>7645</v>
      </c>
      <c r="F3572" t="s">
        <v>1541</v>
      </c>
      <c r="G3572" t="s">
        <v>7646</v>
      </c>
      <c r="I3572" t="s">
        <v>768</v>
      </c>
      <c r="J3572" t="s">
        <v>409</v>
      </c>
      <c r="K3572" t="s">
        <v>7646</v>
      </c>
      <c r="L3572" t="s">
        <v>7989</v>
      </c>
      <c r="M3572" t="s">
        <v>7990</v>
      </c>
      <c r="N3572" s="1">
        <v>42942</v>
      </c>
      <c r="O3572">
        <v>14</v>
      </c>
      <c r="P3572" t="s">
        <v>1314</v>
      </c>
      <c r="S3572">
        <v>0</v>
      </c>
      <c r="T3572">
        <v>0</v>
      </c>
      <c r="U3572" s="7">
        <v>0</v>
      </c>
      <c r="V3572" s="7">
        <v>0</v>
      </c>
      <c r="W3572" s="7">
        <v>0</v>
      </c>
      <c r="X3572" s="7">
        <v>0</v>
      </c>
      <c r="Y3572" s="7">
        <v>0</v>
      </c>
      <c r="Z3572" s="7">
        <v>0</v>
      </c>
      <c r="AA3572" s="7" t="s">
        <v>800</v>
      </c>
      <c r="AB3572" s="7">
        <f>IF(Table2[[#This Row],[15cc]]+Table2[[#This Row],[30cc]]&gt;0,1,0)</f>
        <v>0</v>
      </c>
      <c r="AC3572" s="7">
        <f>IF(Table2[[#This Row],[60c]]&gt;0,1,0)</f>
        <v>0</v>
      </c>
      <c r="AD3572" s="7">
        <f>IF(Table2[[#This Row],[90c]]&gt;0,1,0)</f>
        <v>0</v>
      </c>
    </row>
    <row r="3573" spans="1:30" x14ac:dyDescent="0.2">
      <c r="A3573">
        <v>201707</v>
      </c>
      <c r="B3573" t="s">
        <v>21</v>
      </c>
      <c r="C3573" t="s">
        <v>21</v>
      </c>
      <c r="D3573" t="s">
        <v>1486</v>
      </c>
      <c r="E3573" t="s">
        <v>7645</v>
      </c>
      <c r="F3573" t="s">
        <v>1541</v>
      </c>
      <c r="G3573" t="s">
        <v>7646</v>
      </c>
      <c r="I3573" t="s">
        <v>768</v>
      </c>
      <c r="J3573" t="s">
        <v>409</v>
      </c>
      <c r="K3573" t="s">
        <v>7646</v>
      </c>
      <c r="L3573" t="s">
        <v>7991</v>
      </c>
      <c r="M3573" t="s">
        <v>7992</v>
      </c>
      <c r="N3573" s="1">
        <v>42942</v>
      </c>
      <c r="O3573">
        <v>14</v>
      </c>
      <c r="P3573" t="s">
        <v>1314</v>
      </c>
      <c r="S3573">
        <v>0</v>
      </c>
      <c r="T3573">
        <v>0</v>
      </c>
      <c r="U3573" s="7">
        <v>0</v>
      </c>
      <c r="V3573" s="7">
        <v>0</v>
      </c>
      <c r="W3573" s="7">
        <v>0</v>
      </c>
      <c r="X3573" s="7">
        <v>0</v>
      </c>
      <c r="Y3573" s="7">
        <v>0</v>
      </c>
      <c r="Z3573" s="7">
        <v>0</v>
      </c>
      <c r="AA3573" s="7" t="s">
        <v>800</v>
      </c>
      <c r="AB3573" s="7">
        <f>IF(Table2[[#This Row],[15cc]]+Table2[[#This Row],[30cc]]&gt;0,1,0)</f>
        <v>0</v>
      </c>
      <c r="AC3573" s="7">
        <f>IF(Table2[[#This Row],[60c]]&gt;0,1,0)</f>
        <v>0</v>
      </c>
      <c r="AD3573" s="7">
        <f>IF(Table2[[#This Row],[90c]]&gt;0,1,0)</f>
        <v>0</v>
      </c>
    </row>
    <row r="3574" spans="1:30" x14ac:dyDescent="0.2">
      <c r="A3574">
        <v>201707</v>
      </c>
      <c r="B3574" t="s">
        <v>21</v>
      </c>
      <c r="C3574" t="s">
        <v>21</v>
      </c>
      <c r="D3574" t="s">
        <v>1486</v>
      </c>
      <c r="E3574" t="s">
        <v>7645</v>
      </c>
      <c r="F3574" t="s">
        <v>1541</v>
      </c>
      <c r="G3574" t="s">
        <v>7646</v>
      </c>
      <c r="I3574" t="s">
        <v>768</v>
      </c>
      <c r="J3574" t="s">
        <v>409</v>
      </c>
      <c r="K3574" t="s">
        <v>7646</v>
      </c>
      <c r="L3574" t="s">
        <v>7993</v>
      </c>
      <c r="M3574" t="s">
        <v>7994</v>
      </c>
      <c r="N3574" s="1">
        <v>42942</v>
      </c>
      <c r="O3574">
        <v>14</v>
      </c>
      <c r="P3574" t="s">
        <v>1314</v>
      </c>
      <c r="S3574">
        <v>0</v>
      </c>
      <c r="T3574">
        <v>0</v>
      </c>
      <c r="U3574" s="7">
        <v>0</v>
      </c>
      <c r="V3574" s="7">
        <v>0</v>
      </c>
      <c r="W3574" s="7">
        <v>0</v>
      </c>
      <c r="X3574" s="7">
        <v>0</v>
      </c>
      <c r="Y3574" s="7">
        <v>0</v>
      </c>
      <c r="Z3574" s="7">
        <v>0</v>
      </c>
      <c r="AA3574" s="7" t="s">
        <v>800</v>
      </c>
      <c r="AB3574" s="7">
        <f>IF(Table2[[#This Row],[15cc]]+Table2[[#This Row],[30cc]]&gt;0,1,0)</f>
        <v>0</v>
      </c>
      <c r="AC3574" s="7">
        <f>IF(Table2[[#This Row],[60c]]&gt;0,1,0)</f>
        <v>0</v>
      </c>
      <c r="AD3574" s="7">
        <f>IF(Table2[[#This Row],[90c]]&gt;0,1,0)</f>
        <v>0</v>
      </c>
    </row>
    <row r="3575" spans="1:30" x14ac:dyDescent="0.2">
      <c r="A3575">
        <v>201707</v>
      </c>
      <c r="B3575" t="s">
        <v>21</v>
      </c>
      <c r="C3575" t="s">
        <v>21</v>
      </c>
      <c r="D3575" t="s">
        <v>1486</v>
      </c>
      <c r="E3575" t="s">
        <v>7645</v>
      </c>
      <c r="F3575" t="s">
        <v>1541</v>
      </c>
      <c r="G3575" t="s">
        <v>7646</v>
      </c>
      <c r="I3575" t="s">
        <v>768</v>
      </c>
      <c r="J3575" t="s">
        <v>409</v>
      </c>
      <c r="K3575" t="s">
        <v>7646</v>
      </c>
      <c r="L3575" t="s">
        <v>7995</v>
      </c>
      <c r="M3575" t="s">
        <v>7996</v>
      </c>
      <c r="N3575" s="1">
        <v>42942</v>
      </c>
      <c r="O3575">
        <v>14</v>
      </c>
      <c r="P3575" t="s">
        <v>1314</v>
      </c>
      <c r="S3575">
        <v>0</v>
      </c>
      <c r="T3575">
        <v>0</v>
      </c>
      <c r="U3575" s="7">
        <v>0</v>
      </c>
      <c r="V3575" s="7">
        <v>0</v>
      </c>
      <c r="W3575" s="7">
        <v>0</v>
      </c>
      <c r="X3575" s="7">
        <v>0</v>
      </c>
      <c r="Y3575" s="7">
        <v>0</v>
      </c>
      <c r="Z3575" s="7">
        <v>0</v>
      </c>
      <c r="AA3575" s="7" t="s">
        <v>800</v>
      </c>
      <c r="AB3575" s="7">
        <f>IF(Table2[[#This Row],[15cc]]+Table2[[#This Row],[30cc]]&gt;0,1,0)</f>
        <v>0</v>
      </c>
      <c r="AC3575" s="7">
        <f>IF(Table2[[#This Row],[60c]]&gt;0,1,0)</f>
        <v>0</v>
      </c>
      <c r="AD3575" s="7">
        <f>IF(Table2[[#This Row],[90c]]&gt;0,1,0)</f>
        <v>0</v>
      </c>
    </row>
    <row r="3576" spans="1:30" x14ac:dyDescent="0.2">
      <c r="A3576">
        <v>201707</v>
      </c>
      <c r="B3576" t="s">
        <v>21</v>
      </c>
      <c r="C3576" t="s">
        <v>21</v>
      </c>
      <c r="D3576" t="s">
        <v>1486</v>
      </c>
      <c r="E3576" t="s">
        <v>7645</v>
      </c>
      <c r="F3576" t="s">
        <v>1541</v>
      </c>
      <c r="G3576" t="s">
        <v>7646</v>
      </c>
      <c r="I3576" t="s">
        <v>768</v>
      </c>
      <c r="J3576" t="s">
        <v>409</v>
      </c>
      <c r="K3576" t="s">
        <v>7646</v>
      </c>
      <c r="L3576" t="s">
        <v>7997</v>
      </c>
      <c r="M3576" t="s">
        <v>895</v>
      </c>
      <c r="N3576" s="1">
        <v>42942</v>
      </c>
      <c r="O3576">
        <v>14</v>
      </c>
      <c r="P3576" t="s">
        <v>1314</v>
      </c>
      <c r="S3576">
        <v>0</v>
      </c>
      <c r="T3576">
        <v>0</v>
      </c>
      <c r="U3576" s="7">
        <v>0</v>
      </c>
      <c r="V3576" s="7">
        <v>0</v>
      </c>
      <c r="W3576" s="7">
        <v>0</v>
      </c>
      <c r="X3576" s="7">
        <v>0</v>
      </c>
      <c r="Y3576" s="7">
        <v>0</v>
      </c>
      <c r="Z3576" s="7">
        <v>0</v>
      </c>
      <c r="AA3576" s="7" t="s">
        <v>800</v>
      </c>
      <c r="AB3576" s="7">
        <f>IF(Table2[[#This Row],[15cc]]+Table2[[#This Row],[30cc]]&gt;0,1,0)</f>
        <v>0</v>
      </c>
      <c r="AC3576" s="7">
        <f>IF(Table2[[#This Row],[60c]]&gt;0,1,0)</f>
        <v>0</v>
      </c>
      <c r="AD3576" s="7">
        <f>IF(Table2[[#This Row],[90c]]&gt;0,1,0)</f>
        <v>0</v>
      </c>
    </row>
    <row r="3577" spans="1:30" x14ac:dyDescent="0.2">
      <c r="A3577">
        <v>201707</v>
      </c>
      <c r="B3577" t="s">
        <v>21</v>
      </c>
      <c r="C3577" t="s">
        <v>21</v>
      </c>
      <c r="D3577" t="s">
        <v>1486</v>
      </c>
      <c r="E3577" t="s">
        <v>7645</v>
      </c>
      <c r="F3577" t="s">
        <v>1541</v>
      </c>
      <c r="G3577" t="s">
        <v>7646</v>
      </c>
      <c r="I3577" t="s">
        <v>768</v>
      </c>
      <c r="J3577" t="s">
        <v>409</v>
      </c>
      <c r="K3577" t="s">
        <v>7646</v>
      </c>
      <c r="L3577" t="s">
        <v>7998</v>
      </c>
      <c r="M3577" t="s">
        <v>852</v>
      </c>
      <c r="N3577" s="1">
        <v>42942</v>
      </c>
      <c r="O3577">
        <v>14</v>
      </c>
      <c r="P3577" t="s">
        <v>1314</v>
      </c>
      <c r="S3577">
        <v>0</v>
      </c>
      <c r="T3577">
        <v>0</v>
      </c>
      <c r="U3577" s="7">
        <v>0</v>
      </c>
      <c r="V3577" s="7">
        <v>0</v>
      </c>
      <c r="W3577" s="7">
        <v>0</v>
      </c>
      <c r="X3577" s="7">
        <v>0</v>
      </c>
      <c r="Y3577" s="7">
        <v>0</v>
      </c>
      <c r="Z3577" s="7">
        <v>0</v>
      </c>
      <c r="AA3577" s="7" t="s">
        <v>800</v>
      </c>
      <c r="AB3577" s="7">
        <f>IF(Table2[[#This Row],[15cc]]+Table2[[#This Row],[30cc]]&gt;0,1,0)</f>
        <v>0</v>
      </c>
      <c r="AC3577" s="7">
        <f>IF(Table2[[#This Row],[60c]]&gt;0,1,0)</f>
        <v>0</v>
      </c>
      <c r="AD3577" s="7">
        <f>IF(Table2[[#This Row],[90c]]&gt;0,1,0)</f>
        <v>0</v>
      </c>
    </row>
    <row r="3578" spans="1:30" x14ac:dyDescent="0.2">
      <c r="A3578">
        <v>201707</v>
      </c>
      <c r="B3578" t="s">
        <v>21</v>
      </c>
      <c r="C3578" t="s">
        <v>21</v>
      </c>
      <c r="D3578" t="s">
        <v>1486</v>
      </c>
      <c r="E3578" t="s">
        <v>7645</v>
      </c>
      <c r="F3578" t="s">
        <v>1541</v>
      </c>
      <c r="G3578" t="s">
        <v>7646</v>
      </c>
      <c r="I3578" t="s">
        <v>768</v>
      </c>
      <c r="J3578" t="s">
        <v>409</v>
      </c>
      <c r="K3578" t="s">
        <v>7646</v>
      </c>
      <c r="L3578" t="s">
        <v>7999</v>
      </c>
      <c r="M3578" t="s">
        <v>8000</v>
      </c>
      <c r="N3578" s="1">
        <v>42942</v>
      </c>
      <c r="O3578">
        <v>14</v>
      </c>
      <c r="P3578" t="s">
        <v>1314</v>
      </c>
      <c r="S3578">
        <v>0</v>
      </c>
      <c r="T3578">
        <v>0</v>
      </c>
      <c r="U3578" s="7">
        <v>0</v>
      </c>
      <c r="V3578" s="7">
        <v>0</v>
      </c>
      <c r="W3578" s="7">
        <v>0</v>
      </c>
      <c r="X3578" s="7">
        <v>0</v>
      </c>
      <c r="Y3578" s="7">
        <v>0</v>
      </c>
      <c r="Z3578" s="7">
        <v>0</v>
      </c>
      <c r="AA3578" s="7" t="s">
        <v>800</v>
      </c>
      <c r="AB3578" s="7">
        <f>IF(Table2[[#This Row],[15cc]]+Table2[[#This Row],[30cc]]&gt;0,1,0)</f>
        <v>0</v>
      </c>
      <c r="AC3578" s="7">
        <f>IF(Table2[[#This Row],[60c]]&gt;0,1,0)</f>
        <v>0</v>
      </c>
      <c r="AD3578" s="7">
        <f>IF(Table2[[#This Row],[90c]]&gt;0,1,0)</f>
        <v>0</v>
      </c>
    </row>
    <row r="3579" spans="1:30" x14ac:dyDescent="0.2">
      <c r="A3579">
        <v>201707</v>
      </c>
      <c r="B3579" t="s">
        <v>21</v>
      </c>
      <c r="C3579" t="s">
        <v>21</v>
      </c>
      <c r="D3579" t="s">
        <v>1486</v>
      </c>
      <c r="E3579" t="s">
        <v>7645</v>
      </c>
      <c r="F3579" t="s">
        <v>1541</v>
      </c>
      <c r="G3579" t="s">
        <v>7646</v>
      </c>
      <c r="I3579" t="s">
        <v>768</v>
      </c>
      <c r="J3579" t="s">
        <v>409</v>
      </c>
      <c r="K3579" t="s">
        <v>7646</v>
      </c>
      <c r="L3579" t="s">
        <v>8001</v>
      </c>
      <c r="M3579" t="s">
        <v>932</v>
      </c>
      <c r="N3579" s="1">
        <v>42942</v>
      </c>
      <c r="O3579">
        <v>14</v>
      </c>
      <c r="P3579" t="s">
        <v>1314</v>
      </c>
      <c r="S3579">
        <v>0</v>
      </c>
      <c r="T3579">
        <v>0</v>
      </c>
      <c r="U3579" s="7">
        <v>0</v>
      </c>
      <c r="V3579" s="7">
        <v>0</v>
      </c>
      <c r="W3579" s="7">
        <v>0</v>
      </c>
      <c r="X3579" s="7">
        <v>0</v>
      </c>
      <c r="Y3579" s="7">
        <v>0</v>
      </c>
      <c r="Z3579" s="7">
        <v>0</v>
      </c>
      <c r="AA3579" s="7" t="s">
        <v>800</v>
      </c>
      <c r="AB3579" s="7">
        <f>IF(Table2[[#This Row],[15cc]]+Table2[[#This Row],[30cc]]&gt;0,1,0)</f>
        <v>0</v>
      </c>
      <c r="AC3579" s="7">
        <f>IF(Table2[[#This Row],[60c]]&gt;0,1,0)</f>
        <v>0</v>
      </c>
      <c r="AD3579" s="7">
        <f>IF(Table2[[#This Row],[90c]]&gt;0,1,0)</f>
        <v>0</v>
      </c>
    </row>
    <row r="3580" spans="1:30" x14ac:dyDescent="0.2">
      <c r="A3580">
        <v>201707</v>
      </c>
      <c r="B3580" t="s">
        <v>21</v>
      </c>
      <c r="C3580" t="s">
        <v>21</v>
      </c>
      <c r="D3580" t="s">
        <v>1486</v>
      </c>
      <c r="E3580" t="s">
        <v>7645</v>
      </c>
      <c r="F3580" t="s">
        <v>1541</v>
      </c>
      <c r="G3580" t="s">
        <v>7646</v>
      </c>
      <c r="I3580" t="s">
        <v>768</v>
      </c>
      <c r="J3580" t="s">
        <v>409</v>
      </c>
      <c r="K3580" t="s">
        <v>7646</v>
      </c>
      <c r="L3580" t="s">
        <v>8002</v>
      </c>
      <c r="M3580" t="s">
        <v>8003</v>
      </c>
      <c r="N3580" s="1">
        <v>42942</v>
      </c>
      <c r="O3580">
        <v>14</v>
      </c>
      <c r="P3580" t="s">
        <v>1314</v>
      </c>
      <c r="Q3580">
        <v>1</v>
      </c>
      <c r="R3580">
        <v>12.116</v>
      </c>
      <c r="S3580">
        <v>1</v>
      </c>
      <c r="T3580">
        <v>12.116</v>
      </c>
      <c r="U3580" s="7">
        <v>0</v>
      </c>
      <c r="V3580" s="7">
        <v>0</v>
      </c>
      <c r="W3580" s="7">
        <v>0</v>
      </c>
      <c r="X3580" s="7">
        <v>0</v>
      </c>
      <c r="Y3580" s="7">
        <v>0</v>
      </c>
      <c r="Z3580" s="7">
        <v>0</v>
      </c>
      <c r="AA3580" s="7" t="s">
        <v>800</v>
      </c>
      <c r="AB3580" s="7">
        <f>IF(Table2[[#This Row],[15cc]]+Table2[[#This Row],[30cc]]&gt;0,1,0)</f>
        <v>1</v>
      </c>
      <c r="AC3580" s="7">
        <f>IF(Table2[[#This Row],[60c]]&gt;0,1,0)</f>
        <v>0</v>
      </c>
      <c r="AD3580" s="7">
        <f>IF(Table2[[#This Row],[90c]]&gt;0,1,0)</f>
        <v>0</v>
      </c>
    </row>
    <row r="3581" spans="1:30" x14ac:dyDescent="0.2">
      <c r="A3581">
        <v>201707</v>
      </c>
      <c r="B3581" t="s">
        <v>21</v>
      </c>
      <c r="C3581" t="s">
        <v>21</v>
      </c>
      <c r="D3581" t="s">
        <v>1486</v>
      </c>
      <c r="E3581" t="s">
        <v>7645</v>
      </c>
      <c r="F3581" t="s">
        <v>1541</v>
      </c>
      <c r="G3581" t="s">
        <v>7646</v>
      </c>
      <c r="I3581" t="s">
        <v>768</v>
      </c>
      <c r="J3581" t="s">
        <v>409</v>
      </c>
      <c r="K3581" t="s">
        <v>7646</v>
      </c>
      <c r="L3581" t="s">
        <v>8004</v>
      </c>
      <c r="M3581" t="s">
        <v>8005</v>
      </c>
      <c r="N3581" s="1">
        <v>42942</v>
      </c>
      <c r="O3581">
        <v>14</v>
      </c>
      <c r="P3581" t="s">
        <v>1314</v>
      </c>
      <c r="Q3581">
        <v>1</v>
      </c>
      <c r="R3581">
        <v>12.135999999999999</v>
      </c>
      <c r="S3581">
        <v>1</v>
      </c>
      <c r="T3581">
        <v>12.135999999999999</v>
      </c>
      <c r="U3581" s="7">
        <v>0</v>
      </c>
      <c r="V3581" s="7">
        <v>0</v>
      </c>
      <c r="W3581" s="7">
        <v>0</v>
      </c>
      <c r="X3581" s="7">
        <v>0</v>
      </c>
      <c r="Y3581" s="7">
        <v>0</v>
      </c>
      <c r="Z3581" s="7">
        <v>0</v>
      </c>
      <c r="AA3581" s="7" t="s">
        <v>800</v>
      </c>
      <c r="AB3581" s="7">
        <f>IF(Table2[[#This Row],[15cc]]+Table2[[#This Row],[30cc]]&gt;0,1,0)</f>
        <v>1</v>
      </c>
      <c r="AC3581" s="7">
        <f>IF(Table2[[#This Row],[60c]]&gt;0,1,0)</f>
        <v>0</v>
      </c>
      <c r="AD3581" s="7">
        <f>IF(Table2[[#This Row],[90c]]&gt;0,1,0)</f>
        <v>0</v>
      </c>
    </row>
    <row r="3582" spans="1:30" x14ac:dyDescent="0.2">
      <c r="A3582">
        <v>201707</v>
      </c>
      <c r="B3582" t="s">
        <v>21</v>
      </c>
      <c r="C3582" t="s">
        <v>21</v>
      </c>
      <c r="D3582" t="s">
        <v>1486</v>
      </c>
      <c r="E3582" t="s">
        <v>7645</v>
      </c>
      <c r="F3582" t="s">
        <v>1541</v>
      </c>
      <c r="G3582" t="s">
        <v>7646</v>
      </c>
      <c r="I3582" t="s">
        <v>768</v>
      </c>
      <c r="J3582" t="s">
        <v>409</v>
      </c>
      <c r="K3582" t="s">
        <v>7646</v>
      </c>
      <c r="L3582" t="s">
        <v>8006</v>
      </c>
      <c r="M3582" t="s">
        <v>5461</v>
      </c>
      <c r="N3582" s="1">
        <v>42942</v>
      </c>
      <c r="O3582">
        <v>14</v>
      </c>
      <c r="P3582" t="s">
        <v>1314</v>
      </c>
      <c r="S3582">
        <v>0</v>
      </c>
      <c r="T3582">
        <v>0</v>
      </c>
      <c r="U3582" s="7">
        <v>0</v>
      </c>
      <c r="V3582" s="7">
        <v>0</v>
      </c>
      <c r="W3582" s="7">
        <v>0</v>
      </c>
      <c r="X3582" s="7">
        <v>0</v>
      </c>
      <c r="Y3582" s="7">
        <v>0</v>
      </c>
      <c r="Z3582" s="7">
        <v>0</v>
      </c>
      <c r="AA3582" s="7" t="s">
        <v>800</v>
      </c>
      <c r="AB3582" s="7">
        <f>IF(Table2[[#This Row],[15cc]]+Table2[[#This Row],[30cc]]&gt;0,1,0)</f>
        <v>0</v>
      </c>
      <c r="AC3582" s="7">
        <f>IF(Table2[[#This Row],[60c]]&gt;0,1,0)</f>
        <v>0</v>
      </c>
      <c r="AD3582" s="7">
        <f>IF(Table2[[#This Row],[90c]]&gt;0,1,0)</f>
        <v>0</v>
      </c>
    </row>
    <row r="3583" spans="1:30" x14ac:dyDescent="0.2">
      <c r="A3583">
        <v>201707</v>
      </c>
      <c r="B3583" t="s">
        <v>21</v>
      </c>
      <c r="C3583" t="s">
        <v>21</v>
      </c>
      <c r="D3583" t="s">
        <v>1486</v>
      </c>
      <c r="E3583" t="s">
        <v>7645</v>
      </c>
      <c r="F3583" t="s">
        <v>1541</v>
      </c>
      <c r="G3583" t="s">
        <v>7646</v>
      </c>
      <c r="I3583" t="s">
        <v>768</v>
      </c>
      <c r="J3583" t="s">
        <v>409</v>
      </c>
      <c r="K3583" t="s">
        <v>7646</v>
      </c>
      <c r="L3583" t="s">
        <v>8007</v>
      </c>
      <c r="M3583" t="s">
        <v>8008</v>
      </c>
      <c r="N3583" s="1">
        <v>42942</v>
      </c>
      <c r="O3583">
        <v>14</v>
      </c>
      <c r="P3583" t="s">
        <v>1314</v>
      </c>
      <c r="S3583">
        <v>0</v>
      </c>
      <c r="T3583">
        <v>0</v>
      </c>
      <c r="U3583" s="7">
        <v>0</v>
      </c>
      <c r="V3583" s="7">
        <v>0</v>
      </c>
      <c r="W3583" s="7">
        <v>0</v>
      </c>
      <c r="X3583" s="7">
        <v>0</v>
      </c>
      <c r="Y3583" s="7">
        <v>0</v>
      </c>
      <c r="Z3583" s="7">
        <v>0</v>
      </c>
      <c r="AA3583" s="7" t="s">
        <v>800</v>
      </c>
      <c r="AB3583" s="7">
        <f>IF(Table2[[#This Row],[15cc]]+Table2[[#This Row],[30cc]]&gt;0,1,0)</f>
        <v>0</v>
      </c>
      <c r="AC3583" s="7">
        <f>IF(Table2[[#This Row],[60c]]&gt;0,1,0)</f>
        <v>0</v>
      </c>
      <c r="AD3583" s="7">
        <f>IF(Table2[[#This Row],[90c]]&gt;0,1,0)</f>
        <v>0</v>
      </c>
    </row>
    <row r="3584" spans="1:30" x14ac:dyDescent="0.2">
      <c r="A3584">
        <v>201707</v>
      </c>
      <c r="B3584" t="s">
        <v>21</v>
      </c>
      <c r="C3584" t="s">
        <v>21</v>
      </c>
      <c r="D3584" t="s">
        <v>1486</v>
      </c>
      <c r="E3584" t="s">
        <v>7645</v>
      </c>
      <c r="F3584" t="s">
        <v>1541</v>
      </c>
      <c r="G3584" t="s">
        <v>7646</v>
      </c>
      <c r="I3584" t="s">
        <v>768</v>
      </c>
      <c r="J3584" t="s">
        <v>409</v>
      </c>
      <c r="K3584" t="s">
        <v>7646</v>
      </c>
      <c r="L3584" t="s">
        <v>8009</v>
      </c>
      <c r="M3584" t="s">
        <v>1343</v>
      </c>
      <c r="N3584" s="1">
        <v>42942</v>
      </c>
      <c r="O3584">
        <v>14</v>
      </c>
      <c r="P3584" t="s">
        <v>1314</v>
      </c>
      <c r="S3584">
        <v>0</v>
      </c>
      <c r="T3584">
        <v>0</v>
      </c>
      <c r="U3584" s="7">
        <v>0</v>
      </c>
      <c r="V3584" s="7">
        <v>0</v>
      </c>
      <c r="W3584" s="7">
        <v>0</v>
      </c>
      <c r="X3584" s="7">
        <v>0</v>
      </c>
      <c r="Y3584" s="7">
        <v>0</v>
      </c>
      <c r="Z3584" s="7">
        <v>0</v>
      </c>
      <c r="AA3584" s="7" t="s">
        <v>800</v>
      </c>
      <c r="AB3584" s="7">
        <f>IF(Table2[[#This Row],[15cc]]+Table2[[#This Row],[30cc]]&gt;0,1,0)</f>
        <v>0</v>
      </c>
      <c r="AC3584" s="7">
        <f>IF(Table2[[#This Row],[60c]]&gt;0,1,0)</f>
        <v>0</v>
      </c>
      <c r="AD3584" s="7">
        <f>IF(Table2[[#This Row],[90c]]&gt;0,1,0)</f>
        <v>0</v>
      </c>
    </row>
    <row r="3585" spans="1:30" x14ac:dyDescent="0.2">
      <c r="A3585">
        <v>201707</v>
      </c>
      <c r="B3585" t="s">
        <v>21</v>
      </c>
      <c r="C3585" t="s">
        <v>21</v>
      </c>
      <c r="D3585" t="s">
        <v>1486</v>
      </c>
      <c r="E3585" t="s">
        <v>7645</v>
      </c>
      <c r="F3585" t="s">
        <v>1541</v>
      </c>
      <c r="G3585" t="s">
        <v>7646</v>
      </c>
      <c r="I3585" t="s">
        <v>768</v>
      </c>
      <c r="J3585" t="s">
        <v>409</v>
      </c>
      <c r="K3585" t="s">
        <v>7646</v>
      </c>
      <c r="L3585" t="s">
        <v>8010</v>
      </c>
      <c r="M3585" t="s">
        <v>846</v>
      </c>
      <c r="N3585" s="1">
        <v>42942</v>
      </c>
      <c r="O3585">
        <v>14</v>
      </c>
      <c r="P3585" t="s">
        <v>1314</v>
      </c>
      <c r="Q3585">
        <v>1</v>
      </c>
      <c r="R3585">
        <v>12.297000000000001</v>
      </c>
      <c r="S3585">
        <v>1</v>
      </c>
      <c r="T3585">
        <v>12.297000000000001</v>
      </c>
      <c r="U3585" s="7">
        <v>0</v>
      </c>
      <c r="V3585" s="7">
        <v>0</v>
      </c>
      <c r="W3585" s="7">
        <v>0</v>
      </c>
      <c r="X3585" s="7">
        <v>0</v>
      </c>
      <c r="Y3585" s="7">
        <v>0</v>
      </c>
      <c r="Z3585" s="7">
        <v>0</v>
      </c>
      <c r="AA3585" s="7" t="s">
        <v>800</v>
      </c>
      <c r="AB3585" s="7">
        <f>IF(Table2[[#This Row],[15cc]]+Table2[[#This Row],[30cc]]&gt;0,1,0)</f>
        <v>1</v>
      </c>
      <c r="AC3585" s="7">
        <f>IF(Table2[[#This Row],[60c]]&gt;0,1,0)</f>
        <v>0</v>
      </c>
      <c r="AD3585" s="7">
        <f>IF(Table2[[#This Row],[90c]]&gt;0,1,0)</f>
        <v>0</v>
      </c>
    </row>
    <row r="3586" spans="1:30" x14ac:dyDescent="0.2">
      <c r="A3586">
        <v>201707</v>
      </c>
      <c r="B3586" t="s">
        <v>21</v>
      </c>
      <c r="C3586" t="s">
        <v>21</v>
      </c>
      <c r="D3586" t="s">
        <v>1486</v>
      </c>
      <c r="E3586" t="s">
        <v>7645</v>
      </c>
      <c r="F3586" t="s">
        <v>1541</v>
      </c>
      <c r="G3586" t="s">
        <v>7646</v>
      </c>
      <c r="I3586" t="s">
        <v>768</v>
      </c>
      <c r="J3586" t="s">
        <v>409</v>
      </c>
      <c r="K3586" t="s">
        <v>7646</v>
      </c>
      <c r="L3586" t="s">
        <v>8011</v>
      </c>
      <c r="M3586" t="s">
        <v>846</v>
      </c>
      <c r="N3586" s="1">
        <v>42942</v>
      </c>
      <c r="O3586">
        <v>14</v>
      </c>
      <c r="P3586" t="s">
        <v>1314</v>
      </c>
      <c r="S3586">
        <v>0</v>
      </c>
      <c r="T3586">
        <v>0</v>
      </c>
      <c r="U3586" s="7">
        <v>0</v>
      </c>
      <c r="V3586" s="7">
        <v>0</v>
      </c>
      <c r="W3586" s="7">
        <v>0</v>
      </c>
      <c r="X3586" s="7">
        <v>0</v>
      </c>
      <c r="Y3586" s="7">
        <v>0</v>
      </c>
      <c r="Z3586" s="7">
        <v>0</v>
      </c>
      <c r="AA3586" s="7" t="s">
        <v>800</v>
      </c>
      <c r="AB3586" s="7">
        <f>IF(Table2[[#This Row],[15cc]]+Table2[[#This Row],[30cc]]&gt;0,1,0)</f>
        <v>0</v>
      </c>
      <c r="AC3586" s="7">
        <f>IF(Table2[[#This Row],[60c]]&gt;0,1,0)</f>
        <v>0</v>
      </c>
      <c r="AD3586" s="7">
        <f>IF(Table2[[#This Row],[90c]]&gt;0,1,0)</f>
        <v>0</v>
      </c>
    </row>
    <row r="3587" spans="1:30" x14ac:dyDescent="0.2">
      <c r="A3587">
        <v>201707</v>
      </c>
      <c r="B3587" t="s">
        <v>21</v>
      </c>
      <c r="C3587" t="s">
        <v>21</v>
      </c>
      <c r="D3587" t="s">
        <v>1486</v>
      </c>
      <c r="E3587" t="s">
        <v>7645</v>
      </c>
      <c r="F3587" t="s">
        <v>1541</v>
      </c>
      <c r="G3587" t="s">
        <v>7646</v>
      </c>
      <c r="I3587" t="s">
        <v>768</v>
      </c>
      <c r="J3587" t="s">
        <v>409</v>
      </c>
      <c r="K3587" t="s">
        <v>7646</v>
      </c>
      <c r="L3587" t="s">
        <v>8012</v>
      </c>
      <c r="M3587" t="s">
        <v>7875</v>
      </c>
      <c r="N3587" s="1">
        <v>42942</v>
      </c>
      <c r="O3587">
        <v>14</v>
      </c>
      <c r="P3587" t="s">
        <v>1314</v>
      </c>
      <c r="Q3587">
        <v>1</v>
      </c>
      <c r="R3587">
        <v>11.542999999999999</v>
      </c>
      <c r="S3587">
        <v>1</v>
      </c>
      <c r="T3587">
        <v>11.542999999999999</v>
      </c>
      <c r="U3587" s="7">
        <v>0</v>
      </c>
      <c r="V3587" s="7">
        <v>0</v>
      </c>
      <c r="W3587" s="7">
        <v>0</v>
      </c>
      <c r="X3587" s="7">
        <v>0</v>
      </c>
      <c r="Y3587" s="7">
        <v>0</v>
      </c>
      <c r="Z3587" s="7">
        <v>0</v>
      </c>
      <c r="AA3587" s="7" t="s">
        <v>800</v>
      </c>
      <c r="AB3587" s="7">
        <f>IF(Table2[[#This Row],[15cc]]+Table2[[#This Row],[30cc]]&gt;0,1,0)</f>
        <v>1</v>
      </c>
      <c r="AC3587" s="7">
        <f>IF(Table2[[#This Row],[60c]]&gt;0,1,0)</f>
        <v>0</v>
      </c>
      <c r="AD3587" s="7">
        <f>IF(Table2[[#This Row],[90c]]&gt;0,1,0)</f>
        <v>0</v>
      </c>
    </row>
    <row r="3588" spans="1:30" x14ac:dyDescent="0.2">
      <c r="A3588">
        <v>201707</v>
      </c>
      <c r="B3588" t="s">
        <v>21</v>
      </c>
      <c r="C3588" t="s">
        <v>21</v>
      </c>
      <c r="D3588" t="s">
        <v>1486</v>
      </c>
      <c r="E3588" t="s">
        <v>7645</v>
      </c>
      <c r="F3588" t="s">
        <v>1541</v>
      </c>
      <c r="G3588" t="s">
        <v>7646</v>
      </c>
      <c r="I3588" t="s">
        <v>768</v>
      </c>
      <c r="J3588" t="s">
        <v>409</v>
      </c>
      <c r="K3588" t="s">
        <v>7646</v>
      </c>
      <c r="L3588" t="s">
        <v>8013</v>
      </c>
      <c r="M3588" t="s">
        <v>8014</v>
      </c>
      <c r="N3588" s="1">
        <v>42942</v>
      </c>
      <c r="O3588">
        <v>14</v>
      </c>
      <c r="P3588" t="s">
        <v>1314</v>
      </c>
      <c r="S3588">
        <v>0</v>
      </c>
      <c r="T3588">
        <v>0</v>
      </c>
      <c r="U3588" s="7">
        <v>0</v>
      </c>
      <c r="V3588" s="7">
        <v>0</v>
      </c>
      <c r="W3588" s="7">
        <v>0</v>
      </c>
      <c r="X3588" s="7">
        <v>0</v>
      </c>
      <c r="Y3588" s="7">
        <v>0</v>
      </c>
      <c r="Z3588" s="7">
        <v>0</v>
      </c>
      <c r="AA3588" s="7" t="s">
        <v>800</v>
      </c>
      <c r="AB3588" s="7">
        <f>IF(Table2[[#This Row],[15cc]]+Table2[[#This Row],[30cc]]&gt;0,1,0)</f>
        <v>0</v>
      </c>
      <c r="AC3588" s="7">
        <f>IF(Table2[[#This Row],[60c]]&gt;0,1,0)</f>
        <v>0</v>
      </c>
      <c r="AD3588" s="7">
        <f>IF(Table2[[#This Row],[90c]]&gt;0,1,0)</f>
        <v>0</v>
      </c>
    </row>
    <row r="3589" spans="1:30" x14ac:dyDescent="0.2">
      <c r="A3589">
        <v>201707</v>
      </c>
      <c r="B3589" t="s">
        <v>21</v>
      </c>
      <c r="C3589" t="s">
        <v>21</v>
      </c>
      <c r="D3589" t="s">
        <v>1486</v>
      </c>
      <c r="E3589" t="s">
        <v>7645</v>
      </c>
      <c r="F3589" t="s">
        <v>1541</v>
      </c>
      <c r="G3589" t="s">
        <v>7646</v>
      </c>
      <c r="I3589" t="s">
        <v>768</v>
      </c>
      <c r="J3589" t="s">
        <v>409</v>
      </c>
      <c r="K3589" t="s">
        <v>7646</v>
      </c>
      <c r="L3589" t="s">
        <v>8015</v>
      </c>
      <c r="M3589" t="s">
        <v>807</v>
      </c>
      <c r="N3589" s="1">
        <v>42942</v>
      </c>
      <c r="O3589">
        <v>14</v>
      </c>
      <c r="P3589" t="s">
        <v>1314</v>
      </c>
      <c r="S3589">
        <v>0</v>
      </c>
      <c r="T3589">
        <v>0</v>
      </c>
      <c r="U3589" s="7">
        <v>0</v>
      </c>
      <c r="V3589" s="7">
        <v>0</v>
      </c>
      <c r="W3589" s="7">
        <v>0</v>
      </c>
      <c r="X3589" s="7">
        <v>0</v>
      </c>
      <c r="Y3589" s="7">
        <v>0</v>
      </c>
      <c r="Z3589" s="7">
        <v>0</v>
      </c>
      <c r="AA3589" s="7" t="s">
        <v>800</v>
      </c>
      <c r="AB3589" s="7">
        <f>IF(Table2[[#This Row],[15cc]]+Table2[[#This Row],[30cc]]&gt;0,1,0)</f>
        <v>0</v>
      </c>
      <c r="AC3589" s="7">
        <f>IF(Table2[[#This Row],[60c]]&gt;0,1,0)</f>
        <v>0</v>
      </c>
      <c r="AD3589" s="7">
        <f>IF(Table2[[#This Row],[90c]]&gt;0,1,0)</f>
        <v>0</v>
      </c>
    </row>
    <row r="3590" spans="1:30" x14ac:dyDescent="0.2">
      <c r="A3590">
        <v>201707</v>
      </c>
      <c r="B3590" t="s">
        <v>21</v>
      </c>
      <c r="C3590" t="s">
        <v>21</v>
      </c>
      <c r="D3590" t="s">
        <v>1486</v>
      </c>
      <c r="E3590" t="s">
        <v>7645</v>
      </c>
      <c r="F3590" t="s">
        <v>1541</v>
      </c>
      <c r="G3590" t="s">
        <v>7646</v>
      </c>
      <c r="I3590" t="s">
        <v>768</v>
      </c>
      <c r="J3590" t="s">
        <v>409</v>
      </c>
      <c r="K3590" t="s">
        <v>7646</v>
      </c>
      <c r="L3590" t="s">
        <v>8016</v>
      </c>
      <c r="M3590" t="s">
        <v>1412</v>
      </c>
      <c r="N3590" s="1">
        <v>42942</v>
      </c>
      <c r="O3590">
        <v>14</v>
      </c>
      <c r="P3590" t="s">
        <v>1314</v>
      </c>
      <c r="S3590">
        <v>0</v>
      </c>
      <c r="T3590">
        <v>0</v>
      </c>
      <c r="U3590" s="7">
        <v>0</v>
      </c>
      <c r="V3590" s="7">
        <v>0</v>
      </c>
      <c r="W3590" s="7">
        <v>0</v>
      </c>
      <c r="X3590" s="7">
        <v>0</v>
      </c>
      <c r="Y3590" s="7">
        <v>0</v>
      </c>
      <c r="Z3590" s="7">
        <v>0</v>
      </c>
      <c r="AA3590" s="7" t="s">
        <v>800</v>
      </c>
      <c r="AB3590" s="7">
        <f>IF(Table2[[#This Row],[15cc]]+Table2[[#This Row],[30cc]]&gt;0,1,0)</f>
        <v>0</v>
      </c>
      <c r="AC3590" s="7">
        <f>IF(Table2[[#This Row],[60c]]&gt;0,1,0)</f>
        <v>0</v>
      </c>
      <c r="AD3590" s="7">
        <f>IF(Table2[[#This Row],[90c]]&gt;0,1,0)</f>
        <v>0</v>
      </c>
    </row>
    <row r="3591" spans="1:30" x14ac:dyDescent="0.2">
      <c r="A3591">
        <v>201707</v>
      </c>
      <c r="B3591" t="s">
        <v>21</v>
      </c>
      <c r="C3591" t="s">
        <v>21</v>
      </c>
      <c r="D3591" t="s">
        <v>1486</v>
      </c>
      <c r="E3591" t="s">
        <v>7645</v>
      </c>
      <c r="F3591" t="s">
        <v>1541</v>
      </c>
      <c r="G3591" t="s">
        <v>7646</v>
      </c>
      <c r="I3591" t="s">
        <v>768</v>
      </c>
      <c r="J3591" t="s">
        <v>409</v>
      </c>
      <c r="K3591" t="s">
        <v>7646</v>
      </c>
      <c r="L3591" t="s">
        <v>8017</v>
      </c>
      <c r="M3591" t="s">
        <v>889</v>
      </c>
      <c r="N3591" s="1">
        <v>42942</v>
      </c>
      <c r="O3591">
        <v>14</v>
      </c>
      <c r="P3591" t="s">
        <v>1314</v>
      </c>
      <c r="S3591">
        <v>0</v>
      </c>
      <c r="T3591">
        <v>0</v>
      </c>
      <c r="U3591" s="7">
        <v>0</v>
      </c>
      <c r="V3591" s="7">
        <v>0</v>
      </c>
      <c r="W3591" s="7">
        <v>0</v>
      </c>
      <c r="X3591" s="7">
        <v>0</v>
      </c>
      <c r="Y3591" s="7">
        <v>0</v>
      </c>
      <c r="Z3591" s="7">
        <v>0</v>
      </c>
      <c r="AA3591" s="7" t="s">
        <v>800</v>
      </c>
      <c r="AB3591" s="7">
        <f>IF(Table2[[#This Row],[15cc]]+Table2[[#This Row],[30cc]]&gt;0,1,0)</f>
        <v>0</v>
      </c>
      <c r="AC3591" s="7">
        <f>IF(Table2[[#This Row],[60c]]&gt;0,1,0)</f>
        <v>0</v>
      </c>
      <c r="AD3591" s="7">
        <f>IF(Table2[[#This Row],[90c]]&gt;0,1,0)</f>
        <v>0</v>
      </c>
    </row>
    <row r="3592" spans="1:30" x14ac:dyDescent="0.2">
      <c r="A3592">
        <v>201707</v>
      </c>
      <c r="B3592" t="s">
        <v>21</v>
      </c>
      <c r="C3592" t="s">
        <v>21</v>
      </c>
      <c r="D3592" t="s">
        <v>1486</v>
      </c>
      <c r="E3592" t="s">
        <v>7645</v>
      </c>
      <c r="F3592" t="s">
        <v>1541</v>
      </c>
      <c r="G3592" t="s">
        <v>7646</v>
      </c>
      <c r="I3592" t="s">
        <v>768</v>
      </c>
      <c r="J3592" t="s">
        <v>409</v>
      </c>
      <c r="K3592" t="s">
        <v>7646</v>
      </c>
      <c r="L3592" t="s">
        <v>8018</v>
      </c>
      <c r="M3592" t="s">
        <v>8019</v>
      </c>
      <c r="N3592" s="1">
        <v>42942</v>
      </c>
      <c r="O3592">
        <v>14</v>
      </c>
      <c r="P3592" t="s">
        <v>1314</v>
      </c>
      <c r="S3592">
        <v>0</v>
      </c>
      <c r="T3592">
        <v>0</v>
      </c>
      <c r="U3592" s="7">
        <v>0</v>
      </c>
      <c r="V3592" s="7">
        <v>0</v>
      </c>
      <c r="W3592" s="7">
        <v>0</v>
      </c>
      <c r="X3592" s="7">
        <v>0</v>
      </c>
      <c r="Y3592" s="7">
        <v>0</v>
      </c>
      <c r="Z3592" s="7">
        <v>0</v>
      </c>
      <c r="AA3592" s="7" t="s">
        <v>800</v>
      </c>
      <c r="AB3592" s="7">
        <f>IF(Table2[[#This Row],[15cc]]+Table2[[#This Row],[30cc]]&gt;0,1,0)</f>
        <v>0</v>
      </c>
      <c r="AC3592" s="7">
        <f>IF(Table2[[#This Row],[60c]]&gt;0,1,0)</f>
        <v>0</v>
      </c>
      <c r="AD3592" s="7">
        <f>IF(Table2[[#This Row],[90c]]&gt;0,1,0)</f>
        <v>0</v>
      </c>
    </row>
    <row r="3593" spans="1:30" x14ac:dyDescent="0.2">
      <c r="A3593">
        <v>201707</v>
      </c>
      <c r="B3593" t="s">
        <v>21</v>
      </c>
      <c r="C3593" t="s">
        <v>21</v>
      </c>
      <c r="D3593" t="s">
        <v>1486</v>
      </c>
      <c r="E3593" t="s">
        <v>7645</v>
      </c>
      <c r="F3593" t="s">
        <v>1541</v>
      </c>
      <c r="G3593" t="s">
        <v>7646</v>
      </c>
      <c r="I3593" t="s">
        <v>768</v>
      </c>
      <c r="J3593" t="s">
        <v>409</v>
      </c>
      <c r="K3593" t="s">
        <v>7646</v>
      </c>
      <c r="L3593" t="s">
        <v>8020</v>
      </c>
      <c r="M3593" t="s">
        <v>8021</v>
      </c>
      <c r="N3593" s="1">
        <v>42942</v>
      </c>
      <c r="O3593">
        <v>14</v>
      </c>
      <c r="P3593" t="s">
        <v>1314</v>
      </c>
      <c r="S3593">
        <v>0</v>
      </c>
      <c r="T3593">
        <v>0</v>
      </c>
      <c r="U3593" s="7">
        <v>0</v>
      </c>
      <c r="V3593" s="7">
        <v>0</v>
      </c>
      <c r="W3593" s="7">
        <v>0</v>
      </c>
      <c r="X3593" s="7">
        <v>0</v>
      </c>
      <c r="Y3593" s="7">
        <v>0</v>
      </c>
      <c r="Z3593" s="7">
        <v>0</v>
      </c>
      <c r="AA3593" s="7" t="s">
        <v>800</v>
      </c>
      <c r="AB3593" s="7">
        <f>IF(Table2[[#This Row],[15cc]]+Table2[[#This Row],[30cc]]&gt;0,1,0)</f>
        <v>0</v>
      </c>
      <c r="AC3593" s="7">
        <f>IF(Table2[[#This Row],[60c]]&gt;0,1,0)</f>
        <v>0</v>
      </c>
      <c r="AD3593" s="7">
        <f>IF(Table2[[#This Row],[90c]]&gt;0,1,0)</f>
        <v>0</v>
      </c>
    </row>
    <row r="3594" spans="1:30" x14ac:dyDescent="0.2">
      <c r="A3594">
        <v>201707</v>
      </c>
      <c r="B3594" t="s">
        <v>21</v>
      </c>
      <c r="C3594" t="s">
        <v>21</v>
      </c>
      <c r="D3594" t="s">
        <v>1486</v>
      </c>
      <c r="E3594" t="s">
        <v>7645</v>
      </c>
      <c r="F3594" t="s">
        <v>1541</v>
      </c>
      <c r="G3594" t="s">
        <v>7646</v>
      </c>
      <c r="I3594" t="s">
        <v>768</v>
      </c>
      <c r="J3594" t="s">
        <v>409</v>
      </c>
      <c r="K3594" t="s">
        <v>7646</v>
      </c>
      <c r="L3594" t="s">
        <v>8022</v>
      </c>
      <c r="M3594" t="s">
        <v>814</v>
      </c>
      <c r="N3594" s="1">
        <v>42942</v>
      </c>
      <c r="O3594">
        <v>14</v>
      </c>
      <c r="P3594" t="s">
        <v>1314</v>
      </c>
      <c r="S3594">
        <v>0</v>
      </c>
      <c r="T3594">
        <v>0</v>
      </c>
      <c r="U3594" s="7">
        <v>0</v>
      </c>
      <c r="V3594" s="7">
        <v>0</v>
      </c>
      <c r="W3594" s="7">
        <v>0</v>
      </c>
      <c r="X3594" s="7">
        <v>0</v>
      </c>
      <c r="Y3594" s="7">
        <v>0</v>
      </c>
      <c r="Z3594" s="7">
        <v>0</v>
      </c>
      <c r="AA3594" s="7" t="s">
        <v>800</v>
      </c>
      <c r="AB3594" s="7">
        <f>IF(Table2[[#This Row],[15cc]]+Table2[[#This Row],[30cc]]&gt;0,1,0)</f>
        <v>0</v>
      </c>
      <c r="AC3594" s="7">
        <f>IF(Table2[[#This Row],[60c]]&gt;0,1,0)</f>
        <v>0</v>
      </c>
      <c r="AD3594" s="7">
        <f>IF(Table2[[#This Row],[90c]]&gt;0,1,0)</f>
        <v>0</v>
      </c>
    </row>
    <row r="3595" spans="1:30" x14ac:dyDescent="0.2">
      <c r="A3595">
        <v>201707</v>
      </c>
      <c r="B3595" t="s">
        <v>21</v>
      </c>
      <c r="C3595" t="s">
        <v>21</v>
      </c>
      <c r="D3595" t="s">
        <v>1486</v>
      </c>
      <c r="E3595" t="s">
        <v>7645</v>
      </c>
      <c r="F3595" t="s">
        <v>1541</v>
      </c>
      <c r="G3595" t="s">
        <v>7646</v>
      </c>
      <c r="I3595" t="s">
        <v>768</v>
      </c>
      <c r="J3595" t="s">
        <v>409</v>
      </c>
      <c r="K3595" t="s">
        <v>7646</v>
      </c>
      <c r="L3595" t="s">
        <v>8023</v>
      </c>
      <c r="M3595" t="s">
        <v>3130</v>
      </c>
      <c r="N3595" s="1">
        <v>42942</v>
      </c>
      <c r="O3595">
        <v>14</v>
      </c>
      <c r="P3595" t="s">
        <v>1314</v>
      </c>
      <c r="S3595">
        <v>0</v>
      </c>
      <c r="T3595">
        <v>0</v>
      </c>
      <c r="U3595" s="7">
        <v>0</v>
      </c>
      <c r="V3595" s="7">
        <v>0</v>
      </c>
      <c r="W3595" s="7">
        <v>0</v>
      </c>
      <c r="X3595" s="7">
        <v>0</v>
      </c>
      <c r="Y3595" s="7">
        <v>0</v>
      </c>
      <c r="Z3595" s="7">
        <v>0</v>
      </c>
      <c r="AA3595" s="7" t="s">
        <v>800</v>
      </c>
      <c r="AB3595" s="7">
        <f>IF(Table2[[#This Row],[15cc]]+Table2[[#This Row],[30cc]]&gt;0,1,0)</f>
        <v>0</v>
      </c>
      <c r="AC3595" s="7">
        <f>IF(Table2[[#This Row],[60c]]&gt;0,1,0)</f>
        <v>0</v>
      </c>
      <c r="AD3595" s="7">
        <f>IF(Table2[[#This Row],[90c]]&gt;0,1,0)</f>
        <v>0</v>
      </c>
    </row>
    <row r="3596" spans="1:30" x14ac:dyDescent="0.2">
      <c r="A3596">
        <v>201707</v>
      </c>
      <c r="B3596" t="s">
        <v>21</v>
      </c>
      <c r="C3596" t="s">
        <v>21</v>
      </c>
      <c r="D3596" t="s">
        <v>1486</v>
      </c>
      <c r="E3596" t="s">
        <v>7645</v>
      </c>
      <c r="F3596" t="s">
        <v>1541</v>
      </c>
      <c r="G3596" t="s">
        <v>7646</v>
      </c>
      <c r="I3596" t="s">
        <v>768</v>
      </c>
      <c r="J3596" t="s">
        <v>409</v>
      </c>
      <c r="K3596" t="s">
        <v>7646</v>
      </c>
      <c r="L3596" t="s">
        <v>8024</v>
      </c>
      <c r="M3596" t="s">
        <v>7953</v>
      </c>
      <c r="N3596" s="1">
        <v>42942</v>
      </c>
      <c r="O3596">
        <v>14</v>
      </c>
      <c r="P3596" t="s">
        <v>1314</v>
      </c>
      <c r="S3596">
        <v>0</v>
      </c>
      <c r="T3596">
        <v>0</v>
      </c>
      <c r="U3596" s="7">
        <v>0</v>
      </c>
      <c r="V3596" s="7">
        <v>0</v>
      </c>
      <c r="W3596" s="7">
        <v>0</v>
      </c>
      <c r="X3596" s="7">
        <v>0</v>
      </c>
      <c r="Y3596" s="7">
        <v>0</v>
      </c>
      <c r="Z3596" s="7">
        <v>0</v>
      </c>
      <c r="AA3596" s="7" t="s">
        <v>800</v>
      </c>
      <c r="AB3596" s="7">
        <f>IF(Table2[[#This Row],[15cc]]+Table2[[#This Row],[30cc]]&gt;0,1,0)</f>
        <v>0</v>
      </c>
      <c r="AC3596" s="7">
        <f>IF(Table2[[#This Row],[60c]]&gt;0,1,0)</f>
        <v>0</v>
      </c>
      <c r="AD3596" s="7">
        <f>IF(Table2[[#This Row],[90c]]&gt;0,1,0)</f>
        <v>0</v>
      </c>
    </row>
    <row r="3597" spans="1:30" x14ac:dyDescent="0.2">
      <c r="A3597">
        <v>201707</v>
      </c>
      <c r="B3597" t="s">
        <v>21</v>
      </c>
      <c r="C3597" t="s">
        <v>21</v>
      </c>
      <c r="D3597" t="s">
        <v>1486</v>
      </c>
      <c r="E3597" t="s">
        <v>7645</v>
      </c>
      <c r="F3597" t="s">
        <v>1541</v>
      </c>
      <c r="G3597" t="s">
        <v>7646</v>
      </c>
      <c r="I3597" t="s">
        <v>768</v>
      </c>
      <c r="J3597" t="s">
        <v>409</v>
      </c>
      <c r="K3597" t="s">
        <v>7646</v>
      </c>
      <c r="L3597" t="s">
        <v>8025</v>
      </c>
      <c r="M3597" t="s">
        <v>8026</v>
      </c>
      <c r="N3597" s="1">
        <v>42942</v>
      </c>
      <c r="O3597">
        <v>14</v>
      </c>
      <c r="P3597" t="s">
        <v>1314</v>
      </c>
      <c r="S3597">
        <v>0</v>
      </c>
      <c r="T3597">
        <v>0</v>
      </c>
      <c r="U3597" s="7">
        <v>0</v>
      </c>
      <c r="V3597" s="7">
        <v>0</v>
      </c>
      <c r="W3597" s="7">
        <v>0</v>
      </c>
      <c r="X3597" s="7">
        <v>0</v>
      </c>
      <c r="Y3597" s="7">
        <v>0</v>
      </c>
      <c r="Z3597" s="7">
        <v>0</v>
      </c>
      <c r="AA3597" s="7" t="s">
        <v>800</v>
      </c>
      <c r="AB3597" s="7">
        <f>IF(Table2[[#This Row],[15cc]]+Table2[[#This Row],[30cc]]&gt;0,1,0)</f>
        <v>0</v>
      </c>
      <c r="AC3597" s="7">
        <f>IF(Table2[[#This Row],[60c]]&gt;0,1,0)</f>
        <v>0</v>
      </c>
      <c r="AD3597" s="7">
        <f>IF(Table2[[#This Row],[90c]]&gt;0,1,0)</f>
        <v>0</v>
      </c>
    </row>
    <row r="3598" spans="1:30" x14ac:dyDescent="0.2">
      <c r="A3598">
        <v>201707</v>
      </c>
      <c r="B3598" t="s">
        <v>21</v>
      </c>
      <c r="C3598" t="s">
        <v>21</v>
      </c>
      <c r="D3598" t="s">
        <v>1486</v>
      </c>
      <c r="E3598" t="s">
        <v>7645</v>
      </c>
      <c r="F3598" t="s">
        <v>1541</v>
      </c>
      <c r="G3598" t="s">
        <v>7646</v>
      </c>
      <c r="I3598" t="s">
        <v>768</v>
      </c>
      <c r="J3598" t="s">
        <v>409</v>
      </c>
      <c r="K3598" t="s">
        <v>7646</v>
      </c>
      <c r="L3598" t="s">
        <v>8027</v>
      </c>
      <c r="M3598" t="s">
        <v>8028</v>
      </c>
      <c r="N3598" s="1">
        <v>42942</v>
      </c>
      <c r="O3598">
        <v>14</v>
      </c>
      <c r="P3598" t="s">
        <v>1314</v>
      </c>
      <c r="Q3598">
        <v>1</v>
      </c>
      <c r="R3598">
        <v>12.558</v>
      </c>
      <c r="S3598">
        <v>1</v>
      </c>
      <c r="T3598">
        <v>12.558</v>
      </c>
      <c r="U3598" s="7">
        <v>0</v>
      </c>
      <c r="V3598" s="7">
        <v>0</v>
      </c>
      <c r="W3598" s="7">
        <v>0</v>
      </c>
      <c r="X3598" s="7">
        <v>0</v>
      </c>
      <c r="Y3598" s="7">
        <v>0</v>
      </c>
      <c r="Z3598" s="7">
        <v>0</v>
      </c>
      <c r="AA3598" s="7" t="s">
        <v>800</v>
      </c>
      <c r="AB3598" s="7">
        <f>IF(Table2[[#This Row],[15cc]]+Table2[[#This Row],[30cc]]&gt;0,1,0)</f>
        <v>1</v>
      </c>
      <c r="AC3598" s="7">
        <f>IF(Table2[[#This Row],[60c]]&gt;0,1,0)</f>
        <v>0</v>
      </c>
      <c r="AD3598" s="7">
        <f>IF(Table2[[#This Row],[90c]]&gt;0,1,0)</f>
        <v>0</v>
      </c>
    </row>
    <row r="3599" spans="1:30" x14ac:dyDescent="0.2">
      <c r="A3599">
        <v>201707</v>
      </c>
      <c r="B3599" t="s">
        <v>21</v>
      </c>
      <c r="C3599" t="s">
        <v>21</v>
      </c>
      <c r="D3599" t="s">
        <v>1486</v>
      </c>
      <c r="E3599" t="s">
        <v>7645</v>
      </c>
      <c r="F3599" t="s">
        <v>1541</v>
      </c>
      <c r="G3599" t="s">
        <v>7646</v>
      </c>
      <c r="I3599" t="s">
        <v>768</v>
      </c>
      <c r="J3599" t="s">
        <v>409</v>
      </c>
      <c r="K3599" t="s">
        <v>7646</v>
      </c>
      <c r="L3599" t="s">
        <v>8029</v>
      </c>
      <c r="M3599" t="s">
        <v>8030</v>
      </c>
      <c r="N3599" s="1">
        <v>42942</v>
      </c>
      <c r="O3599">
        <v>14</v>
      </c>
      <c r="P3599" t="s">
        <v>1314</v>
      </c>
      <c r="S3599">
        <v>0</v>
      </c>
      <c r="T3599">
        <v>0</v>
      </c>
      <c r="U3599" s="7">
        <v>0</v>
      </c>
      <c r="V3599" s="7">
        <v>0</v>
      </c>
      <c r="W3599" s="7">
        <v>0</v>
      </c>
      <c r="X3599" s="7">
        <v>0</v>
      </c>
      <c r="Y3599" s="7">
        <v>0</v>
      </c>
      <c r="Z3599" s="7">
        <v>0</v>
      </c>
      <c r="AA3599" s="7" t="s">
        <v>800</v>
      </c>
      <c r="AB3599" s="7">
        <f>IF(Table2[[#This Row],[15cc]]+Table2[[#This Row],[30cc]]&gt;0,1,0)</f>
        <v>0</v>
      </c>
      <c r="AC3599" s="7">
        <f>IF(Table2[[#This Row],[60c]]&gt;0,1,0)</f>
        <v>0</v>
      </c>
      <c r="AD3599" s="7">
        <f>IF(Table2[[#This Row],[90c]]&gt;0,1,0)</f>
        <v>0</v>
      </c>
    </row>
    <row r="3600" spans="1:30" x14ac:dyDescent="0.2">
      <c r="A3600">
        <v>201707</v>
      </c>
      <c r="B3600" t="s">
        <v>21</v>
      </c>
      <c r="C3600" t="s">
        <v>21</v>
      </c>
      <c r="D3600" t="s">
        <v>1486</v>
      </c>
      <c r="E3600" t="s">
        <v>7645</v>
      </c>
      <c r="F3600" t="s">
        <v>1541</v>
      </c>
      <c r="G3600" t="s">
        <v>7646</v>
      </c>
      <c r="I3600" t="s">
        <v>768</v>
      </c>
      <c r="J3600" t="s">
        <v>409</v>
      </c>
      <c r="K3600" t="s">
        <v>7646</v>
      </c>
      <c r="L3600" t="s">
        <v>8031</v>
      </c>
      <c r="M3600" t="s">
        <v>8032</v>
      </c>
      <c r="N3600" s="1">
        <v>42942</v>
      </c>
      <c r="O3600">
        <v>14</v>
      </c>
      <c r="P3600" t="s">
        <v>1314</v>
      </c>
      <c r="S3600">
        <v>0</v>
      </c>
      <c r="T3600">
        <v>0</v>
      </c>
      <c r="U3600" s="7">
        <v>0</v>
      </c>
      <c r="V3600" s="7">
        <v>0</v>
      </c>
      <c r="W3600" s="7">
        <v>0</v>
      </c>
      <c r="X3600" s="7">
        <v>0</v>
      </c>
      <c r="Y3600" s="7">
        <v>0</v>
      </c>
      <c r="Z3600" s="7">
        <v>0</v>
      </c>
      <c r="AA3600" s="7" t="s">
        <v>800</v>
      </c>
      <c r="AB3600" s="7">
        <f>IF(Table2[[#This Row],[15cc]]+Table2[[#This Row],[30cc]]&gt;0,1,0)</f>
        <v>0</v>
      </c>
      <c r="AC3600" s="7">
        <f>IF(Table2[[#This Row],[60c]]&gt;0,1,0)</f>
        <v>0</v>
      </c>
      <c r="AD3600" s="7">
        <f>IF(Table2[[#This Row],[90c]]&gt;0,1,0)</f>
        <v>0</v>
      </c>
    </row>
    <row r="3601" spans="1:30" x14ac:dyDescent="0.2">
      <c r="A3601">
        <v>201707</v>
      </c>
      <c r="B3601" t="s">
        <v>21</v>
      </c>
      <c r="C3601" t="s">
        <v>21</v>
      </c>
      <c r="D3601" t="s">
        <v>1486</v>
      </c>
      <c r="E3601" t="s">
        <v>7645</v>
      </c>
      <c r="F3601" t="s">
        <v>1541</v>
      </c>
      <c r="G3601" t="s">
        <v>7646</v>
      </c>
      <c r="I3601" t="s">
        <v>768</v>
      </c>
      <c r="J3601" t="s">
        <v>409</v>
      </c>
      <c r="K3601" t="s">
        <v>7646</v>
      </c>
      <c r="L3601" t="s">
        <v>8033</v>
      </c>
      <c r="M3601" t="s">
        <v>8034</v>
      </c>
      <c r="N3601" s="1">
        <v>42942</v>
      </c>
      <c r="O3601">
        <v>14</v>
      </c>
      <c r="P3601" t="s">
        <v>1314</v>
      </c>
      <c r="S3601">
        <v>0</v>
      </c>
      <c r="T3601">
        <v>0</v>
      </c>
      <c r="U3601" s="7">
        <v>0</v>
      </c>
      <c r="V3601" s="7">
        <v>0</v>
      </c>
      <c r="W3601" s="7">
        <v>0</v>
      </c>
      <c r="X3601" s="7">
        <v>0</v>
      </c>
      <c r="Y3601" s="7">
        <v>0</v>
      </c>
      <c r="Z3601" s="7">
        <v>0</v>
      </c>
      <c r="AA3601" s="7" t="s">
        <v>800</v>
      </c>
      <c r="AB3601" s="7">
        <f>IF(Table2[[#This Row],[15cc]]+Table2[[#This Row],[30cc]]&gt;0,1,0)</f>
        <v>0</v>
      </c>
      <c r="AC3601" s="7">
        <f>IF(Table2[[#This Row],[60c]]&gt;0,1,0)</f>
        <v>0</v>
      </c>
      <c r="AD3601" s="7">
        <f>IF(Table2[[#This Row],[90c]]&gt;0,1,0)</f>
        <v>0</v>
      </c>
    </row>
    <row r="3602" spans="1:30" x14ac:dyDescent="0.2">
      <c r="A3602">
        <v>201707</v>
      </c>
      <c r="B3602" t="s">
        <v>21</v>
      </c>
      <c r="C3602" t="s">
        <v>21</v>
      </c>
      <c r="D3602" t="s">
        <v>1486</v>
      </c>
      <c r="E3602" t="s">
        <v>7645</v>
      </c>
      <c r="F3602" t="s">
        <v>1541</v>
      </c>
      <c r="G3602" t="s">
        <v>7646</v>
      </c>
      <c r="I3602" t="s">
        <v>768</v>
      </c>
      <c r="J3602" t="s">
        <v>409</v>
      </c>
      <c r="K3602" t="s">
        <v>7646</v>
      </c>
      <c r="L3602" t="s">
        <v>8035</v>
      </c>
      <c r="M3602" t="s">
        <v>1017</v>
      </c>
      <c r="N3602" s="1">
        <v>42942</v>
      </c>
      <c r="O3602">
        <v>14</v>
      </c>
      <c r="P3602" t="s">
        <v>1314</v>
      </c>
      <c r="S3602">
        <v>0</v>
      </c>
      <c r="T3602">
        <v>0</v>
      </c>
      <c r="U3602" s="7">
        <v>0</v>
      </c>
      <c r="V3602" s="7">
        <v>0</v>
      </c>
      <c r="W3602" s="7">
        <v>0</v>
      </c>
      <c r="X3602" s="7">
        <v>0</v>
      </c>
      <c r="Y3602" s="7">
        <v>0</v>
      </c>
      <c r="Z3602" s="7">
        <v>0</v>
      </c>
      <c r="AA3602" s="7" t="s">
        <v>800</v>
      </c>
      <c r="AB3602" s="7">
        <f>IF(Table2[[#This Row],[15cc]]+Table2[[#This Row],[30cc]]&gt;0,1,0)</f>
        <v>0</v>
      </c>
      <c r="AC3602" s="7">
        <f>IF(Table2[[#This Row],[60c]]&gt;0,1,0)</f>
        <v>0</v>
      </c>
      <c r="AD3602" s="7">
        <f>IF(Table2[[#This Row],[90c]]&gt;0,1,0)</f>
        <v>0</v>
      </c>
    </row>
    <row r="3603" spans="1:30" x14ac:dyDescent="0.2">
      <c r="A3603">
        <v>201707</v>
      </c>
      <c r="B3603" t="s">
        <v>21</v>
      </c>
      <c r="C3603" t="s">
        <v>21</v>
      </c>
      <c r="D3603" t="s">
        <v>1486</v>
      </c>
      <c r="E3603" t="s">
        <v>7645</v>
      </c>
      <c r="F3603" t="s">
        <v>1541</v>
      </c>
      <c r="G3603" t="s">
        <v>7646</v>
      </c>
      <c r="I3603" t="s">
        <v>768</v>
      </c>
      <c r="J3603" t="s">
        <v>409</v>
      </c>
      <c r="K3603" t="s">
        <v>7646</v>
      </c>
      <c r="L3603" t="s">
        <v>8036</v>
      </c>
      <c r="M3603" t="s">
        <v>1380</v>
      </c>
      <c r="N3603" s="1">
        <v>42942</v>
      </c>
      <c r="O3603">
        <v>14</v>
      </c>
      <c r="P3603" t="s">
        <v>1314</v>
      </c>
      <c r="S3603">
        <v>0</v>
      </c>
      <c r="T3603">
        <v>0</v>
      </c>
      <c r="U3603" s="7">
        <v>0</v>
      </c>
      <c r="V3603" s="7">
        <v>0</v>
      </c>
      <c r="W3603" s="7">
        <v>0</v>
      </c>
      <c r="X3603" s="7">
        <v>0</v>
      </c>
      <c r="Y3603" s="7">
        <v>0</v>
      </c>
      <c r="Z3603" s="7">
        <v>0</v>
      </c>
      <c r="AA3603" s="7" t="s">
        <v>800</v>
      </c>
      <c r="AB3603" s="7">
        <f>IF(Table2[[#This Row],[15cc]]+Table2[[#This Row],[30cc]]&gt;0,1,0)</f>
        <v>0</v>
      </c>
      <c r="AC3603" s="7">
        <f>IF(Table2[[#This Row],[60c]]&gt;0,1,0)</f>
        <v>0</v>
      </c>
      <c r="AD3603" s="7">
        <f>IF(Table2[[#This Row],[90c]]&gt;0,1,0)</f>
        <v>0</v>
      </c>
    </row>
    <row r="3604" spans="1:30" x14ac:dyDescent="0.2">
      <c r="A3604">
        <v>201707</v>
      </c>
      <c r="B3604" t="s">
        <v>21</v>
      </c>
      <c r="C3604" t="s">
        <v>21</v>
      </c>
      <c r="D3604" t="s">
        <v>1486</v>
      </c>
      <c r="E3604" t="s">
        <v>7645</v>
      </c>
      <c r="F3604" t="s">
        <v>1541</v>
      </c>
      <c r="G3604" t="s">
        <v>7646</v>
      </c>
      <c r="I3604" t="s">
        <v>768</v>
      </c>
      <c r="J3604" t="s">
        <v>409</v>
      </c>
      <c r="K3604" t="s">
        <v>7646</v>
      </c>
      <c r="L3604" t="s">
        <v>8037</v>
      </c>
      <c r="M3604" t="s">
        <v>3085</v>
      </c>
      <c r="N3604" s="1">
        <v>42943</v>
      </c>
      <c r="O3604">
        <v>13</v>
      </c>
      <c r="P3604" t="s">
        <v>1314</v>
      </c>
      <c r="S3604">
        <v>0</v>
      </c>
      <c r="T3604">
        <v>0</v>
      </c>
      <c r="U3604" s="7">
        <v>0</v>
      </c>
      <c r="V3604" s="7">
        <v>0</v>
      </c>
      <c r="W3604" s="7">
        <v>0</v>
      </c>
      <c r="X3604" s="7">
        <v>0</v>
      </c>
      <c r="Y3604" s="7">
        <v>0</v>
      </c>
      <c r="Z3604" s="7">
        <v>0</v>
      </c>
      <c r="AA3604" s="7" t="s">
        <v>800</v>
      </c>
      <c r="AB3604" s="7">
        <f>IF(Table2[[#This Row],[15cc]]+Table2[[#This Row],[30cc]]&gt;0,1,0)</f>
        <v>0</v>
      </c>
      <c r="AC3604" s="7">
        <f>IF(Table2[[#This Row],[60c]]&gt;0,1,0)</f>
        <v>0</v>
      </c>
      <c r="AD3604" s="7">
        <f>IF(Table2[[#This Row],[90c]]&gt;0,1,0)</f>
        <v>0</v>
      </c>
    </row>
    <row r="3605" spans="1:30" x14ac:dyDescent="0.2">
      <c r="A3605">
        <v>201707</v>
      </c>
      <c r="B3605" t="s">
        <v>21</v>
      </c>
      <c r="C3605" t="s">
        <v>21</v>
      </c>
      <c r="D3605" t="s">
        <v>1486</v>
      </c>
      <c r="E3605" t="s">
        <v>7645</v>
      </c>
      <c r="F3605" t="s">
        <v>1541</v>
      </c>
      <c r="G3605" t="s">
        <v>7646</v>
      </c>
      <c r="I3605" t="s">
        <v>768</v>
      </c>
      <c r="J3605" t="s">
        <v>409</v>
      </c>
      <c r="K3605" t="s">
        <v>7646</v>
      </c>
      <c r="L3605" t="s">
        <v>8038</v>
      </c>
      <c r="M3605" t="s">
        <v>1388</v>
      </c>
      <c r="N3605" s="1">
        <v>42943</v>
      </c>
      <c r="O3605">
        <v>13</v>
      </c>
      <c r="P3605" t="s">
        <v>1314</v>
      </c>
      <c r="S3605">
        <v>0</v>
      </c>
      <c r="T3605">
        <v>0</v>
      </c>
      <c r="U3605" s="7">
        <v>0</v>
      </c>
      <c r="V3605" s="7">
        <v>0</v>
      </c>
      <c r="W3605" s="7">
        <v>0</v>
      </c>
      <c r="X3605" s="7">
        <v>0</v>
      </c>
      <c r="Y3605" s="7">
        <v>0</v>
      </c>
      <c r="Z3605" s="7">
        <v>0</v>
      </c>
      <c r="AA3605" s="7" t="s">
        <v>800</v>
      </c>
      <c r="AB3605" s="7">
        <f>IF(Table2[[#This Row],[15cc]]+Table2[[#This Row],[30cc]]&gt;0,1,0)</f>
        <v>0</v>
      </c>
      <c r="AC3605" s="7">
        <f>IF(Table2[[#This Row],[60c]]&gt;0,1,0)</f>
        <v>0</v>
      </c>
      <c r="AD3605" s="7">
        <f>IF(Table2[[#This Row],[90c]]&gt;0,1,0)</f>
        <v>0</v>
      </c>
    </row>
    <row r="3606" spans="1:30" x14ac:dyDescent="0.2">
      <c r="A3606">
        <v>201707</v>
      </c>
      <c r="B3606" t="s">
        <v>21</v>
      </c>
      <c r="C3606" t="s">
        <v>21</v>
      </c>
      <c r="D3606" t="s">
        <v>1486</v>
      </c>
      <c r="E3606" t="s">
        <v>7645</v>
      </c>
      <c r="F3606" t="s">
        <v>1541</v>
      </c>
      <c r="G3606" t="s">
        <v>7646</v>
      </c>
      <c r="I3606" t="s">
        <v>768</v>
      </c>
      <c r="J3606" t="s">
        <v>409</v>
      </c>
      <c r="K3606" t="s">
        <v>7646</v>
      </c>
      <c r="L3606" t="s">
        <v>8039</v>
      </c>
      <c r="M3606" t="s">
        <v>1388</v>
      </c>
      <c r="N3606" s="1">
        <v>42943</v>
      </c>
      <c r="O3606">
        <v>13</v>
      </c>
      <c r="P3606" t="s">
        <v>1314</v>
      </c>
      <c r="S3606">
        <v>0</v>
      </c>
      <c r="T3606">
        <v>0</v>
      </c>
      <c r="U3606" s="7">
        <v>0</v>
      </c>
      <c r="V3606" s="7">
        <v>0</v>
      </c>
      <c r="W3606" s="7">
        <v>0</v>
      </c>
      <c r="X3606" s="7">
        <v>0</v>
      </c>
      <c r="Y3606" s="7">
        <v>0</v>
      </c>
      <c r="Z3606" s="7">
        <v>0</v>
      </c>
      <c r="AA3606" s="7" t="s">
        <v>800</v>
      </c>
      <c r="AB3606" s="7">
        <f>IF(Table2[[#This Row],[15cc]]+Table2[[#This Row],[30cc]]&gt;0,1,0)</f>
        <v>0</v>
      </c>
      <c r="AC3606" s="7">
        <f>IF(Table2[[#This Row],[60c]]&gt;0,1,0)</f>
        <v>0</v>
      </c>
      <c r="AD3606" s="7">
        <f>IF(Table2[[#This Row],[90c]]&gt;0,1,0)</f>
        <v>0</v>
      </c>
    </row>
    <row r="3607" spans="1:30" x14ac:dyDescent="0.2">
      <c r="A3607">
        <v>201707</v>
      </c>
      <c r="B3607" t="s">
        <v>21</v>
      </c>
      <c r="C3607" t="s">
        <v>21</v>
      </c>
      <c r="D3607" t="s">
        <v>1486</v>
      </c>
      <c r="E3607" t="s">
        <v>7645</v>
      </c>
      <c r="F3607" t="s">
        <v>1541</v>
      </c>
      <c r="G3607" t="s">
        <v>7646</v>
      </c>
      <c r="I3607" t="s">
        <v>768</v>
      </c>
      <c r="J3607" t="s">
        <v>409</v>
      </c>
      <c r="K3607" t="s">
        <v>7646</v>
      </c>
      <c r="L3607" t="s">
        <v>8040</v>
      </c>
      <c r="M3607" t="s">
        <v>8041</v>
      </c>
      <c r="N3607" s="1">
        <v>42947</v>
      </c>
      <c r="O3607">
        <v>9</v>
      </c>
      <c r="P3607" t="s">
        <v>1314</v>
      </c>
      <c r="Q3607">
        <v>2</v>
      </c>
      <c r="R3607">
        <v>35.08</v>
      </c>
      <c r="S3607">
        <v>2</v>
      </c>
      <c r="T3607">
        <v>35.08</v>
      </c>
      <c r="U3607" s="7">
        <v>0</v>
      </c>
      <c r="V3607" s="7">
        <v>0</v>
      </c>
      <c r="W3607" s="7">
        <v>0</v>
      </c>
      <c r="X3607" s="7">
        <v>0</v>
      </c>
      <c r="Y3607" s="7">
        <v>0</v>
      </c>
      <c r="Z3607" s="7">
        <v>0</v>
      </c>
      <c r="AA3607" s="7" t="s">
        <v>800</v>
      </c>
      <c r="AB3607" s="7">
        <f>IF(Table2[[#This Row],[15cc]]+Table2[[#This Row],[30cc]]&gt;0,1,0)</f>
        <v>1</v>
      </c>
      <c r="AC3607" s="7">
        <f>IF(Table2[[#This Row],[60c]]&gt;0,1,0)</f>
        <v>0</v>
      </c>
      <c r="AD3607" s="7">
        <f>IF(Table2[[#This Row],[90c]]&gt;0,1,0)</f>
        <v>0</v>
      </c>
    </row>
    <row r="3608" spans="1:30" x14ac:dyDescent="0.2">
      <c r="A3608">
        <v>201707</v>
      </c>
      <c r="B3608" t="s">
        <v>21</v>
      </c>
      <c r="C3608" t="s">
        <v>21</v>
      </c>
      <c r="D3608" t="s">
        <v>1486</v>
      </c>
      <c r="E3608" t="s">
        <v>7645</v>
      </c>
      <c r="F3608" t="s">
        <v>1542</v>
      </c>
      <c r="G3608" t="s">
        <v>7648</v>
      </c>
      <c r="I3608" t="s">
        <v>996</v>
      </c>
      <c r="J3608" t="s">
        <v>387</v>
      </c>
      <c r="K3608" t="s">
        <v>2853</v>
      </c>
      <c r="L3608" t="s">
        <v>8042</v>
      </c>
      <c r="M3608" t="s">
        <v>8043</v>
      </c>
      <c r="N3608" s="1">
        <v>42921</v>
      </c>
      <c r="O3608">
        <v>35</v>
      </c>
      <c r="P3608" t="s">
        <v>900</v>
      </c>
      <c r="Q3608">
        <v>1</v>
      </c>
      <c r="R3608">
        <v>12.247999999999999</v>
      </c>
      <c r="S3608">
        <v>1</v>
      </c>
      <c r="T3608">
        <v>12.247999999999999</v>
      </c>
      <c r="U3608" s="7">
        <v>0</v>
      </c>
      <c r="V3608" s="7">
        <v>0</v>
      </c>
      <c r="W3608" s="7">
        <v>0</v>
      </c>
      <c r="X3608" s="7">
        <v>0</v>
      </c>
      <c r="Y3608" s="7">
        <v>0</v>
      </c>
      <c r="Z3608" s="7">
        <v>0</v>
      </c>
      <c r="AA3608" s="7" t="s">
        <v>800</v>
      </c>
      <c r="AB3608" s="7">
        <f>IF(Table2[[#This Row],[15cc]]+Table2[[#This Row],[30cc]]&gt;0,1,0)</f>
        <v>1</v>
      </c>
      <c r="AC3608" s="7">
        <f>IF(Table2[[#This Row],[60c]]&gt;0,1,0)</f>
        <v>0</v>
      </c>
      <c r="AD3608" s="7">
        <f>IF(Table2[[#This Row],[90c]]&gt;0,1,0)</f>
        <v>0</v>
      </c>
    </row>
    <row r="3609" spans="1:30" x14ac:dyDescent="0.2">
      <c r="A3609">
        <v>201707</v>
      </c>
      <c r="B3609" t="s">
        <v>21</v>
      </c>
      <c r="C3609" t="s">
        <v>21</v>
      </c>
      <c r="D3609" t="s">
        <v>1486</v>
      </c>
      <c r="E3609" t="s">
        <v>7645</v>
      </c>
      <c r="F3609" t="s">
        <v>1542</v>
      </c>
      <c r="G3609" t="s">
        <v>7648</v>
      </c>
      <c r="I3609" t="s">
        <v>996</v>
      </c>
      <c r="J3609" t="s">
        <v>387</v>
      </c>
      <c r="K3609" t="s">
        <v>2853</v>
      </c>
      <c r="L3609" t="s">
        <v>8044</v>
      </c>
      <c r="M3609" t="s">
        <v>8045</v>
      </c>
      <c r="N3609" s="1">
        <v>42928</v>
      </c>
      <c r="O3609">
        <v>28</v>
      </c>
      <c r="P3609" t="s">
        <v>930</v>
      </c>
      <c r="Q3609">
        <v>1</v>
      </c>
      <c r="R3609">
        <v>12.215999999999999</v>
      </c>
      <c r="S3609">
        <v>1</v>
      </c>
      <c r="T3609">
        <v>12.215999999999999</v>
      </c>
      <c r="U3609" s="7">
        <v>0</v>
      </c>
      <c r="V3609" s="7">
        <v>0</v>
      </c>
      <c r="W3609" s="7">
        <v>0</v>
      </c>
      <c r="X3609" s="7">
        <v>0</v>
      </c>
      <c r="Y3609" s="7">
        <v>0</v>
      </c>
      <c r="Z3609" s="7">
        <v>0</v>
      </c>
      <c r="AA3609" s="7" t="s">
        <v>800</v>
      </c>
      <c r="AB3609" s="7">
        <f>IF(Table2[[#This Row],[15cc]]+Table2[[#This Row],[30cc]]&gt;0,1,0)</f>
        <v>1</v>
      </c>
      <c r="AC3609" s="7">
        <f>IF(Table2[[#This Row],[60c]]&gt;0,1,0)</f>
        <v>0</v>
      </c>
      <c r="AD3609" s="7">
        <f>IF(Table2[[#This Row],[90c]]&gt;0,1,0)</f>
        <v>0</v>
      </c>
    </row>
    <row r="3610" spans="1:30" x14ac:dyDescent="0.2">
      <c r="A3610">
        <v>201707</v>
      </c>
      <c r="B3610" t="s">
        <v>21</v>
      </c>
      <c r="C3610" t="s">
        <v>21</v>
      </c>
      <c r="D3610" t="s">
        <v>1486</v>
      </c>
      <c r="E3610" t="s">
        <v>7645</v>
      </c>
      <c r="F3610" t="s">
        <v>1542</v>
      </c>
      <c r="G3610" t="s">
        <v>7648</v>
      </c>
      <c r="I3610" t="s">
        <v>996</v>
      </c>
      <c r="J3610" t="s">
        <v>387</v>
      </c>
      <c r="K3610" t="s">
        <v>2853</v>
      </c>
      <c r="L3610" t="s">
        <v>8046</v>
      </c>
      <c r="M3610" t="s">
        <v>8047</v>
      </c>
      <c r="N3610" s="1">
        <v>42928</v>
      </c>
      <c r="O3610">
        <v>28</v>
      </c>
      <c r="P3610" t="s">
        <v>930</v>
      </c>
      <c r="Q3610">
        <v>1</v>
      </c>
      <c r="R3610">
        <v>13.113</v>
      </c>
      <c r="S3610">
        <v>1</v>
      </c>
      <c r="T3610">
        <v>13.113</v>
      </c>
      <c r="U3610" s="7">
        <v>0</v>
      </c>
      <c r="V3610" s="7">
        <v>0</v>
      </c>
      <c r="W3610" s="7">
        <v>0</v>
      </c>
      <c r="X3610" s="7">
        <v>0</v>
      </c>
      <c r="Y3610" s="7">
        <v>0</v>
      </c>
      <c r="Z3610" s="7">
        <v>0</v>
      </c>
      <c r="AA3610" s="7" t="s">
        <v>800</v>
      </c>
      <c r="AB3610" s="7">
        <f>IF(Table2[[#This Row],[15cc]]+Table2[[#This Row],[30cc]]&gt;0,1,0)</f>
        <v>1</v>
      </c>
      <c r="AC3610" s="7">
        <f>IF(Table2[[#This Row],[60c]]&gt;0,1,0)</f>
        <v>0</v>
      </c>
      <c r="AD3610" s="7">
        <f>IF(Table2[[#This Row],[90c]]&gt;0,1,0)</f>
        <v>0</v>
      </c>
    </row>
    <row r="3611" spans="1:30" x14ac:dyDescent="0.2">
      <c r="A3611">
        <v>201707</v>
      </c>
      <c r="B3611" t="s">
        <v>21</v>
      </c>
      <c r="C3611" t="s">
        <v>21</v>
      </c>
      <c r="D3611" t="s">
        <v>1486</v>
      </c>
      <c r="E3611" t="s">
        <v>7645</v>
      </c>
      <c r="F3611" t="s">
        <v>1542</v>
      </c>
      <c r="G3611" t="s">
        <v>7648</v>
      </c>
      <c r="I3611" t="s">
        <v>996</v>
      </c>
      <c r="J3611" t="s">
        <v>387</v>
      </c>
      <c r="K3611" t="s">
        <v>2853</v>
      </c>
      <c r="L3611" t="s">
        <v>8048</v>
      </c>
      <c r="M3611" t="s">
        <v>8049</v>
      </c>
      <c r="N3611" s="1">
        <v>42928</v>
      </c>
      <c r="O3611">
        <v>28</v>
      </c>
      <c r="P3611" t="s">
        <v>930</v>
      </c>
      <c r="Q3611">
        <v>1</v>
      </c>
      <c r="R3611">
        <v>12.596</v>
      </c>
      <c r="S3611">
        <v>1</v>
      </c>
      <c r="T3611">
        <v>12.596</v>
      </c>
      <c r="U3611" s="7">
        <v>0</v>
      </c>
      <c r="V3611" s="7">
        <v>0</v>
      </c>
      <c r="W3611" s="7">
        <v>0</v>
      </c>
      <c r="X3611" s="7">
        <v>0</v>
      </c>
      <c r="Y3611" s="7">
        <v>0</v>
      </c>
      <c r="Z3611" s="7">
        <v>0</v>
      </c>
      <c r="AA3611" s="7" t="s">
        <v>800</v>
      </c>
      <c r="AB3611" s="7">
        <f>IF(Table2[[#This Row],[15cc]]+Table2[[#This Row],[30cc]]&gt;0,1,0)</f>
        <v>1</v>
      </c>
      <c r="AC3611" s="7">
        <f>IF(Table2[[#This Row],[60c]]&gt;0,1,0)</f>
        <v>0</v>
      </c>
      <c r="AD3611" s="7">
        <f>IF(Table2[[#This Row],[90c]]&gt;0,1,0)</f>
        <v>0</v>
      </c>
    </row>
    <row r="3612" spans="1:30" x14ac:dyDescent="0.2">
      <c r="A3612">
        <v>201707</v>
      </c>
      <c r="B3612" t="s">
        <v>21</v>
      </c>
      <c r="C3612" t="s">
        <v>21</v>
      </c>
      <c r="D3612" t="s">
        <v>1486</v>
      </c>
      <c r="E3612" t="s">
        <v>7645</v>
      </c>
      <c r="F3612" t="s">
        <v>1542</v>
      </c>
      <c r="G3612" t="s">
        <v>7648</v>
      </c>
      <c r="I3612" t="s">
        <v>996</v>
      </c>
      <c r="J3612" t="s">
        <v>387</v>
      </c>
      <c r="K3612" t="s">
        <v>2853</v>
      </c>
      <c r="L3612" t="s">
        <v>8050</v>
      </c>
      <c r="M3612" t="s">
        <v>8051</v>
      </c>
      <c r="N3612" s="1">
        <v>42928</v>
      </c>
      <c r="O3612">
        <v>28</v>
      </c>
      <c r="P3612" t="s">
        <v>930</v>
      </c>
      <c r="Q3612">
        <v>6</v>
      </c>
      <c r="R3612">
        <v>90.316000000000003</v>
      </c>
      <c r="S3612">
        <v>5</v>
      </c>
      <c r="T3612">
        <v>75.304000000000002</v>
      </c>
      <c r="U3612" s="7">
        <v>1</v>
      </c>
      <c r="V3612" s="7">
        <v>15.012</v>
      </c>
      <c r="W3612" s="7">
        <v>0</v>
      </c>
      <c r="X3612" s="7">
        <v>0</v>
      </c>
      <c r="Y3612" s="7">
        <v>0</v>
      </c>
      <c r="Z3612" s="7">
        <v>0</v>
      </c>
      <c r="AA3612" s="7" t="s">
        <v>800</v>
      </c>
      <c r="AB3612" s="7">
        <f>IF(Table2[[#This Row],[15cc]]+Table2[[#This Row],[30cc]]&gt;0,1,0)</f>
        <v>1</v>
      </c>
      <c r="AC3612" s="7">
        <f>IF(Table2[[#This Row],[60c]]&gt;0,1,0)</f>
        <v>0</v>
      </c>
      <c r="AD3612" s="7">
        <f>IF(Table2[[#This Row],[90c]]&gt;0,1,0)</f>
        <v>0</v>
      </c>
    </row>
    <row r="3613" spans="1:30" x14ac:dyDescent="0.2">
      <c r="A3613">
        <v>201707</v>
      </c>
      <c r="B3613" t="s">
        <v>21</v>
      </c>
      <c r="C3613" t="s">
        <v>21</v>
      </c>
      <c r="D3613" t="s">
        <v>1486</v>
      </c>
      <c r="E3613" t="s">
        <v>7645</v>
      </c>
      <c r="F3613" t="s">
        <v>1542</v>
      </c>
      <c r="G3613" t="s">
        <v>7648</v>
      </c>
      <c r="I3613" t="s">
        <v>996</v>
      </c>
      <c r="J3613" t="s">
        <v>387</v>
      </c>
      <c r="K3613" t="s">
        <v>2853</v>
      </c>
      <c r="L3613" t="s">
        <v>8052</v>
      </c>
      <c r="M3613" t="s">
        <v>8053</v>
      </c>
      <c r="N3613" s="1">
        <v>42928</v>
      </c>
      <c r="O3613">
        <v>28</v>
      </c>
      <c r="P3613" t="s">
        <v>930</v>
      </c>
      <c r="S3613">
        <v>0</v>
      </c>
      <c r="T3613">
        <v>0</v>
      </c>
      <c r="U3613" s="7">
        <v>0</v>
      </c>
      <c r="V3613" s="7">
        <v>0</v>
      </c>
      <c r="W3613" s="7">
        <v>0</v>
      </c>
      <c r="X3613" s="7">
        <v>0</v>
      </c>
      <c r="Y3613" s="7">
        <v>0</v>
      </c>
      <c r="Z3613" s="7">
        <v>0</v>
      </c>
      <c r="AA3613" s="7" t="s">
        <v>800</v>
      </c>
      <c r="AB3613" s="7">
        <f>IF(Table2[[#This Row],[15cc]]+Table2[[#This Row],[30cc]]&gt;0,1,0)</f>
        <v>0</v>
      </c>
      <c r="AC3613" s="7">
        <f>IF(Table2[[#This Row],[60c]]&gt;0,1,0)</f>
        <v>0</v>
      </c>
      <c r="AD3613" s="7">
        <f>IF(Table2[[#This Row],[90c]]&gt;0,1,0)</f>
        <v>0</v>
      </c>
    </row>
    <row r="3614" spans="1:30" x14ac:dyDescent="0.2">
      <c r="A3614">
        <v>201707</v>
      </c>
      <c r="B3614" t="s">
        <v>21</v>
      </c>
      <c r="C3614" t="s">
        <v>21</v>
      </c>
      <c r="D3614" t="s">
        <v>1486</v>
      </c>
      <c r="E3614" t="s">
        <v>7645</v>
      </c>
      <c r="F3614" t="s">
        <v>1542</v>
      </c>
      <c r="G3614" t="s">
        <v>7648</v>
      </c>
      <c r="I3614" t="s">
        <v>996</v>
      </c>
      <c r="J3614" t="s">
        <v>387</v>
      </c>
      <c r="K3614" t="s">
        <v>2853</v>
      </c>
      <c r="L3614" t="s">
        <v>8054</v>
      </c>
      <c r="M3614" t="s">
        <v>8055</v>
      </c>
      <c r="N3614" s="1">
        <v>42928</v>
      </c>
      <c r="O3614">
        <v>28</v>
      </c>
      <c r="P3614" t="s">
        <v>930</v>
      </c>
      <c r="S3614">
        <v>0</v>
      </c>
      <c r="T3614">
        <v>0</v>
      </c>
      <c r="U3614" s="7">
        <v>0</v>
      </c>
      <c r="V3614" s="7">
        <v>0</v>
      </c>
      <c r="W3614" s="7">
        <v>0</v>
      </c>
      <c r="X3614" s="7">
        <v>0</v>
      </c>
      <c r="Y3614" s="7">
        <v>0</v>
      </c>
      <c r="Z3614" s="7">
        <v>0</v>
      </c>
      <c r="AA3614" s="7" t="s">
        <v>800</v>
      </c>
      <c r="AB3614" s="7">
        <f>IF(Table2[[#This Row],[15cc]]+Table2[[#This Row],[30cc]]&gt;0,1,0)</f>
        <v>0</v>
      </c>
      <c r="AC3614" s="7">
        <f>IF(Table2[[#This Row],[60c]]&gt;0,1,0)</f>
        <v>0</v>
      </c>
      <c r="AD3614" s="7">
        <f>IF(Table2[[#This Row],[90c]]&gt;0,1,0)</f>
        <v>0</v>
      </c>
    </row>
    <row r="3615" spans="1:30" x14ac:dyDescent="0.2">
      <c r="A3615">
        <v>201707</v>
      </c>
      <c r="B3615" t="s">
        <v>21</v>
      </c>
      <c r="C3615" t="s">
        <v>21</v>
      </c>
      <c r="D3615" t="s">
        <v>1486</v>
      </c>
      <c r="E3615" t="s">
        <v>7645</v>
      </c>
      <c r="F3615" t="s">
        <v>1542</v>
      </c>
      <c r="G3615" t="s">
        <v>7648</v>
      </c>
      <c r="I3615" t="s">
        <v>996</v>
      </c>
      <c r="J3615" t="s">
        <v>387</v>
      </c>
      <c r="K3615" t="s">
        <v>2853</v>
      </c>
      <c r="L3615" t="s">
        <v>8056</v>
      </c>
      <c r="M3615" t="s">
        <v>8057</v>
      </c>
      <c r="N3615" s="1">
        <v>42928</v>
      </c>
      <c r="O3615">
        <v>28</v>
      </c>
      <c r="P3615" t="s">
        <v>930</v>
      </c>
      <c r="Q3615">
        <v>1</v>
      </c>
      <c r="R3615">
        <v>12.1</v>
      </c>
      <c r="S3615">
        <v>1</v>
      </c>
      <c r="T3615">
        <v>12.1</v>
      </c>
      <c r="U3615" s="7">
        <v>0</v>
      </c>
      <c r="V3615" s="7">
        <v>0</v>
      </c>
      <c r="W3615" s="7">
        <v>0</v>
      </c>
      <c r="X3615" s="7">
        <v>0</v>
      </c>
      <c r="Y3615" s="7">
        <v>0</v>
      </c>
      <c r="Z3615" s="7">
        <v>0</v>
      </c>
      <c r="AA3615" s="7" t="s">
        <v>800</v>
      </c>
      <c r="AB3615" s="7">
        <f>IF(Table2[[#This Row],[15cc]]+Table2[[#This Row],[30cc]]&gt;0,1,0)</f>
        <v>1</v>
      </c>
      <c r="AC3615" s="7">
        <f>IF(Table2[[#This Row],[60c]]&gt;0,1,0)</f>
        <v>0</v>
      </c>
      <c r="AD3615" s="7">
        <f>IF(Table2[[#This Row],[90c]]&gt;0,1,0)</f>
        <v>0</v>
      </c>
    </row>
    <row r="3616" spans="1:30" x14ac:dyDescent="0.2">
      <c r="A3616">
        <v>201707</v>
      </c>
      <c r="B3616" t="s">
        <v>21</v>
      </c>
      <c r="C3616" t="s">
        <v>21</v>
      </c>
      <c r="D3616" t="s">
        <v>1486</v>
      </c>
      <c r="E3616" t="s">
        <v>7645</v>
      </c>
      <c r="F3616" t="s">
        <v>1542</v>
      </c>
      <c r="G3616" t="s">
        <v>7648</v>
      </c>
      <c r="I3616" t="s">
        <v>996</v>
      </c>
      <c r="J3616" t="s">
        <v>387</v>
      </c>
      <c r="K3616" t="s">
        <v>2853</v>
      </c>
      <c r="L3616" t="s">
        <v>8058</v>
      </c>
      <c r="M3616" t="s">
        <v>8059</v>
      </c>
      <c r="N3616" s="1">
        <v>42928</v>
      </c>
      <c r="O3616">
        <v>28</v>
      </c>
      <c r="P3616" t="s">
        <v>930</v>
      </c>
      <c r="Q3616">
        <v>1</v>
      </c>
      <c r="R3616">
        <v>12.026</v>
      </c>
      <c r="S3616">
        <v>1</v>
      </c>
      <c r="T3616">
        <v>12.026</v>
      </c>
      <c r="U3616" s="7">
        <v>0</v>
      </c>
      <c r="V3616" s="7">
        <v>0</v>
      </c>
      <c r="W3616" s="7">
        <v>0</v>
      </c>
      <c r="X3616" s="7">
        <v>0</v>
      </c>
      <c r="Y3616" s="7">
        <v>0</v>
      </c>
      <c r="Z3616" s="7">
        <v>0</v>
      </c>
      <c r="AA3616" s="7" t="s">
        <v>800</v>
      </c>
      <c r="AB3616" s="7">
        <f>IF(Table2[[#This Row],[15cc]]+Table2[[#This Row],[30cc]]&gt;0,1,0)</f>
        <v>1</v>
      </c>
      <c r="AC3616" s="7">
        <f>IF(Table2[[#This Row],[60c]]&gt;0,1,0)</f>
        <v>0</v>
      </c>
      <c r="AD3616" s="7">
        <f>IF(Table2[[#This Row],[90c]]&gt;0,1,0)</f>
        <v>0</v>
      </c>
    </row>
    <row r="3617" spans="1:30" x14ac:dyDescent="0.2">
      <c r="A3617">
        <v>201707</v>
      </c>
      <c r="B3617" t="s">
        <v>21</v>
      </c>
      <c r="C3617" t="s">
        <v>21</v>
      </c>
      <c r="D3617" t="s">
        <v>1486</v>
      </c>
      <c r="E3617" t="s">
        <v>7645</v>
      </c>
      <c r="F3617" t="s">
        <v>1542</v>
      </c>
      <c r="G3617" t="s">
        <v>7648</v>
      </c>
      <c r="I3617" t="s">
        <v>996</v>
      </c>
      <c r="J3617" t="s">
        <v>387</v>
      </c>
      <c r="K3617" t="s">
        <v>2853</v>
      </c>
      <c r="L3617" t="s">
        <v>8060</v>
      </c>
      <c r="M3617" t="s">
        <v>8061</v>
      </c>
      <c r="N3617" s="1">
        <v>42928</v>
      </c>
      <c r="O3617">
        <v>28</v>
      </c>
      <c r="P3617" t="s">
        <v>930</v>
      </c>
      <c r="S3617">
        <v>0</v>
      </c>
      <c r="T3617">
        <v>0</v>
      </c>
      <c r="U3617" s="7">
        <v>0</v>
      </c>
      <c r="V3617" s="7">
        <v>0</v>
      </c>
      <c r="W3617" s="7">
        <v>0</v>
      </c>
      <c r="X3617" s="7">
        <v>0</v>
      </c>
      <c r="Y3617" s="7">
        <v>0</v>
      </c>
      <c r="Z3617" s="7">
        <v>0</v>
      </c>
      <c r="AA3617" s="7" t="s">
        <v>800</v>
      </c>
      <c r="AB3617" s="7">
        <f>IF(Table2[[#This Row],[15cc]]+Table2[[#This Row],[30cc]]&gt;0,1,0)</f>
        <v>0</v>
      </c>
      <c r="AC3617" s="7">
        <f>IF(Table2[[#This Row],[60c]]&gt;0,1,0)</f>
        <v>0</v>
      </c>
      <c r="AD3617" s="7">
        <f>IF(Table2[[#This Row],[90c]]&gt;0,1,0)</f>
        <v>0</v>
      </c>
    </row>
    <row r="3618" spans="1:30" x14ac:dyDescent="0.2">
      <c r="A3618">
        <v>201707</v>
      </c>
      <c r="B3618" t="s">
        <v>21</v>
      </c>
      <c r="C3618" t="s">
        <v>21</v>
      </c>
      <c r="D3618" t="s">
        <v>1486</v>
      </c>
      <c r="E3618" t="s">
        <v>7645</v>
      </c>
      <c r="F3618" t="s">
        <v>1542</v>
      </c>
      <c r="G3618" t="s">
        <v>7648</v>
      </c>
      <c r="I3618" t="s">
        <v>996</v>
      </c>
      <c r="J3618" t="s">
        <v>387</v>
      </c>
      <c r="K3618" t="s">
        <v>2853</v>
      </c>
      <c r="L3618" t="s">
        <v>8062</v>
      </c>
      <c r="M3618" t="s">
        <v>8063</v>
      </c>
      <c r="N3618" s="1">
        <v>42928</v>
      </c>
      <c r="O3618">
        <v>28</v>
      </c>
      <c r="P3618" t="s">
        <v>930</v>
      </c>
      <c r="Q3618">
        <v>1</v>
      </c>
      <c r="R3618">
        <v>15.115</v>
      </c>
      <c r="S3618">
        <v>1</v>
      </c>
      <c r="T3618">
        <v>15.115</v>
      </c>
      <c r="U3618" s="7">
        <v>0</v>
      </c>
      <c r="V3618" s="7">
        <v>0</v>
      </c>
      <c r="W3618" s="7">
        <v>0</v>
      </c>
      <c r="X3618" s="7">
        <v>0</v>
      </c>
      <c r="Y3618" s="7">
        <v>0</v>
      </c>
      <c r="Z3618" s="7">
        <v>0</v>
      </c>
      <c r="AA3618" s="7" t="s">
        <v>800</v>
      </c>
      <c r="AB3618" s="7">
        <f>IF(Table2[[#This Row],[15cc]]+Table2[[#This Row],[30cc]]&gt;0,1,0)</f>
        <v>1</v>
      </c>
      <c r="AC3618" s="7">
        <f>IF(Table2[[#This Row],[60c]]&gt;0,1,0)</f>
        <v>0</v>
      </c>
      <c r="AD3618" s="7">
        <f>IF(Table2[[#This Row],[90c]]&gt;0,1,0)</f>
        <v>0</v>
      </c>
    </row>
    <row r="3619" spans="1:30" x14ac:dyDescent="0.2">
      <c r="A3619">
        <v>201707</v>
      </c>
      <c r="B3619" t="s">
        <v>21</v>
      </c>
      <c r="C3619" t="s">
        <v>21</v>
      </c>
      <c r="D3619" t="s">
        <v>1486</v>
      </c>
      <c r="E3619" t="s">
        <v>7645</v>
      </c>
      <c r="F3619" t="s">
        <v>1542</v>
      </c>
      <c r="G3619" t="s">
        <v>7648</v>
      </c>
      <c r="I3619" t="s">
        <v>996</v>
      </c>
      <c r="J3619" t="s">
        <v>387</v>
      </c>
      <c r="K3619" t="s">
        <v>2853</v>
      </c>
      <c r="L3619" t="s">
        <v>8064</v>
      </c>
      <c r="M3619" t="s">
        <v>1344</v>
      </c>
      <c r="N3619" s="1">
        <v>42940</v>
      </c>
      <c r="O3619">
        <v>16</v>
      </c>
      <c r="P3619" t="s">
        <v>930</v>
      </c>
      <c r="Q3619">
        <v>2</v>
      </c>
      <c r="R3619">
        <v>22.026</v>
      </c>
      <c r="S3619">
        <v>2</v>
      </c>
      <c r="T3619">
        <v>22.026</v>
      </c>
      <c r="U3619" s="7">
        <v>0</v>
      </c>
      <c r="V3619" s="7">
        <v>0</v>
      </c>
      <c r="W3619" s="7">
        <v>0</v>
      </c>
      <c r="X3619" s="7">
        <v>0</v>
      </c>
      <c r="Y3619" s="7">
        <v>0</v>
      </c>
      <c r="Z3619" s="7">
        <v>0</v>
      </c>
      <c r="AA3619" s="7" t="s">
        <v>800</v>
      </c>
      <c r="AB3619" s="7">
        <f>IF(Table2[[#This Row],[15cc]]+Table2[[#This Row],[30cc]]&gt;0,1,0)</f>
        <v>1</v>
      </c>
      <c r="AC3619" s="7">
        <f>IF(Table2[[#This Row],[60c]]&gt;0,1,0)</f>
        <v>0</v>
      </c>
      <c r="AD3619" s="7">
        <f>IF(Table2[[#This Row],[90c]]&gt;0,1,0)</f>
        <v>0</v>
      </c>
    </row>
    <row r="3620" spans="1:30" x14ac:dyDescent="0.2">
      <c r="A3620">
        <v>201707</v>
      </c>
      <c r="B3620" t="s">
        <v>21</v>
      </c>
      <c r="C3620" t="s">
        <v>21</v>
      </c>
      <c r="D3620" t="s">
        <v>1486</v>
      </c>
      <c r="E3620" t="s">
        <v>7645</v>
      </c>
      <c r="F3620" t="s">
        <v>1542</v>
      </c>
      <c r="G3620" t="s">
        <v>7648</v>
      </c>
      <c r="I3620" t="s">
        <v>996</v>
      </c>
      <c r="J3620" t="s">
        <v>387</v>
      </c>
      <c r="K3620" t="s">
        <v>2853</v>
      </c>
      <c r="L3620" t="s">
        <v>8065</v>
      </c>
      <c r="M3620" t="s">
        <v>1901</v>
      </c>
      <c r="N3620" s="1">
        <v>42940</v>
      </c>
      <c r="O3620">
        <v>16</v>
      </c>
      <c r="P3620" t="s">
        <v>930</v>
      </c>
      <c r="Q3620">
        <v>3</v>
      </c>
      <c r="R3620">
        <v>37.942</v>
      </c>
      <c r="S3620">
        <v>3</v>
      </c>
      <c r="T3620">
        <v>37.942</v>
      </c>
      <c r="U3620" s="7">
        <v>0</v>
      </c>
      <c r="V3620" s="7">
        <v>0</v>
      </c>
      <c r="W3620" s="7">
        <v>0</v>
      </c>
      <c r="X3620" s="7">
        <v>0</v>
      </c>
      <c r="Y3620" s="7">
        <v>0</v>
      </c>
      <c r="Z3620" s="7">
        <v>0</v>
      </c>
      <c r="AA3620" s="7" t="s">
        <v>800</v>
      </c>
      <c r="AB3620" s="7">
        <f>IF(Table2[[#This Row],[15cc]]+Table2[[#This Row],[30cc]]&gt;0,1,0)</f>
        <v>1</v>
      </c>
      <c r="AC3620" s="7">
        <f>IF(Table2[[#This Row],[60c]]&gt;0,1,0)</f>
        <v>0</v>
      </c>
      <c r="AD3620" s="7">
        <f>IF(Table2[[#This Row],[90c]]&gt;0,1,0)</f>
        <v>0</v>
      </c>
    </row>
    <row r="3621" spans="1:30" x14ac:dyDescent="0.2">
      <c r="A3621">
        <v>201707</v>
      </c>
      <c r="B3621" t="s">
        <v>21</v>
      </c>
      <c r="C3621" t="s">
        <v>21</v>
      </c>
      <c r="D3621" t="s">
        <v>1486</v>
      </c>
      <c r="E3621" t="s">
        <v>7645</v>
      </c>
      <c r="F3621" t="s">
        <v>1542</v>
      </c>
      <c r="G3621" t="s">
        <v>7648</v>
      </c>
      <c r="I3621" t="s">
        <v>996</v>
      </c>
      <c r="J3621" t="s">
        <v>387</v>
      </c>
      <c r="K3621" t="s">
        <v>2853</v>
      </c>
      <c r="L3621" t="s">
        <v>8066</v>
      </c>
      <c r="M3621" t="s">
        <v>8067</v>
      </c>
      <c r="N3621" s="1">
        <v>42940</v>
      </c>
      <c r="O3621">
        <v>16</v>
      </c>
      <c r="P3621" t="s">
        <v>930</v>
      </c>
      <c r="Q3621">
        <v>1</v>
      </c>
      <c r="R3621">
        <v>12.02</v>
      </c>
      <c r="S3621">
        <v>1</v>
      </c>
      <c r="T3621">
        <v>12.02</v>
      </c>
      <c r="U3621" s="7">
        <v>0</v>
      </c>
      <c r="V3621" s="7">
        <v>0</v>
      </c>
      <c r="W3621" s="7">
        <v>0</v>
      </c>
      <c r="X3621" s="7">
        <v>0</v>
      </c>
      <c r="Y3621" s="7">
        <v>0</v>
      </c>
      <c r="Z3621" s="7">
        <v>0</v>
      </c>
      <c r="AA3621" s="7" t="s">
        <v>800</v>
      </c>
      <c r="AB3621" s="7">
        <f>IF(Table2[[#This Row],[15cc]]+Table2[[#This Row],[30cc]]&gt;0,1,0)</f>
        <v>1</v>
      </c>
      <c r="AC3621" s="7">
        <f>IF(Table2[[#This Row],[60c]]&gt;0,1,0)</f>
        <v>0</v>
      </c>
      <c r="AD3621" s="7">
        <f>IF(Table2[[#This Row],[90c]]&gt;0,1,0)</f>
        <v>0</v>
      </c>
    </row>
    <row r="3622" spans="1:30" x14ac:dyDescent="0.2">
      <c r="A3622">
        <v>201707</v>
      </c>
      <c r="B3622" t="s">
        <v>21</v>
      </c>
      <c r="C3622" t="s">
        <v>21</v>
      </c>
      <c r="D3622" t="s">
        <v>1486</v>
      </c>
      <c r="E3622" t="s">
        <v>7645</v>
      </c>
      <c r="F3622" t="s">
        <v>1542</v>
      </c>
      <c r="G3622" t="s">
        <v>7648</v>
      </c>
      <c r="I3622" t="s">
        <v>996</v>
      </c>
      <c r="J3622" t="s">
        <v>387</v>
      </c>
      <c r="K3622" t="s">
        <v>2853</v>
      </c>
      <c r="L3622" t="s">
        <v>8068</v>
      </c>
      <c r="M3622" t="s">
        <v>8069</v>
      </c>
      <c r="N3622" s="1">
        <v>42940</v>
      </c>
      <c r="O3622">
        <v>16</v>
      </c>
      <c r="P3622" t="s">
        <v>930</v>
      </c>
      <c r="Q3622">
        <v>1</v>
      </c>
      <c r="R3622">
        <v>12.384</v>
      </c>
      <c r="S3622">
        <v>1</v>
      </c>
      <c r="T3622">
        <v>12.384</v>
      </c>
      <c r="U3622" s="7">
        <v>0</v>
      </c>
      <c r="V3622" s="7">
        <v>0</v>
      </c>
      <c r="W3622" s="7">
        <v>0</v>
      </c>
      <c r="X3622" s="7">
        <v>0</v>
      </c>
      <c r="Y3622" s="7">
        <v>0</v>
      </c>
      <c r="Z3622" s="7">
        <v>0</v>
      </c>
      <c r="AA3622" s="7" t="s">
        <v>800</v>
      </c>
      <c r="AB3622" s="7">
        <f>IF(Table2[[#This Row],[15cc]]+Table2[[#This Row],[30cc]]&gt;0,1,0)</f>
        <v>1</v>
      </c>
      <c r="AC3622" s="7">
        <f>IF(Table2[[#This Row],[60c]]&gt;0,1,0)</f>
        <v>0</v>
      </c>
      <c r="AD3622" s="7">
        <f>IF(Table2[[#This Row],[90c]]&gt;0,1,0)</f>
        <v>0</v>
      </c>
    </row>
    <row r="3623" spans="1:30" x14ac:dyDescent="0.2">
      <c r="A3623">
        <v>201707</v>
      </c>
      <c r="B3623" t="s">
        <v>21</v>
      </c>
      <c r="C3623" t="s">
        <v>21</v>
      </c>
      <c r="D3623" t="s">
        <v>1486</v>
      </c>
      <c r="E3623" t="s">
        <v>7645</v>
      </c>
      <c r="F3623" t="s">
        <v>1542</v>
      </c>
      <c r="G3623" t="s">
        <v>7648</v>
      </c>
      <c r="I3623" t="s">
        <v>996</v>
      </c>
      <c r="J3623" t="s">
        <v>387</v>
      </c>
      <c r="K3623" t="s">
        <v>2853</v>
      </c>
      <c r="L3623" t="s">
        <v>8070</v>
      </c>
      <c r="M3623" t="s">
        <v>8071</v>
      </c>
      <c r="N3623" s="1">
        <v>42940</v>
      </c>
      <c r="O3623">
        <v>16</v>
      </c>
      <c r="P3623" t="s">
        <v>930</v>
      </c>
      <c r="Q3623">
        <v>1</v>
      </c>
      <c r="R3623">
        <v>12.07</v>
      </c>
      <c r="S3623">
        <v>1</v>
      </c>
      <c r="T3623">
        <v>12.07</v>
      </c>
      <c r="U3623" s="7">
        <v>0</v>
      </c>
      <c r="V3623" s="7">
        <v>0</v>
      </c>
      <c r="W3623" s="7">
        <v>0</v>
      </c>
      <c r="X3623" s="7">
        <v>0</v>
      </c>
      <c r="Y3623" s="7">
        <v>0</v>
      </c>
      <c r="Z3623" s="7">
        <v>0</v>
      </c>
      <c r="AA3623" s="7" t="s">
        <v>800</v>
      </c>
      <c r="AB3623" s="7">
        <f>IF(Table2[[#This Row],[15cc]]+Table2[[#This Row],[30cc]]&gt;0,1,0)</f>
        <v>1</v>
      </c>
      <c r="AC3623" s="7">
        <f>IF(Table2[[#This Row],[60c]]&gt;0,1,0)</f>
        <v>0</v>
      </c>
      <c r="AD3623" s="7">
        <f>IF(Table2[[#This Row],[90c]]&gt;0,1,0)</f>
        <v>0</v>
      </c>
    </row>
    <row r="3624" spans="1:30" x14ac:dyDescent="0.2">
      <c r="A3624">
        <v>201707</v>
      </c>
      <c r="B3624" t="s">
        <v>21</v>
      </c>
      <c r="C3624" t="s">
        <v>21</v>
      </c>
      <c r="D3624" t="s">
        <v>1486</v>
      </c>
      <c r="E3624" t="s">
        <v>7645</v>
      </c>
      <c r="F3624" t="s">
        <v>1542</v>
      </c>
      <c r="G3624" t="s">
        <v>7648</v>
      </c>
      <c r="I3624" t="s">
        <v>996</v>
      </c>
      <c r="J3624" t="s">
        <v>387</v>
      </c>
      <c r="K3624" t="s">
        <v>2853</v>
      </c>
      <c r="L3624" t="s">
        <v>8072</v>
      </c>
      <c r="M3624" t="s">
        <v>8073</v>
      </c>
      <c r="N3624" s="1">
        <v>42940</v>
      </c>
      <c r="O3624">
        <v>16</v>
      </c>
      <c r="P3624" t="s">
        <v>930</v>
      </c>
      <c r="Q3624">
        <v>2</v>
      </c>
      <c r="R3624">
        <v>25.359000000000002</v>
      </c>
      <c r="S3624">
        <v>2</v>
      </c>
      <c r="T3624">
        <v>25.359000000000002</v>
      </c>
      <c r="U3624" s="7">
        <v>0</v>
      </c>
      <c r="V3624" s="7">
        <v>0</v>
      </c>
      <c r="W3624" s="7">
        <v>0</v>
      </c>
      <c r="X3624" s="7">
        <v>0</v>
      </c>
      <c r="Y3624" s="7">
        <v>0</v>
      </c>
      <c r="Z3624" s="7">
        <v>0</v>
      </c>
      <c r="AA3624" s="7" t="s">
        <v>800</v>
      </c>
      <c r="AB3624" s="7">
        <f>IF(Table2[[#This Row],[15cc]]+Table2[[#This Row],[30cc]]&gt;0,1,0)</f>
        <v>1</v>
      </c>
      <c r="AC3624" s="7">
        <f>IF(Table2[[#This Row],[60c]]&gt;0,1,0)</f>
        <v>0</v>
      </c>
      <c r="AD3624" s="7">
        <f>IF(Table2[[#This Row],[90c]]&gt;0,1,0)</f>
        <v>0</v>
      </c>
    </row>
    <row r="3625" spans="1:30" x14ac:dyDescent="0.2">
      <c r="A3625">
        <v>201707</v>
      </c>
      <c r="B3625" t="s">
        <v>21</v>
      </c>
      <c r="C3625" t="s">
        <v>21</v>
      </c>
      <c r="D3625" t="s">
        <v>1486</v>
      </c>
      <c r="E3625" t="s">
        <v>7645</v>
      </c>
      <c r="F3625" t="s">
        <v>1542</v>
      </c>
      <c r="G3625" t="s">
        <v>7648</v>
      </c>
      <c r="I3625" t="s">
        <v>996</v>
      </c>
      <c r="J3625" t="s">
        <v>387</v>
      </c>
      <c r="K3625" t="s">
        <v>2853</v>
      </c>
      <c r="L3625" t="s">
        <v>8074</v>
      </c>
      <c r="M3625" t="s">
        <v>8075</v>
      </c>
      <c r="N3625" s="1">
        <v>42940</v>
      </c>
      <c r="O3625">
        <v>16</v>
      </c>
      <c r="P3625" t="s">
        <v>930</v>
      </c>
      <c r="Q3625">
        <v>5</v>
      </c>
      <c r="R3625">
        <v>90.233000000000004</v>
      </c>
      <c r="S3625">
        <v>5</v>
      </c>
      <c r="T3625">
        <v>90.233000000000004</v>
      </c>
      <c r="U3625" s="7">
        <v>0</v>
      </c>
      <c r="V3625" s="7">
        <v>0</v>
      </c>
      <c r="W3625" s="7">
        <v>0</v>
      </c>
      <c r="X3625" s="7">
        <v>0</v>
      </c>
      <c r="Y3625" s="7">
        <v>0</v>
      </c>
      <c r="Z3625" s="7">
        <v>0</v>
      </c>
      <c r="AA3625" s="7" t="s">
        <v>800</v>
      </c>
      <c r="AB3625" s="7">
        <f>IF(Table2[[#This Row],[15cc]]+Table2[[#This Row],[30cc]]&gt;0,1,0)</f>
        <v>1</v>
      </c>
      <c r="AC3625" s="7">
        <f>IF(Table2[[#This Row],[60c]]&gt;0,1,0)</f>
        <v>0</v>
      </c>
      <c r="AD3625" s="7">
        <f>IF(Table2[[#This Row],[90c]]&gt;0,1,0)</f>
        <v>0</v>
      </c>
    </row>
    <row r="3626" spans="1:30" x14ac:dyDescent="0.2">
      <c r="A3626">
        <v>201707</v>
      </c>
      <c r="B3626" t="s">
        <v>21</v>
      </c>
      <c r="C3626" t="s">
        <v>21</v>
      </c>
      <c r="D3626" t="s">
        <v>1486</v>
      </c>
      <c r="E3626" t="s">
        <v>7645</v>
      </c>
      <c r="F3626" t="s">
        <v>1542</v>
      </c>
      <c r="G3626" t="s">
        <v>7648</v>
      </c>
      <c r="I3626" t="s">
        <v>996</v>
      </c>
      <c r="J3626" t="s">
        <v>387</v>
      </c>
      <c r="K3626" t="s">
        <v>2853</v>
      </c>
      <c r="L3626" t="s">
        <v>8076</v>
      </c>
      <c r="M3626" t="s">
        <v>8077</v>
      </c>
      <c r="N3626" s="1">
        <v>42940</v>
      </c>
      <c r="O3626">
        <v>16</v>
      </c>
      <c r="P3626" t="s">
        <v>930</v>
      </c>
      <c r="S3626">
        <v>0</v>
      </c>
      <c r="T3626">
        <v>0</v>
      </c>
      <c r="U3626" s="7">
        <v>0</v>
      </c>
      <c r="V3626" s="7">
        <v>0</v>
      </c>
      <c r="W3626" s="7">
        <v>0</v>
      </c>
      <c r="X3626" s="7">
        <v>0</v>
      </c>
      <c r="Y3626" s="7">
        <v>0</v>
      </c>
      <c r="Z3626" s="7">
        <v>0</v>
      </c>
      <c r="AA3626" s="7" t="s">
        <v>800</v>
      </c>
      <c r="AB3626" s="7">
        <f>IF(Table2[[#This Row],[15cc]]+Table2[[#This Row],[30cc]]&gt;0,1,0)</f>
        <v>0</v>
      </c>
      <c r="AC3626" s="7">
        <f>IF(Table2[[#This Row],[60c]]&gt;0,1,0)</f>
        <v>0</v>
      </c>
      <c r="AD3626" s="7">
        <f>IF(Table2[[#This Row],[90c]]&gt;0,1,0)</f>
        <v>0</v>
      </c>
    </row>
    <row r="3627" spans="1:30" x14ac:dyDescent="0.2">
      <c r="A3627">
        <v>201707</v>
      </c>
      <c r="B3627" t="s">
        <v>21</v>
      </c>
      <c r="C3627" t="s">
        <v>21</v>
      </c>
      <c r="D3627" t="s">
        <v>1486</v>
      </c>
      <c r="E3627" t="s">
        <v>7645</v>
      </c>
      <c r="F3627" t="s">
        <v>1542</v>
      </c>
      <c r="G3627" t="s">
        <v>7648</v>
      </c>
      <c r="I3627" t="s">
        <v>997</v>
      </c>
      <c r="J3627" t="s">
        <v>379</v>
      </c>
      <c r="K3627" t="s">
        <v>7649</v>
      </c>
      <c r="L3627" t="s">
        <v>8078</v>
      </c>
      <c r="M3627" t="s">
        <v>8079</v>
      </c>
      <c r="N3627" s="1">
        <v>42921</v>
      </c>
      <c r="O3627">
        <v>35</v>
      </c>
      <c r="P3627" t="s">
        <v>900</v>
      </c>
      <c r="S3627">
        <v>0</v>
      </c>
      <c r="T3627">
        <v>0</v>
      </c>
      <c r="U3627" s="7">
        <v>0</v>
      </c>
      <c r="V3627" s="7">
        <v>0</v>
      </c>
      <c r="W3627" s="7">
        <v>0</v>
      </c>
      <c r="X3627" s="7">
        <v>0</v>
      </c>
      <c r="Y3627" s="7">
        <v>0</v>
      </c>
      <c r="Z3627" s="7">
        <v>0</v>
      </c>
      <c r="AA3627" s="7" t="s">
        <v>800</v>
      </c>
      <c r="AB3627" s="7">
        <f>IF(Table2[[#This Row],[15cc]]+Table2[[#This Row],[30cc]]&gt;0,1,0)</f>
        <v>0</v>
      </c>
      <c r="AC3627" s="7">
        <f>IF(Table2[[#This Row],[60c]]&gt;0,1,0)</f>
        <v>0</v>
      </c>
      <c r="AD3627" s="7">
        <f>IF(Table2[[#This Row],[90c]]&gt;0,1,0)</f>
        <v>0</v>
      </c>
    </row>
    <row r="3628" spans="1:30" x14ac:dyDescent="0.2">
      <c r="A3628">
        <v>201707</v>
      </c>
      <c r="B3628" t="s">
        <v>21</v>
      </c>
      <c r="C3628" t="s">
        <v>21</v>
      </c>
      <c r="D3628" t="s">
        <v>1486</v>
      </c>
      <c r="E3628" t="s">
        <v>7645</v>
      </c>
      <c r="F3628" t="s">
        <v>1542</v>
      </c>
      <c r="G3628" t="s">
        <v>7648</v>
      </c>
      <c r="I3628" t="s">
        <v>997</v>
      </c>
      <c r="J3628" t="s">
        <v>379</v>
      </c>
      <c r="K3628" t="s">
        <v>7649</v>
      </c>
      <c r="L3628" t="s">
        <v>8080</v>
      </c>
      <c r="M3628" t="s">
        <v>1451</v>
      </c>
      <c r="N3628" s="1">
        <v>42928</v>
      </c>
      <c r="O3628">
        <v>28</v>
      </c>
      <c r="P3628" t="s">
        <v>930</v>
      </c>
      <c r="Q3628">
        <v>1</v>
      </c>
      <c r="R3628">
        <v>12.627000000000001</v>
      </c>
      <c r="S3628">
        <v>1</v>
      </c>
      <c r="T3628">
        <v>12.627000000000001</v>
      </c>
      <c r="U3628" s="7">
        <v>0</v>
      </c>
      <c r="V3628" s="7">
        <v>0</v>
      </c>
      <c r="W3628" s="7">
        <v>0</v>
      </c>
      <c r="X3628" s="7">
        <v>0</v>
      </c>
      <c r="Y3628" s="7">
        <v>0</v>
      </c>
      <c r="Z3628" s="7">
        <v>0</v>
      </c>
      <c r="AA3628" s="7" t="s">
        <v>800</v>
      </c>
      <c r="AB3628" s="7">
        <f>IF(Table2[[#This Row],[15cc]]+Table2[[#This Row],[30cc]]&gt;0,1,0)</f>
        <v>1</v>
      </c>
      <c r="AC3628" s="7">
        <f>IF(Table2[[#This Row],[60c]]&gt;0,1,0)</f>
        <v>0</v>
      </c>
      <c r="AD3628" s="7">
        <f>IF(Table2[[#This Row],[90c]]&gt;0,1,0)</f>
        <v>0</v>
      </c>
    </row>
    <row r="3629" spans="1:30" x14ac:dyDescent="0.2">
      <c r="A3629">
        <v>201707</v>
      </c>
      <c r="B3629" t="s">
        <v>21</v>
      </c>
      <c r="C3629" t="s">
        <v>21</v>
      </c>
      <c r="D3629" t="s">
        <v>1486</v>
      </c>
      <c r="E3629" t="s">
        <v>7645</v>
      </c>
      <c r="F3629" t="s">
        <v>1542</v>
      </c>
      <c r="G3629" t="s">
        <v>7648</v>
      </c>
      <c r="I3629" t="s">
        <v>997</v>
      </c>
      <c r="J3629" t="s">
        <v>379</v>
      </c>
      <c r="K3629" t="s">
        <v>7649</v>
      </c>
      <c r="L3629" t="s">
        <v>8081</v>
      </c>
      <c r="M3629" t="s">
        <v>8082</v>
      </c>
      <c r="N3629" s="1">
        <v>42928</v>
      </c>
      <c r="O3629">
        <v>28</v>
      </c>
      <c r="P3629" t="s">
        <v>930</v>
      </c>
      <c r="Q3629">
        <v>1</v>
      </c>
      <c r="R3629">
        <v>12.194000000000001</v>
      </c>
      <c r="S3629">
        <v>1</v>
      </c>
      <c r="T3629">
        <v>12.194000000000001</v>
      </c>
      <c r="U3629" s="7">
        <v>0</v>
      </c>
      <c r="V3629" s="7">
        <v>0</v>
      </c>
      <c r="W3629" s="7">
        <v>0</v>
      </c>
      <c r="X3629" s="7">
        <v>0</v>
      </c>
      <c r="Y3629" s="7">
        <v>0</v>
      </c>
      <c r="Z3629" s="7">
        <v>0</v>
      </c>
      <c r="AA3629" s="7" t="s">
        <v>800</v>
      </c>
      <c r="AB3629" s="7">
        <f>IF(Table2[[#This Row],[15cc]]+Table2[[#This Row],[30cc]]&gt;0,1,0)</f>
        <v>1</v>
      </c>
      <c r="AC3629" s="7">
        <f>IF(Table2[[#This Row],[60c]]&gt;0,1,0)</f>
        <v>0</v>
      </c>
      <c r="AD3629" s="7">
        <f>IF(Table2[[#This Row],[90c]]&gt;0,1,0)</f>
        <v>0</v>
      </c>
    </row>
    <row r="3630" spans="1:30" x14ac:dyDescent="0.2">
      <c r="A3630">
        <v>201707</v>
      </c>
      <c r="B3630" t="s">
        <v>21</v>
      </c>
      <c r="C3630" t="s">
        <v>21</v>
      </c>
      <c r="D3630" t="s">
        <v>1486</v>
      </c>
      <c r="E3630" t="s">
        <v>7645</v>
      </c>
      <c r="F3630" t="s">
        <v>1542</v>
      </c>
      <c r="G3630" t="s">
        <v>7648</v>
      </c>
      <c r="I3630" t="s">
        <v>997</v>
      </c>
      <c r="J3630" t="s">
        <v>379</v>
      </c>
      <c r="K3630" t="s">
        <v>7649</v>
      </c>
      <c r="L3630" t="s">
        <v>8083</v>
      </c>
      <c r="M3630" t="s">
        <v>837</v>
      </c>
      <c r="N3630" s="1">
        <v>42928</v>
      </c>
      <c r="O3630">
        <v>28</v>
      </c>
      <c r="P3630" t="s">
        <v>930</v>
      </c>
      <c r="Q3630">
        <v>1</v>
      </c>
      <c r="R3630">
        <v>15.582000000000001</v>
      </c>
      <c r="S3630">
        <v>1</v>
      </c>
      <c r="T3630">
        <v>15.582000000000001</v>
      </c>
      <c r="U3630" s="7">
        <v>0</v>
      </c>
      <c r="V3630" s="7">
        <v>0</v>
      </c>
      <c r="W3630" s="7">
        <v>0</v>
      </c>
      <c r="X3630" s="7">
        <v>0</v>
      </c>
      <c r="Y3630" s="7">
        <v>0</v>
      </c>
      <c r="Z3630" s="7">
        <v>0</v>
      </c>
      <c r="AA3630" s="7" t="s">
        <v>800</v>
      </c>
      <c r="AB3630" s="7">
        <f>IF(Table2[[#This Row],[15cc]]+Table2[[#This Row],[30cc]]&gt;0,1,0)</f>
        <v>1</v>
      </c>
      <c r="AC3630" s="7">
        <f>IF(Table2[[#This Row],[60c]]&gt;0,1,0)</f>
        <v>0</v>
      </c>
      <c r="AD3630" s="7">
        <f>IF(Table2[[#This Row],[90c]]&gt;0,1,0)</f>
        <v>0</v>
      </c>
    </row>
    <row r="3631" spans="1:30" x14ac:dyDescent="0.2">
      <c r="A3631">
        <v>201707</v>
      </c>
      <c r="B3631" t="s">
        <v>21</v>
      </c>
      <c r="C3631" t="s">
        <v>21</v>
      </c>
      <c r="D3631" t="s">
        <v>1486</v>
      </c>
      <c r="E3631" t="s">
        <v>7645</v>
      </c>
      <c r="F3631" t="s">
        <v>1542</v>
      </c>
      <c r="G3631" t="s">
        <v>7648</v>
      </c>
      <c r="I3631" t="s">
        <v>997</v>
      </c>
      <c r="J3631" t="s">
        <v>379</v>
      </c>
      <c r="K3631" t="s">
        <v>7649</v>
      </c>
      <c r="L3631" t="s">
        <v>8084</v>
      </c>
      <c r="M3631" t="s">
        <v>8085</v>
      </c>
      <c r="N3631" s="1">
        <v>42928</v>
      </c>
      <c r="O3631">
        <v>28</v>
      </c>
      <c r="P3631" t="s">
        <v>930</v>
      </c>
      <c r="S3631">
        <v>0</v>
      </c>
      <c r="T3631">
        <v>0</v>
      </c>
      <c r="U3631" s="7">
        <v>0</v>
      </c>
      <c r="V3631" s="7">
        <v>0</v>
      </c>
      <c r="W3631" s="7">
        <v>0</v>
      </c>
      <c r="X3631" s="7">
        <v>0</v>
      </c>
      <c r="Y3631" s="7">
        <v>0</v>
      </c>
      <c r="Z3631" s="7">
        <v>0</v>
      </c>
      <c r="AA3631" s="7" t="s">
        <v>800</v>
      </c>
      <c r="AB3631" s="7">
        <f>IF(Table2[[#This Row],[15cc]]+Table2[[#This Row],[30cc]]&gt;0,1,0)</f>
        <v>0</v>
      </c>
      <c r="AC3631" s="7">
        <f>IF(Table2[[#This Row],[60c]]&gt;0,1,0)</f>
        <v>0</v>
      </c>
      <c r="AD3631" s="7">
        <f>IF(Table2[[#This Row],[90c]]&gt;0,1,0)</f>
        <v>0</v>
      </c>
    </row>
    <row r="3632" spans="1:30" x14ac:dyDescent="0.2">
      <c r="A3632">
        <v>201707</v>
      </c>
      <c r="B3632" t="s">
        <v>21</v>
      </c>
      <c r="C3632" t="s">
        <v>21</v>
      </c>
      <c r="D3632" t="s">
        <v>1486</v>
      </c>
      <c r="E3632" t="s">
        <v>7645</v>
      </c>
      <c r="F3632" t="s">
        <v>1542</v>
      </c>
      <c r="G3632" t="s">
        <v>7648</v>
      </c>
      <c r="I3632" t="s">
        <v>997</v>
      </c>
      <c r="J3632" t="s">
        <v>379</v>
      </c>
      <c r="K3632" t="s">
        <v>7649</v>
      </c>
      <c r="L3632" t="s">
        <v>8086</v>
      </c>
      <c r="M3632" t="s">
        <v>814</v>
      </c>
      <c r="N3632" s="1">
        <v>42928</v>
      </c>
      <c r="O3632">
        <v>28</v>
      </c>
      <c r="P3632" t="s">
        <v>930</v>
      </c>
      <c r="Q3632">
        <v>1</v>
      </c>
      <c r="R3632">
        <v>13.484999999999999</v>
      </c>
      <c r="S3632">
        <v>1</v>
      </c>
      <c r="T3632">
        <v>13.484999999999999</v>
      </c>
      <c r="U3632" s="7">
        <v>0</v>
      </c>
      <c r="V3632" s="7">
        <v>0</v>
      </c>
      <c r="W3632" s="7">
        <v>0</v>
      </c>
      <c r="X3632" s="7">
        <v>0</v>
      </c>
      <c r="Y3632" s="7">
        <v>0</v>
      </c>
      <c r="Z3632" s="7">
        <v>0</v>
      </c>
      <c r="AA3632" s="7" t="s">
        <v>800</v>
      </c>
      <c r="AB3632" s="7">
        <f>IF(Table2[[#This Row],[15cc]]+Table2[[#This Row],[30cc]]&gt;0,1,0)</f>
        <v>1</v>
      </c>
      <c r="AC3632" s="7">
        <f>IF(Table2[[#This Row],[60c]]&gt;0,1,0)</f>
        <v>0</v>
      </c>
      <c r="AD3632" s="7">
        <f>IF(Table2[[#This Row],[90c]]&gt;0,1,0)</f>
        <v>0</v>
      </c>
    </row>
    <row r="3633" spans="1:30" x14ac:dyDescent="0.2">
      <c r="A3633">
        <v>201707</v>
      </c>
      <c r="B3633" t="s">
        <v>21</v>
      </c>
      <c r="C3633" t="s">
        <v>21</v>
      </c>
      <c r="D3633" t="s">
        <v>1486</v>
      </c>
      <c r="E3633" t="s">
        <v>7645</v>
      </c>
      <c r="F3633" t="s">
        <v>1542</v>
      </c>
      <c r="G3633" t="s">
        <v>7648</v>
      </c>
      <c r="I3633" t="s">
        <v>997</v>
      </c>
      <c r="J3633" t="s">
        <v>379</v>
      </c>
      <c r="K3633" t="s">
        <v>7649</v>
      </c>
      <c r="L3633" t="s">
        <v>8087</v>
      </c>
      <c r="M3633" t="s">
        <v>8088</v>
      </c>
      <c r="N3633" s="1">
        <v>42928</v>
      </c>
      <c r="O3633">
        <v>28</v>
      </c>
      <c r="P3633" t="s">
        <v>930</v>
      </c>
      <c r="Q3633">
        <v>1</v>
      </c>
      <c r="R3633">
        <v>12.215999999999999</v>
      </c>
      <c r="S3633">
        <v>1</v>
      </c>
      <c r="T3633">
        <v>12.215999999999999</v>
      </c>
      <c r="U3633" s="7">
        <v>0</v>
      </c>
      <c r="V3633" s="7">
        <v>0</v>
      </c>
      <c r="W3633" s="7">
        <v>0</v>
      </c>
      <c r="X3633" s="7">
        <v>0</v>
      </c>
      <c r="Y3633" s="7">
        <v>0</v>
      </c>
      <c r="Z3633" s="7">
        <v>0</v>
      </c>
      <c r="AA3633" s="7" t="s">
        <v>800</v>
      </c>
      <c r="AB3633" s="7">
        <f>IF(Table2[[#This Row],[15cc]]+Table2[[#This Row],[30cc]]&gt;0,1,0)</f>
        <v>1</v>
      </c>
      <c r="AC3633" s="7">
        <f>IF(Table2[[#This Row],[60c]]&gt;0,1,0)</f>
        <v>0</v>
      </c>
      <c r="AD3633" s="7">
        <f>IF(Table2[[#This Row],[90c]]&gt;0,1,0)</f>
        <v>0</v>
      </c>
    </row>
    <row r="3634" spans="1:30" x14ac:dyDescent="0.2">
      <c r="A3634">
        <v>201707</v>
      </c>
      <c r="B3634" t="s">
        <v>21</v>
      </c>
      <c r="C3634" t="s">
        <v>21</v>
      </c>
      <c r="D3634" t="s">
        <v>1486</v>
      </c>
      <c r="E3634" t="s">
        <v>7645</v>
      </c>
      <c r="F3634" t="s">
        <v>1542</v>
      </c>
      <c r="G3634" t="s">
        <v>7648</v>
      </c>
      <c r="I3634" t="s">
        <v>997</v>
      </c>
      <c r="J3634" t="s">
        <v>379</v>
      </c>
      <c r="K3634" t="s">
        <v>7649</v>
      </c>
      <c r="L3634" t="s">
        <v>8089</v>
      </c>
      <c r="M3634" t="s">
        <v>8090</v>
      </c>
      <c r="N3634" s="1">
        <v>42928</v>
      </c>
      <c r="O3634">
        <v>28</v>
      </c>
      <c r="P3634" t="s">
        <v>930</v>
      </c>
      <c r="S3634">
        <v>0</v>
      </c>
      <c r="T3634">
        <v>0</v>
      </c>
      <c r="U3634" s="7">
        <v>0</v>
      </c>
      <c r="V3634" s="7">
        <v>0</v>
      </c>
      <c r="W3634" s="7">
        <v>0</v>
      </c>
      <c r="X3634" s="7">
        <v>0</v>
      </c>
      <c r="Y3634" s="7">
        <v>0</v>
      </c>
      <c r="Z3634" s="7">
        <v>0</v>
      </c>
      <c r="AA3634" s="7" t="s">
        <v>800</v>
      </c>
      <c r="AB3634" s="7">
        <f>IF(Table2[[#This Row],[15cc]]+Table2[[#This Row],[30cc]]&gt;0,1,0)</f>
        <v>0</v>
      </c>
      <c r="AC3634" s="7">
        <f>IF(Table2[[#This Row],[60c]]&gt;0,1,0)</f>
        <v>0</v>
      </c>
      <c r="AD3634" s="7">
        <f>IF(Table2[[#This Row],[90c]]&gt;0,1,0)</f>
        <v>0</v>
      </c>
    </row>
    <row r="3635" spans="1:30" x14ac:dyDescent="0.2">
      <c r="A3635">
        <v>201707</v>
      </c>
      <c r="B3635" t="s">
        <v>21</v>
      </c>
      <c r="C3635" t="s">
        <v>21</v>
      </c>
      <c r="D3635" t="s">
        <v>1486</v>
      </c>
      <c r="E3635" t="s">
        <v>7645</v>
      </c>
      <c r="F3635" t="s">
        <v>1542</v>
      </c>
      <c r="G3635" t="s">
        <v>7648</v>
      </c>
      <c r="I3635" t="s">
        <v>997</v>
      </c>
      <c r="J3635" t="s">
        <v>379</v>
      </c>
      <c r="K3635" t="s">
        <v>7649</v>
      </c>
      <c r="L3635" t="s">
        <v>8091</v>
      </c>
      <c r="M3635" t="s">
        <v>901</v>
      </c>
      <c r="N3635" s="1">
        <v>42928</v>
      </c>
      <c r="O3635">
        <v>28</v>
      </c>
      <c r="P3635" t="s">
        <v>930</v>
      </c>
      <c r="Q3635">
        <v>2</v>
      </c>
      <c r="R3635">
        <v>29.463999999999999</v>
      </c>
      <c r="S3635">
        <v>2</v>
      </c>
      <c r="T3635">
        <v>29.463999999999999</v>
      </c>
      <c r="U3635" s="7">
        <v>0</v>
      </c>
      <c r="V3635" s="7">
        <v>0</v>
      </c>
      <c r="W3635" s="7">
        <v>0</v>
      </c>
      <c r="X3635" s="7">
        <v>0</v>
      </c>
      <c r="Y3635" s="7">
        <v>0</v>
      </c>
      <c r="Z3635" s="7">
        <v>0</v>
      </c>
      <c r="AA3635" s="7" t="s">
        <v>800</v>
      </c>
      <c r="AB3635" s="7">
        <f>IF(Table2[[#This Row],[15cc]]+Table2[[#This Row],[30cc]]&gt;0,1,0)</f>
        <v>1</v>
      </c>
      <c r="AC3635" s="7">
        <f>IF(Table2[[#This Row],[60c]]&gt;0,1,0)</f>
        <v>0</v>
      </c>
      <c r="AD3635" s="7">
        <f>IF(Table2[[#This Row],[90c]]&gt;0,1,0)</f>
        <v>0</v>
      </c>
    </row>
    <row r="3636" spans="1:30" x14ac:dyDescent="0.2">
      <c r="A3636">
        <v>201707</v>
      </c>
      <c r="B3636" t="s">
        <v>21</v>
      </c>
      <c r="C3636" t="s">
        <v>21</v>
      </c>
      <c r="D3636" t="s">
        <v>1486</v>
      </c>
      <c r="E3636" t="s">
        <v>7645</v>
      </c>
      <c r="F3636" t="s">
        <v>1542</v>
      </c>
      <c r="G3636" t="s">
        <v>7648</v>
      </c>
      <c r="I3636" t="s">
        <v>997</v>
      </c>
      <c r="J3636" t="s">
        <v>379</v>
      </c>
      <c r="K3636" t="s">
        <v>7649</v>
      </c>
      <c r="L3636" t="s">
        <v>8092</v>
      </c>
      <c r="M3636" t="s">
        <v>1338</v>
      </c>
      <c r="N3636" s="1">
        <v>42928</v>
      </c>
      <c r="O3636">
        <v>28</v>
      </c>
      <c r="P3636" t="s">
        <v>930</v>
      </c>
      <c r="Q3636">
        <v>1</v>
      </c>
      <c r="R3636">
        <v>12.673</v>
      </c>
      <c r="S3636">
        <v>1</v>
      </c>
      <c r="T3636">
        <v>12.673</v>
      </c>
      <c r="U3636" s="7">
        <v>0</v>
      </c>
      <c r="V3636" s="7">
        <v>0</v>
      </c>
      <c r="W3636" s="7">
        <v>0</v>
      </c>
      <c r="X3636" s="7">
        <v>0</v>
      </c>
      <c r="Y3636" s="7">
        <v>0</v>
      </c>
      <c r="Z3636" s="7">
        <v>0</v>
      </c>
      <c r="AA3636" s="7" t="s">
        <v>800</v>
      </c>
      <c r="AB3636" s="7">
        <f>IF(Table2[[#This Row],[15cc]]+Table2[[#This Row],[30cc]]&gt;0,1,0)</f>
        <v>1</v>
      </c>
      <c r="AC3636" s="7">
        <f>IF(Table2[[#This Row],[60c]]&gt;0,1,0)</f>
        <v>0</v>
      </c>
      <c r="AD3636" s="7">
        <f>IF(Table2[[#This Row],[90c]]&gt;0,1,0)</f>
        <v>0</v>
      </c>
    </row>
    <row r="3637" spans="1:30" x14ac:dyDescent="0.2">
      <c r="A3637">
        <v>201707</v>
      </c>
      <c r="B3637" t="s">
        <v>21</v>
      </c>
      <c r="C3637" t="s">
        <v>21</v>
      </c>
      <c r="D3637" t="s">
        <v>1486</v>
      </c>
      <c r="E3637" t="s">
        <v>7645</v>
      </c>
      <c r="F3637" t="s">
        <v>1542</v>
      </c>
      <c r="G3637" t="s">
        <v>7648</v>
      </c>
      <c r="I3637" t="s">
        <v>997</v>
      </c>
      <c r="J3637" t="s">
        <v>379</v>
      </c>
      <c r="K3637" t="s">
        <v>7649</v>
      </c>
      <c r="L3637" t="s">
        <v>8093</v>
      </c>
      <c r="M3637" t="s">
        <v>1434</v>
      </c>
      <c r="N3637" s="1">
        <v>42928</v>
      </c>
      <c r="O3637">
        <v>28</v>
      </c>
      <c r="P3637" t="s">
        <v>930</v>
      </c>
      <c r="S3637">
        <v>0</v>
      </c>
      <c r="T3637">
        <v>0</v>
      </c>
      <c r="U3637" s="7">
        <v>0</v>
      </c>
      <c r="V3637" s="7">
        <v>0</v>
      </c>
      <c r="W3637" s="7">
        <v>0</v>
      </c>
      <c r="X3637" s="7">
        <v>0</v>
      </c>
      <c r="Y3637" s="7">
        <v>0</v>
      </c>
      <c r="Z3637" s="7">
        <v>0</v>
      </c>
      <c r="AA3637" s="7" t="s">
        <v>800</v>
      </c>
      <c r="AB3637" s="7">
        <f>IF(Table2[[#This Row],[15cc]]+Table2[[#This Row],[30cc]]&gt;0,1,0)</f>
        <v>0</v>
      </c>
      <c r="AC3637" s="7">
        <f>IF(Table2[[#This Row],[60c]]&gt;0,1,0)</f>
        <v>0</v>
      </c>
      <c r="AD3637" s="7">
        <f>IF(Table2[[#This Row],[90c]]&gt;0,1,0)</f>
        <v>0</v>
      </c>
    </row>
    <row r="3638" spans="1:30" x14ac:dyDescent="0.2">
      <c r="A3638">
        <v>201707</v>
      </c>
      <c r="B3638" t="s">
        <v>21</v>
      </c>
      <c r="C3638" t="s">
        <v>21</v>
      </c>
      <c r="D3638" t="s">
        <v>1486</v>
      </c>
      <c r="E3638" t="s">
        <v>7645</v>
      </c>
      <c r="F3638" t="s">
        <v>1542</v>
      </c>
      <c r="G3638" t="s">
        <v>7648</v>
      </c>
      <c r="I3638" t="s">
        <v>997</v>
      </c>
      <c r="J3638" t="s">
        <v>379</v>
      </c>
      <c r="K3638" t="s">
        <v>7649</v>
      </c>
      <c r="L3638" t="s">
        <v>8094</v>
      </c>
      <c r="M3638" t="s">
        <v>8095</v>
      </c>
      <c r="N3638" s="1">
        <v>42928</v>
      </c>
      <c r="O3638">
        <v>28</v>
      </c>
      <c r="P3638" t="s">
        <v>930</v>
      </c>
      <c r="S3638">
        <v>0</v>
      </c>
      <c r="T3638">
        <v>0</v>
      </c>
      <c r="U3638" s="7">
        <v>0</v>
      </c>
      <c r="V3638" s="7">
        <v>0</v>
      </c>
      <c r="W3638" s="7">
        <v>0</v>
      </c>
      <c r="X3638" s="7">
        <v>0</v>
      </c>
      <c r="Y3638" s="7">
        <v>0</v>
      </c>
      <c r="Z3638" s="7">
        <v>0</v>
      </c>
      <c r="AA3638" s="7" t="s">
        <v>800</v>
      </c>
      <c r="AB3638" s="7">
        <f>IF(Table2[[#This Row],[15cc]]+Table2[[#This Row],[30cc]]&gt;0,1,0)</f>
        <v>0</v>
      </c>
      <c r="AC3638" s="7">
        <f>IF(Table2[[#This Row],[60c]]&gt;0,1,0)</f>
        <v>0</v>
      </c>
      <c r="AD3638" s="7">
        <f>IF(Table2[[#This Row],[90c]]&gt;0,1,0)</f>
        <v>0</v>
      </c>
    </row>
    <row r="3639" spans="1:30" x14ac:dyDescent="0.2">
      <c r="A3639">
        <v>201707</v>
      </c>
      <c r="B3639" t="s">
        <v>21</v>
      </c>
      <c r="C3639" t="s">
        <v>21</v>
      </c>
      <c r="D3639" t="s">
        <v>1486</v>
      </c>
      <c r="E3639" t="s">
        <v>7645</v>
      </c>
      <c r="F3639" t="s">
        <v>1542</v>
      </c>
      <c r="G3639" t="s">
        <v>7648</v>
      </c>
      <c r="I3639" t="s">
        <v>997</v>
      </c>
      <c r="J3639" t="s">
        <v>379</v>
      </c>
      <c r="K3639" t="s">
        <v>7649</v>
      </c>
      <c r="L3639" t="s">
        <v>8096</v>
      </c>
      <c r="M3639" t="s">
        <v>8097</v>
      </c>
      <c r="N3639" s="1">
        <v>42928</v>
      </c>
      <c r="O3639">
        <v>28</v>
      </c>
      <c r="P3639" t="s">
        <v>930</v>
      </c>
      <c r="Q3639">
        <v>1</v>
      </c>
      <c r="R3639">
        <v>12.882999999999999</v>
      </c>
      <c r="S3639">
        <v>1</v>
      </c>
      <c r="T3639">
        <v>12.882999999999999</v>
      </c>
      <c r="U3639" s="7">
        <v>0</v>
      </c>
      <c r="V3639" s="7">
        <v>0</v>
      </c>
      <c r="W3639" s="7">
        <v>0</v>
      </c>
      <c r="X3639" s="7">
        <v>0</v>
      </c>
      <c r="Y3639" s="7">
        <v>0</v>
      </c>
      <c r="Z3639" s="7">
        <v>0</v>
      </c>
      <c r="AA3639" s="7" t="s">
        <v>800</v>
      </c>
      <c r="AB3639" s="7">
        <f>IF(Table2[[#This Row],[15cc]]+Table2[[#This Row],[30cc]]&gt;0,1,0)</f>
        <v>1</v>
      </c>
      <c r="AC3639" s="7">
        <f>IF(Table2[[#This Row],[60c]]&gt;0,1,0)</f>
        <v>0</v>
      </c>
      <c r="AD3639" s="7">
        <f>IF(Table2[[#This Row],[90c]]&gt;0,1,0)</f>
        <v>0</v>
      </c>
    </row>
    <row r="3640" spans="1:30" x14ac:dyDescent="0.2">
      <c r="A3640">
        <v>201707</v>
      </c>
      <c r="B3640" t="s">
        <v>21</v>
      </c>
      <c r="C3640" t="s">
        <v>21</v>
      </c>
      <c r="D3640" t="s">
        <v>1486</v>
      </c>
      <c r="E3640" t="s">
        <v>7645</v>
      </c>
      <c r="F3640" t="s">
        <v>1542</v>
      </c>
      <c r="G3640" t="s">
        <v>7648</v>
      </c>
      <c r="I3640" t="s">
        <v>997</v>
      </c>
      <c r="J3640" t="s">
        <v>379</v>
      </c>
      <c r="K3640" t="s">
        <v>7649</v>
      </c>
      <c r="L3640" t="s">
        <v>8098</v>
      </c>
      <c r="M3640" t="s">
        <v>8099</v>
      </c>
      <c r="N3640" s="1">
        <v>42929</v>
      </c>
      <c r="O3640">
        <v>27</v>
      </c>
      <c r="P3640" t="s">
        <v>930</v>
      </c>
      <c r="Q3640">
        <v>1</v>
      </c>
      <c r="R3640">
        <v>15.02</v>
      </c>
      <c r="S3640">
        <v>1</v>
      </c>
      <c r="T3640">
        <v>15.02</v>
      </c>
      <c r="U3640" s="7">
        <v>0</v>
      </c>
      <c r="V3640" s="7">
        <v>0</v>
      </c>
      <c r="W3640" s="7">
        <v>0</v>
      </c>
      <c r="X3640" s="7">
        <v>0</v>
      </c>
      <c r="Y3640" s="7">
        <v>0</v>
      </c>
      <c r="Z3640" s="7">
        <v>0</v>
      </c>
      <c r="AA3640" s="7" t="s">
        <v>800</v>
      </c>
      <c r="AB3640" s="7">
        <f>IF(Table2[[#This Row],[15cc]]+Table2[[#This Row],[30cc]]&gt;0,1,0)</f>
        <v>1</v>
      </c>
      <c r="AC3640" s="7">
        <f>IF(Table2[[#This Row],[60c]]&gt;0,1,0)</f>
        <v>0</v>
      </c>
      <c r="AD3640" s="7">
        <f>IF(Table2[[#This Row],[90c]]&gt;0,1,0)</f>
        <v>0</v>
      </c>
    </row>
    <row r="3641" spans="1:30" x14ac:dyDescent="0.2">
      <c r="A3641">
        <v>201707</v>
      </c>
      <c r="B3641" t="s">
        <v>21</v>
      </c>
      <c r="C3641" t="s">
        <v>21</v>
      </c>
      <c r="D3641" t="s">
        <v>1486</v>
      </c>
      <c r="E3641" t="s">
        <v>7645</v>
      </c>
      <c r="F3641" t="s">
        <v>1542</v>
      </c>
      <c r="G3641" t="s">
        <v>7648</v>
      </c>
      <c r="I3641" t="s">
        <v>997</v>
      </c>
      <c r="J3641" t="s">
        <v>379</v>
      </c>
      <c r="K3641" t="s">
        <v>7649</v>
      </c>
      <c r="L3641" t="s">
        <v>8100</v>
      </c>
      <c r="M3641" t="s">
        <v>8101</v>
      </c>
      <c r="N3641" s="1">
        <v>42929</v>
      </c>
      <c r="O3641">
        <v>27</v>
      </c>
      <c r="P3641" t="s">
        <v>930</v>
      </c>
      <c r="Q3641">
        <v>3</v>
      </c>
      <c r="R3641">
        <v>42.878</v>
      </c>
      <c r="S3641">
        <v>3</v>
      </c>
      <c r="T3641">
        <v>42.878</v>
      </c>
      <c r="U3641" s="7">
        <v>0</v>
      </c>
      <c r="V3641" s="7">
        <v>0</v>
      </c>
      <c r="W3641" s="7">
        <v>0</v>
      </c>
      <c r="X3641" s="7">
        <v>0</v>
      </c>
      <c r="Y3641" s="7">
        <v>0</v>
      </c>
      <c r="Z3641" s="7">
        <v>0</v>
      </c>
      <c r="AA3641" s="7" t="s">
        <v>800</v>
      </c>
      <c r="AB3641" s="7">
        <f>IF(Table2[[#This Row],[15cc]]+Table2[[#This Row],[30cc]]&gt;0,1,0)</f>
        <v>1</v>
      </c>
      <c r="AC3641" s="7">
        <f>IF(Table2[[#This Row],[60c]]&gt;0,1,0)</f>
        <v>0</v>
      </c>
      <c r="AD3641" s="7">
        <f>IF(Table2[[#This Row],[90c]]&gt;0,1,0)</f>
        <v>0</v>
      </c>
    </row>
    <row r="3642" spans="1:30" x14ac:dyDescent="0.2">
      <c r="A3642">
        <v>201707</v>
      </c>
      <c r="B3642" t="s">
        <v>21</v>
      </c>
      <c r="C3642" t="s">
        <v>21</v>
      </c>
      <c r="D3642" t="s">
        <v>1486</v>
      </c>
      <c r="E3642" t="s">
        <v>7645</v>
      </c>
      <c r="F3642" t="s">
        <v>1542</v>
      </c>
      <c r="G3642" t="s">
        <v>7648</v>
      </c>
      <c r="I3642" t="s">
        <v>997</v>
      </c>
      <c r="J3642" t="s">
        <v>379</v>
      </c>
      <c r="K3642" t="s">
        <v>7649</v>
      </c>
      <c r="L3642" t="s">
        <v>8102</v>
      </c>
      <c r="M3642" t="s">
        <v>8103</v>
      </c>
      <c r="N3642" s="1">
        <v>42940</v>
      </c>
      <c r="O3642">
        <v>16</v>
      </c>
      <c r="P3642" t="s">
        <v>930</v>
      </c>
      <c r="Q3642">
        <v>1</v>
      </c>
      <c r="R3642">
        <v>12.057</v>
      </c>
      <c r="S3642">
        <v>1</v>
      </c>
      <c r="T3642">
        <v>12.057</v>
      </c>
      <c r="U3642" s="7">
        <v>0</v>
      </c>
      <c r="V3642" s="7">
        <v>0</v>
      </c>
      <c r="W3642" s="7">
        <v>0</v>
      </c>
      <c r="X3642" s="7">
        <v>0</v>
      </c>
      <c r="Y3642" s="7">
        <v>0</v>
      </c>
      <c r="Z3642" s="7">
        <v>0</v>
      </c>
      <c r="AA3642" s="7" t="s">
        <v>800</v>
      </c>
      <c r="AB3642" s="7">
        <f>IF(Table2[[#This Row],[15cc]]+Table2[[#This Row],[30cc]]&gt;0,1,0)</f>
        <v>1</v>
      </c>
      <c r="AC3642" s="7">
        <f>IF(Table2[[#This Row],[60c]]&gt;0,1,0)</f>
        <v>0</v>
      </c>
      <c r="AD3642" s="7">
        <f>IF(Table2[[#This Row],[90c]]&gt;0,1,0)</f>
        <v>0</v>
      </c>
    </row>
    <row r="3643" spans="1:30" x14ac:dyDescent="0.2">
      <c r="A3643">
        <v>201707</v>
      </c>
      <c r="B3643" t="s">
        <v>21</v>
      </c>
      <c r="C3643" t="s">
        <v>21</v>
      </c>
      <c r="D3643" t="s">
        <v>1486</v>
      </c>
      <c r="E3643" t="s">
        <v>7645</v>
      </c>
      <c r="F3643" t="s">
        <v>1542</v>
      </c>
      <c r="G3643" t="s">
        <v>7648</v>
      </c>
      <c r="I3643" t="s">
        <v>997</v>
      </c>
      <c r="J3643" t="s">
        <v>379</v>
      </c>
      <c r="K3643" t="s">
        <v>7649</v>
      </c>
      <c r="L3643" t="s">
        <v>8104</v>
      </c>
      <c r="M3643" t="s">
        <v>1399</v>
      </c>
      <c r="N3643" s="1">
        <v>42940</v>
      </c>
      <c r="O3643">
        <v>16</v>
      </c>
      <c r="P3643" t="s">
        <v>930</v>
      </c>
      <c r="Q3643">
        <v>1</v>
      </c>
      <c r="R3643">
        <v>12.801</v>
      </c>
      <c r="S3643">
        <v>1</v>
      </c>
      <c r="T3643">
        <v>12.801</v>
      </c>
      <c r="U3643" s="7">
        <v>0</v>
      </c>
      <c r="V3643" s="7">
        <v>0</v>
      </c>
      <c r="W3643" s="7">
        <v>0</v>
      </c>
      <c r="X3643" s="7">
        <v>0</v>
      </c>
      <c r="Y3643" s="7">
        <v>0</v>
      </c>
      <c r="Z3643" s="7">
        <v>0</v>
      </c>
      <c r="AA3643" s="7" t="s">
        <v>800</v>
      </c>
      <c r="AB3643" s="7">
        <f>IF(Table2[[#This Row],[15cc]]+Table2[[#This Row],[30cc]]&gt;0,1,0)</f>
        <v>1</v>
      </c>
      <c r="AC3643" s="7">
        <f>IF(Table2[[#This Row],[60c]]&gt;0,1,0)</f>
        <v>0</v>
      </c>
      <c r="AD3643" s="7">
        <f>IF(Table2[[#This Row],[90c]]&gt;0,1,0)</f>
        <v>0</v>
      </c>
    </row>
    <row r="3644" spans="1:30" x14ac:dyDescent="0.2">
      <c r="A3644">
        <v>201707</v>
      </c>
      <c r="B3644" t="s">
        <v>21</v>
      </c>
      <c r="C3644" t="s">
        <v>21</v>
      </c>
      <c r="D3644" t="s">
        <v>1486</v>
      </c>
      <c r="E3644" t="s">
        <v>7645</v>
      </c>
      <c r="F3644" t="s">
        <v>1542</v>
      </c>
      <c r="G3644" t="s">
        <v>7648</v>
      </c>
      <c r="I3644" t="s">
        <v>997</v>
      </c>
      <c r="J3644" t="s">
        <v>379</v>
      </c>
      <c r="K3644" t="s">
        <v>7649</v>
      </c>
      <c r="L3644" t="s">
        <v>8105</v>
      </c>
      <c r="M3644" t="s">
        <v>8106</v>
      </c>
      <c r="N3644" s="1">
        <v>42940</v>
      </c>
      <c r="O3644">
        <v>16</v>
      </c>
      <c r="P3644" t="s">
        <v>930</v>
      </c>
      <c r="S3644">
        <v>0</v>
      </c>
      <c r="T3644">
        <v>0</v>
      </c>
      <c r="U3644" s="7">
        <v>0</v>
      </c>
      <c r="V3644" s="7">
        <v>0</v>
      </c>
      <c r="W3644" s="7">
        <v>0</v>
      </c>
      <c r="X3644" s="7">
        <v>0</v>
      </c>
      <c r="Y3644" s="7">
        <v>0</v>
      </c>
      <c r="Z3644" s="7">
        <v>0</v>
      </c>
      <c r="AA3644" s="7" t="s">
        <v>800</v>
      </c>
      <c r="AB3644" s="7">
        <f>IF(Table2[[#This Row],[15cc]]+Table2[[#This Row],[30cc]]&gt;0,1,0)</f>
        <v>0</v>
      </c>
      <c r="AC3644" s="7">
        <f>IF(Table2[[#This Row],[60c]]&gt;0,1,0)</f>
        <v>0</v>
      </c>
      <c r="AD3644" s="7">
        <f>IF(Table2[[#This Row],[90c]]&gt;0,1,0)</f>
        <v>0</v>
      </c>
    </row>
    <row r="3645" spans="1:30" x14ac:dyDescent="0.2">
      <c r="A3645">
        <v>201707</v>
      </c>
      <c r="B3645" t="s">
        <v>21</v>
      </c>
      <c r="C3645" t="s">
        <v>21</v>
      </c>
      <c r="D3645" t="s">
        <v>1486</v>
      </c>
      <c r="E3645" t="s">
        <v>7645</v>
      </c>
      <c r="F3645" t="s">
        <v>1542</v>
      </c>
      <c r="G3645" t="s">
        <v>7648</v>
      </c>
      <c r="I3645" t="s">
        <v>997</v>
      </c>
      <c r="J3645" t="s">
        <v>379</v>
      </c>
      <c r="K3645" t="s">
        <v>7649</v>
      </c>
      <c r="L3645" t="s">
        <v>8107</v>
      </c>
      <c r="M3645" t="s">
        <v>7131</v>
      </c>
      <c r="N3645" s="1">
        <v>42940</v>
      </c>
      <c r="O3645">
        <v>16</v>
      </c>
      <c r="P3645" t="s">
        <v>930</v>
      </c>
      <c r="Q3645">
        <v>1</v>
      </c>
      <c r="R3645">
        <v>12.166</v>
      </c>
      <c r="S3645">
        <v>1</v>
      </c>
      <c r="T3645">
        <v>12.166</v>
      </c>
      <c r="U3645" s="7">
        <v>0</v>
      </c>
      <c r="V3645" s="7">
        <v>0</v>
      </c>
      <c r="W3645" s="7">
        <v>0</v>
      </c>
      <c r="X3645" s="7">
        <v>0</v>
      </c>
      <c r="Y3645" s="7">
        <v>0</v>
      </c>
      <c r="Z3645" s="7">
        <v>0</v>
      </c>
      <c r="AA3645" s="7" t="s">
        <v>800</v>
      </c>
      <c r="AB3645" s="7">
        <f>IF(Table2[[#This Row],[15cc]]+Table2[[#This Row],[30cc]]&gt;0,1,0)</f>
        <v>1</v>
      </c>
      <c r="AC3645" s="7">
        <f>IF(Table2[[#This Row],[60c]]&gt;0,1,0)</f>
        <v>0</v>
      </c>
      <c r="AD3645" s="7">
        <f>IF(Table2[[#This Row],[90c]]&gt;0,1,0)</f>
        <v>0</v>
      </c>
    </row>
    <row r="3646" spans="1:30" x14ac:dyDescent="0.2">
      <c r="A3646">
        <v>201707</v>
      </c>
      <c r="B3646" t="s">
        <v>21</v>
      </c>
      <c r="C3646" t="s">
        <v>21</v>
      </c>
      <c r="D3646" t="s">
        <v>1486</v>
      </c>
      <c r="E3646" t="s">
        <v>7645</v>
      </c>
      <c r="F3646" t="s">
        <v>1542</v>
      </c>
      <c r="G3646" t="s">
        <v>7648</v>
      </c>
      <c r="I3646" t="s">
        <v>997</v>
      </c>
      <c r="J3646" t="s">
        <v>379</v>
      </c>
      <c r="K3646" t="s">
        <v>7649</v>
      </c>
      <c r="L3646" t="s">
        <v>8108</v>
      </c>
      <c r="M3646" t="s">
        <v>8109</v>
      </c>
      <c r="N3646" s="1">
        <v>42940</v>
      </c>
      <c r="O3646">
        <v>16</v>
      </c>
      <c r="P3646" t="s">
        <v>930</v>
      </c>
      <c r="Q3646">
        <v>1</v>
      </c>
      <c r="R3646">
        <v>12.385</v>
      </c>
      <c r="S3646">
        <v>1</v>
      </c>
      <c r="T3646">
        <v>12.385</v>
      </c>
      <c r="U3646" s="7">
        <v>0</v>
      </c>
      <c r="V3646" s="7">
        <v>0</v>
      </c>
      <c r="W3646" s="7">
        <v>0</v>
      </c>
      <c r="X3646" s="7">
        <v>0</v>
      </c>
      <c r="Y3646" s="7">
        <v>0</v>
      </c>
      <c r="Z3646" s="7">
        <v>0</v>
      </c>
      <c r="AA3646" s="7" t="s">
        <v>800</v>
      </c>
      <c r="AB3646" s="7">
        <f>IF(Table2[[#This Row],[15cc]]+Table2[[#This Row],[30cc]]&gt;0,1,0)</f>
        <v>1</v>
      </c>
      <c r="AC3646" s="7">
        <f>IF(Table2[[#This Row],[60c]]&gt;0,1,0)</f>
        <v>0</v>
      </c>
      <c r="AD3646" s="7">
        <f>IF(Table2[[#This Row],[90c]]&gt;0,1,0)</f>
        <v>0</v>
      </c>
    </row>
    <row r="3647" spans="1:30" x14ac:dyDescent="0.2">
      <c r="A3647">
        <v>201707</v>
      </c>
      <c r="B3647" t="s">
        <v>21</v>
      </c>
      <c r="C3647" t="s">
        <v>21</v>
      </c>
      <c r="D3647" t="s">
        <v>1486</v>
      </c>
      <c r="E3647" t="s">
        <v>7645</v>
      </c>
      <c r="F3647" t="s">
        <v>1542</v>
      </c>
      <c r="G3647" t="s">
        <v>7648</v>
      </c>
      <c r="I3647" t="s">
        <v>997</v>
      </c>
      <c r="J3647" t="s">
        <v>379</v>
      </c>
      <c r="K3647" t="s">
        <v>7649</v>
      </c>
      <c r="L3647" t="s">
        <v>8110</v>
      </c>
      <c r="M3647" t="s">
        <v>843</v>
      </c>
      <c r="N3647" s="1">
        <v>42940</v>
      </c>
      <c r="O3647">
        <v>16</v>
      </c>
      <c r="P3647" t="s">
        <v>930</v>
      </c>
      <c r="Q3647">
        <v>1</v>
      </c>
      <c r="R3647">
        <v>12.564</v>
      </c>
      <c r="S3647">
        <v>1</v>
      </c>
      <c r="T3647">
        <v>12.564</v>
      </c>
      <c r="U3647" s="7">
        <v>0</v>
      </c>
      <c r="V3647" s="7">
        <v>0</v>
      </c>
      <c r="W3647" s="7">
        <v>0</v>
      </c>
      <c r="X3647" s="7">
        <v>0</v>
      </c>
      <c r="Y3647" s="7">
        <v>0</v>
      </c>
      <c r="Z3647" s="7">
        <v>0</v>
      </c>
      <c r="AA3647" s="7" t="s">
        <v>800</v>
      </c>
      <c r="AB3647" s="7">
        <f>IF(Table2[[#This Row],[15cc]]+Table2[[#This Row],[30cc]]&gt;0,1,0)</f>
        <v>1</v>
      </c>
      <c r="AC3647" s="7">
        <f>IF(Table2[[#This Row],[60c]]&gt;0,1,0)</f>
        <v>0</v>
      </c>
      <c r="AD3647" s="7">
        <f>IF(Table2[[#This Row],[90c]]&gt;0,1,0)</f>
        <v>0</v>
      </c>
    </row>
    <row r="3648" spans="1:30" x14ac:dyDescent="0.2">
      <c r="A3648">
        <v>201707</v>
      </c>
      <c r="B3648" t="s">
        <v>21</v>
      </c>
      <c r="C3648" t="s">
        <v>21</v>
      </c>
      <c r="D3648" t="s">
        <v>1486</v>
      </c>
      <c r="E3648" t="s">
        <v>7645</v>
      </c>
      <c r="F3648" t="s">
        <v>1542</v>
      </c>
      <c r="G3648" t="s">
        <v>7648</v>
      </c>
      <c r="I3648" t="s">
        <v>997</v>
      </c>
      <c r="J3648" t="s">
        <v>379</v>
      </c>
      <c r="K3648" t="s">
        <v>7649</v>
      </c>
      <c r="L3648" t="s">
        <v>8111</v>
      </c>
      <c r="M3648" t="s">
        <v>8112</v>
      </c>
      <c r="N3648" s="1">
        <v>42940</v>
      </c>
      <c r="O3648">
        <v>16</v>
      </c>
      <c r="P3648" t="s">
        <v>930</v>
      </c>
      <c r="Q3648">
        <v>1</v>
      </c>
      <c r="R3648">
        <v>12.907999999999999</v>
      </c>
      <c r="S3648">
        <v>1</v>
      </c>
      <c r="T3648">
        <v>12.907999999999999</v>
      </c>
      <c r="U3648" s="7">
        <v>0</v>
      </c>
      <c r="V3648" s="7">
        <v>0</v>
      </c>
      <c r="W3648" s="7">
        <v>0</v>
      </c>
      <c r="X3648" s="7">
        <v>0</v>
      </c>
      <c r="Y3648" s="7">
        <v>0</v>
      </c>
      <c r="Z3648" s="7">
        <v>0</v>
      </c>
      <c r="AA3648" s="7" t="s">
        <v>800</v>
      </c>
      <c r="AB3648" s="7">
        <f>IF(Table2[[#This Row],[15cc]]+Table2[[#This Row],[30cc]]&gt;0,1,0)</f>
        <v>1</v>
      </c>
      <c r="AC3648" s="7">
        <f>IF(Table2[[#This Row],[60c]]&gt;0,1,0)</f>
        <v>0</v>
      </c>
      <c r="AD3648" s="7">
        <f>IF(Table2[[#This Row],[90c]]&gt;0,1,0)</f>
        <v>0</v>
      </c>
    </row>
    <row r="3649" spans="1:30" x14ac:dyDescent="0.2">
      <c r="A3649">
        <v>201707</v>
      </c>
      <c r="B3649" t="s">
        <v>21</v>
      </c>
      <c r="C3649" t="s">
        <v>21</v>
      </c>
      <c r="D3649" t="s">
        <v>1486</v>
      </c>
      <c r="E3649" t="s">
        <v>7645</v>
      </c>
      <c r="F3649" t="s">
        <v>1542</v>
      </c>
      <c r="G3649" t="s">
        <v>7648</v>
      </c>
      <c r="I3649" t="s">
        <v>997</v>
      </c>
      <c r="J3649" t="s">
        <v>379</v>
      </c>
      <c r="K3649" t="s">
        <v>7649</v>
      </c>
      <c r="L3649" t="s">
        <v>8113</v>
      </c>
      <c r="M3649" t="s">
        <v>8114</v>
      </c>
      <c r="N3649" s="1">
        <v>42944</v>
      </c>
      <c r="O3649">
        <v>12</v>
      </c>
      <c r="P3649" t="s">
        <v>1314</v>
      </c>
      <c r="S3649">
        <v>0</v>
      </c>
      <c r="T3649">
        <v>0</v>
      </c>
      <c r="U3649" s="7">
        <v>0</v>
      </c>
      <c r="V3649" s="7">
        <v>0</v>
      </c>
      <c r="W3649" s="7">
        <v>0</v>
      </c>
      <c r="X3649" s="7">
        <v>0</v>
      </c>
      <c r="Y3649" s="7">
        <v>0</v>
      </c>
      <c r="Z3649" s="7">
        <v>0</v>
      </c>
      <c r="AA3649" s="7" t="s">
        <v>800</v>
      </c>
      <c r="AB3649" s="7">
        <f>IF(Table2[[#This Row],[15cc]]+Table2[[#This Row],[30cc]]&gt;0,1,0)</f>
        <v>0</v>
      </c>
      <c r="AC3649" s="7">
        <f>IF(Table2[[#This Row],[60c]]&gt;0,1,0)</f>
        <v>0</v>
      </c>
      <c r="AD3649" s="7">
        <f>IF(Table2[[#This Row],[90c]]&gt;0,1,0)</f>
        <v>0</v>
      </c>
    </row>
    <row r="3650" spans="1:30" x14ac:dyDescent="0.2">
      <c r="A3650">
        <v>201707</v>
      </c>
      <c r="B3650" t="s">
        <v>21</v>
      </c>
      <c r="C3650" t="s">
        <v>21</v>
      </c>
      <c r="D3650" t="s">
        <v>1495</v>
      </c>
      <c r="E3650" t="s">
        <v>7650</v>
      </c>
      <c r="F3650" t="s">
        <v>400</v>
      </c>
      <c r="G3650" t="s">
        <v>7651</v>
      </c>
      <c r="I3650" t="s">
        <v>985</v>
      </c>
      <c r="J3650" t="s">
        <v>1543</v>
      </c>
      <c r="K3650" t="s">
        <v>7652</v>
      </c>
      <c r="L3650" t="s">
        <v>8115</v>
      </c>
      <c r="M3650" t="s">
        <v>845</v>
      </c>
      <c r="N3650" s="1">
        <v>42921</v>
      </c>
      <c r="O3650">
        <v>35</v>
      </c>
      <c r="P3650" t="s">
        <v>900</v>
      </c>
      <c r="S3650">
        <v>0</v>
      </c>
      <c r="T3650">
        <v>0</v>
      </c>
      <c r="U3650" s="7">
        <v>0</v>
      </c>
      <c r="V3650" s="7">
        <v>0</v>
      </c>
      <c r="W3650" s="7">
        <v>0</v>
      </c>
      <c r="X3650" s="7">
        <v>0</v>
      </c>
      <c r="Y3650" s="7">
        <v>0</v>
      </c>
      <c r="Z3650" s="7">
        <v>0</v>
      </c>
      <c r="AA3650" s="7" t="s">
        <v>800</v>
      </c>
      <c r="AB3650" s="7">
        <f>IF(Table2[[#This Row],[15cc]]+Table2[[#This Row],[30cc]]&gt;0,1,0)</f>
        <v>0</v>
      </c>
      <c r="AC3650" s="7">
        <f>IF(Table2[[#This Row],[60c]]&gt;0,1,0)</f>
        <v>0</v>
      </c>
      <c r="AD3650" s="7">
        <f>IF(Table2[[#This Row],[90c]]&gt;0,1,0)</f>
        <v>0</v>
      </c>
    </row>
    <row r="3651" spans="1:30" x14ac:dyDescent="0.2">
      <c r="A3651">
        <v>201707</v>
      </c>
      <c r="B3651" t="s">
        <v>21</v>
      </c>
      <c r="C3651" t="s">
        <v>21</v>
      </c>
      <c r="D3651" t="s">
        <v>1495</v>
      </c>
      <c r="E3651" t="s">
        <v>7650</v>
      </c>
      <c r="F3651" t="s">
        <v>400</v>
      </c>
      <c r="G3651" t="s">
        <v>7651</v>
      </c>
      <c r="I3651" t="s">
        <v>985</v>
      </c>
      <c r="J3651" t="s">
        <v>1543</v>
      </c>
      <c r="K3651" t="s">
        <v>7652</v>
      </c>
      <c r="L3651" t="s">
        <v>8116</v>
      </c>
      <c r="M3651" t="s">
        <v>2508</v>
      </c>
      <c r="N3651" s="1">
        <v>42921</v>
      </c>
      <c r="O3651">
        <v>35</v>
      </c>
      <c r="P3651" t="s">
        <v>900</v>
      </c>
      <c r="S3651">
        <v>0</v>
      </c>
      <c r="T3651">
        <v>0</v>
      </c>
      <c r="U3651" s="7">
        <v>0</v>
      </c>
      <c r="V3651" s="7">
        <v>0</v>
      </c>
      <c r="W3651" s="7">
        <v>0</v>
      </c>
      <c r="X3651" s="7">
        <v>0</v>
      </c>
      <c r="Y3651" s="7">
        <v>0</v>
      </c>
      <c r="Z3651" s="7">
        <v>0</v>
      </c>
      <c r="AA3651" s="7" t="s">
        <v>800</v>
      </c>
      <c r="AB3651" s="7">
        <f>IF(Table2[[#This Row],[15cc]]+Table2[[#This Row],[30cc]]&gt;0,1,0)</f>
        <v>0</v>
      </c>
      <c r="AC3651" s="7">
        <f>IF(Table2[[#This Row],[60c]]&gt;0,1,0)</f>
        <v>0</v>
      </c>
      <c r="AD3651" s="7">
        <f>IF(Table2[[#This Row],[90c]]&gt;0,1,0)</f>
        <v>0</v>
      </c>
    </row>
    <row r="3652" spans="1:30" x14ac:dyDescent="0.2">
      <c r="A3652">
        <v>201707</v>
      </c>
      <c r="B3652" t="s">
        <v>21</v>
      </c>
      <c r="C3652" t="s">
        <v>21</v>
      </c>
      <c r="D3652" t="s">
        <v>1495</v>
      </c>
      <c r="E3652" t="s">
        <v>7650</v>
      </c>
      <c r="F3652" t="s">
        <v>400</v>
      </c>
      <c r="G3652" t="s">
        <v>7651</v>
      </c>
      <c r="I3652" t="s">
        <v>985</v>
      </c>
      <c r="J3652" t="s">
        <v>1543</v>
      </c>
      <c r="K3652" t="s">
        <v>7652</v>
      </c>
      <c r="L3652" t="s">
        <v>8117</v>
      </c>
      <c r="M3652" t="s">
        <v>882</v>
      </c>
      <c r="N3652" s="1">
        <v>42921</v>
      </c>
      <c r="O3652">
        <v>35</v>
      </c>
      <c r="P3652" t="s">
        <v>900</v>
      </c>
      <c r="S3652">
        <v>0</v>
      </c>
      <c r="T3652">
        <v>0</v>
      </c>
      <c r="U3652" s="7">
        <v>0</v>
      </c>
      <c r="V3652" s="7">
        <v>0</v>
      </c>
      <c r="W3652" s="7">
        <v>0</v>
      </c>
      <c r="X3652" s="7">
        <v>0</v>
      </c>
      <c r="Y3652" s="7">
        <v>0</v>
      </c>
      <c r="Z3652" s="7">
        <v>0</v>
      </c>
      <c r="AA3652" s="7" t="s">
        <v>800</v>
      </c>
      <c r="AB3652" s="7">
        <f>IF(Table2[[#This Row],[15cc]]+Table2[[#This Row],[30cc]]&gt;0,1,0)</f>
        <v>0</v>
      </c>
      <c r="AC3652" s="7">
        <f>IF(Table2[[#This Row],[60c]]&gt;0,1,0)</f>
        <v>0</v>
      </c>
      <c r="AD3652" s="7">
        <f>IF(Table2[[#This Row],[90c]]&gt;0,1,0)</f>
        <v>0</v>
      </c>
    </row>
    <row r="3653" spans="1:30" x14ac:dyDescent="0.2">
      <c r="A3653">
        <v>201707</v>
      </c>
      <c r="B3653" t="s">
        <v>21</v>
      </c>
      <c r="C3653" t="s">
        <v>21</v>
      </c>
      <c r="D3653" t="s">
        <v>1495</v>
      </c>
      <c r="E3653" t="s">
        <v>7650</v>
      </c>
      <c r="F3653" t="s">
        <v>400</v>
      </c>
      <c r="G3653" t="s">
        <v>7651</v>
      </c>
      <c r="I3653" t="s">
        <v>985</v>
      </c>
      <c r="J3653" t="s">
        <v>1543</v>
      </c>
      <c r="K3653" t="s">
        <v>7652</v>
      </c>
      <c r="L3653" t="s">
        <v>8118</v>
      </c>
      <c r="M3653" t="s">
        <v>1141</v>
      </c>
      <c r="N3653" s="1">
        <v>42921</v>
      </c>
      <c r="O3653">
        <v>35</v>
      </c>
      <c r="P3653" t="s">
        <v>900</v>
      </c>
      <c r="Q3653">
        <v>2</v>
      </c>
      <c r="R3653">
        <v>22.463999999999999</v>
      </c>
      <c r="S3653">
        <v>1</v>
      </c>
      <c r="T3653">
        <v>12.2</v>
      </c>
      <c r="U3653" s="7">
        <v>1</v>
      </c>
      <c r="V3653" s="7">
        <v>10.263999999999999</v>
      </c>
      <c r="W3653" s="7">
        <v>0</v>
      </c>
      <c r="X3653" s="7">
        <v>0</v>
      </c>
      <c r="Y3653" s="7">
        <v>0</v>
      </c>
      <c r="Z3653" s="7">
        <v>0</v>
      </c>
      <c r="AA3653" s="7" t="s">
        <v>800</v>
      </c>
      <c r="AB3653" s="7">
        <f>IF(Table2[[#This Row],[15cc]]+Table2[[#This Row],[30cc]]&gt;0,1,0)</f>
        <v>1</v>
      </c>
      <c r="AC3653" s="7">
        <f>IF(Table2[[#This Row],[60c]]&gt;0,1,0)</f>
        <v>0</v>
      </c>
      <c r="AD3653" s="7">
        <f>IF(Table2[[#This Row],[90c]]&gt;0,1,0)</f>
        <v>0</v>
      </c>
    </row>
    <row r="3654" spans="1:30" x14ac:dyDescent="0.2">
      <c r="A3654">
        <v>201707</v>
      </c>
      <c r="B3654" t="s">
        <v>21</v>
      </c>
      <c r="C3654" t="s">
        <v>21</v>
      </c>
      <c r="D3654" t="s">
        <v>1495</v>
      </c>
      <c r="E3654" t="s">
        <v>7650</v>
      </c>
      <c r="F3654" t="s">
        <v>400</v>
      </c>
      <c r="G3654" t="s">
        <v>7651</v>
      </c>
      <c r="I3654" t="s">
        <v>985</v>
      </c>
      <c r="J3654" t="s">
        <v>1543</v>
      </c>
      <c r="K3654" t="s">
        <v>7652</v>
      </c>
      <c r="L3654" t="s">
        <v>8119</v>
      </c>
      <c r="M3654" t="s">
        <v>820</v>
      </c>
      <c r="N3654" s="1">
        <v>42921</v>
      </c>
      <c r="O3654">
        <v>35</v>
      </c>
      <c r="P3654" t="s">
        <v>900</v>
      </c>
      <c r="S3654">
        <v>0</v>
      </c>
      <c r="T3654">
        <v>0</v>
      </c>
      <c r="U3654" s="7">
        <v>0</v>
      </c>
      <c r="V3654" s="7">
        <v>0</v>
      </c>
      <c r="W3654" s="7">
        <v>0</v>
      </c>
      <c r="X3654" s="7">
        <v>0</v>
      </c>
      <c r="Y3654" s="7">
        <v>0</v>
      </c>
      <c r="Z3654" s="7">
        <v>0</v>
      </c>
      <c r="AA3654" s="7" t="s">
        <v>800</v>
      </c>
      <c r="AB3654" s="7">
        <f>IF(Table2[[#This Row],[15cc]]+Table2[[#This Row],[30cc]]&gt;0,1,0)</f>
        <v>0</v>
      </c>
      <c r="AC3654" s="7">
        <f>IF(Table2[[#This Row],[60c]]&gt;0,1,0)</f>
        <v>0</v>
      </c>
      <c r="AD3654" s="7">
        <f>IF(Table2[[#This Row],[90c]]&gt;0,1,0)</f>
        <v>0</v>
      </c>
    </row>
    <row r="3655" spans="1:30" x14ac:dyDescent="0.2">
      <c r="A3655">
        <v>201707</v>
      </c>
      <c r="B3655" t="s">
        <v>21</v>
      </c>
      <c r="C3655" t="s">
        <v>21</v>
      </c>
      <c r="D3655" t="s">
        <v>1495</v>
      </c>
      <c r="E3655" t="s">
        <v>7650</v>
      </c>
      <c r="F3655" t="s">
        <v>400</v>
      </c>
      <c r="G3655" t="s">
        <v>7651</v>
      </c>
      <c r="I3655" t="s">
        <v>985</v>
      </c>
      <c r="J3655" t="s">
        <v>1543</v>
      </c>
      <c r="K3655" t="s">
        <v>7652</v>
      </c>
      <c r="L3655" t="s">
        <v>8120</v>
      </c>
      <c r="M3655" t="s">
        <v>8121</v>
      </c>
      <c r="N3655" s="1">
        <v>42921</v>
      </c>
      <c r="O3655">
        <v>35</v>
      </c>
      <c r="P3655" t="s">
        <v>900</v>
      </c>
      <c r="S3655">
        <v>0</v>
      </c>
      <c r="T3655">
        <v>0</v>
      </c>
      <c r="U3655" s="7">
        <v>0</v>
      </c>
      <c r="V3655" s="7">
        <v>0</v>
      </c>
      <c r="W3655" s="7">
        <v>0</v>
      </c>
      <c r="X3655" s="7">
        <v>0</v>
      </c>
      <c r="Y3655" s="7">
        <v>0</v>
      </c>
      <c r="Z3655" s="7">
        <v>0</v>
      </c>
      <c r="AA3655" s="7" t="s">
        <v>800</v>
      </c>
      <c r="AB3655" s="7">
        <f>IF(Table2[[#This Row],[15cc]]+Table2[[#This Row],[30cc]]&gt;0,1,0)</f>
        <v>0</v>
      </c>
      <c r="AC3655" s="7">
        <f>IF(Table2[[#This Row],[60c]]&gt;0,1,0)</f>
        <v>0</v>
      </c>
      <c r="AD3655" s="7">
        <f>IF(Table2[[#This Row],[90c]]&gt;0,1,0)</f>
        <v>0</v>
      </c>
    </row>
    <row r="3656" spans="1:30" x14ac:dyDescent="0.2">
      <c r="A3656">
        <v>201707</v>
      </c>
      <c r="B3656" t="s">
        <v>21</v>
      </c>
      <c r="C3656" t="s">
        <v>21</v>
      </c>
      <c r="D3656" t="s">
        <v>1495</v>
      </c>
      <c r="E3656" t="s">
        <v>7650</v>
      </c>
      <c r="F3656" t="s">
        <v>400</v>
      </c>
      <c r="G3656" t="s">
        <v>7651</v>
      </c>
      <c r="I3656" t="s">
        <v>985</v>
      </c>
      <c r="J3656" t="s">
        <v>1543</v>
      </c>
      <c r="K3656" t="s">
        <v>7652</v>
      </c>
      <c r="L3656" t="s">
        <v>8122</v>
      </c>
      <c r="M3656" t="s">
        <v>8123</v>
      </c>
      <c r="N3656" s="1">
        <v>42921</v>
      </c>
      <c r="O3656">
        <v>35</v>
      </c>
      <c r="P3656" t="s">
        <v>900</v>
      </c>
      <c r="Q3656">
        <v>1</v>
      </c>
      <c r="R3656">
        <v>12.012</v>
      </c>
      <c r="S3656">
        <v>1</v>
      </c>
      <c r="T3656">
        <v>12.012</v>
      </c>
      <c r="U3656" s="7">
        <v>0</v>
      </c>
      <c r="V3656" s="7">
        <v>0</v>
      </c>
      <c r="W3656" s="7">
        <v>0</v>
      </c>
      <c r="X3656" s="7">
        <v>0</v>
      </c>
      <c r="Y3656" s="7">
        <v>0</v>
      </c>
      <c r="Z3656" s="7">
        <v>0</v>
      </c>
      <c r="AA3656" s="7" t="s">
        <v>800</v>
      </c>
      <c r="AB3656" s="7">
        <f>IF(Table2[[#This Row],[15cc]]+Table2[[#This Row],[30cc]]&gt;0,1,0)</f>
        <v>1</v>
      </c>
      <c r="AC3656" s="7">
        <f>IF(Table2[[#This Row],[60c]]&gt;0,1,0)</f>
        <v>0</v>
      </c>
      <c r="AD3656" s="7">
        <f>IF(Table2[[#This Row],[90c]]&gt;0,1,0)</f>
        <v>0</v>
      </c>
    </row>
    <row r="3657" spans="1:30" x14ac:dyDescent="0.2">
      <c r="A3657">
        <v>201707</v>
      </c>
      <c r="B3657" t="s">
        <v>21</v>
      </c>
      <c r="C3657" t="s">
        <v>21</v>
      </c>
      <c r="D3657" t="s">
        <v>1495</v>
      </c>
      <c r="E3657" t="s">
        <v>7650</v>
      </c>
      <c r="F3657" t="s">
        <v>400</v>
      </c>
      <c r="G3657" t="s">
        <v>7651</v>
      </c>
      <c r="I3657" t="s">
        <v>985</v>
      </c>
      <c r="J3657" t="s">
        <v>1543</v>
      </c>
      <c r="K3657" t="s">
        <v>7652</v>
      </c>
      <c r="L3657" t="s">
        <v>8124</v>
      </c>
      <c r="M3657" t="s">
        <v>8125</v>
      </c>
      <c r="N3657" s="1">
        <v>42921</v>
      </c>
      <c r="O3657">
        <v>35</v>
      </c>
      <c r="P3657" t="s">
        <v>900</v>
      </c>
      <c r="Q3657">
        <v>1</v>
      </c>
      <c r="R3657">
        <v>12.173999999999999</v>
      </c>
      <c r="S3657">
        <v>1</v>
      </c>
      <c r="T3657">
        <v>12.173999999999999</v>
      </c>
      <c r="U3657" s="7">
        <v>0</v>
      </c>
      <c r="V3657" s="7">
        <v>0</v>
      </c>
      <c r="W3657" s="7">
        <v>0</v>
      </c>
      <c r="X3657" s="7">
        <v>0</v>
      </c>
      <c r="Y3657" s="7">
        <v>0</v>
      </c>
      <c r="Z3657" s="7">
        <v>0</v>
      </c>
      <c r="AA3657" s="7" t="s">
        <v>800</v>
      </c>
      <c r="AB3657" s="7">
        <f>IF(Table2[[#This Row],[15cc]]+Table2[[#This Row],[30cc]]&gt;0,1,0)</f>
        <v>1</v>
      </c>
      <c r="AC3657" s="7">
        <f>IF(Table2[[#This Row],[60c]]&gt;0,1,0)</f>
        <v>0</v>
      </c>
      <c r="AD3657" s="7">
        <f>IF(Table2[[#This Row],[90c]]&gt;0,1,0)</f>
        <v>0</v>
      </c>
    </row>
    <row r="3658" spans="1:30" x14ac:dyDescent="0.2">
      <c r="A3658">
        <v>201707</v>
      </c>
      <c r="B3658" t="s">
        <v>21</v>
      </c>
      <c r="C3658" t="s">
        <v>21</v>
      </c>
      <c r="D3658" t="s">
        <v>1495</v>
      </c>
      <c r="E3658" t="s">
        <v>7650</v>
      </c>
      <c r="F3658" t="s">
        <v>400</v>
      </c>
      <c r="G3658" t="s">
        <v>7651</v>
      </c>
      <c r="I3658" t="s">
        <v>985</v>
      </c>
      <c r="J3658" t="s">
        <v>1543</v>
      </c>
      <c r="K3658" t="s">
        <v>7652</v>
      </c>
      <c r="L3658" t="s">
        <v>8126</v>
      </c>
      <c r="M3658" t="s">
        <v>8127</v>
      </c>
      <c r="N3658" s="1">
        <v>42921</v>
      </c>
      <c r="O3658">
        <v>35</v>
      </c>
      <c r="P3658" t="s">
        <v>900</v>
      </c>
      <c r="Q3658">
        <v>1</v>
      </c>
      <c r="R3658">
        <v>12.167</v>
      </c>
      <c r="S3658">
        <v>1</v>
      </c>
      <c r="T3658">
        <v>12.167</v>
      </c>
      <c r="U3658" s="7">
        <v>0</v>
      </c>
      <c r="V3658" s="7">
        <v>0</v>
      </c>
      <c r="W3658" s="7">
        <v>0</v>
      </c>
      <c r="X3658" s="7">
        <v>0</v>
      </c>
      <c r="Y3658" s="7">
        <v>0</v>
      </c>
      <c r="Z3658" s="7">
        <v>0</v>
      </c>
      <c r="AA3658" s="7" t="s">
        <v>800</v>
      </c>
      <c r="AB3658" s="7">
        <f>IF(Table2[[#This Row],[15cc]]+Table2[[#This Row],[30cc]]&gt;0,1,0)</f>
        <v>1</v>
      </c>
      <c r="AC3658" s="7">
        <f>IF(Table2[[#This Row],[60c]]&gt;0,1,0)</f>
        <v>0</v>
      </c>
      <c r="AD3658" s="7">
        <f>IF(Table2[[#This Row],[90c]]&gt;0,1,0)</f>
        <v>0</v>
      </c>
    </row>
    <row r="3659" spans="1:30" x14ac:dyDescent="0.2">
      <c r="A3659">
        <v>201707</v>
      </c>
      <c r="B3659" t="s">
        <v>21</v>
      </c>
      <c r="C3659" t="s">
        <v>21</v>
      </c>
      <c r="D3659" t="s">
        <v>1495</v>
      </c>
      <c r="E3659" t="s">
        <v>7650</v>
      </c>
      <c r="F3659" t="s">
        <v>400</v>
      </c>
      <c r="G3659" t="s">
        <v>7651</v>
      </c>
      <c r="I3659" t="s">
        <v>985</v>
      </c>
      <c r="J3659" t="s">
        <v>1543</v>
      </c>
      <c r="K3659" t="s">
        <v>7652</v>
      </c>
      <c r="L3659" t="s">
        <v>8128</v>
      </c>
      <c r="M3659" t="s">
        <v>858</v>
      </c>
      <c r="N3659" s="1">
        <v>42921</v>
      </c>
      <c r="O3659">
        <v>35</v>
      </c>
      <c r="P3659" t="s">
        <v>900</v>
      </c>
      <c r="S3659">
        <v>0</v>
      </c>
      <c r="T3659">
        <v>0</v>
      </c>
      <c r="U3659" s="7">
        <v>0</v>
      </c>
      <c r="V3659" s="7">
        <v>0</v>
      </c>
      <c r="W3659" s="7">
        <v>0</v>
      </c>
      <c r="X3659" s="7">
        <v>0</v>
      </c>
      <c r="Y3659" s="7">
        <v>0</v>
      </c>
      <c r="Z3659" s="7">
        <v>0</v>
      </c>
      <c r="AA3659" s="7" t="s">
        <v>800</v>
      </c>
      <c r="AB3659" s="7">
        <f>IF(Table2[[#This Row],[15cc]]+Table2[[#This Row],[30cc]]&gt;0,1,0)</f>
        <v>0</v>
      </c>
      <c r="AC3659" s="7">
        <f>IF(Table2[[#This Row],[60c]]&gt;0,1,0)</f>
        <v>0</v>
      </c>
      <c r="AD3659" s="7">
        <f>IF(Table2[[#This Row],[90c]]&gt;0,1,0)</f>
        <v>0</v>
      </c>
    </row>
    <row r="3660" spans="1:30" x14ac:dyDescent="0.2">
      <c r="A3660">
        <v>201707</v>
      </c>
      <c r="B3660" t="s">
        <v>21</v>
      </c>
      <c r="C3660" t="s">
        <v>21</v>
      </c>
      <c r="D3660" t="s">
        <v>1495</v>
      </c>
      <c r="E3660" t="s">
        <v>7650</v>
      </c>
      <c r="F3660" t="s">
        <v>400</v>
      </c>
      <c r="G3660" t="s">
        <v>7651</v>
      </c>
      <c r="I3660" t="s">
        <v>985</v>
      </c>
      <c r="J3660" t="s">
        <v>1543</v>
      </c>
      <c r="K3660" t="s">
        <v>7652</v>
      </c>
      <c r="L3660" t="s">
        <v>8129</v>
      </c>
      <c r="M3660" t="s">
        <v>8130</v>
      </c>
      <c r="N3660" s="1">
        <v>42921</v>
      </c>
      <c r="O3660">
        <v>35</v>
      </c>
      <c r="P3660" t="s">
        <v>900</v>
      </c>
      <c r="S3660">
        <v>0</v>
      </c>
      <c r="T3660">
        <v>0</v>
      </c>
      <c r="U3660" s="7">
        <v>0</v>
      </c>
      <c r="V3660" s="7">
        <v>0</v>
      </c>
      <c r="W3660" s="7">
        <v>0</v>
      </c>
      <c r="X3660" s="7">
        <v>0</v>
      </c>
      <c r="Y3660" s="7">
        <v>0</v>
      </c>
      <c r="Z3660" s="7">
        <v>0</v>
      </c>
      <c r="AA3660" s="7" t="s">
        <v>800</v>
      </c>
      <c r="AB3660" s="7">
        <f>IF(Table2[[#This Row],[15cc]]+Table2[[#This Row],[30cc]]&gt;0,1,0)</f>
        <v>0</v>
      </c>
      <c r="AC3660" s="7">
        <f>IF(Table2[[#This Row],[60c]]&gt;0,1,0)</f>
        <v>0</v>
      </c>
      <c r="AD3660" s="7">
        <f>IF(Table2[[#This Row],[90c]]&gt;0,1,0)</f>
        <v>0</v>
      </c>
    </row>
    <row r="3661" spans="1:30" x14ac:dyDescent="0.2">
      <c r="A3661">
        <v>201707</v>
      </c>
      <c r="B3661" t="s">
        <v>21</v>
      </c>
      <c r="C3661" t="s">
        <v>21</v>
      </c>
      <c r="D3661" t="s">
        <v>1495</v>
      </c>
      <c r="E3661" t="s">
        <v>7650</v>
      </c>
      <c r="F3661" t="s">
        <v>400</v>
      </c>
      <c r="G3661" t="s">
        <v>7651</v>
      </c>
      <c r="I3661" t="s">
        <v>985</v>
      </c>
      <c r="J3661" t="s">
        <v>1543</v>
      </c>
      <c r="K3661" t="s">
        <v>7652</v>
      </c>
      <c r="L3661" t="s">
        <v>8131</v>
      </c>
      <c r="M3661" t="s">
        <v>8132</v>
      </c>
      <c r="N3661" s="1">
        <v>42921</v>
      </c>
      <c r="O3661">
        <v>35</v>
      </c>
      <c r="P3661" t="s">
        <v>900</v>
      </c>
      <c r="Q3661">
        <v>1</v>
      </c>
      <c r="R3661">
        <v>15.002000000000001</v>
      </c>
      <c r="S3661">
        <v>1</v>
      </c>
      <c r="T3661">
        <v>15.002000000000001</v>
      </c>
      <c r="U3661" s="7">
        <v>0</v>
      </c>
      <c r="V3661" s="7">
        <v>0</v>
      </c>
      <c r="W3661" s="7">
        <v>0</v>
      </c>
      <c r="X3661" s="7">
        <v>0</v>
      </c>
      <c r="Y3661" s="7">
        <v>0</v>
      </c>
      <c r="Z3661" s="7">
        <v>0</v>
      </c>
      <c r="AA3661" s="7" t="s">
        <v>800</v>
      </c>
      <c r="AB3661" s="7">
        <f>IF(Table2[[#This Row],[15cc]]+Table2[[#This Row],[30cc]]&gt;0,1,0)</f>
        <v>1</v>
      </c>
      <c r="AC3661" s="7">
        <f>IF(Table2[[#This Row],[60c]]&gt;0,1,0)</f>
        <v>0</v>
      </c>
      <c r="AD3661" s="7">
        <f>IF(Table2[[#This Row],[90c]]&gt;0,1,0)</f>
        <v>0</v>
      </c>
    </row>
    <row r="3662" spans="1:30" x14ac:dyDescent="0.2">
      <c r="A3662">
        <v>201707</v>
      </c>
      <c r="B3662" t="s">
        <v>21</v>
      </c>
      <c r="C3662" t="s">
        <v>21</v>
      </c>
      <c r="D3662" t="s">
        <v>1495</v>
      </c>
      <c r="E3662" t="s">
        <v>7650</v>
      </c>
      <c r="F3662" t="s">
        <v>400</v>
      </c>
      <c r="G3662" t="s">
        <v>7651</v>
      </c>
      <c r="I3662" t="s">
        <v>985</v>
      </c>
      <c r="J3662" t="s">
        <v>1543</v>
      </c>
      <c r="K3662" t="s">
        <v>7652</v>
      </c>
      <c r="L3662" t="s">
        <v>8133</v>
      </c>
      <c r="M3662" t="s">
        <v>8134</v>
      </c>
      <c r="N3662" s="1">
        <v>42921</v>
      </c>
      <c r="O3662">
        <v>35</v>
      </c>
      <c r="P3662" t="s">
        <v>900</v>
      </c>
      <c r="Q3662">
        <v>1</v>
      </c>
      <c r="R3662">
        <v>12.401999999999999</v>
      </c>
      <c r="S3662">
        <v>1</v>
      </c>
      <c r="T3662">
        <v>12.401999999999999</v>
      </c>
      <c r="U3662" s="7">
        <v>0</v>
      </c>
      <c r="V3662" s="7">
        <v>0</v>
      </c>
      <c r="W3662" s="7">
        <v>0</v>
      </c>
      <c r="X3662" s="7">
        <v>0</v>
      </c>
      <c r="Y3662" s="7">
        <v>0</v>
      </c>
      <c r="Z3662" s="7">
        <v>0</v>
      </c>
      <c r="AA3662" s="7" t="s">
        <v>800</v>
      </c>
      <c r="AB3662" s="7">
        <f>IF(Table2[[#This Row],[15cc]]+Table2[[#This Row],[30cc]]&gt;0,1,0)</f>
        <v>1</v>
      </c>
      <c r="AC3662" s="7">
        <f>IF(Table2[[#This Row],[60c]]&gt;0,1,0)</f>
        <v>0</v>
      </c>
      <c r="AD3662" s="7">
        <f>IF(Table2[[#This Row],[90c]]&gt;0,1,0)</f>
        <v>0</v>
      </c>
    </row>
    <row r="3663" spans="1:30" x14ac:dyDescent="0.2">
      <c r="A3663">
        <v>201707</v>
      </c>
      <c r="B3663" t="s">
        <v>21</v>
      </c>
      <c r="C3663" t="s">
        <v>21</v>
      </c>
      <c r="D3663" t="s">
        <v>1495</v>
      </c>
      <c r="E3663" t="s">
        <v>7650</v>
      </c>
      <c r="F3663" t="s">
        <v>400</v>
      </c>
      <c r="G3663" t="s">
        <v>7651</v>
      </c>
      <c r="I3663" t="s">
        <v>985</v>
      </c>
      <c r="J3663" t="s">
        <v>1543</v>
      </c>
      <c r="K3663" t="s">
        <v>7652</v>
      </c>
      <c r="L3663" t="s">
        <v>8135</v>
      </c>
      <c r="M3663" t="s">
        <v>8136</v>
      </c>
      <c r="N3663" s="1">
        <v>42921</v>
      </c>
      <c r="O3663">
        <v>35</v>
      </c>
      <c r="P3663" t="s">
        <v>900</v>
      </c>
      <c r="Q3663">
        <v>1</v>
      </c>
      <c r="R3663">
        <v>12</v>
      </c>
      <c r="S3663">
        <v>1</v>
      </c>
      <c r="T3663">
        <v>12.006</v>
      </c>
      <c r="U3663" s="7">
        <v>0</v>
      </c>
      <c r="V3663" s="7">
        <v>-6.0000000000000001E-3</v>
      </c>
      <c r="W3663" s="7">
        <v>0</v>
      </c>
      <c r="X3663" s="7">
        <v>0</v>
      </c>
      <c r="Y3663" s="7">
        <v>0</v>
      </c>
      <c r="Z3663" s="7">
        <v>0</v>
      </c>
      <c r="AA3663" s="7" t="s">
        <v>800</v>
      </c>
      <c r="AB3663" s="7">
        <f>IF(Table2[[#This Row],[15cc]]+Table2[[#This Row],[30cc]]&gt;0,1,0)</f>
        <v>1</v>
      </c>
      <c r="AC3663" s="7">
        <f>IF(Table2[[#This Row],[60c]]&gt;0,1,0)</f>
        <v>0</v>
      </c>
      <c r="AD3663" s="7">
        <f>IF(Table2[[#This Row],[90c]]&gt;0,1,0)</f>
        <v>0</v>
      </c>
    </row>
    <row r="3664" spans="1:30" x14ac:dyDescent="0.2">
      <c r="A3664">
        <v>201707</v>
      </c>
      <c r="B3664" t="s">
        <v>21</v>
      </c>
      <c r="C3664" t="s">
        <v>21</v>
      </c>
      <c r="D3664" t="s">
        <v>1495</v>
      </c>
      <c r="E3664" t="s">
        <v>7650</v>
      </c>
      <c r="F3664" t="s">
        <v>400</v>
      </c>
      <c r="G3664" t="s">
        <v>7651</v>
      </c>
      <c r="I3664" t="s">
        <v>985</v>
      </c>
      <c r="J3664" t="s">
        <v>1543</v>
      </c>
      <c r="K3664" t="s">
        <v>7652</v>
      </c>
      <c r="L3664" t="s">
        <v>8137</v>
      </c>
      <c r="M3664" t="s">
        <v>8138</v>
      </c>
      <c r="N3664" s="1">
        <v>42921</v>
      </c>
      <c r="O3664">
        <v>35</v>
      </c>
      <c r="P3664" t="s">
        <v>900</v>
      </c>
      <c r="S3664">
        <v>0</v>
      </c>
      <c r="T3664">
        <v>0</v>
      </c>
      <c r="U3664" s="7">
        <v>0</v>
      </c>
      <c r="V3664" s="7">
        <v>0</v>
      </c>
      <c r="W3664" s="7">
        <v>0</v>
      </c>
      <c r="X3664" s="7">
        <v>0</v>
      </c>
      <c r="Y3664" s="7">
        <v>0</v>
      </c>
      <c r="Z3664" s="7">
        <v>0</v>
      </c>
      <c r="AA3664" s="7" t="s">
        <v>800</v>
      </c>
      <c r="AB3664" s="7">
        <f>IF(Table2[[#This Row],[15cc]]+Table2[[#This Row],[30cc]]&gt;0,1,0)</f>
        <v>0</v>
      </c>
      <c r="AC3664" s="7">
        <f>IF(Table2[[#This Row],[60c]]&gt;0,1,0)</f>
        <v>0</v>
      </c>
      <c r="AD3664" s="7">
        <f>IF(Table2[[#This Row],[90c]]&gt;0,1,0)</f>
        <v>0</v>
      </c>
    </row>
    <row r="3665" spans="1:30" x14ac:dyDescent="0.2">
      <c r="A3665">
        <v>201707</v>
      </c>
      <c r="B3665" t="s">
        <v>21</v>
      </c>
      <c r="C3665" t="s">
        <v>21</v>
      </c>
      <c r="D3665" t="s">
        <v>1495</v>
      </c>
      <c r="E3665" t="s">
        <v>7650</v>
      </c>
      <c r="F3665" t="s">
        <v>400</v>
      </c>
      <c r="G3665" t="s">
        <v>7651</v>
      </c>
      <c r="I3665" t="s">
        <v>985</v>
      </c>
      <c r="J3665" t="s">
        <v>1543</v>
      </c>
      <c r="K3665" t="s">
        <v>7652</v>
      </c>
      <c r="L3665" t="s">
        <v>8139</v>
      </c>
      <c r="M3665" t="s">
        <v>8140</v>
      </c>
      <c r="N3665" s="1">
        <v>42921</v>
      </c>
      <c r="O3665">
        <v>35</v>
      </c>
      <c r="P3665" t="s">
        <v>900</v>
      </c>
      <c r="Q3665">
        <v>1</v>
      </c>
      <c r="R3665">
        <v>12.002000000000001</v>
      </c>
      <c r="S3665">
        <v>1</v>
      </c>
      <c r="T3665">
        <v>12.002000000000001</v>
      </c>
      <c r="U3665" s="7">
        <v>0</v>
      </c>
      <c r="V3665" s="7">
        <v>0</v>
      </c>
      <c r="W3665" s="7">
        <v>0</v>
      </c>
      <c r="X3665" s="7">
        <v>0</v>
      </c>
      <c r="Y3665" s="7">
        <v>0</v>
      </c>
      <c r="Z3665" s="7">
        <v>0</v>
      </c>
      <c r="AA3665" s="7" t="s">
        <v>800</v>
      </c>
      <c r="AB3665" s="7">
        <f>IF(Table2[[#This Row],[15cc]]+Table2[[#This Row],[30cc]]&gt;0,1,0)</f>
        <v>1</v>
      </c>
      <c r="AC3665" s="7">
        <f>IF(Table2[[#This Row],[60c]]&gt;0,1,0)</f>
        <v>0</v>
      </c>
      <c r="AD3665" s="7">
        <f>IF(Table2[[#This Row],[90c]]&gt;0,1,0)</f>
        <v>0</v>
      </c>
    </row>
    <row r="3666" spans="1:30" x14ac:dyDescent="0.2">
      <c r="A3666">
        <v>201707</v>
      </c>
      <c r="B3666" t="s">
        <v>21</v>
      </c>
      <c r="C3666" t="s">
        <v>21</v>
      </c>
      <c r="D3666" t="s">
        <v>1495</v>
      </c>
      <c r="E3666" t="s">
        <v>7650</v>
      </c>
      <c r="F3666" t="s">
        <v>400</v>
      </c>
      <c r="G3666" t="s">
        <v>7651</v>
      </c>
      <c r="I3666" t="s">
        <v>985</v>
      </c>
      <c r="J3666" t="s">
        <v>1543</v>
      </c>
      <c r="K3666" t="s">
        <v>7652</v>
      </c>
      <c r="L3666" t="s">
        <v>8141</v>
      </c>
      <c r="M3666" t="s">
        <v>8142</v>
      </c>
      <c r="N3666" s="1">
        <v>42921</v>
      </c>
      <c r="O3666">
        <v>35</v>
      </c>
      <c r="P3666" t="s">
        <v>900</v>
      </c>
      <c r="Q3666">
        <v>1</v>
      </c>
      <c r="R3666">
        <v>15.343999999999999</v>
      </c>
      <c r="S3666">
        <v>1</v>
      </c>
      <c r="T3666">
        <v>15.343999999999999</v>
      </c>
      <c r="U3666" s="7">
        <v>0</v>
      </c>
      <c r="V3666" s="7">
        <v>0</v>
      </c>
      <c r="W3666" s="7">
        <v>0</v>
      </c>
      <c r="X3666" s="7">
        <v>0</v>
      </c>
      <c r="Y3666" s="7">
        <v>0</v>
      </c>
      <c r="Z3666" s="7">
        <v>0</v>
      </c>
      <c r="AA3666" s="7" t="s">
        <v>800</v>
      </c>
      <c r="AB3666" s="7">
        <f>IF(Table2[[#This Row],[15cc]]+Table2[[#This Row],[30cc]]&gt;0,1,0)</f>
        <v>1</v>
      </c>
      <c r="AC3666" s="7">
        <f>IF(Table2[[#This Row],[60c]]&gt;0,1,0)</f>
        <v>0</v>
      </c>
      <c r="AD3666" s="7">
        <f>IF(Table2[[#This Row],[90c]]&gt;0,1,0)</f>
        <v>0</v>
      </c>
    </row>
    <row r="3667" spans="1:30" x14ac:dyDescent="0.2">
      <c r="A3667">
        <v>201707</v>
      </c>
      <c r="B3667" t="s">
        <v>21</v>
      </c>
      <c r="C3667" t="s">
        <v>21</v>
      </c>
      <c r="D3667" t="s">
        <v>1495</v>
      </c>
      <c r="E3667" t="s">
        <v>7650</v>
      </c>
      <c r="F3667" t="s">
        <v>400</v>
      </c>
      <c r="G3667" t="s">
        <v>7651</v>
      </c>
      <c r="I3667" t="s">
        <v>985</v>
      </c>
      <c r="J3667" t="s">
        <v>1543</v>
      </c>
      <c r="K3667" t="s">
        <v>7652</v>
      </c>
      <c r="L3667" t="s">
        <v>8143</v>
      </c>
      <c r="M3667" t="s">
        <v>6610</v>
      </c>
      <c r="N3667" s="1">
        <v>42921</v>
      </c>
      <c r="O3667">
        <v>35</v>
      </c>
      <c r="P3667" t="s">
        <v>900</v>
      </c>
      <c r="S3667">
        <v>0</v>
      </c>
      <c r="T3667">
        <v>0</v>
      </c>
      <c r="U3667" s="7">
        <v>0</v>
      </c>
      <c r="V3667" s="7">
        <v>0</v>
      </c>
      <c r="W3667" s="7">
        <v>0</v>
      </c>
      <c r="X3667" s="7">
        <v>0</v>
      </c>
      <c r="Y3667" s="7">
        <v>0</v>
      </c>
      <c r="Z3667" s="7">
        <v>0</v>
      </c>
      <c r="AA3667" s="7" t="s">
        <v>800</v>
      </c>
      <c r="AB3667" s="7">
        <f>IF(Table2[[#This Row],[15cc]]+Table2[[#This Row],[30cc]]&gt;0,1,0)</f>
        <v>0</v>
      </c>
      <c r="AC3667" s="7">
        <f>IF(Table2[[#This Row],[60c]]&gt;0,1,0)</f>
        <v>0</v>
      </c>
      <c r="AD3667" s="7">
        <f>IF(Table2[[#This Row],[90c]]&gt;0,1,0)</f>
        <v>0</v>
      </c>
    </row>
    <row r="3668" spans="1:30" x14ac:dyDescent="0.2">
      <c r="A3668">
        <v>201707</v>
      </c>
      <c r="B3668" t="s">
        <v>21</v>
      </c>
      <c r="C3668" t="s">
        <v>21</v>
      </c>
      <c r="D3668" t="s">
        <v>1495</v>
      </c>
      <c r="E3668" t="s">
        <v>7650</v>
      </c>
      <c r="F3668" t="s">
        <v>400</v>
      </c>
      <c r="G3668" t="s">
        <v>7651</v>
      </c>
      <c r="I3668" t="s">
        <v>985</v>
      </c>
      <c r="J3668" t="s">
        <v>1543</v>
      </c>
      <c r="K3668" t="s">
        <v>7652</v>
      </c>
      <c r="L3668" t="s">
        <v>8144</v>
      </c>
      <c r="M3668" t="s">
        <v>868</v>
      </c>
      <c r="N3668" s="1">
        <v>42921</v>
      </c>
      <c r="O3668">
        <v>35</v>
      </c>
      <c r="P3668" t="s">
        <v>900</v>
      </c>
      <c r="S3668">
        <v>0</v>
      </c>
      <c r="T3668">
        <v>0</v>
      </c>
      <c r="U3668" s="7">
        <v>0</v>
      </c>
      <c r="V3668" s="7">
        <v>0</v>
      </c>
      <c r="W3668" s="7">
        <v>0</v>
      </c>
      <c r="X3668" s="7">
        <v>0</v>
      </c>
      <c r="Y3668" s="7">
        <v>0</v>
      </c>
      <c r="Z3668" s="7">
        <v>0</v>
      </c>
      <c r="AA3668" s="7" t="s">
        <v>800</v>
      </c>
      <c r="AB3668" s="7">
        <f>IF(Table2[[#This Row],[15cc]]+Table2[[#This Row],[30cc]]&gt;0,1,0)</f>
        <v>0</v>
      </c>
      <c r="AC3668" s="7">
        <f>IF(Table2[[#This Row],[60c]]&gt;0,1,0)</f>
        <v>0</v>
      </c>
      <c r="AD3668" s="7">
        <f>IF(Table2[[#This Row],[90c]]&gt;0,1,0)</f>
        <v>0</v>
      </c>
    </row>
    <row r="3669" spans="1:30" x14ac:dyDescent="0.2">
      <c r="A3669">
        <v>201707</v>
      </c>
      <c r="B3669" t="s">
        <v>21</v>
      </c>
      <c r="C3669" t="s">
        <v>21</v>
      </c>
      <c r="D3669" t="s">
        <v>1495</v>
      </c>
      <c r="E3669" t="s">
        <v>7650</v>
      </c>
      <c r="F3669" t="s">
        <v>400</v>
      </c>
      <c r="G3669" t="s">
        <v>7651</v>
      </c>
      <c r="I3669" t="s">
        <v>985</v>
      </c>
      <c r="J3669" t="s">
        <v>1543</v>
      </c>
      <c r="K3669" t="s">
        <v>7652</v>
      </c>
      <c r="L3669" t="s">
        <v>8145</v>
      </c>
      <c r="M3669" t="s">
        <v>8146</v>
      </c>
      <c r="N3669" s="1">
        <v>42921</v>
      </c>
      <c r="O3669">
        <v>35</v>
      </c>
      <c r="P3669" t="s">
        <v>900</v>
      </c>
      <c r="S3669">
        <v>0</v>
      </c>
      <c r="T3669">
        <v>0</v>
      </c>
      <c r="U3669" s="7">
        <v>0</v>
      </c>
      <c r="V3669" s="7">
        <v>0</v>
      </c>
      <c r="W3669" s="7">
        <v>0</v>
      </c>
      <c r="X3669" s="7">
        <v>0</v>
      </c>
      <c r="Y3669" s="7">
        <v>0</v>
      </c>
      <c r="Z3669" s="7">
        <v>0</v>
      </c>
      <c r="AA3669" s="7" t="s">
        <v>800</v>
      </c>
      <c r="AB3669" s="7">
        <f>IF(Table2[[#This Row],[15cc]]+Table2[[#This Row],[30cc]]&gt;0,1,0)</f>
        <v>0</v>
      </c>
      <c r="AC3669" s="7">
        <f>IF(Table2[[#This Row],[60c]]&gt;0,1,0)</f>
        <v>0</v>
      </c>
      <c r="AD3669" s="7">
        <f>IF(Table2[[#This Row],[90c]]&gt;0,1,0)</f>
        <v>0</v>
      </c>
    </row>
    <row r="3670" spans="1:30" x14ac:dyDescent="0.2">
      <c r="A3670">
        <v>201707</v>
      </c>
      <c r="B3670" t="s">
        <v>21</v>
      </c>
      <c r="C3670" t="s">
        <v>21</v>
      </c>
      <c r="D3670" t="s">
        <v>1495</v>
      </c>
      <c r="E3670" t="s">
        <v>7650</v>
      </c>
      <c r="F3670" t="s">
        <v>400</v>
      </c>
      <c r="G3670" t="s">
        <v>7651</v>
      </c>
      <c r="I3670" t="s">
        <v>985</v>
      </c>
      <c r="J3670" t="s">
        <v>1543</v>
      </c>
      <c r="K3670" t="s">
        <v>7652</v>
      </c>
      <c r="L3670" t="s">
        <v>8147</v>
      </c>
      <c r="M3670" t="s">
        <v>837</v>
      </c>
      <c r="N3670" s="1">
        <v>42921</v>
      </c>
      <c r="O3670">
        <v>35</v>
      </c>
      <c r="P3670" t="s">
        <v>900</v>
      </c>
      <c r="Q3670">
        <v>1</v>
      </c>
      <c r="R3670">
        <v>15.081</v>
      </c>
      <c r="S3670">
        <v>1</v>
      </c>
      <c r="T3670">
        <v>15.081</v>
      </c>
      <c r="U3670" s="7">
        <v>0</v>
      </c>
      <c r="V3670" s="7">
        <v>0</v>
      </c>
      <c r="W3670" s="7">
        <v>0</v>
      </c>
      <c r="X3670" s="7">
        <v>0</v>
      </c>
      <c r="Y3670" s="7">
        <v>0</v>
      </c>
      <c r="Z3670" s="7">
        <v>0</v>
      </c>
      <c r="AA3670" s="7" t="s">
        <v>800</v>
      </c>
      <c r="AB3670" s="7">
        <f>IF(Table2[[#This Row],[15cc]]+Table2[[#This Row],[30cc]]&gt;0,1,0)</f>
        <v>1</v>
      </c>
      <c r="AC3670" s="7">
        <f>IF(Table2[[#This Row],[60c]]&gt;0,1,0)</f>
        <v>0</v>
      </c>
      <c r="AD3670" s="7">
        <f>IF(Table2[[#This Row],[90c]]&gt;0,1,0)</f>
        <v>0</v>
      </c>
    </row>
    <row r="3671" spans="1:30" x14ac:dyDescent="0.2">
      <c r="A3671">
        <v>201707</v>
      </c>
      <c r="B3671" t="s">
        <v>21</v>
      </c>
      <c r="C3671" t="s">
        <v>21</v>
      </c>
      <c r="D3671" t="s">
        <v>1495</v>
      </c>
      <c r="E3671" t="s">
        <v>7650</v>
      </c>
      <c r="F3671" t="s">
        <v>400</v>
      </c>
      <c r="G3671" t="s">
        <v>7651</v>
      </c>
      <c r="I3671" t="s">
        <v>985</v>
      </c>
      <c r="J3671" t="s">
        <v>1543</v>
      </c>
      <c r="K3671" t="s">
        <v>7652</v>
      </c>
      <c r="L3671" t="s">
        <v>8148</v>
      </c>
      <c r="M3671" t="s">
        <v>5041</v>
      </c>
      <c r="N3671" s="1">
        <v>42921</v>
      </c>
      <c r="O3671">
        <v>35</v>
      </c>
      <c r="P3671" t="s">
        <v>900</v>
      </c>
      <c r="Q3671">
        <v>1</v>
      </c>
      <c r="R3671">
        <v>12.003</v>
      </c>
      <c r="S3671">
        <v>1</v>
      </c>
      <c r="T3671">
        <v>12.003</v>
      </c>
      <c r="U3671" s="7">
        <v>0</v>
      </c>
      <c r="V3671" s="7">
        <v>0</v>
      </c>
      <c r="W3671" s="7">
        <v>0</v>
      </c>
      <c r="X3671" s="7">
        <v>0</v>
      </c>
      <c r="Y3671" s="7">
        <v>0</v>
      </c>
      <c r="Z3671" s="7">
        <v>0</v>
      </c>
      <c r="AA3671" s="7" t="s">
        <v>800</v>
      </c>
      <c r="AB3671" s="7">
        <f>IF(Table2[[#This Row],[15cc]]+Table2[[#This Row],[30cc]]&gt;0,1,0)</f>
        <v>1</v>
      </c>
      <c r="AC3671" s="7">
        <f>IF(Table2[[#This Row],[60c]]&gt;0,1,0)</f>
        <v>0</v>
      </c>
      <c r="AD3671" s="7">
        <f>IF(Table2[[#This Row],[90c]]&gt;0,1,0)</f>
        <v>0</v>
      </c>
    </row>
    <row r="3672" spans="1:30" x14ac:dyDescent="0.2">
      <c r="A3672">
        <v>201707</v>
      </c>
      <c r="B3672" t="s">
        <v>21</v>
      </c>
      <c r="C3672" t="s">
        <v>21</v>
      </c>
      <c r="D3672" t="s">
        <v>1495</v>
      </c>
      <c r="E3672" t="s">
        <v>7650</v>
      </c>
      <c r="F3672" t="s">
        <v>400</v>
      </c>
      <c r="G3672" t="s">
        <v>7651</v>
      </c>
      <c r="I3672" t="s">
        <v>985</v>
      </c>
      <c r="J3672" t="s">
        <v>1543</v>
      </c>
      <c r="K3672" t="s">
        <v>7652</v>
      </c>
      <c r="L3672" t="s">
        <v>8149</v>
      </c>
      <c r="M3672" t="s">
        <v>806</v>
      </c>
      <c r="N3672" s="1">
        <v>42921</v>
      </c>
      <c r="O3672">
        <v>35</v>
      </c>
      <c r="P3672" t="s">
        <v>900</v>
      </c>
      <c r="S3672">
        <v>0</v>
      </c>
      <c r="T3672">
        <v>0</v>
      </c>
      <c r="U3672" s="7">
        <v>0</v>
      </c>
      <c r="V3672" s="7">
        <v>0</v>
      </c>
      <c r="W3672" s="7">
        <v>0</v>
      </c>
      <c r="X3672" s="7">
        <v>0</v>
      </c>
      <c r="Y3672" s="7">
        <v>0</v>
      </c>
      <c r="Z3672" s="7">
        <v>0</v>
      </c>
      <c r="AA3672" s="7" t="s">
        <v>800</v>
      </c>
      <c r="AB3672" s="7">
        <f>IF(Table2[[#This Row],[15cc]]+Table2[[#This Row],[30cc]]&gt;0,1,0)</f>
        <v>0</v>
      </c>
      <c r="AC3672" s="7">
        <f>IF(Table2[[#This Row],[60c]]&gt;0,1,0)</f>
        <v>0</v>
      </c>
      <c r="AD3672" s="7">
        <f>IF(Table2[[#This Row],[90c]]&gt;0,1,0)</f>
        <v>0</v>
      </c>
    </row>
    <row r="3673" spans="1:30" x14ac:dyDescent="0.2">
      <c r="A3673">
        <v>201707</v>
      </c>
      <c r="B3673" t="s">
        <v>21</v>
      </c>
      <c r="C3673" t="s">
        <v>21</v>
      </c>
      <c r="D3673" t="s">
        <v>1495</v>
      </c>
      <c r="E3673" t="s">
        <v>7650</v>
      </c>
      <c r="F3673" t="s">
        <v>400</v>
      </c>
      <c r="G3673" t="s">
        <v>7651</v>
      </c>
      <c r="I3673" t="s">
        <v>985</v>
      </c>
      <c r="J3673" t="s">
        <v>1543</v>
      </c>
      <c r="K3673" t="s">
        <v>7652</v>
      </c>
      <c r="L3673" t="s">
        <v>8150</v>
      </c>
      <c r="M3673" t="s">
        <v>8151</v>
      </c>
      <c r="N3673" s="1">
        <v>42921</v>
      </c>
      <c r="O3673">
        <v>35</v>
      </c>
      <c r="P3673" t="s">
        <v>900</v>
      </c>
      <c r="Q3673">
        <v>2</v>
      </c>
      <c r="R3673">
        <v>25.341000000000001</v>
      </c>
      <c r="S3673">
        <v>2</v>
      </c>
      <c r="T3673">
        <v>25.341000000000001</v>
      </c>
      <c r="U3673" s="7">
        <v>0</v>
      </c>
      <c r="V3673" s="7">
        <v>0</v>
      </c>
      <c r="W3673" s="7">
        <v>0</v>
      </c>
      <c r="X3673" s="7">
        <v>0</v>
      </c>
      <c r="Y3673" s="7">
        <v>0</v>
      </c>
      <c r="Z3673" s="7">
        <v>0</v>
      </c>
      <c r="AA3673" s="7" t="s">
        <v>800</v>
      </c>
      <c r="AB3673" s="7">
        <f>IF(Table2[[#This Row],[15cc]]+Table2[[#This Row],[30cc]]&gt;0,1,0)</f>
        <v>1</v>
      </c>
      <c r="AC3673" s="7">
        <f>IF(Table2[[#This Row],[60c]]&gt;0,1,0)</f>
        <v>0</v>
      </c>
      <c r="AD3673" s="7">
        <f>IF(Table2[[#This Row],[90c]]&gt;0,1,0)</f>
        <v>0</v>
      </c>
    </row>
    <row r="3674" spans="1:30" x14ac:dyDescent="0.2">
      <c r="A3674">
        <v>201707</v>
      </c>
      <c r="B3674" t="s">
        <v>21</v>
      </c>
      <c r="C3674" t="s">
        <v>21</v>
      </c>
      <c r="D3674" t="s">
        <v>1495</v>
      </c>
      <c r="E3674" t="s">
        <v>7650</v>
      </c>
      <c r="F3674" t="s">
        <v>400</v>
      </c>
      <c r="G3674" t="s">
        <v>7651</v>
      </c>
      <c r="I3674" t="s">
        <v>985</v>
      </c>
      <c r="J3674" t="s">
        <v>1543</v>
      </c>
      <c r="K3674" t="s">
        <v>7652</v>
      </c>
      <c r="L3674" t="s">
        <v>8152</v>
      </c>
      <c r="M3674" t="s">
        <v>8153</v>
      </c>
      <c r="N3674" s="1">
        <v>42937</v>
      </c>
      <c r="O3674">
        <v>19</v>
      </c>
      <c r="P3674" t="s">
        <v>930</v>
      </c>
      <c r="S3674">
        <v>0</v>
      </c>
      <c r="T3674">
        <v>0</v>
      </c>
      <c r="U3674" s="7">
        <v>0</v>
      </c>
      <c r="V3674" s="7">
        <v>0</v>
      </c>
      <c r="W3674" s="7">
        <v>0</v>
      </c>
      <c r="X3674" s="7">
        <v>0</v>
      </c>
      <c r="Y3674" s="7">
        <v>0</v>
      </c>
      <c r="Z3674" s="7">
        <v>0</v>
      </c>
      <c r="AA3674" s="7" t="s">
        <v>800</v>
      </c>
      <c r="AB3674" s="7">
        <f>IF(Table2[[#This Row],[15cc]]+Table2[[#This Row],[30cc]]&gt;0,1,0)</f>
        <v>0</v>
      </c>
      <c r="AC3674" s="7">
        <f>IF(Table2[[#This Row],[60c]]&gt;0,1,0)</f>
        <v>0</v>
      </c>
      <c r="AD3674" s="7">
        <f>IF(Table2[[#This Row],[90c]]&gt;0,1,0)</f>
        <v>0</v>
      </c>
    </row>
    <row r="3675" spans="1:30" x14ac:dyDescent="0.2">
      <c r="A3675">
        <v>201707</v>
      </c>
      <c r="B3675" t="s">
        <v>21</v>
      </c>
      <c r="C3675" t="s">
        <v>21</v>
      </c>
      <c r="D3675" t="s">
        <v>1495</v>
      </c>
      <c r="E3675" t="s">
        <v>7650</v>
      </c>
      <c r="F3675" t="s">
        <v>400</v>
      </c>
      <c r="G3675" t="s">
        <v>7651</v>
      </c>
      <c r="I3675" t="s">
        <v>985</v>
      </c>
      <c r="J3675" t="s">
        <v>1543</v>
      </c>
      <c r="K3675" t="s">
        <v>7652</v>
      </c>
      <c r="L3675" t="s">
        <v>8154</v>
      </c>
      <c r="M3675" t="s">
        <v>8155</v>
      </c>
      <c r="N3675" s="1">
        <v>42937</v>
      </c>
      <c r="O3675">
        <v>19</v>
      </c>
      <c r="P3675" t="s">
        <v>930</v>
      </c>
      <c r="Q3675">
        <v>5</v>
      </c>
      <c r="R3675">
        <v>72.316999999999993</v>
      </c>
      <c r="S3675">
        <v>5</v>
      </c>
      <c r="T3675">
        <v>72.316999999999993</v>
      </c>
      <c r="U3675" s="7">
        <v>0</v>
      </c>
      <c r="V3675" s="7">
        <v>0</v>
      </c>
      <c r="W3675" s="7">
        <v>0</v>
      </c>
      <c r="X3675" s="7">
        <v>0</v>
      </c>
      <c r="Y3675" s="7">
        <v>0</v>
      </c>
      <c r="Z3675" s="7">
        <v>0</v>
      </c>
      <c r="AA3675" s="7" t="s">
        <v>800</v>
      </c>
      <c r="AB3675" s="7">
        <f>IF(Table2[[#This Row],[15cc]]+Table2[[#This Row],[30cc]]&gt;0,1,0)</f>
        <v>1</v>
      </c>
      <c r="AC3675" s="7">
        <f>IF(Table2[[#This Row],[60c]]&gt;0,1,0)</f>
        <v>0</v>
      </c>
      <c r="AD3675" s="7">
        <f>IF(Table2[[#This Row],[90c]]&gt;0,1,0)</f>
        <v>0</v>
      </c>
    </row>
    <row r="3676" spans="1:30" x14ac:dyDescent="0.2">
      <c r="A3676">
        <v>201707</v>
      </c>
      <c r="B3676" t="s">
        <v>21</v>
      </c>
      <c r="C3676" t="s">
        <v>21</v>
      </c>
      <c r="D3676" t="s">
        <v>1495</v>
      </c>
      <c r="E3676" t="s">
        <v>7650</v>
      </c>
      <c r="F3676" t="s">
        <v>400</v>
      </c>
      <c r="G3676" t="s">
        <v>7651</v>
      </c>
      <c r="I3676" t="s">
        <v>985</v>
      </c>
      <c r="J3676" t="s">
        <v>1543</v>
      </c>
      <c r="K3676" t="s">
        <v>7652</v>
      </c>
      <c r="L3676" t="s">
        <v>8156</v>
      </c>
      <c r="M3676" t="s">
        <v>8157</v>
      </c>
      <c r="N3676" s="1">
        <v>42937</v>
      </c>
      <c r="O3676">
        <v>19</v>
      </c>
      <c r="P3676" t="s">
        <v>930</v>
      </c>
      <c r="Q3676">
        <v>1</v>
      </c>
      <c r="R3676">
        <v>12.013</v>
      </c>
      <c r="S3676">
        <v>1</v>
      </c>
      <c r="T3676">
        <v>12.013</v>
      </c>
      <c r="U3676" s="7">
        <v>0</v>
      </c>
      <c r="V3676" s="7">
        <v>0</v>
      </c>
      <c r="W3676" s="7">
        <v>0</v>
      </c>
      <c r="X3676" s="7">
        <v>0</v>
      </c>
      <c r="Y3676" s="7">
        <v>0</v>
      </c>
      <c r="Z3676" s="7">
        <v>0</v>
      </c>
      <c r="AA3676" s="7" t="s">
        <v>800</v>
      </c>
      <c r="AB3676" s="7">
        <f>IF(Table2[[#This Row],[15cc]]+Table2[[#This Row],[30cc]]&gt;0,1,0)</f>
        <v>1</v>
      </c>
      <c r="AC3676" s="7">
        <f>IF(Table2[[#This Row],[60c]]&gt;0,1,0)</f>
        <v>0</v>
      </c>
      <c r="AD3676" s="7">
        <f>IF(Table2[[#This Row],[90c]]&gt;0,1,0)</f>
        <v>0</v>
      </c>
    </row>
    <row r="3677" spans="1:30" x14ac:dyDescent="0.2">
      <c r="A3677">
        <v>201707</v>
      </c>
      <c r="B3677" t="s">
        <v>21</v>
      </c>
      <c r="C3677" t="s">
        <v>21</v>
      </c>
      <c r="D3677" t="s">
        <v>1495</v>
      </c>
      <c r="E3677" t="s">
        <v>7650</v>
      </c>
      <c r="F3677" t="s">
        <v>400</v>
      </c>
      <c r="G3677" t="s">
        <v>7651</v>
      </c>
      <c r="I3677" t="s">
        <v>985</v>
      </c>
      <c r="J3677" t="s">
        <v>1543</v>
      </c>
      <c r="K3677" t="s">
        <v>7652</v>
      </c>
      <c r="L3677" t="s">
        <v>8158</v>
      </c>
      <c r="M3677" t="s">
        <v>8159</v>
      </c>
      <c r="N3677" s="1">
        <v>42937</v>
      </c>
      <c r="O3677">
        <v>19</v>
      </c>
      <c r="P3677" t="s">
        <v>930</v>
      </c>
      <c r="S3677">
        <v>0</v>
      </c>
      <c r="T3677">
        <v>0</v>
      </c>
      <c r="U3677" s="7">
        <v>0</v>
      </c>
      <c r="V3677" s="7">
        <v>0</v>
      </c>
      <c r="W3677" s="7">
        <v>0</v>
      </c>
      <c r="X3677" s="7">
        <v>0</v>
      </c>
      <c r="Y3677" s="7">
        <v>0</v>
      </c>
      <c r="Z3677" s="7">
        <v>0</v>
      </c>
      <c r="AA3677" s="7" t="s">
        <v>800</v>
      </c>
      <c r="AB3677" s="7">
        <f>IF(Table2[[#This Row],[15cc]]+Table2[[#This Row],[30cc]]&gt;0,1,0)</f>
        <v>0</v>
      </c>
      <c r="AC3677" s="7">
        <f>IF(Table2[[#This Row],[60c]]&gt;0,1,0)</f>
        <v>0</v>
      </c>
      <c r="AD3677" s="7">
        <f>IF(Table2[[#This Row],[90c]]&gt;0,1,0)</f>
        <v>0</v>
      </c>
    </row>
    <row r="3678" spans="1:30" x14ac:dyDescent="0.2">
      <c r="A3678">
        <v>201707</v>
      </c>
      <c r="B3678" t="s">
        <v>21</v>
      </c>
      <c r="C3678" t="s">
        <v>21</v>
      </c>
      <c r="D3678" t="s">
        <v>1495</v>
      </c>
      <c r="E3678" t="s">
        <v>7650</v>
      </c>
      <c r="F3678" t="s">
        <v>400</v>
      </c>
      <c r="G3678" t="s">
        <v>7651</v>
      </c>
      <c r="I3678" t="s">
        <v>985</v>
      </c>
      <c r="J3678" t="s">
        <v>1543</v>
      </c>
      <c r="K3678" t="s">
        <v>7652</v>
      </c>
      <c r="L3678" t="s">
        <v>8160</v>
      </c>
      <c r="M3678" t="s">
        <v>8161</v>
      </c>
      <c r="N3678" s="1">
        <v>42937</v>
      </c>
      <c r="O3678">
        <v>19</v>
      </c>
      <c r="P3678" t="s">
        <v>930</v>
      </c>
      <c r="S3678">
        <v>0</v>
      </c>
      <c r="T3678">
        <v>0</v>
      </c>
      <c r="U3678" s="7">
        <v>0</v>
      </c>
      <c r="V3678" s="7">
        <v>0</v>
      </c>
      <c r="W3678" s="7">
        <v>0</v>
      </c>
      <c r="X3678" s="7">
        <v>0</v>
      </c>
      <c r="Y3678" s="7">
        <v>0</v>
      </c>
      <c r="Z3678" s="7">
        <v>0</v>
      </c>
      <c r="AA3678" s="7" t="s">
        <v>800</v>
      </c>
      <c r="AB3678" s="7">
        <f>IF(Table2[[#This Row],[15cc]]+Table2[[#This Row],[30cc]]&gt;0,1,0)</f>
        <v>0</v>
      </c>
      <c r="AC3678" s="7">
        <f>IF(Table2[[#This Row],[60c]]&gt;0,1,0)</f>
        <v>0</v>
      </c>
      <c r="AD3678" s="7">
        <f>IF(Table2[[#This Row],[90c]]&gt;0,1,0)</f>
        <v>0</v>
      </c>
    </row>
    <row r="3679" spans="1:30" x14ac:dyDescent="0.2">
      <c r="A3679">
        <v>201707</v>
      </c>
      <c r="B3679" t="s">
        <v>21</v>
      </c>
      <c r="C3679" t="s">
        <v>21</v>
      </c>
      <c r="D3679" t="s">
        <v>1495</v>
      </c>
      <c r="E3679" t="s">
        <v>7650</v>
      </c>
      <c r="F3679" t="s">
        <v>400</v>
      </c>
      <c r="G3679" t="s">
        <v>7651</v>
      </c>
      <c r="I3679" t="s">
        <v>985</v>
      </c>
      <c r="J3679" t="s">
        <v>1543</v>
      </c>
      <c r="K3679" t="s">
        <v>7652</v>
      </c>
      <c r="L3679" t="s">
        <v>8162</v>
      </c>
      <c r="M3679" t="s">
        <v>8163</v>
      </c>
      <c r="N3679" s="1">
        <v>42937</v>
      </c>
      <c r="O3679">
        <v>19</v>
      </c>
      <c r="P3679" t="s">
        <v>930</v>
      </c>
      <c r="S3679">
        <v>0</v>
      </c>
      <c r="T3679">
        <v>0</v>
      </c>
      <c r="U3679" s="7">
        <v>0</v>
      </c>
      <c r="V3679" s="7">
        <v>0</v>
      </c>
      <c r="W3679" s="7">
        <v>0</v>
      </c>
      <c r="X3679" s="7">
        <v>0</v>
      </c>
      <c r="Y3679" s="7">
        <v>0</v>
      </c>
      <c r="Z3679" s="7">
        <v>0</v>
      </c>
      <c r="AA3679" s="7" t="s">
        <v>800</v>
      </c>
      <c r="AB3679" s="7">
        <f>IF(Table2[[#This Row],[15cc]]+Table2[[#This Row],[30cc]]&gt;0,1,0)</f>
        <v>0</v>
      </c>
      <c r="AC3679" s="7">
        <f>IF(Table2[[#This Row],[60c]]&gt;0,1,0)</f>
        <v>0</v>
      </c>
      <c r="AD3679" s="7">
        <f>IF(Table2[[#This Row],[90c]]&gt;0,1,0)</f>
        <v>0</v>
      </c>
    </row>
    <row r="3680" spans="1:30" x14ac:dyDescent="0.2">
      <c r="A3680">
        <v>201707</v>
      </c>
      <c r="B3680" t="s">
        <v>21</v>
      </c>
      <c r="C3680" t="s">
        <v>21</v>
      </c>
      <c r="D3680" t="s">
        <v>1495</v>
      </c>
      <c r="E3680" t="s">
        <v>7650</v>
      </c>
      <c r="F3680" t="s">
        <v>400</v>
      </c>
      <c r="G3680" t="s">
        <v>7651</v>
      </c>
      <c r="I3680" t="s">
        <v>985</v>
      </c>
      <c r="J3680" t="s">
        <v>1543</v>
      </c>
      <c r="K3680" t="s">
        <v>7652</v>
      </c>
      <c r="L3680" t="s">
        <v>8164</v>
      </c>
      <c r="M3680" t="s">
        <v>8165</v>
      </c>
      <c r="N3680" s="1">
        <v>42940</v>
      </c>
      <c r="O3680">
        <v>16</v>
      </c>
      <c r="P3680" t="s">
        <v>930</v>
      </c>
      <c r="S3680">
        <v>0</v>
      </c>
      <c r="T3680">
        <v>0</v>
      </c>
      <c r="U3680" s="7">
        <v>0</v>
      </c>
      <c r="V3680" s="7">
        <v>0</v>
      </c>
      <c r="W3680" s="7">
        <v>0</v>
      </c>
      <c r="X3680" s="7">
        <v>0</v>
      </c>
      <c r="Y3680" s="7">
        <v>0</v>
      </c>
      <c r="Z3680" s="7">
        <v>0</v>
      </c>
      <c r="AA3680" s="7" t="s">
        <v>800</v>
      </c>
      <c r="AB3680" s="7">
        <f>IF(Table2[[#This Row],[15cc]]+Table2[[#This Row],[30cc]]&gt;0,1,0)</f>
        <v>0</v>
      </c>
      <c r="AC3680" s="7">
        <f>IF(Table2[[#This Row],[60c]]&gt;0,1,0)</f>
        <v>0</v>
      </c>
      <c r="AD3680" s="7">
        <f>IF(Table2[[#This Row],[90c]]&gt;0,1,0)</f>
        <v>0</v>
      </c>
    </row>
    <row r="3681" spans="1:30" x14ac:dyDescent="0.2">
      <c r="A3681">
        <v>201707</v>
      </c>
      <c r="B3681" t="s">
        <v>21</v>
      </c>
      <c r="C3681" t="s">
        <v>21</v>
      </c>
      <c r="D3681" t="s">
        <v>1495</v>
      </c>
      <c r="E3681" t="s">
        <v>7650</v>
      </c>
      <c r="F3681" t="s">
        <v>400</v>
      </c>
      <c r="G3681" t="s">
        <v>7651</v>
      </c>
      <c r="I3681" t="s">
        <v>985</v>
      </c>
      <c r="J3681" t="s">
        <v>1543</v>
      </c>
      <c r="K3681" t="s">
        <v>7652</v>
      </c>
      <c r="L3681" t="s">
        <v>8166</v>
      </c>
      <c r="M3681" t="s">
        <v>817</v>
      </c>
      <c r="N3681" s="1">
        <v>42940</v>
      </c>
      <c r="O3681">
        <v>16</v>
      </c>
      <c r="P3681" t="s">
        <v>930</v>
      </c>
      <c r="S3681">
        <v>0</v>
      </c>
      <c r="T3681">
        <v>0</v>
      </c>
      <c r="U3681" s="7">
        <v>0</v>
      </c>
      <c r="V3681" s="7">
        <v>0</v>
      </c>
      <c r="W3681" s="7">
        <v>0</v>
      </c>
      <c r="X3681" s="7">
        <v>0</v>
      </c>
      <c r="Y3681" s="7">
        <v>0</v>
      </c>
      <c r="Z3681" s="7">
        <v>0</v>
      </c>
      <c r="AA3681" s="7" t="s">
        <v>800</v>
      </c>
      <c r="AB3681" s="7">
        <f>IF(Table2[[#This Row],[15cc]]+Table2[[#This Row],[30cc]]&gt;0,1,0)</f>
        <v>0</v>
      </c>
      <c r="AC3681" s="7">
        <f>IF(Table2[[#This Row],[60c]]&gt;0,1,0)</f>
        <v>0</v>
      </c>
      <c r="AD3681" s="7">
        <f>IF(Table2[[#This Row],[90c]]&gt;0,1,0)</f>
        <v>0</v>
      </c>
    </row>
    <row r="3682" spans="1:30" x14ac:dyDescent="0.2">
      <c r="A3682">
        <v>201707</v>
      </c>
      <c r="B3682" t="s">
        <v>21</v>
      </c>
      <c r="C3682" t="s">
        <v>21</v>
      </c>
      <c r="D3682" t="s">
        <v>1495</v>
      </c>
      <c r="E3682" t="s">
        <v>7650</v>
      </c>
      <c r="F3682" t="s">
        <v>400</v>
      </c>
      <c r="G3682" t="s">
        <v>7651</v>
      </c>
      <c r="I3682" t="s">
        <v>985</v>
      </c>
      <c r="J3682" t="s">
        <v>1543</v>
      </c>
      <c r="K3682" t="s">
        <v>7652</v>
      </c>
      <c r="L3682" t="s">
        <v>8167</v>
      </c>
      <c r="M3682" t="s">
        <v>814</v>
      </c>
      <c r="N3682" s="1">
        <v>42940</v>
      </c>
      <c r="O3682">
        <v>16</v>
      </c>
      <c r="P3682" t="s">
        <v>930</v>
      </c>
      <c r="S3682">
        <v>0</v>
      </c>
      <c r="T3682">
        <v>0</v>
      </c>
      <c r="U3682" s="7">
        <v>0</v>
      </c>
      <c r="V3682" s="7">
        <v>0</v>
      </c>
      <c r="W3682" s="7">
        <v>0</v>
      </c>
      <c r="X3682" s="7">
        <v>0</v>
      </c>
      <c r="Y3682" s="7">
        <v>0</v>
      </c>
      <c r="Z3682" s="7">
        <v>0</v>
      </c>
      <c r="AA3682" s="7" t="s">
        <v>800</v>
      </c>
      <c r="AB3682" s="7">
        <f>IF(Table2[[#This Row],[15cc]]+Table2[[#This Row],[30cc]]&gt;0,1,0)</f>
        <v>0</v>
      </c>
      <c r="AC3682" s="7">
        <f>IF(Table2[[#This Row],[60c]]&gt;0,1,0)</f>
        <v>0</v>
      </c>
      <c r="AD3682" s="7">
        <f>IF(Table2[[#This Row],[90c]]&gt;0,1,0)</f>
        <v>0</v>
      </c>
    </row>
    <row r="3683" spans="1:30" x14ac:dyDescent="0.2">
      <c r="A3683">
        <v>201707</v>
      </c>
      <c r="B3683" t="s">
        <v>21</v>
      </c>
      <c r="C3683" t="s">
        <v>21</v>
      </c>
      <c r="D3683" t="s">
        <v>1495</v>
      </c>
      <c r="E3683" t="s">
        <v>7650</v>
      </c>
      <c r="F3683" t="s">
        <v>400</v>
      </c>
      <c r="G3683" t="s">
        <v>7651</v>
      </c>
      <c r="I3683" t="s">
        <v>985</v>
      </c>
      <c r="J3683" t="s">
        <v>1543</v>
      </c>
      <c r="K3683" t="s">
        <v>7652</v>
      </c>
      <c r="L3683" t="s">
        <v>8168</v>
      </c>
      <c r="M3683" t="s">
        <v>899</v>
      </c>
      <c r="N3683" s="1">
        <v>42940</v>
      </c>
      <c r="O3683">
        <v>16</v>
      </c>
      <c r="P3683" t="s">
        <v>930</v>
      </c>
      <c r="Q3683">
        <v>1</v>
      </c>
      <c r="R3683">
        <v>12.031000000000001</v>
      </c>
      <c r="S3683">
        <v>1</v>
      </c>
      <c r="T3683">
        <v>12.031000000000001</v>
      </c>
      <c r="U3683" s="7">
        <v>0</v>
      </c>
      <c r="V3683" s="7">
        <v>0</v>
      </c>
      <c r="W3683" s="7">
        <v>0</v>
      </c>
      <c r="X3683" s="7">
        <v>0</v>
      </c>
      <c r="Y3683" s="7">
        <v>0</v>
      </c>
      <c r="Z3683" s="7">
        <v>0</v>
      </c>
      <c r="AA3683" s="7" t="s">
        <v>800</v>
      </c>
      <c r="AB3683" s="7">
        <f>IF(Table2[[#This Row],[15cc]]+Table2[[#This Row],[30cc]]&gt;0,1,0)</f>
        <v>1</v>
      </c>
      <c r="AC3683" s="7">
        <f>IF(Table2[[#This Row],[60c]]&gt;0,1,0)</f>
        <v>0</v>
      </c>
      <c r="AD3683" s="7">
        <f>IF(Table2[[#This Row],[90c]]&gt;0,1,0)</f>
        <v>0</v>
      </c>
    </row>
    <row r="3684" spans="1:30" x14ac:dyDescent="0.2">
      <c r="A3684">
        <v>201707</v>
      </c>
      <c r="B3684" t="s">
        <v>21</v>
      </c>
      <c r="C3684" t="s">
        <v>21</v>
      </c>
      <c r="D3684" t="s">
        <v>1495</v>
      </c>
      <c r="E3684" t="s">
        <v>7650</v>
      </c>
      <c r="F3684" t="s">
        <v>400</v>
      </c>
      <c r="G3684" t="s">
        <v>7651</v>
      </c>
      <c r="I3684" t="s">
        <v>985</v>
      </c>
      <c r="J3684" t="s">
        <v>1543</v>
      </c>
      <c r="K3684" t="s">
        <v>7652</v>
      </c>
      <c r="L3684" t="s">
        <v>8169</v>
      </c>
      <c r="M3684" t="s">
        <v>8170</v>
      </c>
      <c r="N3684" s="1">
        <v>42940</v>
      </c>
      <c r="O3684">
        <v>16</v>
      </c>
      <c r="P3684" t="s">
        <v>930</v>
      </c>
      <c r="Q3684">
        <v>1</v>
      </c>
      <c r="R3684">
        <v>12.343999999999999</v>
      </c>
      <c r="S3684">
        <v>1</v>
      </c>
      <c r="T3684">
        <v>12.343999999999999</v>
      </c>
      <c r="U3684" s="7">
        <v>0</v>
      </c>
      <c r="V3684" s="7">
        <v>0</v>
      </c>
      <c r="W3684" s="7">
        <v>0</v>
      </c>
      <c r="X3684" s="7">
        <v>0</v>
      </c>
      <c r="Y3684" s="7">
        <v>0</v>
      </c>
      <c r="Z3684" s="7">
        <v>0</v>
      </c>
      <c r="AA3684" s="7" t="s">
        <v>800</v>
      </c>
      <c r="AB3684" s="7">
        <f>IF(Table2[[#This Row],[15cc]]+Table2[[#This Row],[30cc]]&gt;0,1,0)</f>
        <v>1</v>
      </c>
      <c r="AC3684" s="7">
        <f>IF(Table2[[#This Row],[60c]]&gt;0,1,0)</f>
        <v>0</v>
      </c>
      <c r="AD3684" s="7">
        <f>IF(Table2[[#This Row],[90c]]&gt;0,1,0)</f>
        <v>0</v>
      </c>
    </row>
    <row r="3685" spans="1:30" x14ac:dyDescent="0.2">
      <c r="A3685">
        <v>201707</v>
      </c>
      <c r="B3685" t="s">
        <v>21</v>
      </c>
      <c r="C3685" t="s">
        <v>21</v>
      </c>
      <c r="D3685" t="s">
        <v>1495</v>
      </c>
      <c r="E3685" t="s">
        <v>7650</v>
      </c>
      <c r="F3685" t="s">
        <v>400</v>
      </c>
      <c r="G3685" t="s">
        <v>7651</v>
      </c>
      <c r="I3685" t="s">
        <v>985</v>
      </c>
      <c r="J3685" t="s">
        <v>1543</v>
      </c>
      <c r="K3685" t="s">
        <v>7652</v>
      </c>
      <c r="L3685" t="s">
        <v>8171</v>
      </c>
      <c r="M3685" t="s">
        <v>894</v>
      </c>
      <c r="N3685" s="1">
        <v>42940</v>
      </c>
      <c r="O3685">
        <v>16</v>
      </c>
      <c r="P3685" t="s">
        <v>930</v>
      </c>
      <c r="S3685">
        <v>0</v>
      </c>
      <c r="T3685">
        <v>0</v>
      </c>
      <c r="U3685" s="7">
        <v>0</v>
      </c>
      <c r="V3685" s="7">
        <v>0</v>
      </c>
      <c r="W3685" s="7">
        <v>0</v>
      </c>
      <c r="X3685" s="7">
        <v>0</v>
      </c>
      <c r="Y3685" s="7">
        <v>0</v>
      </c>
      <c r="Z3685" s="7">
        <v>0</v>
      </c>
      <c r="AA3685" s="7" t="s">
        <v>800</v>
      </c>
      <c r="AB3685" s="7">
        <f>IF(Table2[[#This Row],[15cc]]+Table2[[#This Row],[30cc]]&gt;0,1,0)</f>
        <v>0</v>
      </c>
      <c r="AC3685" s="7">
        <f>IF(Table2[[#This Row],[60c]]&gt;0,1,0)</f>
        <v>0</v>
      </c>
      <c r="AD3685" s="7">
        <f>IF(Table2[[#This Row],[90c]]&gt;0,1,0)</f>
        <v>0</v>
      </c>
    </row>
    <row r="3686" spans="1:30" x14ac:dyDescent="0.2">
      <c r="A3686">
        <v>201707</v>
      </c>
      <c r="B3686" t="s">
        <v>21</v>
      </c>
      <c r="C3686" t="s">
        <v>21</v>
      </c>
      <c r="D3686" t="s">
        <v>1495</v>
      </c>
      <c r="E3686" t="s">
        <v>7650</v>
      </c>
      <c r="F3686" t="s">
        <v>400</v>
      </c>
      <c r="G3686" t="s">
        <v>7651</v>
      </c>
      <c r="I3686" t="s">
        <v>985</v>
      </c>
      <c r="J3686" t="s">
        <v>1543</v>
      </c>
      <c r="K3686" t="s">
        <v>7652</v>
      </c>
      <c r="L3686" t="s">
        <v>8172</v>
      </c>
      <c r="M3686" t="s">
        <v>8173</v>
      </c>
      <c r="N3686" s="1">
        <v>42940</v>
      </c>
      <c r="O3686">
        <v>16</v>
      </c>
      <c r="P3686" t="s">
        <v>930</v>
      </c>
      <c r="Q3686">
        <v>1</v>
      </c>
      <c r="R3686">
        <v>12.189</v>
      </c>
      <c r="S3686">
        <v>1</v>
      </c>
      <c r="T3686">
        <v>12.189</v>
      </c>
      <c r="U3686" s="7">
        <v>0</v>
      </c>
      <c r="V3686" s="7">
        <v>0</v>
      </c>
      <c r="W3686" s="7">
        <v>0</v>
      </c>
      <c r="X3686" s="7">
        <v>0</v>
      </c>
      <c r="Y3686" s="7">
        <v>0</v>
      </c>
      <c r="Z3686" s="7">
        <v>0</v>
      </c>
      <c r="AA3686" s="7" t="s">
        <v>800</v>
      </c>
      <c r="AB3686" s="7">
        <f>IF(Table2[[#This Row],[15cc]]+Table2[[#This Row],[30cc]]&gt;0,1,0)</f>
        <v>1</v>
      </c>
      <c r="AC3686" s="7">
        <f>IF(Table2[[#This Row],[60c]]&gt;0,1,0)</f>
        <v>0</v>
      </c>
      <c r="AD3686" s="7">
        <f>IF(Table2[[#This Row],[90c]]&gt;0,1,0)</f>
        <v>0</v>
      </c>
    </row>
    <row r="3687" spans="1:30" x14ac:dyDescent="0.2">
      <c r="A3687">
        <v>201707</v>
      </c>
      <c r="B3687" t="s">
        <v>21</v>
      </c>
      <c r="C3687" t="s">
        <v>21</v>
      </c>
      <c r="D3687" t="s">
        <v>1495</v>
      </c>
      <c r="E3687" t="s">
        <v>7650</v>
      </c>
      <c r="F3687" t="s">
        <v>400</v>
      </c>
      <c r="G3687" t="s">
        <v>7651</v>
      </c>
      <c r="I3687" t="s">
        <v>985</v>
      </c>
      <c r="J3687" t="s">
        <v>1543</v>
      </c>
      <c r="K3687" t="s">
        <v>7652</v>
      </c>
      <c r="L3687" t="s">
        <v>8174</v>
      </c>
      <c r="M3687" t="s">
        <v>8175</v>
      </c>
      <c r="N3687" s="1">
        <v>42940</v>
      </c>
      <c r="O3687">
        <v>16</v>
      </c>
      <c r="P3687" t="s">
        <v>930</v>
      </c>
      <c r="S3687">
        <v>0</v>
      </c>
      <c r="T3687">
        <v>0</v>
      </c>
      <c r="U3687" s="7">
        <v>0</v>
      </c>
      <c r="V3687" s="7">
        <v>0</v>
      </c>
      <c r="W3687" s="7">
        <v>0</v>
      </c>
      <c r="X3687" s="7">
        <v>0</v>
      </c>
      <c r="Y3687" s="7">
        <v>0</v>
      </c>
      <c r="Z3687" s="7">
        <v>0</v>
      </c>
      <c r="AA3687" s="7" t="s">
        <v>800</v>
      </c>
      <c r="AB3687" s="7">
        <f>IF(Table2[[#This Row],[15cc]]+Table2[[#This Row],[30cc]]&gt;0,1,0)</f>
        <v>0</v>
      </c>
      <c r="AC3687" s="7">
        <f>IF(Table2[[#This Row],[60c]]&gt;0,1,0)</f>
        <v>0</v>
      </c>
      <c r="AD3687" s="7">
        <f>IF(Table2[[#This Row],[90c]]&gt;0,1,0)</f>
        <v>0</v>
      </c>
    </row>
    <row r="3688" spans="1:30" x14ac:dyDescent="0.2">
      <c r="A3688">
        <v>201707</v>
      </c>
      <c r="B3688" t="s">
        <v>21</v>
      </c>
      <c r="C3688" t="s">
        <v>21</v>
      </c>
      <c r="D3688" t="s">
        <v>1495</v>
      </c>
      <c r="E3688" t="s">
        <v>7650</v>
      </c>
      <c r="F3688" t="s">
        <v>400</v>
      </c>
      <c r="G3688" t="s">
        <v>7651</v>
      </c>
      <c r="I3688" t="s">
        <v>985</v>
      </c>
      <c r="J3688" t="s">
        <v>1543</v>
      </c>
      <c r="K3688" t="s">
        <v>7652</v>
      </c>
      <c r="L3688" t="s">
        <v>8176</v>
      </c>
      <c r="M3688" t="s">
        <v>888</v>
      </c>
      <c r="N3688" s="1">
        <v>42940</v>
      </c>
      <c r="O3688">
        <v>16</v>
      </c>
      <c r="P3688" t="s">
        <v>930</v>
      </c>
      <c r="Q3688">
        <v>1</v>
      </c>
      <c r="R3688">
        <v>12.234999999999999</v>
      </c>
      <c r="S3688">
        <v>1</v>
      </c>
      <c r="T3688">
        <v>12.234999999999999</v>
      </c>
      <c r="U3688" s="7">
        <v>0</v>
      </c>
      <c r="V3688" s="7">
        <v>0</v>
      </c>
      <c r="W3688" s="7">
        <v>0</v>
      </c>
      <c r="X3688" s="7">
        <v>0</v>
      </c>
      <c r="Y3688" s="7">
        <v>0</v>
      </c>
      <c r="Z3688" s="7">
        <v>0</v>
      </c>
      <c r="AA3688" s="7" t="s">
        <v>800</v>
      </c>
      <c r="AB3688" s="7">
        <f>IF(Table2[[#This Row],[15cc]]+Table2[[#This Row],[30cc]]&gt;0,1,0)</f>
        <v>1</v>
      </c>
      <c r="AC3688" s="7">
        <f>IF(Table2[[#This Row],[60c]]&gt;0,1,0)</f>
        <v>0</v>
      </c>
      <c r="AD3688" s="7">
        <f>IF(Table2[[#This Row],[90c]]&gt;0,1,0)</f>
        <v>0</v>
      </c>
    </row>
    <row r="3689" spans="1:30" x14ac:dyDescent="0.2">
      <c r="A3689">
        <v>201707</v>
      </c>
      <c r="B3689" t="s">
        <v>21</v>
      </c>
      <c r="C3689" t="s">
        <v>21</v>
      </c>
      <c r="D3689" t="s">
        <v>1495</v>
      </c>
      <c r="E3689" t="s">
        <v>7650</v>
      </c>
      <c r="F3689" t="s">
        <v>400</v>
      </c>
      <c r="G3689" t="s">
        <v>7651</v>
      </c>
      <c r="I3689" t="s">
        <v>985</v>
      </c>
      <c r="J3689" t="s">
        <v>1543</v>
      </c>
      <c r="K3689" t="s">
        <v>7652</v>
      </c>
      <c r="L3689" t="s">
        <v>8177</v>
      </c>
      <c r="M3689" t="s">
        <v>3660</v>
      </c>
      <c r="N3689" s="1">
        <v>42940</v>
      </c>
      <c r="O3689">
        <v>16</v>
      </c>
      <c r="P3689" t="s">
        <v>930</v>
      </c>
      <c r="S3689">
        <v>0</v>
      </c>
      <c r="T3689">
        <v>0</v>
      </c>
      <c r="U3689" s="7">
        <v>0</v>
      </c>
      <c r="V3689" s="7">
        <v>0</v>
      </c>
      <c r="W3689" s="7">
        <v>0</v>
      </c>
      <c r="X3689" s="7">
        <v>0</v>
      </c>
      <c r="Y3689" s="7">
        <v>0</v>
      </c>
      <c r="Z3689" s="7">
        <v>0</v>
      </c>
      <c r="AA3689" s="7" t="s">
        <v>800</v>
      </c>
      <c r="AB3689" s="7">
        <f>IF(Table2[[#This Row],[15cc]]+Table2[[#This Row],[30cc]]&gt;0,1,0)</f>
        <v>0</v>
      </c>
      <c r="AC3689" s="7">
        <f>IF(Table2[[#This Row],[60c]]&gt;0,1,0)</f>
        <v>0</v>
      </c>
      <c r="AD3689" s="7">
        <f>IF(Table2[[#This Row],[90c]]&gt;0,1,0)</f>
        <v>0</v>
      </c>
    </row>
    <row r="3690" spans="1:30" x14ac:dyDescent="0.2">
      <c r="A3690">
        <v>201707</v>
      </c>
      <c r="B3690" t="s">
        <v>21</v>
      </c>
      <c r="C3690" t="s">
        <v>21</v>
      </c>
      <c r="D3690" t="s">
        <v>1495</v>
      </c>
      <c r="E3690" t="s">
        <v>7650</v>
      </c>
      <c r="F3690" t="s">
        <v>400</v>
      </c>
      <c r="G3690" t="s">
        <v>7651</v>
      </c>
      <c r="I3690" t="s">
        <v>985</v>
      </c>
      <c r="J3690" t="s">
        <v>1543</v>
      </c>
      <c r="K3690" t="s">
        <v>7652</v>
      </c>
      <c r="L3690" t="s">
        <v>8178</v>
      </c>
      <c r="M3690" t="s">
        <v>8179</v>
      </c>
      <c r="N3690" s="1">
        <v>42940</v>
      </c>
      <c r="O3690">
        <v>16</v>
      </c>
      <c r="P3690" t="s">
        <v>930</v>
      </c>
      <c r="S3690">
        <v>0</v>
      </c>
      <c r="T3690">
        <v>0</v>
      </c>
      <c r="U3690" s="7">
        <v>0</v>
      </c>
      <c r="V3690" s="7">
        <v>0</v>
      </c>
      <c r="W3690" s="7">
        <v>0</v>
      </c>
      <c r="X3690" s="7">
        <v>0</v>
      </c>
      <c r="Y3690" s="7">
        <v>0</v>
      </c>
      <c r="Z3690" s="7">
        <v>0</v>
      </c>
      <c r="AA3690" s="7" t="s">
        <v>800</v>
      </c>
      <c r="AB3690" s="7">
        <f>IF(Table2[[#This Row],[15cc]]+Table2[[#This Row],[30cc]]&gt;0,1,0)</f>
        <v>0</v>
      </c>
      <c r="AC3690" s="7">
        <f>IF(Table2[[#This Row],[60c]]&gt;0,1,0)</f>
        <v>0</v>
      </c>
      <c r="AD3690" s="7">
        <f>IF(Table2[[#This Row],[90c]]&gt;0,1,0)</f>
        <v>0</v>
      </c>
    </row>
    <row r="3691" spans="1:30" x14ac:dyDescent="0.2">
      <c r="A3691">
        <v>201707</v>
      </c>
      <c r="B3691" t="s">
        <v>21</v>
      </c>
      <c r="C3691" t="s">
        <v>21</v>
      </c>
      <c r="D3691" t="s">
        <v>1495</v>
      </c>
      <c r="E3691" t="s">
        <v>7650</v>
      </c>
      <c r="F3691" t="s">
        <v>400</v>
      </c>
      <c r="G3691" t="s">
        <v>7651</v>
      </c>
      <c r="I3691" t="s">
        <v>985</v>
      </c>
      <c r="J3691" t="s">
        <v>1543</v>
      </c>
      <c r="K3691" t="s">
        <v>7652</v>
      </c>
      <c r="L3691" t="s">
        <v>8180</v>
      </c>
      <c r="M3691" t="s">
        <v>8181</v>
      </c>
      <c r="N3691" s="1">
        <v>42940</v>
      </c>
      <c r="O3691">
        <v>16</v>
      </c>
      <c r="P3691" t="s">
        <v>930</v>
      </c>
      <c r="Q3691">
        <v>1</v>
      </c>
      <c r="R3691">
        <v>12.102</v>
      </c>
      <c r="S3691">
        <v>1</v>
      </c>
      <c r="T3691">
        <v>12.102</v>
      </c>
      <c r="U3691" s="7">
        <v>0</v>
      </c>
      <c r="V3691" s="7">
        <v>0</v>
      </c>
      <c r="W3691" s="7">
        <v>0</v>
      </c>
      <c r="X3691" s="7">
        <v>0</v>
      </c>
      <c r="Y3691" s="7">
        <v>0</v>
      </c>
      <c r="Z3691" s="7">
        <v>0</v>
      </c>
      <c r="AA3691" s="7" t="s">
        <v>800</v>
      </c>
      <c r="AB3691" s="7">
        <f>IF(Table2[[#This Row],[15cc]]+Table2[[#This Row],[30cc]]&gt;0,1,0)</f>
        <v>1</v>
      </c>
      <c r="AC3691" s="7">
        <f>IF(Table2[[#This Row],[60c]]&gt;0,1,0)</f>
        <v>0</v>
      </c>
      <c r="AD3691" s="7">
        <f>IF(Table2[[#This Row],[90c]]&gt;0,1,0)</f>
        <v>0</v>
      </c>
    </row>
    <row r="3692" spans="1:30" x14ac:dyDescent="0.2">
      <c r="A3692">
        <v>201707</v>
      </c>
      <c r="B3692" t="s">
        <v>21</v>
      </c>
      <c r="C3692" t="s">
        <v>21</v>
      </c>
      <c r="D3692" t="s">
        <v>1495</v>
      </c>
      <c r="E3692" t="s">
        <v>7650</v>
      </c>
      <c r="F3692" t="s">
        <v>400</v>
      </c>
      <c r="G3692" t="s">
        <v>7651</v>
      </c>
      <c r="I3692" t="s">
        <v>985</v>
      </c>
      <c r="J3692" t="s">
        <v>1543</v>
      </c>
      <c r="K3692" t="s">
        <v>7652</v>
      </c>
      <c r="L3692" t="s">
        <v>8182</v>
      </c>
      <c r="M3692" t="s">
        <v>8183</v>
      </c>
      <c r="N3692" s="1">
        <v>42940</v>
      </c>
      <c r="O3692">
        <v>16</v>
      </c>
      <c r="P3692" t="s">
        <v>930</v>
      </c>
      <c r="S3692">
        <v>0</v>
      </c>
      <c r="T3692">
        <v>0</v>
      </c>
      <c r="U3692" s="7">
        <v>0</v>
      </c>
      <c r="V3692" s="7">
        <v>0</v>
      </c>
      <c r="W3692" s="7">
        <v>0</v>
      </c>
      <c r="X3692" s="7">
        <v>0</v>
      </c>
      <c r="Y3692" s="7">
        <v>0</v>
      </c>
      <c r="Z3692" s="7">
        <v>0</v>
      </c>
      <c r="AA3692" s="7" t="s">
        <v>800</v>
      </c>
      <c r="AB3692" s="7">
        <f>IF(Table2[[#This Row],[15cc]]+Table2[[#This Row],[30cc]]&gt;0,1,0)</f>
        <v>0</v>
      </c>
      <c r="AC3692" s="7">
        <f>IF(Table2[[#This Row],[60c]]&gt;0,1,0)</f>
        <v>0</v>
      </c>
      <c r="AD3692" s="7">
        <f>IF(Table2[[#This Row],[90c]]&gt;0,1,0)</f>
        <v>0</v>
      </c>
    </row>
    <row r="3693" spans="1:30" x14ac:dyDescent="0.2">
      <c r="A3693">
        <v>201707</v>
      </c>
      <c r="B3693" t="s">
        <v>21</v>
      </c>
      <c r="C3693" t="s">
        <v>21</v>
      </c>
      <c r="D3693" t="s">
        <v>1495</v>
      </c>
      <c r="E3693" t="s">
        <v>7650</v>
      </c>
      <c r="F3693" t="s">
        <v>400</v>
      </c>
      <c r="G3693" t="s">
        <v>7651</v>
      </c>
      <c r="I3693" t="s">
        <v>985</v>
      </c>
      <c r="J3693" t="s">
        <v>1543</v>
      </c>
      <c r="K3693" t="s">
        <v>7652</v>
      </c>
      <c r="L3693" t="s">
        <v>8184</v>
      </c>
      <c r="M3693" t="s">
        <v>8185</v>
      </c>
      <c r="N3693" s="1">
        <v>42940</v>
      </c>
      <c r="O3693">
        <v>16</v>
      </c>
      <c r="P3693" t="s">
        <v>930</v>
      </c>
      <c r="S3693">
        <v>0</v>
      </c>
      <c r="T3693">
        <v>0</v>
      </c>
      <c r="U3693" s="7">
        <v>0</v>
      </c>
      <c r="V3693" s="7">
        <v>0</v>
      </c>
      <c r="W3693" s="7">
        <v>0</v>
      </c>
      <c r="X3693" s="7">
        <v>0</v>
      </c>
      <c r="Y3693" s="7">
        <v>0</v>
      </c>
      <c r="Z3693" s="7">
        <v>0</v>
      </c>
      <c r="AA3693" s="7" t="s">
        <v>800</v>
      </c>
      <c r="AB3693" s="7">
        <f>IF(Table2[[#This Row],[15cc]]+Table2[[#This Row],[30cc]]&gt;0,1,0)</f>
        <v>0</v>
      </c>
      <c r="AC3693" s="7">
        <f>IF(Table2[[#This Row],[60c]]&gt;0,1,0)</f>
        <v>0</v>
      </c>
      <c r="AD3693" s="7">
        <f>IF(Table2[[#This Row],[90c]]&gt;0,1,0)</f>
        <v>0</v>
      </c>
    </row>
    <row r="3694" spans="1:30" x14ac:dyDescent="0.2">
      <c r="A3694">
        <v>201707</v>
      </c>
      <c r="B3694" t="s">
        <v>21</v>
      </c>
      <c r="C3694" t="s">
        <v>21</v>
      </c>
      <c r="D3694" t="s">
        <v>1495</v>
      </c>
      <c r="E3694" t="s">
        <v>7650</v>
      </c>
      <c r="F3694" t="s">
        <v>400</v>
      </c>
      <c r="G3694" t="s">
        <v>7651</v>
      </c>
      <c r="I3694" t="s">
        <v>985</v>
      </c>
      <c r="J3694" t="s">
        <v>1543</v>
      </c>
      <c r="K3694" t="s">
        <v>7652</v>
      </c>
      <c r="L3694" t="s">
        <v>8186</v>
      </c>
      <c r="M3694" t="s">
        <v>814</v>
      </c>
      <c r="N3694" s="1">
        <v>42940</v>
      </c>
      <c r="O3694">
        <v>16</v>
      </c>
      <c r="P3694" t="s">
        <v>930</v>
      </c>
      <c r="S3694">
        <v>0</v>
      </c>
      <c r="T3694">
        <v>0</v>
      </c>
      <c r="U3694" s="7">
        <v>0</v>
      </c>
      <c r="V3694" s="7">
        <v>0</v>
      </c>
      <c r="W3694" s="7">
        <v>0</v>
      </c>
      <c r="X3694" s="7">
        <v>0</v>
      </c>
      <c r="Y3694" s="7">
        <v>0</v>
      </c>
      <c r="Z3694" s="7">
        <v>0</v>
      </c>
      <c r="AA3694" s="7" t="s">
        <v>800</v>
      </c>
      <c r="AB3694" s="7">
        <f>IF(Table2[[#This Row],[15cc]]+Table2[[#This Row],[30cc]]&gt;0,1,0)</f>
        <v>0</v>
      </c>
      <c r="AC3694" s="7">
        <f>IF(Table2[[#This Row],[60c]]&gt;0,1,0)</f>
        <v>0</v>
      </c>
      <c r="AD3694" s="7">
        <f>IF(Table2[[#This Row],[90c]]&gt;0,1,0)</f>
        <v>0</v>
      </c>
    </row>
    <row r="3695" spans="1:30" x14ac:dyDescent="0.2">
      <c r="A3695">
        <v>201707</v>
      </c>
      <c r="B3695" t="s">
        <v>21</v>
      </c>
      <c r="C3695" t="s">
        <v>21</v>
      </c>
      <c r="D3695" t="s">
        <v>1495</v>
      </c>
      <c r="E3695" t="s">
        <v>7650</v>
      </c>
      <c r="F3695" t="s">
        <v>400</v>
      </c>
      <c r="G3695" t="s">
        <v>7651</v>
      </c>
      <c r="I3695" t="s">
        <v>985</v>
      </c>
      <c r="J3695" t="s">
        <v>1543</v>
      </c>
      <c r="K3695" t="s">
        <v>7652</v>
      </c>
      <c r="L3695" t="s">
        <v>8187</v>
      </c>
      <c r="M3695" t="s">
        <v>903</v>
      </c>
      <c r="N3695" s="1">
        <v>42940</v>
      </c>
      <c r="O3695">
        <v>16</v>
      </c>
      <c r="P3695" t="s">
        <v>930</v>
      </c>
      <c r="Q3695">
        <v>1</v>
      </c>
      <c r="R3695">
        <v>12.02</v>
      </c>
      <c r="S3695">
        <v>1</v>
      </c>
      <c r="T3695">
        <v>12.02</v>
      </c>
      <c r="U3695" s="7">
        <v>0</v>
      </c>
      <c r="V3695" s="7">
        <v>0</v>
      </c>
      <c r="W3695" s="7">
        <v>0</v>
      </c>
      <c r="X3695" s="7">
        <v>0</v>
      </c>
      <c r="Y3695" s="7">
        <v>0</v>
      </c>
      <c r="Z3695" s="7">
        <v>0</v>
      </c>
      <c r="AA3695" s="7" t="s">
        <v>800</v>
      </c>
      <c r="AB3695" s="7">
        <f>IF(Table2[[#This Row],[15cc]]+Table2[[#This Row],[30cc]]&gt;0,1,0)</f>
        <v>1</v>
      </c>
      <c r="AC3695" s="7">
        <f>IF(Table2[[#This Row],[60c]]&gt;0,1,0)</f>
        <v>0</v>
      </c>
      <c r="AD3695" s="7">
        <f>IF(Table2[[#This Row],[90c]]&gt;0,1,0)</f>
        <v>0</v>
      </c>
    </row>
    <row r="3696" spans="1:30" x14ac:dyDescent="0.2">
      <c r="A3696">
        <v>201707</v>
      </c>
      <c r="B3696" t="s">
        <v>21</v>
      </c>
      <c r="C3696" t="s">
        <v>21</v>
      </c>
      <c r="D3696" t="s">
        <v>1495</v>
      </c>
      <c r="E3696" t="s">
        <v>7650</v>
      </c>
      <c r="F3696" t="s">
        <v>400</v>
      </c>
      <c r="G3696" t="s">
        <v>7651</v>
      </c>
      <c r="I3696" t="s">
        <v>985</v>
      </c>
      <c r="J3696" t="s">
        <v>1543</v>
      </c>
      <c r="K3696" t="s">
        <v>7652</v>
      </c>
      <c r="L3696" t="s">
        <v>8188</v>
      </c>
      <c r="M3696" t="s">
        <v>1383</v>
      </c>
      <c r="N3696" s="1">
        <v>42940</v>
      </c>
      <c r="O3696">
        <v>16</v>
      </c>
      <c r="P3696" t="s">
        <v>930</v>
      </c>
      <c r="S3696">
        <v>0</v>
      </c>
      <c r="T3696">
        <v>0</v>
      </c>
      <c r="U3696" s="7">
        <v>0</v>
      </c>
      <c r="V3696" s="7">
        <v>0</v>
      </c>
      <c r="W3696" s="7">
        <v>0</v>
      </c>
      <c r="X3696" s="7">
        <v>0</v>
      </c>
      <c r="Y3696" s="7">
        <v>0</v>
      </c>
      <c r="Z3696" s="7">
        <v>0</v>
      </c>
      <c r="AA3696" s="7" t="s">
        <v>800</v>
      </c>
      <c r="AB3696" s="7">
        <f>IF(Table2[[#This Row],[15cc]]+Table2[[#This Row],[30cc]]&gt;0,1,0)</f>
        <v>0</v>
      </c>
      <c r="AC3696" s="7">
        <f>IF(Table2[[#This Row],[60c]]&gt;0,1,0)</f>
        <v>0</v>
      </c>
      <c r="AD3696" s="7">
        <f>IF(Table2[[#This Row],[90c]]&gt;0,1,0)</f>
        <v>0</v>
      </c>
    </row>
    <row r="3697" spans="1:30" x14ac:dyDescent="0.2">
      <c r="A3697">
        <v>201707</v>
      </c>
      <c r="B3697" t="s">
        <v>21</v>
      </c>
      <c r="C3697" t="s">
        <v>21</v>
      </c>
      <c r="D3697" t="s">
        <v>1495</v>
      </c>
      <c r="E3697" t="s">
        <v>7650</v>
      </c>
      <c r="F3697" t="s">
        <v>400</v>
      </c>
      <c r="G3697" t="s">
        <v>7651</v>
      </c>
      <c r="I3697" t="s">
        <v>985</v>
      </c>
      <c r="J3697" t="s">
        <v>1543</v>
      </c>
      <c r="K3697" t="s">
        <v>7652</v>
      </c>
      <c r="L3697" t="s">
        <v>8189</v>
      </c>
      <c r="M3697" t="s">
        <v>8190</v>
      </c>
      <c r="N3697" s="1">
        <v>42940</v>
      </c>
      <c r="O3697">
        <v>16</v>
      </c>
      <c r="P3697" t="s">
        <v>930</v>
      </c>
      <c r="Q3697">
        <v>1</v>
      </c>
      <c r="R3697">
        <v>12.105</v>
      </c>
      <c r="S3697">
        <v>1</v>
      </c>
      <c r="T3697">
        <v>12.105</v>
      </c>
      <c r="U3697" s="7">
        <v>0</v>
      </c>
      <c r="V3697" s="7">
        <v>0</v>
      </c>
      <c r="W3697" s="7">
        <v>0</v>
      </c>
      <c r="X3697" s="7">
        <v>0</v>
      </c>
      <c r="Y3697" s="7">
        <v>0</v>
      </c>
      <c r="Z3697" s="7">
        <v>0</v>
      </c>
      <c r="AA3697" s="7" t="s">
        <v>800</v>
      </c>
      <c r="AB3697" s="7">
        <f>IF(Table2[[#This Row],[15cc]]+Table2[[#This Row],[30cc]]&gt;0,1,0)</f>
        <v>1</v>
      </c>
      <c r="AC3697" s="7">
        <f>IF(Table2[[#This Row],[60c]]&gt;0,1,0)</f>
        <v>0</v>
      </c>
      <c r="AD3697" s="7">
        <f>IF(Table2[[#This Row],[90c]]&gt;0,1,0)</f>
        <v>0</v>
      </c>
    </row>
    <row r="3698" spans="1:30" x14ac:dyDescent="0.2">
      <c r="A3698">
        <v>201707</v>
      </c>
      <c r="B3698" t="s">
        <v>21</v>
      </c>
      <c r="C3698" t="s">
        <v>21</v>
      </c>
      <c r="D3698" t="s">
        <v>1495</v>
      </c>
      <c r="E3698" t="s">
        <v>7650</v>
      </c>
      <c r="F3698" t="s">
        <v>400</v>
      </c>
      <c r="G3698" t="s">
        <v>7651</v>
      </c>
      <c r="I3698" t="s">
        <v>985</v>
      </c>
      <c r="J3698" t="s">
        <v>1543</v>
      </c>
      <c r="K3698" t="s">
        <v>7652</v>
      </c>
      <c r="L3698" t="s">
        <v>8191</v>
      </c>
      <c r="M3698" t="s">
        <v>1017</v>
      </c>
      <c r="N3698" s="1">
        <v>42940</v>
      </c>
      <c r="O3698">
        <v>16</v>
      </c>
      <c r="P3698" t="s">
        <v>930</v>
      </c>
      <c r="S3698">
        <v>0</v>
      </c>
      <c r="T3698">
        <v>0</v>
      </c>
      <c r="U3698" s="7">
        <v>0</v>
      </c>
      <c r="V3698" s="7">
        <v>0</v>
      </c>
      <c r="W3698" s="7">
        <v>0</v>
      </c>
      <c r="X3698" s="7">
        <v>0</v>
      </c>
      <c r="Y3698" s="7">
        <v>0</v>
      </c>
      <c r="Z3698" s="7">
        <v>0</v>
      </c>
      <c r="AA3698" s="7" t="s">
        <v>800</v>
      </c>
      <c r="AB3698" s="7">
        <f>IF(Table2[[#This Row],[15cc]]+Table2[[#This Row],[30cc]]&gt;0,1,0)</f>
        <v>0</v>
      </c>
      <c r="AC3698" s="7">
        <f>IF(Table2[[#This Row],[60c]]&gt;0,1,0)</f>
        <v>0</v>
      </c>
      <c r="AD3698" s="7">
        <f>IF(Table2[[#This Row],[90c]]&gt;0,1,0)</f>
        <v>0</v>
      </c>
    </row>
    <row r="3699" spans="1:30" x14ac:dyDescent="0.2">
      <c r="A3699">
        <v>201707</v>
      </c>
      <c r="B3699" t="s">
        <v>21</v>
      </c>
      <c r="C3699" t="s">
        <v>21</v>
      </c>
      <c r="D3699" t="s">
        <v>1495</v>
      </c>
      <c r="E3699" t="s">
        <v>7650</v>
      </c>
      <c r="F3699" t="s">
        <v>400</v>
      </c>
      <c r="G3699" t="s">
        <v>7651</v>
      </c>
      <c r="I3699" t="s">
        <v>985</v>
      </c>
      <c r="J3699" t="s">
        <v>1543</v>
      </c>
      <c r="K3699" t="s">
        <v>7652</v>
      </c>
      <c r="L3699" t="s">
        <v>8192</v>
      </c>
      <c r="M3699" t="s">
        <v>8193</v>
      </c>
      <c r="N3699" s="1">
        <v>42940</v>
      </c>
      <c r="O3699">
        <v>16</v>
      </c>
      <c r="P3699" t="s">
        <v>930</v>
      </c>
      <c r="S3699">
        <v>0</v>
      </c>
      <c r="T3699">
        <v>0</v>
      </c>
      <c r="U3699" s="7">
        <v>0</v>
      </c>
      <c r="V3699" s="7">
        <v>0</v>
      </c>
      <c r="W3699" s="7">
        <v>0</v>
      </c>
      <c r="X3699" s="7">
        <v>0</v>
      </c>
      <c r="Y3699" s="7">
        <v>0</v>
      </c>
      <c r="Z3699" s="7">
        <v>0</v>
      </c>
      <c r="AA3699" s="7" t="s">
        <v>800</v>
      </c>
      <c r="AB3699" s="7">
        <f>IF(Table2[[#This Row],[15cc]]+Table2[[#This Row],[30cc]]&gt;0,1,0)</f>
        <v>0</v>
      </c>
      <c r="AC3699" s="7">
        <f>IF(Table2[[#This Row],[60c]]&gt;0,1,0)</f>
        <v>0</v>
      </c>
      <c r="AD3699" s="7">
        <f>IF(Table2[[#This Row],[90c]]&gt;0,1,0)</f>
        <v>0</v>
      </c>
    </row>
    <row r="3700" spans="1:30" x14ac:dyDescent="0.2">
      <c r="A3700">
        <v>201707</v>
      </c>
      <c r="B3700" t="s">
        <v>21</v>
      </c>
      <c r="C3700" t="s">
        <v>21</v>
      </c>
      <c r="D3700" t="s">
        <v>1495</v>
      </c>
      <c r="E3700" t="s">
        <v>7650</v>
      </c>
      <c r="F3700" t="s">
        <v>400</v>
      </c>
      <c r="G3700" t="s">
        <v>7651</v>
      </c>
      <c r="I3700" t="s">
        <v>985</v>
      </c>
      <c r="J3700" t="s">
        <v>1543</v>
      </c>
      <c r="K3700" t="s">
        <v>7652</v>
      </c>
      <c r="L3700" t="s">
        <v>8194</v>
      </c>
      <c r="M3700" t="s">
        <v>8195</v>
      </c>
      <c r="N3700" s="1">
        <v>42940</v>
      </c>
      <c r="O3700">
        <v>16</v>
      </c>
      <c r="P3700" t="s">
        <v>930</v>
      </c>
      <c r="S3700">
        <v>0</v>
      </c>
      <c r="T3700">
        <v>0</v>
      </c>
      <c r="U3700" s="7">
        <v>0</v>
      </c>
      <c r="V3700" s="7">
        <v>0</v>
      </c>
      <c r="W3700" s="7">
        <v>0</v>
      </c>
      <c r="X3700" s="7">
        <v>0</v>
      </c>
      <c r="Y3700" s="7">
        <v>0</v>
      </c>
      <c r="Z3700" s="7">
        <v>0</v>
      </c>
      <c r="AA3700" s="7" t="s">
        <v>800</v>
      </c>
      <c r="AB3700" s="7">
        <f>IF(Table2[[#This Row],[15cc]]+Table2[[#This Row],[30cc]]&gt;0,1,0)</f>
        <v>0</v>
      </c>
      <c r="AC3700" s="7">
        <f>IF(Table2[[#This Row],[60c]]&gt;0,1,0)</f>
        <v>0</v>
      </c>
      <c r="AD3700" s="7">
        <f>IF(Table2[[#This Row],[90c]]&gt;0,1,0)</f>
        <v>0</v>
      </c>
    </row>
    <row r="3701" spans="1:30" x14ac:dyDescent="0.2">
      <c r="A3701">
        <v>201707</v>
      </c>
      <c r="B3701" t="s">
        <v>21</v>
      </c>
      <c r="C3701" t="s">
        <v>21</v>
      </c>
      <c r="D3701" t="s">
        <v>1495</v>
      </c>
      <c r="E3701" t="s">
        <v>7650</v>
      </c>
      <c r="F3701" t="s">
        <v>400</v>
      </c>
      <c r="G3701" t="s">
        <v>7651</v>
      </c>
      <c r="I3701" t="s">
        <v>985</v>
      </c>
      <c r="J3701" t="s">
        <v>1543</v>
      </c>
      <c r="K3701" t="s">
        <v>7652</v>
      </c>
      <c r="L3701" t="s">
        <v>8196</v>
      </c>
      <c r="M3701" t="s">
        <v>8197</v>
      </c>
      <c r="N3701" s="1">
        <v>42940</v>
      </c>
      <c r="O3701">
        <v>16</v>
      </c>
      <c r="P3701" t="s">
        <v>930</v>
      </c>
      <c r="Q3701">
        <v>3</v>
      </c>
      <c r="R3701">
        <v>36.645000000000003</v>
      </c>
      <c r="S3701">
        <v>3</v>
      </c>
      <c r="T3701">
        <v>36.645000000000003</v>
      </c>
      <c r="U3701" s="7">
        <v>0</v>
      </c>
      <c r="V3701" s="7">
        <v>0</v>
      </c>
      <c r="W3701" s="7">
        <v>0</v>
      </c>
      <c r="X3701" s="7">
        <v>0</v>
      </c>
      <c r="Y3701" s="7">
        <v>0</v>
      </c>
      <c r="Z3701" s="7">
        <v>0</v>
      </c>
      <c r="AA3701" s="7" t="s">
        <v>800</v>
      </c>
      <c r="AB3701" s="7">
        <f>IF(Table2[[#This Row],[15cc]]+Table2[[#This Row],[30cc]]&gt;0,1,0)</f>
        <v>1</v>
      </c>
      <c r="AC3701" s="7">
        <f>IF(Table2[[#This Row],[60c]]&gt;0,1,0)</f>
        <v>0</v>
      </c>
      <c r="AD3701" s="7">
        <f>IF(Table2[[#This Row],[90c]]&gt;0,1,0)</f>
        <v>0</v>
      </c>
    </row>
    <row r="3702" spans="1:30" x14ac:dyDescent="0.2">
      <c r="A3702">
        <v>201707</v>
      </c>
      <c r="B3702" t="s">
        <v>21</v>
      </c>
      <c r="C3702" t="s">
        <v>21</v>
      </c>
      <c r="D3702" t="s">
        <v>1495</v>
      </c>
      <c r="E3702" t="s">
        <v>7650</v>
      </c>
      <c r="F3702" t="s">
        <v>400</v>
      </c>
      <c r="G3702" t="s">
        <v>7651</v>
      </c>
      <c r="I3702" t="s">
        <v>985</v>
      </c>
      <c r="J3702" t="s">
        <v>1543</v>
      </c>
      <c r="K3702" t="s">
        <v>7652</v>
      </c>
      <c r="L3702" t="s">
        <v>8198</v>
      </c>
      <c r="M3702" t="s">
        <v>8199</v>
      </c>
      <c r="N3702" s="1">
        <v>42940</v>
      </c>
      <c r="O3702">
        <v>16</v>
      </c>
      <c r="P3702" t="s">
        <v>930</v>
      </c>
      <c r="Q3702">
        <v>1</v>
      </c>
      <c r="R3702">
        <v>12.04</v>
      </c>
      <c r="S3702">
        <v>1</v>
      </c>
      <c r="T3702">
        <v>12.04</v>
      </c>
      <c r="U3702" s="7">
        <v>0</v>
      </c>
      <c r="V3702" s="7">
        <v>0</v>
      </c>
      <c r="W3702" s="7">
        <v>0</v>
      </c>
      <c r="X3702" s="7">
        <v>0</v>
      </c>
      <c r="Y3702" s="7">
        <v>0</v>
      </c>
      <c r="Z3702" s="7">
        <v>0</v>
      </c>
      <c r="AA3702" s="7" t="s">
        <v>800</v>
      </c>
      <c r="AB3702" s="7">
        <f>IF(Table2[[#This Row],[15cc]]+Table2[[#This Row],[30cc]]&gt;0,1,0)</f>
        <v>1</v>
      </c>
      <c r="AC3702" s="7">
        <f>IF(Table2[[#This Row],[60c]]&gt;0,1,0)</f>
        <v>0</v>
      </c>
      <c r="AD3702" s="7">
        <f>IF(Table2[[#This Row],[90c]]&gt;0,1,0)</f>
        <v>0</v>
      </c>
    </row>
    <row r="3703" spans="1:30" x14ac:dyDescent="0.2">
      <c r="A3703">
        <v>201707</v>
      </c>
      <c r="B3703" t="s">
        <v>21</v>
      </c>
      <c r="C3703" t="s">
        <v>21</v>
      </c>
      <c r="D3703" t="s">
        <v>1495</v>
      </c>
      <c r="E3703" t="s">
        <v>7650</v>
      </c>
      <c r="F3703" t="s">
        <v>400</v>
      </c>
      <c r="G3703" t="s">
        <v>7651</v>
      </c>
      <c r="I3703" t="s">
        <v>985</v>
      </c>
      <c r="J3703" t="s">
        <v>1543</v>
      </c>
      <c r="K3703" t="s">
        <v>7652</v>
      </c>
      <c r="L3703" t="s">
        <v>8200</v>
      </c>
      <c r="M3703" t="s">
        <v>1396</v>
      </c>
      <c r="N3703" s="1">
        <v>42940</v>
      </c>
      <c r="O3703">
        <v>16</v>
      </c>
      <c r="P3703" t="s">
        <v>930</v>
      </c>
      <c r="Q3703">
        <v>2</v>
      </c>
      <c r="R3703">
        <v>24.158999999999999</v>
      </c>
      <c r="S3703">
        <v>2</v>
      </c>
      <c r="T3703">
        <v>24.158999999999999</v>
      </c>
      <c r="U3703" s="7">
        <v>0</v>
      </c>
      <c r="V3703" s="7">
        <v>0</v>
      </c>
      <c r="W3703" s="7">
        <v>0</v>
      </c>
      <c r="X3703" s="7">
        <v>0</v>
      </c>
      <c r="Y3703" s="7">
        <v>0</v>
      </c>
      <c r="Z3703" s="7">
        <v>0</v>
      </c>
      <c r="AA3703" s="7" t="s">
        <v>800</v>
      </c>
      <c r="AB3703" s="7">
        <f>IF(Table2[[#This Row],[15cc]]+Table2[[#This Row],[30cc]]&gt;0,1,0)</f>
        <v>1</v>
      </c>
      <c r="AC3703" s="7">
        <f>IF(Table2[[#This Row],[60c]]&gt;0,1,0)</f>
        <v>0</v>
      </c>
      <c r="AD3703" s="7">
        <f>IF(Table2[[#This Row],[90c]]&gt;0,1,0)</f>
        <v>0</v>
      </c>
    </row>
    <row r="3704" spans="1:30" x14ac:dyDescent="0.2">
      <c r="A3704">
        <v>201707</v>
      </c>
      <c r="B3704" t="s">
        <v>21</v>
      </c>
      <c r="C3704" t="s">
        <v>21</v>
      </c>
      <c r="D3704" t="s">
        <v>1495</v>
      </c>
      <c r="E3704" t="s">
        <v>7650</v>
      </c>
      <c r="F3704" t="s">
        <v>400</v>
      </c>
      <c r="G3704" t="s">
        <v>7651</v>
      </c>
      <c r="I3704" t="s">
        <v>985</v>
      </c>
      <c r="J3704" t="s">
        <v>1543</v>
      </c>
      <c r="K3704" t="s">
        <v>7652</v>
      </c>
      <c r="L3704" t="s">
        <v>8201</v>
      </c>
      <c r="M3704" t="s">
        <v>8202</v>
      </c>
      <c r="N3704" s="1">
        <v>42940</v>
      </c>
      <c r="O3704">
        <v>16</v>
      </c>
      <c r="P3704" t="s">
        <v>930</v>
      </c>
      <c r="S3704">
        <v>0</v>
      </c>
      <c r="T3704">
        <v>0</v>
      </c>
      <c r="U3704" s="7">
        <v>0</v>
      </c>
      <c r="V3704" s="7">
        <v>0</v>
      </c>
      <c r="W3704" s="7">
        <v>0</v>
      </c>
      <c r="X3704" s="7">
        <v>0</v>
      </c>
      <c r="Y3704" s="7">
        <v>0</v>
      </c>
      <c r="Z3704" s="7">
        <v>0</v>
      </c>
      <c r="AA3704" s="7" t="s">
        <v>800</v>
      </c>
      <c r="AB3704" s="7">
        <f>IF(Table2[[#This Row],[15cc]]+Table2[[#This Row],[30cc]]&gt;0,1,0)</f>
        <v>0</v>
      </c>
      <c r="AC3704" s="7">
        <f>IF(Table2[[#This Row],[60c]]&gt;0,1,0)</f>
        <v>0</v>
      </c>
      <c r="AD3704" s="7">
        <f>IF(Table2[[#This Row],[90c]]&gt;0,1,0)</f>
        <v>0</v>
      </c>
    </row>
    <row r="3705" spans="1:30" x14ac:dyDescent="0.2">
      <c r="A3705">
        <v>201707</v>
      </c>
      <c r="B3705" t="s">
        <v>21</v>
      </c>
      <c r="C3705" t="s">
        <v>21</v>
      </c>
      <c r="D3705" t="s">
        <v>1495</v>
      </c>
      <c r="E3705" t="s">
        <v>7650</v>
      </c>
      <c r="F3705" t="s">
        <v>400</v>
      </c>
      <c r="G3705" t="s">
        <v>7651</v>
      </c>
      <c r="I3705" t="s">
        <v>985</v>
      </c>
      <c r="J3705" t="s">
        <v>1543</v>
      </c>
      <c r="K3705" t="s">
        <v>7652</v>
      </c>
      <c r="L3705" t="s">
        <v>8203</v>
      </c>
      <c r="M3705" t="s">
        <v>8204</v>
      </c>
      <c r="N3705" s="1">
        <v>42944</v>
      </c>
      <c r="O3705">
        <v>12</v>
      </c>
      <c r="P3705" t="s">
        <v>1314</v>
      </c>
      <c r="Q3705">
        <v>4</v>
      </c>
      <c r="R3705">
        <v>51.558</v>
      </c>
      <c r="S3705">
        <v>4</v>
      </c>
      <c r="T3705">
        <v>51.558</v>
      </c>
      <c r="U3705" s="7">
        <v>0</v>
      </c>
      <c r="V3705" s="7">
        <v>0</v>
      </c>
      <c r="W3705" s="7">
        <v>0</v>
      </c>
      <c r="X3705" s="7">
        <v>0</v>
      </c>
      <c r="Y3705" s="7">
        <v>0</v>
      </c>
      <c r="Z3705" s="7">
        <v>0</v>
      </c>
      <c r="AA3705" s="7" t="s">
        <v>800</v>
      </c>
      <c r="AB3705" s="7">
        <f>IF(Table2[[#This Row],[15cc]]+Table2[[#This Row],[30cc]]&gt;0,1,0)</f>
        <v>1</v>
      </c>
      <c r="AC3705" s="7">
        <f>IF(Table2[[#This Row],[60c]]&gt;0,1,0)</f>
        <v>0</v>
      </c>
      <c r="AD3705" s="7">
        <f>IF(Table2[[#This Row],[90c]]&gt;0,1,0)</f>
        <v>0</v>
      </c>
    </row>
    <row r="3706" spans="1:30" x14ac:dyDescent="0.2">
      <c r="A3706">
        <v>201707</v>
      </c>
      <c r="B3706" t="s">
        <v>21</v>
      </c>
      <c r="C3706" t="s">
        <v>21</v>
      </c>
      <c r="D3706" t="s">
        <v>1495</v>
      </c>
      <c r="E3706" t="s">
        <v>7650</v>
      </c>
      <c r="F3706" t="s">
        <v>400</v>
      </c>
      <c r="G3706" t="s">
        <v>7651</v>
      </c>
      <c r="I3706" t="s">
        <v>985</v>
      </c>
      <c r="J3706" t="s">
        <v>1543</v>
      </c>
      <c r="K3706" t="s">
        <v>7652</v>
      </c>
      <c r="L3706" t="s">
        <v>8205</v>
      </c>
      <c r="M3706" t="s">
        <v>1031</v>
      </c>
      <c r="N3706" s="1">
        <v>42944</v>
      </c>
      <c r="O3706">
        <v>12</v>
      </c>
      <c r="P3706" t="s">
        <v>1314</v>
      </c>
      <c r="Q3706">
        <v>1</v>
      </c>
      <c r="R3706">
        <v>12.058999999999999</v>
      </c>
      <c r="S3706">
        <v>1</v>
      </c>
      <c r="T3706">
        <v>12.058999999999999</v>
      </c>
      <c r="U3706" s="7">
        <v>0</v>
      </c>
      <c r="V3706" s="7">
        <v>0</v>
      </c>
      <c r="W3706" s="7">
        <v>0</v>
      </c>
      <c r="X3706" s="7">
        <v>0</v>
      </c>
      <c r="Y3706" s="7">
        <v>0</v>
      </c>
      <c r="Z3706" s="7">
        <v>0</v>
      </c>
      <c r="AA3706" s="7" t="s">
        <v>800</v>
      </c>
      <c r="AB3706" s="7">
        <f>IF(Table2[[#This Row],[15cc]]+Table2[[#This Row],[30cc]]&gt;0,1,0)</f>
        <v>1</v>
      </c>
      <c r="AC3706" s="7">
        <f>IF(Table2[[#This Row],[60c]]&gt;0,1,0)</f>
        <v>0</v>
      </c>
      <c r="AD3706" s="7">
        <f>IF(Table2[[#This Row],[90c]]&gt;0,1,0)</f>
        <v>0</v>
      </c>
    </row>
    <row r="3707" spans="1:30" x14ac:dyDescent="0.2">
      <c r="A3707">
        <v>201707</v>
      </c>
      <c r="B3707" t="s">
        <v>21</v>
      </c>
      <c r="C3707" t="s">
        <v>21</v>
      </c>
      <c r="D3707" t="s">
        <v>1495</v>
      </c>
      <c r="E3707" t="s">
        <v>7650</v>
      </c>
      <c r="F3707" t="s">
        <v>400</v>
      </c>
      <c r="G3707" t="s">
        <v>7651</v>
      </c>
      <c r="I3707" t="s">
        <v>985</v>
      </c>
      <c r="J3707" t="s">
        <v>1543</v>
      </c>
      <c r="K3707" t="s">
        <v>7652</v>
      </c>
      <c r="L3707" t="s">
        <v>8206</v>
      </c>
      <c r="M3707" t="s">
        <v>8207</v>
      </c>
      <c r="N3707" s="1">
        <v>42944</v>
      </c>
      <c r="O3707">
        <v>12</v>
      </c>
      <c r="P3707" t="s">
        <v>1314</v>
      </c>
      <c r="Q3707">
        <v>1</v>
      </c>
      <c r="R3707">
        <v>12.000999999999999</v>
      </c>
      <c r="S3707">
        <v>1</v>
      </c>
      <c r="T3707">
        <v>12.000999999999999</v>
      </c>
      <c r="U3707" s="7">
        <v>0</v>
      </c>
      <c r="V3707" s="7">
        <v>0</v>
      </c>
      <c r="W3707" s="7">
        <v>0</v>
      </c>
      <c r="X3707" s="7">
        <v>0</v>
      </c>
      <c r="Y3707" s="7">
        <v>0</v>
      </c>
      <c r="Z3707" s="7">
        <v>0</v>
      </c>
      <c r="AA3707" s="7" t="s">
        <v>800</v>
      </c>
      <c r="AB3707" s="7">
        <f>IF(Table2[[#This Row],[15cc]]+Table2[[#This Row],[30cc]]&gt;0,1,0)</f>
        <v>1</v>
      </c>
      <c r="AC3707" s="7">
        <f>IF(Table2[[#This Row],[60c]]&gt;0,1,0)</f>
        <v>0</v>
      </c>
      <c r="AD3707" s="7">
        <f>IF(Table2[[#This Row],[90c]]&gt;0,1,0)</f>
        <v>0</v>
      </c>
    </row>
    <row r="3708" spans="1:30" x14ac:dyDescent="0.2">
      <c r="A3708">
        <v>201707</v>
      </c>
      <c r="B3708" t="s">
        <v>21</v>
      </c>
      <c r="C3708" t="s">
        <v>21</v>
      </c>
      <c r="D3708" t="s">
        <v>1495</v>
      </c>
      <c r="E3708" t="s">
        <v>7650</v>
      </c>
      <c r="F3708" t="s">
        <v>400</v>
      </c>
      <c r="G3708" t="s">
        <v>7651</v>
      </c>
      <c r="I3708" t="s">
        <v>985</v>
      </c>
      <c r="J3708" t="s">
        <v>1543</v>
      </c>
      <c r="K3708" t="s">
        <v>7652</v>
      </c>
      <c r="L3708" t="s">
        <v>8208</v>
      </c>
      <c r="M3708" t="s">
        <v>8209</v>
      </c>
      <c r="N3708" s="1">
        <v>42944</v>
      </c>
      <c r="O3708">
        <v>12</v>
      </c>
      <c r="P3708" t="s">
        <v>1314</v>
      </c>
      <c r="Q3708">
        <v>1</v>
      </c>
      <c r="R3708">
        <v>12.186</v>
      </c>
      <c r="S3708">
        <v>1</v>
      </c>
      <c r="T3708">
        <v>12.186</v>
      </c>
      <c r="U3708" s="7">
        <v>0</v>
      </c>
      <c r="V3708" s="7">
        <v>0</v>
      </c>
      <c r="W3708" s="7">
        <v>0</v>
      </c>
      <c r="X3708" s="7">
        <v>0</v>
      </c>
      <c r="Y3708" s="7">
        <v>0</v>
      </c>
      <c r="Z3708" s="7">
        <v>0</v>
      </c>
      <c r="AA3708" s="7" t="s">
        <v>800</v>
      </c>
      <c r="AB3708" s="7">
        <f>IF(Table2[[#This Row],[15cc]]+Table2[[#This Row],[30cc]]&gt;0,1,0)</f>
        <v>1</v>
      </c>
      <c r="AC3708" s="7">
        <f>IF(Table2[[#This Row],[60c]]&gt;0,1,0)</f>
        <v>0</v>
      </c>
      <c r="AD3708" s="7">
        <f>IF(Table2[[#This Row],[90c]]&gt;0,1,0)</f>
        <v>0</v>
      </c>
    </row>
    <row r="3709" spans="1:30" x14ac:dyDescent="0.2">
      <c r="A3709">
        <v>201707</v>
      </c>
      <c r="B3709" t="s">
        <v>21</v>
      </c>
      <c r="C3709" t="s">
        <v>21</v>
      </c>
      <c r="D3709" t="s">
        <v>1495</v>
      </c>
      <c r="E3709" t="s">
        <v>7650</v>
      </c>
      <c r="F3709" t="s">
        <v>400</v>
      </c>
      <c r="G3709" t="s">
        <v>7651</v>
      </c>
      <c r="I3709" t="s">
        <v>985</v>
      </c>
      <c r="J3709" t="s">
        <v>1543</v>
      </c>
      <c r="K3709" t="s">
        <v>7652</v>
      </c>
      <c r="L3709" t="s">
        <v>8210</v>
      </c>
      <c r="M3709" t="s">
        <v>8211</v>
      </c>
      <c r="N3709" s="1">
        <v>42944</v>
      </c>
      <c r="O3709">
        <v>12</v>
      </c>
      <c r="P3709" t="s">
        <v>1314</v>
      </c>
      <c r="Q3709">
        <v>1</v>
      </c>
      <c r="R3709">
        <v>12.036</v>
      </c>
      <c r="S3709">
        <v>1</v>
      </c>
      <c r="T3709">
        <v>12.036</v>
      </c>
      <c r="U3709" s="7">
        <v>0</v>
      </c>
      <c r="V3709" s="7">
        <v>0</v>
      </c>
      <c r="W3709" s="7">
        <v>0</v>
      </c>
      <c r="X3709" s="7">
        <v>0</v>
      </c>
      <c r="Y3709" s="7">
        <v>0</v>
      </c>
      <c r="Z3709" s="7">
        <v>0</v>
      </c>
      <c r="AA3709" s="7" t="s">
        <v>800</v>
      </c>
      <c r="AB3709" s="7">
        <f>IF(Table2[[#This Row],[15cc]]+Table2[[#This Row],[30cc]]&gt;0,1,0)</f>
        <v>1</v>
      </c>
      <c r="AC3709" s="7">
        <f>IF(Table2[[#This Row],[60c]]&gt;0,1,0)</f>
        <v>0</v>
      </c>
      <c r="AD3709" s="7">
        <f>IF(Table2[[#This Row],[90c]]&gt;0,1,0)</f>
        <v>0</v>
      </c>
    </row>
    <row r="3710" spans="1:30" x14ac:dyDescent="0.2">
      <c r="A3710">
        <v>201707</v>
      </c>
      <c r="B3710" t="s">
        <v>21</v>
      </c>
      <c r="C3710" t="s">
        <v>21</v>
      </c>
      <c r="D3710" t="s">
        <v>1495</v>
      </c>
      <c r="E3710" t="s">
        <v>7650</v>
      </c>
      <c r="F3710" t="s">
        <v>400</v>
      </c>
      <c r="G3710" t="s">
        <v>7651</v>
      </c>
      <c r="I3710" t="s">
        <v>985</v>
      </c>
      <c r="J3710" t="s">
        <v>1543</v>
      </c>
      <c r="K3710" t="s">
        <v>7652</v>
      </c>
      <c r="L3710" t="s">
        <v>8212</v>
      </c>
      <c r="M3710" t="s">
        <v>8213</v>
      </c>
      <c r="N3710" s="1">
        <v>42944</v>
      </c>
      <c r="O3710">
        <v>12</v>
      </c>
      <c r="P3710" t="s">
        <v>1314</v>
      </c>
      <c r="Q3710">
        <v>1</v>
      </c>
      <c r="R3710">
        <v>12.353999999999999</v>
      </c>
      <c r="S3710">
        <v>1</v>
      </c>
      <c r="T3710">
        <v>12.353999999999999</v>
      </c>
      <c r="U3710" s="7">
        <v>0</v>
      </c>
      <c r="V3710" s="7">
        <v>0</v>
      </c>
      <c r="W3710" s="7">
        <v>0</v>
      </c>
      <c r="X3710" s="7">
        <v>0</v>
      </c>
      <c r="Y3710" s="7">
        <v>0</v>
      </c>
      <c r="Z3710" s="7">
        <v>0</v>
      </c>
      <c r="AA3710" s="7" t="s">
        <v>800</v>
      </c>
      <c r="AB3710" s="7">
        <f>IF(Table2[[#This Row],[15cc]]+Table2[[#This Row],[30cc]]&gt;0,1,0)</f>
        <v>1</v>
      </c>
      <c r="AC3710" s="7">
        <f>IF(Table2[[#This Row],[60c]]&gt;0,1,0)</f>
        <v>0</v>
      </c>
      <c r="AD3710" s="7">
        <f>IF(Table2[[#This Row],[90c]]&gt;0,1,0)</f>
        <v>0</v>
      </c>
    </row>
    <row r="3711" spans="1:30" x14ac:dyDescent="0.2">
      <c r="A3711">
        <v>201707</v>
      </c>
      <c r="B3711" t="s">
        <v>21</v>
      </c>
      <c r="C3711" t="s">
        <v>21</v>
      </c>
      <c r="D3711" t="s">
        <v>1495</v>
      </c>
      <c r="E3711" t="s">
        <v>7650</v>
      </c>
      <c r="F3711" t="s">
        <v>400</v>
      </c>
      <c r="G3711" t="s">
        <v>7651</v>
      </c>
      <c r="I3711" t="s">
        <v>985</v>
      </c>
      <c r="J3711" t="s">
        <v>1543</v>
      </c>
      <c r="K3711" t="s">
        <v>7652</v>
      </c>
      <c r="L3711" t="s">
        <v>8214</v>
      </c>
      <c r="M3711" t="s">
        <v>8215</v>
      </c>
      <c r="N3711" s="1">
        <v>42944</v>
      </c>
      <c r="O3711">
        <v>12</v>
      </c>
      <c r="P3711" t="s">
        <v>1314</v>
      </c>
      <c r="Q3711">
        <v>3</v>
      </c>
      <c r="R3711">
        <v>47.216000000000001</v>
      </c>
      <c r="S3711">
        <v>3</v>
      </c>
      <c r="T3711">
        <v>47.216000000000001</v>
      </c>
      <c r="U3711" s="7">
        <v>0</v>
      </c>
      <c r="V3711" s="7">
        <v>0</v>
      </c>
      <c r="W3711" s="7">
        <v>0</v>
      </c>
      <c r="X3711" s="7">
        <v>0</v>
      </c>
      <c r="Y3711" s="7">
        <v>0</v>
      </c>
      <c r="Z3711" s="7">
        <v>0</v>
      </c>
      <c r="AA3711" s="7" t="s">
        <v>800</v>
      </c>
      <c r="AB3711" s="7">
        <f>IF(Table2[[#This Row],[15cc]]+Table2[[#This Row],[30cc]]&gt;0,1,0)</f>
        <v>1</v>
      </c>
      <c r="AC3711" s="7">
        <f>IF(Table2[[#This Row],[60c]]&gt;0,1,0)</f>
        <v>0</v>
      </c>
      <c r="AD3711" s="7">
        <f>IF(Table2[[#This Row],[90c]]&gt;0,1,0)</f>
        <v>0</v>
      </c>
    </row>
    <row r="3712" spans="1:30" x14ac:dyDescent="0.2">
      <c r="A3712">
        <v>201707</v>
      </c>
      <c r="B3712" t="s">
        <v>21</v>
      </c>
      <c r="C3712" t="s">
        <v>21</v>
      </c>
      <c r="D3712" t="s">
        <v>1495</v>
      </c>
      <c r="E3712" t="s">
        <v>7650</v>
      </c>
      <c r="F3712" t="s">
        <v>400</v>
      </c>
      <c r="G3712" t="s">
        <v>7651</v>
      </c>
      <c r="I3712" t="s">
        <v>985</v>
      </c>
      <c r="J3712" t="s">
        <v>1543</v>
      </c>
      <c r="K3712" t="s">
        <v>7652</v>
      </c>
      <c r="L3712" t="s">
        <v>8216</v>
      </c>
      <c r="M3712" t="s">
        <v>8217</v>
      </c>
      <c r="N3712" s="1">
        <v>42944</v>
      </c>
      <c r="O3712">
        <v>12</v>
      </c>
      <c r="P3712" t="s">
        <v>1314</v>
      </c>
      <c r="Q3712">
        <v>1</v>
      </c>
      <c r="R3712">
        <v>12.159000000000001</v>
      </c>
      <c r="S3712">
        <v>1</v>
      </c>
      <c r="T3712">
        <v>12.159000000000001</v>
      </c>
      <c r="U3712" s="7">
        <v>0</v>
      </c>
      <c r="V3712" s="7">
        <v>0</v>
      </c>
      <c r="W3712" s="7">
        <v>0</v>
      </c>
      <c r="X3712" s="7">
        <v>0</v>
      </c>
      <c r="Y3712" s="7">
        <v>0</v>
      </c>
      <c r="Z3712" s="7">
        <v>0</v>
      </c>
      <c r="AA3712" s="7" t="s">
        <v>800</v>
      </c>
      <c r="AB3712" s="7">
        <f>IF(Table2[[#This Row],[15cc]]+Table2[[#This Row],[30cc]]&gt;0,1,0)</f>
        <v>1</v>
      </c>
      <c r="AC3712" s="7">
        <f>IF(Table2[[#This Row],[60c]]&gt;0,1,0)</f>
        <v>0</v>
      </c>
      <c r="AD3712" s="7">
        <f>IF(Table2[[#This Row],[90c]]&gt;0,1,0)</f>
        <v>0</v>
      </c>
    </row>
    <row r="3713" spans="1:30" x14ac:dyDescent="0.2">
      <c r="A3713">
        <v>201707</v>
      </c>
      <c r="B3713" t="s">
        <v>21</v>
      </c>
      <c r="C3713" t="s">
        <v>21</v>
      </c>
      <c r="D3713" t="s">
        <v>1495</v>
      </c>
      <c r="E3713" t="s">
        <v>7650</v>
      </c>
      <c r="F3713" t="s">
        <v>400</v>
      </c>
      <c r="G3713" t="s">
        <v>7651</v>
      </c>
      <c r="I3713" t="s">
        <v>985</v>
      </c>
      <c r="J3713" t="s">
        <v>1543</v>
      </c>
      <c r="K3713" t="s">
        <v>7652</v>
      </c>
      <c r="L3713" t="s">
        <v>8218</v>
      </c>
      <c r="M3713" t="s">
        <v>8219</v>
      </c>
      <c r="N3713" s="1">
        <v>42944</v>
      </c>
      <c r="O3713">
        <v>12</v>
      </c>
      <c r="P3713" t="s">
        <v>1314</v>
      </c>
      <c r="Q3713">
        <v>1</v>
      </c>
      <c r="R3713">
        <v>19.524000000000001</v>
      </c>
      <c r="S3713">
        <v>1</v>
      </c>
      <c r="T3713">
        <v>19.524000000000001</v>
      </c>
      <c r="U3713" s="7">
        <v>0</v>
      </c>
      <c r="V3713" s="7">
        <v>0</v>
      </c>
      <c r="W3713" s="7">
        <v>0</v>
      </c>
      <c r="X3713" s="7">
        <v>0</v>
      </c>
      <c r="Y3713" s="7">
        <v>0</v>
      </c>
      <c r="Z3713" s="7">
        <v>0</v>
      </c>
      <c r="AA3713" s="7" t="s">
        <v>800</v>
      </c>
      <c r="AB3713" s="7">
        <f>IF(Table2[[#This Row],[15cc]]+Table2[[#This Row],[30cc]]&gt;0,1,0)</f>
        <v>1</v>
      </c>
      <c r="AC3713" s="7">
        <f>IF(Table2[[#This Row],[60c]]&gt;0,1,0)</f>
        <v>0</v>
      </c>
      <c r="AD3713" s="7">
        <f>IF(Table2[[#This Row],[90c]]&gt;0,1,0)</f>
        <v>0</v>
      </c>
    </row>
    <row r="3714" spans="1:30" x14ac:dyDescent="0.2">
      <c r="A3714">
        <v>201707</v>
      </c>
      <c r="B3714" t="s">
        <v>21</v>
      </c>
      <c r="C3714" t="s">
        <v>21</v>
      </c>
      <c r="D3714" t="s">
        <v>1495</v>
      </c>
      <c r="E3714" t="s">
        <v>7650</v>
      </c>
      <c r="F3714" t="s">
        <v>400</v>
      </c>
      <c r="G3714" t="s">
        <v>7651</v>
      </c>
      <c r="I3714" t="s">
        <v>985</v>
      </c>
      <c r="J3714" t="s">
        <v>1543</v>
      </c>
      <c r="K3714" t="s">
        <v>7652</v>
      </c>
      <c r="L3714" t="s">
        <v>8220</v>
      </c>
      <c r="M3714" t="s">
        <v>5605</v>
      </c>
      <c r="N3714" s="1">
        <v>42944</v>
      </c>
      <c r="O3714">
        <v>12</v>
      </c>
      <c r="P3714" t="s">
        <v>1314</v>
      </c>
      <c r="Q3714">
        <v>1</v>
      </c>
      <c r="R3714">
        <v>13.02</v>
      </c>
      <c r="S3714">
        <v>1</v>
      </c>
      <c r="T3714">
        <v>13.02</v>
      </c>
      <c r="U3714" s="7">
        <v>0</v>
      </c>
      <c r="V3714" s="7">
        <v>0</v>
      </c>
      <c r="W3714" s="7">
        <v>0</v>
      </c>
      <c r="X3714" s="7">
        <v>0</v>
      </c>
      <c r="Y3714" s="7">
        <v>0</v>
      </c>
      <c r="Z3714" s="7">
        <v>0</v>
      </c>
      <c r="AA3714" s="7" t="s">
        <v>800</v>
      </c>
      <c r="AB3714" s="7">
        <f>IF(Table2[[#This Row],[15cc]]+Table2[[#This Row],[30cc]]&gt;0,1,0)</f>
        <v>1</v>
      </c>
      <c r="AC3714" s="7">
        <f>IF(Table2[[#This Row],[60c]]&gt;0,1,0)</f>
        <v>0</v>
      </c>
      <c r="AD3714" s="7">
        <f>IF(Table2[[#This Row],[90c]]&gt;0,1,0)</f>
        <v>0</v>
      </c>
    </row>
    <row r="3715" spans="1:30" x14ac:dyDescent="0.2">
      <c r="A3715">
        <v>201707</v>
      </c>
      <c r="B3715" t="s">
        <v>21</v>
      </c>
      <c r="C3715" t="s">
        <v>21</v>
      </c>
      <c r="D3715" t="s">
        <v>1495</v>
      </c>
      <c r="E3715" t="s">
        <v>7650</v>
      </c>
      <c r="F3715" t="s">
        <v>400</v>
      </c>
      <c r="G3715" t="s">
        <v>7651</v>
      </c>
      <c r="I3715" t="s">
        <v>992</v>
      </c>
      <c r="J3715" t="s">
        <v>1544</v>
      </c>
      <c r="K3715" t="s">
        <v>7653</v>
      </c>
      <c r="L3715" t="s">
        <v>8221</v>
      </c>
      <c r="M3715" t="s">
        <v>8222</v>
      </c>
      <c r="N3715" s="1">
        <v>42930</v>
      </c>
      <c r="O3715">
        <v>26</v>
      </c>
      <c r="P3715" t="s">
        <v>930</v>
      </c>
      <c r="Q3715">
        <v>3</v>
      </c>
      <c r="R3715">
        <v>36.177</v>
      </c>
      <c r="S3715">
        <v>3</v>
      </c>
      <c r="T3715">
        <v>36.177</v>
      </c>
      <c r="U3715" s="7">
        <v>0</v>
      </c>
      <c r="V3715" s="7">
        <v>0</v>
      </c>
      <c r="W3715" s="7">
        <v>0</v>
      </c>
      <c r="X3715" s="7">
        <v>0</v>
      </c>
      <c r="Y3715" s="7">
        <v>0</v>
      </c>
      <c r="Z3715" s="7">
        <v>0</v>
      </c>
      <c r="AA3715" s="7" t="s">
        <v>800</v>
      </c>
      <c r="AB3715" s="7">
        <f>IF(Table2[[#This Row],[15cc]]+Table2[[#This Row],[30cc]]&gt;0,1,0)</f>
        <v>1</v>
      </c>
      <c r="AC3715" s="7">
        <f>IF(Table2[[#This Row],[60c]]&gt;0,1,0)</f>
        <v>0</v>
      </c>
      <c r="AD3715" s="7">
        <f>IF(Table2[[#This Row],[90c]]&gt;0,1,0)</f>
        <v>0</v>
      </c>
    </row>
    <row r="3716" spans="1:30" x14ac:dyDescent="0.2">
      <c r="A3716">
        <v>201707</v>
      </c>
      <c r="B3716" t="s">
        <v>21</v>
      </c>
      <c r="C3716" t="s">
        <v>21</v>
      </c>
      <c r="D3716" t="s">
        <v>1495</v>
      </c>
      <c r="E3716" t="s">
        <v>7650</v>
      </c>
      <c r="F3716" t="s">
        <v>400</v>
      </c>
      <c r="G3716" t="s">
        <v>7651</v>
      </c>
      <c r="I3716" t="s">
        <v>992</v>
      </c>
      <c r="J3716" t="s">
        <v>1544</v>
      </c>
      <c r="K3716" t="s">
        <v>7653</v>
      </c>
      <c r="L3716" t="s">
        <v>8223</v>
      </c>
      <c r="M3716" t="s">
        <v>1367</v>
      </c>
      <c r="N3716" s="1">
        <v>42930</v>
      </c>
      <c r="O3716">
        <v>26</v>
      </c>
      <c r="P3716" t="s">
        <v>930</v>
      </c>
      <c r="Q3716">
        <v>1</v>
      </c>
      <c r="R3716">
        <v>12.138999999999999</v>
      </c>
      <c r="S3716">
        <v>0</v>
      </c>
      <c r="T3716">
        <v>0</v>
      </c>
      <c r="U3716" s="7">
        <v>1</v>
      </c>
      <c r="V3716" s="7">
        <v>12.138999999999999</v>
      </c>
      <c r="W3716" s="7">
        <v>0</v>
      </c>
      <c r="X3716" s="7">
        <v>0</v>
      </c>
      <c r="Y3716" s="7">
        <v>0</v>
      </c>
      <c r="Z3716" s="7">
        <v>0</v>
      </c>
      <c r="AA3716" s="7" t="s">
        <v>800</v>
      </c>
      <c r="AB3716" s="7">
        <f>IF(Table2[[#This Row],[15cc]]+Table2[[#This Row],[30cc]]&gt;0,1,0)</f>
        <v>1</v>
      </c>
      <c r="AC3716" s="7">
        <f>IF(Table2[[#This Row],[60c]]&gt;0,1,0)</f>
        <v>0</v>
      </c>
      <c r="AD3716" s="7">
        <f>IF(Table2[[#This Row],[90c]]&gt;0,1,0)</f>
        <v>0</v>
      </c>
    </row>
    <row r="3717" spans="1:30" x14ac:dyDescent="0.2">
      <c r="A3717">
        <v>201707</v>
      </c>
      <c r="B3717" t="s">
        <v>21</v>
      </c>
      <c r="C3717" t="s">
        <v>21</v>
      </c>
      <c r="D3717" t="s">
        <v>1495</v>
      </c>
      <c r="E3717" t="s">
        <v>7650</v>
      </c>
      <c r="F3717" t="s">
        <v>400</v>
      </c>
      <c r="G3717" t="s">
        <v>7651</v>
      </c>
      <c r="I3717" t="s">
        <v>992</v>
      </c>
      <c r="J3717" t="s">
        <v>1544</v>
      </c>
      <c r="K3717" t="s">
        <v>7653</v>
      </c>
      <c r="L3717" t="s">
        <v>8224</v>
      </c>
      <c r="M3717" t="s">
        <v>7156</v>
      </c>
      <c r="N3717" s="1">
        <v>42930</v>
      </c>
      <c r="O3717">
        <v>26</v>
      </c>
      <c r="P3717" t="s">
        <v>930</v>
      </c>
      <c r="Q3717">
        <v>1</v>
      </c>
      <c r="R3717">
        <v>12.441000000000001</v>
      </c>
      <c r="S3717">
        <v>0</v>
      </c>
      <c r="T3717">
        <v>0</v>
      </c>
      <c r="U3717" s="7">
        <v>1</v>
      </c>
      <c r="V3717" s="7">
        <v>12.441000000000001</v>
      </c>
      <c r="W3717" s="7">
        <v>0</v>
      </c>
      <c r="X3717" s="7">
        <v>0</v>
      </c>
      <c r="Y3717" s="7">
        <v>0</v>
      </c>
      <c r="Z3717" s="7">
        <v>0</v>
      </c>
      <c r="AA3717" s="7" t="s">
        <v>800</v>
      </c>
      <c r="AB3717" s="7">
        <f>IF(Table2[[#This Row],[15cc]]+Table2[[#This Row],[30cc]]&gt;0,1,0)</f>
        <v>1</v>
      </c>
      <c r="AC3717" s="7">
        <f>IF(Table2[[#This Row],[60c]]&gt;0,1,0)</f>
        <v>0</v>
      </c>
      <c r="AD3717" s="7">
        <f>IF(Table2[[#This Row],[90c]]&gt;0,1,0)</f>
        <v>0</v>
      </c>
    </row>
    <row r="3718" spans="1:30" x14ac:dyDescent="0.2">
      <c r="A3718">
        <v>201707</v>
      </c>
      <c r="B3718" t="s">
        <v>21</v>
      </c>
      <c r="C3718" t="s">
        <v>21</v>
      </c>
      <c r="D3718" t="s">
        <v>1495</v>
      </c>
      <c r="E3718" t="s">
        <v>7650</v>
      </c>
      <c r="F3718" t="s">
        <v>400</v>
      </c>
      <c r="G3718" t="s">
        <v>7651</v>
      </c>
      <c r="I3718" t="s">
        <v>992</v>
      </c>
      <c r="J3718" t="s">
        <v>1544</v>
      </c>
      <c r="K3718" t="s">
        <v>7653</v>
      </c>
      <c r="L3718" t="s">
        <v>8225</v>
      </c>
      <c r="M3718" t="s">
        <v>8226</v>
      </c>
      <c r="N3718" s="1">
        <v>42930</v>
      </c>
      <c r="O3718">
        <v>26</v>
      </c>
      <c r="P3718" t="s">
        <v>930</v>
      </c>
      <c r="S3718">
        <v>0</v>
      </c>
      <c r="T3718">
        <v>0</v>
      </c>
      <c r="U3718" s="7">
        <v>0</v>
      </c>
      <c r="V3718" s="7">
        <v>0</v>
      </c>
      <c r="W3718" s="7">
        <v>0</v>
      </c>
      <c r="X3718" s="7">
        <v>0</v>
      </c>
      <c r="Y3718" s="7">
        <v>0</v>
      </c>
      <c r="Z3718" s="7">
        <v>0</v>
      </c>
      <c r="AA3718" s="7" t="s">
        <v>800</v>
      </c>
      <c r="AB3718" s="7">
        <f>IF(Table2[[#This Row],[15cc]]+Table2[[#This Row],[30cc]]&gt;0,1,0)</f>
        <v>0</v>
      </c>
      <c r="AC3718" s="7">
        <f>IF(Table2[[#This Row],[60c]]&gt;0,1,0)</f>
        <v>0</v>
      </c>
      <c r="AD3718" s="7">
        <f>IF(Table2[[#This Row],[90c]]&gt;0,1,0)</f>
        <v>0</v>
      </c>
    </row>
    <row r="3719" spans="1:30" x14ac:dyDescent="0.2">
      <c r="A3719">
        <v>201707</v>
      </c>
      <c r="B3719" t="s">
        <v>21</v>
      </c>
      <c r="C3719" t="s">
        <v>21</v>
      </c>
      <c r="D3719" t="s">
        <v>1495</v>
      </c>
      <c r="E3719" t="s">
        <v>7650</v>
      </c>
      <c r="F3719" t="s">
        <v>400</v>
      </c>
      <c r="G3719" t="s">
        <v>7651</v>
      </c>
      <c r="I3719" t="s">
        <v>992</v>
      </c>
      <c r="J3719" t="s">
        <v>1544</v>
      </c>
      <c r="K3719" t="s">
        <v>7653</v>
      </c>
      <c r="L3719" t="s">
        <v>8227</v>
      </c>
      <c r="M3719" t="s">
        <v>8228</v>
      </c>
      <c r="N3719" s="1">
        <v>42930</v>
      </c>
      <c r="O3719">
        <v>26</v>
      </c>
      <c r="P3719" t="s">
        <v>930</v>
      </c>
      <c r="Q3719">
        <v>2</v>
      </c>
      <c r="R3719">
        <v>25.08</v>
      </c>
      <c r="S3719">
        <v>2</v>
      </c>
      <c r="T3719">
        <v>25.08</v>
      </c>
      <c r="U3719" s="7">
        <v>0</v>
      </c>
      <c r="V3719" s="7">
        <v>0</v>
      </c>
      <c r="W3719" s="7">
        <v>0</v>
      </c>
      <c r="X3719" s="7">
        <v>0</v>
      </c>
      <c r="Y3719" s="7">
        <v>0</v>
      </c>
      <c r="Z3719" s="7">
        <v>0</v>
      </c>
      <c r="AA3719" s="7" t="s">
        <v>800</v>
      </c>
      <c r="AB3719" s="7">
        <f>IF(Table2[[#This Row],[15cc]]+Table2[[#This Row],[30cc]]&gt;0,1,0)</f>
        <v>1</v>
      </c>
      <c r="AC3719" s="7">
        <f>IF(Table2[[#This Row],[60c]]&gt;0,1,0)</f>
        <v>0</v>
      </c>
      <c r="AD3719" s="7">
        <f>IF(Table2[[#This Row],[90c]]&gt;0,1,0)</f>
        <v>0</v>
      </c>
    </row>
    <row r="3720" spans="1:30" x14ac:dyDescent="0.2">
      <c r="A3720">
        <v>201707</v>
      </c>
      <c r="B3720" t="s">
        <v>21</v>
      </c>
      <c r="C3720" t="s">
        <v>21</v>
      </c>
      <c r="D3720" t="s">
        <v>1495</v>
      </c>
      <c r="E3720" t="s">
        <v>7650</v>
      </c>
      <c r="F3720" t="s">
        <v>400</v>
      </c>
      <c r="G3720" t="s">
        <v>7651</v>
      </c>
      <c r="I3720" t="s">
        <v>992</v>
      </c>
      <c r="J3720" t="s">
        <v>1544</v>
      </c>
      <c r="K3720" t="s">
        <v>7653</v>
      </c>
      <c r="L3720" t="s">
        <v>8229</v>
      </c>
      <c r="M3720" t="s">
        <v>817</v>
      </c>
      <c r="N3720" s="1">
        <v>42930</v>
      </c>
      <c r="O3720">
        <v>26</v>
      </c>
      <c r="P3720" t="s">
        <v>930</v>
      </c>
      <c r="Q3720">
        <v>2</v>
      </c>
      <c r="R3720">
        <v>21.524000000000001</v>
      </c>
      <c r="S3720">
        <v>1</v>
      </c>
      <c r="T3720">
        <v>12.319000000000001</v>
      </c>
      <c r="U3720" s="7">
        <v>1</v>
      </c>
      <c r="V3720" s="7">
        <v>9.2050000000000001</v>
      </c>
      <c r="W3720" s="7">
        <v>0</v>
      </c>
      <c r="X3720" s="7">
        <v>0</v>
      </c>
      <c r="Y3720" s="7">
        <v>0</v>
      </c>
      <c r="Z3720" s="7">
        <v>0</v>
      </c>
      <c r="AA3720" s="7" t="s">
        <v>800</v>
      </c>
      <c r="AB3720" s="7">
        <f>IF(Table2[[#This Row],[15cc]]+Table2[[#This Row],[30cc]]&gt;0,1,0)</f>
        <v>1</v>
      </c>
      <c r="AC3720" s="7">
        <f>IF(Table2[[#This Row],[60c]]&gt;0,1,0)</f>
        <v>0</v>
      </c>
      <c r="AD3720" s="7">
        <f>IF(Table2[[#This Row],[90c]]&gt;0,1,0)</f>
        <v>0</v>
      </c>
    </row>
    <row r="3721" spans="1:30" x14ac:dyDescent="0.2">
      <c r="A3721">
        <v>201707</v>
      </c>
      <c r="B3721" t="s">
        <v>21</v>
      </c>
      <c r="C3721" t="s">
        <v>21</v>
      </c>
      <c r="D3721" t="s">
        <v>1495</v>
      </c>
      <c r="E3721" t="s">
        <v>7650</v>
      </c>
      <c r="F3721" t="s">
        <v>400</v>
      </c>
      <c r="G3721" t="s">
        <v>7651</v>
      </c>
      <c r="I3721" t="s">
        <v>992</v>
      </c>
      <c r="J3721" t="s">
        <v>1544</v>
      </c>
      <c r="K3721" t="s">
        <v>7653</v>
      </c>
      <c r="L3721" t="s">
        <v>8230</v>
      </c>
      <c r="M3721" t="s">
        <v>848</v>
      </c>
      <c r="N3721" s="1">
        <v>42930</v>
      </c>
      <c r="O3721">
        <v>26</v>
      </c>
      <c r="P3721" t="s">
        <v>930</v>
      </c>
      <c r="S3721">
        <v>0</v>
      </c>
      <c r="T3721">
        <v>0</v>
      </c>
      <c r="U3721" s="7">
        <v>0</v>
      </c>
      <c r="V3721" s="7">
        <v>0</v>
      </c>
      <c r="W3721" s="7">
        <v>0</v>
      </c>
      <c r="X3721" s="7">
        <v>0</v>
      </c>
      <c r="Y3721" s="7">
        <v>0</v>
      </c>
      <c r="Z3721" s="7">
        <v>0</v>
      </c>
      <c r="AA3721" s="7" t="s">
        <v>800</v>
      </c>
      <c r="AB3721" s="7">
        <f>IF(Table2[[#This Row],[15cc]]+Table2[[#This Row],[30cc]]&gt;0,1,0)</f>
        <v>0</v>
      </c>
      <c r="AC3721" s="7">
        <f>IF(Table2[[#This Row],[60c]]&gt;0,1,0)</f>
        <v>0</v>
      </c>
      <c r="AD3721" s="7">
        <f>IF(Table2[[#This Row],[90c]]&gt;0,1,0)</f>
        <v>0</v>
      </c>
    </row>
    <row r="3722" spans="1:30" x14ac:dyDescent="0.2">
      <c r="A3722">
        <v>201707</v>
      </c>
      <c r="B3722" t="s">
        <v>21</v>
      </c>
      <c r="C3722" t="s">
        <v>21</v>
      </c>
      <c r="D3722" t="s">
        <v>1495</v>
      </c>
      <c r="E3722" t="s">
        <v>7650</v>
      </c>
      <c r="F3722" t="s">
        <v>400</v>
      </c>
      <c r="G3722" t="s">
        <v>7651</v>
      </c>
      <c r="I3722" t="s">
        <v>992</v>
      </c>
      <c r="J3722" t="s">
        <v>1544</v>
      </c>
      <c r="K3722" t="s">
        <v>7653</v>
      </c>
      <c r="L3722" t="s">
        <v>8231</v>
      </c>
      <c r="M3722" t="s">
        <v>8232</v>
      </c>
      <c r="N3722" s="1">
        <v>42930</v>
      </c>
      <c r="O3722">
        <v>26</v>
      </c>
      <c r="P3722" t="s">
        <v>930</v>
      </c>
      <c r="Q3722">
        <v>1</v>
      </c>
      <c r="R3722">
        <v>12.8</v>
      </c>
      <c r="S3722">
        <v>1</v>
      </c>
      <c r="T3722">
        <v>12.8</v>
      </c>
      <c r="U3722" s="7">
        <v>0</v>
      </c>
      <c r="V3722" s="7">
        <v>0</v>
      </c>
      <c r="W3722" s="7">
        <v>0</v>
      </c>
      <c r="X3722" s="7">
        <v>0</v>
      </c>
      <c r="Y3722" s="7">
        <v>0</v>
      </c>
      <c r="Z3722" s="7">
        <v>0</v>
      </c>
      <c r="AA3722" s="7" t="s">
        <v>800</v>
      </c>
      <c r="AB3722" s="7">
        <f>IF(Table2[[#This Row],[15cc]]+Table2[[#This Row],[30cc]]&gt;0,1,0)</f>
        <v>1</v>
      </c>
      <c r="AC3722" s="7">
        <f>IF(Table2[[#This Row],[60c]]&gt;0,1,0)</f>
        <v>0</v>
      </c>
      <c r="AD3722" s="7">
        <f>IF(Table2[[#This Row],[90c]]&gt;0,1,0)</f>
        <v>0</v>
      </c>
    </row>
    <row r="3723" spans="1:30" x14ac:dyDescent="0.2">
      <c r="A3723">
        <v>201707</v>
      </c>
      <c r="B3723" t="s">
        <v>21</v>
      </c>
      <c r="C3723" t="s">
        <v>21</v>
      </c>
      <c r="D3723" t="s">
        <v>1495</v>
      </c>
      <c r="E3723" t="s">
        <v>7650</v>
      </c>
      <c r="F3723" t="s">
        <v>400</v>
      </c>
      <c r="G3723" t="s">
        <v>7651</v>
      </c>
      <c r="I3723" t="s">
        <v>992</v>
      </c>
      <c r="J3723" t="s">
        <v>1544</v>
      </c>
      <c r="K3723" t="s">
        <v>7653</v>
      </c>
      <c r="L3723" t="s">
        <v>8233</v>
      </c>
      <c r="M3723" t="s">
        <v>8234</v>
      </c>
      <c r="N3723" s="1">
        <v>42930</v>
      </c>
      <c r="O3723">
        <v>26</v>
      </c>
      <c r="P3723" t="s">
        <v>930</v>
      </c>
      <c r="Q3723">
        <v>1</v>
      </c>
      <c r="R3723">
        <v>12.455</v>
      </c>
      <c r="S3723">
        <v>1</v>
      </c>
      <c r="T3723">
        <v>12.455</v>
      </c>
      <c r="U3723" s="7">
        <v>0</v>
      </c>
      <c r="V3723" s="7">
        <v>0</v>
      </c>
      <c r="W3723" s="7">
        <v>0</v>
      </c>
      <c r="X3723" s="7">
        <v>0</v>
      </c>
      <c r="Y3723" s="7">
        <v>0</v>
      </c>
      <c r="Z3723" s="7">
        <v>0</v>
      </c>
      <c r="AA3723" s="7" t="s">
        <v>800</v>
      </c>
      <c r="AB3723" s="7">
        <f>IF(Table2[[#This Row],[15cc]]+Table2[[#This Row],[30cc]]&gt;0,1,0)</f>
        <v>1</v>
      </c>
      <c r="AC3723" s="7">
        <f>IF(Table2[[#This Row],[60c]]&gt;0,1,0)</f>
        <v>0</v>
      </c>
      <c r="AD3723" s="7">
        <f>IF(Table2[[#This Row],[90c]]&gt;0,1,0)</f>
        <v>0</v>
      </c>
    </row>
    <row r="3724" spans="1:30" x14ac:dyDescent="0.2">
      <c r="A3724">
        <v>201707</v>
      </c>
      <c r="B3724" t="s">
        <v>21</v>
      </c>
      <c r="C3724" t="s">
        <v>21</v>
      </c>
      <c r="D3724" t="s">
        <v>1495</v>
      </c>
      <c r="E3724" t="s">
        <v>7650</v>
      </c>
      <c r="F3724" t="s">
        <v>400</v>
      </c>
      <c r="G3724" t="s">
        <v>7651</v>
      </c>
      <c r="I3724" t="s">
        <v>992</v>
      </c>
      <c r="J3724" t="s">
        <v>1544</v>
      </c>
      <c r="K3724" t="s">
        <v>7653</v>
      </c>
      <c r="L3724" t="s">
        <v>8235</v>
      </c>
      <c r="M3724" t="s">
        <v>8236</v>
      </c>
      <c r="N3724" s="1">
        <v>42930</v>
      </c>
      <c r="O3724">
        <v>26</v>
      </c>
      <c r="P3724" t="s">
        <v>930</v>
      </c>
      <c r="S3724">
        <v>0</v>
      </c>
      <c r="T3724">
        <v>0</v>
      </c>
      <c r="U3724" s="7">
        <v>0</v>
      </c>
      <c r="V3724" s="7">
        <v>0</v>
      </c>
      <c r="W3724" s="7">
        <v>0</v>
      </c>
      <c r="X3724" s="7">
        <v>0</v>
      </c>
      <c r="Y3724" s="7">
        <v>0</v>
      </c>
      <c r="Z3724" s="7">
        <v>0</v>
      </c>
      <c r="AA3724" s="7" t="s">
        <v>800</v>
      </c>
      <c r="AB3724" s="7">
        <f>IF(Table2[[#This Row],[15cc]]+Table2[[#This Row],[30cc]]&gt;0,1,0)</f>
        <v>0</v>
      </c>
      <c r="AC3724" s="7">
        <f>IF(Table2[[#This Row],[60c]]&gt;0,1,0)</f>
        <v>0</v>
      </c>
      <c r="AD3724" s="7">
        <f>IF(Table2[[#This Row],[90c]]&gt;0,1,0)</f>
        <v>0</v>
      </c>
    </row>
    <row r="3725" spans="1:30" x14ac:dyDescent="0.2">
      <c r="A3725">
        <v>201707</v>
      </c>
      <c r="B3725" t="s">
        <v>21</v>
      </c>
      <c r="C3725" t="s">
        <v>21</v>
      </c>
      <c r="D3725" t="s">
        <v>1495</v>
      </c>
      <c r="E3725" t="s">
        <v>7650</v>
      </c>
      <c r="F3725" t="s">
        <v>400</v>
      </c>
      <c r="G3725" t="s">
        <v>7651</v>
      </c>
      <c r="I3725" t="s">
        <v>992</v>
      </c>
      <c r="J3725" t="s">
        <v>1544</v>
      </c>
      <c r="K3725" t="s">
        <v>7653</v>
      </c>
      <c r="L3725" t="s">
        <v>8237</v>
      </c>
      <c r="M3725" t="s">
        <v>7008</v>
      </c>
      <c r="N3725" s="1">
        <v>42930</v>
      </c>
      <c r="O3725">
        <v>26</v>
      </c>
      <c r="P3725" t="s">
        <v>930</v>
      </c>
      <c r="Q3725">
        <v>6</v>
      </c>
      <c r="R3725">
        <v>91.043999999999997</v>
      </c>
      <c r="S3725">
        <v>4</v>
      </c>
      <c r="T3725">
        <v>50.075000000000003</v>
      </c>
      <c r="U3725" s="7">
        <v>2</v>
      </c>
      <c r="V3725" s="7">
        <v>40.969000000000001</v>
      </c>
      <c r="W3725" s="7">
        <v>0</v>
      </c>
      <c r="X3725" s="7">
        <v>0</v>
      </c>
      <c r="Y3725" s="7">
        <v>0</v>
      </c>
      <c r="Z3725" s="7">
        <v>0</v>
      </c>
      <c r="AA3725" s="7" t="s">
        <v>800</v>
      </c>
      <c r="AB3725" s="7">
        <f>IF(Table2[[#This Row],[15cc]]+Table2[[#This Row],[30cc]]&gt;0,1,0)</f>
        <v>1</v>
      </c>
      <c r="AC3725" s="7">
        <f>IF(Table2[[#This Row],[60c]]&gt;0,1,0)</f>
        <v>0</v>
      </c>
      <c r="AD3725" s="7">
        <f>IF(Table2[[#This Row],[90c]]&gt;0,1,0)</f>
        <v>0</v>
      </c>
    </row>
    <row r="3726" spans="1:30" x14ac:dyDescent="0.2">
      <c r="A3726">
        <v>201707</v>
      </c>
      <c r="B3726" t="s">
        <v>21</v>
      </c>
      <c r="C3726" t="s">
        <v>21</v>
      </c>
      <c r="D3726" t="s">
        <v>1495</v>
      </c>
      <c r="E3726" t="s">
        <v>7650</v>
      </c>
      <c r="F3726" t="s">
        <v>400</v>
      </c>
      <c r="G3726" t="s">
        <v>7651</v>
      </c>
      <c r="I3726" t="s">
        <v>992</v>
      </c>
      <c r="J3726" t="s">
        <v>1544</v>
      </c>
      <c r="K3726" t="s">
        <v>7653</v>
      </c>
      <c r="L3726" t="s">
        <v>8238</v>
      </c>
      <c r="M3726" t="s">
        <v>1022</v>
      </c>
      <c r="N3726" s="1">
        <v>42930</v>
      </c>
      <c r="O3726">
        <v>26</v>
      </c>
      <c r="P3726" t="s">
        <v>930</v>
      </c>
      <c r="Q3726">
        <v>1</v>
      </c>
      <c r="R3726">
        <v>12.11</v>
      </c>
      <c r="S3726">
        <v>0</v>
      </c>
      <c r="T3726">
        <v>0</v>
      </c>
      <c r="U3726" s="7">
        <v>1</v>
      </c>
      <c r="V3726" s="7">
        <v>12.11</v>
      </c>
      <c r="W3726" s="7">
        <v>0</v>
      </c>
      <c r="X3726" s="7">
        <v>0</v>
      </c>
      <c r="Y3726" s="7">
        <v>0</v>
      </c>
      <c r="Z3726" s="7">
        <v>0</v>
      </c>
      <c r="AA3726" s="7" t="s">
        <v>800</v>
      </c>
      <c r="AB3726" s="7">
        <f>IF(Table2[[#This Row],[15cc]]+Table2[[#This Row],[30cc]]&gt;0,1,0)</f>
        <v>1</v>
      </c>
      <c r="AC3726" s="7">
        <f>IF(Table2[[#This Row],[60c]]&gt;0,1,0)</f>
        <v>0</v>
      </c>
      <c r="AD3726" s="7">
        <f>IF(Table2[[#This Row],[90c]]&gt;0,1,0)</f>
        <v>0</v>
      </c>
    </row>
    <row r="3727" spans="1:30" x14ac:dyDescent="0.2">
      <c r="A3727">
        <v>201707</v>
      </c>
      <c r="B3727" t="s">
        <v>21</v>
      </c>
      <c r="C3727" t="s">
        <v>21</v>
      </c>
      <c r="D3727" t="s">
        <v>1495</v>
      </c>
      <c r="E3727" t="s">
        <v>7650</v>
      </c>
      <c r="F3727" t="s">
        <v>400</v>
      </c>
      <c r="G3727" t="s">
        <v>7651</v>
      </c>
      <c r="I3727" t="s">
        <v>992</v>
      </c>
      <c r="J3727" t="s">
        <v>1544</v>
      </c>
      <c r="K3727" t="s">
        <v>7653</v>
      </c>
      <c r="L3727" t="s">
        <v>8239</v>
      </c>
      <c r="M3727" t="s">
        <v>8240</v>
      </c>
      <c r="N3727" s="1">
        <v>42930</v>
      </c>
      <c r="O3727">
        <v>26</v>
      </c>
      <c r="P3727" t="s">
        <v>930</v>
      </c>
      <c r="S3727">
        <v>0</v>
      </c>
      <c r="T3727">
        <v>0</v>
      </c>
      <c r="U3727" s="7">
        <v>0</v>
      </c>
      <c r="V3727" s="7">
        <v>0</v>
      </c>
      <c r="W3727" s="7">
        <v>0</v>
      </c>
      <c r="X3727" s="7">
        <v>0</v>
      </c>
      <c r="Y3727" s="7">
        <v>0</v>
      </c>
      <c r="Z3727" s="7">
        <v>0</v>
      </c>
      <c r="AA3727" s="7" t="s">
        <v>800</v>
      </c>
      <c r="AB3727" s="7">
        <f>IF(Table2[[#This Row],[15cc]]+Table2[[#This Row],[30cc]]&gt;0,1,0)</f>
        <v>0</v>
      </c>
      <c r="AC3727" s="7">
        <f>IF(Table2[[#This Row],[60c]]&gt;0,1,0)</f>
        <v>0</v>
      </c>
      <c r="AD3727" s="7">
        <f>IF(Table2[[#This Row],[90c]]&gt;0,1,0)</f>
        <v>0</v>
      </c>
    </row>
    <row r="3728" spans="1:30" x14ac:dyDescent="0.2">
      <c r="A3728">
        <v>201707</v>
      </c>
      <c r="B3728" t="s">
        <v>21</v>
      </c>
      <c r="C3728" t="s">
        <v>21</v>
      </c>
      <c r="D3728" t="s">
        <v>1495</v>
      </c>
      <c r="E3728" t="s">
        <v>7650</v>
      </c>
      <c r="F3728" t="s">
        <v>400</v>
      </c>
      <c r="G3728" t="s">
        <v>7651</v>
      </c>
      <c r="I3728" t="s">
        <v>992</v>
      </c>
      <c r="J3728" t="s">
        <v>1544</v>
      </c>
      <c r="K3728" t="s">
        <v>7653</v>
      </c>
      <c r="L3728" t="s">
        <v>8241</v>
      </c>
      <c r="M3728" t="s">
        <v>8242</v>
      </c>
      <c r="N3728" s="1">
        <v>42930</v>
      </c>
      <c r="O3728">
        <v>26</v>
      </c>
      <c r="P3728" t="s">
        <v>930</v>
      </c>
      <c r="S3728">
        <v>0</v>
      </c>
      <c r="T3728">
        <v>0</v>
      </c>
      <c r="U3728" s="7">
        <v>0</v>
      </c>
      <c r="V3728" s="7">
        <v>0</v>
      </c>
      <c r="W3728" s="7">
        <v>0</v>
      </c>
      <c r="X3728" s="7">
        <v>0</v>
      </c>
      <c r="Y3728" s="7">
        <v>0</v>
      </c>
      <c r="Z3728" s="7">
        <v>0</v>
      </c>
      <c r="AA3728" s="7" t="s">
        <v>800</v>
      </c>
      <c r="AB3728" s="7">
        <f>IF(Table2[[#This Row],[15cc]]+Table2[[#This Row],[30cc]]&gt;0,1,0)</f>
        <v>0</v>
      </c>
      <c r="AC3728" s="7">
        <f>IF(Table2[[#This Row],[60c]]&gt;0,1,0)</f>
        <v>0</v>
      </c>
      <c r="AD3728" s="7">
        <f>IF(Table2[[#This Row],[90c]]&gt;0,1,0)</f>
        <v>0</v>
      </c>
    </row>
    <row r="3729" spans="1:30" x14ac:dyDescent="0.2">
      <c r="A3729">
        <v>201707</v>
      </c>
      <c r="B3729" t="s">
        <v>21</v>
      </c>
      <c r="C3729" t="s">
        <v>21</v>
      </c>
      <c r="D3729" t="s">
        <v>1495</v>
      </c>
      <c r="E3729" t="s">
        <v>7650</v>
      </c>
      <c r="F3729" t="s">
        <v>400</v>
      </c>
      <c r="G3729" t="s">
        <v>7651</v>
      </c>
      <c r="I3729" t="s">
        <v>992</v>
      </c>
      <c r="J3729" t="s">
        <v>1544</v>
      </c>
      <c r="K3729" t="s">
        <v>7653</v>
      </c>
      <c r="L3729" t="s">
        <v>8243</v>
      </c>
      <c r="M3729" t="s">
        <v>1420</v>
      </c>
      <c r="N3729" s="1">
        <v>42933</v>
      </c>
      <c r="O3729">
        <v>23</v>
      </c>
      <c r="P3729" t="s">
        <v>930</v>
      </c>
      <c r="Q3729">
        <v>3</v>
      </c>
      <c r="R3729">
        <v>36.414000000000001</v>
      </c>
      <c r="S3729">
        <v>3</v>
      </c>
      <c r="T3729">
        <v>36.414000000000001</v>
      </c>
      <c r="U3729" s="7">
        <v>0</v>
      </c>
      <c r="V3729" s="7">
        <v>0</v>
      </c>
      <c r="W3729" s="7">
        <v>0</v>
      </c>
      <c r="X3729" s="7">
        <v>0</v>
      </c>
      <c r="Y3729" s="7">
        <v>0</v>
      </c>
      <c r="Z3729" s="7">
        <v>0</v>
      </c>
      <c r="AA3729" s="7" t="s">
        <v>800</v>
      </c>
      <c r="AB3729" s="7">
        <f>IF(Table2[[#This Row],[15cc]]+Table2[[#This Row],[30cc]]&gt;0,1,0)</f>
        <v>1</v>
      </c>
      <c r="AC3729" s="7">
        <f>IF(Table2[[#This Row],[60c]]&gt;0,1,0)</f>
        <v>0</v>
      </c>
      <c r="AD3729" s="7">
        <f>IF(Table2[[#This Row],[90c]]&gt;0,1,0)</f>
        <v>0</v>
      </c>
    </row>
    <row r="3730" spans="1:30" x14ac:dyDescent="0.2">
      <c r="A3730">
        <v>201707</v>
      </c>
      <c r="B3730" t="s">
        <v>21</v>
      </c>
      <c r="C3730" t="s">
        <v>21</v>
      </c>
      <c r="D3730" t="s">
        <v>1495</v>
      </c>
      <c r="E3730" t="s">
        <v>7650</v>
      </c>
      <c r="F3730" t="s">
        <v>400</v>
      </c>
      <c r="G3730" t="s">
        <v>7651</v>
      </c>
      <c r="I3730" t="s">
        <v>992</v>
      </c>
      <c r="J3730" t="s">
        <v>1544</v>
      </c>
      <c r="K3730" t="s">
        <v>7653</v>
      </c>
      <c r="L3730" t="s">
        <v>8244</v>
      </c>
      <c r="M3730" t="s">
        <v>8245</v>
      </c>
      <c r="N3730" s="1">
        <v>42940</v>
      </c>
      <c r="O3730">
        <v>16</v>
      </c>
      <c r="P3730" t="s">
        <v>930</v>
      </c>
      <c r="S3730">
        <v>0</v>
      </c>
      <c r="T3730">
        <v>0</v>
      </c>
      <c r="U3730" s="7">
        <v>0</v>
      </c>
      <c r="V3730" s="7">
        <v>0</v>
      </c>
      <c r="W3730" s="7">
        <v>0</v>
      </c>
      <c r="X3730" s="7">
        <v>0</v>
      </c>
      <c r="Y3730" s="7">
        <v>0</v>
      </c>
      <c r="Z3730" s="7">
        <v>0</v>
      </c>
      <c r="AA3730" s="7" t="s">
        <v>800</v>
      </c>
      <c r="AB3730" s="7">
        <f>IF(Table2[[#This Row],[15cc]]+Table2[[#This Row],[30cc]]&gt;0,1,0)</f>
        <v>0</v>
      </c>
      <c r="AC3730" s="7">
        <f>IF(Table2[[#This Row],[60c]]&gt;0,1,0)</f>
        <v>0</v>
      </c>
      <c r="AD3730" s="7">
        <f>IF(Table2[[#This Row],[90c]]&gt;0,1,0)</f>
        <v>0</v>
      </c>
    </row>
    <row r="3731" spans="1:30" x14ac:dyDescent="0.2">
      <c r="A3731">
        <v>201707</v>
      </c>
      <c r="B3731" t="s">
        <v>21</v>
      </c>
      <c r="C3731" t="s">
        <v>21</v>
      </c>
      <c r="D3731" t="s">
        <v>1495</v>
      </c>
      <c r="E3731" t="s">
        <v>7650</v>
      </c>
      <c r="F3731" t="s">
        <v>400</v>
      </c>
      <c r="G3731" t="s">
        <v>7651</v>
      </c>
      <c r="I3731" t="s">
        <v>992</v>
      </c>
      <c r="J3731" t="s">
        <v>1544</v>
      </c>
      <c r="K3731" t="s">
        <v>7653</v>
      </c>
      <c r="L3731" t="s">
        <v>8246</v>
      </c>
      <c r="M3731" t="s">
        <v>8247</v>
      </c>
      <c r="N3731" s="1">
        <v>42940</v>
      </c>
      <c r="O3731">
        <v>16</v>
      </c>
      <c r="P3731" t="s">
        <v>930</v>
      </c>
      <c r="Q3731">
        <v>1</v>
      </c>
      <c r="R3731">
        <v>15.111000000000001</v>
      </c>
      <c r="S3731">
        <v>1</v>
      </c>
      <c r="T3731">
        <v>15.111000000000001</v>
      </c>
      <c r="U3731" s="7">
        <v>0</v>
      </c>
      <c r="V3731" s="7">
        <v>0</v>
      </c>
      <c r="W3731" s="7">
        <v>0</v>
      </c>
      <c r="X3731" s="7">
        <v>0</v>
      </c>
      <c r="Y3731" s="7">
        <v>0</v>
      </c>
      <c r="Z3731" s="7">
        <v>0</v>
      </c>
      <c r="AA3731" s="7" t="s">
        <v>800</v>
      </c>
      <c r="AB3731" s="7">
        <f>IF(Table2[[#This Row],[15cc]]+Table2[[#This Row],[30cc]]&gt;0,1,0)</f>
        <v>1</v>
      </c>
      <c r="AC3731" s="7">
        <f>IF(Table2[[#This Row],[60c]]&gt;0,1,0)</f>
        <v>0</v>
      </c>
      <c r="AD3731" s="7">
        <f>IF(Table2[[#This Row],[90c]]&gt;0,1,0)</f>
        <v>0</v>
      </c>
    </row>
    <row r="3732" spans="1:30" x14ac:dyDescent="0.2">
      <c r="A3732">
        <v>201707</v>
      </c>
      <c r="B3732" t="s">
        <v>21</v>
      </c>
      <c r="C3732" t="s">
        <v>21</v>
      </c>
      <c r="D3732" t="s">
        <v>1495</v>
      </c>
      <c r="E3732" t="s">
        <v>7650</v>
      </c>
      <c r="F3732" t="s">
        <v>400</v>
      </c>
      <c r="G3732" t="s">
        <v>7651</v>
      </c>
      <c r="I3732" t="s">
        <v>992</v>
      </c>
      <c r="J3732" t="s">
        <v>1544</v>
      </c>
      <c r="K3732" t="s">
        <v>7653</v>
      </c>
      <c r="L3732" t="s">
        <v>8248</v>
      </c>
      <c r="M3732" t="s">
        <v>8249</v>
      </c>
      <c r="N3732" s="1">
        <v>42940</v>
      </c>
      <c r="O3732">
        <v>16</v>
      </c>
      <c r="P3732" t="s">
        <v>930</v>
      </c>
      <c r="S3732">
        <v>0</v>
      </c>
      <c r="T3732">
        <v>0</v>
      </c>
      <c r="U3732" s="7">
        <v>0</v>
      </c>
      <c r="V3732" s="7">
        <v>0</v>
      </c>
      <c r="W3732" s="7">
        <v>0</v>
      </c>
      <c r="X3732" s="7">
        <v>0</v>
      </c>
      <c r="Y3732" s="7">
        <v>0</v>
      </c>
      <c r="Z3732" s="7">
        <v>0</v>
      </c>
      <c r="AA3732" s="7" t="s">
        <v>800</v>
      </c>
      <c r="AB3732" s="7">
        <f>IF(Table2[[#This Row],[15cc]]+Table2[[#This Row],[30cc]]&gt;0,1,0)</f>
        <v>0</v>
      </c>
      <c r="AC3732" s="7">
        <f>IF(Table2[[#This Row],[60c]]&gt;0,1,0)</f>
        <v>0</v>
      </c>
      <c r="AD3732" s="7">
        <f>IF(Table2[[#This Row],[90c]]&gt;0,1,0)</f>
        <v>0</v>
      </c>
    </row>
    <row r="3733" spans="1:30" x14ac:dyDescent="0.2">
      <c r="A3733">
        <v>201707</v>
      </c>
      <c r="B3733" t="s">
        <v>21</v>
      </c>
      <c r="C3733" t="s">
        <v>21</v>
      </c>
      <c r="D3733" t="s">
        <v>1495</v>
      </c>
      <c r="E3733" t="s">
        <v>7650</v>
      </c>
      <c r="F3733" t="s">
        <v>400</v>
      </c>
      <c r="G3733" t="s">
        <v>7651</v>
      </c>
      <c r="I3733" t="s">
        <v>992</v>
      </c>
      <c r="J3733" t="s">
        <v>1544</v>
      </c>
      <c r="K3733" t="s">
        <v>7653</v>
      </c>
      <c r="L3733" t="s">
        <v>8250</v>
      </c>
      <c r="M3733" t="s">
        <v>3198</v>
      </c>
      <c r="N3733" s="1">
        <v>42940</v>
      </c>
      <c r="O3733">
        <v>16</v>
      </c>
      <c r="P3733" t="s">
        <v>930</v>
      </c>
      <c r="Q3733">
        <v>1</v>
      </c>
      <c r="R3733">
        <v>12.362</v>
      </c>
      <c r="S3733">
        <v>1</v>
      </c>
      <c r="T3733">
        <v>12.362</v>
      </c>
      <c r="U3733" s="7">
        <v>0</v>
      </c>
      <c r="V3733" s="7">
        <v>0</v>
      </c>
      <c r="W3733" s="7">
        <v>0</v>
      </c>
      <c r="X3733" s="7">
        <v>0</v>
      </c>
      <c r="Y3733" s="7">
        <v>0</v>
      </c>
      <c r="Z3733" s="7">
        <v>0</v>
      </c>
      <c r="AA3733" s="7" t="s">
        <v>800</v>
      </c>
      <c r="AB3733" s="7">
        <f>IF(Table2[[#This Row],[15cc]]+Table2[[#This Row],[30cc]]&gt;0,1,0)</f>
        <v>1</v>
      </c>
      <c r="AC3733" s="7">
        <f>IF(Table2[[#This Row],[60c]]&gt;0,1,0)</f>
        <v>0</v>
      </c>
      <c r="AD3733" s="7">
        <f>IF(Table2[[#This Row],[90c]]&gt;0,1,0)</f>
        <v>0</v>
      </c>
    </row>
    <row r="3734" spans="1:30" x14ac:dyDescent="0.2">
      <c r="A3734">
        <v>201707</v>
      </c>
      <c r="B3734" t="s">
        <v>21</v>
      </c>
      <c r="C3734" t="s">
        <v>21</v>
      </c>
      <c r="D3734" t="s">
        <v>1495</v>
      </c>
      <c r="E3734" t="s">
        <v>7650</v>
      </c>
      <c r="F3734" t="s">
        <v>400</v>
      </c>
      <c r="G3734" t="s">
        <v>7651</v>
      </c>
      <c r="I3734" t="s">
        <v>992</v>
      </c>
      <c r="J3734" t="s">
        <v>1544</v>
      </c>
      <c r="K3734" t="s">
        <v>7653</v>
      </c>
      <c r="L3734" t="s">
        <v>8251</v>
      </c>
      <c r="M3734" t="s">
        <v>8252</v>
      </c>
      <c r="N3734" s="1">
        <v>42940</v>
      </c>
      <c r="O3734">
        <v>16</v>
      </c>
      <c r="P3734" t="s">
        <v>930</v>
      </c>
      <c r="Q3734">
        <v>1</v>
      </c>
      <c r="R3734">
        <v>13.68</v>
      </c>
      <c r="S3734">
        <v>1</v>
      </c>
      <c r="T3734">
        <v>13.68</v>
      </c>
      <c r="U3734" s="7">
        <v>0</v>
      </c>
      <c r="V3734" s="7">
        <v>0</v>
      </c>
      <c r="W3734" s="7">
        <v>0</v>
      </c>
      <c r="X3734" s="7">
        <v>0</v>
      </c>
      <c r="Y3734" s="7">
        <v>0</v>
      </c>
      <c r="Z3734" s="7">
        <v>0</v>
      </c>
      <c r="AA3734" s="7" t="s">
        <v>800</v>
      </c>
      <c r="AB3734" s="7">
        <f>IF(Table2[[#This Row],[15cc]]+Table2[[#This Row],[30cc]]&gt;0,1,0)</f>
        <v>1</v>
      </c>
      <c r="AC3734" s="7">
        <f>IF(Table2[[#This Row],[60c]]&gt;0,1,0)</f>
        <v>0</v>
      </c>
      <c r="AD3734" s="7">
        <f>IF(Table2[[#This Row],[90c]]&gt;0,1,0)</f>
        <v>0</v>
      </c>
    </row>
    <row r="3735" spans="1:30" x14ac:dyDescent="0.2">
      <c r="A3735">
        <v>201707</v>
      </c>
      <c r="B3735" t="s">
        <v>21</v>
      </c>
      <c r="C3735" t="s">
        <v>21</v>
      </c>
      <c r="D3735" t="s">
        <v>1495</v>
      </c>
      <c r="E3735" t="s">
        <v>7650</v>
      </c>
      <c r="F3735" t="s">
        <v>400</v>
      </c>
      <c r="G3735" t="s">
        <v>7651</v>
      </c>
      <c r="I3735" t="s">
        <v>992</v>
      </c>
      <c r="J3735" t="s">
        <v>1544</v>
      </c>
      <c r="K3735" t="s">
        <v>7653</v>
      </c>
      <c r="L3735" t="s">
        <v>8253</v>
      </c>
      <c r="M3735" t="s">
        <v>8254</v>
      </c>
      <c r="N3735" s="1">
        <v>42940</v>
      </c>
      <c r="O3735">
        <v>16</v>
      </c>
      <c r="P3735" t="s">
        <v>930</v>
      </c>
      <c r="Q3735">
        <v>7</v>
      </c>
      <c r="R3735">
        <v>90.364999999999995</v>
      </c>
      <c r="S3735">
        <v>7</v>
      </c>
      <c r="T3735">
        <v>90.364999999999995</v>
      </c>
      <c r="U3735" s="7">
        <v>0</v>
      </c>
      <c r="V3735" s="7">
        <v>0</v>
      </c>
      <c r="W3735" s="7">
        <v>0</v>
      </c>
      <c r="X3735" s="7">
        <v>0</v>
      </c>
      <c r="Y3735" s="7">
        <v>0</v>
      </c>
      <c r="Z3735" s="7">
        <v>0</v>
      </c>
      <c r="AA3735" s="7" t="s">
        <v>800</v>
      </c>
      <c r="AB3735" s="7">
        <f>IF(Table2[[#This Row],[15cc]]+Table2[[#This Row],[30cc]]&gt;0,1,0)</f>
        <v>1</v>
      </c>
      <c r="AC3735" s="7">
        <f>IF(Table2[[#This Row],[60c]]&gt;0,1,0)</f>
        <v>0</v>
      </c>
      <c r="AD3735" s="7">
        <f>IF(Table2[[#This Row],[90c]]&gt;0,1,0)</f>
        <v>0</v>
      </c>
    </row>
    <row r="3736" spans="1:30" x14ac:dyDescent="0.2">
      <c r="A3736">
        <v>201707</v>
      </c>
      <c r="B3736" t="s">
        <v>21</v>
      </c>
      <c r="C3736" t="s">
        <v>21</v>
      </c>
      <c r="D3736" t="s">
        <v>1495</v>
      </c>
      <c r="E3736" t="s">
        <v>7650</v>
      </c>
      <c r="F3736" t="s">
        <v>400</v>
      </c>
      <c r="G3736" t="s">
        <v>7651</v>
      </c>
      <c r="I3736" t="s">
        <v>992</v>
      </c>
      <c r="J3736" t="s">
        <v>1544</v>
      </c>
      <c r="K3736" t="s">
        <v>7653</v>
      </c>
      <c r="L3736" t="s">
        <v>8255</v>
      </c>
      <c r="M3736" t="s">
        <v>2244</v>
      </c>
      <c r="N3736" s="1">
        <v>42940</v>
      </c>
      <c r="O3736">
        <v>16</v>
      </c>
      <c r="P3736" t="s">
        <v>930</v>
      </c>
      <c r="Q3736">
        <v>8</v>
      </c>
      <c r="R3736">
        <v>90.15</v>
      </c>
      <c r="S3736">
        <v>8</v>
      </c>
      <c r="T3736">
        <v>90.15</v>
      </c>
      <c r="U3736" s="7">
        <v>0</v>
      </c>
      <c r="V3736" s="7">
        <v>0</v>
      </c>
      <c r="W3736" s="7">
        <v>0</v>
      </c>
      <c r="X3736" s="7">
        <v>0</v>
      </c>
      <c r="Y3736" s="7">
        <v>0</v>
      </c>
      <c r="Z3736" s="7">
        <v>0</v>
      </c>
      <c r="AA3736" s="7" t="s">
        <v>800</v>
      </c>
      <c r="AB3736" s="7">
        <f>IF(Table2[[#This Row],[15cc]]+Table2[[#This Row],[30cc]]&gt;0,1,0)</f>
        <v>1</v>
      </c>
      <c r="AC3736" s="7">
        <f>IF(Table2[[#This Row],[60c]]&gt;0,1,0)</f>
        <v>0</v>
      </c>
      <c r="AD3736" s="7">
        <f>IF(Table2[[#This Row],[90c]]&gt;0,1,0)</f>
        <v>0</v>
      </c>
    </row>
    <row r="3737" spans="1:30" x14ac:dyDescent="0.2">
      <c r="A3737">
        <v>201707</v>
      </c>
      <c r="B3737" t="s">
        <v>21</v>
      </c>
      <c r="C3737" t="s">
        <v>21</v>
      </c>
      <c r="D3737" t="s">
        <v>1495</v>
      </c>
      <c r="E3737" t="s">
        <v>7650</v>
      </c>
      <c r="F3737" t="s">
        <v>400</v>
      </c>
      <c r="G3737" t="s">
        <v>7651</v>
      </c>
      <c r="I3737" t="s">
        <v>992</v>
      </c>
      <c r="J3737" t="s">
        <v>1544</v>
      </c>
      <c r="K3737" t="s">
        <v>7653</v>
      </c>
      <c r="L3737" t="s">
        <v>8256</v>
      </c>
      <c r="M3737" t="s">
        <v>1316</v>
      </c>
      <c r="N3737" s="1">
        <v>42940</v>
      </c>
      <c r="O3737">
        <v>16</v>
      </c>
      <c r="P3737" t="s">
        <v>930</v>
      </c>
      <c r="S3737">
        <v>0</v>
      </c>
      <c r="T3737">
        <v>0</v>
      </c>
      <c r="U3737" s="7">
        <v>0</v>
      </c>
      <c r="V3737" s="7">
        <v>0</v>
      </c>
      <c r="W3737" s="7">
        <v>0</v>
      </c>
      <c r="X3737" s="7">
        <v>0</v>
      </c>
      <c r="Y3737" s="7">
        <v>0</v>
      </c>
      <c r="Z3737" s="7">
        <v>0</v>
      </c>
      <c r="AA3737" s="7" t="s">
        <v>800</v>
      </c>
      <c r="AB3737" s="7">
        <f>IF(Table2[[#This Row],[15cc]]+Table2[[#This Row],[30cc]]&gt;0,1,0)</f>
        <v>0</v>
      </c>
      <c r="AC3737" s="7">
        <f>IF(Table2[[#This Row],[60c]]&gt;0,1,0)</f>
        <v>0</v>
      </c>
      <c r="AD3737" s="7">
        <f>IF(Table2[[#This Row],[90c]]&gt;0,1,0)</f>
        <v>0</v>
      </c>
    </row>
    <row r="3738" spans="1:30" x14ac:dyDescent="0.2">
      <c r="A3738">
        <v>201707</v>
      </c>
      <c r="B3738" t="s">
        <v>21</v>
      </c>
      <c r="C3738" t="s">
        <v>21</v>
      </c>
      <c r="D3738" t="s">
        <v>1495</v>
      </c>
      <c r="E3738" t="s">
        <v>7650</v>
      </c>
      <c r="F3738" t="s">
        <v>400</v>
      </c>
      <c r="G3738" t="s">
        <v>7651</v>
      </c>
      <c r="I3738" t="s">
        <v>992</v>
      </c>
      <c r="J3738" t="s">
        <v>1544</v>
      </c>
      <c r="K3738" t="s">
        <v>7653</v>
      </c>
      <c r="L3738" t="s">
        <v>8257</v>
      </c>
      <c r="M3738" t="s">
        <v>8258</v>
      </c>
      <c r="N3738" s="1">
        <v>42940</v>
      </c>
      <c r="O3738">
        <v>16</v>
      </c>
      <c r="P3738" t="s">
        <v>930</v>
      </c>
      <c r="Q3738">
        <v>1</v>
      </c>
      <c r="R3738">
        <v>12.186</v>
      </c>
      <c r="S3738">
        <v>1</v>
      </c>
      <c r="T3738">
        <v>12.186</v>
      </c>
      <c r="U3738" s="7">
        <v>0</v>
      </c>
      <c r="V3738" s="7">
        <v>0</v>
      </c>
      <c r="W3738" s="7">
        <v>0</v>
      </c>
      <c r="X3738" s="7">
        <v>0</v>
      </c>
      <c r="Y3738" s="7">
        <v>0</v>
      </c>
      <c r="Z3738" s="7">
        <v>0</v>
      </c>
      <c r="AA3738" s="7" t="s">
        <v>800</v>
      </c>
      <c r="AB3738" s="7">
        <f>IF(Table2[[#This Row],[15cc]]+Table2[[#This Row],[30cc]]&gt;0,1,0)</f>
        <v>1</v>
      </c>
      <c r="AC3738" s="7">
        <f>IF(Table2[[#This Row],[60c]]&gt;0,1,0)</f>
        <v>0</v>
      </c>
      <c r="AD3738" s="7">
        <f>IF(Table2[[#This Row],[90c]]&gt;0,1,0)</f>
        <v>0</v>
      </c>
    </row>
    <row r="3739" spans="1:30" x14ac:dyDescent="0.2">
      <c r="A3739">
        <v>201707</v>
      </c>
      <c r="B3739" t="s">
        <v>21</v>
      </c>
      <c r="C3739" t="s">
        <v>21</v>
      </c>
      <c r="D3739" t="s">
        <v>1495</v>
      </c>
      <c r="E3739" t="s">
        <v>7650</v>
      </c>
      <c r="F3739" t="s">
        <v>400</v>
      </c>
      <c r="G3739" t="s">
        <v>7651</v>
      </c>
      <c r="I3739" t="s">
        <v>992</v>
      </c>
      <c r="J3739" t="s">
        <v>1544</v>
      </c>
      <c r="K3739" t="s">
        <v>7653</v>
      </c>
      <c r="L3739" t="s">
        <v>8259</v>
      </c>
      <c r="M3739" t="s">
        <v>8260</v>
      </c>
      <c r="N3739" s="1">
        <v>42940</v>
      </c>
      <c r="O3739">
        <v>16</v>
      </c>
      <c r="P3739" t="s">
        <v>930</v>
      </c>
      <c r="Q3739">
        <v>1</v>
      </c>
      <c r="R3739">
        <v>12.231</v>
      </c>
      <c r="S3739">
        <v>1</v>
      </c>
      <c r="T3739">
        <v>12.231</v>
      </c>
      <c r="U3739" s="7">
        <v>0</v>
      </c>
      <c r="V3739" s="7">
        <v>0</v>
      </c>
      <c r="W3739" s="7">
        <v>0</v>
      </c>
      <c r="X3739" s="7">
        <v>0</v>
      </c>
      <c r="Y3739" s="7">
        <v>0</v>
      </c>
      <c r="Z3739" s="7">
        <v>0</v>
      </c>
      <c r="AA3739" s="7" t="s">
        <v>800</v>
      </c>
      <c r="AB3739" s="7">
        <f>IF(Table2[[#This Row],[15cc]]+Table2[[#This Row],[30cc]]&gt;0,1,0)</f>
        <v>1</v>
      </c>
      <c r="AC3739" s="7">
        <f>IF(Table2[[#This Row],[60c]]&gt;0,1,0)</f>
        <v>0</v>
      </c>
      <c r="AD3739" s="7">
        <f>IF(Table2[[#This Row],[90c]]&gt;0,1,0)</f>
        <v>0</v>
      </c>
    </row>
    <row r="3740" spans="1:30" x14ac:dyDescent="0.2">
      <c r="A3740">
        <v>201707</v>
      </c>
      <c r="B3740" t="s">
        <v>21</v>
      </c>
      <c r="C3740" t="s">
        <v>21</v>
      </c>
      <c r="D3740" t="s">
        <v>1495</v>
      </c>
      <c r="E3740" t="s">
        <v>7650</v>
      </c>
      <c r="F3740" t="s">
        <v>400</v>
      </c>
      <c r="G3740" t="s">
        <v>7651</v>
      </c>
      <c r="I3740" t="s">
        <v>992</v>
      </c>
      <c r="J3740" t="s">
        <v>1544</v>
      </c>
      <c r="K3740" t="s">
        <v>7653</v>
      </c>
      <c r="L3740" t="s">
        <v>8261</v>
      </c>
      <c r="M3740" t="s">
        <v>5305</v>
      </c>
      <c r="N3740" s="1">
        <v>42940</v>
      </c>
      <c r="O3740">
        <v>16</v>
      </c>
      <c r="P3740" t="s">
        <v>930</v>
      </c>
      <c r="Q3740">
        <v>1</v>
      </c>
      <c r="R3740">
        <v>12.763999999999999</v>
      </c>
      <c r="S3740">
        <v>1</v>
      </c>
      <c r="T3740">
        <v>12.763999999999999</v>
      </c>
      <c r="U3740" s="7">
        <v>0</v>
      </c>
      <c r="V3740" s="7">
        <v>0</v>
      </c>
      <c r="W3740" s="7">
        <v>0</v>
      </c>
      <c r="X3740" s="7">
        <v>0</v>
      </c>
      <c r="Y3740" s="7">
        <v>0</v>
      </c>
      <c r="Z3740" s="7">
        <v>0</v>
      </c>
      <c r="AA3740" s="7" t="s">
        <v>800</v>
      </c>
      <c r="AB3740" s="7">
        <f>IF(Table2[[#This Row],[15cc]]+Table2[[#This Row],[30cc]]&gt;0,1,0)</f>
        <v>1</v>
      </c>
      <c r="AC3740" s="7">
        <f>IF(Table2[[#This Row],[60c]]&gt;0,1,0)</f>
        <v>0</v>
      </c>
      <c r="AD3740" s="7">
        <f>IF(Table2[[#This Row],[90c]]&gt;0,1,0)</f>
        <v>0</v>
      </c>
    </row>
    <row r="3741" spans="1:30" x14ac:dyDescent="0.2">
      <c r="A3741">
        <v>201707</v>
      </c>
      <c r="B3741" t="s">
        <v>21</v>
      </c>
      <c r="C3741" t="s">
        <v>21</v>
      </c>
      <c r="D3741" t="s">
        <v>1495</v>
      </c>
      <c r="E3741" t="s">
        <v>7650</v>
      </c>
      <c r="F3741" t="s">
        <v>400</v>
      </c>
      <c r="G3741" t="s">
        <v>7651</v>
      </c>
      <c r="I3741" t="s">
        <v>992</v>
      </c>
      <c r="J3741" t="s">
        <v>1544</v>
      </c>
      <c r="K3741" t="s">
        <v>7653</v>
      </c>
      <c r="L3741" t="s">
        <v>8262</v>
      </c>
      <c r="M3741" t="s">
        <v>8263</v>
      </c>
      <c r="N3741" s="1">
        <v>42940</v>
      </c>
      <c r="O3741">
        <v>16</v>
      </c>
      <c r="P3741" t="s">
        <v>930</v>
      </c>
      <c r="Q3741">
        <v>1</v>
      </c>
      <c r="R3741">
        <v>12.15</v>
      </c>
      <c r="S3741">
        <v>1</v>
      </c>
      <c r="T3741">
        <v>12.15</v>
      </c>
      <c r="U3741" s="7">
        <v>0</v>
      </c>
      <c r="V3741" s="7">
        <v>0</v>
      </c>
      <c r="W3741" s="7">
        <v>0</v>
      </c>
      <c r="X3741" s="7">
        <v>0</v>
      </c>
      <c r="Y3741" s="7">
        <v>0</v>
      </c>
      <c r="Z3741" s="7">
        <v>0</v>
      </c>
      <c r="AA3741" s="7" t="s">
        <v>800</v>
      </c>
      <c r="AB3741" s="7">
        <f>IF(Table2[[#This Row],[15cc]]+Table2[[#This Row],[30cc]]&gt;0,1,0)</f>
        <v>1</v>
      </c>
      <c r="AC3741" s="7">
        <f>IF(Table2[[#This Row],[60c]]&gt;0,1,0)</f>
        <v>0</v>
      </c>
      <c r="AD3741" s="7">
        <f>IF(Table2[[#This Row],[90c]]&gt;0,1,0)</f>
        <v>0</v>
      </c>
    </row>
    <row r="3742" spans="1:30" x14ac:dyDescent="0.2">
      <c r="A3742">
        <v>201707</v>
      </c>
      <c r="B3742" t="s">
        <v>21</v>
      </c>
      <c r="C3742" t="s">
        <v>21</v>
      </c>
      <c r="D3742" t="s">
        <v>1495</v>
      </c>
      <c r="E3742" t="s">
        <v>7650</v>
      </c>
      <c r="F3742" t="s">
        <v>400</v>
      </c>
      <c r="G3742" t="s">
        <v>7651</v>
      </c>
      <c r="I3742" t="s">
        <v>992</v>
      </c>
      <c r="J3742" t="s">
        <v>1544</v>
      </c>
      <c r="K3742" t="s">
        <v>7653</v>
      </c>
      <c r="L3742" t="s">
        <v>8264</v>
      </c>
      <c r="M3742" t="s">
        <v>8265</v>
      </c>
      <c r="N3742" s="1">
        <v>42940</v>
      </c>
      <c r="O3742">
        <v>16</v>
      </c>
      <c r="P3742" t="s">
        <v>930</v>
      </c>
      <c r="Q3742">
        <v>1</v>
      </c>
      <c r="R3742">
        <v>12.393000000000001</v>
      </c>
      <c r="S3742">
        <v>1</v>
      </c>
      <c r="T3742">
        <v>12.393000000000001</v>
      </c>
      <c r="U3742" s="7">
        <v>0</v>
      </c>
      <c r="V3742" s="7">
        <v>0</v>
      </c>
      <c r="W3742" s="7">
        <v>0</v>
      </c>
      <c r="X3742" s="7">
        <v>0</v>
      </c>
      <c r="Y3742" s="7">
        <v>0</v>
      </c>
      <c r="Z3742" s="7">
        <v>0</v>
      </c>
      <c r="AA3742" s="7" t="s">
        <v>800</v>
      </c>
      <c r="AB3742" s="7">
        <f>IF(Table2[[#This Row],[15cc]]+Table2[[#This Row],[30cc]]&gt;0,1,0)</f>
        <v>1</v>
      </c>
      <c r="AC3742" s="7">
        <f>IF(Table2[[#This Row],[60c]]&gt;0,1,0)</f>
        <v>0</v>
      </c>
      <c r="AD3742" s="7">
        <f>IF(Table2[[#This Row],[90c]]&gt;0,1,0)</f>
        <v>0</v>
      </c>
    </row>
    <row r="3743" spans="1:30" x14ac:dyDescent="0.2">
      <c r="A3743">
        <v>201707</v>
      </c>
      <c r="B3743" t="s">
        <v>21</v>
      </c>
      <c r="C3743" t="s">
        <v>21</v>
      </c>
      <c r="D3743" t="s">
        <v>1495</v>
      </c>
      <c r="E3743" t="s">
        <v>7650</v>
      </c>
      <c r="F3743" t="s">
        <v>400</v>
      </c>
      <c r="G3743" t="s">
        <v>7651</v>
      </c>
      <c r="I3743" t="s">
        <v>992</v>
      </c>
      <c r="J3743" t="s">
        <v>1544</v>
      </c>
      <c r="K3743" t="s">
        <v>7653</v>
      </c>
      <c r="L3743" t="s">
        <v>8266</v>
      </c>
      <c r="M3743" t="s">
        <v>8267</v>
      </c>
      <c r="N3743" s="1">
        <v>42940</v>
      </c>
      <c r="O3743">
        <v>16</v>
      </c>
      <c r="P3743" t="s">
        <v>930</v>
      </c>
      <c r="Q3743">
        <v>6</v>
      </c>
      <c r="R3743">
        <v>69.55</v>
      </c>
      <c r="S3743">
        <v>6</v>
      </c>
      <c r="T3743">
        <v>69.55</v>
      </c>
      <c r="U3743" s="7">
        <v>0</v>
      </c>
      <c r="V3743" s="7">
        <v>0</v>
      </c>
      <c r="W3743" s="7">
        <v>0</v>
      </c>
      <c r="X3743" s="7">
        <v>0</v>
      </c>
      <c r="Y3743" s="7">
        <v>0</v>
      </c>
      <c r="Z3743" s="7">
        <v>0</v>
      </c>
      <c r="AA3743" s="7" t="s">
        <v>800</v>
      </c>
      <c r="AB3743" s="7">
        <f>IF(Table2[[#This Row],[15cc]]+Table2[[#This Row],[30cc]]&gt;0,1,0)</f>
        <v>1</v>
      </c>
      <c r="AC3743" s="7">
        <f>IF(Table2[[#This Row],[60c]]&gt;0,1,0)</f>
        <v>0</v>
      </c>
      <c r="AD3743" s="7">
        <f>IF(Table2[[#This Row],[90c]]&gt;0,1,0)</f>
        <v>0</v>
      </c>
    </row>
    <row r="3744" spans="1:30" x14ac:dyDescent="0.2">
      <c r="A3744">
        <v>201707</v>
      </c>
      <c r="B3744" t="s">
        <v>21</v>
      </c>
      <c r="C3744" t="s">
        <v>21</v>
      </c>
      <c r="D3744" t="s">
        <v>1495</v>
      </c>
      <c r="E3744" t="s">
        <v>7650</v>
      </c>
      <c r="F3744" t="s">
        <v>400</v>
      </c>
      <c r="G3744" t="s">
        <v>7651</v>
      </c>
      <c r="I3744" t="s">
        <v>992</v>
      </c>
      <c r="J3744" t="s">
        <v>1544</v>
      </c>
      <c r="K3744" t="s">
        <v>7653</v>
      </c>
      <c r="L3744" t="s">
        <v>8268</v>
      </c>
      <c r="M3744" t="s">
        <v>8269</v>
      </c>
      <c r="N3744" s="1">
        <v>42940</v>
      </c>
      <c r="O3744">
        <v>16</v>
      </c>
      <c r="P3744" t="s">
        <v>930</v>
      </c>
      <c r="Q3744">
        <v>2</v>
      </c>
      <c r="R3744">
        <v>24.963999999999999</v>
      </c>
      <c r="S3744">
        <v>2</v>
      </c>
      <c r="T3744">
        <v>24.963999999999999</v>
      </c>
      <c r="U3744" s="7">
        <v>0</v>
      </c>
      <c r="V3744" s="7">
        <v>0</v>
      </c>
      <c r="W3744" s="7">
        <v>0</v>
      </c>
      <c r="X3744" s="7">
        <v>0</v>
      </c>
      <c r="Y3744" s="7">
        <v>0</v>
      </c>
      <c r="Z3744" s="7">
        <v>0</v>
      </c>
      <c r="AA3744" s="7" t="s">
        <v>800</v>
      </c>
      <c r="AB3744" s="7">
        <f>IF(Table2[[#This Row],[15cc]]+Table2[[#This Row],[30cc]]&gt;0,1,0)</f>
        <v>1</v>
      </c>
      <c r="AC3744" s="7">
        <f>IF(Table2[[#This Row],[60c]]&gt;0,1,0)</f>
        <v>0</v>
      </c>
      <c r="AD3744" s="7">
        <f>IF(Table2[[#This Row],[90c]]&gt;0,1,0)</f>
        <v>0</v>
      </c>
    </row>
    <row r="3745" spans="1:30" x14ac:dyDescent="0.2">
      <c r="A3745">
        <v>201707</v>
      </c>
      <c r="B3745" t="s">
        <v>21</v>
      </c>
      <c r="C3745" t="s">
        <v>21</v>
      </c>
      <c r="D3745" t="s">
        <v>1495</v>
      </c>
      <c r="E3745" t="s">
        <v>7650</v>
      </c>
      <c r="F3745" t="s">
        <v>400</v>
      </c>
      <c r="G3745" t="s">
        <v>7651</v>
      </c>
      <c r="I3745" t="s">
        <v>992</v>
      </c>
      <c r="J3745" t="s">
        <v>1544</v>
      </c>
      <c r="K3745" t="s">
        <v>7653</v>
      </c>
      <c r="L3745" t="s">
        <v>8270</v>
      </c>
      <c r="M3745" t="s">
        <v>8271</v>
      </c>
      <c r="N3745" s="1">
        <v>42940</v>
      </c>
      <c r="O3745">
        <v>16</v>
      </c>
      <c r="P3745" t="s">
        <v>930</v>
      </c>
      <c r="Q3745">
        <v>1</v>
      </c>
      <c r="R3745">
        <v>12.099</v>
      </c>
      <c r="S3745">
        <v>1</v>
      </c>
      <c r="T3745">
        <v>12.099</v>
      </c>
      <c r="U3745" s="7">
        <v>0</v>
      </c>
      <c r="V3745" s="7">
        <v>0</v>
      </c>
      <c r="W3745" s="7">
        <v>0</v>
      </c>
      <c r="X3745" s="7">
        <v>0</v>
      </c>
      <c r="Y3745" s="7">
        <v>0</v>
      </c>
      <c r="Z3745" s="7">
        <v>0</v>
      </c>
      <c r="AA3745" s="7" t="s">
        <v>800</v>
      </c>
      <c r="AB3745" s="7">
        <f>IF(Table2[[#This Row],[15cc]]+Table2[[#This Row],[30cc]]&gt;0,1,0)</f>
        <v>1</v>
      </c>
      <c r="AC3745" s="7">
        <f>IF(Table2[[#This Row],[60c]]&gt;0,1,0)</f>
        <v>0</v>
      </c>
      <c r="AD3745" s="7">
        <f>IF(Table2[[#This Row],[90c]]&gt;0,1,0)</f>
        <v>0</v>
      </c>
    </row>
    <row r="3746" spans="1:30" x14ac:dyDescent="0.2">
      <c r="A3746">
        <v>201707</v>
      </c>
      <c r="B3746" t="s">
        <v>21</v>
      </c>
      <c r="C3746" t="s">
        <v>21</v>
      </c>
      <c r="D3746" t="s">
        <v>1495</v>
      </c>
      <c r="E3746" t="s">
        <v>7650</v>
      </c>
      <c r="F3746" t="s">
        <v>400</v>
      </c>
      <c r="G3746" t="s">
        <v>7651</v>
      </c>
      <c r="I3746" t="s">
        <v>992</v>
      </c>
      <c r="J3746" t="s">
        <v>1544</v>
      </c>
      <c r="K3746" t="s">
        <v>7653</v>
      </c>
      <c r="L3746" t="s">
        <v>8272</v>
      </c>
      <c r="M3746" t="s">
        <v>8273</v>
      </c>
      <c r="N3746" s="1">
        <v>42940</v>
      </c>
      <c r="O3746">
        <v>16</v>
      </c>
      <c r="P3746" t="s">
        <v>930</v>
      </c>
      <c r="Q3746">
        <v>10</v>
      </c>
      <c r="R3746">
        <v>115.925</v>
      </c>
      <c r="S3746">
        <v>10</v>
      </c>
      <c r="T3746">
        <v>115.925</v>
      </c>
      <c r="U3746" s="7">
        <v>0</v>
      </c>
      <c r="V3746" s="7">
        <v>0</v>
      </c>
      <c r="W3746" s="7">
        <v>0</v>
      </c>
      <c r="X3746" s="7">
        <v>0</v>
      </c>
      <c r="Y3746" s="7">
        <v>0</v>
      </c>
      <c r="Z3746" s="7">
        <v>0</v>
      </c>
      <c r="AA3746" s="7" t="s">
        <v>800</v>
      </c>
      <c r="AB3746" s="7">
        <f>IF(Table2[[#This Row],[15cc]]+Table2[[#This Row],[30cc]]&gt;0,1,0)</f>
        <v>1</v>
      </c>
      <c r="AC3746" s="7">
        <f>IF(Table2[[#This Row],[60c]]&gt;0,1,0)</f>
        <v>0</v>
      </c>
      <c r="AD3746" s="7">
        <f>IF(Table2[[#This Row],[90c]]&gt;0,1,0)</f>
        <v>0</v>
      </c>
    </row>
    <row r="3747" spans="1:30" x14ac:dyDescent="0.2">
      <c r="A3747">
        <v>201707</v>
      </c>
      <c r="B3747" t="s">
        <v>21</v>
      </c>
      <c r="C3747" t="s">
        <v>21</v>
      </c>
      <c r="D3747" t="s">
        <v>1495</v>
      </c>
      <c r="E3747" t="s">
        <v>7650</v>
      </c>
      <c r="F3747" t="s">
        <v>400</v>
      </c>
      <c r="G3747" t="s">
        <v>7651</v>
      </c>
      <c r="I3747" t="s">
        <v>992</v>
      </c>
      <c r="J3747" t="s">
        <v>1544</v>
      </c>
      <c r="K3747" t="s">
        <v>7653</v>
      </c>
      <c r="L3747" t="s">
        <v>8274</v>
      </c>
      <c r="M3747" t="s">
        <v>8275</v>
      </c>
      <c r="N3747" s="1">
        <v>42940</v>
      </c>
      <c r="O3747">
        <v>16</v>
      </c>
      <c r="P3747" t="s">
        <v>930</v>
      </c>
      <c r="Q3747">
        <v>1</v>
      </c>
      <c r="R3747">
        <v>12.17</v>
      </c>
      <c r="S3747">
        <v>1</v>
      </c>
      <c r="T3747">
        <v>12.17</v>
      </c>
      <c r="U3747" s="7">
        <v>0</v>
      </c>
      <c r="V3747" s="7">
        <v>0</v>
      </c>
      <c r="W3747" s="7">
        <v>0</v>
      </c>
      <c r="X3747" s="7">
        <v>0</v>
      </c>
      <c r="Y3747" s="7">
        <v>0</v>
      </c>
      <c r="Z3747" s="7">
        <v>0</v>
      </c>
      <c r="AA3747" s="7" t="s">
        <v>800</v>
      </c>
      <c r="AB3747" s="7">
        <f>IF(Table2[[#This Row],[15cc]]+Table2[[#This Row],[30cc]]&gt;0,1,0)</f>
        <v>1</v>
      </c>
      <c r="AC3747" s="7">
        <f>IF(Table2[[#This Row],[60c]]&gt;0,1,0)</f>
        <v>0</v>
      </c>
      <c r="AD3747" s="7">
        <f>IF(Table2[[#This Row],[90c]]&gt;0,1,0)</f>
        <v>0</v>
      </c>
    </row>
    <row r="3748" spans="1:30" x14ac:dyDescent="0.2">
      <c r="A3748">
        <v>201707</v>
      </c>
      <c r="B3748" t="s">
        <v>21</v>
      </c>
      <c r="C3748" t="s">
        <v>21</v>
      </c>
      <c r="D3748" t="s">
        <v>1495</v>
      </c>
      <c r="E3748" t="s">
        <v>7650</v>
      </c>
      <c r="F3748" t="s">
        <v>400</v>
      </c>
      <c r="G3748" t="s">
        <v>7651</v>
      </c>
      <c r="I3748" t="s">
        <v>992</v>
      </c>
      <c r="J3748" t="s">
        <v>1544</v>
      </c>
      <c r="K3748" t="s">
        <v>7653</v>
      </c>
      <c r="L3748" t="s">
        <v>8276</v>
      </c>
      <c r="M3748" t="s">
        <v>8277</v>
      </c>
      <c r="N3748" s="1">
        <v>42940</v>
      </c>
      <c r="O3748">
        <v>16</v>
      </c>
      <c r="P3748" t="s">
        <v>930</v>
      </c>
      <c r="S3748">
        <v>0</v>
      </c>
      <c r="T3748">
        <v>0</v>
      </c>
      <c r="U3748" s="7">
        <v>0</v>
      </c>
      <c r="V3748" s="7">
        <v>0</v>
      </c>
      <c r="W3748" s="7">
        <v>0</v>
      </c>
      <c r="X3748" s="7">
        <v>0</v>
      </c>
      <c r="Y3748" s="7">
        <v>0</v>
      </c>
      <c r="Z3748" s="7">
        <v>0</v>
      </c>
      <c r="AA3748" s="7" t="s">
        <v>800</v>
      </c>
      <c r="AB3748" s="7">
        <f>IF(Table2[[#This Row],[15cc]]+Table2[[#This Row],[30cc]]&gt;0,1,0)</f>
        <v>0</v>
      </c>
      <c r="AC3748" s="7">
        <f>IF(Table2[[#This Row],[60c]]&gt;0,1,0)</f>
        <v>0</v>
      </c>
      <c r="AD3748" s="7">
        <f>IF(Table2[[#This Row],[90c]]&gt;0,1,0)</f>
        <v>0</v>
      </c>
    </row>
    <row r="3749" spans="1:30" x14ac:dyDescent="0.2">
      <c r="A3749">
        <v>201707</v>
      </c>
      <c r="B3749" t="s">
        <v>21</v>
      </c>
      <c r="C3749" t="s">
        <v>21</v>
      </c>
      <c r="D3749" t="s">
        <v>1495</v>
      </c>
      <c r="E3749" t="s">
        <v>7650</v>
      </c>
      <c r="F3749" t="s">
        <v>400</v>
      </c>
      <c r="G3749" t="s">
        <v>7651</v>
      </c>
      <c r="I3749" t="s">
        <v>992</v>
      </c>
      <c r="J3749" t="s">
        <v>1544</v>
      </c>
      <c r="K3749" t="s">
        <v>7653</v>
      </c>
      <c r="L3749" t="s">
        <v>8278</v>
      </c>
      <c r="M3749" t="s">
        <v>8279</v>
      </c>
      <c r="N3749" s="1">
        <v>42940</v>
      </c>
      <c r="O3749">
        <v>16</v>
      </c>
      <c r="P3749" t="s">
        <v>930</v>
      </c>
      <c r="S3749">
        <v>0</v>
      </c>
      <c r="T3749">
        <v>0</v>
      </c>
      <c r="U3749" s="7">
        <v>0</v>
      </c>
      <c r="V3749" s="7">
        <v>0</v>
      </c>
      <c r="W3749" s="7">
        <v>0</v>
      </c>
      <c r="X3749" s="7">
        <v>0</v>
      </c>
      <c r="Y3749" s="7">
        <v>0</v>
      </c>
      <c r="Z3749" s="7">
        <v>0</v>
      </c>
      <c r="AA3749" s="7" t="s">
        <v>800</v>
      </c>
      <c r="AB3749" s="7">
        <f>IF(Table2[[#This Row],[15cc]]+Table2[[#This Row],[30cc]]&gt;0,1,0)</f>
        <v>0</v>
      </c>
      <c r="AC3749" s="7">
        <f>IF(Table2[[#This Row],[60c]]&gt;0,1,0)</f>
        <v>0</v>
      </c>
      <c r="AD3749" s="7">
        <f>IF(Table2[[#This Row],[90c]]&gt;0,1,0)</f>
        <v>0</v>
      </c>
    </row>
    <row r="3750" spans="1:30" x14ac:dyDescent="0.2">
      <c r="A3750">
        <v>201707</v>
      </c>
      <c r="B3750" t="s">
        <v>21</v>
      </c>
      <c r="C3750" t="s">
        <v>21</v>
      </c>
      <c r="D3750" t="s">
        <v>1495</v>
      </c>
      <c r="E3750" t="s">
        <v>7650</v>
      </c>
      <c r="F3750" t="s">
        <v>400</v>
      </c>
      <c r="G3750" t="s">
        <v>7651</v>
      </c>
      <c r="I3750" t="s">
        <v>992</v>
      </c>
      <c r="J3750" t="s">
        <v>1544</v>
      </c>
      <c r="K3750" t="s">
        <v>7653</v>
      </c>
      <c r="L3750" t="s">
        <v>8280</v>
      </c>
      <c r="M3750" t="s">
        <v>8281</v>
      </c>
      <c r="N3750" s="1">
        <v>42940</v>
      </c>
      <c r="O3750">
        <v>16</v>
      </c>
      <c r="P3750" t="s">
        <v>930</v>
      </c>
      <c r="Q3750">
        <v>4</v>
      </c>
      <c r="R3750">
        <v>41.942999999999998</v>
      </c>
      <c r="S3750">
        <v>4</v>
      </c>
      <c r="T3750">
        <v>41.942999999999998</v>
      </c>
      <c r="U3750" s="7">
        <v>0</v>
      </c>
      <c r="V3750" s="7">
        <v>0</v>
      </c>
      <c r="W3750" s="7">
        <v>0</v>
      </c>
      <c r="X3750" s="7">
        <v>0</v>
      </c>
      <c r="Y3750" s="7">
        <v>0</v>
      </c>
      <c r="Z3750" s="7">
        <v>0</v>
      </c>
      <c r="AA3750" s="7" t="s">
        <v>800</v>
      </c>
      <c r="AB3750" s="7">
        <f>IF(Table2[[#This Row],[15cc]]+Table2[[#This Row],[30cc]]&gt;0,1,0)</f>
        <v>1</v>
      </c>
      <c r="AC3750" s="7">
        <f>IF(Table2[[#This Row],[60c]]&gt;0,1,0)</f>
        <v>0</v>
      </c>
      <c r="AD3750" s="7">
        <f>IF(Table2[[#This Row],[90c]]&gt;0,1,0)</f>
        <v>0</v>
      </c>
    </row>
    <row r="3751" spans="1:30" x14ac:dyDescent="0.2">
      <c r="A3751">
        <v>201707</v>
      </c>
      <c r="B3751" t="s">
        <v>21</v>
      </c>
      <c r="C3751" t="s">
        <v>21</v>
      </c>
      <c r="D3751" t="s">
        <v>1495</v>
      </c>
      <c r="E3751" t="s">
        <v>7650</v>
      </c>
      <c r="F3751" t="s">
        <v>400</v>
      </c>
      <c r="G3751" t="s">
        <v>7651</v>
      </c>
      <c r="I3751" t="s">
        <v>992</v>
      </c>
      <c r="J3751" t="s">
        <v>1544</v>
      </c>
      <c r="K3751" t="s">
        <v>7653</v>
      </c>
      <c r="L3751" t="s">
        <v>8282</v>
      </c>
      <c r="M3751" t="s">
        <v>6136</v>
      </c>
      <c r="N3751" s="1">
        <v>42940</v>
      </c>
      <c r="O3751">
        <v>16</v>
      </c>
      <c r="P3751" t="s">
        <v>930</v>
      </c>
      <c r="Q3751">
        <v>1</v>
      </c>
      <c r="R3751">
        <v>12.1</v>
      </c>
      <c r="S3751">
        <v>1</v>
      </c>
      <c r="T3751">
        <v>12.1</v>
      </c>
      <c r="U3751" s="7">
        <v>0</v>
      </c>
      <c r="V3751" s="7">
        <v>0</v>
      </c>
      <c r="W3751" s="7">
        <v>0</v>
      </c>
      <c r="X3751" s="7">
        <v>0</v>
      </c>
      <c r="Y3751" s="7">
        <v>0</v>
      </c>
      <c r="Z3751" s="7">
        <v>0</v>
      </c>
      <c r="AA3751" s="7" t="s">
        <v>800</v>
      </c>
      <c r="AB3751" s="7">
        <f>IF(Table2[[#This Row],[15cc]]+Table2[[#This Row],[30cc]]&gt;0,1,0)</f>
        <v>1</v>
      </c>
      <c r="AC3751" s="7">
        <f>IF(Table2[[#This Row],[60c]]&gt;0,1,0)</f>
        <v>0</v>
      </c>
      <c r="AD3751" s="7">
        <f>IF(Table2[[#This Row],[90c]]&gt;0,1,0)</f>
        <v>0</v>
      </c>
    </row>
    <row r="3752" spans="1:30" x14ac:dyDescent="0.2">
      <c r="A3752">
        <v>201707</v>
      </c>
      <c r="B3752" t="s">
        <v>21</v>
      </c>
      <c r="C3752" t="s">
        <v>21</v>
      </c>
      <c r="D3752" t="s">
        <v>1495</v>
      </c>
      <c r="E3752" t="s">
        <v>7650</v>
      </c>
      <c r="F3752" t="s">
        <v>400</v>
      </c>
      <c r="G3752" t="s">
        <v>7651</v>
      </c>
      <c r="I3752" t="s">
        <v>992</v>
      </c>
      <c r="J3752" t="s">
        <v>1544</v>
      </c>
      <c r="K3752" t="s">
        <v>7653</v>
      </c>
      <c r="L3752" t="s">
        <v>8283</v>
      </c>
      <c r="M3752" t="s">
        <v>8284</v>
      </c>
      <c r="N3752" s="1">
        <v>42940</v>
      </c>
      <c r="O3752">
        <v>16</v>
      </c>
      <c r="P3752" t="s">
        <v>930</v>
      </c>
      <c r="Q3752">
        <v>1</v>
      </c>
      <c r="R3752">
        <v>12.116</v>
      </c>
      <c r="S3752">
        <v>1</v>
      </c>
      <c r="T3752">
        <v>12.116</v>
      </c>
      <c r="U3752" s="7">
        <v>0</v>
      </c>
      <c r="V3752" s="7">
        <v>0</v>
      </c>
      <c r="W3752" s="7">
        <v>0</v>
      </c>
      <c r="X3752" s="7">
        <v>0</v>
      </c>
      <c r="Y3752" s="7">
        <v>0</v>
      </c>
      <c r="Z3752" s="7">
        <v>0</v>
      </c>
      <c r="AA3752" s="7" t="s">
        <v>800</v>
      </c>
      <c r="AB3752" s="7">
        <f>IF(Table2[[#This Row],[15cc]]+Table2[[#This Row],[30cc]]&gt;0,1,0)</f>
        <v>1</v>
      </c>
      <c r="AC3752" s="7">
        <f>IF(Table2[[#This Row],[60c]]&gt;0,1,0)</f>
        <v>0</v>
      </c>
      <c r="AD3752" s="7">
        <f>IF(Table2[[#This Row],[90c]]&gt;0,1,0)</f>
        <v>0</v>
      </c>
    </row>
    <row r="3753" spans="1:30" x14ac:dyDescent="0.2">
      <c r="A3753">
        <v>201707</v>
      </c>
      <c r="B3753" t="s">
        <v>21</v>
      </c>
      <c r="C3753" t="s">
        <v>21</v>
      </c>
      <c r="D3753" t="s">
        <v>1495</v>
      </c>
      <c r="E3753" t="s">
        <v>7650</v>
      </c>
      <c r="F3753" t="s">
        <v>400</v>
      </c>
      <c r="G3753" t="s">
        <v>7651</v>
      </c>
      <c r="I3753" t="s">
        <v>992</v>
      </c>
      <c r="J3753" t="s">
        <v>1544</v>
      </c>
      <c r="K3753" t="s">
        <v>7653</v>
      </c>
      <c r="L3753" t="s">
        <v>8285</v>
      </c>
      <c r="M3753" t="s">
        <v>8286</v>
      </c>
      <c r="N3753" s="1">
        <v>42940</v>
      </c>
      <c r="O3753">
        <v>16</v>
      </c>
      <c r="P3753" t="s">
        <v>930</v>
      </c>
      <c r="Q3753">
        <v>3</v>
      </c>
      <c r="R3753">
        <v>36.122999999999998</v>
      </c>
      <c r="S3753">
        <v>3</v>
      </c>
      <c r="T3753">
        <v>36.122999999999998</v>
      </c>
      <c r="U3753" s="7">
        <v>0</v>
      </c>
      <c r="V3753" s="7">
        <v>0</v>
      </c>
      <c r="W3753" s="7">
        <v>0</v>
      </c>
      <c r="X3753" s="7">
        <v>0</v>
      </c>
      <c r="Y3753" s="7">
        <v>0</v>
      </c>
      <c r="Z3753" s="7">
        <v>0</v>
      </c>
      <c r="AA3753" s="7" t="s">
        <v>800</v>
      </c>
      <c r="AB3753" s="7">
        <f>IF(Table2[[#This Row],[15cc]]+Table2[[#This Row],[30cc]]&gt;0,1,0)</f>
        <v>1</v>
      </c>
      <c r="AC3753" s="7">
        <f>IF(Table2[[#This Row],[60c]]&gt;0,1,0)</f>
        <v>0</v>
      </c>
      <c r="AD3753" s="7">
        <f>IF(Table2[[#This Row],[90c]]&gt;0,1,0)</f>
        <v>0</v>
      </c>
    </row>
    <row r="3754" spans="1:30" x14ac:dyDescent="0.2">
      <c r="A3754">
        <v>201707</v>
      </c>
      <c r="B3754" t="s">
        <v>21</v>
      </c>
      <c r="C3754" t="s">
        <v>21</v>
      </c>
      <c r="D3754" t="s">
        <v>1495</v>
      </c>
      <c r="E3754" t="s">
        <v>7650</v>
      </c>
      <c r="F3754" t="s">
        <v>400</v>
      </c>
      <c r="G3754" t="s">
        <v>7651</v>
      </c>
      <c r="I3754" t="s">
        <v>992</v>
      </c>
      <c r="J3754" t="s">
        <v>1544</v>
      </c>
      <c r="K3754" t="s">
        <v>7653</v>
      </c>
      <c r="L3754" t="s">
        <v>8287</v>
      </c>
      <c r="M3754" t="s">
        <v>8288</v>
      </c>
      <c r="N3754" s="1">
        <v>42940</v>
      </c>
      <c r="O3754">
        <v>16</v>
      </c>
      <c r="P3754" t="s">
        <v>930</v>
      </c>
      <c r="S3754">
        <v>0</v>
      </c>
      <c r="T3754">
        <v>0</v>
      </c>
      <c r="U3754" s="7">
        <v>0</v>
      </c>
      <c r="V3754" s="7">
        <v>0</v>
      </c>
      <c r="W3754" s="7">
        <v>0</v>
      </c>
      <c r="X3754" s="7">
        <v>0</v>
      </c>
      <c r="Y3754" s="7">
        <v>0</v>
      </c>
      <c r="Z3754" s="7">
        <v>0</v>
      </c>
      <c r="AA3754" s="7" t="s">
        <v>800</v>
      </c>
      <c r="AB3754" s="7">
        <f>IF(Table2[[#This Row],[15cc]]+Table2[[#This Row],[30cc]]&gt;0,1,0)</f>
        <v>0</v>
      </c>
      <c r="AC3754" s="7">
        <f>IF(Table2[[#This Row],[60c]]&gt;0,1,0)</f>
        <v>0</v>
      </c>
      <c r="AD3754" s="7">
        <f>IF(Table2[[#This Row],[90c]]&gt;0,1,0)</f>
        <v>0</v>
      </c>
    </row>
    <row r="3755" spans="1:30" x14ac:dyDescent="0.2">
      <c r="A3755">
        <v>201707</v>
      </c>
      <c r="B3755" t="s">
        <v>21</v>
      </c>
      <c r="C3755" t="s">
        <v>21</v>
      </c>
      <c r="D3755" t="s">
        <v>1495</v>
      </c>
      <c r="E3755" t="s">
        <v>7650</v>
      </c>
      <c r="F3755" t="s">
        <v>400</v>
      </c>
      <c r="G3755" t="s">
        <v>7651</v>
      </c>
      <c r="I3755" t="s">
        <v>992</v>
      </c>
      <c r="J3755" t="s">
        <v>1544</v>
      </c>
      <c r="K3755" t="s">
        <v>7653</v>
      </c>
      <c r="L3755" t="s">
        <v>8289</v>
      </c>
      <c r="M3755" t="s">
        <v>8290</v>
      </c>
      <c r="N3755" s="1">
        <v>42940</v>
      </c>
      <c r="O3755">
        <v>16</v>
      </c>
      <c r="P3755" t="s">
        <v>930</v>
      </c>
      <c r="Q3755">
        <v>1</v>
      </c>
      <c r="R3755">
        <v>12.018000000000001</v>
      </c>
      <c r="S3755">
        <v>1</v>
      </c>
      <c r="T3755">
        <v>12.018000000000001</v>
      </c>
      <c r="U3755" s="7">
        <v>0</v>
      </c>
      <c r="V3755" s="7">
        <v>0</v>
      </c>
      <c r="W3755" s="7">
        <v>0</v>
      </c>
      <c r="X3755" s="7">
        <v>0</v>
      </c>
      <c r="Y3755" s="7">
        <v>0</v>
      </c>
      <c r="Z3755" s="7">
        <v>0</v>
      </c>
      <c r="AA3755" s="7" t="s">
        <v>800</v>
      </c>
      <c r="AB3755" s="7">
        <f>IF(Table2[[#This Row],[15cc]]+Table2[[#This Row],[30cc]]&gt;0,1,0)</f>
        <v>1</v>
      </c>
      <c r="AC3755" s="7">
        <f>IF(Table2[[#This Row],[60c]]&gt;0,1,0)</f>
        <v>0</v>
      </c>
      <c r="AD3755" s="7">
        <f>IF(Table2[[#This Row],[90c]]&gt;0,1,0)</f>
        <v>0</v>
      </c>
    </row>
    <row r="3756" spans="1:30" x14ac:dyDescent="0.2">
      <c r="A3756">
        <v>201707</v>
      </c>
      <c r="B3756" t="s">
        <v>21</v>
      </c>
      <c r="C3756" t="s">
        <v>21</v>
      </c>
      <c r="D3756" t="s">
        <v>1495</v>
      </c>
      <c r="E3756" t="s">
        <v>7650</v>
      </c>
      <c r="F3756" t="s">
        <v>400</v>
      </c>
      <c r="G3756" t="s">
        <v>7651</v>
      </c>
      <c r="I3756" t="s">
        <v>992</v>
      </c>
      <c r="J3756" t="s">
        <v>1544</v>
      </c>
      <c r="K3756" t="s">
        <v>7653</v>
      </c>
      <c r="L3756" t="s">
        <v>8291</v>
      </c>
      <c r="M3756" t="s">
        <v>8292</v>
      </c>
      <c r="N3756" s="1">
        <v>42940</v>
      </c>
      <c r="O3756">
        <v>16</v>
      </c>
      <c r="P3756" t="s">
        <v>930</v>
      </c>
      <c r="Q3756">
        <v>1</v>
      </c>
      <c r="R3756">
        <v>12.048</v>
      </c>
      <c r="S3756">
        <v>1</v>
      </c>
      <c r="T3756">
        <v>12.048</v>
      </c>
      <c r="U3756" s="7">
        <v>0</v>
      </c>
      <c r="V3756" s="7">
        <v>0</v>
      </c>
      <c r="W3756" s="7">
        <v>0</v>
      </c>
      <c r="X3756" s="7">
        <v>0</v>
      </c>
      <c r="Y3756" s="7">
        <v>0</v>
      </c>
      <c r="Z3756" s="7">
        <v>0</v>
      </c>
      <c r="AA3756" s="7" t="s">
        <v>800</v>
      </c>
      <c r="AB3756" s="7">
        <f>IF(Table2[[#This Row],[15cc]]+Table2[[#This Row],[30cc]]&gt;0,1,0)</f>
        <v>1</v>
      </c>
      <c r="AC3756" s="7">
        <f>IF(Table2[[#This Row],[60c]]&gt;0,1,0)</f>
        <v>0</v>
      </c>
      <c r="AD3756" s="7">
        <f>IF(Table2[[#This Row],[90c]]&gt;0,1,0)</f>
        <v>0</v>
      </c>
    </row>
    <row r="3757" spans="1:30" x14ac:dyDescent="0.2">
      <c r="A3757">
        <v>201707</v>
      </c>
      <c r="B3757" t="s">
        <v>21</v>
      </c>
      <c r="C3757" t="s">
        <v>21</v>
      </c>
      <c r="D3757" t="s">
        <v>1495</v>
      </c>
      <c r="E3757" t="s">
        <v>7650</v>
      </c>
      <c r="F3757" t="s">
        <v>400</v>
      </c>
      <c r="G3757" t="s">
        <v>7651</v>
      </c>
      <c r="I3757" t="s">
        <v>992</v>
      </c>
      <c r="J3757" t="s">
        <v>1544</v>
      </c>
      <c r="K3757" t="s">
        <v>7653</v>
      </c>
      <c r="L3757" t="s">
        <v>8293</v>
      </c>
      <c r="M3757" t="s">
        <v>1387</v>
      </c>
      <c r="N3757" s="1">
        <v>42940</v>
      </c>
      <c r="O3757">
        <v>16</v>
      </c>
      <c r="P3757" t="s">
        <v>930</v>
      </c>
      <c r="Q3757">
        <v>2</v>
      </c>
      <c r="R3757">
        <v>22.021999999999998</v>
      </c>
      <c r="S3757">
        <v>2</v>
      </c>
      <c r="T3757">
        <v>22.021999999999998</v>
      </c>
      <c r="U3757" s="7">
        <v>0</v>
      </c>
      <c r="V3757" s="7">
        <v>0</v>
      </c>
      <c r="W3757" s="7">
        <v>0</v>
      </c>
      <c r="X3757" s="7">
        <v>0</v>
      </c>
      <c r="Y3757" s="7">
        <v>0</v>
      </c>
      <c r="Z3757" s="7">
        <v>0</v>
      </c>
      <c r="AA3757" s="7" t="s">
        <v>800</v>
      </c>
      <c r="AB3757" s="7">
        <f>IF(Table2[[#This Row],[15cc]]+Table2[[#This Row],[30cc]]&gt;0,1,0)</f>
        <v>1</v>
      </c>
      <c r="AC3757" s="7">
        <f>IF(Table2[[#This Row],[60c]]&gt;0,1,0)</f>
        <v>0</v>
      </c>
      <c r="AD3757" s="7">
        <f>IF(Table2[[#This Row],[90c]]&gt;0,1,0)</f>
        <v>0</v>
      </c>
    </row>
    <row r="3758" spans="1:30" x14ac:dyDescent="0.2">
      <c r="A3758">
        <v>201707</v>
      </c>
      <c r="B3758" t="s">
        <v>21</v>
      </c>
      <c r="C3758" t="s">
        <v>21</v>
      </c>
      <c r="D3758" t="s">
        <v>1495</v>
      </c>
      <c r="E3758" t="s">
        <v>7650</v>
      </c>
      <c r="F3758" t="s">
        <v>400</v>
      </c>
      <c r="G3758" t="s">
        <v>7651</v>
      </c>
      <c r="I3758" t="s">
        <v>992</v>
      </c>
      <c r="J3758" t="s">
        <v>1544</v>
      </c>
      <c r="K3758" t="s">
        <v>7653</v>
      </c>
      <c r="L3758" t="s">
        <v>8294</v>
      </c>
      <c r="M3758" t="s">
        <v>8295</v>
      </c>
      <c r="N3758" s="1">
        <v>42941</v>
      </c>
      <c r="O3758">
        <v>15</v>
      </c>
      <c r="P3758" t="s">
        <v>1314</v>
      </c>
      <c r="Q3758">
        <v>1</v>
      </c>
      <c r="R3758">
        <v>12.138</v>
      </c>
      <c r="S3758">
        <v>1</v>
      </c>
      <c r="T3758">
        <v>12.138</v>
      </c>
      <c r="U3758" s="7">
        <v>0</v>
      </c>
      <c r="V3758" s="7">
        <v>0</v>
      </c>
      <c r="W3758" s="7">
        <v>0</v>
      </c>
      <c r="X3758" s="7">
        <v>0</v>
      </c>
      <c r="Y3758" s="7">
        <v>0</v>
      </c>
      <c r="Z3758" s="7">
        <v>0</v>
      </c>
      <c r="AA3758" s="7" t="s">
        <v>800</v>
      </c>
      <c r="AB3758" s="7">
        <f>IF(Table2[[#This Row],[15cc]]+Table2[[#This Row],[30cc]]&gt;0,1,0)</f>
        <v>1</v>
      </c>
      <c r="AC3758" s="7">
        <f>IF(Table2[[#This Row],[60c]]&gt;0,1,0)</f>
        <v>0</v>
      </c>
      <c r="AD3758" s="7">
        <f>IF(Table2[[#This Row],[90c]]&gt;0,1,0)</f>
        <v>0</v>
      </c>
    </row>
    <row r="3759" spans="1:30" x14ac:dyDescent="0.2">
      <c r="A3759">
        <v>201707</v>
      </c>
      <c r="B3759" t="s">
        <v>21</v>
      </c>
      <c r="C3759" t="s">
        <v>21</v>
      </c>
      <c r="D3759" t="s">
        <v>1495</v>
      </c>
      <c r="E3759" t="s">
        <v>7650</v>
      </c>
      <c r="F3759" t="s">
        <v>400</v>
      </c>
      <c r="G3759" t="s">
        <v>7651</v>
      </c>
      <c r="I3759" t="s">
        <v>992</v>
      </c>
      <c r="J3759" t="s">
        <v>1544</v>
      </c>
      <c r="K3759" t="s">
        <v>7653</v>
      </c>
      <c r="L3759" t="s">
        <v>8296</v>
      </c>
      <c r="M3759" t="s">
        <v>6200</v>
      </c>
      <c r="N3759" s="1">
        <v>42941</v>
      </c>
      <c r="O3759">
        <v>15</v>
      </c>
      <c r="P3759" t="s">
        <v>1314</v>
      </c>
      <c r="Q3759">
        <v>1</v>
      </c>
      <c r="R3759">
        <v>12.09</v>
      </c>
      <c r="S3759">
        <v>1</v>
      </c>
      <c r="T3759">
        <v>12.09</v>
      </c>
      <c r="U3759" s="7">
        <v>0</v>
      </c>
      <c r="V3759" s="7">
        <v>0</v>
      </c>
      <c r="W3759" s="7">
        <v>0</v>
      </c>
      <c r="X3759" s="7">
        <v>0</v>
      </c>
      <c r="Y3759" s="7">
        <v>0</v>
      </c>
      <c r="Z3759" s="7">
        <v>0</v>
      </c>
      <c r="AA3759" s="7" t="s">
        <v>800</v>
      </c>
      <c r="AB3759" s="7">
        <f>IF(Table2[[#This Row],[15cc]]+Table2[[#This Row],[30cc]]&gt;0,1,0)</f>
        <v>1</v>
      </c>
      <c r="AC3759" s="7">
        <f>IF(Table2[[#This Row],[60c]]&gt;0,1,0)</f>
        <v>0</v>
      </c>
      <c r="AD3759" s="7">
        <f>IF(Table2[[#This Row],[90c]]&gt;0,1,0)</f>
        <v>0</v>
      </c>
    </row>
    <row r="3760" spans="1:30" x14ac:dyDescent="0.2">
      <c r="A3760">
        <v>201707</v>
      </c>
      <c r="B3760" t="s">
        <v>21</v>
      </c>
      <c r="C3760" t="s">
        <v>21</v>
      </c>
      <c r="D3760" t="s">
        <v>1495</v>
      </c>
      <c r="E3760" t="s">
        <v>7650</v>
      </c>
      <c r="F3760" t="s">
        <v>400</v>
      </c>
      <c r="G3760" t="s">
        <v>7651</v>
      </c>
      <c r="I3760" t="s">
        <v>992</v>
      </c>
      <c r="J3760" t="s">
        <v>1544</v>
      </c>
      <c r="K3760" t="s">
        <v>7653</v>
      </c>
      <c r="L3760" t="s">
        <v>8297</v>
      </c>
      <c r="M3760" t="s">
        <v>8298</v>
      </c>
      <c r="N3760" s="1">
        <v>42941</v>
      </c>
      <c r="O3760">
        <v>15</v>
      </c>
      <c r="P3760" t="s">
        <v>1314</v>
      </c>
      <c r="S3760">
        <v>0</v>
      </c>
      <c r="T3760">
        <v>0</v>
      </c>
      <c r="U3760" s="7">
        <v>0</v>
      </c>
      <c r="V3760" s="7">
        <v>0</v>
      </c>
      <c r="W3760" s="7">
        <v>0</v>
      </c>
      <c r="X3760" s="7">
        <v>0</v>
      </c>
      <c r="Y3760" s="7">
        <v>0</v>
      </c>
      <c r="Z3760" s="7">
        <v>0</v>
      </c>
      <c r="AA3760" s="7" t="s">
        <v>800</v>
      </c>
      <c r="AB3760" s="7">
        <f>IF(Table2[[#This Row],[15cc]]+Table2[[#This Row],[30cc]]&gt;0,1,0)</f>
        <v>0</v>
      </c>
      <c r="AC3760" s="7">
        <f>IF(Table2[[#This Row],[60c]]&gt;0,1,0)</f>
        <v>0</v>
      </c>
      <c r="AD3760" s="7">
        <f>IF(Table2[[#This Row],[90c]]&gt;0,1,0)</f>
        <v>0</v>
      </c>
    </row>
    <row r="3761" spans="1:30" x14ac:dyDescent="0.2">
      <c r="A3761">
        <v>201707</v>
      </c>
      <c r="B3761" t="s">
        <v>21</v>
      </c>
      <c r="C3761" t="s">
        <v>21</v>
      </c>
      <c r="D3761" t="s">
        <v>1495</v>
      </c>
      <c r="E3761" t="s">
        <v>7650</v>
      </c>
      <c r="F3761" t="s">
        <v>400</v>
      </c>
      <c r="G3761" t="s">
        <v>7651</v>
      </c>
      <c r="I3761" t="s">
        <v>992</v>
      </c>
      <c r="J3761" t="s">
        <v>1544</v>
      </c>
      <c r="K3761" t="s">
        <v>7653</v>
      </c>
      <c r="L3761" t="s">
        <v>8299</v>
      </c>
      <c r="M3761" t="s">
        <v>7953</v>
      </c>
      <c r="N3761" s="1">
        <v>42941</v>
      </c>
      <c r="O3761">
        <v>15</v>
      </c>
      <c r="P3761" t="s">
        <v>1314</v>
      </c>
      <c r="Q3761">
        <v>2</v>
      </c>
      <c r="R3761">
        <v>25.055</v>
      </c>
      <c r="S3761">
        <v>2</v>
      </c>
      <c r="T3761">
        <v>25.055</v>
      </c>
      <c r="U3761" s="7">
        <v>0</v>
      </c>
      <c r="V3761" s="7">
        <v>0</v>
      </c>
      <c r="W3761" s="7">
        <v>0</v>
      </c>
      <c r="X3761" s="7">
        <v>0</v>
      </c>
      <c r="Y3761" s="7">
        <v>0</v>
      </c>
      <c r="Z3761" s="7">
        <v>0</v>
      </c>
      <c r="AA3761" s="7" t="s">
        <v>800</v>
      </c>
      <c r="AB3761" s="7">
        <f>IF(Table2[[#This Row],[15cc]]+Table2[[#This Row],[30cc]]&gt;0,1,0)</f>
        <v>1</v>
      </c>
      <c r="AC3761" s="7">
        <f>IF(Table2[[#This Row],[60c]]&gt;0,1,0)</f>
        <v>0</v>
      </c>
      <c r="AD3761" s="7">
        <f>IF(Table2[[#This Row],[90c]]&gt;0,1,0)</f>
        <v>0</v>
      </c>
    </row>
    <row r="3762" spans="1:30" x14ac:dyDescent="0.2">
      <c r="A3762">
        <v>201707</v>
      </c>
      <c r="B3762" t="s">
        <v>21</v>
      </c>
      <c r="C3762" t="s">
        <v>21</v>
      </c>
      <c r="D3762" t="s">
        <v>1495</v>
      </c>
      <c r="E3762" t="s">
        <v>7650</v>
      </c>
      <c r="F3762" t="s">
        <v>400</v>
      </c>
      <c r="G3762" t="s">
        <v>7651</v>
      </c>
      <c r="I3762" t="s">
        <v>992</v>
      </c>
      <c r="J3762" t="s">
        <v>1544</v>
      </c>
      <c r="K3762" t="s">
        <v>7653</v>
      </c>
      <c r="L3762" t="s">
        <v>8300</v>
      </c>
      <c r="M3762" t="s">
        <v>8301</v>
      </c>
      <c r="N3762" s="1">
        <v>42941</v>
      </c>
      <c r="O3762">
        <v>15</v>
      </c>
      <c r="P3762" t="s">
        <v>1314</v>
      </c>
      <c r="Q3762">
        <v>3</v>
      </c>
      <c r="R3762">
        <v>33.655999999999999</v>
      </c>
      <c r="S3762">
        <v>3</v>
      </c>
      <c r="T3762">
        <v>33.655999999999999</v>
      </c>
      <c r="U3762" s="7">
        <v>0</v>
      </c>
      <c r="V3762" s="7">
        <v>0</v>
      </c>
      <c r="W3762" s="7">
        <v>0</v>
      </c>
      <c r="X3762" s="7">
        <v>0</v>
      </c>
      <c r="Y3762" s="7">
        <v>0</v>
      </c>
      <c r="Z3762" s="7">
        <v>0</v>
      </c>
      <c r="AA3762" s="7" t="s">
        <v>800</v>
      </c>
      <c r="AB3762" s="7">
        <f>IF(Table2[[#This Row],[15cc]]+Table2[[#This Row],[30cc]]&gt;0,1,0)</f>
        <v>1</v>
      </c>
      <c r="AC3762" s="7">
        <f>IF(Table2[[#This Row],[60c]]&gt;0,1,0)</f>
        <v>0</v>
      </c>
      <c r="AD3762" s="7">
        <f>IF(Table2[[#This Row],[90c]]&gt;0,1,0)</f>
        <v>0</v>
      </c>
    </row>
    <row r="3763" spans="1:30" x14ac:dyDescent="0.2">
      <c r="A3763">
        <v>201707</v>
      </c>
      <c r="B3763" t="s">
        <v>21</v>
      </c>
      <c r="C3763" t="s">
        <v>21</v>
      </c>
      <c r="D3763" t="s">
        <v>1495</v>
      </c>
      <c r="E3763" t="s">
        <v>7650</v>
      </c>
      <c r="F3763" t="s">
        <v>400</v>
      </c>
      <c r="G3763" t="s">
        <v>7651</v>
      </c>
      <c r="I3763" t="s">
        <v>4655</v>
      </c>
      <c r="J3763" t="s">
        <v>1317</v>
      </c>
      <c r="K3763" t="s">
        <v>7651</v>
      </c>
      <c r="L3763" t="s">
        <v>8302</v>
      </c>
      <c r="M3763" t="s">
        <v>8303</v>
      </c>
      <c r="N3763" s="1">
        <v>42930</v>
      </c>
      <c r="O3763">
        <v>26</v>
      </c>
      <c r="P3763" t="s">
        <v>930</v>
      </c>
      <c r="S3763">
        <v>0</v>
      </c>
      <c r="T3763">
        <v>0</v>
      </c>
      <c r="U3763" s="7">
        <v>0</v>
      </c>
      <c r="V3763" s="7">
        <v>0</v>
      </c>
      <c r="W3763" s="7">
        <v>0</v>
      </c>
      <c r="X3763" s="7">
        <v>0</v>
      </c>
      <c r="Y3763" s="7">
        <v>0</v>
      </c>
      <c r="Z3763" s="7">
        <v>0</v>
      </c>
      <c r="AA3763" s="7" t="s">
        <v>800</v>
      </c>
      <c r="AB3763" s="7">
        <f>IF(Table2[[#This Row],[15cc]]+Table2[[#This Row],[30cc]]&gt;0,1,0)</f>
        <v>0</v>
      </c>
      <c r="AC3763" s="7">
        <f>IF(Table2[[#This Row],[60c]]&gt;0,1,0)</f>
        <v>0</v>
      </c>
      <c r="AD3763" s="7">
        <f>IF(Table2[[#This Row],[90c]]&gt;0,1,0)</f>
        <v>0</v>
      </c>
    </row>
    <row r="3764" spans="1:30" x14ac:dyDescent="0.2">
      <c r="A3764">
        <v>201707</v>
      </c>
      <c r="B3764" t="s">
        <v>21</v>
      </c>
      <c r="C3764" t="s">
        <v>21</v>
      </c>
      <c r="D3764" t="s">
        <v>1495</v>
      </c>
      <c r="E3764" t="s">
        <v>7650</v>
      </c>
      <c r="F3764" t="s">
        <v>400</v>
      </c>
      <c r="G3764" t="s">
        <v>7651</v>
      </c>
      <c r="I3764" t="s">
        <v>4655</v>
      </c>
      <c r="J3764" t="s">
        <v>1317</v>
      </c>
      <c r="K3764" t="s">
        <v>7651</v>
      </c>
      <c r="L3764" t="s">
        <v>8304</v>
      </c>
      <c r="M3764" t="s">
        <v>8305</v>
      </c>
      <c r="N3764" s="1">
        <v>42930</v>
      </c>
      <c r="O3764">
        <v>26</v>
      </c>
      <c r="P3764" t="s">
        <v>930</v>
      </c>
      <c r="S3764">
        <v>0</v>
      </c>
      <c r="T3764">
        <v>0</v>
      </c>
      <c r="U3764" s="7">
        <v>0</v>
      </c>
      <c r="V3764" s="7">
        <v>0</v>
      </c>
      <c r="W3764" s="7">
        <v>0</v>
      </c>
      <c r="X3764" s="7">
        <v>0</v>
      </c>
      <c r="Y3764" s="7">
        <v>0</v>
      </c>
      <c r="Z3764" s="7">
        <v>0</v>
      </c>
      <c r="AA3764" s="7" t="s">
        <v>800</v>
      </c>
      <c r="AB3764" s="7">
        <f>IF(Table2[[#This Row],[15cc]]+Table2[[#This Row],[30cc]]&gt;0,1,0)</f>
        <v>0</v>
      </c>
      <c r="AC3764" s="7">
        <f>IF(Table2[[#This Row],[60c]]&gt;0,1,0)</f>
        <v>0</v>
      </c>
      <c r="AD3764" s="7">
        <f>IF(Table2[[#This Row],[90c]]&gt;0,1,0)</f>
        <v>0</v>
      </c>
    </row>
    <row r="3765" spans="1:30" x14ac:dyDescent="0.2">
      <c r="A3765">
        <v>201707</v>
      </c>
      <c r="B3765" t="s">
        <v>21</v>
      </c>
      <c r="C3765" t="s">
        <v>21</v>
      </c>
      <c r="D3765" t="s">
        <v>1495</v>
      </c>
      <c r="E3765" t="s">
        <v>7650</v>
      </c>
      <c r="F3765" t="s">
        <v>400</v>
      </c>
      <c r="G3765" t="s">
        <v>7651</v>
      </c>
      <c r="I3765" t="s">
        <v>4655</v>
      </c>
      <c r="J3765" t="s">
        <v>1317</v>
      </c>
      <c r="K3765" t="s">
        <v>7651</v>
      </c>
      <c r="L3765" t="s">
        <v>8306</v>
      </c>
      <c r="M3765" t="s">
        <v>8307</v>
      </c>
      <c r="N3765" s="1">
        <v>42930</v>
      </c>
      <c r="O3765">
        <v>26</v>
      </c>
      <c r="P3765" t="s">
        <v>930</v>
      </c>
      <c r="Q3765">
        <v>1</v>
      </c>
      <c r="R3765">
        <v>12.269</v>
      </c>
      <c r="S3765">
        <v>1</v>
      </c>
      <c r="T3765">
        <v>12.269</v>
      </c>
      <c r="U3765" s="7">
        <v>0</v>
      </c>
      <c r="V3765" s="7">
        <v>0</v>
      </c>
      <c r="W3765" s="7">
        <v>0</v>
      </c>
      <c r="X3765" s="7">
        <v>0</v>
      </c>
      <c r="Y3765" s="7">
        <v>0</v>
      </c>
      <c r="Z3765" s="7">
        <v>0</v>
      </c>
      <c r="AA3765" s="7" t="s">
        <v>800</v>
      </c>
      <c r="AB3765" s="7">
        <f>IF(Table2[[#This Row],[15cc]]+Table2[[#This Row],[30cc]]&gt;0,1,0)</f>
        <v>1</v>
      </c>
      <c r="AC3765" s="7">
        <f>IF(Table2[[#This Row],[60c]]&gt;0,1,0)</f>
        <v>0</v>
      </c>
      <c r="AD3765" s="7">
        <f>IF(Table2[[#This Row],[90c]]&gt;0,1,0)</f>
        <v>0</v>
      </c>
    </row>
    <row r="3766" spans="1:30" x14ac:dyDescent="0.2">
      <c r="A3766">
        <v>201707</v>
      </c>
      <c r="B3766" t="s">
        <v>21</v>
      </c>
      <c r="C3766" t="s">
        <v>21</v>
      </c>
      <c r="D3766" t="s">
        <v>1495</v>
      </c>
      <c r="E3766" t="s">
        <v>7650</v>
      </c>
      <c r="F3766" t="s">
        <v>400</v>
      </c>
      <c r="G3766" t="s">
        <v>7651</v>
      </c>
      <c r="I3766" t="s">
        <v>4655</v>
      </c>
      <c r="J3766" t="s">
        <v>1317</v>
      </c>
      <c r="K3766" t="s">
        <v>7651</v>
      </c>
      <c r="L3766" t="s">
        <v>8308</v>
      </c>
      <c r="M3766" t="s">
        <v>8309</v>
      </c>
      <c r="N3766" s="1">
        <v>42930</v>
      </c>
      <c r="O3766">
        <v>26</v>
      </c>
      <c r="P3766" t="s">
        <v>930</v>
      </c>
      <c r="S3766">
        <v>0</v>
      </c>
      <c r="T3766">
        <v>0</v>
      </c>
      <c r="U3766" s="7">
        <v>0</v>
      </c>
      <c r="V3766" s="7">
        <v>0</v>
      </c>
      <c r="W3766" s="7">
        <v>0</v>
      </c>
      <c r="X3766" s="7">
        <v>0</v>
      </c>
      <c r="Y3766" s="7">
        <v>0</v>
      </c>
      <c r="Z3766" s="7">
        <v>0</v>
      </c>
      <c r="AA3766" s="7" t="s">
        <v>800</v>
      </c>
      <c r="AB3766" s="7">
        <f>IF(Table2[[#This Row],[15cc]]+Table2[[#This Row],[30cc]]&gt;0,1,0)</f>
        <v>0</v>
      </c>
      <c r="AC3766" s="7">
        <f>IF(Table2[[#This Row],[60c]]&gt;0,1,0)</f>
        <v>0</v>
      </c>
      <c r="AD3766" s="7">
        <f>IF(Table2[[#This Row],[90c]]&gt;0,1,0)</f>
        <v>0</v>
      </c>
    </row>
    <row r="3767" spans="1:30" x14ac:dyDescent="0.2">
      <c r="A3767">
        <v>201707</v>
      </c>
      <c r="B3767" t="s">
        <v>21</v>
      </c>
      <c r="C3767" t="s">
        <v>21</v>
      </c>
      <c r="D3767" t="s">
        <v>1495</v>
      </c>
      <c r="E3767" t="s">
        <v>7650</v>
      </c>
      <c r="F3767" t="s">
        <v>400</v>
      </c>
      <c r="G3767" t="s">
        <v>7651</v>
      </c>
      <c r="I3767" t="s">
        <v>4655</v>
      </c>
      <c r="J3767" t="s">
        <v>1317</v>
      </c>
      <c r="K3767" t="s">
        <v>7651</v>
      </c>
      <c r="L3767" t="s">
        <v>8310</v>
      </c>
      <c r="M3767" t="s">
        <v>1337</v>
      </c>
      <c r="N3767" s="1">
        <v>42930</v>
      </c>
      <c r="O3767">
        <v>26</v>
      </c>
      <c r="P3767" t="s">
        <v>930</v>
      </c>
      <c r="Q3767">
        <v>1</v>
      </c>
      <c r="R3767">
        <v>12.336</v>
      </c>
      <c r="S3767">
        <v>0</v>
      </c>
      <c r="T3767">
        <v>0</v>
      </c>
      <c r="U3767" s="7">
        <v>1</v>
      </c>
      <c r="V3767" s="7">
        <v>12.336</v>
      </c>
      <c r="W3767" s="7">
        <v>0</v>
      </c>
      <c r="X3767" s="7">
        <v>0</v>
      </c>
      <c r="Y3767" s="7">
        <v>0</v>
      </c>
      <c r="Z3767" s="7">
        <v>0</v>
      </c>
      <c r="AA3767" s="7" t="s">
        <v>800</v>
      </c>
      <c r="AB3767" s="7">
        <f>IF(Table2[[#This Row],[15cc]]+Table2[[#This Row],[30cc]]&gt;0,1,0)</f>
        <v>1</v>
      </c>
      <c r="AC3767" s="7">
        <f>IF(Table2[[#This Row],[60c]]&gt;0,1,0)</f>
        <v>0</v>
      </c>
      <c r="AD3767" s="7">
        <f>IF(Table2[[#This Row],[90c]]&gt;0,1,0)</f>
        <v>0</v>
      </c>
    </row>
    <row r="3768" spans="1:30" x14ac:dyDescent="0.2">
      <c r="A3768">
        <v>201707</v>
      </c>
      <c r="B3768" t="s">
        <v>21</v>
      </c>
      <c r="C3768" t="s">
        <v>21</v>
      </c>
      <c r="D3768" t="s">
        <v>1495</v>
      </c>
      <c r="E3768" t="s">
        <v>7650</v>
      </c>
      <c r="F3768" t="s">
        <v>400</v>
      </c>
      <c r="G3768" t="s">
        <v>7651</v>
      </c>
      <c r="I3768" t="s">
        <v>4655</v>
      </c>
      <c r="J3768" t="s">
        <v>1317</v>
      </c>
      <c r="K3768" t="s">
        <v>7651</v>
      </c>
      <c r="L3768" t="s">
        <v>8311</v>
      </c>
      <c r="M3768" t="s">
        <v>806</v>
      </c>
      <c r="N3768" s="1">
        <v>42930</v>
      </c>
      <c r="O3768">
        <v>26</v>
      </c>
      <c r="P3768" t="s">
        <v>930</v>
      </c>
      <c r="Q3768">
        <v>1</v>
      </c>
      <c r="R3768">
        <v>12.09</v>
      </c>
      <c r="S3768">
        <v>1</v>
      </c>
      <c r="T3768">
        <v>12.09</v>
      </c>
      <c r="U3768" s="7">
        <v>0</v>
      </c>
      <c r="V3768" s="7">
        <v>0</v>
      </c>
      <c r="W3768" s="7">
        <v>0</v>
      </c>
      <c r="X3768" s="7">
        <v>0</v>
      </c>
      <c r="Y3768" s="7">
        <v>0</v>
      </c>
      <c r="Z3768" s="7">
        <v>0</v>
      </c>
      <c r="AA3768" s="7" t="s">
        <v>800</v>
      </c>
      <c r="AB3768" s="7">
        <f>IF(Table2[[#This Row],[15cc]]+Table2[[#This Row],[30cc]]&gt;0,1,0)</f>
        <v>1</v>
      </c>
      <c r="AC3768" s="7">
        <f>IF(Table2[[#This Row],[60c]]&gt;0,1,0)</f>
        <v>0</v>
      </c>
      <c r="AD3768" s="7">
        <f>IF(Table2[[#This Row],[90c]]&gt;0,1,0)</f>
        <v>0</v>
      </c>
    </row>
    <row r="3769" spans="1:30" x14ac:dyDescent="0.2">
      <c r="A3769">
        <v>201707</v>
      </c>
      <c r="B3769" t="s">
        <v>21</v>
      </c>
      <c r="C3769" t="s">
        <v>21</v>
      </c>
      <c r="D3769" t="s">
        <v>1495</v>
      </c>
      <c r="E3769" t="s">
        <v>7650</v>
      </c>
      <c r="F3769" t="s">
        <v>400</v>
      </c>
      <c r="G3769" t="s">
        <v>7651</v>
      </c>
      <c r="I3769" t="s">
        <v>4655</v>
      </c>
      <c r="J3769" t="s">
        <v>1317</v>
      </c>
      <c r="K3769" t="s">
        <v>7651</v>
      </c>
      <c r="L3769" t="s">
        <v>8312</v>
      </c>
      <c r="M3769" t="s">
        <v>8313</v>
      </c>
      <c r="N3769" s="1">
        <v>42930</v>
      </c>
      <c r="O3769">
        <v>26</v>
      </c>
      <c r="P3769" t="s">
        <v>930</v>
      </c>
      <c r="S3769">
        <v>0</v>
      </c>
      <c r="T3769">
        <v>0</v>
      </c>
      <c r="U3769" s="7">
        <v>0</v>
      </c>
      <c r="V3769" s="7">
        <v>0</v>
      </c>
      <c r="W3769" s="7">
        <v>0</v>
      </c>
      <c r="X3769" s="7">
        <v>0</v>
      </c>
      <c r="Y3769" s="7">
        <v>0</v>
      </c>
      <c r="Z3769" s="7">
        <v>0</v>
      </c>
      <c r="AA3769" s="7" t="s">
        <v>800</v>
      </c>
      <c r="AB3769" s="7">
        <f>IF(Table2[[#This Row],[15cc]]+Table2[[#This Row],[30cc]]&gt;0,1,0)</f>
        <v>0</v>
      </c>
      <c r="AC3769" s="7">
        <f>IF(Table2[[#This Row],[60c]]&gt;0,1,0)</f>
        <v>0</v>
      </c>
      <c r="AD3769" s="7">
        <f>IF(Table2[[#This Row],[90c]]&gt;0,1,0)</f>
        <v>0</v>
      </c>
    </row>
    <row r="3770" spans="1:30" x14ac:dyDescent="0.2">
      <c r="A3770">
        <v>201707</v>
      </c>
      <c r="B3770" t="s">
        <v>21</v>
      </c>
      <c r="C3770" t="s">
        <v>21</v>
      </c>
      <c r="D3770" t="s">
        <v>1495</v>
      </c>
      <c r="E3770" t="s">
        <v>7650</v>
      </c>
      <c r="F3770" t="s">
        <v>400</v>
      </c>
      <c r="G3770" t="s">
        <v>7651</v>
      </c>
      <c r="I3770" t="s">
        <v>4655</v>
      </c>
      <c r="J3770" t="s">
        <v>1317</v>
      </c>
      <c r="K3770" t="s">
        <v>7651</v>
      </c>
      <c r="L3770" t="s">
        <v>8314</v>
      </c>
      <c r="M3770" t="s">
        <v>1380</v>
      </c>
      <c r="N3770" s="1">
        <v>42935</v>
      </c>
      <c r="O3770">
        <v>21</v>
      </c>
      <c r="P3770" t="s">
        <v>930</v>
      </c>
      <c r="Q3770">
        <v>1</v>
      </c>
      <c r="R3770">
        <v>12.07</v>
      </c>
      <c r="S3770">
        <v>1</v>
      </c>
      <c r="T3770">
        <v>12.07</v>
      </c>
      <c r="U3770" s="7">
        <v>0</v>
      </c>
      <c r="V3770" s="7">
        <v>0</v>
      </c>
      <c r="W3770" s="7">
        <v>0</v>
      </c>
      <c r="X3770" s="7">
        <v>0</v>
      </c>
      <c r="Y3770" s="7">
        <v>0</v>
      </c>
      <c r="Z3770" s="7">
        <v>0</v>
      </c>
      <c r="AA3770" s="7" t="s">
        <v>800</v>
      </c>
      <c r="AB3770" s="7">
        <f>IF(Table2[[#This Row],[15cc]]+Table2[[#This Row],[30cc]]&gt;0,1,0)</f>
        <v>1</v>
      </c>
      <c r="AC3770" s="7">
        <f>IF(Table2[[#This Row],[60c]]&gt;0,1,0)</f>
        <v>0</v>
      </c>
      <c r="AD3770" s="7">
        <f>IF(Table2[[#This Row],[90c]]&gt;0,1,0)</f>
        <v>0</v>
      </c>
    </row>
    <row r="3771" spans="1:30" x14ac:dyDescent="0.2">
      <c r="A3771">
        <v>201707</v>
      </c>
      <c r="B3771" t="s">
        <v>21</v>
      </c>
      <c r="C3771" t="s">
        <v>21</v>
      </c>
      <c r="D3771" t="s">
        <v>1495</v>
      </c>
      <c r="E3771" t="s">
        <v>7650</v>
      </c>
      <c r="F3771" t="s">
        <v>400</v>
      </c>
      <c r="G3771" t="s">
        <v>7651</v>
      </c>
      <c r="I3771" t="s">
        <v>4655</v>
      </c>
      <c r="J3771" t="s">
        <v>1317</v>
      </c>
      <c r="K3771" t="s">
        <v>7651</v>
      </c>
      <c r="L3771" t="s">
        <v>8315</v>
      </c>
      <c r="M3771" t="s">
        <v>8316</v>
      </c>
      <c r="N3771" s="1">
        <v>42936</v>
      </c>
      <c r="O3771">
        <v>20</v>
      </c>
      <c r="P3771" t="s">
        <v>930</v>
      </c>
      <c r="S3771">
        <v>0</v>
      </c>
      <c r="T3771">
        <v>0</v>
      </c>
      <c r="U3771" s="7">
        <v>0</v>
      </c>
      <c r="V3771" s="7">
        <v>0</v>
      </c>
      <c r="W3771" s="7">
        <v>0</v>
      </c>
      <c r="X3771" s="7">
        <v>0</v>
      </c>
      <c r="Y3771" s="7">
        <v>0</v>
      </c>
      <c r="Z3771" s="7">
        <v>0</v>
      </c>
      <c r="AA3771" s="7" t="s">
        <v>800</v>
      </c>
      <c r="AB3771" s="7">
        <f>IF(Table2[[#This Row],[15cc]]+Table2[[#This Row],[30cc]]&gt;0,1,0)</f>
        <v>0</v>
      </c>
      <c r="AC3771" s="7">
        <f>IF(Table2[[#This Row],[60c]]&gt;0,1,0)</f>
        <v>0</v>
      </c>
      <c r="AD3771" s="7">
        <f>IF(Table2[[#This Row],[90c]]&gt;0,1,0)</f>
        <v>0</v>
      </c>
    </row>
    <row r="3772" spans="1:30" x14ac:dyDescent="0.2">
      <c r="A3772">
        <v>201707</v>
      </c>
      <c r="B3772" t="s">
        <v>21</v>
      </c>
      <c r="C3772" t="s">
        <v>21</v>
      </c>
      <c r="D3772" t="s">
        <v>1495</v>
      </c>
      <c r="E3772" t="s">
        <v>7650</v>
      </c>
      <c r="F3772" t="s">
        <v>400</v>
      </c>
      <c r="G3772" t="s">
        <v>7651</v>
      </c>
      <c r="I3772" t="s">
        <v>4655</v>
      </c>
      <c r="J3772" t="s">
        <v>1317</v>
      </c>
      <c r="K3772" t="s">
        <v>7651</v>
      </c>
      <c r="L3772" t="s">
        <v>8317</v>
      </c>
      <c r="M3772" t="s">
        <v>8318</v>
      </c>
      <c r="N3772" s="1">
        <v>42936</v>
      </c>
      <c r="O3772">
        <v>20</v>
      </c>
      <c r="P3772" t="s">
        <v>930</v>
      </c>
      <c r="Q3772">
        <v>1</v>
      </c>
      <c r="R3772">
        <v>12.888999999999999</v>
      </c>
      <c r="S3772">
        <v>1</v>
      </c>
      <c r="T3772">
        <v>12.888999999999999</v>
      </c>
      <c r="U3772" s="7">
        <v>0</v>
      </c>
      <c r="V3772" s="7">
        <v>0</v>
      </c>
      <c r="W3772" s="7">
        <v>0</v>
      </c>
      <c r="X3772" s="7">
        <v>0</v>
      </c>
      <c r="Y3772" s="7">
        <v>0</v>
      </c>
      <c r="Z3772" s="7">
        <v>0</v>
      </c>
      <c r="AA3772" s="7" t="s">
        <v>800</v>
      </c>
      <c r="AB3772" s="7">
        <f>IF(Table2[[#This Row],[15cc]]+Table2[[#This Row],[30cc]]&gt;0,1,0)</f>
        <v>1</v>
      </c>
      <c r="AC3772" s="7">
        <f>IF(Table2[[#This Row],[60c]]&gt;0,1,0)</f>
        <v>0</v>
      </c>
      <c r="AD3772" s="7">
        <f>IF(Table2[[#This Row],[90c]]&gt;0,1,0)</f>
        <v>0</v>
      </c>
    </row>
    <row r="3773" spans="1:30" x14ac:dyDescent="0.2">
      <c r="A3773">
        <v>201707</v>
      </c>
      <c r="B3773" t="s">
        <v>21</v>
      </c>
      <c r="C3773" t="s">
        <v>21</v>
      </c>
      <c r="D3773" t="s">
        <v>1495</v>
      </c>
      <c r="E3773" t="s">
        <v>7650</v>
      </c>
      <c r="F3773" t="s">
        <v>400</v>
      </c>
      <c r="G3773" t="s">
        <v>7651</v>
      </c>
      <c r="I3773" t="s">
        <v>4655</v>
      </c>
      <c r="J3773" t="s">
        <v>1317</v>
      </c>
      <c r="K3773" t="s">
        <v>7651</v>
      </c>
      <c r="L3773" t="s">
        <v>8319</v>
      </c>
      <c r="M3773" t="s">
        <v>8320</v>
      </c>
      <c r="N3773" s="1">
        <v>42936</v>
      </c>
      <c r="O3773">
        <v>20</v>
      </c>
      <c r="P3773" t="s">
        <v>930</v>
      </c>
      <c r="Q3773">
        <v>1</v>
      </c>
      <c r="R3773">
        <v>12.262</v>
      </c>
      <c r="S3773">
        <v>1</v>
      </c>
      <c r="T3773">
        <v>12.262</v>
      </c>
      <c r="U3773" s="7">
        <v>0</v>
      </c>
      <c r="V3773" s="7">
        <v>0</v>
      </c>
      <c r="W3773" s="7">
        <v>0</v>
      </c>
      <c r="X3773" s="7">
        <v>0</v>
      </c>
      <c r="Y3773" s="7">
        <v>0</v>
      </c>
      <c r="Z3773" s="7">
        <v>0</v>
      </c>
      <c r="AA3773" s="7" t="s">
        <v>800</v>
      </c>
      <c r="AB3773" s="7">
        <f>IF(Table2[[#This Row],[15cc]]+Table2[[#This Row],[30cc]]&gt;0,1,0)</f>
        <v>1</v>
      </c>
      <c r="AC3773" s="7">
        <f>IF(Table2[[#This Row],[60c]]&gt;0,1,0)</f>
        <v>0</v>
      </c>
      <c r="AD3773" s="7">
        <f>IF(Table2[[#This Row],[90c]]&gt;0,1,0)</f>
        <v>0</v>
      </c>
    </row>
    <row r="3774" spans="1:30" x14ac:dyDescent="0.2">
      <c r="A3774">
        <v>201707</v>
      </c>
      <c r="B3774" t="s">
        <v>21</v>
      </c>
      <c r="C3774" t="s">
        <v>21</v>
      </c>
      <c r="D3774" t="s">
        <v>1495</v>
      </c>
      <c r="E3774" t="s">
        <v>7650</v>
      </c>
      <c r="F3774" t="s">
        <v>400</v>
      </c>
      <c r="G3774" t="s">
        <v>7651</v>
      </c>
      <c r="I3774" t="s">
        <v>4655</v>
      </c>
      <c r="J3774" t="s">
        <v>1317</v>
      </c>
      <c r="K3774" t="s">
        <v>7651</v>
      </c>
      <c r="L3774" t="s">
        <v>8321</v>
      </c>
      <c r="M3774" t="s">
        <v>8322</v>
      </c>
      <c r="N3774" s="1">
        <v>42936</v>
      </c>
      <c r="O3774">
        <v>20</v>
      </c>
      <c r="P3774" t="s">
        <v>930</v>
      </c>
      <c r="Q3774">
        <v>1</v>
      </c>
      <c r="R3774">
        <v>12.516999999999999</v>
      </c>
      <c r="S3774">
        <v>1</v>
      </c>
      <c r="T3774">
        <v>12.516999999999999</v>
      </c>
      <c r="U3774" s="7">
        <v>0</v>
      </c>
      <c r="V3774" s="7">
        <v>0</v>
      </c>
      <c r="W3774" s="7">
        <v>0</v>
      </c>
      <c r="X3774" s="7">
        <v>0</v>
      </c>
      <c r="Y3774" s="7">
        <v>0</v>
      </c>
      <c r="Z3774" s="7">
        <v>0</v>
      </c>
      <c r="AA3774" s="7" t="s">
        <v>800</v>
      </c>
      <c r="AB3774" s="7">
        <f>IF(Table2[[#This Row],[15cc]]+Table2[[#This Row],[30cc]]&gt;0,1,0)</f>
        <v>1</v>
      </c>
      <c r="AC3774" s="7">
        <f>IF(Table2[[#This Row],[60c]]&gt;0,1,0)</f>
        <v>0</v>
      </c>
      <c r="AD3774" s="7">
        <f>IF(Table2[[#This Row],[90c]]&gt;0,1,0)</f>
        <v>0</v>
      </c>
    </row>
    <row r="3775" spans="1:30" x14ac:dyDescent="0.2">
      <c r="A3775">
        <v>201707</v>
      </c>
      <c r="B3775" t="s">
        <v>21</v>
      </c>
      <c r="C3775" t="s">
        <v>21</v>
      </c>
      <c r="D3775" t="s">
        <v>1495</v>
      </c>
      <c r="E3775" t="s">
        <v>7650</v>
      </c>
      <c r="F3775" t="s">
        <v>400</v>
      </c>
      <c r="G3775" t="s">
        <v>7651</v>
      </c>
      <c r="I3775" t="s">
        <v>4655</v>
      </c>
      <c r="J3775" t="s">
        <v>1317</v>
      </c>
      <c r="K3775" t="s">
        <v>7651</v>
      </c>
      <c r="L3775" t="s">
        <v>8323</v>
      </c>
      <c r="M3775" t="s">
        <v>8324</v>
      </c>
      <c r="N3775" s="1">
        <v>42936</v>
      </c>
      <c r="O3775">
        <v>20</v>
      </c>
      <c r="P3775" t="s">
        <v>930</v>
      </c>
      <c r="S3775">
        <v>0</v>
      </c>
      <c r="T3775">
        <v>0</v>
      </c>
      <c r="U3775" s="7">
        <v>0</v>
      </c>
      <c r="V3775" s="7">
        <v>0</v>
      </c>
      <c r="W3775" s="7">
        <v>0</v>
      </c>
      <c r="X3775" s="7">
        <v>0</v>
      </c>
      <c r="Y3775" s="7">
        <v>0</v>
      </c>
      <c r="Z3775" s="7">
        <v>0</v>
      </c>
      <c r="AA3775" s="7" t="s">
        <v>800</v>
      </c>
      <c r="AB3775" s="7">
        <f>IF(Table2[[#This Row],[15cc]]+Table2[[#This Row],[30cc]]&gt;0,1,0)</f>
        <v>0</v>
      </c>
      <c r="AC3775" s="7">
        <f>IF(Table2[[#This Row],[60c]]&gt;0,1,0)</f>
        <v>0</v>
      </c>
      <c r="AD3775" s="7">
        <f>IF(Table2[[#This Row],[90c]]&gt;0,1,0)</f>
        <v>0</v>
      </c>
    </row>
    <row r="3776" spans="1:30" x14ac:dyDescent="0.2">
      <c r="A3776">
        <v>201707</v>
      </c>
      <c r="B3776" t="s">
        <v>21</v>
      </c>
      <c r="C3776" t="s">
        <v>21</v>
      </c>
      <c r="D3776" t="s">
        <v>1495</v>
      </c>
      <c r="E3776" t="s">
        <v>7650</v>
      </c>
      <c r="F3776" t="s">
        <v>400</v>
      </c>
      <c r="G3776" t="s">
        <v>7651</v>
      </c>
      <c r="I3776" t="s">
        <v>4655</v>
      </c>
      <c r="J3776" t="s">
        <v>1317</v>
      </c>
      <c r="K3776" t="s">
        <v>7651</v>
      </c>
      <c r="L3776" t="s">
        <v>8325</v>
      </c>
      <c r="M3776" t="s">
        <v>8326</v>
      </c>
      <c r="N3776" s="1">
        <v>42936</v>
      </c>
      <c r="O3776">
        <v>20</v>
      </c>
      <c r="P3776" t="s">
        <v>930</v>
      </c>
      <c r="S3776">
        <v>0</v>
      </c>
      <c r="T3776">
        <v>0</v>
      </c>
      <c r="U3776" s="7">
        <v>0</v>
      </c>
      <c r="V3776" s="7">
        <v>0</v>
      </c>
      <c r="W3776" s="7">
        <v>0</v>
      </c>
      <c r="X3776" s="7">
        <v>0</v>
      </c>
      <c r="Y3776" s="7">
        <v>0</v>
      </c>
      <c r="Z3776" s="7">
        <v>0</v>
      </c>
      <c r="AA3776" s="7" t="s">
        <v>800</v>
      </c>
      <c r="AB3776" s="7">
        <f>IF(Table2[[#This Row],[15cc]]+Table2[[#This Row],[30cc]]&gt;0,1,0)</f>
        <v>0</v>
      </c>
      <c r="AC3776" s="7">
        <f>IF(Table2[[#This Row],[60c]]&gt;0,1,0)</f>
        <v>0</v>
      </c>
      <c r="AD3776" s="7">
        <f>IF(Table2[[#This Row],[90c]]&gt;0,1,0)</f>
        <v>0</v>
      </c>
    </row>
    <row r="3777" spans="1:30" x14ac:dyDescent="0.2">
      <c r="A3777">
        <v>201707</v>
      </c>
      <c r="B3777" t="s">
        <v>21</v>
      </c>
      <c r="C3777" t="s">
        <v>21</v>
      </c>
      <c r="D3777" t="s">
        <v>1495</v>
      </c>
      <c r="E3777" t="s">
        <v>7650</v>
      </c>
      <c r="F3777" t="s">
        <v>400</v>
      </c>
      <c r="G3777" t="s">
        <v>7651</v>
      </c>
      <c r="I3777" t="s">
        <v>4655</v>
      </c>
      <c r="J3777" t="s">
        <v>1317</v>
      </c>
      <c r="K3777" t="s">
        <v>7651</v>
      </c>
      <c r="L3777" t="s">
        <v>8327</v>
      </c>
      <c r="M3777" t="s">
        <v>878</v>
      </c>
      <c r="N3777" s="1">
        <v>42936</v>
      </c>
      <c r="O3777">
        <v>20</v>
      </c>
      <c r="P3777" t="s">
        <v>930</v>
      </c>
      <c r="Q3777">
        <v>1</v>
      </c>
      <c r="R3777">
        <v>12.311999999999999</v>
      </c>
      <c r="S3777">
        <v>1</v>
      </c>
      <c r="T3777">
        <v>12.311999999999999</v>
      </c>
      <c r="U3777" s="7">
        <v>0</v>
      </c>
      <c r="V3777" s="7">
        <v>0</v>
      </c>
      <c r="W3777" s="7">
        <v>0</v>
      </c>
      <c r="X3777" s="7">
        <v>0</v>
      </c>
      <c r="Y3777" s="7">
        <v>0</v>
      </c>
      <c r="Z3777" s="7">
        <v>0</v>
      </c>
      <c r="AA3777" s="7" t="s">
        <v>800</v>
      </c>
      <c r="AB3777" s="7">
        <f>IF(Table2[[#This Row],[15cc]]+Table2[[#This Row],[30cc]]&gt;0,1,0)</f>
        <v>1</v>
      </c>
      <c r="AC3777" s="7">
        <f>IF(Table2[[#This Row],[60c]]&gt;0,1,0)</f>
        <v>0</v>
      </c>
      <c r="AD3777" s="7">
        <f>IF(Table2[[#This Row],[90c]]&gt;0,1,0)</f>
        <v>0</v>
      </c>
    </row>
    <row r="3778" spans="1:30" x14ac:dyDescent="0.2">
      <c r="A3778">
        <v>201707</v>
      </c>
      <c r="B3778" t="s">
        <v>21</v>
      </c>
      <c r="C3778" t="s">
        <v>21</v>
      </c>
      <c r="D3778" t="s">
        <v>1495</v>
      </c>
      <c r="E3778" t="s">
        <v>7650</v>
      </c>
      <c r="F3778" t="s">
        <v>400</v>
      </c>
      <c r="G3778" t="s">
        <v>7651</v>
      </c>
      <c r="I3778" t="s">
        <v>4655</v>
      </c>
      <c r="J3778" t="s">
        <v>1317</v>
      </c>
      <c r="K3778" t="s">
        <v>7651</v>
      </c>
      <c r="L3778" t="s">
        <v>8328</v>
      </c>
      <c r="M3778" t="s">
        <v>8329</v>
      </c>
      <c r="N3778" s="1">
        <v>42936</v>
      </c>
      <c r="O3778">
        <v>20</v>
      </c>
      <c r="P3778" t="s">
        <v>930</v>
      </c>
      <c r="Q3778">
        <v>1</v>
      </c>
      <c r="R3778">
        <v>12.052</v>
      </c>
      <c r="S3778">
        <v>1</v>
      </c>
      <c r="T3778">
        <v>12.052</v>
      </c>
      <c r="U3778" s="7">
        <v>0</v>
      </c>
      <c r="V3778" s="7">
        <v>0</v>
      </c>
      <c r="W3778" s="7">
        <v>0</v>
      </c>
      <c r="X3778" s="7">
        <v>0</v>
      </c>
      <c r="Y3778" s="7">
        <v>0</v>
      </c>
      <c r="Z3778" s="7">
        <v>0</v>
      </c>
      <c r="AA3778" s="7" t="s">
        <v>800</v>
      </c>
      <c r="AB3778" s="7">
        <f>IF(Table2[[#This Row],[15cc]]+Table2[[#This Row],[30cc]]&gt;0,1,0)</f>
        <v>1</v>
      </c>
      <c r="AC3778" s="7">
        <f>IF(Table2[[#This Row],[60c]]&gt;0,1,0)</f>
        <v>0</v>
      </c>
      <c r="AD3778" s="7">
        <f>IF(Table2[[#This Row],[90c]]&gt;0,1,0)</f>
        <v>0</v>
      </c>
    </row>
    <row r="3779" spans="1:30" x14ac:dyDescent="0.2">
      <c r="A3779">
        <v>201707</v>
      </c>
      <c r="B3779" t="s">
        <v>21</v>
      </c>
      <c r="C3779" t="s">
        <v>21</v>
      </c>
      <c r="D3779" t="s">
        <v>1495</v>
      </c>
      <c r="E3779" t="s">
        <v>7650</v>
      </c>
      <c r="F3779" t="s">
        <v>400</v>
      </c>
      <c r="G3779" t="s">
        <v>7651</v>
      </c>
      <c r="I3779" t="s">
        <v>4655</v>
      </c>
      <c r="J3779" t="s">
        <v>1317</v>
      </c>
      <c r="K3779" t="s">
        <v>7651</v>
      </c>
      <c r="L3779" t="s">
        <v>8330</v>
      </c>
      <c r="M3779" t="s">
        <v>952</v>
      </c>
      <c r="N3779" s="1">
        <v>42936</v>
      </c>
      <c r="O3779">
        <v>20</v>
      </c>
      <c r="P3779" t="s">
        <v>930</v>
      </c>
      <c r="Q3779">
        <v>1</v>
      </c>
      <c r="R3779">
        <v>12.079000000000001</v>
      </c>
      <c r="S3779">
        <v>1</v>
      </c>
      <c r="T3779">
        <v>12.079000000000001</v>
      </c>
      <c r="U3779" s="7">
        <v>0</v>
      </c>
      <c r="V3779" s="7">
        <v>0</v>
      </c>
      <c r="W3779" s="7">
        <v>0</v>
      </c>
      <c r="X3779" s="7">
        <v>0</v>
      </c>
      <c r="Y3779" s="7">
        <v>0</v>
      </c>
      <c r="Z3779" s="7">
        <v>0</v>
      </c>
      <c r="AA3779" s="7" t="s">
        <v>800</v>
      </c>
      <c r="AB3779" s="7">
        <f>IF(Table2[[#This Row],[15cc]]+Table2[[#This Row],[30cc]]&gt;0,1,0)</f>
        <v>1</v>
      </c>
      <c r="AC3779" s="7">
        <f>IF(Table2[[#This Row],[60c]]&gt;0,1,0)</f>
        <v>0</v>
      </c>
      <c r="AD3779" s="7">
        <f>IF(Table2[[#This Row],[90c]]&gt;0,1,0)</f>
        <v>0</v>
      </c>
    </row>
    <row r="3780" spans="1:30" x14ac:dyDescent="0.2">
      <c r="A3780">
        <v>201707</v>
      </c>
      <c r="B3780" t="s">
        <v>21</v>
      </c>
      <c r="C3780" t="s">
        <v>21</v>
      </c>
      <c r="D3780" t="s">
        <v>1495</v>
      </c>
      <c r="E3780" t="s">
        <v>7650</v>
      </c>
      <c r="F3780" t="s">
        <v>400</v>
      </c>
      <c r="G3780" t="s">
        <v>7651</v>
      </c>
      <c r="I3780" t="s">
        <v>4655</v>
      </c>
      <c r="J3780" t="s">
        <v>1317</v>
      </c>
      <c r="K3780" t="s">
        <v>7651</v>
      </c>
      <c r="L3780" t="s">
        <v>8331</v>
      </c>
      <c r="M3780" t="s">
        <v>8332</v>
      </c>
      <c r="N3780" s="1">
        <v>42937</v>
      </c>
      <c r="O3780">
        <v>19</v>
      </c>
      <c r="P3780" t="s">
        <v>930</v>
      </c>
      <c r="S3780">
        <v>0</v>
      </c>
      <c r="T3780">
        <v>0</v>
      </c>
      <c r="U3780" s="7">
        <v>0</v>
      </c>
      <c r="V3780" s="7">
        <v>0</v>
      </c>
      <c r="W3780" s="7">
        <v>0</v>
      </c>
      <c r="X3780" s="7">
        <v>0</v>
      </c>
      <c r="Y3780" s="7">
        <v>0</v>
      </c>
      <c r="Z3780" s="7">
        <v>0</v>
      </c>
      <c r="AA3780" s="7" t="s">
        <v>800</v>
      </c>
      <c r="AB3780" s="7">
        <f>IF(Table2[[#This Row],[15cc]]+Table2[[#This Row],[30cc]]&gt;0,1,0)</f>
        <v>0</v>
      </c>
      <c r="AC3780" s="7">
        <f>IF(Table2[[#This Row],[60c]]&gt;0,1,0)</f>
        <v>0</v>
      </c>
      <c r="AD3780" s="7">
        <f>IF(Table2[[#This Row],[90c]]&gt;0,1,0)</f>
        <v>0</v>
      </c>
    </row>
    <row r="3781" spans="1:30" x14ac:dyDescent="0.2">
      <c r="A3781">
        <v>201707</v>
      </c>
      <c r="B3781" t="s">
        <v>21</v>
      </c>
      <c r="C3781" t="s">
        <v>21</v>
      </c>
      <c r="D3781" t="s">
        <v>1495</v>
      </c>
      <c r="E3781" t="s">
        <v>7650</v>
      </c>
      <c r="F3781" t="s">
        <v>400</v>
      </c>
      <c r="G3781" t="s">
        <v>7651</v>
      </c>
      <c r="I3781" t="s">
        <v>4655</v>
      </c>
      <c r="J3781" t="s">
        <v>1317</v>
      </c>
      <c r="K3781" t="s">
        <v>7651</v>
      </c>
      <c r="L3781" t="s">
        <v>8333</v>
      </c>
      <c r="M3781" t="s">
        <v>8334</v>
      </c>
      <c r="N3781" s="1">
        <v>42937</v>
      </c>
      <c r="O3781">
        <v>19</v>
      </c>
      <c r="P3781" t="s">
        <v>930</v>
      </c>
      <c r="S3781">
        <v>0</v>
      </c>
      <c r="T3781">
        <v>0</v>
      </c>
      <c r="U3781" s="7">
        <v>0</v>
      </c>
      <c r="V3781" s="7">
        <v>0</v>
      </c>
      <c r="W3781" s="7">
        <v>0</v>
      </c>
      <c r="X3781" s="7">
        <v>0</v>
      </c>
      <c r="Y3781" s="7">
        <v>0</v>
      </c>
      <c r="Z3781" s="7">
        <v>0</v>
      </c>
      <c r="AA3781" s="7" t="s">
        <v>800</v>
      </c>
      <c r="AB3781" s="7">
        <f>IF(Table2[[#This Row],[15cc]]+Table2[[#This Row],[30cc]]&gt;0,1,0)</f>
        <v>0</v>
      </c>
      <c r="AC3781" s="7">
        <f>IF(Table2[[#This Row],[60c]]&gt;0,1,0)</f>
        <v>0</v>
      </c>
      <c r="AD3781" s="7">
        <f>IF(Table2[[#This Row],[90c]]&gt;0,1,0)</f>
        <v>0</v>
      </c>
    </row>
    <row r="3782" spans="1:30" x14ac:dyDescent="0.2">
      <c r="A3782">
        <v>201707</v>
      </c>
      <c r="B3782" t="s">
        <v>21</v>
      </c>
      <c r="C3782" t="s">
        <v>21</v>
      </c>
      <c r="D3782" t="s">
        <v>1495</v>
      </c>
      <c r="E3782" t="s">
        <v>7650</v>
      </c>
      <c r="F3782" t="s">
        <v>400</v>
      </c>
      <c r="G3782" t="s">
        <v>7651</v>
      </c>
      <c r="I3782" t="s">
        <v>4655</v>
      </c>
      <c r="J3782" t="s">
        <v>1317</v>
      </c>
      <c r="K3782" t="s">
        <v>7651</v>
      </c>
      <c r="L3782" t="s">
        <v>8335</v>
      </c>
      <c r="M3782" t="s">
        <v>8336</v>
      </c>
      <c r="N3782" s="1">
        <v>42937</v>
      </c>
      <c r="O3782">
        <v>19</v>
      </c>
      <c r="P3782" t="s">
        <v>930</v>
      </c>
      <c r="S3782">
        <v>0</v>
      </c>
      <c r="T3782">
        <v>0</v>
      </c>
      <c r="U3782" s="7">
        <v>0</v>
      </c>
      <c r="V3782" s="7">
        <v>0</v>
      </c>
      <c r="W3782" s="7">
        <v>0</v>
      </c>
      <c r="X3782" s="7">
        <v>0</v>
      </c>
      <c r="Y3782" s="7">
        <v>0</v>
      </c>
      <c r="Z3782" s="7">
        <v>0</v>
      </c>
      <c r="AA3782" s="7" t="s">
        <v>800</v>
      </c>
      <c r="AB3782" s="7">
        <f>IF(Table2[[#This Row],[15cc]]+Table2[[#This Row],[30cc]]&gt;0,1,0)</f>
        <v>0</v>
      </c>
      <c r="AC3782" s="7">
        <f>IF(Table2[[#This Row],[60c]]&gt;0,1,0)</f>
        <v>0</v>
      </c>
      <c r="AD3782" s="7">
        <f>IF(Table2[[#This Row],[90c]]&gt;0,1,0)</f>
        <v>0</v>
      </c>
    </row>
    <row r="3783" spans="1:30" x14ac:dyDescent="0.2">
      <c r="A3783">
        <v>201707</v>
      </c>
      <c r="B3783" t="s">
        <v>21</v>
      </c>
      <c r="C3783" t="s">
        <v>21</v>
      </c>
      <c r="D3783" t="s">
        <v>1495</v>
      </c>
      <c r="E3783" t="s">
        <v>7650</v>
      </c>
      <c r="F3783" t="s">
        <v>400</v>
      </c>
      <c r="G3783" t="s">
        <v>7651</v>
      </c>
      <c r="I3783" t="s">
        <v>4655</v>
      </c>
      <c r="J3783" t="s">
        <v>1317</v>
      </c>
      <c r="K3783" t="s">
        <v>7651</v>
      </c>
      <c r="L3783" t="s">
        <v>8337</v>
      </c>
      <c r="M3783" t="s">
        <v>8338</v>
      </c>
      <c r="N3783" s="1">
        <v>42937</v>
      </c>
      <c r="O3783">
        <v>19</v>
      </c>
      <c r="P3783" t="s">
        <v>930</v>
      </c>
      <c r="Q3783">
        <v>1</v>
      </c>
      <c r="R3783">
        <v>12.096</v>
      </c>
      <c r="S3783">
        <v>1</v>
      </c>
      <c r="T3783">
        <v>12.096</v>
      </c>
      <c r="U3783" s="7">
        <v>0</v>
      </c>
      <c r="V3783" s="7">
        <v>0</v>
      </c>
      <c r="W3783" s="7">
        <v>0</v>
      </c>
      <c r="X3783" s="7">
        <v>0</v>
      </c>
      <c r="Y3783" s="7">
        <v>0</v>
      </c>
      <c r="Z3783" s="7">
        <v>0</v>
      </c>
      <c r="AA3783" s="7" t="s">
        <v>800</v>
      </c>
      <c r="AB3783" s="7">
        <f>IF(Table2[[#This Row],[15cc]]+Table2[[#This Row],[30cc]]&gt;0,1,0)</f>
        <v>1</v>
      </c>
      <c r="AC3783" s="7">
        <f>IF(Table2[[#This Row],[60c]]&gt;0,1,0)</f>
        <v>0</v>
      </c>
      <c r="AD3783" s="7">
        <f>IF(Table2[[#This Row],[90c]]&gt;0,1,0)</f>
        <v>0</v>
      </c>
    </row>
    <row r="3784" spans="1:30" x14ac:dyDescent="0.2">
      <c r="A3784">
        <v>201707</v>
      </c>
      <c r="B3784" t="s">
        <v>21</v>
      </c>
      <c r="C3784" t="s">
        <v>21</v>
      </c>
      <c r="D3784" t="s">
        <v>1495</v>
      </c>
      <c r="E3784" t="s">
        <v>7650</v>
      </c>
      <c r="F3784" t="s">
        <v>400</v>
      </c>
      <c r="G3784" t="s">
        <v>7651</v>
      </c>
      <c r="I3784" t="s">
        <v>4655</v>
      </c>
      <c r="J3784" t="s">
        <v>1317</v>
      </c>
      <c r="K3784" t="s">
        <v>7651</v>
      </c>
      <c r="L3784" t="s">
        <v>8339</v>
      </c>
      <c r="M3784" t="s">
        <v>8340</v>
      </c>
      <c r="N3784" s="1">
        <v>42937</v>
      </c>
      <c r="O3784">
        <v>19</v>
      </c>
      <c r="P3784" t="s">
        <v>930</v>
      </c>
      <c r="Q3784">
        <v>1</v>
      </c>
      <c r="R3784">
        <v>15.183</v>
      </c>
      <c r="S3784">
        <v>1</v>
      </c>
      <c r="T3784">
        <v>15.183</v>
      </c>
      <c r="U3784" s="7">
        <v>0</v>
      </c>
      <c r="V3784" s="7">
        <v>0</v>
      </c>
      <c r="W3784" s="7">
        <v>0</v>
      </c>
      <c r="X3784" s="7">
        <v>0</v>
      </c>
      <c r="Y3784" s="7">
        <v>0</v>
      </c>
      <c r="Z3784" s="7">
        <v>0</v>
      </c>
      <c r="AA3784" s="7" t="s">
        <v>800</v>
      </c>
      <c r="AB3784" s="7">
        <f>IF(Table2[[#This Row],[15cc]]+Table2[[#This Row],[30cc]]&gt;0,1,0)</f>
        <v>1</v>
      </c>
      <c r="AC3784" s="7">
        <f>IF(Table2[[#This Row],[60c]]&gt;0,1,0)</f>
        <v>0</v>
      </c>
      <c r="AD3784" s="7">
        <f>IF(Table2[[#This Row],[90c]]&gt;0,1,0)</f>
        <v>0</v>
      </c>
    </row>
    <row r="3785" spans="1:30" x14ac:dyDescent="0.2">
      <c r="A3785">
        <v>201707</v>
      </c>
      <c r="B3785" t="s">
        <v>21</v>
      </c>
      <c r="C3785" t="s">
        <v>21</v>
      </c>
      <c r="D3785" t="s">
        <v>1495</v>
      </c>
      <c r="E3785" t="s">
        <v>7650</v>
      </c>
      <c r="F3785" t="s">
        <v>400</v>
      </c>
      <c r="G3785" t="s">
        <v>7651</v>
      </c>
      <c r="I3785" t="s">
        <v>4655</v>
      </c>
      <c r="J3785" t="s">
        <v>1317</v>
      </c>
      <c r="K3785" t="s">
        <v>7651</v>
      </c>
      <c r="L3785" t="s">
        <v>8341</v>
      </c>
      <c r="M3785" t="s">
        <v>8342</v>
      </c>
      <c r="N3785" s="1">
        <v>42937</v>
      </c>
      <c r="O3785">
        <v>19</v>
      </c>
      <c r="P3785" t="s">
        <v>930</v>
      </c>
      <c r="Q3785">
        <v>2</v>
      </c>
      <c r="R3785">
        <v>32.411000000000001</v>
      </c>
      <c r="S3785">
        <v>2</v>
      </c>
      <c r="T3785">
        <v>32.411000000000001</v>
      </c>
      <c r="U3785" s="7">
        <v>0</v>
      </c>
      <c r="V3785" s="7">
        <v>0</v>
      </c>
      <c r="W3785" s="7">
        <v>0</v>
      </c>
      <c r="X3785" s="7">
        <v>0</v>
      </c>
      <c r="Y3785" s="7">
        <v>0</v>
      </c>
      <c r="Z3785" s="7">
        <v>0</v>
      </c>
      <c r="AA3785" s="7" t="s">
        <v>800</v>
      </c>
      <c r="AB3785" s="7">
        <f>IF(Table2[[#This Row],[15cc]]+Table2[[#This Row],[30cc]]&gt;0,1,0)</f>
        <v>1</v>
      </c>
      <c r="AC3785" s="7">
        <f>IF(Table2[[#This Row],[60c]]&gt;0,1,0)</f>
        <v>0</v>
      </c>
      <c r="AD3785" s="7">
        <f>IF(Table2[[#This Row],[90c]]&gt;0,1,0)</f>
        <v>0</v>
      </c>
    </row>
    <row r="3786" spans="1:30" x14ac:dyDescent="0.2">
      <c r="A3786">
        <v>201707</v>
      </c>
      <c r="B3786" t="s">
        <v>21</v>
      </c>
      <c r="C3786" t="s">
        <v>21</v>
      </c>
      <c r="D3786" t="s">
        <v>1495</v>
      </c>
      <c r="E3786" t="s">
        <v>7650</v>
      </c>
      <c r="F3786" t="s">
        <v>400</v>
      </c>
      <c r="G3786" t="s">
        <v>7651</v>
      </c>
      <c r="I3786" t="s">
        <v>4655</v>
      </c>
      <c r="J3786" t="s">
        <v>1317</v>
      </c>
      <c r="K3786" t="s">
        <v>7651</v>
      </c>
      <c r="L3786" t="s">
        <v>8343</v>
      </c>
      <c r="M3786" t="s">
        <v>8344</v>
      </c>
      <c r="N3786" s="1">
        <v>42937</v>
      </c>
      <c r="O3786">
        <v>19</v>
      </c>
      <c r="P3786" t="s">
        <v>930</v>
      </c>
      <c r="S3786">
        <v>0</v>
      </c>
      <c r="T3786">
        <v>0</v>
      </c>
      <c r="U3786" s="7">
        <v>0</v>
      </c>
      <c r="V3786" s="7">
        <v>0</v>
      </c>
      <c r="W3786" s="7">
        <v>0</v>
      </c>
      <c r="X3786" s="7">
        <v>0</v>
      </c>
      <c r="Y3786" s="7">
        <v>0</v>
      </c>
      <c r="Z3786" s="7">
        <v>0</v>
      </c>
      <c r="AA3786" s="7" t="s">
        <v>800</v>
      </c>
      <c r="AB3786" s="7">
        <f>IF(Table2[[#This Row],[15cc]]+Table2[[#This Row],[30cc]]&gt;0,1,0)</f>
        <v>0</v>
      </c>
      <c r="AC3786" s="7">
        <f>IF(Table2[[#This Row],[60c]]&gt;0,1,0)</f>
        <v>0</v>
      </c>
      <c r="AD3786" s="7">
        <f>IF(Table2[[#This Row],[90c]]&gt;0,1,0)</f>
        <v>0</v>
      </c>
    </row>
    <row r="3787" spans="1:30" x14ac:dyDescent="0.2">
      <c r="A3787">
        <v>201707</v>
      </c>
      <c r="B3787" t="s">
        <v>21</v>
      </c>
      <c r="C3787" t="s">
        <v>21</v>
      </c>
      <c r="D3787" t="s">
        <v>1495</v>
      </c>
      <c r="E3787" t="s">
        <v>7650</v>
      </c>
      <c r="F3787" t="s">
        <v>400</v>
      </c>
      <c r="G3787" t="s">
        <v>7651</v>
      </c>
      <c r="I3787" t="s">
        <v>4655</v>
      </c>
      <c r="J3787" t="s">
        <v>1317</v>
      </c>
      <c r="K3787" t="s">
        <v>7651</v>
      </c>
      <c r="L3787" t="s">
        <v>8345</v>
      </c>
      <c r="M3787" t="s">
        <v>7920</v>
      </c>
      <c r="N3787" s="1">
        <v>42937</v>
      </c>
      <c r="O3787">
        <v>19</v>
      </c>
      <c r="P3787" t="s">
        <v>930</v>
      </c>
      <c r="Q3787">
        <v>3</v>
      </c>
      <c r="R3787">
        <v>39.518000000000001</v>
      </c>
      <c r="S3787">
        <v>3</v>
      </c>
      <c r="T3787">
        <v>39.518000000000001</v>
      </c>
      <c r="U3787" s="7">
        <v>0</v>
      </c>
      <c r="V3787" s="7">
        <v>0</v>
      </c>
      <c r="W3787" s="7">
        <v>0</v>
      </c>
      <c r="X3787" s="7">
        <v>0</v>
      </c>
      <c r="Y3787" s="7">
        <v>0</v>
      </c>
      <c r="Z3787" s="7">
        <v>0</v>
      </c>
      <c r="AA3787" s="7" t="s">
        <v>800</v>
      </c>
      <c r="AB3787" s="7">
        <f>IF(Table2[[#This Row],[15cc]]+Table2[[#This Row],[30cc]]&gt;0,1,0)</f>
        <v>1</v>
      </c>
      <c r="AC3787" s="7">
        <f>IF(Table2[[#This Row],[60c]]&gt;0,1,0)</f>
        <v>0</v>
      </c>
      <c r="AD3787" s="7">
        <f>IF(Table2[[#This Row],[90c]]&gt;0,1,0)</f>
        <v>0</v>
      </c>
    </row>
    <row r="3788" spans="1:30" x14ac:dyDescent="0.2">
      <c r="A3788">
        <v>201707</v>
      </c>
      <c r="B3788" t="s">
        <v>21</v>
      </c>
      <c r="C3788" t="s">
        <v>21</v>
      </c>
      <c r="D3788" t="s">
        <v>1495</v>
      </c>
      <c r="E3788" t="s">
        <v>7650</v>
      </c>
      <c r="F3788" t="s">
        <v>400</v>
      </c>
      <c r="G3788" t="s">
        <v>7651</v>
      </c>
      <c r="I3788" t="s">
        <v>4655</v>
      </c>
      <c r="J3788" t="s">
        <v>1317</v>
      </c>
      <c r="K3788" t="s">
        <v>7651</v>
      </c>
      <c r="L3788" t="s">
        <v>8346</v>
      </c>
      <c r="M3788" t="s">
        <v>1933</v>
      </c>
      <c r="N3788" s="1">
        <v>42937</v>
      </c>
      <c r="O3788">
        <v>19</v>
      </c>
      <c r="P3788" t="s">
        <v>930</v>
      </c>
      <c r="Q3788">
        <v>4</v>
      </c>
      <c r="R3788">
        <v>55.368000000000002</v>
      </c>
      <c r="S3788">
        <v>4</v>
      </c>
      <c r="T3788">
        <v>55.368000000000002</v>
      </c>
      <c r="U3788" s="7">
        <v>0</v>
      </c>
      <c r="V3788" s="7">
        <v>0</v>
      </c>
      <c r="W3788" s="7">
        <v>0</v>
      </c>
      <c r="X3788" s="7">
        <v>0</v>
      </c>
      <c r="Y3788" s="7">
        <v>0</v>
      </c>
      <c r="Z3788" s="7">
        <v>0</v>
      </c>
      <c r="AA3788" s="7" t="s">
        <v>800</v>
      </c>
      <c r="AB3788" s="7">
        <f>IF(Table2[[#This Row],[15cc]]+Table2[[#This Row],[30cc]]&gt;0,1,0)</f>
        <v>1</v>
      </c>
      <c r="AC3788" s="7">
        <f>IF(Table2[[#This Row],[60c]]&gt;0,1,0)</f>
        <v>0</v>
      </c>
      <c r="AD3788" s="7">
        <f>IF(Table2[[#This Row],[90c]]&gt;0,1,0)</f>
        <v>0</v>
      </c>
    </row>
    <row r="3789" spans="1:30" x14ac:dyDescent="0.2">
      <c r="A3789">
        <v>201707</v>
      </c>
      <c r="B3789" t="s">
        <v>21</v>
      </c>
      <c r="C3789" t="s">
        <v>21</v>
      </c>
      <c r="D3789" t="s">
        <v>1495</v>
      </c>
      <c r="E3789" t="s">
        <v>7650</v>
      </c>
      <c r="F3789" t="s">
        <v>400</v>
      </c>
      <c r="G3789" t="s">
        <v>7651</v>
      </c>
      <c r="I3789" t="s">
        <v>4655</v>
      </c>
      <c r="J3789" t="s">
        <v>1317</v>
      </c>
      <c r="K3789" t="s">
        <v>7651</v>
      </c>
      <c r="L3789" t="s">
        <v>8347</v>
      </c>
      <c r="M3789" t="s">
        <v>8348</v>
      </c>
      <c r="N3789" s="1">
        <v>42944</v>
      </c>
      <c r="O3789">
        <v>12</v>
      </c>
      <c r="P3789" t="s">
        <v>1314</v>
      </c>
      <c r="S3789">
        <v>0</v>
      </c>
      <c r="T3789">
        <v>0</v>
      </c>
      <c r="U3789" s="7">
        <v>0</v>
      </c>
      <c r="V3789" s="7">
        <v>0</v>
      </c>
      <c r="W3789" s="7">
        <v>0</v>
      </c>
      <c r="X3789" s="7">
        <v>0</v>
      </c>
      <c r="Y3789" s="7">
        <v>0</v>
      </c>
      <c r="Z3789" s="7">
        <v>0</v>
      </c>
      <c r="AA3789" s="7" t="s">
        <v>800</v>
      </c>
      <c r="AB3789" s="7">
        <f>IF(Table2[[#This Row],[15cc]]+Table2[[#This Row],[30cc]]&gt;0,1,0)</f>
        <v>0</v>
      </c>
      <c r="AC3789" s="7">
        <f>IF(Table2[[#This Row],[60c]]&gt;0,1,0)</f>
        <v>0</v>
      </c>
      <c r="AD3789" s="7">
        <f>IF(Table2[[#This Row],[90c]]&gt;0,1,0)</f>
        <v>0</v>
      </c>
    </row>
    <row r="3790" spans="1:30" x14ac:dyDescent="0.2">
      <c r="A3790">
        <v>201707</v>
      </c>
      <c r="B3790" t="s">
        <v>21</v>
      </c>
      <c r="C3790" t="s">
        <v>21</v>
      </c>
      <c r="D3790" t="s">
        <v>1495</v>
      </c>
      <c r="E3790" t="s">
        <v>7650</v>
      </c>
      <c r="F3790" t="s">
        <v>400</v>
      </c>
      <c r="G3790" t="s">
        <v>7651</v>
      </c>
      <c r="I3790" t="s">
        <v>4655</v>
      </c>
      <c r="J3790" t="s">
        <v>1317</v>
      </c>
      <c r="K3790" t="s">
        <v>7651</v>
      </c>
      <c r="L3790" t="s">
        <v>8349</v>
      </c>
      <c r="M3790" t="s">
        <v>8350</v>
      </c>
      <c r="N3790" s="1">
        <v>42944</v>
      </c>
      <c r="O3790">
        <v>12</v>
      </c>
      <c r="P3790" t="s">
        <v>1314</v>
      </c>
      <c r="Q3790">
        <v>2</v>
      </c>
      <c r="R3790">
        <v>24.053000000000001</v>
      </c>
      <c r="S3790">
        <v>2</v>
      </c>
      <c r="T3790">
        <v>24.053000000000001</v>
      </c>
      <c r="U3790" s="7">
        <v>0</v>
      </c>
      <c r="V3790" s="7">
        <v>0</v>
      </c>
      <c r="W3790" s="7">
        <v>0</v>
      </c>
      <c r="X3790" s="7">
        <v>0</v>
      </c>
      <c r="Y3790" s="7">
        <v>0</v>
      </c>
      <c r="Z3790" s="7">
        <v>0</v>
      </c>
      <c r="AA3790" s="7" t="s">
        <v>800</v>
      </c>
      <c r="AB3790" s="7">
        <f>IF(Table2[[#This Row],[15cc]]+Table2[[#This Row],[30cc]]&gt;0,1,0)</f>
        <v>1</v>
      </c>
      <c r="AC3790" s="7">
        <f>IF(Table2[[#This Row],[60c]]&gt;0,1,0)</f>
        <v>0</v>
      </c>
      <c r="AD3790" s="7">
        <f>IF(Table2[[#This Row],[90c]]&gt;0,1,0)</f>
        <v>0</v>
      </c>
    </row>
    <row r="3791" spans="1:30" x14ac:dyDescent="0.2">
      <c r="A3791">
        <v>201707</v>
      </c>
      <c r="B3791" t="s">
        <v>21</v>
      </c>
      <c r="C3791" t="s">
        <v>21</v>
      </c>
      <c r="D3791" t="s">
        <v>1495</v>
      </c>
      <c r="E3791" t="s">
        <v>7650</v>
      </c>
      <c r="F3791" t="s">
        <v>400</v>
      </c>
      <c r="G3791" t="s">
        <v>7651</v>
      </c>
      <c r="I3791" t="s">
        <v>4655</v>
      </c>
      <c r="J3791" t="s">
        <v>1317</v>
      </c>
      <c r="K3791" t="s">
        <v>7651</v>
      </c>
      <c r="L3791" t="s">
        <v>8351</v>
      </c>
      <c r="M3791" t="s">
        <v>8352</v>
      </c>
      <c r="N3791" s="1">
        <v>42944</v>
      </c>
      <c r="O3791">
        <v>12</v>
      </c>
      <c r="P3791" t="s">
        <v>1314</v>
      </c>
      <c r="S3791">
        <v>0</v>
      </c>
      <c r="T3791">
        <v>0</v>
      </c>
      <c r="U3791" s="7">
        <v>0</v>
      </c>
      <c r="V3791" s="7">
        <v>0</v>
      </c>
      <c r="W3791" s="7">
        <v>0</v>
      </c>
      <c r="X3791" s="7">
        <v>0</v>
      </c>
      <c r="Y3791" s="7">
        <v>0</v>
      </c>
      <c r="Z3791" s="7">
        <v>0</v>
      </c>
      <c r="AA3791" s="7" t="s">
        <v>800</v>
      </c>
      <c r="AB3791" s="7">
        <f>IF(Table2[[#This Row],[15cc]]+Table2[[#This Row],[30cc]]&gt;0,1,0)</f>
        <v>0</v>
      </c>
      <c r="AC3791" s="7">
        <f>IF(Table2[[#This Row],[60c]]&gt;0,1,0)</f>
        <v>0</v>
      </c>
      <c r="AD3791" s="7">
        <f>IF(Table2[[#This Row],[90c]]&gt;0,1,0)</f>
        <v>0</v>
      </c>
    </row>
    <row r="3792" spans="1:30" x14ac:dyDescent="0.2">
      <c r="A3792">
        <v>201707</v>
      </c>
      <c r="B3792" t="s">
        <v>21</v>
      </c>
      <c r="C3792" t="s">
        <v>21</v>
      </c>
      <c r="D3792" t="s">
        <v>1495</v>
      </c>
      <c r="E3792" t="s">
        <v>7650</v>
      </c>
      <c r="F3792" t="s">
        <v>400</v>
      </c>
      <c r="G3792" t="s">
        <v>7651</v>
      </c>
      <c r="I3792" t="s">
        <v>4655</v>
      </c>
      <c r="J3792" t="s">
        <v>1317</v>
      </c>
      <c r="K3792" t="s">
        <v>7651</v>
      </c>
      <c r="L3792" t="s">
        <v>8353</v>
      </c>
      <c r="M3792" t="s">
        <v>8354</v>
      </c>
      <c r="N3792" s="1">
        <v>42944</v>
      </c>
      <c r="O3792">
        <v>12</v>
      </c>
      <c r="P3792" t="s">
        <v>1314</v>
      </c>
      <c r="Q3792">
        <v>1</v>
      </c>
      <c r="R3792">
        <v>12.035</v>
      </c>
      <c r="S3792">
        <v>1</v>
      </c>
      <c r="T3792">
        <v>12.035</v>
      </c>
      <c r="U3792" s="7">
        <v>0</v>
      </c>
      <c r="V3792" s="7">
        <v>0</v>
      </c>
      <c r="W3792" s="7">
        <v>0</v>
      </c>
      <c r="X3792" s="7">
        <v>0</v>
      </c>
      <c r="Y3792" s="7">
        <v>0</v>
      </c>
      <c r="Z3792" s="7">
        <v>0</v>
      </c>
      <c r="AA3792" s="7" t="s">
        <v>800</v>
      </c>
      <c r="AB3792" s="7">
        <f>IF(Table2[[#This Row],[15cc]]+Table2[[#This Row],[30cc]]&gt;0,1,0)</f>
        <v>1</v>
      </c>
      <c r="AC3792" s="7">
        <f>IF(Table2[[#This Row],[60c]]&gt;0,1,0)</f>
        <v>0</v>
      </c>
      <c r="AD3792" s="7">
        <f>IF(Table2[[#This Row],[90c]]&gt;0,1,0)</f>
        <v>0</v>
      </c>
    </row>
    <row r="3793" spans="1:30" x14ac:dyDescent="0.2">
      <c r="A3793">
        <v>201707</v>
      </c>
      <c r="B3793" t="s">
        <v>21</v>
      </c>
      <c r="C3793" t="s">
        <v>21</v>
      </c>
      <c r="D3793" t="s">
        <v>1495</v>
      </c>
      <c r="E3793" t="s">
        <v>7650</v>
      </c>
      <c r="F3793" t="s">
        <v>400</v>
      </c>
      <c r="G3793" t="s">
        <v>7651</v>
      </c>
      <c r="I3793" t="s">
        <v>4655</v>
      </c>
      <c r="J3793" t="s">
        <v>1317</v>
      </c>
      <c r="K3793" t="s">
        <v>7651</v>
      </c>
      <c r="L3793" t="s">
        <v>8355</v>
      </c>
      <c r="M3793" t="s">
        <v>8356</v>
      </c>
      <c r="N3793" s="1">
        <v>42944</v>
      </c>
      <c r="O3793">
        <v>12</v>
      </c>
      <c r="P3793" t="s">
        <v>1314</v>
      </c>
      <c r="S3793">
        <v>0</v>
      </c>
      <c r="T3793">
        <v>0</v>
      </c>
      <c r="U3793" s="7">
        <v>0</v>
      </c>
      <c r="V3793" s="7">
        <v>0</v>
      </c>
      <c r="W3793" s="7">
        <v>0</v>
      </c>
      <c r="X3793" s="7">
        <v>0</v>
      </c>
      <c r="Y3793" s="7">
        <v>0</v>
      </c>
      <c r="Z3793" s="7">
        <v>0</v>
      </c>
      <c r="AA3793" s="7" t="s">
        <v>800</v>
      </c>
      <c r="AB3793" s="7">
        <f>IF(Table2[[#This Row],[15cc]]+Table2[[#This Row],[30cc]]&gt;0,1,0)</f>
        <v>0</v>
      </c>
      <c r="AC3793" s="7">
        <f>IF(Table2[[#This Row],[60c]]&gt;0,1,0)</f>
        <v>0</v>
      </c>
      <c r="AD3793" s="7">
        <f>IF(Table2[[#This Row],[90c]]&gt;0,1,0)</f>
        <v>0</v>
      </c>
    </row>
    <row r="3794" spans="1:30" x14ac:dyDescent="0.2">
      <c r="A3794">
        <v>201707</v>
      </c>
      <c r="B3794" t="s">
        <v>21</v>
      </c>
      <c r="C3794" t="s">
        <v>21</v>
      </c>
      <c r="D3794" t="s">
        <v>1495</v>
      </c>
      <c r="E3794" t="s">
        <v>7650</v>
      </c>
      <c r="F3794" t="s">
        <v>400</v>
      </c>
      <c r="G3794" t="s">
        <v>7651</v>
      </c>
      <c r="I3794" t="s">
        <v>4655</v>
      </c>
      <c r="J3794" t="s">
        <v>1317</v>
      </c>
      <c r="K3794" t="s">
        <v>7651</v>
      </c>
      <c r="L3794" t="s">
        <v>8357</v>
      </c>
      <c r="M3794" t="s">
        <v>8358</v>
      </c>
      <c r="N3794" s="1">
        <v>42944</v>
      </c>
      <c r="O3794">
        <v>12</v>
      </c>
      <c r="P3794" t="s">
        <v>1314</v>
      </c>
      <c r="S3794">
        <v>0</v>
      </c>
      <c r="T3794">
        <v>0</v>
      </c>
      <c r="U3794" s="7">
        <v>0</v>
      </c>
      <c r="V3794" s="7">
        <v>0</v>
      </c>
      <c r="W3794" s="7">
        <v>0</v>
      </c>
      <c r="X3794" s="7">
        <v>0</v>
      </c>
      <c r="Y3794" s="7">
        <v>0</v>
      </c>
      <c r="Z3794" s="7">
        <v>0</v>
      </c>
      <c r="AA3794" s="7" t="s">
        <v>800</v>
      </c>
      <c r="AB3794" s="7">
        <f>IF(Table2[[#This Row],[15cc]]+Table2[[#This Row],[30cc]]&gt;0,1,0)</f>
        <v>0</v>
      </c>
      <c r="AC3794" s="7">
        <f>IF(Table2[[#This Row],[60c]]&gt;0,1,0)</f>
        <v>0</v>
      </c>
      <c r="AD3794" s="7">
        <f>IF(Table2[[#This Row],[90c]]&gt;0,1,0)</f>
        <v>0</v>
      </c>
    </row>
    <row r="3795" spans="1:30" x14ac:dyDescent="0.2">
      <c r="A3795">
        <v>201707</v>
      </c>
      <c r="B3795" t="s">
        <v>21</v>
      </c>
      <c r="C3795" t="s">
        <v>21</v>
      </c>
      <c r="D3795" t="s">
        <v>1495</v>
      </c>
      <c r="E3795" t="s">
        <v>7650</v>
      </c>
      <c r="F3795" t="s">
        <v>400</v>
      </c>
      <c r="G3795" t="s">
        <v>7651</v>
      </c>
      <c r="I3795" t="s">
        <v>4655</v>
      </c>
      <c r="J3795" t="s">
        <v>1317</v>
      </c>
      <c r="K3795" t="s">
        <v>7651</v>
      </c>
      <c r="L3795" t="s">
        <v>8359</v>
      </c>
      <c r="M3795" t="s">
        <v>8360</v>
      </c>
      <c r="N3795" s="1">
        <v>42944</v>
      </c>
      <c r="O3795">
        <v>12</v>
      </c>
      <c r="P3795" t="s">
        <v>1314</v>
      </c>
      <c r="S3795">
        <v>0</v>
      </c>
      <c r="T3795">
        <v>0</v>
      </c>
      <c r="U3795" s="7">
        <v>0</v>
      </c>
      <c r="V3795" s="7">
        <v>0</v>
      </c>
      <c r="W3795" s="7">
        <v>0</v>
      </c>
      <c r="X3795" s="7">
        <v>0</v>
      </c>
      <c r="Y3795" s="7">
        <v>0</v>
      </c>
      <c r="Z3795" s="7">
        <v>0</v>
      </c>
      <c r="AA3795" s="7" t="s">
        <v>800</v>
      </c>
      <c r="AB3795" s="7">
        <f>IF(Table2[[#This Row],[15cc]]+Table2[[#This Row],[30cc]]&gt;0,1,0)</f>
        <v>0</v>
      </c>
      <c r="AC3795" s="7">
        <f>IF(Table2[[#This Row],[60c]]&gt;0,1,0)</f>
        <v>0</v>
      </c>
      <c r="AD3795" s="7">
        <f>IF(Table2[[#This Row],[90c]]&gt;0,1,0)</f>
        <v>0</v>
      </c>
    </row>
    <row r="3796" spans="1:30" x14ac:dyDescent="0.2">
      <c r="A3796">
        <v>201707</v>
      </c>
      <c r="B3796" t="s">
        <v>21</v>
      </c>
      <c r="C3796" t="s">
        <v>21</v>
      </c>
      <c r="D3796" t="s">
        <v>1495</v>
      </c>
      <c r="E3796" t="s">
        <v>7650</v>
      </c>
      <c r="F3796" t="s">
        <v>400</v>
      </c>
      <c r="G3796" t="s">
        <v>7651</v>
      </c>
      <c r="I3796" t="s">
        <v>4655</v>
      </c>
      <c r="J3796" t="s">
        <v>1317</v>
      </c>
      <c r="K3796" t="s">
        <v>7651</v>
      </c>
      <c r="L3796" t="s">
        <v>8361</v>
      </c>
      <c r="M3796" t="s">
        <v>8362</v>
      </c>
      <c r="N3796" s="1">
        <v>42944</v>
      </c>
      <c r="O3796">
        <v>12</v>
      </c>
      <c r="P3796" t="s">
        <v>1314</v>
      </c>
      <c r="S3796">
        <v>0</v>
      </c>
      <c r="T3796">
        <v>0</v>
      </c>
      <c r="U3796" s="7">
        <v>0</v>
      </c>
      <c r="V3796" s="7">
        <v>0</v>
      </c>
      <c r="W3796" s="7">
        <v>0</v>
      </c>
      <c r="X3796" s="7">
        <v>0</v>
      </c>
      <c r="Y3796" s="7">
        <v>0</v>
      </c>
      <c r="Z3796" s="7">
        <v>0</v>
      </c>
      <c r="AA3796" s="7" t="s">
        <v>800</v>
      </c>
      <c r="AB3796" s="7">
        <f>IF(Table2[[#This Row],[15cc]]+Table2[[#This Row],[30cc]]&gt;0,1,0)</f>
        <v>0</v>
      </c>
      <c r="AC3796" s="7">
        <f>IF(Table2[[#This Row],[60c]]&gt;0,1,0)</f>
        <v>0</v>
      </c>
      <c r="AD3796" s="7">
        <f>IF(Table2[[#This Row],[90c]]&gt;0,1,0)</f>
        <v>0</v>
      </c>
    </row>
    <row r="3797" spans="1:30" x14ac:dyDescent="0.2">
      <c r="A3797">
        <v>201707</v>
      </c>
      <c r="B3797" t="s">
        <v>21</v>
      </c>
      <c r="C3797" t="s">
        <v>21</v>
      </c>
      <c r="D3797" t="s">
        <v>1495</v>
      </c>
      <c r="E3797" t="s">
        <v>7650</v>
      </c>
      <c r="F3797" t="s">
        <v>400</v>
      </c>
      <c r="G3797" t="s">
        <v>7651</v>
      </c>
      <c r="I3797" t="s">
        <v>4655</v>
      </c>
      <c r="J3797" t="s">
        <v>1317</v>
      </c>
      <c r="K3797" t="s">
        <v>7651</v>
      </c>
      <c r="L3797" t="s">
        <v>8363</v>
      </c>
      <c r="M3797" t="s">
        <v>8364</v>
      </c>
      <c r="N3797" s="1">
        <v>42944</v>
      </c>
      <c r="O3797">
        <v>12</v>
      </c>
      <c r="P3797" t="s">
        <v>1314</v>
      </c>
      <c r="S3797">
        <v>0</v>
      </c>
      <c r="T3797">
        <v>0</v>
      </c>
      <c r="U3797" s="7">
        <v>0</v>
      </c>
      <c r="V3797" s="7">
        <v>0</v>
      </c>
      <c r="W3797" s="7">
        <v>0</v>
      </c>
      <c r="X3797" s="7">
        <v>0</v>
      </c>
      <c r="Y3797" s="7">
        <v>0</v>
      </c>
      <c r="Z3797" s="7">
        <v>0</v>
      </c>
      <c r="AA3797" s="7" t="s">
        <v>800</v>
      </c>
      <c r="AB3797" s="7">
        <f>IF(Table2[[#This Row],[15cc]]+Table2[[#This Row],[30cc]]&gt;0,1,0)</f>
        <v>0</v>
      </c>
      <c r="AC3797" s="7">
        <f>IF(Table2[[#This Row],[60c]]&gt;0,1,0)</f>
        <v>0</v>
      </c>
      <c r="AD3797" s="7">
        <f>IF(Table2[[#This Row],[90c]]&gt;0,1,0)</f>
        <v>0</v>
      </c>
    </row>
    <row r="3798" spans="1:30" x14ac:dyDescent="0.2">
      <c r="A3798">
        <v>201707</v>
      </c>
      <c r="B3798" t="s">
        <v>21</v>
      </c>
      <c r="C3798" t="s">
        <v>21</v>
      </c>
      <c r="D3798" t="s">
        <v>1495</v>
      </c>
      <c r="E3798" t="s">
        <v>7650</v>
      </c>
      <c r="F3798" t="s">
        <v>400</v>
      </c>
      <c r="G3798" t="s">
        <v>7651</v>
      </c>
      <c r="I3798" t="s">
        <v>4655</v>
      </c>
      <c r="J3798" t="s">
        <v>1317</v>
      </c>
      <c r="K3798" t="s">
        <v>7651</v>
      </c>
      <c r="L3798" t="s">
        <v>8365</v>
      </c>
      <c r="M3798" t="s">
        <v>1336</v>
      </c>
      <c r="N3798" s="1">
        <v>42944</v>
      </c>
      <c r="O3798">
        <v>12</v>
      </c>
      <c r="P3798" t="s">
        <v>1314</v>
      </c>
      <c r="S3798">
        <v>0</v>
      </c>
      <c r="T3798">
        <v>0</v>
      </c>
      <c r="U3798" s="7">
        <v>0</v>
      </c>
      <c r="V3798" s="7">
        <v>0</v>
      </c>
      <c r="W3798" s="7">
        <v>0</v>
      </c>
      <c r="X3798" s="7">
        <v>0</v>
      </c>
      <c r="Y3798" s="7">
        <v>0</v>
      </c>
      <c r="Z3798" s="7">
        <v>0</v>
      </c>
      <c r="AA3798" s="7" t="s">
        <v>800</v>
      </c>
      <c r="AB3798" s="7">
        <f>IF(Table2[[#This Row],[15cc]]+Table2[[#This Row],[30cc]]&gt;0,1,0)</f>
        <v>0</v>
      </c>
      <c r="AC3798" s="7">
        <f>IF(Table2[[#This Row],[60c]]&gt;0,1,0)</f>
        <v>0</v>
      </c>
      <c r="AD3798" s="7">
        <f>IF(Table2[[#This Row],[90c]]&gt;0,1,0)</f>
        <v>0</v>
      </c>
    </row>
    <row r="3799" spans="1:30" x14ac:dyDescent="0.2">
      <c r="A3799">
        <v>201707</v>
      </c>
      <c r="B3799" t="s">
        <v>21</v>
      </c>
      <c r="C3799" t="s">
        <v>21</v>
      </c>
      <c r="D3799" t="s">
        <v>1495</v>
      </c>
      <c r="E3799" t="s">
        <v>7650</v>
      </c>
      <c r="F3799" t="s">
        <v>400</v>
      </c>
      <c r="G3799" t="s">
        <v>7651</v>
      </c>
      <c r="I3799" t="s">
        <v>4655</v>
      </c>
      <c r="J3799" t="s">
        <v>1317</v>
      </c>
      <c r="K3799" t="s">
        <v>7651</v>
      </c>
      <c r="L3799" t="s">
        <v>8366</v>
      </c>
      <c r="M3799" t="s">
        <v>8367</v>
      </c>
      <c r="N3799" s="1">
        <v>42944</v>
      </c>
      <c r="O3799">
        <v>12</v>
      </c>
      <c r="P3799" t="s">
        <v>1314</v>
      </c>
      <c r="S3799">
        <v>0</v>
      </c>
      <c r="T3799">
        <v>0</v>
      </c>
      <c r="U3799" s="7">
        <v>0</v>
      </c>
      <c r="V3799" s="7">
        <v>0</v>
      </c>
      <c r="W3799" s="7">
        <v>0</v>
      </c>
      <c r="X3799" s="7">
        <v>0</v>
      </c>
      <c r="Y3799" s="7">
        <v>0</v>
      </c>
      <c r="Z3799" s="7">
        <v>0</v>
      </c>
      <c r="AA3799" s="7" t="s">
        <v>800</v>
      </c>
      <c r="AB3799" s="7">
        <f>IF(Table2[[#This Row],[15cc]]+Table2[[#This Row],[30cc]]&gt;0,1,0)</f>
        <v>0</v>
      </c>
      <c r="AC3799" s="7">
        <f>IF(Table2[[#This Row],[60c]]&gt;0,1,0)</f>
        <v>0</v>
      </c>
      <c r="AD3799" s="7">
        <f>IF(Table2[[#This Row],[90c]]&gt;0,1,0)</f>
        <v>0</v>
      </c>
    </row>
    <row r="3800" spans="1:30" x14ac:dyDescent="0.2">
      <c r="A3800">
        <v>201707</v>
      </c>
      <c r="B3800" t="s">
        <v>21</v>
      </c>
      <c r="C3800" t="s">
        <v>21</v>
      </c>
      <c r="D3800" t="s">
        <v>1495</v>
      </c>
      <c r="E3800" t="s">
        <v>7650</v>
      </c>
      <c r="F3800" t="s">
        <v>400</v>
      </c>
      <c r="G3800" t="s">
        <v>7651</v>
      </c>
      <c r="I3800" t="s">
        <v>4655</v>
      </c>
      <c r="J3800" t="s">
        <v>1317</v>
      </c>
      <c r="K3800" t="s">
        <v>7651</v>
      </c>
      <c r="L3800" t="s">
        <v>8368</v>
      </c>
      <c r="M3800" t="s">
        <v>8369</v>
      </c>
      <c r="N3800" s="1">
        <v>42944</v>
      </c>
      <c r="O3800">
        <v>12</v>
      </c>
      <c r="P3800" t="s">
        <v>1314</v>
      </c>
      <c r="S3800">
        <v>0</v>
      </c>
      <c r="T3800">
        <v>0</v>
      </c>
      <c r="U3800" s="7">
        <v>0</v>
      </c>
      <c r="V3800" s="7">
        <v>0</v>
      </c>
      <c r="W3800" s="7">
        <v>0</v>
      </c>
      <c r="X3800" s="7">
        <v>0</v>
      </c>
      <c r="Y3800" s="7">
        <v>0</v>
      </c>
      <c r="Z3800" s="7">
        <v>0</v>
      </c>
      <c r="AA3800" s="7" t="s">
        <v>800</v>
      </c>
      <c r="AB3800" s="7">
        <f>IF(Table2[[#This Row],[15cc]]+Table2[[#This Row],[30cc]]&gt;0,1,0)</f>
        <v>0</v>
      </c>
      <c r="AC3800" s="7">
        <f>IF(Table2[[#This Row],[60c]]&gt;0,1,0)</f>
        <v>0</v>
      </c>
      <c r="AD3800" s="7">
        <f>IF(Table2[[#This Row],[90c]]&gt;0,1,0)</f>
        <v>0</v>
      </c>
    </row>
    <row r="3801" spans="1:30" x14ac:dyDescent="0.2">
      <c r="A3801">
        <v>201707</v>
      </c>
      <c r="B3801" t="s">
        <v>21</v>
      </c>
      <c r="C3801" t="s">
        <v>21</v>
      </c>
      <c r="D3801" t="s">
        <v>1495</v>
      </c>
      <c r="E3801" t="s">
        <v>7650</v>
      </c>
      <c r="F3801" t="s">
        <v>400</v>
      </c>
      <c r="G3801" t="s">
        <v>7651</v>
      </c>
      <c r="I3801" t="s">
        <v>4655</v>
      </c>
      <c r="J3801" t="s">
        <v>1317</v>
      </c>
      <c r="K3801" t="s">
        <v>7651</v>
      </c>
      <c r="L3801" t="s">
        <v>8370</v>
      </c>
      <c r="M3801" t="s">
        <v>878</v>
      </c>
      <c r="N3801" s="1">
        <v>42944</v>
      </c>
      <c r="O3801">
        <v>12</v>
      </c>
      <c r="P3801" t="s">
        <v>1314</v>
      </c>
      <c r="Q3801">
        <v>1</v>
      </c>
      <c r="R3801">
        <v>12.04</v>
      </c>
      <c r="S3801">
        <v>1</v>
      </c>
      <c r="T3801">
        <v>12.04</v>
      </c>
      <c r="U3801" s="7">
        <v>0</v>
      </c>
      <c r="V3801" s="7">
        <v>0</v>
      </c>
      <c r="W3801" s="7">
        <v>0</v>
      </c>
      <c r="X3801" s="7">
        <v>0</v>
      </c>
      <c r="Y3801" s="7">
        <v>0</v>
      </c>
      <c r="Z3801" s="7">
        <v>0</v>
      </c>
      <c r="AA3801" s="7" t="s">
        <v>800</v>
      </c>
      <c r="AB3801" s="7">
        <f>IF(Table2[[#This Row],[15cc]]+Table2[[#This Row],[30cc]]&gt;0,1,0)</f>
        <v>1</v>
      </c>
      <c r="AC3801" s="7">
        <f>IF(Table2[[#This Row],[60c]]&gt;0,1,0)</f>
        <v>0</v>
      </c>
      <c r="AD3801" s="7">
        <f>IF(Table2[[#This Row],[90c]]&gt;0,1,0)</f>
        <v>0</v>
      </c>
    </row>
    <row r="3802" spans="1:30" x14ac:dyDescent="0.2">
      <c r="A3802">
        <v>201707</v>
      </c>
      <c r="B3802" t="s">
        <v>21</v>
      </c>
      <c r="C3802" t="s">
        <v>21</v>
      </c>
      <c r="D3802" t="s">
        <v>1483</v>
      </c>
      <c r="E3802" t="s">
        <v>3488</v>
      </c>
      <c r="F3802" t="s">
        <v>1545</v>
      </c>
      <c r="G3802" t="s">
        <v>7655</v>
      </c>
      <c r="I3802" t="s">
        <v>989</v>
      </c>
      <c r="J3802" t="s">
        <v>1546</v>
      </c>
      <c r="K3802" t="s">
        <v>7655</v>
      </c>
      <c r="L3802" t="s">
        <v>8371</v>
      </c>
      <c r="M3802" t="s">
        <v>8372</v>
      </c>
      <c r="N3802" s="1">
        <v>42928</v>
      </c>
      <c r="O3802">
        <v>28</v>
      </c>
      <c r="P3802" t="s">
        <v>930</v>
      </c>
      <c r="S3802">
        <v>0</v>
      </c>
      <c r="T3802">
        <v>0</v>
      </c>
      <c r="U3802" s="7">
        <v>0</v>
      </c>
      <c r="V3802" s="7">
        <v>0</v>
      </c>
      <c r="W3802" s="7">
        <v>0</v>
      </c>
      <c r="X3802" s="7">
        <v>0</v>
      </c>
      <c r="Y3802" s="7">
        <v>0</v>
      </c>
      <c r="Z3802" s="7">
        <v>0</v>
      </c>
      <c r="AA3802" s="7" t="s">
        <v>800</v>
      </c>
      <c r="AB3802" s="7">
        <f>IF(Table2[[#This Row],[15cc]]+Table2[[#This Row],[30cc]]&gt;0,1,0)</f>
        <v>0</v>
      </c>
      <c r="AC3802" s="7">
        <f>IF(Table2[[#This Row],[60c]]&gt;0,1,0)</f>
        <v>0</v>
      </c>
      <c r="AD3802" s="7">
        <f>IF(Table2[[#This Row],[90c]]&gt;0,1,0)</f>
        <v>0</v>
      </c>
    </row>
    <row r="3803" spans="1:30" x14ac:dyDescent="0.2">
      <c r="A3803">
        <v>201707</v>
      </c>
      <c r="B3803" t="s">
        <v>21</v>
      </c>
      <c r="C3803" t="s">
        <v>21</v>
      </c>
      <c r="D3803" t="s">
        <v>1483</v>
      </c>
      <c r="E3803" t="s">
        <v>3488</v>
      </c>
      <c r="F3803" t="s">
        <v>1545</v>
      </c>
      <c r="G3803" t="s">
        <v>7655</v>
      </c>
      <c r="I3803" t="s">
        <v>989</v>
      </c>
      <c r="J3803" t="s">
        <v>1546</v>
      </c>
      <c r="K3803" t="s">
        <v>7655</v>
      </c>
      <c r="L3803" t="s">
        <v>8373</v>
      </c>
      <c r="M3803" t="s">
        <v>8374</v>
      </c>
      <c r="N3803" s="1">
        <v>42928</v>
      </c>
      <c r="O3803">
        <v>28</v>
      </c>
      <c r="P3803" t="s">
        <v>930</v>
      </c>
      <c r="Q3803">
        <v>1</v>
      </c>
      <c r="R3803">
        <v>12.016</v>
      </c>
      <c r="S3803">
        <v>0</v>
      </c>
      <c r="T3803">
        <v>0</v>
      </c>
      <c r="U3803" s="7">
        <v>1</v>
      </c>
      <c r="V3803" s="7">
        <v>12.016</v>
      </c>
      <c r="W3803" s="7">
        <v>0</v>
      </c>
      <c r="X3803" s="7">
        <v>0</v>
      </c>
      <c r="Y3803" s="7">
        <v>0</v>
      </c>
      <c r="Z3803" s="7">
        <v>0</v>
      </c>
      <c r="AA3803" s="7" t="s">
        <v>800</v>
      </c>
      <c r="AB3803" s="7">
        <f>IF(Table2[[#This Row],[15cc]]+Table2[[#This Row],[30cc]]&gt;0,1,0)</f>
        <v>1</v>
      </c>
      <c r="AC3803" s="7">
        <f>IF(Table2[[#This Row],[60c]]&gt;0,1,0)</f>
        <v>0</v>
      </c>
      <c r="AD3803" s="7">
        <f>IF(Table2[[#This Row],[90c]]&gt;0,1,0)</f>
        <v>0</v>
      </c>
    </row>
    <row r="3804" spans="1:30" x14ac:dyDescent="0.2">
      <c r="A3804">
        <v>201707</v>
      </c>
      <c r="B3804" t="s">
        <v>21</v>
      </c>
      <c r="C3804" t="s">
        <v>21</v>
      </c>
      <c r="D3804" t="s">
        <v>1483</v>
      </c>
      <c r="E3804" t="s">
        <v>3488</v>
      </c>
      <c r="F3804" t="s">
        <v>1545</v>
      </c>
      <c r="G3804" t="s">
        <v>7655</v>
      </c>
      <c r="I3804" t="s">
        <v>989</v>
      </c>
      <c r="J3804" t="s">
        <v>1546</v>
      </c>
      <c r="K3804" t="s">
        <v>7655</v>
      </c>
      <c r="L3804" t="s">
        <v>8375</v>
      </c>
      <c r="M3804" t="s">
        <v>8376</v>
      </c>
      <c r="N3804" s="1">
        <v>42928</v>
      </c>
      <c r="O3804">
        <v>28</v>
      </c>
      <c r="P3804" t="s">
        <v>930</v>
      </c>
      <c r="S3804">
        <v>0</v>
      </c>
      <c r="T3804">
        <v>0</v>
      </c>
      <c r="U3804" s="7">
        <v>0</v>
      </c>
      <c r="V3804" s="7">
        <v>0</v>
      </c>
      <c r="W3804" s="7">
        <v>0</v>
      </c>
      <c r="X3804" s="7">
        <v>0</v>
      </c>
      <c r="Y3804" s="7">
        <v>0</v>
      </c>
      <c r="Z3804" s="7">
        <v>0</v>
      </c>
      <c r="AA3804" s="7" t="s">
        <v>800</v>
      </c>
      <c r="AB3804" s="7">
        <f>IF(Table2[[#This Row],[15cc]]+Table2[[#This Row],[30cc]]&gt;0,1,0)</f>
        <v>0</v>
      </c>
      <c r="AC3804" s="7">
        <f>IF(Table2[[#This Row],[60c]]&gt;0,1,0)</f>
        <v>0</v>
      </c>
      <c r="AD3804" s="7">
        <f>IF(Table2[[#This Row],[90c]]&gt;0,1,0)</f>
        <v>0</v>
      </c>
    </row>
    <row r="3805" spans="1:30" x14ac:dyDescent="0.2">
      <c r="A3805">
        <v>201707</v>
      </c>
      <c r="B3805" t="s">
        <v>21</v>
      </c>
      <c r="C3805" t="s">
        <v>21</v>
      </c>
      <c r="D3805" t="s">
        <v>1483</v>
      </c>
      <c r="E3805" t="s">
        <v>3488</v>
      </c>
      <c r="F3805" t="s">
        <v>1545</v>
      </c>
      <c r="G3805" t="s">
        <v>7655</v>
      </c>
      <c r="I3805" t="s">
        <v>989</v>
      </c>
      <c r="J3805" t="s">
        <v>1546</v>
      </c>
      <c r="K3805" t="s">
        <v>7655</v>
      </c>
      <c r="L3805" t="s">
        <v>8377</v>
      </c>
      <c r="M3805" t="s">
        <v>8378</v>
      </c>
      <c r="N3805" s="1">
        <v>42928</v>
      </c>
      <c r="O3805">
        <v>28</v>
      </c>
      <c r="P3805" t="s">
        <v>930</v>
      </c>
      <c r="S3805">
        <v>0</v>
      </c>
      <c r="T3805">
        <v>0</v>
      </c>
      <c r="U3805" s="7">
        <v>0</v>
      </c>
      <c r="V3805" s="7">
        <v>0</v>
      </c>
      <c r="W3805" s="7">
        <v>0</v>
      </c>
      <c r="X3805" s="7">
        <v>0</v>
      </c>
      <c r="Y3805" s="7">
        <v>0</v>
      </c>
      <c r="Z3805" s="7">
        <v>0</v>
      </c>
      <c r="AA3805" s="7" t="s">
        <v>800</v>
      </c>
      <c r="AB3805" s="7">
        <f>IF(Table2[[#This Row],[15cc]]+Table2[[#This Row],[30cc]]&gt;0,1,0)</f>
        <v>0</v>
      </c>
      <c r="AC3805" s="7">
        <f>IF(Table2[[#This Row],[60c]]&gt;0,1,0)</f>
        <v>0</v>
      </c>
      <c r="AD3805" s="7">
        <f>IF(Table2[[#This Row],[90c]]&gt;0,1,0)</f>
        <v>0</v>
      </c>
    </row>
    <row r="3806" spans="1:30" x14ac:dyDescent="0.2">
      <c r="A3806">
        <v>201707</v>
      </c>
      <c r="B3806" t="s">
        <v>21</v>
      </c>
      <c r="C3806" t="s">
        <v>21</v>
      </c>
      <c r="D3806" t="s">
        <v>1483</v>
      </c>
      <c r="E3806" t="s">
        <v>3488</v>
      </c>
      <c r="F3806" t="s">
        <v>1545</v>
      </c>
      <c r="G3806" t="s">
        <v>7655</v>
      </c>
      <c r="I3806" t="s">
        <v>989</v>
      </c>
      <c r="J3806" t="s">
        <v>1546</v>
      </c>
      <c r="K3806" t="s">
        <v>7655</v>
      </c>
      <c r="L3806" t="s">
        <v>8379</v>
      </c>
      <c r="M3806" t="s">
        <v>8380</v>
      </c>
      <c r="N3806" s="1">
        <v>42928</v>
      </c>
      <c r="O3806">
        <v>28</v>
      </c>
      <c r="P3806" t="s">
        <v>930</v>
      </c>
      <c r="Q3806">
        <v>1</v>
      </c>
      <c r="R3806">
        <v>12.077</v>
      </c>
      <c r="S3806">
        <v>1</v>
      </c>
      <c r="T3806">
        <v>12.077</v>
      </c>
      <c r="U3806" s="7">
        <v>0</v>
      </c>
      <c r="V3806" s="7">
        <v>0</v>
      </c>
      <c r="W3806" s="7">
        <v>0</v>
      </c>
      <c r="X3806" s="7">
        <v>0</v>
      </c>
      <c r="Y3806" s="7">
        <v>0</v>
      </c>
      <c r="Z3806" s="7">
        <v>0</v>
      </c>
      <c r="AA3806" s="7" t="s">
        <v>800</v>
      </c>
      <c r="AB3806" s="7">
        <f>IF(Table2[[#This Row],[15cc]]+Table2[[#This Row],[30cc]]&gt;0,1,0)</f>
        <v>1</v>
      </c>
      <c r="AC3806" s="7">
        <f>IF(Table2[[#This Row],[60c]]&gt;0,1,0)</f>
        <v>0</v>
      </c>
      <c r="AD3806" s="7">
        <f>IF(Table2[[#This Row],[90c]]&gt;0,1,0)</f>
        <v>0</v>
      </c>
    </row>
    <row r="3807" spans="1:30" x14ac:dyDescent="0.2">
      <c r="A3807">
        <v>201707</v>
      </c>
      <c r="B3807" t="s">
        <v>21</v>
      </c>
      <c r="C3807" t="s">
        <v>21</v>
      </c>
      <c r="D3807" t="s">
        <v>1483</v>
      </c>
      <c r="E3807" t="s">
        <v>3488</v>
      </c>
      <c r="F3807" t="s">
        <v>1545</v>
      </c>
      <c r="G3807" t="s">
        <v>7655</v>
      </c>
      <c r="I3807" t="s">
        <v>989</v>
      </c>
      <c r="J3807" t="s">
        <v>1546</v>
      </c>
      <c r="K3807" t="s">
        <v>7655</v>
      </c>
      <c r="L3807" t="s">
        <v>8381</v>
      </c>
      <c r="M3807" t="s">
        <v>8382</v>
      </c>
      <c r="N3807" s="1">
        <v>42928</v>
      </c>
      <c r="O3807">
        <v>28</v>
      </c>
      <c r="P3807" t="s">
        <v>930</v>
      </c>
      <c r="Q3807">
        <v>3</v>
      </c>
      <c r="R3807">
        <v>40.006</v>
      </c>
      <c r="S3807">
        <v>1</v>
      </c>
      <c r="T3807">
        <v>12.994999999999999</v>
      </c>
      <c r="U3807" s="7">
        <v>2</v>
      </c>
      <c r="V3807" s="7">
        <v>27.010999999999999</v>
      </c>
      <c r="W3807" s="7">
        <v>0</v>
      </c>
      <c r="X3807" s="7">
        <v>0</v>
      </c>
      <c r="Y3807" s="7">
        <v>0</v>
      </c>
      <c r="Z3807" s="7">
        <v>0</v>
      </c>
      <c r="AA3807" s="7" t="s">
        <v>800</v>
      </c>
      <c r="AB3807" s="7">
        <f>IF(Table2[[#This Row],[15cc]]+Table2[[#This Row],[30cc]]&gt;0,1,0)</f>
        <v>1</v>
      </c>
      <c r="AC3807" s="7">
        <f>IF(Table2[[#This Row],[60c]]&gt;0,1,0)</f>
        <v>0</v>
      </c>
      <c r="AD3807" s="7">
        <f>IF(Table2[[#This Row],[90c]]&gt;0,1,0)</f>
        <v>0</v>
      </c>
    </row>
    <row r="3808" spans="1:30" x14ac:dyDescent="0.2">
      <c r="A3808">
        <v>201707</v>
      </c>
      <c r="B3808" t="s">
        <v>21</v>
      </c>
      <c r="C3808" t="s">
        <v>21</v>
      </c>
      <c r="D3808" t="s">
        <v>1483</v>
      </c>
      <c r="E3808" t="s">
        <v>3488</v>
      </c>
      <c r="F3808" t="s">
        <v>1545</v>
      </c>
      <c r="G3808" t="s">
        <v>7655</v>
      </c>
      <c r="I3808" t="s">
        <v>989</v>
      </c>
      <c r="J3808" t="s">
        <v>1546</v>
      </c>
      <c r="K3808" t="s">
        <v>7655</v>
      </c>
      <c r="L3808" t="s">
        <v>8383</v>
      </c>
      <c r="M3808" t="s">
        <v>860</v>
      </c>
      <c r="N3808" s="1">
        <v>42928</v>
      </c>
      <c r="O3808">
        <v>28</v>
      </c>
      <c r="P3808" t="s">
        <v>930</v>
      </c>
      <c r="Q3808">
        <v>1</v>
      </c>
      <c r="R3808">
        <v>12.087999999999999</v>
      </c>
      <c r="S3808">
        <v>1</v>
      </c>
      <c r="T3808">
        <v>12.087999999999999</v>
      </c>
      <c r="U3808" s="7">
        <v>0</v>
      </c>
      <c r="V3808" s="7">
        <v>0</v>
      </c>
      <c r="W3808" s="7">
        <v>0</v>
      </c>
      <c r="X3808" s="7">
        <v>0</v>
      </c>
      <c r="Y3808" s="7">
        <v>0</v>
      </c>
      <c r="Z3808" s="7">
        <v>0</v>
      </c>
      <c r="AA3808" s="7" t="s">
        <v>800</v>
      </c>
      <c r="AB3808" s="7">
        <f>IF(Table2[[#This Row],[15cc]]+Table2[[#This Row],[30cc]]&gt;0,1,0)</f>
        <v>1</v>
      </c>
      <c r="AC3808" s="7">
        <f>IF(Table2[[#This Row],[60c]]&gt;0,1,0)</f>
        <v>0</v>
      </c>
      <c r="AD3808" s="7">
        <f>IF(Table2[[#This Row],[90c]]&gt;0,1,0)</f>
        <v>0</v>
      </c>
    </row>
    <row r="3809" spans="1:30" x14ac:dyDescent="0.2">
      <c r="A3809">
        <v>201707</v>
      </c>
      <c r="B3809" t="s">
        <v>21</v>
      </c>
      <c r="C3809" t="s">
        <v>21</v>
      </c>
      <c r="D3809" t="s">
        <v>1483</v>
      </c>
      <c r="E3809" t="s">
        <v>3488</v>
      </c>
      <c r="F3809" t="s">
        <v>1545</v>
      </c>
      <c r="G3809" t="s">
        <v>7655</v>
      </c>
      <c r="I3809" t="s">
        <v>989</v>
      </c>
      <c r="J3809" t="s">
        <v>1546</v>
      </c>
      <c r="K3809" t="s">
        <v>7655</v>
      </c>
      <c r="L3809" t="s">
        <v>8384</v>
      </c>
      <c r="M3809" t="s">
        <v>8385</v>
      </c>
      <c r="N3809" s="1">
        <v>42930</v>
      </c>
      <c r="O3809">
        <v>26</v>
      </c>
      <c r="P3809" t="s">
        <v>930</v>
      </c>
      <c r="Q3809">
        <v>1</v>
      </c>
      <c r="R3809">
        <v>12.813000000000001</v>
      </c>
      <c r="S3809">
        <v>0</v>
      </c>
      <c r="T3809">
        <v>0</v>
      </c>
      <c r="U3809" s="7">
        <v>1</v>
      </c>
      <c r="V3809" s="7">
        <v>12.813000000000001</v>
      </c>
      <c r="W3809" s="7">
        <v>0</v>
      </c>
      <c r="X3809" s="7">
        <v>0</v>
      </c>
      <c r="Y3809" s="7">
        <v>0</v>
      </c>
      <c r="Z3809" s="7">
        <v>0</v>
      </c>
      <c r="AA3809" s="7" t="s">
        <v>800</v>
      </c>
      <c r="AB3809" s="7">
        <f>IF(Table2[[#This Row],[15cc]]+Table2[[#This Row],[30cc]]&gt;0,1,0)</f>
        <v>1</v>
      </c>
      <c r="AC3809" s="7">
        <f>IF(Table2[[#This Row],[60c]]&gt;0,1,0)</f>
        <v>0</v>
      </c>
      <c r="AD3809" s="7">
        <f>IF(Table2[[#This Row],[90c]]&gt;0,1,0)</f>
        <v>0</v>
      </c>
    </row>
    <row r="3810" spans="1:30" x14ac:dyDescent="0.2">
      <c r="A3810">
        <v>201707</v>
      </c>
      <c r="B3810" t="s">
        <v>21</v>
      </c>
      <c r="C3810" t="s">
        <v>21</v>
      </c>
      <c r="D3810" t="s">
        <v>1483</v>
      </c>
      <c r="E3810" t="s">
        <v>3488</v>
      </c>
      <c r="F3810" t="s">
        <v>1545</v>
      </c>
      <c r="G3810" t="s">
        <v>7655</v>
      </c>
      <c r="I3810" t="s">
        <v>989</v>
      </c>
      <c r="J3810" t="s">
        <v>1546</v>
      </c>
      <c r="K3810" t="s">
        <v>7655</v>
      </c>
      <c r="L3810" t="s">
        <v>8386</v>
      </c>
      <c r="M3810" t="s">
        <v>3138</v>
      </c>
      <c r="N3810" s="1">
        <v>42935</v>
      </c>
      <c r="O3810">
        <v>21</v>
      </c>
      <c r="P3810" t="s">
        <v>930</v>
      </c>
      <c r="S3810">
        <v>0</v>
      </c>
      <c r="T3810">
        <v>0</v>
      </c>
      <c r="U3810" s="7">
        <v>0</v>
      </c>
      <c r="V3810" s="7">
        <v>0</v>
      </c>
      <c r="W3810" s="7">
        <v>0</v>
      </c>
      <c r="X3810" s="7">
        <v>0</v>
      </c>
      <c r="Y3810" s="7">
        <v>0</v>
      </c>
      <c r="Z3810" s="7">
        <v>0</v>
      </c>
      <c r="AA3810" s="7" t="s">
        <v>800</v>
      </c>
      <c r="AB3810" s="7">
        <f>IF(Table2[[#This Row],[15cc]]+Table2[[#This Row],[30cc]]&gt;0,1,0)</f>
        <v>0</v>
      </c>
      <c r="AC3810" s="7">
        <f>IF(Table2[[#This Row],[60c]]&gt;0,1,0)</f>
        <v>0</v>
      </c>
      <c r="AD3810" s="7">
        <f>IF(Table2[[#This Row],[90c]]&gt;0,1,0)</f>
        <v>0</v>
      </c>
    </row>
    <row r="3811" spans="1:30" x14ac:dyDescent="0.2">
      <c r="A3811">
        <v>201707</v>
      </c>
      <c r="B3811" t="s">
        <v>21</v>
      </c>
      <c r="C3811" t="s">
        <v>21</v>
      </c>
      <c r="D3811" t="s">
        <v>1483</v>
      </c>
      <c r="E3811" t="s">
        <v>3488</v>
      </c>
      <c r="F3811" t="s">
        <v>1545</v>
      </c>
      <c r="G3811" t="s">
        <v>7655</v>
      </c>
      <c r="I3811" t="s">
        <v>989</v>
      </c>
      <c r="J3811" t="s">
        <v>1546</v>
      </c>
      <c r="K3811" t="s">
        <v>7655</v>
      </c>
      <c r="L3811" t="s">
        <v>8387</v>
      </c>
      <c r="M3811" t="s">
        <v>8388</v>
      </c>
      <c r="N3811" s="1">
        <v>42935</v>
      </c>
      <c r="O3811">
        <v>21</v>
      </c>
      <c r="P3811" t="s">
        <v>930</v>
      </c>
      <c r="Q3811">
        <v>1</v>
      </c>
      <c r="R3811">
        <v>14.369</v>
      </c>
      <c r="S3811">
        <v>1</v>
      </c>
      <c r="T3811">
        <v>14.369</v>
      </c>
      <c r="U3811" s="7">
        <v>0</v>
      </c>
      <c r="V3811" s="7">
        <v>0</v>
      </c>
      <c r="W3811" s="7">
        <v>0</v>
      </c>
      <c r="X3811" s="7">
        <v>0</v>
      </c>
      <c r="Y3811" s="7">
        <v>0</v>
      </c>
      <c r="Z3811" s="7">
        <v>0</v>
      </c>
      <c r="AA3811" s="7" t="s">
        <v>800</v>
      </c>
      <c r="AB3811" s="7">
        <f>IF(Table2[[#This Row],[15cc]]+Table2[[#This Row],[30cc]]&gt;0,1,0)</f>
        <v>1</v>
      </c>
      <c r="AC3811" s="7">
        <f>IF(Table2[[#This Row],[60c]]&gt;0,1,0)</f>
        <v>0</v>
      </c>
      <c r="AD3811" s="7">
        <f>IF(Table2[[#This Row],[90c]]&gt;0,1,0)</f>
        <v>0</v>
      </c>
    </row>
    <row r="3812" spans="1:30" x14ac:dyDescent="0.2">
      <c r="A3812">
        <v>201707</v>
      </c>
      <c r="B3812" t="s">
        <v>21</v>
      </c>
      <c r="C3812" t="s">
        <v>21</v>
      </c>
      <c r="D3812" t="s">
        <v>1483</v>
      </c>
      <c r="E3812" t="s">
        <v>3488</v>
      </c>
      <c r="F3812" t="s">
        <v>1545</v>
      </c>
      <c r="G3812" t="s">
        <v>7655</v>
      </c>
      <c r="I3812" t="s">
        <v>989</v>
      </c>
      <c r="J3812" t="s">
        <v>1546</v>
      </c>
      <c r="K3812" t="s">
        <v>7655</v>
      </c>
      <c r="L3812" t="s">
        <v>8389</v>
      </c>
      <c r="M3812" t="s">
        <v>4771</v>
      </c>
      <c r="N3812" s="1">
        <v>42935</v>
      </c>
      <c r="O3812">
        <v>21</v>
      </c>
      <c r="P3812" t="s">
        <v>930</v>
      </c>
      <c r="Q3812">
        <v>7</v>
      </c>
      <c r="R3812">
        <v>102.566</v>
      </c>
      <c r="S3812">
        <v>7</v>
      </c>
      <c r="T3812">
        <v>102.566</v>
      </c>
      <c r="U3812" s="7">
        <v>0</v>
      </c>
      <c r="V3812" s="7">
        <v>0</v>
      </c>
      <c r="W3812" s="7">
        <v>0</v>
      </c>
      <c r="X3812" s="7">
        <v>0</v>
      </c>
      <c r="Y3812" s="7">
        <v>0</v>
      </c>
      <c r="Z3812" s="7">
        <v>0</v>
      </c>
      <c r="AA3812" s="7" t="s">
        <v>800</v>
      </c>
      <c r="AB3812" s="7">
        <f>IF(Table2[[#This Row],[15cc]]+Table2[[#This Row],[30cc]]&gt;0,1,0)</f>
        <v>1</v>
      </c>
      <c r="AC3812" s="7">
        <f>IF(Table2[[#This Row],[60c]]&gt;0,1,0)</f>
        <v>0</v>
      </c>
      <c r="AD3812" s="7">
        <f>IF(Table2[[#This Row],[90c]]&gt;0,1,0)</f>
        <v>0</v>
      </c>
    </row>
    <row r="3813" spans="1:30" x14ac:dyDescent="0.2">
      <c r="A3813">
        <v>201707</v>
      </c>
      <c r="B3813" t="s">
        <v>21</v>
      </c>
      <c r="C3813" t="s">
        <v>21</v>
      </c>
      <c r="D3813" t="s">
        <v>1483</v>
      </c>
      <c r="E3813" t="s">
        <v>3488</v>
      </c>
      <c r="F3813" t="s">
        <v>1545</v>
      </c>
      <c r="G3813" t="s">
        <v>7655</v>
      </c>
      <c r="I3813" t="s">
        <v>989</v>
      </c>
      <c r="J3813" t="s">
        <v>1546</v>
      </c>
      <c r="K3813" t="s">
        <v>7655</v>
      </c>
      <c r="L3813" t="s">
        <v>8390</v>
      </c>
      <c r="M3813" t="s">
        <v>8391</v>
      </c>
      <c r="N3813" s="1">
        <v>42935</v>
      </c>
      <c r="O3813">
        <v>21</v>
      </c>
      <c r="P3813" t="s">
        <v>930</v>
      </c>
      <c r="Q3813">
        <v>1</v>
      </c>
      <c r="R3813">
        <v>12.958</v>
      </c>
      <c r="S3813">
        <v>1</v>
      </c>
      <c r="T3813">
        <v>12.958</v>
      </c>
      <c r="U3813" s="7">
        <v>0</v>
      </c>
      <c r="V3813" s="7">
        <v>0</v>
      </c>
      <c r="W3813" s="7">
        <v>0</v>
      </c>
      <c r="X3813" s="7">
        <v>0</v>
      </c>
      <c r="Y3813" s="7">
        <v>0</v>
      </c>
      <c r="Z3813" s="7">
        <v>0</v>
      </c>
      <c r="AA3813" s="7" t="s">
        <v>800</v>
      </c>
      <c r="AB3813" s="7">
        <f>IF(Table2[[#This Row],[15cc]]+Table2[[#This Row],[30cc]]&gt;0,1,0)</f>
        <v>1</v>
      </c>
      <c r="AC3813" s="7">
        <f>IF(Table2[[#This Row],[60c]]&gt;0,1,0)</f>
        <v>0</v>
      </c>
      <c r="AD3813" s="7">
        <f>IF(Table2[[#This Row],[90c]]&gt;0,1,0)</f>
        <v>0</v>
      </c>
    </row>
    <row r="3814" spans="1:30" x14ac:dyDescent="0.2">
      <c r="A3814">
        <v>201707</v>
      </c>
      <c r="B3814" t="s">
        <v>21</v>
      </c>
      <c r="C3814" t="s">
        <v>21</v>
      </c>
      <c r="D3814" t="s">
        <v>1483</v>
      </c>
      <c r="E3814" t="s">
        <v>3488</v>
      </c>
      <c r="F3814" t="s">
        <v>1545</v>
      </c>
      <c r="G3814" t="s">
        <v>7655</v>
      </c>
      <c r="I3814" t="s">
        <v>989</v>
      </c>
      <c r="J3814" t="s">
        <v>1546</v>
      </c>
      <c r="K3814" t="s">
        <v>7655</v>
      </c>
      <c r="L3814" t="s">
        <v>8392</v>
      </c>
      <c r="M3814" t="s">
        <v>8393</v>
      </c>
      <c r="N3814" s="1">
        <v>42935</v>
      </c>
      <c r="O3814">
        <v>21</v>
      </c>
      <c r="P3814" t="s">
        <v>930</v>
      </c>
      <c r="Q3814">
        <v>3</v>
      </c>
      <c r="R3814">
        <v>36.587000000000003</v>
      </c>
      <c r="S3814">
        <v>3</v>
      </c>
      <c r="T3814">
        <v>36.587000000000003</v>
      </c>
      <c r="U3814" s="7">
        <v>0</v>
      </c>
      <c r="V3814" s="7">
        <v>0</v>
      </c>
      <c r="W3814" s="7">
        <v>0</v>
      </c>
      <c r="X3814" s="7">
        <v>0</v>
      </c>
      <c r="Y3814" s="7">
        <v>0</v>
      </c>
      <c r="Z3814" s="7">
        <v>0</v>
      </c>
      <c r="AA3814" s="7" t="s">
        <v>800</v>
      </c>
      <c r="AB3814" s="7">
        <f>IF(Table2[[#This Row],[15cc]]+Table2[[#This Row],[30cc]]&gt;0,1,0)</f>
        <v>1</v>
      </c>
      <c r="AC3814" s="7">
        <f>IF(Table2[[#This Row],[60c]]&gt;0,1,0)</f>
        <v>0</v>
      </c>
      <c r="AD3814" s="7">
        <f>IF(Table2[[#This Row],[90c]]&gt;0,1,0)</f>
        <v>0</v>
      </c>
    </row>
    <row r="3815" spans="1:30" x14ac:dyDescent="0.2">
      <c r="A3815">
        <v>201707</v>
      </c>
      <c r="B3815" t="s">
        <v>21</v>
      </c>
      <c r="C3815" t="s">
        <v>21</v>
      </c>
      <c r="D3815" t="s">
        <v>1483</v>
      </c>
      <c r="E3815" t="s">
        <v>3488</v>
      </c>
      <c r="F3815" t="s">
        <v>1545</v>
      </c>
      <c r="G3815" t="s">
        <v>7655</v>
      </c>
      <c r="I3815" t="s">
        <v>989</v>
      </c>
      <c r="J3815" t="s">
        <v>1546</v>
      </c>
      <c r="K3815" t="s">
        <v>7655</v>
      </c>
      <c r="L3815" t="s">
        <v>8394</v>
      </c>
      <c r="M3815" t="s">
        <v>8395</v>
      </c>
      <c r="N3815" s="1">
        <v>42935</v>
      </c>
      <c r="O3815">
        <v>21</v>
      </c>
      <c r="P3815" t="s">
        <v>930</v>
      </c>
      <c r="Q3815">
        <v>1</v>
      </c>
      <c r="R3815">
        <v>12.14</v>
      </c>
      <c r="S3815">
        <v>1</v>
      </c>
      <c r="T3815">
        <v>12.14</v>
      </c>
      <c r="U3815" s="7">
        <v>0</v>
      </c>
      <c r="V3815" s="7">
        <v>0</v>
      </c>
      <c r="W3815" s="7">
        <v>0</v>
      </c>
      <c r="X3815" s="7">
        <v>0</v>
      </c>
      <c r="Y3815" s="7">
        <v>0</v>
      </c>
      <c r="Z3815" s="7">
        <v>0</v>
      </c>
      <c r="AA3815" s="7" t="s">
        <v>800</v>
      </c>
      <c r="AB3815" s="7">
        <f>IF(Table2[[#This Row],[15cc]]+Table2[[#This Row],[30cc]]&gt;0,1,0)</f>
        <v>1</v>
      </c>
      <c r="AC3815" s="7">
        <f>IF(Table2[[#This Row],[60c]]&gt;0,1,0)</f>
        <v>0</v>
      </c>
      <c r="AD3815" s="7">
        <f>IF(Table2[[#This Row],[90c]]&gt;0,1,0)</f>
        <v>0</v>
      </c>
    </row>
    <row r="3816" spans="1:30" x14ac:dyDescent="0.2">
      <c r="A3816">
        <v>201707</v>
      </c>
      <c r="B3816" t="s">
        <v>21</v>
      </c>
      <c r="C3816" t="s">
        <v>21</v>
      </c>
      <c r="D3816" t="s">
        <v>1483</v>
      </c>
      <c r="E3816" t="s">
        <v>3488</v>
      </c>
      <c r="F3816" t="s">
        <v>1545</v>
      </c>
      <c r="G3816" t="s">
        <v>7655</v>
      </c>
      <c r="I3816" t="s">
        <v>989</v>
      </c>
      <c r="J3816" t="s">
        <v>1546</v>
      </c>
      <c r="K3816" t="s">
        <v>7655</v>
      </c>
      <c r="L3816" t="s">
        <v>8396</v>
      </c>
      <c r="M3816" t="s">
        <v>8397</v>
      </c>
      <c r="N3816" s="1">
        <v>42935</v>
      </c>
      <c r="O3816">
        <v>21</v>
      </c>
      <c r="P3816" t="s">
        <v>930</v>
      </c>
      <c r="S3816">
        <v>0</v>
      </c>
      <c r="T3816">
        <v>0</v>
      </c>
      <c r="U3816" s="7">
        <v>0</v>
      </c>
      <c r="V3816" s="7">
        <v>0</v>
      </c>
      <c r="W3816" s="7">
        <v>0</v>
      </c>
      <c r="X3816" s="7">
        <v>0</v>
      </c>
      <c r="Y3816" s="7">
        <v>0</v>
      </c>
      <c r="Z3816" s="7">
        <v>0</v>
      </c>
      <c r="AA3816" s="7" t="s">
        <v>800</v>
      </c>
      <c r="AB3816" s="7">
        <f>IF(Table2[[#This Row],[15cc]]+Table2[[#This Row],[30cc]]&gt;0,1,0)</f>
        <v>0</v>
      </c>
      <c r="AC3816" s="7">
        <f>IF(Table2[[#This Row],[60c]]&gt;0,1,0)</f>
        <v>0</v>
      </c>
      <c r="AD3816" s="7">
        <f>IF(Table2[[#This Row],[90c]]&gt;0,1,0)</f>
        <v>0</v>
      </c>
    </row>
    <row r="3817" spans="1:30" x14ac:dyDescent="0.2">
      <c r="A3817">
        <v>201707</v>
      </c>
      <c r="B3817" t="s">
        <v>21</v>
      </c>
      <c r="C3817" t="s">
        <v>21</v>
      </c>
      <c r="D3817" t="s">
        <v>1483</v>
      </c>
      <c r="E3817" t="s">
        <v>3488</v>
      </c>
      <c r="F3817" t="s">
        <v>1545</v>
      </c>
      <c r="G3817" t="s">
        <v>7655</v>
      </c>
      <c r="I3817" t="s">
        <v>989</v>
      </c>
      <c r="J3817" t="s">
        <v>1546</v>
      </c>
      <c r="K3817" t="s">
        <v>7655</v>
      </c>
      <c r="L3817" t="s">
        <v>8398</v>
      </c>
      <c r="M3817" t="s">
        <v>8399</v>
      </c>
      <c r="N3817" s="1">
        <v>42935</v>
      </c>
      <c r="O3817">
        <v>21</v>
      </c>
      <c r="P3817" t="s">
        <v>930</v>
      </c>
      <c r="Q3817">
        <v>1</v>
      </c>
      <c r="R3817">
        <v>15</v>
      </c>
      <c r="S3817">
        <v>1</v>
      </c>
      <c r="T3817">
        <v>15</v>
      </c>
      <c r="U3817" s="7">
        <v>0</v>
      </c>
      <c r="V3817" s="7">
        <v>0</v>
      </c>
      <c r="W3817" s="7">
        <v>0</v>
      </c>
      <c r="X3817" s="7">
        <v>0</v>
      </c>
      <c r="Y3817" s="7">
        <v>0</v>
      </c>
      <c r="Z3817" s="7">
        <v>0</v>
      </c>
      <c r="AA3817" s="7" t="s">
        <v>800</v>
      </c>
      <c r="AB3817" s="7">
        <f>IF(Table2[[#This Row],[15cc]]+Table2[[#This Row],[30cc]]&gt;0,1,0)</f>
        <v>1</v>
      </c>
      <c r="AC3817" s="7">
        <f>IF(Table2[[#This Row],[60c]]&gt;0,1,0)</f>
        <v>0</v>
      </c>
      <c r="AD3817" s="7">
        <f>IF(Table2[[#This Row],[90c]]&gt;0,1,0)</f>
        <v>0</v>
      </c>
    </row>
    <row r="3818" spans="1:30" x14ac:dyDescent="0.2">
      <c r="A3818">
        <v>201707</v>
      </c>
      <c r="B3818" t="s">
        <v>21</v>
      </c>
      <c r="C3818" t="s">
        <v>21</v>
      </c>
      <c r="D3818" t="s">
        <v>1483</v>
      </c>
      <c r="E3818" t="s">
        <v>3488</v>
      </c>
      <c r="F3818" t="s">
        <v>1545</v>
      </c>
      <c r="G3818" t="s">
        <v>7655</v>
      </c>
      <c r="I3818" t="s">
        <v>989</v>
      </c>
      <c r="J3818" t="s">
        <v>1546</v>
      </c>
      <c r="K3818" t="s">
        <v>7655</v>
      </c>
      <c r="L3818" t="s">
        <v>8400</v>
      </c>
      <c r="M3818" t="s">
        <v>8401</v>
      </c>
      <c r="N3818" s="1">
        <v>42935</v>
      </c>
      <c r="O3818">
        <v>21</v>
      </c>
      <c r="P3818" t="s">
        <v>930</v>
      </c>
      <c r="Q3818">
        <v>1</v>
      </c>
      <c r="R3818">
        <v>14.151</v>
      </c>
      <c r="S3818">
        <v>1</v>
      </c>
      <c r="T3818">
        <v>14.151</v>
      </c>
      <c r="U3818" s="7">
        <v>0</v>
      </c>
      <c r="V3818" s="7">
        <v>0</v>
      </c>
      <c r="W3818" s="7">
        <v>0</v>
      </c>
      <c r="X3818" s="7">
        <v>0</v>
      </c>
      <c r="Y3818" s="7">
        <v>0</v>
      </c>
      <c r="Z3818" s="7">
        <v>0</v>
      </c>
      <c r="AA3818" s="7" t="s">
        <v>800</v>
      </c>
      <c r="AB3818" s="7">
        <f>IF(Table2[[#This Row],[15cc]]+Table2[[#This Row],[30cc]]&gt;0,1,0)</f>
        <v>1</v>
      </c>
      <c r="AC3818" s="7">
        <f>IF(Table2[[#This Row],[60c]]&gt;0,1,0)</f>
        <v>0</v>
      </c>
      <c r="AD3818" s="7">
        <f>IF(Table2[[#This Row],[90c]]&gt;0,1,0)</f>
        <v>0</v>
      </c>
    </row>
    <row r="3819" spans="1:30" x14ac:dyDescent="0.2">
      <c r="A3819">
        <v>201707</v>
      </c>
      <c r="B3819" t="s">
        <v>21</v>
      </c>
      <c r="C3819" t="s">
        <v>21</v>
      </c>
      <c r="D3819" t="s">
        <v>1483</v>
      </c>
      <c r="E3819" t="s">
        <v>3488</v>
      </c>
      <c r="F3819" t="s">
        <v>1545</v>
      </c>
      <c r="G3819" t="s">
        <v>7655</v>
      </c>
      <c r="I3819" t="s">
        <v>989</v>
      </c>
      <c r="J3819" t="s">
        <v>1546</v>
      </c>
      <c r="K3819" t="s">
        <v>7655</v>
      </c>
      <c r="L3819" t="s">
        <v>8402</v>
      </c>
      <c r="M3819" t="s">
        <v>8403</v>
      </c>
      <c r="N3819" s="1">
        <v>42935</v>
      </c>
      <c r="O3819">
        <v>21</v>
      </c>
      <c r="P3819" t="s">
        <v>930</v>
      </c>
      <c r="S3819">
        <v>0</v>
      </c>
      <c r="T3819">
        <v>0</v>
      </c>
      <c r="U3819" s="7">
        <v>0</v>
      </c>
      <c r="V3819" s="7">
        <v>0</v>
      </c>
      <c r="W3819" s="7">
        <v>0</v>
      </c>
      <c r="X3819" s="7">
        <v>0</v>
      </c>
      <c r="Y3819" s="7">
        <v>0</v>
      </c>
      <c r="Z3819" s="7">
        <v>0</v>
      </c>
      <c r="AA3819" s="7" t="s">
        <v>800</v>
      </c>
      <c r="AB3819" s="7">
        <f>IF(Table2[[#This Row],[15cc]]+Table2[[#This Row],[30cc]]&gt;0,1,0)</f>
        <v>0</v>
      </c>
      <c r="AC3819" s="7">
        <f>IF(Table2[[#This Row],[60c]]&gt;0,1,0)</f>
        <v>0</v>
      </c>
      <c r="AD3819" s="7">
        <f>IF(Table2[[#This Row],[90c]]&gt;0,1,0)</f>
        <v>0</v>
      </c>
    </row>
    <row r="3820" spans="1:30" x14ac:dyDescent="0.2">
      <c r="A3820">
        <v>201707</v>
      </c>
      <c r="B3820" t="s">
        <v>21</v>
      </c>
      <c r="C3820" t="s">
        <v>21</v>
      </c>
      <c r="D3820" t="s">
        <v>1483</v>
      </c>
      <c r="E3820" t="s">
        <v>3488</v>
      </c>
      <c r="F3820" t="s">
        <v>1545</v>
      </c>
      <c r="G3820" t="s">
        <v>7655</v>
      </c>
      <c r="I3820" t="s">
        <v>989</v>
      </c>
      <c r="J3820" t="s">
        <v>1546</v>
      </c>
      <c r="K3820" t="s">
        <v>7655</v>
      </c>
      <c r="L3820" t="s">
        <v>8404</v>
      </c>
      <c r="M3820" t="s">
        <v>8405</v>
      </c>
      <c r="N3820" s="1">
        <v>42935</v>
      </c>
      <c r="O3820">
        <v>21</v>
      </c>
      <c r="P3820" t="s">
        <v>930</v>
      </c>
      <c r="S3820">
        <v>0</v>
      </c>
      <c r="T3820">
        <v>0</v>
      </c>
      <c r="U3820" s="7">
        <v>0</v>
      </c>
      <c r="V3820" s="7">
        <v>0</v>
      </c>
      <c r="W3820" s="7">
        <v>0</v>
      </c>
      <c r="X3820" s="7">
        <v>0</v>
      </c>
      <c r="Y3820" s="7">
        <v>0</v>
      </c>
      <c r="Z3820" s="7">
        <v>0</v>
      </c>
      <c r="AA3820" s="7" t="s">
        <v>800</v>
      </c>
      <c r="AB3820" s="7">
        <f>IF(Table2[[#This Row],[15cc]]+Table2[[#This Row],[30cc]]&gt;0,1,0)</f>
        <v>0</v>
      </c>
      <c r="AC3820" s="7">
        <f>IF(Table2[[#This Row],[60c]]&gt;0,1,0)</f>
        <v>0</v>
      </c>
      <c r="AD3820" s="7">
        <f>IF(Table2[[#This Row],[90c]]&gt;0,1,0)</f>
        <v>0</v>
      </c>
    </row>
    <row r="3821" spans="1:30" x14ac:dyDescent="0.2">
      <c r="A3821">
        <v>201707</v>
      </c>
      <c r="B3821" t="s">
        <v>21</v>
      </c>
      <c r="C3821" t="s">
        <v>21</v>
      </c>
      <c r="D3821" t="s">
        <v>1483</v>
      </c>
      <c r="E3821" t="s">
        <v>3488</v>
      </c>
      <c r="F3821" t="s">
        <v>1545</v>
      </c>
      <c r="G3821" t="s">
        <v>7655</v>
      </c>
      <c r="I3821" t="s">
        <v>989</v>
      </c>
      <c r="J3821" t="s">
        <v>1546</v>
      </c>
      <c r="K3821" t="s">
        <v>7655</v>
      </c>
      <c r="L3821" t="s">
        <v>8406</v>
      </c>
      <c r="M3821" t="s">
        <v>8407</v>
      </c>
      <c r="N3821" s="1">
        <v>42935</v>
      </c>
      <c r="O3821">
        <v>21</v>
      </c>
      <c r="P3821" t="s">
        <v>930</v>
      </c>
      <c r="S3821">
        <v>0</v>
      </c>
      <c r="T3821">
        <v>0</v>
      </c>
      <c r="U3821" s="7">
        <v>0</v>
      </c>
      <c r="V3821" s="7">
        <v>0</v>
      </c>
      <c r="W3821" s="7">
        <v>0</v>
      </c>
      <c r="X3821" s="7">
        <v>0</v>
      </c>
      <c r="Y3821" s="7">
        <v>0</v>
      </c>
      <c r="Z3821" s="7">
        <v>0</v>
      </c>
      <c r="AA3821" s="7" t="s">
        <v>984</v>
      </c>
      <c r="AB3821" s="7">
        <f>IF(Table2[[#This Row],[15cc]]+Table2[[#This Row],[30cc]]&gt;0,1,0)</f>
        <v>0</v>
      </c>
      <c r="AC3821" s="7">
        <f>IF(Table2[[#This Row],[60c]]&gt;0,1,0)</f>
        <v>0</v>
      </c>
      <c r="AD3821" s="7">
        <f>IF(Table2[[#This Row],[90c]]&gt;0,1,0)</f>
        <v>0</v>
      </c>
    </row>
    <row r="3822" spans="1:30" x14ac:dyDescent="0.2">
      <c r="A3822">
        <v>201707</v>
      </c>
      <c r="B3822" t="s">
        <v>21</v>
      </c>
      <c r="C3822" t="s">
        <v>21</v>
      </c>
      <c r="D3822" t="s">
        <v>1483</v>
      </c>
      <c r="E3822" t="s">
        <v>3488</v>
      </c>
      <c r="F3822" t="s">
        <v>1545</v>
      </c>
      <c r="G3822" t="s">
        <v>7655</v>
      </c>
      <c r="I3822" t="s">
        <v>989</v>
      </c>
      <c r="J3822" t="s">
        <v>1546</v>
      </c>
      <c r="K3822" t="s">
        <v>7655</v>
      </c>
      <c r="L3822" t="s">
        <v>8408</v>
      </c>
      <c r="M3822" t="s">
        <v>8409</v>
      </c>
      <c r="N3822" s="1">
        <v>42935</v>
      </c>
      <c r="O3822">
        <v>21</v>
      </c>
      <c r="P3822" t="s">
        <v>930</v>
      </c>
      <c r="Q3822">
        <v>1</v>
      </c>
      <c r="R3822">
        <v>15.22</v>
      </c>
      <c r="S3822">
        <v>1</v>
      </c>
      <c r="T3822">
        <v>15.22</v>
      </c>
      <c r="U3822" s="7">
        <v>0</v>
      </c>
      <c r="V3822" s="7">
        <v>0</v>
      </c>
      <c r="W3822" s="7">
        <v>0</v>
      </c>
      <c r="X3822" s="7">
        <v>0</v>
      </c>
      <c r="Y3822" s="7">
        <v>0</v>
      </c>
      <c r="Z3822" s="7">
        <v>0</v>
      </c>
      <c r="AA3822" s="7" t="s">
        <v>800</v>
      </c>
      <c r="AB3822" s="7">
        <f>IF(Table2[[#This Row],[15cc]]+Table2[[#This Row],[30cc]]&gt;0,1,0)</f>
        <v>1</v>
      </c>
      <c r="AC3822" s="7">
        <f>IF(Table2[[#This Row],[60c]]&gt;0,1,0)</f>
        <v>0</v>
      </c>
      <c r="AD3822" s="7">
        <f>IF(Table2[[#This Row],[90c]]&gt;0,1,0)</f>
        <v>0</v>
      </c>
    </row>
    <row r="3823" spans="1:30" x14ac:dyDescent="0.2">
      <c r="A3823">
        <v>201707</v>
      </c>
      <c r="B3823" t="s">
        <v>21</v>
      </c>
      <c r="C3823" t="s">
        <v>21</v>
      </c>
      <c r="D3823" t="s">
        <v>1483</v>
      </c>
      <c r="E3823" t="s">
        <v>3488</v>
      </c>
      <c r="F3823" t="s">
        <v>1545</v>
      </c>
      <c r="G3823" t="s">
        <v>7655</v>
      </c>
      <c r="I3823" t="s">
        <v>989</v>
      </c>
      <c r="J3823" t="s">
        <v>1546</v>
      </c>
      <c r="K3823" t="s">
        <v>7655</v>
      </c>
      <c r="L3823" t="s">
        <v>8410</v>
      </c>
      <c r="M3823" t="s">
        <v>846</v>
      </c>
      <c r="N3823" s="1">
        <v>42935</v>
      </c>
      <c r="O3823">
        <v>21</v>
      </c>
      <c r="P3823" t="s">
        <v>930</v>
      </c>
      <c r="Q3823">
        <v>1</v>
      </c>
      <c r="R3823">
        <v>12.009</v>
      </c>
      <c r="S3823">
        <v>1</v>
      </c>
      <c r="T3823">
        <v>12.009</v>
      </c>
      <c r="U3823" s="7">
        <v>0</v>
      </c>
      <c r="V3823" s="7">
        <v>0</v>
      </c>
      <c r="W3823" s="7">
        <v>0</v>
      </c>
      <c r="X3823" s="7">
        <v>0</v>
      </c>
      <c r="Y3823" s="7">
        <v>0</v>
      </c>
      <c r="Z3823" s="7">
        <v>0</v>
      </c>
      <c r="AA3823" s="7" t="s">
        <v>800</v>
      </c>
      <c r="AB3823" s="7">
        <f>IF(Table2[[#This Row],[15cc]]+Table2[[#This Row],[30cc]]&gt;0,1,0)</f>
        <v>1</v>
      </c>
      <c r="AC3823" s="7">
        <f>IF(Table2[[#This Row],[60c]]&gt;0,1,0)</f>
        <v>0</v>
      </c>
      <c r="AD3823" s="7">
        <f>IF(Table2[[#This Row],[90c]]&gt;0,1,0)</f>
        <v>0</v>
      </c>
    </row>
    <row r="3824" spans="1:30" x14ac:dyDescent="0.2">
      <c r="A3824">
        <v>201707</v>
      </c>
      <c r="B3824" t="s">
        <v>21</v>
      </c>
      <c r="C3824" t="s">
        <v>21</v>
      </c>
      <c r="D3824" t="s">
        <v>1483</v>
      </c>
      <c r="E3824" t="s">
        <v>3488</v>
      </c>
      <c r="F3824" t="s">
        <v>1545</v>
      </c>
      <c r="G3824" t="s">
        <v>7655</v>
      </c>
      <c r="I3824" t="s">
        <v>989</v>
      </c>
      <c r="J3824" t="s">
        <v>1546</v>
      </c>
      <c r="K3824" t="s">
        <v>7655</v>
      </c>
      <c r="L3824" t="s">
        <v>8411</v>
      </c>
      <c r="M3824" t="s">
        <v>3117</v>
      </c>
      <c r="N3824" s="1">
        <v>42935</v>
      </c>
      <c r="O3824">
        <v>21</v>
      </c>
      <c r="P3824" t="s">
        <v>930</v>
      </c>
      <c r="Q3824">
        <v>1</v>
      </c>
      <c r="R3824">
        <v>12.5</v>
      </c>
      <c r="S3824">
        <v>1</v>
      </c>
      <c r="T3824">
        <v>12.5</v>
      </c>
      <c r="U3824" s="7">
        <v>0</v>
      </c>
      <c r="V3824" s="7">
        <v>0</v>
      </c>
      <c r="W3824" s="7">
        <v>0</v>
      </c>
      <c r="X3824" s="7">
        <v>0</v>
      </c>
      <c r="Y3824" s="7">
        <v>0</v>
      </c>
      <c r="Z3824" s="7">
        <v>0</v>
      </c>
      <c r="AA3824" s="7" t="s">
        <v>800</v>
      </c>
      <c r="AB3824" s="7">
        <f>IF(Table2[[#This Row],[15cc]]+Table2[[#This Row],[30cc]]&gt;0,1,0)</f>
        <v>1</v>
      </c>
      <c r="AC3824" s="7">
        <f>IF(Table2[[#This Row],[60c]]&gt;0,1,0)</f>
        <v>0</v>
      </c>
      <c r="AD3824" s="7">
        <f>IF(Table2[[#This Row],[90c]]&gt;0,1,0)</f>
        <v>0</v>
      </c>
    </row>
    <row r="3825" spans="1:30" x14ac:dyDescent="0.2">
      <c r="A3825">
        <v>201707</v>
      </c>
      <c r="B3825" t="s">
        <v>21</v>
      </c>
      <c r="C3825" t="s">
        <v>21</v>
      </c>
      <c r="D3825" t="s">
        <v>1483</v>
      </c>
      <c r="E3825" t="s">
        <v>3488</v>
      </c>
      <c r="F3825" t="s">
        <v>1545</v>
      </c>
      <c r="G3825" t="s">
        <v>7655</v>
      </c>
      <c r="I3825" t="s">
        <v>989</v>
      </c>
      <c r="J3825" t="s">
        <v>1546</v>
      </c>
      <c r="K3825" t="s">
        <v>7655</v>
      </c>
      <c r="L3825" t="s">
        <v>8412</v>
      </c>
      <c r="M3825" t="s">
        <v>8413</v>
      </c>
      <c r="N3825" s="1">
        <v>42941</v>
      </c>
      <c r="O3825">
        <v>15</v>
      </c>
      <c r="P3825" t="s">
        <v>1314</v>
      </c>
      <c r="Q3825">
        <v>3</v>
      </c>
      <c r="R3825">
        <v>45.005000000000003</v>
      </c>
      <c r="S3825">
        <v>3</v>
      </c>
      <c r="T3825">
        <v>45.005000000000003</v>
      </c>
      <c r="U3825" s="7">
        <v>0</v>
      </c>
      <c r="V3825" s="7">
        <v>0</v>
      </c>
      <c r="W3825" s="7">
        <v>0</v>
      </c>
      <c r="X3825" s="7">
        <v>0</v>
      </c>
      <c r="Y3825" s="7">
        <v>0</v>
      </c>
      <c r="Z3825" s="7">
        <v>0</v>
      </c>
      <c r="AA3825" s="7" t="s">
        <v>800</v>
      </c>
      <c r="AB3825" s="7">
        <f>IF(Table2[[#This Row],[15cc]]+Table2[[#This Row],[30cc]]&gt;0,1,0)</f>
        <v>1</v>
      </c>
      <c r="AC3825" s="7">
        <f>IF(Table2[[#This Row],[60c]]&gt;0,1,0)</f>
        <v>0</v>
      </c>
      <c r="AD3825" s="7">
        <f>IF(Table2[[#This Row],[90c]]&gt;0,1,0)</f>
        <v>0</v>
      </c>
    </row>
    <row r="3826" spans="1:30" x14ac:dyDescent="0.2">
      <c r="A3826">
        <v>201707</v>
      </c>
      <c r="B3826" t="s">
        <v>21</v>
      </c>
      <c r="C3826" t="s">
        <v>21</v>
      </c>
      <c r="D3826" t="s">
        <v>1483</v>
      </c>
      <c r="E3826" t="s">
        <v>3488</v>
      </c>
      <c r="F3826" t="s">
        <v>1545</v>
      </c>
      <c r="G3826" t="s">
        <v>7655</v>
      </c>
      <c r="I3826" t="s">
        <v>989</v>
      </c>
      <c r="J3826" t="s">
        <v>1546</v>
      </c>
      <c r="K3826" t="s">
        <v>7655</v>
      </c>
      <c r="L3826" t="s">
        <v>8414</v>
      </c>
      <c r="M3826" t="s">
        <v>8376</v>
      </c>
      <c r="N3826" s="1">
        <v>42941</v>
      </c>
      <c r="O3826">
        <v>15</v>
      </c>
      <c r="P3826" t="s">
        <v>1314</v>
      </c>
      <c r="Q3826">
        <v>1</v>
      </c>
      <c r="R3826">
        <v>15.206</v>
      </c>
      <c r="S3826">
        <v>1</v>
      </c>
      <c r="T3826">
        <v>15.206</v>
      </c>
      <c r="U3826" s="7">
        <v>0</v>
      </c>
      <c r="V3826" s="7">
        <v>0</v>
      </c>
      <c r="W3826" s="7">
        <v>0</v>
      </c>
      <c r="X3826" s="7">
        <v>0</v>
      </c>
      <c r="Y3826" s="7">
        <v>0</v>
      </c>
      <c r="Z3826" s="7">
        <v>0</v>
      </c>
      <c r="AA3826" s="7" t="s">
        <v>800</v>
      </c>
      <c r="AB3826" s="7">
        <f>IF(Table2[[#This Row],[15cc]]+Table2[[#This Row],[30cc]]&gt;0,1,0)</f>
        <v>1</v>
      </c>
      <c r="AC3826" s="7">
        <f>IF(Table2[[#This Row],[60c]]&gt;0,1,0)</f>
        <v>0</v>
      </c>
      <c r="AD3826" s="7">
        <f>IF(Table2[[#This Row],[90c]]&gt;0,1,0)</f>
        <v>0</v>
      </c>
    </row>
    <row r="3827" spans="1:30" x14ac:dyDescent="0.2">
      <c r="A3827">
        <v>201707</v>
      </c>
      <c r="B3827" t="s">
        <v>21</v>
      </c>
      <c r="C3827" t="s">
        <v>21</v>
      </c>
      <c r="D3827" t="s">
        <v>1483</v>
      </c>
      <c r="E3827" t="s">
        <v>3488</v>
      </c>
      <c r="F3827" t="s">
        <v>1545</v>
      </c>
      <c r="G3827" t="s">
        <v>7655</v>
      </c>
      <c r="I3827" t="s">
        <v>989</v>
      </c>
      <c r="J3827" t="s">
        <v>1546</v>
      </c>
      <c r="K3827" t="s">
        <v>7655</v>
      </c>
      <c r="L3827" t="s">
        <v>8415</v>
      </c>
      <c r="M3827" t="s">
        <v>837</v>
      </c>
      <c r="N3827" s="1">
        <v>42941</v>
      </c>
      <c r="O3827">
        <v>15</v>
      </c>
      <c r="P3827" t="s">
        <v>1314</v>
      </c>
      <c r="Q3827">
        <v>1</v>
      </c>
      <c r="R3827">
        <v>12.138</v>
      </c>
      <c r="S3827">
        <v>1</v>
      </c>
      <c r="T3827">
        <v>12.138</v>
      </c>
      <c r="U3827" s="7">
        <v>0</v>
      </c>
      <c r="V3827" s="7">
        <v>0</v>
      </c>
      <c r="W3827" s="7">
        <v>0</v>
      </c>
      <c r="X3827" s="7">
        <v>0</v>
      </c>
      <c r="Y3827" s="7">
        <v>0</v>
      </c>
      <c r="Z3827" s="7">
        <v>0</v>
      </c>
      <c r="AA3827" s="7" t="s">
        <v>800</v>
      </c>
      <c r="AB3827" s="7">
        <f>IF(Table2[[#This Row],[15cc]]+Table2[[#This Row],[30cc]]&gt;0,1,0)</f>
        <v>1</v>
      </c>
      <c r="AC3827" s="7">
        <f>IF(Table2[[#This Row],[60c]]&gt;0,1,0)</f>
        <v>0</v>
      </c>
      <c r="AD3827" s="7">
        <f>IF(Table2[[#This Row],[90c]]&gt;0,1,0)</f>
        <v>0</v>
      </c>
    </row>
    <row r="3828" spans="1:30" x14ac:dyDescent="0.2">
      <c r="A3828">
        <v>201707</v>
      </c>
      <c r="B3828" t="s">
        <v>21</v>
      </c>
      <c r="C3828" t="s">
        <v>21</v>
      </c>
      <c r="D3828" t="s">
        <v>1483</v>
      </c>
      <c r="E3828" t="s">
        <v>3488</v>
      </c>
      <c r="F3828" t="s">
        <v>1545</v>
      </c>
      <c r="G3828" t="s">
        <v>7655</v>
      </c>
      <c r="I3828" t="s">
        <v>989</v>
      </c>
      <c r="J3828" t="s">
        <v>1546</v>
      </c>
      <c r="K3828" t="s">
        <v>7655</v>
      </c>
      <c r="L3828" t="s">
        <v>8416</v>
      </c>
      <c r="M3828" t="s">
        <v>5231</v>
      </c>
      <c r="N3828" s="1">
        <v>42941</v>
      </c>
      <c r="O3828">
        <v>15</v>
      </c>
      <c r="P3828" t="s">
        <v>1314</v>
      </c>
      <c r="Q3828">
        <v>1</v>
      </c>
      <c r="R3828">
        <v>15.122999999999999</v>
      </c>
      <c r="S3828">
        <v>1</v>
      </c>
      <c r="T3828">
        <v>15.122999999999999</v>
      </c>
      <c r="U3828" s="7">
        <v>0</v>
      </c>
      <c r="V3828" s="7">
        <v>0</v>
      </c>
      <c r="W3828" s="7">
        <v>0</v>
      </c>
      <c r="X3828" s="7">
        <v>0</v>
      </c>
      <c r="Y3828" s="7">
        <v>0</v>
      </c>
      <c r="Z3828" s="7">
        <v>0</v>
      </c>
      <c r="AA3828" s="7" t="s">
        <v>800</v>
      </c>
      <c r="AB3828" s="7">
        <f>IF(Table2[[#This Row],[15cc]]+Table2[[#This Row],[30cc]]&gt;0,1,0)</f>
        <v>1</v>
      </c>
      <c r="AC3828" s="7">
        <f>IF(Table2[[#This Row],[60c]]&gt;0,1,0)</f>
        <v>0</v>
      </c>
      <c r="AD3828" s="7">
        <f>IF(Table2[[#This Row],[90c]]&gt;0,1,0)</f>
        <v>0</v>
      </c>
    </row>
    <row r="3829" spans="1:30" x14ac:dyDescent="0.2">
      <c r="A3829">
        <v>201707</v>
      </c>
      <c r="B3829" t="s">
        <v>21</v>
      </c>
      <c r="C3829" t="s">
        <v>21</v>
      </c>
      <c r="D3829" t="s">
        <v>1483</v>
      </c>
      <c r="E3829" t="s">
        <v>3488</v>
      </c>
      <c r="F3829" t="s">
        <v>1545</v>
      </c>
      <c r="G3829" t="s">
        <v>7655</v>
      </c>
      <c r="I3829" t="s">
        <v>1534</v>
      </c>
      <c r="J3829" t="s">
        <v>1005</v>
      </c>
      <c r="K3829" t="s">
        <v>7655</v>
      </c>
      <c r="L3829" t="s">
        <v>8417</v>
      </c>
      <c r="M3829" t="s">
        <v>8418</v>
      </c>
      <c r="N3829" s="1">
        <v>42934</v>
      </c>
      <c r="O3829">
        <v>22</v>
      </c>
      <c r="P3829" t="s">
        <v>930</v>
      </c>
      <c r="Q3829">
        <v>1</v>
      </c>
      <c r="R3829">
        <v>12.51</v>
      </c>
      <c r="S3829">
        <v>1</v>
      </c>
      <c r="T3829">
        <v>12.51</v>
      </c>
      <c r="U3829" s="7">
        <v>0</v>
      </c>
      <c r="V3829" s="7">
        <v>0</v>
      </c>
      <c r="W3829" s="7">
        <v>0</v>
      </c>
      <c r="X3829" s="7">
        <v>0</v>
      </c>
      <c r="Y3829" s="7">
        <v>0</v>
      </c>
      <c r="Z3829" s="7">
        <v>0</v>
      </c>
      <c r="AA3829" s="7" t="s">
        <v>800</v>
      </c>
      <c r="AB3829" s="7">
        <f>IF(Table2[[#This Row],[15cc]]+Table2[[#This Row],[30cc]]&gt;0,1,0)</f>
        <v>1</v>
      </c>
      <c r="AC3829" s="7">
        <f>IF(Table2[[#This Row],[60c]]&gt;0,1,0)</f>
        <v>0</v>
      </c>
      <c r="AD3829" s="7">
        <f>IF(Table2[[#This Row],[90c]]&gt;0,1,0)</f>
        <v>0</v>
      </c>
    </row>
    <row r="3830" spans="1:30" x14ac:dyDescent="0.2">
      <c r="A3830">
        <v>201707</v>
      </c>
      <c r="B3830" t="s">
        <v>21</v>
      </c>
      <c r="C3830" t="s">
        <v>21</v>
      </c>
      <c r="D3830" t="s">
        <v>1483</v>
      </c>
      <c r="E3830" t="s">
        <v>3488</v>
      </c>
      <c r="F3830" t="s">
        <v>1545</v>
      </c>
      <c r="G3830" t="s">
        <v>7655</v>
      </c>
      <c r="I3830" t="s">
        <v>1534</v>
      </c>
      <c r="J3830" t="s">
        <v>1005</v>
      </c>
      <c r="K3830" t="s">
        <v>7655</v>
      </c>
      <c r="L3830" t="s">
        <v>8419</v>
      </c>
      <c r="M3830" t="s">
        <v>8420</v>
      </c>
      <c r="N3830" s="1">
        <v>42934</v>
      </c>
      <c r="O3830">
        <v>22</v>
      </c>
      <c r="P3830" t="s">
        <v>930</v>
      </c>
      <c r="S3830">
        <v>0</v>
      </c>
      <c r="T3830">
        <v>0</v>
      </c>
      <c r="U3830" s="7">
        <v>0</v>
      </c>
      <c r="V3830" s="7">
        <v>0</v>
      </c>
      <c r="W3830" s="7">
        <v>0</v>
      </c>
      <c r="X3830" s="7">
        <v>0</v>
      </c>
      <c r="Y3830" s="7">
        <v>0</v>
      </c>
      <c r="Z3830" s="7">
        <v>0</v>
      </c>
      <c r="AA3830" s="7" t="s">
        <v>800</v>
      </c>
      <c r="AB3830" s="7">
        <f>IF(Table2[[#This Row],[15cc]]+Table2[[#This Row],[30cc]]&gt;0,1,0)</f>
        <v>0</v>
      </c>
      <c r="AC3830" s="7">
        <f>IF(Table2[[#This Row],[60c]]&gt;0,1,0)</f>
        <v>0</v>
      </c>
      <c r="AD3830" s="7">
        <f>IF(Table2[[#This Row],[90c]]&gt;0,1,0)</f>
        <v>0</v>
      </c>
    </row>
    <row r="3831" spans="1:30" x14ac:dyDescent="0.2">
      <c r="A3831">
        <v>201707</v>
      </c>
      <c r="B3831" t="s">
        <v>21</v>
      </c>
      <c r="C3831" t="s">
        <v>21</v>
      </c>
      <c r="D3831" t="s">
        <v>1483</v>
      </c>
      <c r="E3831" t="s">
        <v>3488</v>
      </c>
      <c r="F3831" t="s">
        <v>1545</v>
      </c>
      <c r="G3831" t="s">
        <v>7655</v>
      </c>
      <c r="I3831" t="s">
        <v>1534</v>
      </c>
      <c r="J3831" t="s">
        <v>1005</v>
      </c>
      <c r="K3831" t="s">
        <v>7655</v>
      </c>
      <c r="L3831" t="s">
        <v>8421</v>
      </c>
      <c r="M3831" t="s">
        <v>8422</v>
      </c>
      <c r="N3831" s="1">
        <v>42934</v>
      </c>
      <c r="O3831">
        <v>22</v>
      </c>
      <c r="P3831" t="s">
        <v>930</v>
      </c>
      <c r="Q3831">
        <v>1</v>
      </c>
      <c r="R3831">
        <v>12.06</v>
      </c>
      <c r="S3831">
        <v>1</v>
      </c>
      <c r="T3831">
        <v>12.06</v>
      </c>
      <c r="U3831" s="7">
        <v>0</v>
      </c>
      <c r="V3831" s="7">
        <v>0</v>
      </c>
      <c r="W3831" s="7">
        <v>0</v>
      </c>
      <c r="X3831" s="7">
        <v>0</v>
      </c>
      <c r="Y3831" s="7">
        <v>0</v>
      </c>
      <c r="Z3831" s="7">
        <v>0</v>
      </c>
      <c r="AA3831" s="7" t="s">
        <v>800</v>
      </c>
      <c r="AB3831" s="7">
        <f>IF(Table2[[#This Row],[15cc]]+Table2[[#This Row],[30cc]]&gt;0,1,0)</f>
        <v>1</v>
      </c>
      <c r="AC3831" s="7">
        <f>IF(Table2[[#This Row],[60c]]&gt;0,1,0)</f>
        <v>0</v>
      </c>
      <c r="AD3831" s="7">
        <f>IF(Table2[[#This Row],[90c]]&gt;0,1,0)</f>
        <v>0</v>
      </c>
    </row>
    <row r="3832" spans="1:30" x14ac:dyDescent="0.2">
      <c r="A3832">
        <v>201707</v>
      </c>
      <c r="B3832" t="s">
        <v>21</v>
      </c>
      <c r="C3832" t="s">
        <v>21</v>
      </c>
      <c r="D3832" t="s">
        <v>1483</v>
      </c>
      <c r="E3832" t="s">
        <v>3488</v>
      </c>
      <c r="F3832" t="s">
        <v>1545</v>
      </c>
      <c r="G3832" t="s">
        <v>7655</v>
      </c>
      <c r="I3832" t="s">
        <v>1534</v>
      </c>
      <c r="J3832" t="s">
        <v>1005</v>
      </c>
      <c r="K3832" t="s">
        <v>7655</v>
      </c>
      <c r="L3832" t="s">
        <v>8423</v>
      </c>
      <c r="M3832" t="s">
        <v>8424</v>
      </c>
      <c r="N3832" s="1">
        <v>42934</v>
      </c>
      <c r="O3832">
        <v>22</v>
      </c>
      <c r="P3832" t="s">
        <v>930</v>
      </c>
      <c r="S3832">
        <v>0</v>
      </c>
      <c r="T3832">
        <v>0</v>
      </c>
      <c r="U3832" s="7">
        <v>0</v>
      </c>
      <c r="V3832" s="7">
        <v>0</v>
      </c>
      <c r="W3832" s="7">
        <v>0</v>
      </c>
      <c r="X3832" s="7">
        <v>0</v>
      </c>
      <c r="Y3832" s="7">
        <v>0</v>
      </c>
      <c r="Z3832" s="7">
        <v>0</v>
      </c>
      <c r="AA3832" s="7" t="s">
        <v>800</v>
      </c>
      <c r="AB3832" s="7">
        <f>IF(Table2[[#This Row],[15cc]]+Table2[[#This Row],[30cc]]&gt;0,1,0)</f>
        <v>0</v>
      </c>
      <c r="AC3832" s="7">
        <f>IF(Table2[[#This Row],[60c]]&gt;0,1,0)</f>
        <v>0</v>
      </c>
      <c r="AD3832" s="7">
        <f>IF(Table2[[#This Row],[90c]]&gt;0,1,0)</f>
        <v>0</v>
      </c>
    </row>
    <row r="3833" spans="1:30" x14ac:dyDescent="0.2">
      <c r="A3833">
        <v>201707</v>
      </c>
      <c r="B3833" t="s">
        <v>21</v>
      </c>
      <c r="C3833" t="s">
        <v>21</v>
      </c>
      <c r="D3833" t="s">
        <v>1483</v>
      </c>
      <c r="E3833" t="s">
        <v>3488</v>
      </c>
      <c r="F3833" t="s">
        <v>1545</v>
      </c>
      <c r="G3833" t="s">
        <v>7655</v>
      </c>
      <c r="I3833" t="s">
        <v>1534</v>
      </c>
      <c r="J3833" t="s">
        <v>1005</v>
      </c>
      <c r="K3833" t="s">
        <v>7655</v>
      </c>
      <c r="L3833" t="s">
        <v>8425</v>
      </c>
      <c r="M3833" t="s">
        <v>8426</v>
      </c>
      <c r="N3833" s="1">
        <v>42934</v>
      </c>
      <c r="O3833">
        <v>22</v>
      </c>
      <c r="P3833" t="s">
        <v>930</v>
      </c>
      <c r="S3833">
        <v>0</v>
      </c>
      <c r="T3833">
        <v>0</v>
      </c>
      <c r="U3833" s="7">
        <v>0</v>
      </c>
      <c r="V3833" s="7">
        <v>0</v>
      </c>
      <c r="W3833" s="7">
        <v>0</v>
      </c>
      <c r="X3833" s="7">
        <v>0</v>
      </c>
      <c r="Y3833" s="7">
        <v>0</v>
      </c>
      <c r="Z3833" s="7">
        <v>0</v>
      </c>
      <c r="AA3833" s="7" t="s">
        <v>800</v>
      </c>
      <c r="AB3833" s="7">
        <f>IF(Table2[[#This Row],[15cc]]+Table2[[#This Row],[30cc]]&gt;0,1,0)</f>
        <v>0</v>
      </c>
      <c r="AC3833" s="7">
        <f>IF(Table2[[#This Row],[60c]]&gt;0,1,0)</f>
        <v>0</v>
      </c>
      <c r="AD3833" s="7">
        <f>IF(Table2[[#This Row],[90c]]&gt;0,1,0)</f>
        <v>0</v>
      </c>
    </row>
    <row r="3834" spans="1:30" x14ac:dyDescent="0.2">
      <c r="A3834">
        <v>201707</v>
      </c>
      <c r="B3834" t="s">
        <v>21</v>
      </c>
      <c r="C3834" t="s">
        <v>21</v>
      </c>
      <c r="D3834" t="s">
        <v>1483</v>
      </c>
      <c r="E3834" t="s">
        <v>3488</v>
      </c>
      <c r="F3834" t="s">
        <v>1545</v>
      </c>
      <c r="G3834" t="s">
        <v>7655</v>
      </c>
      <c r="I3834" t="s">
        <v>1534</v>
      </c>
      <c r="J3834" t="s">
        <v>1005</v>
      </c>
      <c r="K3834" t="s">
        <v>7655</v>
      </c>
      <c r="L3834" t="s">
        <v>8427</v>
      </c>
      <c r="M3834" t="s">
        <v>8428</v>
      </c>
      <c r="N3834" s="1">
        <v>42934</v>
      </c>
      <c r="O3834">
        <v>22</v>
      </c>
      <c r="P3834" t="s">
        <v>930</v>
      </c>
      <c r="Q3834">
        <v>1</v>
      </c>
      <c r="R3834">
        <v>12.473000000000001</v>
      </c>
      <c r="S3834">
        <v>1</v>
      </c>
      <c r="T3834">
        <v>12.473000000000001</v>
      </c>
      <c r="U3834" s="7">
        <v>0</v>
      </c>
      <c r="V3834" s="7">
        <v>0</v>
      </c>
      <c r="W3834" s="7">
        <v>0</v>
      </c>
      <c r="X3834" s="7">
        <v>0</v>
      </c>
      <c r="Y3834" s="7">
        <v>0</v>
      </c>
      <c r="Z3834" s="7">
        <v>0</v>
      </c>
      <c r="AA3834" s="7" t="s">
        <v>800</v>
      </c>
      <c r="AB3834" s="7">
        <f>IF(Table2[[#This Row],[15cc]]+Table2[[#This Row],[30cc]]&gt;0,1,0)</f>
        <v>1</v>
      </c>
      <c r="AC3834" s="7">
        <f>IF(Table2[[#This Row],[60c]]&gt;0,1,0)</f>
        <v>0</v>
      </c>
      <c r="AD3834" s="7">
        <f>IF(Table2[[#This Row],[90c]]&gt;0,1,0)</f>
        <v>0</v>
      </c>
    </row>
    <row r="3835" spans="1:30" x14ac:dyDescent="0.2">
      <c r="A3835">
        <v>201707</v>
      </c>
      <c r="B3835" t="s">
        <v>21</v>
      </c>
      <c r="C3835" t="s">
        <v>21</v>
      </c>
      <c r="D3835" t="s">
        <v>1483</v>
      </c>
      <c r="E3835" t="s">
        <v>3488</v>
      </c>
      <c r="F3835" t="s">
        <v>1545</v>
      </c>
      <c r="G3835" t="s">
        <v>7655</v>
      </c>
      <c r="I3835" t="s">
        <v>1534</v>
      </c>
      <c r="J3835" t="s">
        <v>1005</v>
      </c>
      <c r="K3835" t="s">
        <v>7655</v>
      </c>
      <c r="L3835" t="s">
        <v>8429</v>
      </c>
      <c r="M3835" t="s">
        <v>8430</v>
      </c>
      <c r="N3835" s="1">
        <v>42934</v>
      </c>
      <c r="O3835">
        <v>22</v>
      </c>
      <c r="P3835" t="s">
        <v>930</v>
      </c>
      <c r="S3835">
        <v>0</v>
      </c>
      <c r="T3835">
        <v>0</v>
      </c>
      <c r="U3835" s="7">
        <v>0</v>
      </c>
      <c r="V3835" s="7">
        <v>0</v>
      </c>
      <c r="W3835" s="7">
        <v>0</v>
      </c>
      <c r="X3835" s="7">
        <v>0</v>
      </c>
      <c r="Y3835" s="7">
        <v>0</v>
      </c>
      <c r="Z3835" s="7">
        <v>0</v>
      </c>
      <c r="AA3835" s="7" t="s">
        <v>800</v>
      </c>
      <c r="AB3835" s="7">
        <f>IF(Table2[[#This Row],[15cc]]+Table2[[#This Row],[30cc]]&gt;0,1,0)</f>
        <v>0</v>
      </c>
      <c r="AC3835" s="7">
        <f>IF(Table2[[#This Row],[60c]]&gt;0,1,0)</f>
        <v>0</v>
      </c>
      <c r="AD3835" s="7">
        <f>IF(Table2[[#This Row],[90c]]&gt;0,1,0)</f>
        <v>0</v>
      </c>
    </row>
    <row r="3836" spans="1:30" x14ac:dyDescent="0.2">
      <c r="A3836">
        <v>201707</v>
      </c>
      <c r="B3836" t="s">
        <v>21</v>
      </c>
      <c r="C3836" t="s">
        <v>21</v>
      </c>
      <c r="D3836" t="s">
        <v>1483</v>
      </c>
      <c r="E3836" t="s">
        <v>3488</v>
      </c>
      <c r="F3836" t="s">
        <v>1545</v>
      </c>
      <c r="G3836" t="s">
        <v>7655</v>
      </c>
      <c r="I3836" t="s">
        <v>1534</v>
      </c>
      <c r="J3836" t="s">
        <v>1005</v>
      </c>
      <c r="K3836" t="s">
        <v>7655</v>
      </c>
      <c r="L3836" t="s">
        <v>8431</v>
      </c>
      <c r="M3836" t="s">
        <v>8432</v>
      </c>
      <c r="N3836" s="1">
        <v>42935</v>
      </c>
      <c r="O3836">
        <v>21</v>
      </c>
      <c r="P3836" t="s">
        <v>930</v>
      </c>
      <c r="Q3836">
        <v>1</v>
      </c>
      <c r="R3836">
        <v>16.023</v>
      </c>
      <c r="S3836">
        <v>1</v>
      </c>
      <c r="T3836">
        <v>16.023</v>
      </c>
      <c r="U3836" s="7">
        <v>0</v>
      </c>
      <c r="V3836" s="7">
        <v>0</v>
      </c>
      <c r="W3836" s="7">
        <v>0</v>
      </c>
      <c r="X3836" s="7">
        <v>0</v>
      </c>
      <c r="Y3836" s="7">
        <v>0</v>
      </c>
      <c r="Z3836" s="7">
        <v>0</v>
      </c>
      <c r="AA3836" s="7" t="s">
        <v>800</v>
      </c>
      <c r="AB3836" s="7">
        <f>IF(Table2[[#This Row],[15cc]]+Table2[[#This Row],[30cc]]&gt;0,1,0)</f>
        <v>1</v>
      </c>
      <c r="AC3836" s="7">
        <f>IF(Table2[[#This Row],[60c]]&gt;0,1,0)</f>
        <v>0</v>
      </c>
      <c r="AD3836" s="7">
        <f>IF(Table2[[#This Row],[90c]]&gt;0,1,0)</f>
        <v>0</v>
      </c>
    </row>
    <row r="3837" spans="1:30" x14ac:dyDescent="0.2">
      <c r="A3837">
        <v>201707</v>
      </c>
      <c r="B3837" t="s">
        <v>21</v>
      </c>
      <c r="C3837" t="s">
        <v>21</v>
      </c>
      <c r="D3837" t="s">
        <v>1483</v>
      </c>
      <c r="E3837" t="s">
        <v>3488</v>
      </c>
      <c r="F3837" t="s">
        <v>1545</v>
      </c>
      <c r="G3837" t="s">
        <v>7655</v>
      </c>
      <c r="I3837" t="s">
        <v>1534</v>
      </c>
      <c r="J3837" t="s">
        <v>1005</v>
      </c>
      <c r="K3837" t="s">
        <v>7655</v>
      </c>
      <c r="L3837" t="s">
        <v>8433</v>
      </c>
      <c r="M3837" t="s">
        <v>8434</v>
      </c>
      <c r="N3837" s="1">
        <v>42935</v>
      </c>
      <c r="O3837">
        <v>21</v>
      </c>
      <c r="P3837" t="s">
        <v>930</v>
      </c>
      <c r="Q3837">
        <v>8</v>
      </c>
      <c r="R3837">
        <v>97.241</v>
      </c>
      <c r="S3837">
        <v>8</v>
      </c>
      <c r="T3837">
        <v>97.241</v>
      </c>
      <c r="U3837" s="7">
        <v>0</v>
      </c>
      <c r="V3837" s="7">
        <v>0</v>
      </c>
      <c r="W3837" s="7">
        <v>0</v>
      </c>
      <c r="X3837" s="7">
        <v>0</v>
      </c>
      <c r="Y3837" s="7">
        <v>0</v>
      </c>
      <c r="Z3837" s="7">
        <v>0</v>
      </c>
      <c r="AA3837" s="7" t="s">
        <v>800</v>
      </c>
      <c r="AB3837" s="7">
        <f>IF(Table2[[#This Row],[15cc]]+Table2[[#This Row],[30cc]]&gt;0,1,0)</f>
        <v>1</v>
      </c>
      <c r="AC3837" s="7">
        <f>IF(Table2[[#This Row],[60c]]&gt;0,1,0)</f>
        <v>0</v>
      </c>
      <c r="AD3837" s="7">
        <f>IF(Table2[[#This Row],[90c]]&gt;0,1,0)</f>
        <v>0</v>
      </c>
    </row>
    <row r="3838" spans="1:30" x14ac:dyDescent="0.2">
      <c r="A3838">
        <v>201707</v>
      </c>
      <c r="B3838" t="s">
        <v>21</v>
      </c>
      <c r="C3838" t="s">
        <v>21</v>
      </c>
      <c r="D3838" t="s">
        <v>1483</v>
      </c>
      <c r="E3838" t="s">
        <v>3488</v>
      </c>
      <c r="F3838" t="s">
        <v>1545</v>
      </c>
      <c r="G3838" t="s">
        <v>7655</v>
      </c>
      <c r="I3838" t="s">
        <v>1534</v>
      </c>
      <c r="J3838" t="s">
        <v>1005</v>
      </c>
      <c r="K3838" t="s">
        <v>7655</v>
      </c>
      <c r="L3838" t="s">
        <v>8435</v>
      </c>
      <c r="M3838" t="s">
        <v>6636</v>
      </c>
      <c r="N3838" s="1">
        <v>42935</v>
      </c>
      <c r="O3838">
        <v>21</v>
      </c>
      <c r="P3838" t="s">
        <v>930</v>
      </c>
      <c r="S3838">
        <v>0</v>
      </c>
      <c r="T3838">
        <v>0</v>
      </c>
      <c r="U3838" s="7">
        <v>0</v>
      </c>
      <c r="V3838" s="7">
        <v>0</v>
      </c>
      <c r="W3838" s="7">
        <v>0</v>
      </c>
      <c r="X3838" s="7">
        <v>0</v>
      </c>
      <c r="Y3838" s="7">
        <v>0</v>
      </c>
      <c r="Z3838" s="7">
        <v>0</v>
      </c>
      <c r="AA3838" s="7" t="s">
        <v>800</v>
      </c>
      <c r="AB3838" s="7">
        <f>IF(Table2[[#This Row],[15cc]]+Table2[[#This Row],[30cc]]&gt;0,1,0)</f>
        <v>0</v>
      </c>
      <c r="AC3838" s="7">
        <f>IF(Table2[[#This Row],[60c]]&gt;0,1,0)</f>
        <v>0</v>
      </c>
      <c r="AD3838" s="7">
        <f>IF(Table2[[#This Row],[90c]]&gt;0,1,0)</f>
        <v>0</v>
      </c>
    </row>
    <row r="3839" spans="1:30" x14ac:dyDescent="0.2">
      <c r="A3839">
        <v>201707</v>
      </c>
      <c r="B3839" t="s">
        <v>21</v>
      </c>
      <c r="C3839" t="s">
        <v>21</v>
      </c>
      <c r="D3839" t="s">
        <v>1483</v>
      </c>
      <c r="E3839" t="s">
        <v>3488</v>
      </c>
      <c r="F3839" t="s">
        <v>1545</v>
      </c>
      <c r="G3839" t="s">
        <v>7655</v>
      </c>
      <c r="I3839" t="s">
        <v>1534</v>
      </c>
      <c r="J3839" t="s">
        <v>1005</v>
      </c>
      <c r="K3839" t="s">
        <v>7655</v>
      </c>
      <c r="L3839" t="s">
        <v>8436</v>
      </c>
      <c r="M3839" t="s">
        <v>8437</v>
      </c>
      <c r="N3839" s="1">
        <v>42935</v>
      </c>
      <c r="O3839">
        <v>21</v>
      </c>
      <c r="P3839" t="s">
        <v>930</v>
      </c>
      <c r="Q3839">
        <v>7</v>
      </c>
      <c r="R3839">
        <v>91.132000000000005</v>
      </c>
      <c r="S3839">
        <v>7</v>
      </c>
      <c r="T3839">
        <v>91.132000000000005</v>
      </c>
      <c r="U3839" s="7">
        <v>0</v>
      </c>
      <c r="V3839" s="7">
        <v>0</v>
      </c>
      <c r="W3839" s="7">
        <v>0</v>
      </c>
      <c r="X3839" s="7">
        <v>0</v>
      </c>
      <c r="Y3839" s="7">
        <v>0</v>
      </c>
      <c r="Z3839" s="7">
        <v>0</v>
      </c>
      <c r="AA3839" s="7" t="s">
        <v>800</v>
      </c>
      <c r="AB3839" s="7">
        <f>IF(Table2[[#This Row],[15cc]]+Table2[[#This Row],[30cc]]&gt;0,1,0)</f>
        <v>1</v>
      </c>
      <c r="AC3839" s="7">
        <f>IF(Table2[[#This Row],[60c]]&gt;0,1,0)</f>
        <v>0</v>
      </c>
      <c r="AD3839" s="7">
        <f>IF(Table2[[#This Row],[90c]]&gt;0,1,0)</f>
        <v>0</v>
      </c>
    </row>
    <row r="3840" spans="1:30" x14ac:dyDescent="0.2">
      <c r="A3840">
        <v>201707</v>
      </c>
      <c r="B3840" t="s">
        <v>21</v>
      </c>
      <c r="C3840" t="s">
        <v>21</v>
      </c>
      <c r="D3840" t="s">
        <v>1483</v>
      </c>
      <c r="E3840" t="s">
        <v>3488</v>
      </c>
      <c r="F3840" t="s">
        <v>1545</v>
      </c>
      <c r="G3840" t="s">
        <v>7655</v>
      </c>
      <c r="I3840" t="s">
        <v>1534</v>
      </c>
      <c r="J3840" t="s">
        <v>1005</v>
      </c>
      <c r="K3840" t="s">
        <v>7655</v>
      </c>
      <c r="L3840" t="s">
        <v>8438</v>
      </c>
      <c r="M3840" t="s">
        <v>884</v>
      </c>
      <c r="N3840" s="1">
        <v>42935</v>
      </c>
      <c r="O3840">
        <v>21</v>
      </c>
      <c r="P3840" t="s">
        <v>930</v>
      </c>
      <c r="S3840">
        <v>0</v>
      </c>
      <c r="T3840">
        <v>0</v>
      </c>
      <c r="U3840" s="7">
        <v>0</v>
      </c>
      <c r="V3840" s="7">
        <v>0</v>
      </c>
      <c r="W3840" s="7">
        <v>0</v>
      </c>
      <c r="X3840" s="7">
        <v>0</v>
      </c>
      <c r="Y3840" s="7">
        <v>0</v>
      </c>
      <c r="Z3840" s="7">
        <v>0</v>
      </c>
      <c r="AA3840" s="7" t="s">
        <v>800</v>
      </c>
      <c r="AB3840" s="7">
        <f>IF(Table2[[#This Row],[15cc]]+Table2[[#This Row],[30cc]]&gt;0,1,0)</f>
        <v>0</v>
      </c>
      <c r="AC3840" s="7">
        <f>IF(Table2[[#This Row],[60c]]&gt;0,1,0)</f>
        <v>0</v>
      </c>
      <c r="AD3840" s="7">
        <f>IF(Table2[[#This Row],[90c]]&gt;0,1,0)</f>
        <v>0</v>
      </c>
    </row>
    <row r="3841" spans="1:30" x14ac:dyDescent="0.2">
      <c r="A3841">
        <v>201707</v>
      </c>
      <c r="B3841" t="s">
        <v>21</v>
      </c>
      <c r="C3841" t="s">
        <v>21</v>
      </c>
      <c r="D3841" t="s">
        <v>1483</v>
      </c>
      <c r="E3841" t="s">
        <v>3488</v>
      </c>
      <c r="F3841" t="s">
        <v>1545</v>
      </c>
      <c r="G3841" t="s">
        <v>7655</v>
      </c>
      <c r="I3841" t="s">
        <v>1534</v>
      </c>
      <c r="J3841" t="s">
        <v>1005</v>
      </c>
      <c r="K3841" t="s">
        <v>7655</v>
      </c>
      <c r="L3841" t="s">
        <v>8439</v>
      </c>
      <c r="M3841" t="s">
        <v>8440</v>
      </c>
      <c r="N3841" s="1">
        <v>42935</v>
      </c>
      <c r="O3841">
        <v>21</v>
      </c>
      <c r="P3841" t="s">
        <v>930</v>
      </c>
      <c r="Q3841">
        <v>1</v>
      </c>
      <c r="R3841">
        <v>12.002000000000001</v>
      </c>
      <c r="S3841">
        <v>1</v>
      </c>
      <c r="T3841">
        <v>12.002000000000001</v>
      </c>
      <c r="U3841" s="7">
        <v>0</v>
      </c>
      <c r="V3841" s="7">
        <v>0</v>
      </c>
      <c r="W3841" s="7">
        <v>0</v>
      </c>
      <c r="X3841" s="7">
        <v>0</v>
      </c>
      <c r="Y3841" s="7">
        <v>0</v>
      </c>
      <c r="Z3841" s="7">
        <v>0</v>
      </c>
      <c r="AA3841" s="7" t="s">
        <v>800</v>
      </c>
      <c r="AB3841" s="7">
        <f>IF(Table2[[#This Row],[15cc]]+Table2[[#This Row],[30cc]]&gt;0,1,0)</f>
        <v>1</v>
      </c>
      <c r="AC3841" s="7">
        <f>IF(Table2[[#This Row],[60c]]&gt;0,1,0)</f>
        <v>0</v>
      </c>
      <c r="AD3841" s="7">
        <f>IF(Table2[[#This Row],[90c]]&gt;0,1,0)</f>
        <v>0</v>
      </c>
    </row>
    <row r="3842" spans="1:30" x14ac:dyDescent="0.2">
      <c r="A3842">
        <v>201707</v>
      </c>
      <c r="B3842" t="s">
        <v>21</v>
      </c>
      <c r="C3842" t="s">
        <v>21</v>
      </c>
      <c r="D3842" t="s">
        <v>1483</v>
      </c>
      <c r="E3842" t="s">
        <v>3488</v>
      </c>
      <c r="F3842" t="s">
        <v>1545</v>
      </c>
      <c r="G3842" t="s">
        <v>7655</v>
      </c>
      <c r="I3842" t="s">
        <v>1534</v>
      </c>
      <c r="J3842" t="s">
        <v>1005</v>
      </c>
      <c r="K3842" t="s">
        <v>7655</v>
      </c>
      <c r="L3842" t="s">
        <v>8441</v>
      </c>
      <c r="M3842" t="s">
        <v>831</v>
      </c>
      <c r="N3842" s="1">
        <v>42935</v>
      </c>
      <c r="O3842">
        <v>21</v>
      </c>
      <c r="P3842" t="s">
        <v>930</v>
      </c>
      <c r="Q3842">
        <v>1</v>
      </c>
      <c r="R3842">
        <v>13.071</v>
      </c>
      <c r="S3842">
        <v>1</v>
      </c>
      <c r="T3842">
        <v>13.071</v>
      </c>
      <c r="U3842" s="7">
        <v>0</v>
      </c>
      <c r="V3842" s="7">
        <v>0</v>
      </c>
      <c r="W3842" s="7">
        <v>0</v>
      </c>
      <c r="X3842" s="7">
        <v>0</v>
      </c>
      <c r="Y3842" s="7">
        <v>0</v>
      </c>
      <c r="Z3842" s="7">
        <v>0</v>
      </c>
      <c r="AA3842" s="7" t="s">
        <v>800</v>
      </c>
      <c r="AB3842" s="7">
        <f>IF(Table2[[#This Row],[15cc]]+Table2[[#This Row],[30cc]]&gt;0,1,0)</f>
        <v>1</v>
      </c>
      <c r="AC3842" s="7">
        <f>IF(Table2[[#This Row],[60c]]&gt;0,1,0)</f>
        <v>0</v>
      </c>
      <c r="AD3842" s="7">
        <f>IF(Table2[[#This Row],[90c]]&gt;0,1,0)</f>
        <v>0</v>
      </c>
    </row>
    <row r="3843" spans="1:30" x14ac:dyDescent="0.2">
      <c r="A3843">
        <v>201707</v>
      </c>
      <c r="B3843" t="s">
        <v>21</v>
      </c>
      <c r="C3843" t="s">
        <v>21</v>
      </c>
      <c r="D3843" t="s">
        <v>1483</v>
      </c>
      <c r="E3843" t="s">
        <v>3488</v>
      </c>
      <c r="F3843" t="s">
        <v>1545</v>
      </c>
      <c r="G3843" t="s">
        <v>7655</v>
      </c>
      <c r="I3843" t="s">
        <v>1534</v>
      </c>
      <c r="J3843" t="s">
        <v>1005</v>
      </c>
      <c r="K3843" t="s">
        <v>7655</v>
      </c>
      <c r="L3843" t="s">
        <v>8442</v>
      </c>
      <c r="M3843" t="s">
        <v>8443</v>
      </c>
      <c r="N3843" s="1">
        <v>42935</v>
      </c>
      <c r="O3843">
        <v>21</v>
      </c>
      <c r="P3843" t="s">
        <v>930</v>
      </c>
      <c r="Q3843">
        <v>1</v>
      </c>
      <c r="R3843">
        <v>14.263</v>
      </c>
      <c r="S3843">
        <v>1</v>
      </c>
      <c r="T3843">
        <v>14.263</v>
      </c>
      <c r="U3843" s="7">
        <v>0</v>
      </c>
      <c r="V3843" s="7">
        <v>0</v>
      </c>
      <c r="W3843" s="7">
        <v>0</v>
      </c>
      <c r="X3843" s="7">
        <v>0</v>
      </c>
      <c r="Y3843" s="7">
        <v>0</v>
      </c>
      <c r="Z3843" s="7">
        <v>0</v>
      </c>
      <c r="AA3843" s="7" t="s">
        <v>800</v>
      </c>
      <c r="AB3843" s="7">
        <f>IF(Table2[[#This Row],[15cc]]+Table2[[#This Row],[30cc]]&gt;0,1,0)</f>
        <v>1</v>
      </c>
      <c r="AC3843" s="7">
        <f>IF(Table2[[#This Row],[60c]]&gt;0,1,0)</f>
        <v>0</v>
      </c>
      <c r="AD3843" s="7">
        <f>IF(Table2[[#This Row],[90c]]&gt;0,1,0)</f>
        <v>0</v>
      </c>
    </row>
    <row r="3844" spans="1:30" x14ac:dyDescent="0.2">
      <c r="A3844">
        <v>201707</v>
      </c>
      <c r="B3844" t="s">
        <v>21</v>
      </c>
      <c r="C3844" t="s">
        <v>21</v>
      </c>
      <c r="D3844" t="s">
        <v>1483</v>
      </c>
      <c r="E3844" t="s">
        <v>3488</v>
      </c>
      <c r="F3844" t="s">
        <v>1545</v>
      </c>
      <c r="G3844" t="s">
        <v>7655</v>
      </c>
      <c r="I3844" t="s">
        <v>1534</v>
      </c>
      <c r="J3844" t="s">
        <v>1005</v>
      </c>
      <c r="K3844" t="s">
        <v>7655</v>
      </c>
      <c r="L3844" t="s">
        <v>8444</v>
      </c>
      <c r="M3844" t="s">
        <v>8445</v>
      </c>
      <c r="N3844" s="1">
        <v>42935</v>
      </c>
      <c r="O3844">
        <v>21</v>
      </c>
      <c r="P3844" t="s">
        <v>930</v>
      </c>
      <c r="S3844">
        <v>0</v>
      </c>
      <c r="T3844">
        <v>0</v>
      </c>
      <c r="U3844" s="7">
        <v>0</v>
      </c>
      <c r="V3844" s="7">
        <v>0</v>
      </c>
      <c r="W3844" s="7">
        <v>0</v>
      </c>
      <c r="X3844" s="7">
        <v>0</v>
      </c>
      <c r="Y3844" s="7">
        <v>0</v>
      </c>
      <c r="Z3844" s="7">
        <v>0</v>
      </c>
      <c r="AA3844" s="7" t="s">
        <v>800</v>
      </c>
      <c r="AB3844" s="7">
        <f>IF(Table2[[#This Row],[15cc]]+Table2[[#This Row],[30cc]]&gt;0,1,0)</f>
        <v>0</v>
      </c>
      <c r="AC3844" s="7">
        <f>IF(Table2[[#This Row],[60c]]&gt;0,1,0)</f>
        <v>0</v>
      </c>
      <c r="AD3844" s="7">
        <f>IF(Table2[[#This Row],[90c]]&gt;0,1,0)</f>
        <v>0</v>
      </c>
    </row>
    <row r="3845" spans="1:30" x14ac:dyDescent="0.2">
      <c r="A3845">
        <v>201707</v>
      </c>
      <c r="B3845" t="s">
        <v>21</v>
      </c>
      <c r="C3845" t="s">
        <v>21</v>
      </c>
      <c r="D3845" t="s">
        <v>1483</v>
      </c>
      <c r="E3845" t="s">
        <v>3488</v>
      </c>
      <c r="F3845" t="s">
        <v>1545</v>
      </c>
      <c r="G3845" t="s">
        <v>7655</v>
      </c>
      <c r="I3845" t="s">
        <v>1534</v>
      </c>
      <c r="J3845" t="s">
        <v>1005</v>
      </c>
      <c r="K3845" t="s">
        <v>7655</v>
      </c>
      <c r="L3845" t="s">
        <v>8446</v>
      </c>
      <c r="M3845" t="s">
        <v>8447</v>
      </c>
      <c r="N3845" s="1">
        <v>42935</v>
      </c>
      <c r="O3845">
        <v>21</v>
      </c>
      <c r="P3845" t="s">
        <v>930</v>
      </c>
      <c r="Q3845">
        <v>1</v>
      </c>
      <c r="R3845">
        <v>12.442</v>
      </c>
      <c r="S3845">
        <v>1</v>
      </c>
      <c r="T3845">
        <v>12.442</v>
      </c>
      <c r="U3845" s="7">
        <v>0</v>
      </c>
      <c r="V3845" s="7">
        <v>0</v>
      </c>
      <c r="W3845" s="7">
        <v>0</v>
      </c>
      <c r="X3845" s="7">
        <v>0</v>
      </c>
      <c r="Y3845" s="7">
        <v>0</v>
      </c>
      <c r="Z3845" s="7">
        <v>0</v>
      </c>
      <c r="AA3845" s="7" t="s">
        <v>800</v>
      </c>
      <c r="AB3845" s="7">
        <f>IF(Table2[[#This Row],[15cc]]+Table2[[#This Row],[30cc]]&gt;0,1,0)</f>
        <v>1</v>
      </c>
      <c r="AC3845" s="7">
        <f>IF(Table2[[#This Row],[60c]]&gt;0,1,0)</f>
        <v>0</v>
      </c>
      <c r="AD3845" s="7">
        <f>IF(Table2[[#This Row],[90c]]&gt;0,1,0)</f>
        <v>0</v>
      </c>
    </row>
    <row r="3846" spans="1:30" x14ac:dyDescent="0.2">
      <c r="A3846">
        <v>201707</v>
      </c>
      <c r="B3846" t="s">
        <v>21</v>
      </c>
      <c r="C3846" t="s">
        <v>21</v>
      </c>
      <c r="D3846" t="s">
        <v>1483</v>
      </c>
      <c r="E3846" t="s">
        <v>3488</v>
      </c>
      <c r="F3846" t="s">
        <v>1545</v>
      </c>
      <c r="G3846" t="s">
        <v>7655</v>
      </c>
      <c r="I3846" t="s">
        <v>1534</v>
      </c>
      <c r="J3846" t="s">
        <v>1005</v>
      </c>
      <c r="K3846" t="s">
        <v>7655</v>
      </c>
      <c r="L3846" t="s">
        <v>8448</v>
      </c>
      <c r="M3846" t="s">
        <v>8449</v>
      </c>
      <c r="N3846" s="1">
        <v>42935</v>
      </c>
      <c r="O3846">
        <v>21</v>
      </c>
      <c r="P3846" t="s">
        <v>930</v>
      </c>
      <c r="S3846">
        <v>0</v>
      </c>
      <c r="T3846">
        <v>0</v>
      </c>
      <c r="U3846" s="7">
        <v>0</v>
      </c>
      <c r="V3846" s="7">
        <v>0</v>
      </c>
      <c r="W3846" s="7">
        <v>0</v>
      </c>
      <c r="X3846" s="7">
        <v>0</v>
      </c>
      <c r="Y3846" s="7">
        <v>0</v>
      </c>
      <c r="Z3846" s="7">
        <v>0</v>
      </c>
      <c r="AA3846" s="7" t="s">
        <v>800</v>
      </c>
      <c r="AB3846" s="7">
        <f>IF(Table2[[#This Row],[15cc]]+Table2[[#This Row],[30cc]]&gt;0,1,0)</f>
        <v>0</v>
      </c>
      <c r="AC3846" s="7">
        <f>IF(Table2[[#This Row],[60c]]&gt;0,1,0)</f>
        <v>0</v>
      </c>
      <c r="AD3846" s="7">
        <f>IF(Table2[[#This Row],[90c]]&gt;0,1,0)</f>
        <v>0</v>
      </c>
    </row>
    <row r="3847" spans="1:30" x14ac:dyDescent="0.2">
      <c r="A3847">
        <v>201707</v>
      </c>
      <c r="B3847" t="s">
        <v>21</v>
      </c>
      <c r="C3847" t="s">
        <v>21</v>
      </c>
      <c r="D3847" t="s">
        <v>1483</v>
      </c>
      <c r="E3847" t="s">
        <v>3488</v>
      </c>
      <c r="F3847" t="s">
        <v>1545</v>
      </c>
      <c r="G3847" t="s">
        <v>7655</v>
      </c>
      <c r="I3847" t="s">
        <v>1534</v>
      </c>
      <c r="J3847" t="s">
        <v>1005</v>
      </c>
      <c r="K3847" t="s">
        <v>7655</v>
      </c>
      <c r="L3847" t="s">
        <v>8450</v>
      </c>
      <c r="M3847" t="s">
        <v>8451</v>
      </c>
      <c r="N3847" s="1">
        <v>42935</v>
      </c>
      <c r="O3847">
        <v>21</v>
      </c>
      <c r="P3847" t="s">
        <v>930</v>
      </c>
      <c r="S3847">
        <v>0</v>
      </c>
      <c r="T3847">
        <v>0</v>
      </c>
      <c r="U3847" s="7">
        <v>0</v>
      </c>
      <c r="V3847" s="7">
        <v>0</v>
      </c>
      <c r="W3847" s="7">
        <v>0</v>
      </c>
      <c r="X3847" s="7">
        <v>0</v>
      </c>
      <c r="Y3847" s="7">
        <v>0</v>
      </c>
      <c r="Z3847" s="7">
        <v>0</v>
      </c>
      <c r="AA3847" s="7" t="s">
        <v>800</v>
      </c>
      <c r="AB3847" s="7">
        <f>IF(Table2[[#This Row],[15cc]]+Table2[[#This Row],[30cc]]&gt;0,1,0)</f>
        <v>0</v>
      </c>
      <c r="AC3847" s="7">
        <f>IF(Table2[[#This Row],[60c]]&gt;0,1,0)</f>
        <v>0</v>
      </c>
      <c r="AD3847" s="7">
        <f>IF(Table2[[#This Row],[90c]]&gt;0,1,0)</f>
        <v>0</v>
      </c>
    </row>
    <row r="3848" spans="1:30" x14ac:dyDescent="0.2">
      <c r="A3848">
        <v>201707</v>
      </c>
      <c r="B3848" t="s">
        <v>21</v>
      </c>
      <c r="C3848" t="s">
        <v>21</v>
      </c>
      <c r="D3848" t="s">
        <v>1483</v>
      </c>
      <c r="E3848" t="s">
        <v>3488</v>
      </c>
      <c r="F3848" t="s">
        <v>1545</v>
      </c>
      <c r="G3848" t="s">
        <v>7655</v>
      </c>
      <c r="I3848" t="s">
        <v>1534</v>
      </c>
      <c r="J3848" t="s">
        <v>1005</v>
      </c>
      <c r="K3848" t="s">
        <v>7655</v>
      </c>
      <c r="L3848" t="s">
        <v>8452</v>
      </c>
      <c r="M3848" t="s">
        <v>8453</v>
      </c>
      <c r="N3848" s="1">
        <v>42935</v>
      </c>
      <c r="O3848">
        <v>21</v>
      </c>
      <c r="P3848" t="s">
        <v>930</v>
      </c>
      <c r="S3848">
        <v>0</v>
      </c>
      <c r="T3848">
        <v>0</v>
      </c>
      <c r="U3848" s="7">
        <v>0</v>
      </c>
      <c r="V3848" s="7">
        <v>0</v>
      </c>
      <c r="W3848" s="7">
        <v>0</v>
      </c>
      <c r="X3848" s="7">
        <v>0</v>
      </c>
      <c r="Y3848" s="7">
        <v>0</v>
      </c>
      <c r="Z3848" s="7">
        <v>0</v>
      </c>
      <c r="AA3848" s="7" t="s">
        <v>800</v>
      </c>
      <c r="AB3848" s="7">
        <f>IF(Table2[[#This Row],[15cc]]+Table2[[#This Row],[30cc]]&gt;0,1,0)</f>
        <v>0</v>
      </c>
      <c r="AC3848" s="7">
        <f>IF(Table2[[#This Row],[60c]]&gt;0,1,0)</f>
        <v>0</v>
      </c>
      <c r="AD3848" s="7">
        <f>IF(Table2[[#This Row],[90c]]&gt;0,1,0)</f>
        <v>0</v>
      </c>
    </row>
    <row r="3849" spans="1:30" x14ac:dyDescent="0.2">
      <c r="A3849">
        <v>201707</v>
      </c>
      <c r="B3849" t="s">
        <v>21</v>
      </c>
      <c r="C3849" t="s">
        <v>21</v>
      </c>
      <c r="D3849" t="s">
        <v>1483</v>
      </c>
      <c r="E3849" t="s">
        <v>3488</v>
      </c>
      <c r="F3849" t="s">
        <v>1545</v>
      </c>
      <c r="G3849" t="s">
        <v>7655</v>
      </c>
      <c r="I3849" t="s">
        <v>1534</v>
      </c>
      <c r="J3849" t="s">
        <v>1005</v>
      </c>
      <c r="K3849" t="s">
        <v>7655</v>
      </c>
      <c r="L3849" t="s">
        <v>8454</v>
      </c>
      <c r="M3849" t="s">
        <v>8455</v>
      </c>
      <c r="N3849" s="1">
        <v>42941</v>
      </c>
      <c r="O3849">
        <v>15</v>
      </c>
      <c r="P3849" t="s">
        <v>1314</v>
      </c>
      <c r="S3849">
        <v>0</v>
      </c>
      <c r="T3849">
        <v>0</v>
      </c>
      <c r="U3849" s="7">
        <v>0</v>
      </c>
      <c r="V3849" s="7">
        <v>0</v>
      </c>
      <c r="W3849" s="7">
        <v>0</v>
      </c>
      <c r="X3849" s="7">
        <v>0</v>
      </c>
      <c r="Y3849" s="7">
        <v>0</v>
      </c>
      <c r="Z3849" s="7">
        <v>0</v>
      </c>
      <c r="AA3849" s="7" t="s">
        <v>800</v>
      </c>
      <c r="AB3849" s="7">
        <f>IF(Table2[[#This Row],[15cc]]+Table2[[#This Row],[30cc]]&gt;0,1,0)</f>
        <v>0</v>
      </c>
      <c r="AC3849" s="7">
        <f>IF(Table2[[#This Row],[60c]]&gt;0,1,0)</f>
        <v>0</v>
      </c>
      <c r="AD3849" s="7">
        <f>IF(Table2[[#This Row],[90c]]&gt;0,1,0)</f>
        <v>0</v>
      </c>
    </row>
    <row r="3850" spans="1:30" x14ac:dyDescent="0.2">
      <c r="A3850">
        <v>201707</v>
      </c>
      <c r="B3850" t="s">
        <v>21</v>
      </c>
      <c r="C3850" t="s">
        <v>21</v>
      </c>
      <c r="D3850" t="s">
        <v>1483</v>
      </c>
      <c r="E3850" t="s">
        <v>3488</v>
      </c>
      <c r="F3850" t="s">
        <v>1545</v>
      </c>
      <c r="G3850" t="s">
        <v>7655</v>
      </c>
      <c r="I3850" t="s">
        <v>1534</v>
      </c>
      <c r="J3850" t="s">
        <v>1005</v>
      </c>
      <c r="K3850" t="s">
        <v>7655</v>
      </c>
      <c r="L3850" t="s">
        <v>8456</v>
      </c>
      <c r="M3850" t="s">
        <v>8457</v>
      </c>
      <c r="N3850" s="1">
        <v>42941</v>
      </c>
      <c r="O3850">
        <v>15</v>
      </c>
      <c r="P3850" t="s">
        <v>1314</v>
      </c>
      <c r="S3850">
        <v>0</v>
      </c>
      <c r="T3850">
        <v>0</v>
      </c>
      <c r="U3850" s="7">
        <v>0</v>
      </c>
      <c r="V3850" s="7">
        <v>0</v>
      </c>
      <c r="W3850" s="7">
        <v>0</v>
      </c>
      <c r="X3850" s="7">
        <v>0</v>
      </c>
      <c r="Y3850" s="7">
        <v>0</v>
      </c>
      <c r="Z3850" s="7">
        <v>0</v>
      </c>
      <c r="AA3850" s="7" t="s">
        <v>800</v>
      </c>
      <c r="AB3850" s="7">
        <f>IF(Table2[[#This Row],[15cc]]+Table2[[#This Row],[30cc]]&gt;0,1,0)</f>
        <v>0</v>
      </c>
      <c r="AC3850" s="7">
        <f>IF(Table2[[#This Row],[60c]]&gt;0,1,0)</f>
        <v>0</v>
      </c>
      <c r="AD3850" s="7">
        <f>IF(Table2[[#This Row],[90c]]&gt;0,1,0)</f>
        <v>0</v>
      </c>
    </row>
    <row r="3851" spans="1:30" x14ac:dyDescent="0.2">
      <c r="A3851">
        <v>201707</v>
      </c>
      <c r="B3851" t="s">
        <v>21</v>
      </c>
      <c r="C3851" t="s">
        <v>21</v>
      </c>
      <c r="D3851" t="s">
        <v>1483</v>
      </c>
      <c r="E3851" t="s">
        <v>3488</v>
      </c>
      <c r="F3851" t="s">
        <v>1545</v>
      </c>
      <c r="G3851" t="s">
        <v>7655</v>
      </c>
      <c r="I3851" t="s">
        <v>1534</v>
      </c>
      <c r="J3851" t="s">
        <v>1005</v>
      </c>
      <c r="K3851" t="s">
        <v>7655</v>
      </c>
      <c r="L3851" t="s">
        <v>8458</v>
      </c>
      <c r="M3851" t="s">
        <v>8459</v>
      </c>
      <c r="N3851" s="1">
        <v>42941</v>
      </c>
      <c r="O3851">
        <v>15</v>
      </c>
      <c r="P3851" t="s">
        <v>1314</v>
      </c>
      <c r="S3851">
        <v>0</v>
      </c>
      <c r="T3851">
        <v>0</v>
      </c>
      <c r="U3851" s="7">
        <v>0</v>
      </c>
      <c r="V3851" s="7">
        <v>0</v>
      </c>
      <c r="W3851" s="7">
        <v>0</v>
      </c>
      <c r="X3851" s="7">
        <v>0</v>
      </c>
      <c r="Y3851" s="7">
        <v>0</v>
      </c>
      <c r="Z3851" s="7">
        <v>0</v>
      </c>
      <c r="AA3851" s="7" t="s">
        <v>800</v>
      </c>
      <c r="AB3851" s="7">
        <f>IF(Table2[[#This Row],[15cc]]+Table2[[#This Row],[30cc]]&gt;0,1,0)</f>
        <v>0</v>
      </c>
      <c r="AC3851" s="7">
        <f>IF(Table2[[#This Row],[60c]]&gt;0,1,0)</f>
        <v>0</v>
      </c>
      <c r="AD3851" s="7">
        <f>IF(Table2[[#This Row],[90c]]&gt;0,1,0)</f>
        <v>0</v>
      </c>
    </row>
    <row r="3852" spans="1:30" x14ac:dyDescent="0.2">
      <c r="A3852">
        <v>201707</v>
      </c>
      <c r="B3852" t="s">
        <v>21</v>
      </c>
      <c r="C3852" t="s">
        <v>21</v>
      </c>
      <c r="D3852" t="s">
        <v>1483</v>
      </c>
      <c r="E3852" t="s">
        <v>3488</v>
      </c>
      <c r="F3852" t="s">
        <v>1545</v>
      </c>
      <c r="G3852" t="s">
        <v>7655</v>
      </c>
      <c r="I3852" t="s">
        <v>1534</v>
      </c>
      <c r="J3852" t="s">
        <v>1005</v>
      </c>
      <c r="K3852" t="s">
        <v>7655</v>
      </c>
      <c r="L3852" t="s">
        <v>8460</v>
      </c>
      <c r="M3852" t="s">
        <v>8461</v>
      </c>
      <c r="N3852" s="1">
        <v>42943</v>
      </c>
      <c r="O3852">
        <v>13</v>
      </c>
      <c r="P3852" t="s">
        <v>1314</v>
      </c>
      <c r="Q3852">
        <v>8</v>
      </c>
      <c r="R3852">
        <v>103.62</v>
      </c>
      <c r="S3852">
        <v>8</v>
      </c>
      <c r="T3852">
        <v>103.62</v>
      </c>
      <c r="U3852" s="7">
        <v>0</v>
      </c>
      <c r="V3852" s="7">
        <v>0</v>
      </c>
      <c r="W3852" s="7">
        <v>0</v>
      </c>
      <c r="X3852" s="7">
        <v>0</v>
      </c>
      <c r="Y3852" s="7">
        <v>0</v>
      </c>
      <c r="Z3852" s="7">
        <v>0</v>
      </c>
      <c r="AA3852" s="7" t="s">
        <v>800</v>
      </c>
      <c r="AB3852" s="7">
        <f>IF(Table2[[#This Row],[15cc]]+Table2[[#This Row],[30cc]]&gt;0,1,0)</f>
        <v>1</v>
      </c>
      <c r="AC3852" s="7">
        <f>IF(Table2[[#This Row],[60c]]&gt;0,1,0)</f>
        <v>0</v>
      </c>
      <c r="AD3852" s="7">
        <f>IF(Table2[[#This Row],[90c]]&gt;0,1,0)</f>
        <v>0</v>
      </c>
    </row>
    <row r="3853" spans="1:30" x14ac:dyDescent="0.2">
      <c r="A3853">
        <v>201707</v>
      </c>
      <c r="B3853" t="s">
        <v>21</v>
      </c>
      <c r="C3853" t="s">
        <v>21</v>
      </c>
      <c r="D3853" t="s">
        <v>1483</v>
      </c>
      <c r="E3853" t="s">
        <v>3488</v>
      </c>
      <c r="F3853" t="s">
        <v>1545</v>
      </c>
      <c r="G3853" t="s">
        <v>7655</v>
      </c>
      <c r="I3853" t="s">
        <v>1534</v>
      </c>
      <c r="J3853" t="s">
        <v>1005</v>
      </c>
      <c r="K3853" t="s">
        <v>7655</v>
      </c>
      <c r="L3853" t="s">
        <v>8462</v>
      </c>
      <c r="M3853" t="s">
        <v>8463</v>
      </c>
      <c r="N3853" s="1">
        <v>42943</v>
      </c>
      <c r="O3853">
        <v>13</v>
      </c>
      <c r="P3853" t="s">
        <v>1314</v>
      </c>
      <c r="S3853">
        <v>0</v>
      </c>
      <c r="T3853">
        <v>0</v>
      </c>
      <c r="U3853" s="7">
        <v>0</v>
      </c>
      <c r="V3853" s="7">
        <v>0</v>
      </c>
      <c r="W3853" s="7">
        <v>0</v>
      </c>
      <c r="X3853" s="7">
        <v>0</v>
      </c>
      <c r="Y3853" s="7">
        <v>0</v>
      </c>
      <c r="Z3853" s="7">
        <v>0</v>
      </c>
      <c r="AA3853" s="7" t="s">
        <v>800</v>
      </c>
      <c r="AB3853" s="7">
        <f>IF(Table2[[#This Row],[15cc]]+Table2[[#This Row],[30cc]]&gt;0,1,0)</f>
        <v>0</v>
      </c>
      <c r="AC3853" s="7">
        <f>IF(Table2[[#This Row],[60c]]&gt;0,1,0)</f>
        <v>0</v>
      </c>
      <c r="AD3853" s="7">
        <f>IF(Table2[[#This Row],[90c]]&gt;0,1,0)</f>
        <v>0</v>
      </c>
    </row>
    <row r="3854" spans="1:30" x14ac:dyDescent="0.2">
      <c r="A3854">
        <v>201707</v>
      </c>
      <c r="B3854" t="s">
        <v>21</v>
      </c>
      <c r="C3854" t="s">
        <v>21</v>
      </c>
      <c r="D3854" t="s">
        <v>1483</v>
      </c>
      <c r="E3854" t="s">
        <v>3488</v>
      </c>
      <c r="F3854" t="s">
        <v>1545</v>
      </c>
      <c r="G3854" t="s">
        <v>7655</v>
      </c>
      <c r="I3854" t="s">
        <v>1534</v>
      </c>
      <c r="J3854" t="s">
        <v>1005</v>
      </c>
      <c r="K3854" t="s">
        <v>7655</v>
      </c>
      <c r="L3854" t="s">
        <v>8464</v>
      </c>
      <c r="M3854" t="s">
        <v>8465</v>
      </c>
      <c r="N3854" s="1">
        <v>42947</v>
      </c>
      <c r="O3854">
        <v>9</v>
      </c>
      <c r="P3854" t="s">
        <v>1314</v>
      </c>
      <c r="Q3854">
        <v>1</v>
      </c>
      <c r="R3854">
        <v>12.234</v>
      </c>
      <c r="S3854">
        <v>1</v>
      </c>
      <c r="T3854">
        <v>12.234</v>
      </c>
      <c r="U3854" s="7">
        <v>0</v>
      </c>
      <c r="V3854" s="7">
        <v>0</v>
      </c>
      <c r="W3854" s="7">
        <v>0</v>
      </c>
      <c r="X3854" s="7">
        <v>0</v>
      </c>
      <c r="Y3854" s="7">
        <v>0</v>
      </c>
      <c r="Z3854" s="7">
        <v>0</v>
      </c>
      <c r="AA3854" s="7" t="s">
        <v>800</v>
      </c>
      <c r="AB3854" s="7">
        <f>IF(Table2[[#This Row],[15cc]]+Table2[[#This Row],[30cc]]&gt;0,1,0)</f>
        <v>1</v>
      </c>
      <c r="AC3854" s="7">
        <f>IF(Table2[[#This Row],[60c]]&gt;0,1,0)</f>
        <v>0</v>
      </c>
      <c r="AD3854" s="7">
        <f>IF(Table2[[#This Row],[90c]]&gt;0,1,0)</f>
        <v>0</v>
      </c>
    </row>
    <row r="3855" spans="1:30" x14ac:dyDescent="0.2">
      <c r="A3855">
        <v>201707</v>
      </c>
      <c r="B3855" t="s">
        <v>21</v>
      </c>
      <c r="C3855" t="s">
        <v>21</v>
      </c>
      <c r="D3855" t="s">
        <v>1483</v>
      </c>
      <c r="E3855" t="s">
        <v>3488</v>
      </c>
      <c r="F3855" t="s">
        <v>1547</v>
      </c>
      <c r="G3855" t="s">
        <v>3488</v>
      </c>
      <c r="I3855" t="s">
        <v>990</v>
      </c>
      <c r="J3855" t="s">
        <v>376</v>
      </c>
      <c r="K3855" t="s">
        <v>7656</v>
      </c>
      <c r="L3855" t="s">
        <v>8466</v>
      </c>
      <c r="M3855" t="s">
        <v>8467</v>
      </c>
      <c r="N3855" s="1">
        <v>42930</v>
      </c>
      <c r="O3855">
        <v>26</v>
      </c>
      <c r="P3855" t="s">
        <v>930</v>
      </c>
      <c r="Q3855">
        <v>2</v>
      </c>
      <c r="R3855">
        <v>21.835999999999999</v>
      </c>
      <c r="S3855">
        <v>2</v>
      </c>
      <c r="T3855">
        <v>21.835999999999999</v>
      </c>
      <c r="U3855" s="7">
        <v>0</v>
      </c>
      <c r="V3855" s="7">
        <v>0</v>
      </c>
      <c r="W3855" s="7">
        <v>0</v>
      </c>
      <c r="X3855" s="7">
        <v>0</v>
      </c>
      <c r="Y3855" s="7">
        <v>0</v>
      </c>
      <c r="Z3855" s="7">
        <v>0</v>
      </c>
      <c r="AA3855" s="7" t="s">
        <v>800</v>
      </c>
      <c r="AB3855" s="7">
        <f>IF(Table2[[#This Row],[15cc]]+Table2[[#This Row],[30cc]]&gt;0,1,0)</f>
        <v>1</v>
      </c>
      <c r="AC3855" s="7">
        <f>IF(Table2[[#This Row],[60c]]&gt;0,1,0)</f>
        <v>0</v>
      </c>
      <c r="AD3855" s="7">
        <f>IF(Table2[[#This Row],[90c]]&gt;0,1,0)</f>
        <v>0</v>
      </c>
    </row>
    <row r="3856" spans="1:30" x14ac:dyDescent="0.2">
      <c r="A3856">
        <v>201707</v>
      </c>
      <c r="B3856" t="s">
        <v>21</v>
      </c>
      <c r="C3856" t="s">
        <v>21</v>
      </c>
      <c r="D3856" t="s">
        <v>1483</v>
      </c>
      <c r="E3856" t="s">
        <v>3488</v>
      </c>
      <c r="F3856" t="s">
        <v>1547</v>
      </c>
      <c r="G3856" t="s">
        <v>3488</v>
      </c>
      <c r="I3856" t="s">
        <v>990</v>
      </c>
      <c r="J3856" t="s">
        <v>376</v>
      </c>
      <c r="K3856" t="s">
        <v>7656</v>
      </c>
      <c r="L3856" t="s">
        <v>8468</v>
      </c>
      <c r="M3856" t="s">
        <v>8469</v>
      </c>
      <c r="N3856" s="1">
        <v>42930</v>
      </c>
      <c r="O3856">
        <v>26</v>
      </c>
      <c r="P3856" t="s">
        <v>930</v>
      </c>
      <c r="S3856">
        <v>0</v>
      </c>
      <c r="T3856">
        <v>0</v>
      </c>
      <c r="U3856" s="7">
        <v>0</v>
      </c>
      <c r="V3856" s="7">
        <v>0</v>
      </c>
      <c r="W3856" s="7">
        <v>0</v>
      </c>
      <c r="X3856" s="7">
        <v>0</v>
      </c>
      <c r="Y3856" s="7">
        <v>0</v>
      </c>
      <c r="Z3856" s="7">
        <v>0</v>
      </c>
      <c r="AA3856" s="7" t="s">
        <v>800</v>
      </c>
      <c r="AB3856" s="7">
        <f>IF(Table2[[#This Row],[15cc]]+Table2[[#This Row],[30cc]]&gt;0,1,0)</f>
        <v>0</v>
      </c>
      <c r="AC3856" s="7">
        <f>IF(Table2[[#This Row],[60c]]&gt;0,1,0)</f>
        <v>0</v>
      </c>
      <c r="AD3856" s="7">
        <f>IF(Table2[[#This Row],[90c]]&gt;0,1,0)</f>
        <v>0</v>
      </c>
    </row>
    <row r="3857" spans="1:30" x14ac:dyDescent="0.2">
      <c r="A3857">
        <v>201707</v>
      </c>
      <c r="B3857" t="s">
        <v>21</v>
      </c>
      <c r="C3857" t="s">
        <v>21</v>
      </c>
      <c r="D3857" t="s">
        <v>1483</v>
      </c>
      <c r="E3857" t="s">
        <v>3488</v>
      </c>
      <c r="F3857" t="s">
        <v>1547</v>
      </c>
      <c r="G3857" t="s">
        <v>3488</v>
      </c>
      <c r="I3857" t="s">
        <v>990</v>
      </c>
      <c r="J3857" t="s">
        <v>376</v>
      </c>
      <c r="K3857" t="s">
        <v>7656</v>
      </c>
      <c r="L3857" t="s">
        <v>8470</v>
      </c>
      <c r="M3857" t="s">
        <v>1163</v>
      </c>
      <c r="N3857" s="1">
        <v>42930</v>
      </c>
      <c r="O3857">
        <v>26</v>
      </c>
      <c r="P3857" t="s">
        <v>930</v>
      </c>
      <c r="S3857">
        <v>0</v>
      </c>
      <c r="T3857">
        <v>0</v>
      </c>
      <c r="U3857" s="7">
        <v>0</v>
      </c>
      <c r="V3857" s="7">
        <v>0</v>
      </c>
      <c r="W3857" s="7">
        <v>0</v>
      </c>
      <c r="X3857" s="7">
        <v>0</v>
      </c>
      <c r="Y3857" s="7">
        <v>0</v>
      </c>
      <c r="Z3857" s="7">
        <v>0</v>
      </c>
      <c r="AA3857" s="7" t="s">
        <v>800</v>
      </c>
      <c r="AB3857" s="7">
        <f>IF(Table2[[#This Row],[15cc]]+Table2[[#This Row],[30cc]]&gt;0,1,0)</f>
        <v>0</v>
      </c>
      <c r="AC3857" s="7">
        <f>IF(Table2[[#This Row],[60c]]&gt;0,1,0)</f>
        <v>0</v>
      </c>
      <c r="AD3857" s="7">
        <f>IF(Table2[[#This Row],[90c]]&gt;0,1,0)</f>
        <v>0</v>
      </c>
    </row>
    <row r="3858" spans="1:30" x14ac:dyDescent="0.2">
      <c r="A3858">
        <v>201707</v>
      </c>
      <c r="B3858" t="s">
        <v>21</v>
      </c>
      <c r="C3858" t="s">
        <v>21</v>
      </c>
      <c r="D3858" t="s">
        <v>1483</v>
      </c>
      <c r="E3858" t="s">
        <v>3488</v>
      </c>
      <c r="F3858" t="s">
        <v>1547</v>
      </c>
      <c r="G3858" t="s">
        <v>3488</v>
      </c>
      <c r="I3858" t="s">
        <v>990</v>
      </c>
      <c r="J3858" t="s">
        <v>376</v>
      </c>
      <c r="K3858" t="s">
        <v>7656</v>
      </c>
      <c r="L3858" t="s">
        <v>8471</v>
      </c>
      <c r="M3858" t="s">
        <v>8472</v>
      </c>
      <c r="N3858" s="1">
        <v>42930</v>
      </c>
      <c r="O3858">
        <v>26</v>
      </c>
      <c r="P3858" t="s">
        <v>930</v>
      </c>
      <c r="S3858">
        <v>0</v>
      </c>
      <c r="T3858">
        <v>0</v>
      </c>
      <c r="U3858" s="7">
        <v>0</v>
      </c>
      <c r="V3858" s="7">
        <v>0</v>
      </c>
      <c r="W3858" s="7">
        <v>0</v>
      </c>
      <c r="X3858" s="7">
        <v>0</v>
      </c>
      <c r="Y3858" s="7">
        <v>0</v>
      </c>
      <c r="Z3858" s="7">
        <v>0</v>
      </c>
      <c r="AA3858" s="7" t="s">
        <v>800</v>
      </c>
      <c r="AB3858" s="7">
        <f>IF(Table2[[#This Row],[15cc]]+Table2[[#This Row],[30cc]]&gt;0,1,0)</f>
        <v>0</v>
      </c>
      <c r="AC3858" s="7">
        <f>IF(Table2[[#This Row],[60c]]&gt;0,1,0)</f>
        <v>0</v>
      </c>
      <c r="AD3858" s="7">
        <f>IF(Table2[[#This Row],[90c]]&gt;0,1,0)</f>
        <v>0</v>
      </c>
    </row>
    <row r="3859" spans="1:30" x14ac:dyDescent="0.2">
      <c r="A3859">
        <v>201707</v>
      </c>
      <c r="B3859" t="s">
        <v>21</v>
      </c>
      <c r="C3859" t="s">
        <v>21</v>
      </c>
      <c r="D3859" t="s">
        <v>1483</v>
      </c>
      <c r="E3859" t="s">
        <v>3488</v>
      </c>
      <c r="F3859" t="s">
        <v>1547</v>
      </c>
      <c r="G3859" t="s">
        <v>3488</v>
      </c>
      <c r="I3859" t="s">
        <v>990</v>
      </c>
      <c r="J3859" t="s">
        <v>376</v>
      </c>
      <c r="K3859" t="s">
        <v>7656</v>
      </c>
      <c r="L3859" t="s">
        <v>8473</v>
      </c>
      <c r="M3859" t="s">
        <v>8474</v>
      </c>
      <c r="N3859" s="1">
        <v>42930</v>
      </c>
      <c r="O3859">
        <v>26</v>
      </c>
      <c r="P3859" t="s">
        <v>930</v>
      </c>
      <c r="S3859">
        <v>0</v>
      </c>
      <c r="T3859">
        <v>0</v>
      </c>
      <c r="U3859" s="7">
        <v>0</v>
      </c>
      <c r="V3859" s="7">
        <v>0</v>
      </c>
      <c r="W3859" s="7">
        <v>0</v>
      </c>
      <c r="X3859" s="7">
        <v>0</v>
      </c>
      <c r="Y3859" s="7">
        <v>0</v>
      </c>
      <c r="Z3859" s="7">
        <v>0</v>
      </c>
      <c r="AA3859" s="7" t="s">
        <v>800</v>
      </c>
      <c r="AB3859" s="7">
        <f>IF(Table2[[#This Row],[15cc]]+Table2[[#This Row],[30cc]]&gt;0,1,0)</f>
        <v>0</v>
      </c>
      <c r="AC3859" s="7">
        <f>IF(Table2[[#This Row],[60c]]&gt;0,1,0)</f>
        <v>0</v>
      </c>
      <c r="AD3859" s="7">
        <f>IF(Table2[[#This Row],[90c]]&gt;0,1,0)</f>
        <v>0</v>
      </c>
    </row>
    <row r="3860" spans="1:30" x14ac:dyDescent="0.2">
      <c r="A3860">
        <v>201707</v>
      </c>
      <c r="B3860" t="s">
        <v>21</v>
      </c>
      <c r="C3860" t="s">
        <v>21</v>
      </c>
      <c r="D3860" t="s">
        <v>1483</v>
      </c>
      <c r="E3860" t="s">
        <v>3488</v>
      </c>
      <c r="F3860" t="s">
        <v>1547</v>
      </c>
      <c r="G3860" t="s">
        <v>3488</v>
      </c>
      <c r="I3860" t="s">
        <v>990</v>
      </c>
      <c r="J3860" t="s">
        <v>376</v>
      </c>
      <c r="K3860" t="s">
        <v>7656</v>
      </c>
      <c r="L3860" t="s">
        <v>8475</v>
      </c>
      <c r="M3860" t="s">
        <v>6493</v>
      </c>
      <c r="N3860" s="1">
        <v>42933</v>
      </c>
      <c r="O3860">
        <v>23</v>
      </c>
      <c r="P3860" t="s">
        <v>930</v>
      </c>
      <c r="Q3860">
        <v>1</v>
      </c>
      <c r="R3860">
        <v>12.459</v>
      </c>
      <c r="S3860">
        <v>1</v>
      </c>
      <c r="T3860">
        <v>12.459</v>
      </c>
      <c r="U3860" s="7">
        <v>0</v>
      </c>
      <c r="V3860" s="7">
        <v>0</v>
      </c>
      <c r="W3860" s="7">
        <v>0</v>
      </c>
      <c r="X3860" s="7">
        <v>0</v>
      </c>
      <c r="Y3860" s="7">
        <v>0</v>
      </c>
      <c r="Z3860" s="7">
        <v>0</v>
      </c>
      <c r="AA3860" s="7" t="s">
        <v>800</v>
      </c>
      <c r="AB3860" s="7">
        <f>IF(Table2[[#This Row],[15cc]]+Table2[[#This Row],[30cc]]&gt;0,1,0)</f>
        <v>1</v>
      </c>
      <c r="AC3860" s="7">
        <f>IF(Table2[[#This Row],[60c]]&gt;0,1,0)</f>
        <v>0</v>
      </c>
      <c r="AD3860" s="7">
        <f>IF(Table2[[#This Row],[90c]]&gt;0,1,0)</f>
        <v>0</v>
      </c>
    </row>
    <row r="3861" spans="1:30" x14ac:dyDescent="0.2">
      <c r="A3861">
        <v>201707</v>
      </c>
      <c r="B3861" t="s">
        <v>21</v>
      </c>
      <c r="C3861" t="s">
        <v>21</v>
      </c>
      <c r="D3861" t="s">
        <v>1483</v>
      </c>
      <c r="E3861" t="s">
        <v>3488</v>
      </c>
      <c r="F3861" t="s">
        <v>1547</v>
      </c>
      <c r="G3861" t="s">
        <v>3488</v>
      </c>
      <c r="I3861" t="s">
        <v>990</v>
      </c>
      <c r="J3861" t="s">
        <v>376</v>
      </c>
      <c r="K3861" t="s">
        <v>7656</v>
      </c>
      <c r="L3861" t="s">
        <v>8476</v>
      </c>
      <c r="M3861" t="s">
        <v>8477</v>
      </c>
      <c r="N3861" s="1">
        <v>42933</v>
      </c>
      <c r="O3861">
        <v>23</v>
      </c>
      <c r="P3861" t="s">
        <v>930</v>
      </c>
      <c r="Q3861">
        <v>2</v>
      </c>
      <c r="R3861">
        <v>25.02</v>
      </c>
      <c r="S3861">
        <v>2</v>
      </c>
      <c r="T3861">
        <v>25.02</v>
      </c>
      <c r="U3861" s="7">
        <v>0</v>
      </c>
      <c r="V3861" s="7">
        <v>0</v>
      </c>
      <c r="W3861" s="7">
        <v>0</v>
      </c>
      <c r="X3861" s="7">
        <v>0</v>
      </c>
      <c r="Y3861" s="7">
        <v>0</v>
      </c>
      <c r="Z3861" s="7">
        <v>0</v>
      </c>
      <c r="AA3861" s="7" t="s">
        <v>800</v>
      </c>
      <c r="AB3861" s="7">
        <f>IF(Table2[[#This Row],[15cc]]+Table2[[#This Row],[30cc]]&gt;0,1,0)</f>
        <v>1</v>
      </c>
      <c r="AC3861" s="7">
        <f>IF(Table2[[#This Row],[60c]]&gt;0,1,0)</f>
        <v>0</v>
      </c>
      <c r="AD3861" s="7">
        <f>IF(Table2[[#This Row],[90c]]&gt;0,1,0)</f>
        <v>0</v>
      </c>
    </row>
    <row r="3862" spans="1:30" x14ac:dyDescent="0.2">
      <c r="A3862">
        <v>201707</v>
      </c>
      <c r="B3862" t="s">
        <v>21</v>
      </c>
      <c r="C3862" t="s">
        <v>21</v>
      </c>
      <c r="D3862" t="s">
        <v>1483</v>
      </c>
      <c r="E3862" t="s">
        <v>3488</v>
      </c>
      <c r="F3862" t="s">
        <v>1547</v>
      </c>
      <c r="G3862" t="s">
        <v>3488</v>
      </c>
      <c r="I3862" t="s">
        <v>990</v>
      </c>
      <c r="J3862" t="s">
        <v>376</v>
      </c>
      <c r="K3862" t="s">
        <v>7656</v>
      </c>
      <c r="L3862" t="s">
        <v>8478</v>
      </c>
      <c r="M3862" t="s">
        <v>1384</v>
      </c>
      <c r="N3862" s="1">
        <v>42940</v>
      </c>
      <c r="O3862">
        <v>16</v>
      </c>
      <c r="P3862" t="s">
        <v>930</v>
      </c>
      <c r="Q3862">
        <v>3</v>
      </c>
      <c r="R3862">
        <v>37.35</v>
      </c>
      <c r="S3862">
        <v>3</v>
      </c>
      <c r="T3862">
        <v>37.35</v>
      </c>
      <c r="U3862" s="7">
        <v>0</v>
      </c>
      <c r="V3862" s="7">
        <v>0</v>
      </c>
      <c r="W3862" s="7">
        <v>0</v>
      </c>
      <c r="X3862" s="7">
        <v>0</v>
      </c>
      <c r="Y3862" s="7">
        <v>0</v>
      </c>
      <c r="Z3862" s="7">
        <v>0</v>
      </c>
      <c r="AA3862" s="7" t="s">
        <v>800</v>
      </c>
      <c r="AB3862" s="7">
        <f>IF(Table2[[#This Row],[15cc]]+Table2[[#This Row],[30cc]]&gt;0,1,0)</f>
        <v>1</v>
      </c>
      <c r="AC3862" s="7">
        <f>IF(Table2[[#This Row],[60c]]&gt;0,1,0)</f>
        <v>0</v>
      </c>
      <c r="AD3862" s="7">
        <f>IF(Table2[[#This Row],[90c]]&gt;0,1,0)</f>
        <v>0</v>
      </c>
    </row>
    <row r="3863" spans="1:30" x14ac:dyDescent="0.2">
      <c r="A3863">
        <v>201707</v>
      </c>
      <c r="B3863" t="s">
        <v>21</v>
      </c>
      <c r="C3863" t="s">
        <v>21</v>
      </c>
      <c r="D3863" t="s">
        <v>1483</v>
      </c>
      <c r="E3863" t="s">
        <v>3488</v>
      </c>
      <c r="F3863" t="s">
        <v>1547</v>
      </c>
      <c r="G3863" t="s">
        <v>3488</v>
      </c>
      <c r="I3863" t="s">
        <v>990</v>
      </c>
      <c r="J3863" t="s">
        <v>376</v>
      </c>
      <c r="K3863" t="s">
        <v>7656</v>
      </c>
      <c r="L3863" t="s">
        <v>8479</v>
      </c>
      <c r="M3863" t="s">
        <v>7992</v>
      </c>
      <c r="N3863" s="1">
        <v>42940</v>
      </c>
      <c r="O3863">
        <v>16</v>
      </c>
      <c r="P3863" t="s">
        <v>930</v>
      </c>
      <c r="Q3863">
        <v>1</v>
      </c>
      <c r="R3863">
        <v>12.156000000000001</v>
      </c>
      <c r="S3863">
        <v>1</v>
      </c>
      <c r="T3863">
        <v>12.156000000000001</v>
      </c>
      <c r="U3863" s="7">
        <v>0</v>
      </c>
      <c r="V3863" s="7">
        <v>0</v>
      </c>
      <c r="W3863" s="7">
        <v>0</v>
      </c>
      <c r="X3863" s="7">
        <v>0</v>
      </c>
      <c r="Y3863" s="7">
        <v>0</v>
      </c>
      <c r="Z3863" s="7">
        <v>0</v>
      </c>
      <c r="AA3863" s="7" t="s">
        <v>800</v>
      </c>
      <c r="AB3863" s="7">
        <f>IF(Table2[[#This Row],[15cc]]+Table2[[#This Row],[30cc]]&gt;0,1,0)</f>
        <v>1</v>
      </c>
      <c r="AC3863" s="7">
        <f>IF(Table2[[#This Row],[60c]]&gt;0,1,0)</f>
        <v>0</v>
      </c>
      <c r="AD3863" s="7">
        <f>IF(Table2[[#This Row],[90c]]&gt;0,1,0)</f>
        <v>0</v>
      </c>
    </row>
    <row r="3864" spans="1:30" x14ac:dyDescent="0.2">
      <c r="A3864">
        <v>201707</v>
      </c>
      <c r="B3864" t="s">
        <v>21</v>
      </c>
      <c r="C3864" t="s">
        <v>21</v>
      </c>
      <c r="D3864" t="s">
        <v>1483</v>
      </c>
      <c r="E3864" t="s">
        <v>3488</v>
      </c>
      <c r="F3864" t="s">
        <v>1547</v>
      </c>
      <c r="G3864" t="s">
        <v>3488</v>
      </c>
      <c r="I3864" t="s">
        <v>990</v>
      </c>
      <c r="J3864" t="s">
        <v>376</v>
      </c>
      <c r="K3864" t="s">
        <v>7656</v>
      </c>
      <c r="L3864" t="s">
        <v>8480</v>
      </c>
      <c r="M3864" t="s">
        <v>6370</v>
      </c>
      <c r="N3864" s="1">
        <v>42940</v>
      </c>
      <c r="O3864">
        <v>16</v>
      </c>
      <c r="P3864" t="s">
        <v>930</v>
      </c>
      <c r="Q3864">
        <v>1</v>
      </c>
      <c r="R3864">
        <v>16.132000000000001</v>
      </c>
      <c r="S3864">
        <v>1</v>
      </c>
      <c r="T3864">
        <v>16.132000000000001</v>
      </c>
      <c r="U3864" s="7">
        <v>0</v>
      </c>
      <c r="V3864" s="7">
        <v>0</v>
      </c>
      <c r="W3864" s="7">
        <v>0</v>
      </c>
      <c r="X3864" s="7">
        <v>0</v>
      </c>
      <c r="Y3864" s="7">
        <v>0</v>
      </c>
      <c r="Z3864" s="7">
        <v>0</v>
      </c>
      <c r="AA3864" s="7" t="s">
        <v>800</v>
      </c>
      <c r="AB3864" s="7">
        <f>IF(Table2[[#This Row],[15cc]]+Table2[[#This Row],[30cc]]&gt;0,1,0)</f>
        <v>1</v>
      </c>
      <c r="AC3864" s="7">
        <f>IF(Table2[[#This Row],[60c]]&gt;0,1,0)</f>
        <v>0</v>
      </c>
      <c r="AD3864" s="7">
        <f>IF(Table2[[#This Row],[90c]]&gt;0,1,0)</f>
        <v>0</v>
      </c>
    </row>
    <row r="3865" spans="1:30" x14ac:dyDescent="0.2">
      <c r="A3865">
        <v>201707</v>
      </c>
      <c r="B3865" t="s">
        <v>21</v>
      </c>
      <c r="C3865" t="s">
        <v>21</v>
      </c>
      <c r="D3865" t="s">
        <v>1483</v>
      </c>
      <c r="E3865" t="s">
        <v>3488</v>
      </c>
      <c r="F3865" t="s">
        <v>1547</v>
      </c>
      <c r="G3865" t="s">
        <v>3488</v>
      </c>
      <c r="I3865" t="s">
        <v>990</v>
      </c>
      <c r="J3865" t="s">
        <v>376</v>
      </c>
      <c r="K3865" t="s">
        <v>7656</v>
      </c>
      <c r="L3865" t="s">
        <v>8481</v>
      </c>
      <c r="M3865" t="s">
        <v>5590</v>
      </c>
      <c r="N3865" s="1">
        <v>42940</v>
      </c>
      <c r="O3865">
        <v>16</v>
      </c>
      <c r="P3865" t="s">
        <v>930</v>
      </c>
      <c r="Q3865">
        <v>3</v>
      </c>
      <c r="R3865">
        <v>39.804000000000002</v>
      </c>
      <c r="S3865">
        <v>3</v>
      </c>
      <c r="T3865">
        <v>39.804000000000002</v>
      </c>
      <c r="U3865" s="7">
        <v>0</v>
      </c>
      <c r="V3865" s="7">
        <v>0</v>
      </c>
      <c r="W3865" s="7">
        <v>0</v>
      </c>
      <c r="X3865" s="7">
        <v>0</v>
      </c>
      <c r="Y3865" s="7">
        <v>0</v>
      </c>
      <c r="Z3865" s="7">
        <v>0</v>
      </c>
      <c r="AA3865" s="7" t="s">
        <v>800</v>
      </c>
      <c r="AB3865" s="7">
        <f>IF(Table2[[#This Row],[15cc]]+Table2[[#This Row],[30cc]]&gt;0,1,0)</f>
        <v>1</v>
      </c>
      <c r="AC3865" s="7">
        <f>IF(Table2[[#This Row],[60c]]&gt;0,1,0)</f>
        <v>0</v>
      </c>
      <c r="AD3865" s="7">
        <f>IF(Table2[[#This Row],[90c]]&gt;0,1,0)</f>
        <v>0</v>
      </c>
    </row>
    <row r="3866" spans="1:30" x14ac:dyDescent="0.2">
      <c r="A3866">
        <v>201707</v>
      </c>
      <c r="B3866" t="s">
        <v>21</v>
      </c>
      <c r="C3866" t="s">
        <v>21</v>
      </c>
      <c r="D3866" t="s">
        <v>1483</v>
      </c>
      <c r="E3866" t="s">
        <v>3488</v>
      </c>
      <c r="F3866" t="s">
        <v>1547</v>
      </c>
      <c r="G3866" t="s">
        <v>3488</v>
      </c>
      <c r="I3866" t="s">
        <v>990</v>
      </c>
      <c r="J3866" t="s">
        <v>376</v>
      </c>
      <c r="K3866" t="s">
        <v>7656</v>
      </c>
      <c r="L3866" t="s">
        <v>8482</v>
      </c>
      <c r="M3866" t="s">
        <v>8483</v>
      </c>
      <c r="N3866" s="1">
        <v>42940</v>
      </c>
      <c r="O3866">
        <v>16</v>
      </c>
      <c r="P3866" t="s">
        <v>930</v>
      </c>
      <c r="Q3866">
        <v>1</v>
      </c>
      <c r="R3866">
        <v>15.362</v>
      </c>
      <c r="S3866">
        <v>1</v>
      </c>
      <c r="T3866">
        <v>15.362</v>
      </c>
      <c r="U3866" s="7">
        <v>0</v>
      </c>
      <c r="V3866" s="7">
        <v>0</v>
      </c>
      <c r="W3866" s="7">
        <v>0</v>
      </c>
      <c r="X3866" s="7">
        <v>0</v>
      </c>
      <c r="Y3866" s="7">
        <v>0</v>
      </c>
      <c r="Z3866" s="7">
        <v>0</v>
      </c>
      <c r="AA3866" s="7" t="s">
        <v>800</v>
      </c>
      <c r="AB3866" s="7">
        <f>IF(Table2[[#This Row],[15cc]]+Table2[[#This Row],[30cc]]&gt;0,1,0)</f>
        <v>1</v>
      </c>
      <c r="AC3866" s="7">
        <f>IF(Table2[[#This Row],[60c]]&gt;0,1,0)</f>
        <v>0</v>
      </c>
      <c r="AD3866" s="7">
        <f>IF(Table2[[#This Row],[90c]]&gt;0,1,0)</f>
        <v>0</v>
      </c>
    </row>
    <row r="3867" spans="1:30" x14ac:dyDescent="0.2">
      <c r="A3867">
        <v>201707</v>
      </c>
      <c r="B3867" t="s">
        <v>21</v>
      </c>
      <c r="C3867" t="s">
        <v>21</v>
      </c>
      <c r="D3867" t="s">
        <v>1483</v>
      </c>
      <c r="E3867" t="s">
        <v>3488</v>
      </c>
      <c r="F3867" t="s">
        <v>1547</v>
      </c>
      <c r="G3867" t="s">
        <v>3488</v>
      </c>
      <c r="I3867" t="s">
        <v>990</v>
      </c>
      <c r="J3867" t="s">
        <v>376</v>
      </c>
      <c r="K3867" t="s">
        <v>7656</v>
      </c>
      <c r="L3867" t="s">
        <v>8484</v>
      </c>
      <c r="M3867" t="s">
        <v>8485</v>
      </c>
      <c r="N3867" s="1">
        <v>42940</v>
      </c>
      <c r="O3867">
        <v>16</v>
      </c>
      <c r="P3867" t="s">
        <v>930</v>
      </c>
      <c r="Q3867">
        <v>3</v>
      </c>
      <c r="R3867">
        <v>42.412999999999997</v>
      </c>
      <c r="S3867">
        <v>3</v>
      </c>
      <c r="T3867">
        <v>42.412999999999997</v>
      </c>
      <c r="U3867" s="7">
        <v>0</v>
      </c>
      <c r="V3867" s="7">
        <v>0</v>
      </c>
      <c r="W3867" s="7">
        <v>0</v>
      </c>
      <c r="X3867" s="7">
        <v>0</v>
      </c>
      <c r="Y3867" s="7">
        <v>0</v>
      </c>
      <c r="Z3867" s="7">
        <v>0</v>
      </c>
      <c r="AA3867" s="7" t="s">
        <v>800</v>
      </c>
      <c r="AB3867" s="7">
        <f>IF(Table2[[#This Row],[15cc]]+Table2[[#This Row],[30cc]]&gt;0,1,0)</f>
        <v>1</v>
      </c>
      <c r="AC3867" s="7">
        <f>IF(Table2[[#This Row],[60c]]&gt;0,1,0)</f>
        <v>0</v>
      </c>
      <c r="AD3867" s="7">
        <f>IF(Table2[[#This Row],[90c]]&gt;0,1,0)</f>
        <v>0</v>
      </c>
    </row>
    <row r="3868" spans="1:30" x14ac:dyDescent="0.2">
      <c r="A3868">
        <v>201707</v>
      </c>
      <c r="B3868" t="s">
        <v>21</v>
      </c>
      <c r="C3868" t="s">
        <v>21</v>
      </c>
      <c r="D3868" t="s">
        <v>1483</v>
      </c>
      <c r="E3868" t="s">
        <v>3488</v>
      </c>
      <c r="F3868" t="s">
        <v>1547</v>
      </c>
      <c r="G3868" t="s">
        <v>3488</v>
      </c>
      <c r="I3868" t="s">
        <v>990</v>
      </c>
      <c r="J3868" t="s">
        <v>376</v>
      </c>
      <c r="K3868" t="s">
        <v>7656</v>
      </c>
      <c r="L3868" t="s">
        <v>8486</v>
      </c>
      <c r="M3868" t="s">
        <v>8487</v>
      </c>
      <c r="N3868" s="1">
        <v>42940</v>
      </c>
      <c r="O3868">
        <v>16</v>
      </c>
      <c r="P3868" t="s">
        <v>930</v>
      </c>
      <c r="S3868">
        <v>0</v>
      </c>
      <c r="T3868">
        <v>0</v>
      </c>
      <c r="U3868" s="7">
        <v>0</v>
      </c>
      <c r="V3868" s="7">
        <v>0</v>
      </c>
      <c r="W3868" s="7">
        <v>0</v>
      </c>
      <c r="X3868" s="7">
        <v>0</v>
      </c>
      <c r="Y3868" s="7">
        <v>0</v>
      </c>
      <c r="Z3868" s="7">
        <v>0</v>
      </c>
      <c r="AA3868" s="7" t="s">
        <v>800</v>
      </c>
      <c r="AB3868" s="7">
        <f>IF(Table2[[#This Row],[15cc]]+Table2[[#This Row],[30cc]]&gt;0,1,0)</f>
        <v>0</v>
      </c>
      <c r="AC3868" s="7">
        <f>IF(Table2[[#This Row],[60c]]&gt;0,1,0)</f>
        <v>0</v>
      </c>
      <c r="AD3868" s="7">
        <f>IF(Table2[[#This Row],[90c]]&gt;0,1,0)</f>
        <v>0</v>
      </c>
    </row>
    <row r="3869" spans="1:30" x14ac:dyDescent="0.2">
      <c r="A3869">
        <v>201707</v>
      </c>
      <c r="B3869" t="s">
        <v>21</v>
      </c>
      <c r="C3869" t="s">
        <v>21</v>
      </c>
      <c r="D3869" t="s">
        <v>1483</v>
      </c>
      <c r="E3869" t="s">
        <v>3488</v>
      </c>
      <c r="F3869" t="s">
        <v>1547</v>
      </c>
      <c r="G3869" t="s">
        <v>3488</v>
      </c>
      <c r="I3869" t="s">
        <v>990</v>
      </c>
      <c r="J3869" t="s">
        <v>376</v>
      </c>
      <c r="K3869" t="s">
        <v>7656</v>
      </c>
      <c r="L3869" t="s">
        <v>8488</v>
      </c>
      <c r="M3869" t="s">
        <v>837</v>
      </c>
      <c r="N3869" s="1">
        <v>42940</v>
      </c>
      <c r="O3869">
        <v>16</v>
      </c>
      <c r="P3869" t="s">
        <v>930</v>
      </c>
      <c r="S3869">
        <v>0</v>
      </c>
      <c r="T3869">
        <v>0</v>
      </c>
      <c r="U3869" s="7">
        <v>0</v>
      </c>
      <c r="V3869" s="7">
        <v>0</v>
      </c>
      <c r="W3869" s="7">
        <v>0</v>
      </c>
      <c r="X3869" s="7">
        <v>0</v>
      </c>
      <c r="Y3869" s="7">
        <v>0</v>
      </c>
      <c r="Z3869" s="7">
        <v>0</v>
      </c>
      <c r="AA3869" s="7" t="s">
        <v>800</v>
      </c>
      <c r="AB3869" s="7">
        <f>IF(Table2[[#This Row],[15cc]]+Table2[[#This Row],[30cc]]&gt;0,1,0)</f>
        <v>0</v>
      </c>
      <c r="AC3869" s="7">
        <f>IF(Table2[[#This Row],[60c]]&gt;0,1,0)</f>
        <v>0</v>
      </c>
      <c r="AD3869" s="7">
        <f>IF(Table2[[#This Row],[90c]]&gt;0,1,0)</f>
        <v>0</v>
      </c>
    </row>
    <row r="3870" spans="1:30" x14ac:dyDescent="0.2">
      <c r="A3870">
        <v>201707</v>
      </c>
      <c r="B3870" t="s">
        <v>21</v>
      </c>
      <c r="C3870" t="s">
        <v>21</v>
      </c>
      <c r="D3870" t="s">
        <v>1483</v>
      </c>
      <c r="E3870" t="s">
        <v>3488</v>
      </c>
      <c r="F3870" t="s">
        <v>1547</v>
      </c>
      <c r="G3870" t="s">
        <v>3488</v>
      </c>
      <c r="I3870" t="s">
        <v>990</v>
      </c>
      <c r="J3870" t="s">
        <v>376</v>
      </c>
      <c r="K3870" t="s">
        <v>7656</v>
      </c>
      <c r="L3870" t="s">
        <v>8489</v>
      </c>
      <c r="M3870" t="s">
        <v>8490</v>
      </c>
      <c r="N3870" s="1">
        <v>42940</v>
      </c>
      <c r="O3870">
        <v>16</v>
      </c>
      <c r="P3870" t="s">
        <v>930</v>
      </c>
      <c r="Q3870">
        <v>7</v>
      </c>
      <c r="R3870">
        <v>91.236000000000004</v>
      </c>
      <c r="S3870">
        <v>7</v>
      </c>
      <c r="T3870">
        <v>91.236000000000004</v>
      </c>
      <c r="U3870" s="7">
        <v>0</v>
      </c>
      <c r="V3870" s="7">
        <v>0</v>
      </c>
      <c r="W3870" s="7">
        <v>0</v>
      </c>
      <c r="X3870" s="7">
        <v>0</v>
      </c>
      <c r="Y3870" s="7">
        <v>0</v>
      </c>
      <c r="Z3870" s="7">
        <v>0</v>
      </c>
      <c r="AA3870" s="7" t="s">
        <v>800</v>
      </c>
      <c r="AB3870" s="7">
        <f>IF(Table2[[#This Row],[15cc]]+Table2[[#This Row],[30cc]]&gt;0,1,0)</f>
        <v>1</v>
      </c>
      <c r="AC3870" s="7">
        <f>IF(Table2[[#This Row],[60c]]&gt;0,1,0)</f>
        <v>0</v>
      </c>
      <c r="AD3870" s="7">
        <f>IF(Table2[[#This Row],[90c]]&gt;0,1,0)</f>
        <v>0</v>
      </c>
    </row>
    <row r="3871" spans="1:30" x14ac:dyDescent="0.2">
      <c r="A3871">
        <v>201707</v>
      </c>
      <c r="B3871" t="s">
        <v>21</v>
      </c>
      <c r="C3871" t="s">
        <v>21</v>
      </c>
      <c r="D3871" t="s">
        <v>1483</v>
      </c>
      <c r="E3871" t="s">
        <v>3488</v>
      </c>
      <c r="F3871" t="s">
        <v>1547</v>
      </c>
      <c r="G3871" t="s">
        <v>3488</v>
      </c>
      <c r="I3871" t="s">
        <v>990</v>
      </c>
      <c r="J3871" t="s">
        <v>376</v>
      </c>
      <c r="K3871" t="s">
        <v>7656</v>
      </c>
      <c r="L3871" t="s">
        <v>8491</v>
      </c>
      <c r="M3871" t="s">
        <v>8492</v>
      </c>
      <c r="N3871" s="1">
        <v>42940</v>
      </c>
      <c r="O3871">
        <v>16</v>
      </c>
      <c r="P3871" t="s">
        <v>930</v>
      </c>
      <c r="Q3871">
        <v>2</v>
      </c>
      <c r="R3871">
        <v>25.13</v>
      </c>
      <c r="S3871">
        <v>2</v>
      </c>
      <c r="T3871">
        <v>25.13</v>
      </c>
      <c r="U3871" s="7">
        <v>0</v>
      </c>
      <c r="V3871" s="7">
        <v>0</v>
      </c>
      <c r="W3871" s="7">
        <v>0</v>
      </c>
      <c r="X3871" s="7">
        <v>0</v>
      </c>
      <c r="Y3871" s="7">
        <v>0</v>
      </c>
      <c r="Z3871" s="7">
        <v>0</v>
      </c>
      <c r="AA3871" s="7" t="s">
        <v>800</v>
      </c>
      <c r="AB3871" s="7">
        <f>IF(Table2[[#This Row],[15cc]]+Table2[[#This Row],[30cc]]&gt;0,1,0)</f>
        <v>1</v>
      </c>
      <c r="AC3871" s="7">
        <f>IF(Table2[[#This Row],[60c]]&gt;0,1,0)</f>
        <v>0</v>
      </c>
      <c r="AD3871" s="7">
        <f>IF(Table2[[#This Row],[90c]]&gt;0,1,0)</f>
        <v>0</v>
      </c>
    </row>
    <row r="3872" spans="1:30" x14ac:dyDescent="0.2">
      <c r="A3872">
        <v>201707</v>
      </c>
      <c r="B3872" t="s">
        <v>21</v>
      </c>
      <c r="C3872" t="s">
        <v>21</v>
      </c>
      <c r="D3872" t="s">
        <v>1483</v>
      </c>
      <c r="E3872" t="s">
        <v>3488</v>
      </c>
      <c r="F3872" t="s">
        <v>1547</v>
      </c>
      <c r="G3872" t="s">
        <v>3488</v>
      </c>
      <c r="I3872" t="s">
        <v>41</v>
      </c>
      <c r="J3872" t="s">
        <v>1548</v>
      </c>
      <c r="K3872" t="s">
        <v>7656</v>
      </c>
      <c r="L3872" t="s">
        <v>8493</v>
      </c>
      <c r="M3872" t="s">
        <v>8494</v>
      </c>
      <c r="N3872" s="1">
        <v>42933</v>
      </c>
      <c r="O3872">
        <v>23</v>
      </c>
      <c r="P3872" t="s">
        <v>930</v>
      </c>
      <c r="Q3872">
        <v>1</v>
      </c>
      <c r="R3872">
        <v>15.01</v>
      </c>
      <c r="S3872">
        <v>1</v>
      </c>
      <c r="T3872">
        <v>15.01</v>
      </c>
      <c r="U3872" s="7">
        <v>0</v>
      </c>
      <c r="V3872" s="7">
        <v>0</v>
      </c>
      <c r="W3872" s="7">
        <v>0</v>
      </c>
      <c r="X3872" s="7">
        <v>0</v>
      </c>
      <c r="Y3872" s="7">
        <v>0</v>
      </c>
      <c r="Z3872" s="7">
        <v>0</v>
      </c>
      <c r="AA3872" s="7" t="s">
        <v>800</v>
      </c>
      <c r="AB3872" s="7">
        <f>IF(Table2[[#This Row],[15cc]]+Table2[[#This Row],[30cc]]&gt;0,1,0)</f>
        <v>1</v>
      </c>
      <c r="AC3872" s="7">
        <f>IF(Table2[[#This Row],[60c]]&gt;0,1,0)</f>
        <v>0</v>
      </c>
      <c r="AD3872" s="7">
        <f>IF(Table2[[#This Row],[90c]]&gt;0,1,0)</f>
        <v>0</v>
      </c>
    </row>
    <row r="3873" spans="1:30" x14ac:dyDescent="0.2">
      <c r="A3873">
        <v>201707</v>
      </c>
      <c r="B3873" t="s">
        <v>21</v>
      </c>
      <c r="C3873" t="s">
        <v>21</v>
      </c>
      <c r="D3873" t="s">
        <v>1483</v>
      </c>
      <c r="E3873" t="s">
        <v>3488</v>
      </c>
      <c r="F3873" t="s">
        <v>1547</v>
      </c>
      <c r="G3873" t="s">
        <v>3488</v>
      </c>
      <c r="I3873" t="s">
        <v>41</v>
      </c>
      <c r="J3873" t="s">
        <v>1548</v>
      </c>
      <c r="K3873" t="s">
        <v>7656</v>
      </c>
      <c r="L3873" t="s">
        <v>8495</v>
      </c>
      <c r="M3873" t="s">
        <v>8496</v>
      </c>
      <c r="N3873" s="1">
        <v>42933</v>
      </c>
      <c r="O3873">
        <v>23</v>
      </c>
      <c r="P3873" t="s">
        <v>930</v>
      </c>
      <c r="S3873">
        <v>0</v>
      </c>
      <c r="T3873">
        <v>0</v>
      </c>
      <c r="U3873" s="7">
        <v>0</v>
      </c>
      <c r="V3873" s="7">
        <v>0</v>
      </c>
      <c r="W3873" s="7">
        <v>0</v>
      </c>
      <c r="X3873" s="7">
        <v>0</v>
      </c>
      <c r="Y3873" s="7">
        <v>0</v>
      </c>
      <c r="Z3873" s="7">
        <v>0</v>
      </c>
      <c r="AA3873" s="7" t="s">
        <v>800</v>
      </c>
      <c r="AB3873" s="7">
        <f>IF(Table2[[#This Row],[15cc]]+Table2[[#This Row],[30cc]]&gt;0,1,0)</f>
        <v>0</v>
      </c>
      <c r="AC3873" s="7">
        <f>IF(Table2[[#This Row],[60c]]&gt;0,1,0)</f>
        <v>0</v>
      </c>
      <c r="AD3873" s="7">
        <f>IF(Table2[[#This Row],[90c]]&gt;0,1,0)</f>
        <v>0</v>
      </c>
    </row>
    <row r="3874" spans="1:30" x14ac:dyDescent="0.2">
      <c r="A3874">
        <v>201707</v>
      </c>
      <c r="B3874" t="s">
        <v>21</v>
      </c>
      <c r="C3874" t="s">
        <v>21</v>
      </c>
      <c r="D3874" t="s">
        <v>1483</v>
      </c>
      <c r="E3874" t="s">
        <v>3488</v>
      </c>
      <c r="F3874" t="s">
        <v>1547</v>
      </c>
      <c r="G3874" t="s">
        <v>3488</v>
      </c>
      <c r="I3874" t="s">
        <v>41</v>
      </c>
      <c r="J3874" t="s">
        <v>1548</v>
      </c>
      <c r="K3874" t="s">
        <v>7656</v>
      </c>
      <c r="L3874" t="s">
        <v>8497</v>
      </c>
      <c r="M3874" t="s">
        <v>3102</v>
      </c>
      <c r="N3874" s="1">
        <v>42933</v>
      </c>
      <c r="O3874">
        <v>23</v>
      </c>
      <c r="P3874" t="s">
        <v>930</v>
      </c>
      <c r="Q3874">
        <v>1</v>
      </c>
      <c r="R3874">
        <v>12.608000000000001</v>
      </c>
      <c r="S3874">
        <v>1</v>
      </c>
      <c r="T3874">
        <v>12.608000000000001</v>
      </c>
      <c r="U3874" s="7">
        <v>0</v>
      </c>
      <c r="V3874" s="7">
        <v>0</v>
      </c>
      <c r="W3874" s="7">
        <v>0</v>
      </c>
      <c r="X3874" s="7">
        <v>0</v>
      </c>
      <c r="Y3874" s="7">
        <v>0</v>
      </c>
      <c r="Z3874" s="7">
        <v>0</v>
      </c>
      <c r="AA3874" s="7" t="s">
        <v>800</v>
      </c>
      <c r="AB3874" s="7">
        <f>IF(Table2[[#This Row],[15cc]]+Table2[[#This Row],[30cc]]&gt;0,1,0)</f>
        <v>1</v>
      </c>
      <c r="AC3874" s="7">
        <f>IF(Table2[[#This Row],[60c]]&gt;0,1,0)</f>
        <v>0</v>
      </c>
      <c r="AD3874" s="7">
        <f>IF(Table2[[#This Row],[90c]]&gt;0,1,0)</f>
        <v>0</v>
      </c>
    </row>
    <row r="3875" spans="1:30" x14ac:dyDescent="0.2">
      <c r="A3875">
        <v>201707</v>
      </c>
      <c r="B3875" t="s">
        <v>21</v>
      </c>
      <c r="C3875" t="s">
        <v>21</v>
      </c>
      <c r="D3875" t="s">
        <v>1483</v>
      </c>
      <c r="E3875" t="s">
        <v>3488</v>
      </c>
      <c r="F3875" t="s">
        <v>1547</v>
      </c>
      <c r="G3875" t="s">
        <v>3488</v>
      </c>
      <c r="I3875" t="s">
        <v>41</v>
      </c>
      <c r="J3875" t="s">
        <v>1548</v>
      </c>
      <c r="K3875" t="s">
        <v>7656</v>
      </c>
      <c r="L3875" t="s">
        <v>8498</v>
      </c>
      <c r="M3875" t="s">
        <v>8499</v>
      </c>
      <c r="N3875" s="1">
        <v>42933</v>
      </c>
      <c r="O3875">
        <v>23</v>
      </c>
      <c r="P3875" t="s">
        <v>930</v>
      </c>
      <c r="S3875">
        <v>0</v>
      </c>
      <c r="T3875">
        <v>0</v>
      </c>
      <c r="U3875" s="7">
        <v>0</v>
      </c>
      <c r="V3875" s="7">
        <v>0</v>
      </c>
      <c r="W3875" s="7">
        <v>0</v>
      </c>
      <c r="X3875" s="7">
        <v>0</v>
      </c>
      <c r="Y3875" s="7">
        <v>0</v>
      </c>
      <c r="Z3875" s="7">
        <v>0</v>
      </c>
      <c r="AA3875" s="7" t="s">
        <v>800</v>
      </c>
      <c r="AB3875" s="7">
        <f>IF(Table2[[#This Row],[15cc]]+Table2[[#This Row],[30cc]]&gt;0,1,0)</f>
        <v>0</v>
      </c>
      <c r="AC3875" s="7">
        <f>IF(Table2[[#This Row],[60c]]&gt;0,1,0)</f>
        <v>0</v>
      </c>
      <c r="AD3875" s="7">
        <f>IF(Table2[[#This Row],[90c]]&gt;0,1,0)</f>
        <v>0</v>
      </c>
    </row>
    <row r="3876" spans="1:30" x14ac:dyDescent="0.2">
      <c r="A3876">
        <v>201707</v>
      </c>
      <c r="B3876" t="s">
        <v>21</v>
      </c>
      <c r="C3876" t="s">
        <v>21</v>
      </c>
      <c r="D3876" t="s">
        <v>1483</v>
      </c>
      <c r="E3876" t="s">
        <v>3488</v>
      </c>
      <c r="F3876" t="s">
        <v>1547</v>
      </c>
      <c r="G3876" t="s">
        <v>3488</v>
      </c>
      <c r="I3876" t="s">
        <v>41</v>
      </c>
      <c r="J3876" t="s">
        <v>1548</v>
      </c>
      <c r="K3876" t="s">
        <v>7656</v>
      </c>
      <c r="L3876" t="s">
        <v>8500</v>
      </c>
      <c r="M3876" t="s">
        <v>8501</v>
      </c>
      <c r="N3876" s="1">
        <v>42933</v>
      </c>
      <c r="O3876">
        <v>23</v>
      </c>
      <c r="P3876" t="s">
        <v>930</v>
      </c>
      <c r="S3876">
        <v>0</v>
      </c>
      <c r="T3876">
        <v>0</v>
      </c>
      <c r="U3876" s="7">
        <v>0</v>
      </c>
      <c r="V3876" s="7">
        <v>0</v>
      </c>
      <c r="W3876" s="7">
        <v>0</v>
      </c>
      <c r="X3876" s="7">
        <v>0</v>
      </c>
      <c r="Y3876" s="7">
        <v>0</v>
      </c>
      <c r="Z3876" s="7">
        <v>0</v>
      </c>
      <c r="AA3876" s="7" t="s">
        <v>800</v>
      </c>
      <c r="AB3876" s="7">
        <f>IF(Table2[[#This Row],[15cc]]+Table2[[#This Row],[30cc]]&gt;0,1,0)</f>
        <v>0</v>
      </c>
      <c r="AC3876" s="7">
        <f>IF(Table2[[#This Row],[60c]]&gt;0,1,0)</f>
        <v>0</v>
      </c>
      <c r="AD3876" s="7">
        <f>IF(Table2[[#This Row],[90c]]&gt;0,1,0)</f>
        <v>0</v>
      </c>
    </row>
    <row r="3877" spans="1:30" x14ac:dyDescent="0.2">
      <c r="A3877">
        <v>201707</v>
      </c>
      <c r="B3877" t="s">
        <v>21</v>
      </c>
      <c r="C3877" t="s">
        <v>21</v>
      </c>
      <c r="D3877" t="s">
        <v>1483</v>
      </c>
      <c r="E3877" t="s">
        <v>3488</v>
      </c>
      <c r="F3877" t="s">
        <v>1547</v>
      </c>
      <c r="G3877" t="s">
        <v>3488</v>
      </c>
      <c r="I3877" t="s">
        <v>41</v>
      </c>
      <c r="J3877" t="s">
        <v>1548</v>
      </c>
      <c r="K3877" t="s">
        <v>7656</v>
      </c>
      <c r="L3877" t="s">
        <v>8502</v>
      </c>
      <c r="M3877" t="s">
        <v>813</v>
      </c>
      <c r="N3877" s="1">
        <v>42933</v>
      </c>
      <c r="O3877">
        <v>23</v>
      </c>
      <c r="P3877" t="s">
        <v>930</v>
      </c>
      <c r="Q3877">
        <v>1</v>
      </c>
      <c r="R3877">
        <v>13.041</v>
      </c>
      <c r="S3877">
        <v>1</v>
      </c>
      <c r="T3877">
        <v>13.041</v>
      </c>
      <c r="U3877" s="7">
        <v>0</v>
      </c>
      <c r="V3877" s="7">
        <v>0</v>
      </c>
      <c r="W3877" s="7">
        <v>0</v>
      </c>
      <c r="X3877" s="7">
        <v>0</v>
      </c>
      <c r="Y3877" s="7">
        <v>0</v>
      </c>
      <c r="Z3877" s="7">
        <v>0</v>
      </c>
      <c r="AA3877" s="7" t="s">
        <v>800</v>
      </c>
      <c r="AB3877" s="7">
        <f>IF(Table2[[#This Row],[15cc]]+Table2[[#This Row],[30cc]]&gt;0,1,0)</f>
        <v>1</v>
      </c>
      <c r="AC3877" s="7">
        <f>IF(Table2[[#This Row],[60c]]&gt;0,1,0)</f>
        <v>0</v>
      </c>
      <c r="AD3877" s="7">
        <f>IF(Table2[[#This Row],[90c]]&gt;0,1,0)</f>
        <v>0</v>
      </c>
    </row>
    <row r="3878" spans="1:30" x14ac:dyDescent="0.2">
      <c r="A3878">
        <v>201707</v>
      </c>
      <c r="B3878" t="s">
        <v>21</v>
      </c>
      <c r="C3878" t="s">
        <v>21</v>
      </c>
      <c r="D3878" t="s">
        <v>1483</v>
      </c>
      <c r="E3878" t="s">
        <v>3488</v>
      </c>
      <c r="F3878" t="s">
        <v>1547</v>
      </c>
      <c r="G3878" t="s">
        <v>3488</v>
      </c>
      <c r="I3878" t="s">
        <v>41</v>
      </c>
      <c r="J3878" t="s">
        <v>1548</v>
      </c>
      <c r="K3878" t="s">
        <v>7656</v>
      </c>
      <c r="L3878" t="s">
        <v>8503</v>
      </c>
      <c r="M3878" t="s">
        <v>8504</v>
      </c>
      <c r="N3878" s="1">
        <v>42933</v>
      </c>
      <c r="O3878">
        <v>23</v>
      </c>
      <c r="P3878" t="s">
        <v>930</v>
      </c>
      <c r="S3878">
        <v>0</v>
      </c>
      <c r="T3878">
        <v>0</v>
      </c>
      <c r="U3878" s="7">
        <v>0</v>
      </c>
      <c r="V3878" s="7">
        <v>0</v>
      </c>
      <c r="W3878" s="7">
        <v>0</v>
      </c>
      <c r="X3878" s="7">
        <v>0</v>
      </c>
      <c r="Y3878" s="7">
        <v>0</v>
      </c>
      <c r="Z3878" s="7">
        <v>0</v>
      </c>
      <c r="AA3878" s="7" t="s">
        <v>800</v>
      </c>
      <c r="AB3878" s="7">
        <f>IF(Table2[[#This Row],[15cc]]+Table2[[#This Row],[30cc]]&gt;0,1,0)</f>
        <v>0</v>
      </c>
      <c r="AC3878" s="7">
        <f>IF(Table2[[#This Row],[60c]]&gt;0,1,0)</f>
        <v>0</v>
      </c>
      <c r="AD3878" s="7">
        <f>IF(Table2[[#This Row],[90c]]&gt;0,1,0)</f>
        <v>0</v>
      </c>
    </row>
    <row r="3879" spans="1:30" x14ac:dyDescent="0.2">
      <c r="A3879">
        <v>201707</v>
      </c>
      <c r="B3879" t="s">
        <v>21</v>
      </c>
      <c r="C3879" t="s">
        <v>21</v>
      </c>
      <c r="D3879" t="s">
        <v>1483</v>
      </c>
      <c r="E3879" t="s">
        <v>3488</v>
      </c>
      <c r="F3879" t="s">
        <v>1547</v>
      </c>
      <c r="G3879" t="s">
        <v>3488</v>
      </c>
      <c r="I3879" t="s">
        <v>41</v>
      </c>
      <c r="J3879" t="s">
        <v>1548</v>
      </c>
      <c r="K3879" t="s">
        <v>7656</v>
      </c>
      <c r="L3879" t="s">
        <v>8505</v>
      </c>
      <c r="M3879" t="s">
        <v>8506</v>
      </c>
      <c r="N3879" s="1">
        <v>42934</v>
      </c>
      <c r="O3879">
        <v>22</v>
      </c>
      <c r="P3879" t="s">
        <v>930</v>
      </c>
      <c r="S3879">
        <v>0</v>
      </c>
      <c r="T3879">
        <v>0</v>
      </c>
      <c r="U3879" s="7">
        <v>0</v>
      </c>
      <c r="V3879" s="7">
        <v>0</v>
      </c>
      <c r="W3879" s="7">
        <v>0</v>
      </c>
      <c r="X3879" s="7">
        <v>0</v>
      </c>
      <c r="Y3879" s="7">
        <v>0</v>
      </c>
      <c r="Z3879" s="7">
        <v>0</v>
      </c>
      <c r="AA3879" s="7" t="s">
        <v>800</v>
      </c>
      <c r="AB3879" s="7">
        <f>IF(Table2[[#This Row],[15cc]]+Table2[[#This Row],[30cc]]&gt;0,1,0)</f>
        <v>0</v>
      </c>
      <c r="AC3879" s="7">
        <f>IF(Table2[[#This Row],[60c]]&gt;0,1,0)</f>
        <v>0</v>
      </c>
      <c r="AD3879" s="7">
        <f>IF(Table2[[#This Row],[90c]]&gt;0,1,0)</f>
        <v>0</v>
      </c>
    </row>
    <row r="3880" spans="1:30" x14ac:dyDescent="0.2">
      <c r="A3880">
        <v>201707</v>
      </c>
      <c r="B3880" t="s">
        <v>21</v>
      </c>
      <c r="C3880" t="s">
        <v>21</v>
      </c>
      <c r="D3880" t="s">
        <v>1483</v>
      </c>
      <c r="E3880" t="s">
        <v>3488</v>
      </c>
      <c r="F3880" t="s">
        <v>1547</v>
      </c>
      <c r="G3880" t="s">
        <v>3488</v>
      </c>
      <c r="I3880" t="s">
        <v>41</v>
      </c>
      <c r="J3880" t="s">
        <v>1548</v>
      </c>
      <c r="K3880" t="s">
        <v>7656</v>
      </c>
      <c r="L3880" t="s">
        <v>8507</v>
      </c>
      <c r="M3880" t="s">
        <v>8508</v>
      </c>
      <c r="N3880" s="1">
        <v>42934</v>
      </c>
      <c r="O3880">
        <v>22</v>
      </c>
      <c r="P3880" t="s">
        <v>930</v>
      </c>
      <c r="S3880">
        <v>0</v>
      </c>
      <c r="T3880">
        <v>0</v>
      </c>
      <c r="U3880" s="7">
        <v>0</v>
      </c>
      <c r="V3880" s="7">
        <v>0</v>
      </c>
      <c r="W3880" s="7">
        <v>0</v>
      </c>
      <c r="X3880" s="7">
        <v>0</v>
      </c>
      <c r="Y3880" s="7">
        <v>0</v>
      </c>
      <c r="Z3880" s="7">
        <v>0</v>
      </c>
      <c r="AA3880" s="7" t="s">
        <v>800</v>
      </c>
      <c r="AB3880" s="7">
        <f>IF(Table2[[#This Row],[15cc]]+Table2[[#This Row],[30cc]]&gt;0,1,0)</f>
        <v>0</v>
      </c>
      <c r="AC3880" s="7">
        <f>IF(Table2[[#This Row],[60c]]&gt;0,1,0)</f>
        <v>0</v>
      </c>
      <c r="AD3880" s="7">
        <f>IF(Table2[[#This Row],[90c]]&gt;0,1,0)</f>
        <v>0</v>
      </c>
    </row>
    <row r="3881" spans="1:30" x14ac:dyDescent="0.2">
      <c r="A3881">
        <v>201707</v>
      </c>
      <c r="B3881" t="s">
        <v>21</v>
      </c>
      <c r="C3881" t="s">
        <v>21</v>
      </c>
      <c r="D3881" t="s">
        <v>1483</v>
      </c>
      <c r="E3881" t="s">
        <v>3488</v>
      </c>
      <c r="F3881" t="s">
        <v>1547</v>
      </c>
      <c r="G3881" t="s">
        <v>3488</v>
      </c>
      <c r="I3881" t="s">
        <v>41</v>
      </c>
      <c r="J3881" t="s">
        <v>1548</v>
      </c>
      <c r="K3881" t="s">
        <v>7656</v>
      </c>
      <c r="L3881" t="s">
        <v>8509</v>
      </c>
      <c r="M3881" t="s">
        <v>8510</v>
      </c>
      <c r="N3881" s="1">
        <v>42937</v>
      </c>
      <c r="O3881">
        <v>19</v>
      </c>
      <c r="P3881" t="s">
        <v>930</v>
      </c>
      <c r="Q3881">
        <v>1</v>
      </c>
      <c r="R3881">
        <v>12.05</v>
      </c>
      <c r="S3881">
        <v>1</v>
      </c>
      <c r="T3881">
        <v>12.05</v>
      </c>
      <c r="U3881" s="7">
        <v>0</v>
      </c>
      <c r="V3881" s="7">
        <v>0</v>
      </c>
      <c r="W3881" s="7">
        <v>0</v>
      </c>
      <c r="X3881" s="7">
        <v>0</v>
      </c>
      <c r="Y3881" s="7">
        <v>0</v>
      </c>
      <c r="Z3881" s="7">
        <v>0</v>
      </c>
      <c r="AA3881" s="7" t="s">
        <v>800</v>
      </c>
      <c r="AB3881" s="7">
        <f>IF(Table2[[#This Row],[15cc]]+Table2[[#This Row],[30cc]]&gt;0,1,0)</f>
        <v>1</v>
      </c>
      <c r="AC3881" s="7">
        <f>IF(Table2[[#This Row],[60c]]&gt;0,1,0)</f>
        <v>0</v>
      </c>
      <c r="AD3881" s="7">
        <f>IF(Table2[[#This Row],[90c]]&gt;0,1,0)</f>
        <v>0</v>
      </c>
    </row>
    <row r="3882" spans="1:30" x14ac:dyDescent="0.2">
      <c r="A3882">
        <v>201707</v>
      </c>
      <c r="B3882" t="s">
        <v>21</v>
      </c>
      <c r="C3882" t="s">
        <v>21</v>
      </c>
      <c r="D3882" t="s">
        <v>1483</v>
      </c>
      <c r="E3882" t="s">
        <v>3488</v>
      </c>
      <c r="F3882" t="s">
        <v>1547</v>
      </c>
      <c r="G3882" t="s">
        <v>3488</v>
      </c>
      <c r="I3882" t="s">
        <v>41</v>
      </c>
      <c r="J3882" t="s">
        <v>1548</v>
      </c>
      <c r="K3882" t="s">
        <v>7656</v>
      </c>
      <c r="L3882" t="s">
        <v>8511</v>
      </c>
      <c r="M3882" t="s">
        <v>4269</v>
      </c>
      <c r="N3882" s="1">
        <v>42940</v>
      </c>
      <c r="O3882">
        <v>16</v>
      </c>
      <c r="P3882" t="s">
        <v>930</v>
      </c>
      <c r="S3882">
        <v>0</v>
      </c>
      <c r="T3882">
        <v>0</v>
      </c>
      <c r="U3882" s="7">
        <v>0</v>
      </c>
      <c r="V3882" s="7">
        <v>0</v>
      </c>
      <c r="W3882" s="7">
        <v>0</v>
      </c>
      <c r="X3882" s="7">
        <v>0</v>
      </c>
      <c r="Y3882" s="7">
        <v>0</v>
      </c>
      <c r="Z3882" s="7">
        <v>0</v>
      </c>
      <c r="AA3882" s="7" t="s">
        <v>800</v>
      </c>
      <c r="AB3882" s="7">
        <f>IF(Table2[[#This Row],[15cc]]+Table2[[#This Row],[30cc]]&gt;0,1,0)</f>
        <v>0</v>
      </c>
      <c r="AC3882" s="7">
        <f>IF(Table2[[#This Row],[60c]]&gt;0,1,0)</f>
        <v>0</v>
      </c>
      <c r="AD3882" s="7">
        <f>IF(Table2[[#This Row],[90c]]&gt;0,1,0)</f>
        <v>0</v>
      </c>
    </row>
    <row r="3883" spans="1:30" x14ac:dyDescent="0.2">
      <c r="A3883">
        <v>201707</v>
      </c>
      <c r="B3883" t="s">
        <v>21</v>
      </c>
      <c r="C3883" t="s">
        <v>21</v>
      </c>
      <c r="D3883" t="s">
        <v>1483</v>
      </c>
      <c r="E3883" t="s">
        <v>3488</v>
      </c>
      <c r="F3883" t="s">
        <v>1547</v>
      </c>
      <c r="G3883" t="s">
        <v>3488</v>
      </c>
      <c r="I3883" t="s">
        <v>41</v>
      </c>
      <c r="J3883" t="s">
        <v>1548</v>
      </c>
      <c r="K3883" t="s">
        <v>7656</v>
      </c>
      <c r="L3883" t="s">
        <v>8512</v>
      </c>
      <c r="M3883" t="s">
        <v>8513</v>
      </c>
      <c r="N3883" s="1">
        <v>42940</v>
      </c>
      <c r="O3883">
        <v>16</v>
      </c>
      <c r="P3883" t="s">
        <v>930</v>
      </c>
      <c r="S3883">
        <v>0</v>
      </c>
      <c r="T3883">
        <v>0</v>
      </c>
      <c r="U3883" s="7">
        <v>0</v>
      </c>
      <c r="V3883" s="7">
        <v>0</v>
      </c>
      <c r="W3883" s="7">
        <v>0</v>
      </c>
      <c r="X3883" s="7">
        <v>0</v>
      </c>
      <c r="Y3883" s="7">
        <v>0</v>
      </c>
      <c r="Z3883" s="7">
        <v>0</v>
      </c>
      <c r="AA3883" s="7" t="s">
        <v>800</v>
      </c>
      <c r="AB3883" s="7">
        <f>IF(Table2[[#This Row],[15cc]]+Table2[[#This Row],[30cc]]&gt;0,1,0)</f>
        <v>0</v>
      </c>
      <c r="AC3883" s="7">
        <f>IF(Table2[[#This Row],[60c]]&gt;0,1,0)</f>
        <v>0</v>
      </c>
      <c r="AD3883" s="7">
        <f>IF(Table2[[#This Row],[90c]]&gt;0,1,0)</f>
        <v>0</v>
      </c>
    </row>
    <row r="3884" spans="1:30" x14ac:dyDescent="0.2">
      <c r="A3884">
        <v>201707</v>
      </c>
      <c r="B3884" t="s">
        <v>21</v>
      </c>
      <c r="C3884" t="s">
        <v>21</v>
      </c>
      <c r="D3884" t="s">
        <v>1483</v>
      </c>
      <c r="E3884" t="s">
        <v>3488</v>
      </c>
      <c r="F3884" t="s">
        <v>1547</v>
      </c>
      <c r="G3884" t="s">
        <v>3488</v>
      </c>
      <c r="I3884" t="s">
        <v>41</v>
      </c>
      <c r="J3884" t="s">
        <v>1548</v>
      </c>
      <c r="K3884" t="s">
        <v>7656</v>
      </c>
      <c r="L3884" t="s">
        <v>8514</v>
      </c>
      <c r="M3884" t="s">
        <v>8515</v>
      </c>
      <c r="N3884" s="1">
        <v>42940</v>
      </c>
      <c r="O3884">
        <v>16</v>
      </c>
      <c r="P3884" t="s">
        <v>930</v>
      </c>
      <c r="S3884">
        <v>0</v>
      </c>
      <c r="T3884">
        <v>0</v>
      </c>
      <c r="U3884" s="7">
        <v>0</v>
      </c>
      <c r="V3884" s="7">
        <v>0</v>
      </c>
      <c r="W3884" s="7">
        <v>0</v>
      </c>
      <c r="X3884" s="7">
        <v>0</v>
      </c>
      <c r="Y3884" s="7">
        <v>0</v>
      </c>
      <c r="Z3884" s="7">
        <v>0</v>
      </c>
      <c r="AA3884" s="7" t="s">
        <v>800</v>
      </c>
      <c r="AB3884" s="7">
        <f>IF(Table2[[#This Row],[15cc]]+Table2[[#This Row],[30cc]]&gt;0,1,0)</f>
        <v>0</v>
      </c>
      <c r="AC3884" s="7">
        <f>IF(Table2[[#This Row],[60c]]&gt;0,1,0)</f>
        <v>0</v>
      </c>
      <c r="AD3884" s="7">
        <f>IF(Table2[[#This Row],[90c]]&gt;0,1,0)</f>
        <v>0</v>
      </c>
    </row>
    <row r="3885" spans="1:30" x14ac:dyDescent="0.2">
      <c r="A3885">
        <v>201707</v>
      </c>
      <c r="B3885" t="s">
        <v>21</v>
      </c>
      <c r="C3885" t="s">
        <v>21</v>
      </c>
      <c r="D3885" t="s">
        <v>1483</v>
      </c>
      <c r="E3885" t="s">
        <v>3488</v>
      </c>
      <c r="F3885" t="s">
        <v>1547</v>
      </c>
      <c r="G3885" t="s">
        <v>3488</v>
      </c>
      <c r="I3885" t="s">
        <v>41</v>
      </c>
      <c r="J3885" t="s">
        <v>1548</v>
      </c>
      <c r="K3885" t="s">
        <v>7656</v>
      </c>
      <c r="L3885" t="s">
        <v>8516</v>
      </c>
      <c r="M3885" t="s">
        <v>8517</v>
      </c>
      <c r="N3885" s="1">
        <v>42940</v>
      </c>
      <c r="O3885">
        <v>16</v>
      </c>
      <c r="P3885" t="s">
        <v>930</v>
      </c>
      <c r="Q3885">
        <v>1</v>
      </c>
      <c r="R3885">
        <v>12.031000000000001</v>
      </c>
      <c r="S3885">
        <v>1</v>
      </c>
      <c r="T3885">
        <v>12.031000000000001</v>
      </c>
      <c r="U3885" s="7">
        <v>0</v>
      </c>
      <c r="V3885" s="7">
        <v>0</v>
      </c>
      <c r="W3885" s="7">
        <v>0</v>
      </c>
      <c r="X3885" s="7">
        <v>0</v>
      </c>
      <c r="Y3885" s="7">
        <v>0</v>
      </c>
      <c r="Z3885" s="7">
        <v>0</v>
      </c>
      <c r="AA3885" s="7" t="s">
        <v>800</v>
      </c>
      <c r="AB3885" s="7">
        <f>IF(Table2[[#This Row],[15cc]]+Table2[[#This Row],[30cc]]&gt;0,1,0)</f>
        <v>1</v>
      </c>
      <c r="AC3885" s="7">
        <f>IF(Table2[[#This Row],[60c]]&gt;0,1,0)</f>
        <v>0</v>
      </c>
      <c r="AD3885" s="7">
        <f>IF(Table2[[#This Row],[90c]]&gt;0,1,0)</f>
        <v>0</v>
      </c>
    </row>
    <row r="3886" spans="1:30" x14ac:dyDescent="0.2">
      <c r="A3886">
        <v>201707</v>
      </c>
      <c r="B3886" t="s">
        <v>21</v>
      </c>
      <c r="C3886" t="s">
        <v>21</v>
      </c>
      <c r="D3886" t="s">
        <v>1483</v>
      </c>
      <c r="E3886" t="s">
        <v>3488</v>
      </c>
      <c r="F3886" t="s">
        <v>1547</v>
      </c>
      <c r="G3886" t="s">
        <v>3488</v>
      </c>
      <c r="I3886" t="s">
        <v>41</v>
      </c>
      <c r="J3886" t="s">
        <v>1548</v>
      </c>
      <c r="K3886" t="s">
        <v>7656</v>
      </c>
      <c r="L3886" t="s">
        <v>8518</v>
      </c>
      <c r="M3886" t="s">
        <v>8519</v>
      </c>
      <c r="N3886" s="1">
        <v>42940</v>
      </c>
      <c r="O3886">
        <v>16</v>
      </c>
      <c r="P3886" t="s">
        <v>930</v>
      </c>
      <c r="Q3886">
        <v>1</v>
      </c>
      <c r="R3886">
        <v>15.063000000000001</v>
      </c>
      <c r="S3886">
        <v>1</v>
      </c>
      <c r="T3886">
        <v>15.063000000000001</v>
      </c>
      <c r="U3886" s="7">
        <v>0</v>
      </c>
      <c r="V3886" s="7">
        <v>0</v>
      </c>
      <c r="W3886" s="7">
        <v>0</v>
      </c>
      <c r="X3886" s="7">
        <v>0</v>
      </c>
      <c r="Y3886" s="7">
        <v>0</v>
      </c>
      <c r="Z3886" s="7">
        <v>0</v>
      </c>
      <c r="AA3886" s="7" t="s">
        <v>800</v>
      </c>
      <c r="AB3886" s="7">
        <f>IF(Table2[[#This Row],[15cc]]+Table2[[#This Row],[30cc]]&gt;0,1,0)</f>
        <v>1</v>
      </c>
      <c r="AC3886" s="7">
        <f>IF(Table2[[#This Row],[60c]]&gt;0,1,0)</f>
        <v>0</v>
      </c>
      <c r="AD3886" s="7">
        <f>IF(Table2[[#This Row],[90c]]&gt;0,1,0)</f>
        <v>0</v>
      </c>
    </row>
    <row r="3887" spans="1:30" x14ac:dyDescent="0.2">
      <c r="A3887">
        <v>201707</v>
      </c>
      <c r="B3887" t="s">
        <v>21</v>
      </c>
      <c r="C3887" t="s">
        <v>21</v>
      </c>
      <c r="D3887" t="s">
        <v>1483</v>
      </c>
      <c r="E3887" t="s">
        <v>3488</v>
      </c>
      <c r="F3887" t="s">
        <v>1547</v>
      </c>
      <c r="G3887" t="s">
        <v>3488</v>
      </c>
      <c r="I3887" t="s">
        <v>41</v>
      </c>
      <c r="J3887" t="s">
        <v>1548</v>
      </c>
      <c r="K3887" t="s">
        <v>7656</v>
      </c>
      <c r="L3887" t="s">
        <v>8520</v>
      </c>
      <c r="M3887" t="s">
        <v>8521</v>
      </c>
      <c r="N3887" s="1">
        <v>42940</v>
      </c>
      <c r="O3887">
        <v>16</v>
      </c>
      <c r="P3887" t="s">
        <v>930</v>
      </c>
      <c r="S3887">
        <v>0</v>
      </c>
      <c r="T3887">
        <v>0</v>
      </c>
      <c r="U3887" s="7">
        <v>0</v>
      </c>
      <c r="V3887" s="7">
        <v>0</v>
      </c>
      <c r="W3887" s="7">
        <v>0</v>
      </c>
      <c r="X3887" s="7">
        <v>0</v>
      </c>
      <c r="Y3887" s="7">
        <v>0</v>
      </c>
      <c r="Z3887" s="7">
        <v>0</v>
      </c>
      <c r="AA3887" s="7" t="s">
        <v>800</v>
      </c>
      <c r="AB3887" s="7">
        <f>IF(Table2[[#This Row],[15cc]]+Table2[[#This Row],[30cc]]&gt;0,1,0)</f>
        <v>0</v>
      </c>
      <c r="AC3887" s="7">
        <f>IF(Table2[[#This Row],[60c]]&gt;0,1,0)</f>
        <v>0</v>
      </c>
      <c r="AD3887" s="7">
        <f>IF(Table2[[#This Row],[90c]]&gt;0,1,0)</f>
        <v>0</v>
      </c>
    </row>
    <row r="3888" spans="1:30" x14ac:dyDescent="0.2">
      <c r="A3888">
        <v>201707</v>
      </c>
      <c r="B3888" t="s">
        <v>21</v>
      </c>
      <c r="C3888" t="s">
        <v>21</v>
      </c>
      <c r="D3888" t="s">
        <v>1483</v>
      </c>
      <c r="E3888" t="s">
        <v>3488</v>
      </c>
      <c r="F3888" t="s">
        <v>1547</v>
      </c>
      <c r="G3888" t="s">
        <v>3488</v>
      </c>
      <c r="I3888" t="s">
        <v>41</v>
      </c>
      <c r="J3888" t="s">
        <v>1548</v>
      </c>
      <c r="K3888" t="s">
        <v>7656</v>
      </c>
      <c r="L3888" t="s">
        <v>8522</v>
      </c>
      <c r="M3888" t="s">
        <v>8523</v>
      </c>
      <c r="N3888" s="1">
        <v>42944</v>
      </c>
      <c r="O3888">
        <v>12</v>
      </c>
      <c r="P3888" t="s">
        <v>1314</v>
      </c>
      <c r="Q3888">
        <v>1</v>
      </c>
      <c r="R3888">
        <v>12.282</v>
      </c>
      <c r="S3888">
        <v>1</v>
      </c>
      <c r="T3888">
        <v>12.282</v>
      </c>
      <c r="U3888" s="7">
        <v>0</v>
      </c>
      <c r="V3888" s="7">
        <v>0</v>
      </c>
      <c r="W3888" s="7">
        <v>0</v>
      </c>
      <c r="X3888" s="7">
        <v>0</v>
      </c>
      <c r="Y3888" s="7">
        <v>0</v>
      </c>
      <c r="Z3888" s="7">
        <v>0</v>
      </c>
      <c r="AA3888" s="7" t="s">
        <v>800</v>
      </c>
      <c r="AB3888" s="7">
        <f>IF(Table2[[#This Row],[15cc]]+Table2[[#This Row],[30cc]]&gt;0,1,0)</f>
        <v>1</v>
      </c>
      <c r="AC3888" s="7">
        <f>IF(Table2[[#This Row],[60c]]&gt;0,1,0)</f>
        <v>0</v>
      </c>
      <c r="AD3888" s="7">
        <f>IF(Table2[[#This Row],[90c]]&gt;0,1,0)</f>
        <v>0</v>
      </c>
    </row>
    <row r="3889" spans="1:30" x14ac:dyDescent="0.2">
      <c r="A3889">
        <v>201707</v>
      </c>
      <c r="B3889" t="s">
        <v>21</v>
      </c>
      <c r="C3889" t="s">
        <v>21</v>
      </c>
      <c r="D3889" t="s">
        <v>1483</v>
      </c>
      <c r="E3889" t="s">
        <v>3488</v>
      </c>
      <c r="F3889" t="s">
        <v>1547</v>
      </c>
      <c r="G3889" t="s">
        <v>3488</v>
      </c>
      <c r="I3889" t="s">
        <v>41</v>
      </c>
      <c r="J3889" t="s">
        <v>1548</v>
      </c>
      <c r="K3889" t="s">
        <v>7656</v>
      </c>
      <c r="L3889" t="s">
        <v>8524</v>
      </c>
      <c r="M3889" t="s">
        <v>2093</v>
      </c>
      <c r="N3889" s="1">
        <v>42944</v>
      </c>
      <c r="O3889">
        <v>12</v>
      </c>
      <c r="P3889" t="s">
        <v>1314</v>
      </c>
      <c r="S3889">
        <v>0</v>
      </c>
      <c r="T3889">
        <v>0</v>
      </c>
      <c r="U3889" s="7">
        <v>0</v>
      </c>
      <c r="V3889" s="7">
        <v>0</v>
      </c>
      <c r="W3889" s="7">
        <v>0</v>
      </c>
      <c r="X3889" s="7">
        <v>0</v>
      </c>
      <c r="Y3889" s="7">
        <v>0</v>
      </c>
      <c r="Z3889" s="7">
        <v>0</v>
      </c>
      <c r="AA3889" s="7" t="s">
        <v>800</v>
      </c>
      <c r="AB3889" s="7">
        <f>IF(Table2[[#This Row],[15cc]]+Table2[[#This Row],[30cc]]&gt;0,1,0)</f>
        <v>0</v>
      </c>
      <c r="AC3889" s="7">
        <f>IF(Table2[[#This Row],[60c]]&gt;0,1,0)</f>
        <v>0</v>
      </c>
      <c r="AD3889" s="7">
        <f>IF(Table2[[#This Row],[90c]]&gt;0,1,0)</f>
        <v>0</v>
      </c>
    </row>
    <row r="3890" spans="1:30" x14ac:dyDescent="0.2">
      <c r="A3890">
        <v>201707</v>
      </c>
      <c r="B3890" t="s">
        <v>21</v>
      </c>
      <c r="C3890" t="s">
        <v>21</v>
      </c>
      <c r="D3890" t="s">
        <v>1483</v>
      </c>
      <c r="E3890" t="s">
        <v>3488</v>
      </c>
      <c r="F3890" t="s">
        <v>1547</v>
      </c>
      <c r="G3890" t="s">
        <v>3488</v>
      </c>
      <c r="I3890" t="s">
        <v>41</v>
      </c>
      <c r="J3890" t="s">
        <v>389</v>
      </c>
      <c r="K3890" t="s">
        <v>1325</v>
      </c>
      <c r="L3890" t="s">
        <v>8525</v>
      </c>
      <c r="M3890" t="s">
        <v>3307</v>
      </c>
      <c r="N3890" s="1">
        <v>42930</v>
      </c>
      <c r="O3890">
        <v>26</v>
      </c>
      <c r="P3890" t="s">
        <v>930</v>
      </c>
      <c r="Q3890">
        <v>1</v>
      </c>
      <c r="R3890">
        <v>11.898</v>
      </c>
      <c r="S3890">
        <v>0</v>
      </c>
      <c r="T3890">
        <v>0</v>
      </c>
      <c r="U3890" s="7">
        <v>1</v>
      </c>
      <c r="V3890" s="7">
        <v>11.898</v>
      </c>
      <c r="W3890" s="7">
        <v>0</v>
      </c>
      <c r="X3890" s="7">
        <v>0</v>
      </c>
      <c r="Y3890" s="7">
        <v>0</v>
      </c>
      <c r="Z3890" s="7">
        <v>0</v>
      </c>
      <c r="AA3890" s="7" t="s">
        <v>800</v>
      </c>
      <c r="AB3890" s="7">
        <f>IF(Table2[[#This Row],[15cc]]+Table2[[#This Row],[30cc]]&gt;0,1,0)</f>
        <v>1</v>
      </c>
      <c r="AC3890" s="7">
        <f>IF(Table2[[#This Row],[60c]]&gt;0,1,0)</f>
        <v>0</v>
      </c>
      <c r="AD3890" s="7">
        <f>IF(Table2[[#This Row],[90c]]&gt;0,1,0)</f>
        <v>0</v>
      </c>
    </row>
    <row r="3891" spans="1:30" x14ac:dyDescent="0.2">
      <c r="A3891">
        <v>201707</v>
      </c>
      <c r="B3891" t="s">
        <v>21</v>
      </c>
      <c r="C3891" t="s">
        <v>21</v>
      </c>
      <c r="D3891" t="s">
        <v>1483</v>
      </c>
      <c r="E3891" t="s">
        <v>3488</v>
      </c>
      <c r="F3891" t="s">
        <v>1547</v>
      </c>
      <c r="G3891" t="s">
        <v>3488</v>
      </c>
      <c r="I3891" t="s">
        <v>41</v>
      </c>
      <c r="J3891" t="s">
        <v>389</v>
      </c>
      <c r="K3891" t="s">
        <v>1325</v>
      </c>
      <c r="L3891" t="s">
        <v>8526</v>
      </c>
      <c r="M3891" t="s">
        <v>8527</v>
      </c>
      <c r="N3891" s="1">
        <v>42940</v>
      </c>
      <c r="O3891">
        <v>16</v>
      </c>
      <c r="P3891" t="s">
        <v>930</v>
      </c>
      <c r="Q3891">
        <v>1</v>
      </c>
      <c r="R3891">
        <v>12.109</v>
      </c>
      <c r="S3891">
        <v>1</v>
      </c>
      <c r="T3891">
        <v>12.109</v>
      </c>
      <c r="U3891" s="7">
        <v>0</v>
      </c>
      <c r="V3891" s="7">
        <v>0</v>
      </c>
      <c r="W3891" s="7">
        <v>0</v>
      </c>
      <c r="X3891" s="7">
        <v>0</v>
      </c>
      <c r="Y3891" s="7">
        <v>0</v>
      </c>
      <c r="Z3891" s="7">
        <v>0</v>
      </c>
      <c r="AA3891" s="7" t="s">
        <v>800</v>
      </c>
      <c r="AB3891" s="7">
        <f>IF(Table2[[#This Row],[15cc]]+Table2[[#This Row],[30cc]]&gt;0,1,0)</f>
        <v>1</v>
      </c>
      <c r="AC3891" s="7">
        <f>IF(Table2[[#This Row],[60c]]&gt;0,1,0)</f>
        <v>0</v>
      </c>
      <c r="AD3891" s="7">
        <f>IF(Table2[[#This Row],[90c]]&gt;0,1,0)</f>
        <v>0</v>
      </c>
    </row>
    <row r="3892" spans="1:30" x14ac:dyDescent="0.2">
      <c r="A3892">
        <v>201707</v>
      </c>
      <c r="B3892" t="s">
        <v>21</v>
      </c>
      <c r="C3892" t="s">
        <v>21</v>
      </c>
      <c r="D3892" t="s">
        <v>1483</v>
      </c>
      <c r="E3892" t="s">
        <v>3488</v>
      </c>
      <c r="F3892" t="s">
        <v>1547</v>
      </c>
      <c r="G3892" t="s">
        <v>3488</v>
      </c>
      <c r="I3892" t="s">
        <v>41</v>
      </c>
      <c r="J3892" t="s">
        <v>389</v>
      </c>
      <c r="K3892" t="s">
        <v>1325</v>
      </c>
      <c r="L3892" t="s">
        <v>8528</v>
      </c>
      <c r="M3892" t="s">
        <v>8529</v>
      </c>
      <c r="N3892" s="1">
        <v>42940</v>
      </c>
      <c r="O3892">
        <v>16</v>
      </c>
      <c r="P3892" t="s">
        <v>930</v>
      </c>
      <c r="S3892">
        <v>0</v>
      </c>
      <c r="T3892">
        <v>0</v>
      </c>
      <c r="U3892" s="7">
        <v>0</v>
      </c>
      <c r="V3892" s="7">
        <v>0</v>
      </c>
      <c r="W3892" s="7">
        <v>0</v>
      </c>
      <c r="X3892" s="7">
        <v>0</v>
      </c>
      <c r="Y3892" s="7">
        <v>0</v>
      </c>
      <c r="Z3892" s="7">
        <v>0</v>
      </c>
      <c r="AA3892" s="7" t="s">
        <v>800</v>
      </c>
      <c r="AB3892" s="7">
        <f>IF(Table2[[#This Row],[15cc]]+Table2[[#This Row],[30cc]]&gt;0,1,0)</f>
        <v>0</v>
      </c>
      <c r="AC3892" s="7">
        <f>IF(Table2[[#This Row],[60c]]&gt;0,1,0)</f>
        <v>0</v>
      </c>
      <c r="AD3892" s="7">
        <f>IF(Table2[[#This Row],[90c]]&gt;0,1,0)</f>
        <v>0</v>
      </c>
    </row>
    <row r="3893" spans="1:30" x14ac:dyDescent="0.2">
      <c r="A3893">
        <v>201707</v>
      </c>
      <c r="B3893" t="s">
        <v>21</v>
      </c>
      <c r="C3893" t="s">
        <v>21</v>
      </c>
      <c r="D3893" t="s">
        <v>1483</v>
      </c>
      <c r="E3893" t="s">
        <v>3488</v>
      </c>
      <c r="F3893" t="s">
        <v>1547</v>
      </c>
      <c r="G3893" t="s">
        <v>3488</v>
      </c>
      <c r="I3893" t="s">
        <v>41</v>
      </c>
      <c r="J3893" t="s">
        <v>389</v>
      </c>
      <c r="K3893" t="s">
        <v>1325</v>
      </c>
      <c r="L3893" t="s">
        <v>8530</v>
      </c>
      <c r="M3893" t="s">
        <v>8531</v>
      </c>
      <c r="N3893" s="1">
        <v>42940</v>
      </c>
      <c r="O3893">
        <v>16</v>
      </c>
      <c r="P3893" t="s">
        <v>930</v>
      </c>
      <c r="S3893">
        <v>0</v>
      </c>
      <c r="T3893">
        <v>0</v>
      </c>
      <c r="U3893" s="7">
        <v>0</v>
      </c>
      <c r="V3893" s="7">
        <v>0</v>
      </c>
      <c r="W3893" s="7">
        <v>0</v>
      </c>
      <c r="X3893" s="7">
        <v>0</v>
      </c>
      <c r="Y3893" s="7">
        <v>0</v>
      </c>
      <c r="Z3893" s="7">
        <v>0</v>
      </c>
      <c r="AA3893" s="7" t="s">
        <v>800</v>
      </c>
      <c r="AB3893" s="7">
        <f>IF(Table2[[#This Row],[15cc]]+Table2[[#This Row],[30cc]]&gt;0,1,0)</f>
        <v>0</v>
      </c>
      <c r="AC3893" s="7">
        <f>IF(Table2[[#This Row],[60c]]&gt;0,1,0)</f>
        <v>0</v>
      </c>
      <c r="AD3893" s="7">
        <f>IF(Table2[[#This Row],[90c]]&gt;0,1,0)</f>
        <v>0</v>
      </c>
    </row>
    <row r="3894" spans="1:30" x14ac:dyDescent="0.2">
      <c r="A3894">
        <v>201707</v>
      </c>
      <c r="B3894" t="s">
        <v>21</v>
      </c>
      <c r="C3894" t="s">
        <v>21</v>
      </c>
      <c r="D3894" t="s">
        <v>1483</v>
      </c>
      <c r="E3894" t="s">
        <v>3488</v>
      </c>
      <c r="F3894" t="s">
        <v>1547</v>
      </c>
      <c r="G3894" t="s">
        <v>3488</v>
      </c>
      <c r="I3894" t="s">
        <v>41</v>
      </c>
      <c r="J3894" t="s">
        <v>389</v>
      </c>
      <c r="K3894" t="s">
        <v>1325</v>
      </c>
      <c r="L3894" t="s">
        <v>8532</v>
      </c>
      <c r="M3894" t="s">
        <v>921</v>
      </c>
      <c r="N3894" s="1">
        <v>42940</v>
      </c>
      <c r="O3894">
        <v>16</v>
      </c>
      <c r="P3894" t="s">
        <v>930</v>
      </c>
      <c r="S3894">
        <v>0</v>
      </c>
      <c r="T3894">
        <v>0</v>
      </c>
      <c r="U3894" s="7">
        <v>0</v>
      </c>
      <c r="V3894" s="7">
        <v>0</v>
      </c>
      <c r="W3894" s="7">
        <v>0</v>
      </c>
      <c r="X3894" s="7">
        <v>0</v>
      </c>
      <c r="Y3894" s="7">
        <v>0</v>
      </c>
      <c r="Z3894" s="7">
        <v>0</v>
      </c>
      <c r="AA3894" s="7" t="s">
        <v>800</v>
      </c>
      <c r="AB3894" s="7">
        <f>IF(Table2[[#This Row],[15cc]]+Table2[[#This Row],[30cc]]&gt;0,1,0)</f>
        <v>0</v>
      </c>
      <c r="AC3894" s="7">
        <f>IF(Table2[[#This Row],[60c]]&gt;0,1,0)</f>
        <v>0</v>
      </c>
      <c r="AD3894" s="7">
        <f>IF(Table2[[#This Row],[90c]]&gt;0,1,0)</f>
        <v>0</v>
      </c>
    </row>
    <row r="3895" spans="1:30" x14ac:dyDescent="0.2">
      <c r="A3895">
        <v>201707</v>
      </c>
      <c r="B3895" t="s">
        <v>21</v>
      </c>
      <c r="C3895" t="s">
        <v>21</v>
      </c>
      <c r="D3895" t="s">
        <v>1483</v>
      </c>
      <c r="E3895" t="s">
        <v>3488</v>
      </c>
      <c r="F3895" t="s">
        <v>1547</v>
      </c>
      <c r="G3895" t="s">
        <v>3488</v>
      </c>
      <c r="I3895" t="s">
        <v>41</v>
      </c>
      <c r="J3895" t="s">
        <v>389</v>
      </c>
      <c r="K3895" t="s">
        <v>1325</v>
      </c>
      <c r="L3895" t="s">
        <v>8533</v>
      </c>
      <c r="M3895" t="s">
        <v>8534</v>
      </c>
      <c r="N3895" s="1">
        <v>42940</v>
      </c>
      <c r="O3895">
        <v>16</v>
      </c>
      <c r="P3895" t="s">
        <v>930</v>
      </c>
      <c r="Q3895">
        <v>1</v>
      </c>
      <c r="R3895">
        <v>12.074</v>
      </c>
      <c r="S3895">
        <v>1</v>
      </c>
      <c r="T3895">
        <v>12.074</v>
      </c>
      <c r="U3895" s="7">
        <v>0</v>
      </c>
      <c r="V3895" s="7">
        <v>0</v>
      </c>
      <c r="W3895" s="7">
        <v>0</v>
      </c>
      <c r="X3895" s="7">
        <v>0</v>
      </c>
      <c r="Y3895" s="7">
        <v>0</v>
      </c>
      <c r="Z3895" s="7">
        <v>0</v>
      </c>
      <c r="AA3895" s="7" t="s">
        <v>800</v>
      </c>
      <c r="AB3895" s="7">
        <f>IF(Table2[[#This Row],[15cc]]+Table2[[#This Row],[30cc]]&gt;0,1,0)</f>
        <v>1</v>
      </c>
      <c r="AC3895" s="7">
        <f>IF(Table2[[#This Row],[60c]]&gt;0,1,0)</f>
        <v>0</v>
      </c>
      <c r="AD3895" s="7">
        <f>IF(Table2[[#This Row],[90c]]&gt;0,1,0)</f>
        <v>0</v>
      </c>
    </row>
    <row r="3896" spans="1:30" x14ac:dyDescent="0.2">
      <c r="A3896">
        <v>201707</v>
      </c>
      <c r="B3896" t="s">
        <v>21</v>
      </c>
      <c r="C3896" t="s">
        <v>21</v>
      </c>
      <c r="D3896" t="s">
        <v>1483</v>
      </c>
      <c r="E3896" t="s">
        <v>3488</v>
      </c>
      <c r="F3896" t="s">
        <v>1547</v>
      </c>
      <c r="G3896" t="s">
        <v>3488</v>
      </c>
      <c r="I3896" t="s">
        <v>41</v>
      </c>
      <c r="J3896" t="s">
        <v>389</v>
      </c>
      <c r="K3896" t="s">
        <v>1325</v>
      </c>
      <c r="L3896" t="s">
        <v>8535</v>
      </c>
      <c r="M3896" t="s">
        <v>8536</v>
      </c>
      <c r="N3896" s="1">
        <v>42943</v>
      </c>
      <c r="O3896">
        <v>13</v>
      </c>
      <c r="P3896" t="s">
        <v>1314</v>
      </c>
      <c r="Q3896">
        <v>1</v>
      </c>
      <c r="R3896">
        <v>12.754</v>
      </c>
      <c r="S3896">
        <v>1</v>
      </c>
      <c r="T3896">
        <v>12.754</v>
      </c>
      <c r="U3896" s="7">
        <v>0</v>
      </c>
      <c r="V3896" s="7">
        <v>0</v>
      </c>
      <c r="W3896" s="7">
        <v>0</v>
      </c>
      <c r="X3896" s="7">
        <v>0</v>
      </c>
      <c r="Y3896" s="7">
        <v>0</v>
      </c>
      <c r="Z3896" s="7">
        <v>0</v>
      </c>
      <c r="AA3896" s="7" t="s">
        <v>800</v>
      </c>
      <c r="AB3896" s="7">
        <f>IF(Table2[[#This Row],[15cc]]+Table2[[#This Row],[30cc]]&gt;0,1,0)</f>
        <v>1</v>
      </c>
      <c r="AC3896" s="7">
        <f>IF(Table2[[#This Row],[60c]]&gt;0,1,0)</f>
        <v>0</v>
      </c>
      <c r="AD3896" s="7">
        <f>IF(Table2[[#This Row],[90c]]&gt;0,1,0)</f>
        <v>0</v>
      </c>
    </row>
    <row r="3897" spans="1:30" x14ac:dyDescent="0.2">
      <c r="A3897">
        <v>201707</v>
      </c>
      <c r="B3897" t="s">
        <v>21</v>
      </c>
      <c r="C3897" t="s">
        <v>21</v>
      </c>
      <c r="D3897" t="s">
        <v>1483</v>
      </c>
      <c r="E3897" t="s">
        <v>3488</v>
      </c>
      <c r="F3897" t="s">
        <v>1547</v>
      </c>
      <c r="G3897" t="s">
        <v>3488</v>
      </c>
      <c r="I3897" t="s">
        <v>41</v>
      </c>
      <c r="J3897" t="s">
        <v>389</v>
      </c>
      <c r="K3897" t="s">
        <v>1325</v>
      </c>
      <c r="L3897" t="s">
        <v>8537</v>
      </c>
      <c r="M3897" t="s">
        <v>860</v>
      </c>
      <c r="N3897" s="1">
        <v>42943</v>
      </c>
      <c r="O3897">
        <v>13</v>
      </c>
      <c r="P3897" t="s">
        <v>1314</v>
      </c>
      <c r="S3897">
        <v>0</v>
      </c>
      <c r="T3897">
        <v>0</v>
      </c>
      <c r="U3897" s="7">
        <v>0</v>
      </c>
      <c r="V3897" s="7">
        <v>0</v>
      </c>
      <c r="W3897" s="7">
        <v>0</v>
      </c>
      <c r="X3897" s="7">
        <v>0</v>
      </c>
      <c r="Y3897" s="7">
        <v>0</v>
      </c>
      <c r="Z3897" s="7">
        <v>0</v>
      </c>
      <c r="AA3897" s="7" t="s">
        <v>800</v>
      </c>
      <c r="AB3897" s="7">
        <f>IF(Table2[[#This Row],[15cc]]+Table2[[#This Row],[30cc]]&gt;0,1,0)</f>
        <v>0</v>
      </c>
      <c r="AC3897" s="7">
        <f>IF(Table2[[#This Row],[60c]]&gt;0,1,0)</f>
        <v>0</v>
      </c>
      <c r="AD3897" s="7">
        <f>IF(Table2[[#This Row],[90c]]&gt;0,1,0)</f>
        <v>0</v>
      </c>
    </row>
    <row r="3898" spans="1:30" x14ac:dyDescent="0.2">
      <c r="A3898">
        <v>201707</v>
      </c>
      <c r="B3898" t="s">
        <v>21</v>
      </c>
      <c r="C3898" t="s">
        <v>21</v>
      </c>
      <c r="D3898" t="s">
        <v>1536</v>
      </c>
      <c r="E3898" t="s">
        <v>7657</v>
      </c>
      <c r="F3898" t="s">
        <v>1549</v>
      </c>
      <c r="G3898" t="s">
        <v>7657</v>
      </c>
      <c r="I3898" t="s">
        <v>3065</v>
      </c>
      <c r="J3898" t="s">
        <v>1550</v>
      </c>
      <c r="K3898" t="s">
        <v>7658</v>
      </c>
      <c r="L3898" t="s">
        <v>8538</v>
      </c>
      <c r="M3898" t="s">
        <v>8269</v>
      </c>
      <c r="N3898" s="1">
        <v>42927</v>
      </c>
      <c r="O3898">
        <v>29</v>
      </c>
      <c r="P3898" t="s">
        <v>930</v>
      </c>
      <c r="Q3898">
        <v>1</v>
      </c>
      <c r="R3898">
        <v>12.284000000000001</v>
      </c>
      <c r="S3898">
        <v>1</v>
      </c>
      <c r="T3898">
        <v>12.284000000000001</v>
      </c>
      <c r="U3898" s="7">
        <v>0</v>
      </c>
      <c r="V3898" s="7">
        <v>0</v>
      </c>
      <c r="W3898" s="7">
        <v>0</v>
      </c>
      <c r="X3898" s="7">
        <v>0</v>
      </c>
      <c r="Y3898" s="7">
        <v>0</v>
      </c>
      <c r="Z3898" s="7">
        <v>0</v>
      </c>
      <c r="AA3898" s="7" t="s">
        <v>800</v>
      </c>
      <c r="AB3898" s="7">
        <f>IF(Table2[[#This Row],[15cc]]+Table2[[#This Row],[30cc]]&gt;0,1,0)</f>
        <v>1</v>
      </c>
      <c r="AC3898" s="7">
        <f>IF(Table2[[#This Row],[60c]]&gt;0,1,0)</f>
        <v>0</v>
      </c>
      <c r="AD3898" s="7">
        <f>IF(Table2[[#This Row],[90c]]&gt;0,1,0)</f>
        <v>0</v>
      </c>
    </row>
    <row r="3899" spans="1:30" x14ac:dyDescent="0.2">
      <c r="A3899">
        <v>201707</v>
      </c>
      <c r="B3899" t="s">
        <v>21</v>
      </c>
      <c r="C3899" t="s">
        <v>21</v>
      </c>
      <c r="D3899" t="s">
        <v>1536</v>
      </c>
      <c r="E3899" t="s">
        <v>7657</v>
      </c>
      <c r="F3899" t="s">
        <v>1549</v>
      </c>
      <c r="G3899" t="s">
        <v>7657</v>
      </c>
      <c r="I3899" t="s">
        <v>3065</v>
      </c>
      <c r="J3899" t="s">
        <v>1550</v>
      </c>
      <c r="K3899" t="s">
        <v>7658</v>
      </c>
      <c r="L3899" t="s">
        <v>8539</v>
      </c>
      <c r="M3899" t="s">
        <v>8540</v>
      </c>
      <c r="N3899" s="1">
        <v>42927</v>
      </c>
      <c r="O3899">
        <v>29</v>
      </c>
      <c r="P3899" t="s">
        <v>930</v>
      </c>
      <c r="Q3899">
        <v>1</v>
      </c>
      <c r="R3899">
        <v>12.967000000000001</v>
      </c>
      <c r="S3899">
        <v>1</v>
      </c>
      <c r="T3899">
        <v>12.967000000000001</v>
      </c>
      <c r="U3899" s="7">
        <v>0</v>
      </c>
      <c r="V3899" s="7">
        <v>0</v>
      </c>
      <c r="W3899" s="7">
        <v>0</v>
      </c>
      <c r="X3899" s="7">
        <v>0</v>
      </c>
      <c r="Y3899" s="7">
        <v>0</v>
      </c>
      <c r="Z3899" s="7">
        <v>0</v>
      </c>
      <c r="AA3899" s="7" t="s">
        <v>800</v>
      </c>
      <c r="AB3899" s="7">
        <f>IF(Table2[[#This Row],[15cc]]+Table2[[#This Row],[30cc]]&gt;0,1,0)</f>
        <v>1</v>
      </c>
      <c r="AC3899" s="7">
        <f>IF(Table2[[#This Row],[60c]]&gt;0,1,0)</f>
        <v>0</v>
      </c>
      <c r="AD3899" s="7">
        <f>IF(Table2[[#This Row],[90c]]&gt;0,1,0)</f>
        <v>0</v>
      </c>
    </row>
    <row r="3900" spans="1:30" x14ac:dyDescent="0.2">
      <c r="A3900">
        <v>201707</v>
      </c>
      <c r="B3900" t="s">
        <v>21</v>
      </c>
      <c r="C3900" t="s">
        <v>21</v>
      </c>
      <c r="D3900" t="s">
        <v>1536</v>
      </c>
      <c r="E3900" t="s">
        <v>7657</v>
      </c>
      <c r="F3900" t="s">
        <v>1549</v>
      </c>
      <c r="G3900" t="s">
        <v>7657</v>
      </c>
      <c r="I3900" t="s">
        <v>3065</v>
      </c>
      <c r="J3900" t="s">
        <v>1550</v>
      </c>
      <c r="K3900" t="s">
        <v>7658</v>
      </c>
      <c r="L3900" t="s">
        <v>8541</v>
      </c>
      <c r="M3900" t="s">
        <v>5389</v>
      </c>
      <c r="N3900" s="1">
        <v>42927</v>
      </c>
      <c r="O3900">
        <v>29</v>
      </c>
      <c r="P3900" t="s">
        <v>930</v>
      </c>
      <c r="Q3900">
        <v>1</v>
      </c>
      <c r="R3900">
        <v>13.228999999999999</v>
      </c>
      <c r="S3900">
        <v>1</v>
      </c>
      <c r="T3900">
        <v>13.228999999999999</v>
      </c>
      <c r="U3900" s="7">
        <v>0</v>
      </c>
      <c r="V3900" s="7">
        <v>0</v>
      </c>
      <c r="W3900" s="7">
        <v>0</v>
      </c>
      <c r="X3900" s="7">
        <v>0</v>
      </c>
      <c r="Y3900" s="7">
        <v>0</v>
      </c>
      <c r="Z3900" s="7">
        <v>0</v>
      </c>
      <c r="AA3900" s="7" t="s">
        <v>800</v>
      </c>
      <c r="AB3900" s="7">
        <f>IF(Table2[[#This Row],[15cc]]+Table2[[#This Row],[30cc]]&gt;0,1,0)</f>
        <v>1</v>
      </c>
      <c r="AC3900" s="7">
        <f>IF(Table2[[#This Row],[60c]]&gt;0,1,0)</f>
        <v>0</v>
      </c>
      <c r="AD3900" s="7">
        <f>IF(Table2[[#This Row],[90c]]&gt;0,1,0)</f>
        <v>0</v>
      </c>
    </row>
    <row r="3901" spans="1:30" x14ac:dyDescent="0.2">
      <c r="A3901">
        <v>201707</v>
      </c>
      <c r="B3901" t="s">
        <v>21</v>
      </c>
      <c r="C3901" t="s">
        <v>21</v>
      </c>
      <c r="D3901" t="s">
        <v>1536</v>
      </c>
      <c r="E3901" t="s">
        <v>7657</v>
      </c>
      <c r="F3901" t="s">
        <v>1549</v>
      </c>
      <c r="G3901" t="s">
        <v>7657</v>
      </c>
      <c r="I3901" t="s">
        <v>3065</v>
      </c>
      <c r="J3901" t="s">
        <v>1550</v>
      </c>
      <c r="K3901" t="s">
        <v>7658</v>
      </c>
      <c r="L3901" t="s">
        <v>8542</v>
      </c>
      <c r="M3901" t="s">
        <v>8543</v>
      </c>
      <c r="N3901" s="1">
        <v>42927</v>
      </c>
      <c r="O3901">
        <v>29</v>
      </c>
      <c r="P3901" t="s">
        <v>930</v>
      </c>
      <c r="Q3901">
        <v>1</v>
      </c>
      <c r="R3901">
        <v>16.148</v>
      </c>
      <c r="S3901">
        <v>1</v>
      </c>
      <c r="T3901">
        <v>16.148</v>
      </c>
      <c r="U3901" s="7">
        <v>0</v>
      </c>
      <c r="V3901" s="7">
        <v>0</v>
      </c>
      <c r="W3901" s="7">
        <v>0</v>
      </c>
      <c r="X3901" s="7">
        <v>0</v>
      </c>
      <c r="Y3901" s="7">
        <v>0</v>
      </c>
      <c r="Z3901" s="7">
        <v>0</v>
      </c>
      <c r="AA3901" s="7" t="s">
        <v>800</v>
      </c>
      <c r="AB3901" s="7">
        <f>IF(Table2[[#This Row],[15cc]]+Table2[[#This Row],[30cc]]&gt;0,1,0)</f>
        <v>1</v>
      </c>
      <c r="AC3901" s="7">
        <f>IF(Table2[[#This Row],[60c]]&gt;0,1,0)</f>
        <v>0</v>
      </c>
      <c r="AD3901" s="7">
        <f>IF(Table2[[#This Row],[90c]]&gt;0,1,0)</f>
        <v>0</v>
      </c>
    </row>
    <row r="3902" spans="1:30" x14ac:dyDescent="0.2">
      <c r="A3902">
        <v>201707</v>
      </c>
      <c r="B3902" t="s">
        <v>21</v>
      </c>
      <c r="C3902" t="s">
        <v>21</v>
      </c>
      <c r="D3902" t="s">
        <v>1536</v>
      </c>
      <c r="E3902" t="s">
        <v>7657</v>
      </c>
      <c r="F3902" t="s">
        <v>1549</v>
      </c>
      <c r="G3902" t="s">
        <v>7657</v>
      </c>
      <c r="I3902" t="s">
        <v>3065</v>
      </c>
      <c r="J3902" t="s">
        <v>1550</v>
      </c>
      <c r="K3902" t="s">
        <v>7658</v>
      </c>
      <c r="L3902" t="s">
        <v>8544</v>
      </c>
      <c r="M3902" t="s">
        <v>8545</v>
      </c>
      <c r="N3902" s="1">
        <v>42927</v>
      </c>
      <c r="O3902">
        <v>29</v>
      </c>
      <c r="P3902" t="s">
        <v>930</v>
      </c>
      <c r="Q3902">
        <v>7</v>
      </c>
      <c r="R3902">
        <v>90.900999999999996</v>
      </c>
      <c r="S3902">
        <v>1</v>
      </c>
      <c r="T3902">
        <v>16.103000000000002</v>
      </c>
      <c r="U3902" s="7">
        <v>6</v>
      </c>
      <c r="V3902" s="7">
        <v>74.798000000000002</v>
      </c>
      <c r="W3902" s="7">
        <v>0</v>
      </c>
      <c r="X3902" s="7">
        <v>0</v>
      </c>
      <c r="Y3902" s="7">
        <v>0</v>
      </c>
      <c r="Z3902" s="7">
        <v>0</v>
      </c>
      <c r="AA3902" s="7" t="s">
        <v>800</v>
      </c>
      <c r="AB3902" s="7">
        <f>IF(Table2[[#This Row],[15cc]]+Table2[[#This Row],[30cc]]&gt;0,1,0)</f>
        <v>1</v>
      </c>
      <c r="AC3902" s="7">
        <f>IF(Table2[[#This Row],[60c]]&gt;0,1,0)</f>
        <v>0</v>
      </c>
      <c r="AD3902" s="7">
        <f>IF(Table2[[#This Row],[90c]]&gt;0,1,0)</f>
        <v>0</v>
      </c>
    </row>
    <row r="3903" spans="1:30" x14ac:dyDescent="0.2">
      <c r="A3903">
        <v>201707</v>
      </c>
      <c r="B3903" t="s">
        <v>21</v>
      </c>
      <c r="C3903" t="s">
        <v>21</v>
      </c>
      <c r="D3903" t="s">
        <v>1536</v>
      </c>
      <c r="E3903" t="s">
        <v>7657</v>
      </c>
      <c r="F3903" t="s">
        <v>1549</v>
      </c>
      <c r="G3903" t="s">
        <v>7657</v>
      </c>
      <c r="I3903" t="s">
        <v>3065</v>
      </c>
      <c r="J3903" t="s">
        <v>1550</v>
      </c>
      <c r="K3903" t="s">
        <v>7658</v>
      </c>
      <c r="L3903" t="s">
        <v>8546</v>
      </c>
      <c r="M3903" t="s">
        <v>8547</v>
      </c>
      <c r="N3903" s="1">
        <v>42927</v>
      </c>
      <c r="O3903">
        <v>29</v>
      </c>
      <c r="P3903" t="s">
        <v>930</v>
      </c>
      <c r="S3903">
        <v>0</v>
      </c>
      <c r="T3903">
        <v>0</v>
      </c>
      <c r="U3903" s="7">
        <v>0</v>
      </c>
      <c r="V3903" s="7">
        <v>0</v>
      </c>
      <c r="W3903" s="7">
        <v>0</v>
      </c>
      <c r="X3903" s="7">
        <v>0</v>
      </c>
      <c r="Y3903" s="7">
        <v>0</v>
      </c>
      <c r="Z3903" s="7">
        <v>0</v>
      </c>
      <c r="AA3903" s="7" t="s">
        <v>800</v>
      </c>
      <c r="AB3903" s="7">
        <f>IF(Table2[[#This Row],[15cc]]+Table2[[#This Row],[30cc]]&gt;0,1,0)</f>
        <v>0</v>
      </c>
      <c r="AC3903" s="7">
        <f>IF(Table2[[#This Row],[60c]]&gt;0,1,0)</f>
        <v>0</v>
      </c>
      <c r="AD3903" s="7">
        <f>IF(Table2[[#This Row],[90c]]&gt;0,1,0)</f>
        <v>0</v>
      </c>
    </row>
    <row r="3904" spans="1:30" x14ac:dyDescent="0.2">
      <c r="A3904">
        <v>201707</v>
      </c>
      <c r="B3904" t="s">
        <v>21</v>
      </c>
      <c r="C3904" t="s">
        <v>21</v>
      </c>
      <c r="D3904" t="s">
        <v>1536</v>
      </c>
      <c r="E3904" t="s">
        <v>7657</v>
      </c>
      <c r="F3904" t="s">
        <v>1549</v>
      </c>
      <c r="G3904" t="s">
        <v>7657</v>
      </c>
      <c r="I3904" t="s">
        <v>3065</v>
      </c>
      <c r="J3904" t="s">
        <v>1550</v>
      </c>
      <c r="K3904" t="s">
        <v>7658</v>
      </c>
      <c r="L3904" t="s">
        <v>8548</v>
      </c>
      <c r="M3904" t="s">
        <v>8549</v>
      </c>
      <c r="N3904" s="1">
        <v>42927</v>
      </c>
      <c r="O3904">
        <v>29</v>
      </c>
      <c r="P3904" t="s">
        <v>930</v>
      </c>
      <c r="S3904">
        <v>0</v>
      </c>
      <c r="T3904">
        <v>0</v>
      </c>
      <c r="U3904" s="7">
        <v>0</v>
      </c>
      <c r="V3904" s="7">
        <v>0</v>
      </c>
      <c r="W3904" s="7">
        <v>0</v>
      </c>
      <c r="X3904" s="7">
        <v>0</v>
      </c>
      <c r="Y3904" s="7">
        <v>0</v>
      </c>
      <c r="Z3904" s="7">
        <v>0</v>
      </c>
      <c r="AA3904" s="7" t="s">
        <v>800</v>
      </c>
      <c r="AB3904" s="7">
        <f>IF(Table2[[#This Row],[15cc]]+Table2[[#This Row],[30cc]]&gt;0,1,0)</f>
        <v>0</v>
      </c>
      <c r="AC3904" s="7">
        <f>IF(Table2[[#This Row],[60c]]&gt;0,1,0)</f>
        <v>0</v>
      </c>
      <c r="AD3904" s="7">
        <f>IF(Table2[[#This Row],[90c]]&gt;0,1,0)</f>
        <v>0</v>
      </c>
    </row>
    <row r="3905" spans="1:30" x14ac:dyDescent="0.2">
      <c r="A3905">
        <v>201707</v>
      </c>
      <c r="B3905" t="s">
        <v>21</v>
      </c>
      <c r="C3905" t="s">
        <v>21</v>
      </c>
      <c r="D3905" t="s">
        <v>1536</v>
      </c>
      <c r="E3905" t="s">
        <v>7657</v>
      </c>
      <c r="F3905" t="s">
        <v>1549</v>
      </c>
      <c r="G3905" t="s">
        <v>7657</v>
      </c>
      <c r="I3905" t="s">
        <v>3065</v>
      </c>
      <c r="J3905" t="s">
        <v>1550</v>
      </c>
      <c r="K3905" t="s">
        <v>7658</v>
      </c>
      <c r="L3905" t="s">
        <v>8550</v>
      </c>
      <c r="M3905" t="s">
        <v>8551</v>
      </c>
      <c r="N3905" s="1">
        <v>42928</v>
      </c>
      <c r="O3905">
        <v>28</v>
      </c>
      <c r="P3905" t="s">
        <v>930</v>
      </c>
      <c r="Q3905">
        <v>1</v>
      </c>
      <c r="R3905">
        <v>12.401999999999999</v>
      </c>
      <c r="S3905">
        <v>1</v>
      </c>
      <c r="T3905">
        <v>12.401999999999999</v>
      </c>
      <c r="U3905" s="7">
        <v>0</v>
      </c>
      <c r="V3905" s="7">
        <v>0</v>
      </c>
      <c r="W3905" s="7">
        <v>0</v>
      </c>
      <c r="X3905" s="7">
        <v>0</v>
      </c>
      <c r="Y3905" s="7">
        <v>0</v>
      </c>
      <c r="Z3905" s="7">
        <v>0</v>
      </c>
      <c r="AA3905" s="7" t="s">
        <v>800</v>
      </c>
      <c r="AB3905" s="7">
        <f>IF(Table2[[#This Row],[15cc]]+Table2[[#This Row],[30cc]]&gt;0,1,0)</f>
        <v>1</v>
      </c>
      <c r="AC3905" s="7">
        <f>IF(Table2[[#This Row],[60c]]&gt;0,1,0)</f>
        <v>0</v>
      </c>
      <c r="AD3905" s="7">
        <f>IF(Table2[[#This Row],[90c]]&gt;0,1,0)</f>
        <v>0</v>
      </c>
    </row>
    <row r="3906" spans="1:30" x14ac:dyDescent="0.2">
      <c r="A3906">
        <v>201707</v>
      </c>
      <c r="B3906" t="s">
        <v>21</v>
      </c>
      <c r="C3906" t="s">
        <v>21</v>
      </c>
      <c r="D3906" t="s">
        <v>1536</v>
      </c>
      <c r="E3906" t="s">
        <v>7657</v>
      </c>
      <c r="F3906" t="s">
        <v>1549</v>
      </c>
      <c r="G3906" t="s">
        <v>7657</v>
      </c>
      <c r="I3906" t="s">
        <v>3065</v>
      </c>
      <c r="J3906" t="s">
        <v>1550</v>
      </c>
      <c r="K3906" t="s">
        <v>7658</v>
      </c>
      <c r="L3906" t="s">
        <v>8552</v>
      </c>
      <c r="M3906" t="s">
        <v>837</v>
      </c>
      <c r="N3906" s="1">
        <v>42928</v>
      </c>
      <c r="O3906">
        <v>28</v>
      </c>
      <c r="P3906" t="s">
        <v>930</v>
      </c>
      <c r="S3906">
        <v>0</v>
      </c>
      <c r="T3906">
        <v>0</v>
      </c>
      <c r="U3906" s="7">
        <v>0</v>
      </c>
      <c r="V3906" s="7">
        <v>0</v>
      </c>
      <c r="W3906" s="7">
        <v>0</v>
      </c>
      <c r="X3906" s="7">
        <v>0</v>
      </c>
      <c r="Y3906" s="7">
        <v>0</v>
      </c>
      <c r="Z3906" s="7">
        <v>0</v>
      </c>
      <c r="AA3906" s="7" t="s">
        <v>800</v>
      </c>
      <c r="AB3906" s="7">
        <f>IF(Table2[[#This Row],[15cc]]+Table2[[#This Row],[30cc]]&gt;0,1,0)</f>
        <v>0</v>
      </c>
      <c r="AC3906" s="7">
        <f>IF(Table2[[#This Row],[60c]]&gt;0,1,0)</f>
        <v>0</v>
      </c>
      <c r="AD3906" s="7">
        <f>IF(Table2[[#This Row],[90c]]&gt;0,1,0)</f>
        <v>0</v>
      </c>
    </row>
    <row r="3907" spans="1:30" x14ac:dyDescent="0.2">
      <c r="A3907">
        <v>201707</v>
      </c>
      <c r="B3907" t="s">
        <v>21</v>
      </c>
      <c r="C3907" t="s">
        <v>21</v>
      </c>
      <c r="D3907" t="s">
        <v>1536</v>
      </c>
      <c r="E3907" t="s">
        <v>7657</v>
      </c>
      <c r="F3907" t="s">
        <v>1549</v>
      </c>
      <c r="G3907" t="s">
        <v>7657</v>
      </c>
      <c r="I3907" t="s">
        <v>3065</v>
      </c>
      <c r="J3907" t="s">
        <v>1550</v>
      </c>
      <c r="K3907" t="s">
        <v>7658</v>
      </c>
      <c r="L3907" t="s">
        <v>8553</v>
      </c>
      <c r="M3907" t="s">
        <v>1299</v>
      </c>
      <c r="N3907" s="1">
        <v>42929</v>
      </c>
      <c r="O3907">
        <v>27</v>
      </c>
      <c r="P3907" t="s">
        <v>930</v>
      </c>
      <c r="Q3907">
        <v>1</v>
      </c>
      <c r="R3907">
        <v>12.109</v>
      </c>
      <c r="S3907">
        <v>1</v>
      </c>
      <c r="T3907">
        <v>12.109</v>
      </c>
      <c r="U3907" s="7">
        <v>0</v>
      </c>
      <c r="V3907" s="7">
        <v>0</v>
      </c>
      <c r="W3907" s="7">
        <v>0</v>
      </c>
      <c r="X3907" s="7">
        <v>0</v>
      </c>
      <c r="Y3907" s="7">
        <v>0</v>
      </c>
      <c r="Z3907" s="7">
        <v>0</v>
      </c>
      <c r="AA3907" s="7" t="s">
        <v>800</v>
      </c>
      <c r="AB3907" s="7">
        <f>IF(Table2[[#This Row],[15cc]]+Table2[[#This Row],[30cc]]&gt;0,1,0)</f>
        <v>1</v>
      </c>
      <c r="AC3907" s="7">
        <f>IF(Table2[[#This Row],[60c]]&gt;0,1,0)</f>
        <v>0</v>
      </c>
      <c r="AD3907" s="7">
        <f>IF(Table2[[#This Row],[90c]]&gt;0,1,0)</f>
        <v>0</v>
      </c>
    </row>
    <row r="3908" spans="1:30" x14ac:dyDescent="0.2">
      <c r="A3908">
        <v>201707</v>
      </c>
      <c r="B3908" t="s">
        <v>21</v>
      </c>
      <c r="C3908" t="s">
        <v>21</v>
      </c>
      <c r="D3908" t="s">
        <v>1536</v>
      </c>
      <c r="E3908" t="s">
        <v>7657</v>
      </c>
      <c r="F3908" t="s">
        <v>1549</v>
      </c>
      <c r="G3908" t="s">
        <v>7657</v>
      </c>
      <c r="I3908" t="s">
        <v>3065</v>
      </c>
      <c r="J3908" t="s">
        <v>1550</v>
      </c>
      <c r="K3908" t="s">
        <v>7658</v>
      </c>
      <c r="L3908" t="s">
        <v>8554</v>
      </c>
      <c r="M3908" t="s">
        <v>8555</v>
      </c>
      <c r="N3908" s="1">
        <v>42936</v>
      </c>
      <c r="O3908">
        <v>20</v>
      </c>
      <c r="P3908" t="s">
        <v>930</v>
      </c>
      <c r="Q3908">
        <v>3</v>
      </c>
      <c r="R3908">
        <v>54.1</v>
      </c>
      <c r="S3908">
        <v>3</v>
      </c>
      <c r="T3908">
        <v>54.1</v>
      </c>
      <c r="U3908" s="7">
        <v>0</v>
      </c>
      <c r="V3908" s="7">
        <v>0</v>
      </c>
      <c r="W3908" s="7">
        <v>0</v>
      </c>
      <c r="X3908" s="7">
        <v>0</v>
      </c>
      <c r="Y3908" s="7">
        <v>0</v>
      </c>
      <c r="Z3908" s="7">
        <v>0</v>
      </c>
      <c r="AA3908" s="7" t="s">
        <v>800</v>
      </c>
      <c r="AB3908" s="7">
        <f>IF(Table2[[#This Row],[15cc]]+Table2[[#This Row],[30cc]]&gt;0,1,0)</f>
        <v>1</v>
      </c>
      <c r="AC3908" s="7">
        <f>IF(Table2[[#This Row],[60c]]&gt;0,1,0)</f>
        <v>0</v>
      </c>
      <c r="AD3908" s="7">
        <f>IF(Table2[[#This Row],[90c]]&gt;0,1,0)</f>
        <v>0</v>
      </c>
    </row>
    <row r="3909" spans="1:30" x14ac:dyDescent="0.2">
      <c r="A3909">
        <v>201707</v>
      </c>
      <c r="B3909" t="s">
        <v>21</v>
      </c>
      <c r="C3909" t="s">
        <v>21</v>
      </c>
      <c r="D3909" t="s">
        <v>1536</v>
      </c>
      <c r="E3909" t="s">
        <v>7657</v>
      </c>
      <c r="F3909" t="s">
        <v>1549</v>
      </c>
      <c r="G3909" t="s">
        <v>7657</v>
      </c>
      <c r="I3909" t="s">
        <v>3065</v>
      </c>
      <c r="J3909" t="s">
        <v>1550</v>
      </c>
      <c r="K3909" t="s">
        <v>7658</v>
      </c>
      <c r="L3909" t="s">
        <v>8556</v>
      </c>
      <c r="M3909" t="s">
        <v>8557</v>
      </c>
      <c r="N3909" s="1">
        <v>42936</v>
      </c>
      <c r="O3909">
        <v>20</v>
      </c>
      <c r="P3909" t="s">
        <v>930</v>
      </c>
      <c r="S3909">
        <v>0</v>
      </c>
      <c r="T3909">
        <v>0</v>
      </c>
      <c r="U3909" s="7">
        <v>0</v>
      </c>
      <c r="V3909" s="7">
        <v>0</v>
      </c>
      <c r="W3909" s="7">
        <v>0</v>
      </c>
      <c r="X3909" s="7">
        <v>0</v>
      </c>
      <c r="Y3909" s="7">
        <v>0</v>
      </c>
      <c r="Z3909" s="7">
        <v>0</v>
      </c>
      <c r="AA3909" s="7" t="s">
        <v>800</v>
      </c>
      <c r="AB3909" s="7">
        <f>IF(Table2[[#This Row],[15cc]]+Table2[[#This Row],[30cc]]&gt;0,1,0)</f>
        <v>0</v>
      </c>
      <c r="AC3909" s="7">
        <f>IF(Table2[[#This Row],[60c]]&gt;0,1,0)</f>
        <v>0</v>
      </c>
      <c r="AD3909" s="7">
        <f>IF(Table2[[#This Row],[90c]]&gt;0,1,0)</f>
        <v>0</v>
      </c>
    </row>
    <row r="3910" spans="1:30" x14ac:dyDescent="0.2">
      <c r="A3910">
        <v>201707</v>
      </c>
      <c r="B3910" t="s">
        <v>21</v>
      </c>
      <c r="C3910" t="s">
        <v>21</v>
      </c>
      <c r="D3910" t="s">
        <v>1536</v>
      </c>
      <c r="E3910" t="s">
        <v>7657</v>
      </c>
      <c r="F3910" t="s">
        <v>1549</v>
      </c>
      <c r="G3910" t="s">
        <v>7657</v>
      </c>
      <c r="I3910" t="s">
        <v>3065</v>
      </c>
      <c r="J3910" t="s">
        <v>1550</v>
      </c>
      <c r="K3910" t="s">
        <v>7658</v>
      </c>
      <c r="L3910" t="s">
        <v>8558</v>
      </c>
      <c r="M3910" t="s">
        <v>8559</v>
      </c>
      <c r="N3910" s="1">
        <v>42936</v>
      </c>
      <c r="O3910">
        <v>20</v>
      </c>
      <c r="P3910" t="s">
        <v>930</v>
      </c>
      <c r="S3910">
        <v>0</v>
      </c>
      <c r="T3910">
        <v>0</v>
      </c>
      <c r="U3910" s="7">
        <v>0</v>
      </c>
      <c r="V3910" s="7">
        <v>0</v>
      </c>
      <c r="W3910" s="7">
        <v>0</v>
      </c>
      <c r="X3910" s="7">
        <v>0</v>
      </c>
      <c r="Y3910" s="7">
        <v>0</v>
      </c>
      <c r="Z3910" s="7">
        <v>0</v>
      </c>
      <c r="AA3910" s="7" t="s">
        <v>800</v>
      </c>
      <c r="AB3910" s="7">
        <f>IF(Table2[[#This Row],[15cc]]+Table2[[#This Row],[30cc]]&gt;0,1,0)</f>
        <v>0</v>
      </c>
      <c r="AC3910" s="7">
        <f>IF(Table2[[#This Row],[60c]]&gt;0,1,0)</f>
        <v>0</v>
      </c>
      <c r="AD3910" s="7">
        <f>IF(Table2[[#This Row],[90c]]&gt;0,1,0)</f>
        <v>0</v>
      </c>
    </row>
    <row r="3911" spans="1:30" x14ac:dyDescent="0.2">
      <c r="A3911">
        <v>201707</v>
      </c>
      <c r="B3911" t="s">
        <v>21</v>
      </c>
      <c r="C3911" t="s">
        <v>21</v>
      </c>
      <c r="D3911" t="s">
        <v>1536</v>
      </c>
      <c r="E3911" t="s">
        <v>7657</v>
      </c>
      <c r="F3911" t="s">
        <v>1549</v>
      </c>
      <c r="G3911" t="s">
        <v>7657</v>
      </c>
      <c r="I3911" t="s">
        <v>3065</v>
      </c>
      <c r="J3911" t="s">
        <v>1550</v>
      </c>
      <c r="K3911" t="s">
        <v>7658</v>
      </c>
      <c r="L3911" t="s">
        <v>8560</v>
      </c>
      <c r="M3911" t="s">
        <v>1336</v>
      </c>
      <c r="N3911" s="1">
        <v>42942</v>
      </c>
      <c r="O3911">
        <v>14</v>
      </c>
      <c r="P3911" t="s">
        <v>1314</v>
      </c>
      <c r="Q3911">
        <v>1</v>
      </c>
      <c r="R3911">
        <v>12.576000000000001</v>
      </c>
      <c r="S3911">
        <v>1</v>
      </c>
      <c r="T3911">
        <v>12.576000000000001</v>
      </c>
      <c r="U3911" s="7">
        <v>0</v>
      </c>
      <c r="V3911" s="7">
        <v>0</v>
      </c>
      <c r="W3911" s="7">
        <v>0</v>
      </c>
      <c r="X3911" s="7">
        <v>0</v>
      </c>
      <c r="Y3911" s="7">
        <v>0</v>
      </c>
      <c r="Z3911" s="7">
        <v>0</v>
      </c>
      <c r="AA3911" s="7" t="s">
        <v>800</v>
      </c>
      <c r="AB3911" s="7">
        <f>IF(Table2[[#This Row],[15cc]]+Table2[[#This Row],[30cc]]&gt;0,1,0)</f>
        <v>1</v>
      </c>
      <c r="AC3911" s="7">
        <f>IF(Table2[[#This Row],[60c]]&gt;0,1,0)</f>
        <v>0</v>
      </c>
      <c r="AD3911" s="7">
        <f>IF(Table2[[#This Row],[90c]]&gt;0,1,0)</f>
        <v>0</v>
      </c>
    </row>
    <row r="3912" spans="1:30" x14ac:dyDescent="0.2">
      <c r="A3912">
        <v>201707</v>
      </c>
      <c r="B3912" t="s">
        <v>21</v>
      </c>
      <c r="C3912" t="s">
        <v>21</v>
      </c>
      <c r="D3912" t="s">
        <v>1536</v>
      </c>
      <c r="E3912" t="s">
        <v>7657</v>
      </c>
      <c r="F3912" t="s">
        <v>1549</v>
      </c>
      <c r="G3912" t="s">
        <v>7657</v>
      </c>
      <c r="I3912" t="s">
        <v>50</v>
      </c>
      <c r="J3912" t="s">
        <v>1551</v>
      </c>
      <c r="K3912" t="s">
        <v>7659</v>
      </c>
      <c r="L3912" t="s">
        <v>8561</v>
      </c>
      <c r="M3912" t="s">
        <v>8562</v>
      </c>
      <c r="N3912" s="1">
        <v>42936</v>
      </c>
      <c r="O3912">
        <v>20</v>
      </c>
      <c r="P3912" t="s">
        <v>930</v>
      </c>
      <c r="S3912">
        <v>0</v>
      </c>
      <c r="T3912">
        <v>0</v>
      </c>
      <c r="U3912" s="7">
        <v>0</v>
      </c>
      <c r="V3912" s="7">
        <v>0</v>
      </c>
      <c r="W3912" s="7">
        <v>0</v>
      </c>
      <c r="X3912" s="7">
        <v>0</v>
      </c>
      <c r="Y3912" s="7">
        <v>0</v>
      </c>
      <c r="Z3912" s="7">
        <v>0</v>
      </c>
      <c r="AA3912" s="7" t="s">
        <v>800</v>
      </c>
      <c r="AB3912" s="7">
        <f>IF(Table2[[#This Row],[15cc]]+Table2[[#This Row],[30cc]]&gt;0,1,0)</f>
        <v>0</v>
      </c>
      <c r="AC3912" s="7">
        <f>IF(Table2[[#This Row],[60c]]&gt;0,1,0)</f>
        <v>0</v>
      </c>
      <c r="AD3912" s="7">
        <f>IF(Table2[[#This Row],[90c]]&gt;0,1,0)</f>
        <v>0</v>
      </c>
    </row>
    <row r="3913" spans="1:30" x14ac:dyDescent="0.2">
      <c r="A3913">
        <v>201707</v>
      </c>
      <c r="B3913" t="s">
        <v>21</v>
      </c>
      <c r="C3913" t="s">
        <v>21</v>
      </c>
      <c r="D3913" t="s">
        <v>1536</v>
      </c>
      <c r="E3913" t="s">
        <v>7657</v>
      </c>
      <c r="F3913" t="s">
        <v>1549</v>
      </c>
      <c r="G3913" t="s">
        <v>7657</v>
      </c>
      <c r="I3913" t="s">
        <v>50</v>
      </c>
      <c r="J3913" t="s">
        <v>1551</v>
      </c>
      <c r="K3913" t="s">
        <v>7659</v>
      </c>
      <c r="L3913" t="s">
        <v>8563</v>
      </c>
      <c r="M3913" t="s">
        <v>8564</v>
      </c>
      <c r="N3913" s="1">
        <v>42943</v>
      </c>
      <c r="O3913">
        <v>13</v>
      </c>
      <c r="P3913" t="s">
        <v>1314</v>
      </c>
      <c r="S3913">
        <v>0</v>
      </c>
      <c r="T3913">
        <v>0</v>
      </c>
      <c r="U3913" s="7">
        <v>0</v>
      </c>
      <c r="V3913" s="7">
        <v>0</v>
      </c>
      <c r="W3913" s="7">
        <v>0</v>
      </c>
      <c r="X3913" s="7">
        <v>0</v>
      </c>
      <c r="Y3913" s="7">
        <v>0</v>
      </c>
      <c r="Z3913" s="7">
        <v>0</v>
      </c>
      <c r="AA3913" s="7" t="s">
        <v>800</v>
      </c>
      <c r="AB3913" s="7">
        <f>IF(Table2[[#This Row],[15cc]]+Table2[[#This Row],[30cc]]&gt;0,1,0)</f>
        <v>0</v>
      </c>
      <c r="AC3913" s="7">
        <f>IF(Table2[[#This Row],[60c]]&gt;0,1,0)</f>
        <v>0</v>
      </c>
      <c r="AD3913" s="7">
        <f>IF(Table2[[#This Row],[90c]]&gt;0,1,0)</f>
        <v>0</v>
      </c>
    </row>
    <row r="3914" spans="1:30" x14ac:dyDescent="0.2">
      <c r="A3914">
        <v>201707</v>
      </c>
      <c r="B3914" t="s">
        <v>21</v>
      </c>
      <c r="C3914" t="s">
        <v>21</v>
      </c>
      <c r="D3914" t="s">
        <v>1536</v>
      </c>
      <c r="E3914" t="s">
        <v>7657</v>
      </c>
      <c r="F3914" t="s">
        <v>1549</v>
      </c>
      <c r="G3914" t="s">
        <v>7657</v>
      </c>
      <c r="I3914" t="s">
        <v>762</v>
      </c>
      <c r="J3914" t="s">
        <v>1370</v>
      </c>
      <c r="K3914" t="s">
        <v>7660</v>
      </c>
      <c r="L3914" t="s">
        <v>6130</v>
      </c>
      <c r="M3914" t="s">
        <v>1437</v>
      </c>
      <c r="N3914" s="1">
        <v>42940</v>
      </c>
      <c r="O3914">
        <v>16</v>
      </c>
      <c r="P3914" t="s">
        <v>930</v>
      </c>
      <c r="S3914">
        <v>0</v>
      </c>
      <c r="T3914">
        <v>0</v>
      </c>
      <c r="U3914" s="7">
        <v>0</v>
      </c>
      <c r="V3914" s="7">
        <v>0</v>
      </c>
      <c r="W3914" s="7">
        <v>0</v>
      </c>
      <c r="X3914" s="7">
        <v>0</v>
      </c>
      <c r="Y3914" s="7">
        <v>0</v>
      </c>
      <c r="Z3914" s="7">
        <v>0</v>
      </c>
      <c r="AA3914" s="7" t="s">
        <v>800</v>
      </c>
      <c r="AB3914" s="7">
        <f>IF(Table2[[#This Row],[15cc]]+Table2[[#This Row],[30cc]]&gt;0,1,0)</f>
        <v>0</v>
      </c>
      <c r="AC3914" s="7">
        <f>IF(Table2[[#This Row],[60c]]&gt;0,1,0)</f>
        <v>0</v>
      </c>
      <c r="AD3914" s="7">
        <f>IF(Table2[[#This Row],[90c]]&gt;0,1,0)</f>
        <v>0</v>
      </c>
    </row>
    <row r="3915" spans="1:30" x14ac:dyDescent="0.2">
      <c r="A3915">
        <v>201707</v>
      </c>
      <c r="B3915" t="s">
        <v>21</v>
      </c>
      <c r="C3915" t="s">
        <v>21</v>
      </c>
      <c r="D3915" t="s">
        <v>1536</v>
      </c>
      <c r="E3915" t="s">
        <v>7657</v>
      </c>
      <c r="F3915" t="s">
        <v>1549</v>
      </c>
      <c r="G3915" t="s">
        <v>7657</v>
      </c>
      <c r="I3915" t="s">
        <v>762</v>
      </c>
      <c r="J3915" t="s">
        <v>1370</v>
      </c>
      <c r="K3915" t="s">
        <v>7660</v>
      </c>
      <c r="L3915" t="s">
        <v>8565</v>
      </c>
      <c r="M3915" t="s">
        <v>8566</v>
      </c>
      <c r="N3915" s="1">
        <v>42934</v>
      </c>
      <c r="O3915">
        <v>22</v>
      </c>
      <c r="P3915" t="s">
        <v>930</v>
      </c>
      <c r="S3915">
        <v>0</v>
      </c>
      <c r="T3915">
        <v>0</v>
      </c>
      <c r="U3915" s="7">
        <v>0</v>
      </c>
      <c r="V3915" s="7">
        <v>0</v>
      </c>
      <c r="W3915" s="7">
        <v>0</v>
      </c>
      <c r="X3915" s="7">
        <v>0</v>
      </c>
      <c r="Y3915" s="7">
        <v>0</v>
      </c>
      <c r="Z3915" s="7">
        <v>0</v>
      </c>
      <c r="AA3915" s="7" t="s">
        <v>800</v>
      </c>
      <c r="AB3915" s="7">
        <f>IF(Table2[[#This Row],[15cc]]+Table2[[#This Row],[30cc]]&gt;0,1,0)</f>
        <v>0</v>
      </c>
      <c r="AC3915" s="7">
        <f>IF(Table2[[#This Row],[60c]]&gt;0,1,0)</f>
        <v>0</v>
      </c>
      <c r="AD3915" s="7">
        <f>IF(Table2[[#This Row],[90c]]&gt;0,1,0)</f>
        <v>0</v>
      </c>
    </row>
    <row r="3916" spans="1:30" x14ac:dyDescent="0.2">
      <c r="A3916">
        <v>201707</v>
      </c>
      <c r="B3916" t="s">
        <v>21</v>
      </c>
      <c r="C3916" t="s">
        <v>21</v>
      </c>
      <c r="D3916" t="s">
        <v>1536</v>
      </c>
      <c r="E3916" t="s">
        <v>7657</v>
      </c>
      <c r="F3916" t="s">
        <v>1549</v>
      </c>
      <c r="G3916" t="s">
        <v>7657</v>
      </c>
      <c r="I3916" t="s">
        <v>762</v>
      </c>
      <c r="J3916" t="s">
        <v>1370</v>
      </c>
      <c r="K3916" t="s">
        <v>7660</v>
      </c>
      <c r="L3916" t="s">
        <v>8567</v>
      </c>
      <c r="M3916" t="s">
        <v>8568</v>
      </c>
      <c r="N3916" s="1">
        <v>42940</v>
      </c>
      <c r="O3916">
        <v>16</v>
      </c>
      <c r="P3916" t="s">
        <v>930</v>
      </c>
      <c r="S3916">
        <v>0</v>
      </c>
      <c r="T3916">
        <v>0</v>
      </c>
      <c r="U3916" s="7">
        <v>0</v>
      </c>
      <c r="V3916" s="7">
        <v>0</v>
      </c>
      <c r="W3916" s="7">
        <v>0</v>
      </c>
      <c r="X3916" s="7">
        <v>0</v>
      </c>
      <c r="Y3916" s="7">
        <v>0</v>
      </c>
      <c r="Z3916" s="7">
        <v>0</v>
      </c>
      <c r="AA3916" s="7" t="s">
        <v>800</v>
      </c>
      <c r="AB3916" s="7">
        <f>IF(Table2[[#This Row],[15cc]]+Table2[[#This Row],[30cc]]&gt;0,1,0)</f>
        <v>0</v>
      </c>
      <c r="AC3916" s="7">
        <f>IF(Table2[[#This Row],[60c]]&gt;0,1,0)</f>
        <v>0</v>
      </c>
      <c r="AD3916" s="7">
        <f>IF(Table2[[#This Row],[90c]]&gt;0,1,0)</f>
        <v>0</v>
      </c>
    </row>
    <row r="3917" spans="1:30" x14ac:dyDescent="0.2">
      <c r="A3917">
        <v>201707</v>
      </c>
      <c r="B3917" t="s">
        <v>21</v>
      </c>
      <c r="C3917" t="s">
        <v>21</v>
      </c>
      <c r="D3917" t="s">
        <v>1536</v>
      </c>
      <c r="E3917" t="s">
        <v>7657</v>
      </c>
      <c r="F3917" t="s">
        <v>1549</v>
      </c>
      <c r="G3917" t="s">
        <v>7657</v>
      </c>
      <c r="I3917" t="s">
        <v>762</v>
      </c>
      <c r="J3917" t="s">
        <v>1370</v>
      </c>
      <c r="K3917" t="s">
        <v>7660</v>
      </c>
      <c r="L3917" t="s">
        <v>8569</v>
      </c>
      <c r="M3917" t="s">
        <v>8570</v>
      </c>
      <c r="N3917" s="1">
        <v>42940</v>
      </c>
      <c r="O3917">
        <v>16</v>
      </c>
      <c r="P3917" t="s">
        <v>930</v>
      </c>
      <c r="S3917">
        <v>0</v>
      </c>
      <c r="T3917">
        <v>0</v>
      </c>
      <c r="U3917" s="7">
        <v>0</v>
      </c>
      <c r="V3917" s="7">
        <v>0</v>
      </c>
      <c r="W3917" s="7">
        <v>0</v>
      </c>
      <c r="X3917" s="7">
        <v>0</v>
      </c>
      <c r="Y3917" s="7">
        <v>0</v>
      </c>
      <c r="Z3917" s="7">
        <v>0</v>
      </c>
      <c r="AA3917" s="7" t="s">
        <v>800</v>
      </c>
      <c r="AB3917" s="7">
        <f>IF(Table2[[#This Row],[15cc]]+Table2[[#This Row],[30cc]]&gt;0,1,0)</f>
        <v>0</v>
      </c>
      <c r="AC3917" s="7">
        <f>IF(Table2[[#This Row],[60c]]&gt;0,1,0)</f>
        <v>0</v>
      </c>
      <c r="AD3917" s="7">
        <f>IF(Table2[[#This Row],[90c]]&gt;0,1,0)</f>
        <v>0</v>
      </c>
    </row>
    <row r="3918" spans="1:30" x14ac:dyDescent="0.2">
      <c r="A3918">
        <v>201707</v>
      </c>
      <c r="B3918" t="s">
        <v>21</v>
      </c>
      <c r="C3918" t="s">
        <v>21</v>
      </c>
      <c r="D3918" t="s">
        <v>1536</v>
      </c>
      <c r="E3918" t="s">
        <v>7657</v>
      </c>
      <c r="F3918" t="s">
        <v>1549</v>
      </c>
      <c r="G3918" t="s">
        <v>7657</v>
      </c>
      <c r="I3918" t="s">
        <v>762</v>
      </c>
      <c r="J3918" t="s">
        <v>1370</v>
      </c>
      <c r="K3918" t="s">
        <v>7660</v>
      </c>
      <c r="L3918" t="s">
        <v>8571</v>
      </c>
      <c r="M3918" t="s">
        <v>8572</v>
      </c>
      <c r="N3918" s="1">
        <v>42940</v>
      </c>
      <c r="O3918">
        <v>16</v>
      </c>
      <c r="P3918" t="s">
        <v>930</v>
      </c>
      <c r="Q3918">
        <v>1</v>
      </c>
      <c r="R3918">
        <v>15.964</v>
      </c>
      <c r="S3918">
        <v>1</v>
      </c>
      <c r="T3918">
        <v>15.964</v>
      </c>
      <c r="U3918" s="7">
        <v>0</v>
      </c>
      <c r="V3918" s="7">
        <v>0</v>
      </c>
      <c r="W3918" s="7">
        <v>0</v>
      </c>
      <c r="X3918" s="7">
        <v>0</v>
      </c>
      <c r="Y3918" s="7">
        <v>0</v>
      </c>
      <c r="Z3918" s="7">
        <v>0</v>
      </c>
      <c r="AA3918" s="7" t="s">
        <v>800</v>
      </c>
      <c r="AB3918" s="7">
        <f>IF(Table2[[#This Row],[15cc]]+Table2[[#This Row],[30cc]]&gt;0,1,0)</f>
        <v>1</v>
      </c>
      <c r="AC3918" s="7">
        <f>IF(Table2[[#This Row],[60c]]&gt;0,1,0)</f>
        <v>0</v>
      </c>
      <c r="AD3918" s="7">
        <f>IF(Table2[[#This Row],[90c]]&gt;0,1,0)</f>
        <v>0</v>
      </c>
    </row>
    <row r="3919" spans="1:30" x14ac:dyDescent="0.2">
      <c r="A3919">
        <v>201707</v>
      </c>
      <c r="B3919" t="s">
        <v>21</v>
      </c>
      <c r="C3919" t="s">
        <v>21</v>
      </c>
      <c r="D3919" t="s">
        <v>1536</v>
      </c>
      <c r="E3919" t="s">
        <v>7657</v>
      </c>
      <c r="F3919" t="s">
        <v>1549</v>
      </c>
      <c r="G3919" t="s">
        <v>7657</v>
      </c>
      <c r="I3919" t="s">
        <v>762</v>
      </c>
      <c r="J3919" t="s">
        <v>1370</v>
      </c>
      <c r="K3919" t="s">
        <v>7660</v>
      </c>
      <c r="L3919" t="s">
        <v>8573</v>
      </c>
      <c r="M3919" t="s">
        <v>8574</v>
      </c>
      <c r="N3919" s="1">
        <v>42940</v>
      </c>
      <c r="O3919">
        <v>16</v>
      </c>
      <c r="P3919" t="s">
        <v>930</v>
      </c>
      <c r="Q3919">
        <v>2</v>
      </c>
      <c r="R3919">
        <v>27.736999999999998</v>
      </c>
      <c r="S3919">
        <v>2</v>
      </c>
      <c r="T3919">
        <v>27.736999999999998</v>
      </c>
      <c r="U3919" s="7">
        <v>0</v>
      </c>
      <c r="V3919" s="7">
        <v>0</v>
      </c>
      <c r="W3919" s="7">
        <v>0</v>
      </c>
      <c r="X3919" s="7">
        <v>0</v>
      </c>
      <c r="Y3919" s="7">
        <v>0</v>
      </c>
      <c r="Z3919" s="7">
        <v>0</v>
      </c>
      <c r="AA3919" s="7" t="s">
        <v>800</v>
      </c>
      <c r="AB3919" s="7">
        <f>IF(Table2[[#This Row],[15cc]]+Table2[[#This Row],[30cc]]&gt;0,1,0)</f>
        <v>1</v>
      </c>
      <c r="AC3919" s="7">
        <f>IF(Table2[[#This Row],[60c]]&gt;0,1,0)</f>
        <v>0</v>
      </c>
      <c r="AD3919" s="7">
        <f>IF(Table2[[#This Row],[90c]]&gt;0,1,0)</f>
        <v>0</v>
      </c>
    </row>
    <row r="3920" spans="1:30" x14ac:dyDescent="0.2">
      <c r="A3920">
        <v>201707</v>
      </c>
      <c r="B3920" t="s">
        <v>21</v>
      </c>
      <c r="C3920" t="s">
        <v>21</v>
      </c>
      <c r="D3920" t="s">
        <v>1536</v>
      </c>
      <c r="E3920" t="s">
        <v>7657</v>
      </c>
      <c r="F3920" t="s">
        <v>1549</v>
      </c>
      <c r="G3920" t="s">
        <v>7657</v>
      </c>
      <c r="I3920" t="s">
        <v>762</v>
      </c>
      <c r="J3920" t="s">
        <v>1370</v>
      </c>
      <c r="K3920" t="s">
        <v>7660</v>
      </c>
      <c r="L3920" t="s">
        <v>8575</v>
      </c>
      <c r="M3920" t="s">
        <v>8576</v>
      </c>
      <c r="N3920" s="1">
        <v>42940</v>
      </c>
      <c r="O3920">
        <v>16</v>
      </c>
      <c r="P3920" t="s">
        <v>930</v>
      </c>
      <c r="Q3920">
        <v>1</v>
      </c>
      <c r="R3920">
        <v>17.151</v>
      </c>
      <c r="S3920">
        <v>1</v>
      </c>
      <c r="T3920">
        <v>17.151</v>
      </c>
      <c r="U3920" s="7">
        <v>0</v>
      </c>
      <c r="V3920" s="7">
        <v>0</v>
      </c>
      <c r="W3920" s="7">
        <v>0</v>
      </c>
      <c r="X3920" s="7">
        <v>0</v>
      </c>
      <c r="Y3920" s="7">
        <v>0</v>
      </c>
      <c r="Z3920" s="7">
        <v>0</v>
      </c>
      <c r="AA3920" s="7" t="s">
        <v>800</v>
      </c>
      <c r="AB3920" s="7">
        <f>IF(Table2[[#This Row],[15cc]]+Table2[[#This Row],[30cc]]&gt;0,1,0)</f>
        <v>1</v>
      </c>
      <c r="AC3920" s="7">
        <f>IF(Table2[[#This Row],[60c]]&gt;0,1,0)</f>
        <v>0</v>
      </c>
      <c r="AD3920" s="7">
        <f>IF(Table2[[#This Row],[90c]]&gt;0,1,0)</f>
        <v>0</v>
      </c>
    </row>
    <row r="3921" spans="1:30" x14ac:dyDescent="0.2">
      <c r="A3921">
        <v>201707</v>
      </c>
      <c r="B3921" t="s">
        <v>21</v>
      </c>
      <c r="C3921" t="s">
        <v>21</v>
      </c>
      <c r="D3921" t="s">
        <v>1536</v>
      </c>
      <c r="E3921" t="s">
        <v>7657</v>
      </c>
      <c r="F3921" t="s">
        <v>1549</v>
      </c>
      <c r="G3921" t="s">
        <v>7657</v>
      </c>
      <c r="I3921" t="s">
        <v>762</v>
      </c>
      <c r="J3921" t="s">
        <v>1370</v>
      </c>
      <c r="K3921" t="s">
        <v>7660</v>
      </c>
      <c r="L3921" t="s">
        <v>8577</v>
      </c>
      <c r="M3921" t="s">
        <v>8578</v>
      </c>
      <c r="N3921" s="1">
        <v>42940</v>
      </c>
      <c r="O3921">
        <v>16</v>
      </c>
      <c r="P3921" t="s">
        <v>930</v>
      </c>
      <c r="Q3921">
        <v>2</v>
      </c>
      <c r="R3921">
        <v>25.72</v>
      </c>
      <c r="S3921">
        <v>2</v>
      </c>
      <c r="T3921">
        <v>25.72</v>
      </c>
      <c r="U3921" s="7">
        <v>0</v>
      </c>
      <c r="V3921" s="7">
        <v>0</v>
      </c>
      <c r="W3921" s="7">
        <v>0</v>
      </c>
      <c r="X3921" s="7">
        <v>0</v>
      </c>
      <c r="Y3921" s="7">
        <v>0</v>
      </c>
      <c r="Z3921" s="7">
        <v>0</v>
      </c>
      <c r="AA3921" s="7" t="s">
        <v>800</v>
      </c>
      <c r="AB3921" s="7">
        <f>IF(Table2[[#This Row],[15cc]]+Table2[[#This Row],[30cc]]&gt;0,1,0)</f>
        <v>1</v>
      </c>
      <c r="AC3921" s="7">
        <f>IF(Table2[[#This Row],[60c]]&gt;0,1,0)</f>
        <v>0</v>
      </c>
      <c r="AD3921" s="7">
        <f>IF(Table2[[#This Row],[90c]]&gt;0,1,0)</f>
        <v>0</v>
      </c>
    </row>
    <row r="3922" spans="1:30" x14ac:dyDescent="0.2">
      <c r="A3922">
        <v>201707</v>
      </c>
      <c r="B3922" t="s">
        <v>21</v>
      </c>
      <c r="C3922" t="s">
        <v>21</v>
      </c>
      <c r="D3922" t="s">
        <v>1536</v>
      </c>
      <c r="E3922" t="s">
        <v>7657</v>
      </c>
      <c r="F3922" t="s">
        <v>1549</v>
      </c>
      <c r="G3922" t="s">
        <v>7657</v>
      </c>
      <c r="I3922" t="s">
        <v>762</v>
      </c>
      <c r="J3922" t="s">
        <v>1370</v>
      </c>
      <c r="K3922" t="s">
        <v>7660</v>
      </c>
      <c r="L3922" t="s">
        <v>8579</v>
      </c>
      <c r="M3922" t="s">
        <v>1432</v>
      </c>
      <c r="N3922" s="1">
        <v>42941</v>
      </c>
      <c r="O3922">
        <v>15</v>
      </c>
      <c r="P3922" t="s">
        <v>1314</v>
      </c>
      <c r="S3922">
        <v>0</v>
      </c>
      <c r="T3922">
        <v>0</v>
      </c>
      <c r="U3922" s="7">
        <v>0</v>
      </c>
      <c r="V3922" s="7">
        <v>0</v>
      </c>
      <c r="W3922" s="7">
        <v>0</v>
      </c>
      <c r="X3922" s="7">
        <v>0</v>
      </c>
      <c r="Y3922" s="7">
        <v>0</v>
      </c>
      <c r="Z3922" s="7">
        <v>0</v>
      </c>
      <c r="AA3922" s="7" t="s">
        <v>800</v>
      </c>
      <c r="AB3922" s="7">
        <f>IF(Table2[[#This Row],[15cc]]+Table2[[#This Row],[30cc]]&gt;0,1,0)</f>
        <v>0</v>
      </c>
      <c r="AC3922" s="7">
        <f>IF(Table2[[#This Row],[60c]]&gt;0,1,0)</f>
        <v>0</v>
      </c>
      <c r="AD3922" s="7">
        <f>IF(Table2[[#This Row],[90c]]&gt;0,1,0)</f>
        <v>0</v>
      </c>
    </row>
    <row r="3923" spans="1:30" x14ac:dyDescent="0.2">
      <c r="A3923">
        <v>201707</v>
      </c>
      <c r="B3923" t="s">
        <v>21</v>
      </c>
      <c r="C3923" t="s">
        <v>21</v>
      </c>
      <c r="D3923" t="s">
        <v>1536</v>
      </c>
      <c r="E3923" t="s">
        <v>7657</v>
      </c>
      <c r="F3923" t="s">
        <v>1549</v>
      </c>
      <c r="G3923" t="s">
        <v>7657</v>
      </c>
      <c r="I3923" t="s">
        <v>762</v>
      </c>
      <c r="J3923" t="s">
        <v>1370</v>
      </c>
      <c r="K3923" t="s">
        <v>7660</v>
      </c>
      <c r="L3923" t="s">
        <v>8580</v>
      </c>
      <c r="M3923" t="s">
        <v>8581</v>
      </c>
      <c r="N3923" s="1">
        <v>42941</v>
      </c>
      <c r="O3923">
        <v>15</v>
      </c>
      <c r="P3923" t="s">
        <v>1314</v>
      </c>
      <c r="Q3923">
        <v>1</v>
      </c>
      <c r="R3923">
        <v>13.359</v>
      </c>
      <c r="S3923">
        <v>1</v>
      </c>
      <c r="T3923">
        <v>13.359</v>
      </c>
      <c r="U3923" s="7">
        <v>0</v>
      </c>
      <c r="V3923" s="7">
        <v>0</v>
      </c>
      <c r="W3923" s="7">
        <v>0</v>
      </c>
      <c r="X3923" s="7">
        <v>0</v>
      </c>
      <c r="Y3923" s="7">
        <v>0</v>
      </c>
      <c r="Z3923" s="7">
        <v>0</v>
      </c>
      <c r="AA3923" s="7" t="s">
        <v>800</v>
      </c>
      <c r="AB3923" s="7">
        <f>IF(Table2[[#This Row],[15cc]]+Table2[[#This Row],[30cc]]&gt;0,1,0)</f>
        <v>1</v>
      </c>
      <c r="AC3923" s="7">
        <f>IF(Table2[[#This Row],[60c]]&gt;0,1,0)</f>
        <v>0</v>
      </c>
      <c r="AD3923" s="7">
        <f>IF(Table2[[#This Row],[90c]]&gt;0,1,0)</f>
        <v>0</v>
      </c>
    </row>
    <row r="3924" spans="1:30" x14ac:dyDescent="0.2">
      <c r="A3924">
        <v>201707</v>
      </c>
      <c r="B3924" t="s">
        <v>21</v>
      </c>
      <c r="C3924" t="s">
        <v>21</v>
      </c>
      <c r="D3924" t="s">
        <v>1536</v>
      </c>
      <c r="E3924" t="s">
        <v>7657</v>
      </c>
      <c r="F3924" t="s">
        <v>1549</v>
      </c>
      <c r="G3924" t="s">
        <v>7657</v>
      </c>
      <c r="I3924" t="s">
        <v>762</v>
      </c>
      <c r="J3924" t="s">
        <v>1370</v>
      </c>
      <c r="K3924" t="s">
        <v>7660</v>
      </c>
      <c r="L3924" t="s">
        <v>8582</v>
      </c>
      <c r="M3924" t="s">
        <v>8583</v>
      </c>
      <c r="N3924" s="1">
        <v>42941</v>
      </c>
      <c r="O3924">
        <v>15</v>
      </c>
      <c r="P3924" t="s">
        <v>1314</v>
      </c>
      <c r="Q3924">
        <v>1</v>
      </c>
      <c r="R3924">
        <v>12.28</v>
      </c>
      <c r="S3924">
        <v>1</v>
      </c>
      <c r="T3924">
        <v>12.28</v>
      </c>
      <c r="U3924" s="7">
        <v>0</v>
      </c>
      <c r="V3924" s="7">
        <v>0</v>
      </c>
      <c r="W3924" s="7">
        <v>0</v>
      </c>
      <c r="X3924" s="7">
        <v>0</v>
      </c>
      <c r="Y3924" s="7">
        <v>0</v>
      </c>
      <c r="Z3924" s="7">
        <v>0</v>
      </c>
      <c r="AA3924" s="7" t="s">
        <v>800</v>
      </c>
      <c r="AB3924" s="7">
        <f>IF(Table2[[#This Row],[15cc]]+Table2[[#This Row],[30cc]]&gt;0,1,0)</f>
        <v>1</v>
      </c>
      <c r="AC3924" s="7">
        <f>IF(Table2[[#This Row],[60c]]&gt;0,1,0)</f>
        <v>0</v>
      </c>
      <c r="AD3924" s="7">
        <f>IF(Table2[[#This Row],[90c]]&gt;0,1,0)</f>
        <v>0</v>
      </c>
    </row>
    <row r="3925" spans="1:30" x14ac:dyDescent="0.2">
      <c r="A3925">
        <v>201707</v>
      </c>
      <c r="B3925" t="s">
        <v>21</v>
      </c>
      <c r="C3925" t="s">
        <v>21</v>
      </c>
      <c r="D3925" t="s">
        <v>1536</v>
      </c>
      <c r="E3925" t="s">
        <v>7657</v>
      </c>
      <c r="F3925" t="s">
        <v>1549</v>
      </c>
      <c r="G3925" t="s">
        <v>7657</v>
      </c>
      <c r="I3925" t="s">
        <v>762</v>
      </c>
      <c r="J3925" t="s">
        <v>1370</v>
      </c>
      <c r="K3925" t="s">
        <v>7660</v>
      </c>
      <c r="L3925" t="s">
        <v>8584</v>
      </c>
      <c r="M3925" t="s">
        <v>8585</v>
      </c>
      <c r="N3925" s="1">
        <v>42941</v>
      </c>
      <c r="O3925">
        <v>15</v>
      </c>
      <c r="P3925" t="s">
        <v>1314</v>
      </c>
      <c r="Q3925">
        <v>1</v>
      </c>
      <c r="R3925">
        <v>12.442</v>
      </c>
      <c r="S3925">
        <v>1</v>
      </c>
      <c r="T3925">
        <v>12.442</v>
      </c>
      <c r="U3925" s="7">
        <v>0</v>
      </c>
      <c r="V3925" s="7">
        <v>0</v>
      </c>
      <c r="W3925" s="7">
        <v>0</v>
      </c>
      <c r="X3925" s="7">
        <v>0</v>
      </c>
      <c r="Y3925" s="7">
        <v>0</v>
      </c>
      <c r="Z3925" s="7">
        <v>0</v>
      </c>
      <c r="AA3925" s="7" t="s">
        <v>800</v>
      </c>
      <c r="AB3925" s="7">
        <f>IF(Table2[[#This Row],[15cc]]+Table2[[#This Row],[30cc]]&gt;0,1,0)</f>
        <v>1</v>
      </c>
      <c r="AC3925" s="7">
        <f>IF(Table2[[#This Row],[60c]]&gt;0,1,0)</f>
        <v>0</v>
      </c>
      <c r="AD3925" s="7">
        <f>IF(Table2[[#This Row],[90c]]&gt;0,1,0)</f>
        <v>0</v>
      </c>
    </row>
    <row r="3926" spans="1:30" x14ac:dyDescent="0.2">
      <c r="A3926">
        <v>201707</v>
      </c>
      <c r="B3926" t="s">
        <v>21</v>
      </c>
      <c r="C3926" t="s">
        <v>21</v>
      </c>
      <c r="D3926" t="s">
        <v>1536</v>
      </c>
      <c r="E3926" t="s">
        <v>7657</v>
      </c>
      <c r="F3926" t="s">
        <v>1549</v>
      </c>
      <c r="G3926" t="s">
        <v>7657</v>
      </c>
      <c r="I3926" t="s">
        <v>762</v>
      </c>
      <c r="J3926" t="s">
        <v>1370</v>
      </c>
      <c r="K3926" t="s">
        <v>7660</v>
      </c>
      <c r="L3926" t="s">
        <v>8586</v>
      </c>
      <c r="M3926" t="s">
        <v>1016</v>
      </c>
      <c r="N3926" s="1">
        <v>42941</v>
      </c>
      <c r="O3926">
        <v>15</v>
      </c>
      <c r="P3926" t="s">
        <v>1314</v>
      </c>
      <c r="Q3926">
        <v>1</v>
      </c>
      <c r="R3926">
        <v>12.02</v>
      </c>
      <c r="S3926">
        <v>1</v>
      </c>
      <c r="T3926">
        <v>12.02</v>
      </c>
      <c r="U3926" s="7">
        <v>0</v>
      </c>
      <c r="V3926" s="7">
        <v>0</v>
      </c>
      <c r="W3926" s="7">
        <v>0</v>
      </c>
      <c r="X3926" s="7">
        <v>0</v>
      </c>
      <c r="Y3926" s="7">
        <v>0</v>
      </c>
      <c r="Z3926" s="7">
        <v>0</v>
      </c>
      <c r="AA3926" s="7" t="s">
        <v>800</v>
      </c>
      <c r="AB3926" s="7">
        <f>IF(Table2[[#This Row],[15cc]]+Table2[[#This Row],[30cc]]&gt;0,1,0)</f>
        <v>1</v>
      </c>
      <c r="AC3926" s="7">
        <f>IF(Table2[[#This Row],[60c]]&gt;0,1,0)</f>
        <v>0</v>
      </c>
      <c r="AD3926" s="7">
        <f>IF(Table2[[#This Row],[90c]]&gt;0,1,0)</f>
        <v>0</v>
      </c>
    </row>
    <row r="3927" spans="1:30" x14ac:dyDescent="0.2">
      <c r="A3927">
        <v>201707</v>
      </c>
      <c r="B3927" t="s">
        <v>21</v>
      </c>
      <c r="C3927" t="s">
        <v>21</v>
      </c>
      <c r="D3927" t="s">
        <v>1536</v>
      </c>
      <c r="E3927" t="s">
        <v>7657</v>
      </c>
      <c r="F3927" t="s">
        <v>1549</v>
      </c>
      <c r="G3927" t="s">
        <v>7657</v>
      </c>
      <c r="I3927" t="s">
        <v>762</v>
      </c>
      <c r="J3927" t="s">
        <v>1370</v>
      </c>
      <c r="K3927" t="s">
        <v>7660</v>
      </c>
      <c r="L3927" t="s">
        <v>8587</v>
      </c>
      <c r="M3927" t="s">
        <v>8588</v>
      </c>
      <c r="N3927" s="1">
        <v>42941</v>
      </c>
      <c r="O3927">
        <v>15</v>
      </c>
      <c r="P3927" t="s">
        <v>1314</v>
      </c>
      <c r="S3927">
        <v>0</v>
      </c>
      <c r="T3927">
        <v>0</v>
      </c>
      <c r="U3927" s="7">
        <v>0</v>
      </c>
      <c r="V3927" s="7">
        <v>0</v>
      </c>
      <c r="W3927" s="7">
        <v>0</v>
      </c>
      <c r="X3927" s="7">
        <v>0</v>
      </c>
      <c r="Y3927" s="7">
        <v>0</v>
      </c>
      <c r="Z3927" s="7">
        <v>0</v>
      </c>
      <c r="AA3927" s="7" t="s">
        <v>800</v>
      </c>
      <c r="AB3927" s="7">
        <f>IF(Table2[[#This Row],[15cc]]+Table2[[#This Row],[30cc]]&gt;0,1,0)</f>
        <v>0</v>
      </c>
      <c r="AC3927" s="7">
        <f>IF(Table2[[#This Row],[60c]]&gt;0,1,0)</f>
        <v>0</v>
      </c>
      <c r="AD3927" s="7">
        <f>IF(Table2[[#This Row],[90c]]&gt;0,1,0)</f>
        <v>0</v>
      </c>
    </row>
    <row r="3928" spans="1:30" x14ac:dyDescent="0.2">
      <c r="A3928">
        <v>201707</v>
      </c>
      <c r="B3928" t="s">
        <v>21</v>
      </c>
      <c r="C3928" t="s">
        <v>21</v>
      </c>
      <c r="D3928" t="s">
        <v>1536</v>
      </c>
      <c r="E3928" t="s">
        <v>7657</v>
      </c>
      <c r="F3928" t="s">
        <v>1552</v>
      </c>
      <c r="G3928" t="s">
        <v>7661</v>
      </c>
      <c r="I3928" t="s">
        <v>1537</v>
      </c>
      <c r="J3928" t="s">
        <v>1372</v>
      </c>
      <c r="K3928" t="s">
        <v>7662</v>
      </c>
      <c r="L3928" t="s">
        <v>8589</v>
      </c>
      <c r="M3928" t="s">
        <v>868</v>
      </c>
      <c r="N3928" s="1">
        <v>42930</v>
      </c>
      <c r="O3928">
        <v>26</v>
      </c>
      <c r="P3928" t="s">
        <v>930</v>
      </c>
      <c r="Q3928">
        <v>1</v>
      </c>
      <c r="R3928">
        <v>12.602</v>
      </c>
      <c r="S3928">
        <v>1</v>
      </c>
      <c r="T3928">
        <v>12.602</v>
      </c>
      <c r="U3928" s="7">
        <v>0</v>
      </c>
      <c r="V3928" s="7">
        <v>0</v>
      </c>
      <c r="W3928" s="7">
        <v>0</v>
      </c>
      <c r="X3928" s="7">
        <v>0</v>
      </c>
      <c r="Y3928" s="7">
        <v>0</v>
      </c>
      <c r="Z3928" s="7">
        <v>0</v>
      </c>
      <c r="AA3928" s="7" t="s">
        <v>800</v>
      </c>
      <c r="AB3928" s="7">
        <f>IF(Table2[[#This Row],[15cc]]+Table2[[#This Row],[30cc]]&gt;0,1,0)</f>
        <v>1</v>
      </c>
      <c r="AC3928" s="7">
        <f>IF(Table2[[#This Row],[60c]]&gt;0,1,0)</f>
        <v>0</v>
      </c>
      <c r="AD3928" s="7">
        <f>IF(Table2[[#This Row],[90c]]&gt;0,1,0)</f>
        <v>0</v>
      </c>
    </row>
    <row r="3929" spans="1:30" x14ac:dyDescent="0.2">
      <c r="A3929">
        <v>201707</v>
      </c>
      <c r="B3929" t="s">
        <v>21</v>
      </c>
      <c r="C3929" t="s">
        <v>21</v>
      </c>
      <c r="D3929" t="s">
        <v>1536</v>
      </c>
      <c r="E3929" t="s">
        <v>7657</v>
      </c>
      <c r="F3929" t="s">
        <v>1552</v>
      </c>
      <c r="G3929" t="s">
        <v>7661</v>
      </c>
      <c r="I3929" t="s">
        <v>1537</v>
      </c>
      <c r="J3929" t="s">
        <v>1372</v>
      </c>
      <c r="K3929" t="s">
        <v>7662</v>
      </c>
      <c r="L3929" t="s">
        <v>8590</v>
      </c>
      <c r="M3929" t="s">
        <v>8591</v>
      </c>
      <c r="N3929" s="1">
        <v>42930</v>
      </c>
      <c r="O3929">
        <v>26</v>
      </c>
      <c r="P3929" t="s">
        <v>930</v>
      </c>
      <c r="S3929">
        <v>0</v>
      </c>
      <c r="T3929">
        <v>0</v>
      </c>
      <c r="U3929" s="7">
        <v>0</v>
      </c>
      <c r="V3929" s="7">
        <v>0</v>
      </c>
      <c r="W3929" s="7">
        <v>0</v>
      </c>
      <c r="X3929" s="7">
        <v>0</v>
      </c>
      <c r="Y3929" s="7">
        <v>0</v>
      </c>
      <c r="Z3929" s="7">
        <v>0</v>
      </c>
      <c r="AA3929" s="7" t="s">
        <v>800</v>
      </c>
      <c r="AB3929" s="7">
        <f>IF(Table2[[#This Row],[15cc]]+Table2[[#This Row],[30cc]]&gt;0,1,0)</f>
        <v>0</v>
      </c>
      <c r="AC3929" s="7">
        <f>IF(Table2[[#This Row],[60c]]&gt;0,1,0)</f>
        <v>0</v>
      </c>
      <c r="AD3929" s="7">
        <f>IF(Table2[[#This Row],[90c]]&gt;0,1,0)</f>
        <v>0</v>
      </c>
    </row>
    <row r="3930" spans="1:30" x14ac:dyDescent="0.2">
      <c r="A3930">
        <v>201707</v>
      </c>
      <c r="B3930" t="s">
        <v>21</v>
      </c>
      <c r="C3930" t="s">
        <v>21</v>
      </c>
      <c r="D3930" t="s">
        <v>1536</v>
      </c>
      <c r="E3930" t="s">
        <v>7657</v>
      </c>
      <c r="F3930" t="s">
        <v>1552</v>
      </c>
      <c r="G3930" t="s">
        <v>7661</v>
      </c>
      <c r="I3930" t="s">
        <v>1537</v>
      </c>
      <c r="J3930" t="s">
        <v>1372</v>
      </c>
      <c r="K3930" t="s">
        <v>7662</v>
      </c>
      <c r="L3930" t="s">
        <v>8592</v>
      </c>
      <c r="M3930" t="s">
        <v>8593</v>
      </c>
      <c r="N3930" s="1">
        <v>42930</v>
      </c>
      <c r="O3930">
        <v>26</v>
      </c>
      <c r="P3930" t="s">
        <v>930</v>
      </c>
      <c r="Q3930">
        <v>1</v>
      </c>
      <c r="R3930">
        <v>12.135</v>
      </c>
      <c r="S3930">
        <v>1</v>
      </c>
      <c r="T3930">
        <v>12.135</v>
      </c>
      <c r="U3930" s="7">
        <v>0</v>
      </c>
      <c r="V3930" s="7">
        <v>0</v>
      </c>
      <c r="W3930" s="7">
        <v>0</v>
      </c>
      <c r="X3930" s="7">
        <v>0</v>
      </c>
      <c r="Y3930" s="7">
        <v>0</v>
      </c>
      <c r="Z3930" s="7">
        <v>0</v>
      </c>
      <c r="AA3930" s="7" t="s">
        <v>800</v>
      </c>
      <c r="AB3930" s="7">
        <f>IF(Table2[[#This Row],[15cc]]+Table2[[#This Row],[30cc]]&gt;0,1,0)</f>
        <v>1</v>
      </c>
      <c r="AC3930" s="7">
        <f>IF(Table2[[#This Row],[60c]]&gt;0,1,0)</f>
        <v>0</v>
      </c>
      <c r="AD3930" s="7">
        <f>IF(Table2[[#This Row],[90c]]&gt;0,1,0)</f>
        <v>0</v>
      </c>
    </row>
    <row r="3931" spans="1:30" x14ac:dyDescent="0.2">
      <c r="A3931">
        <v>201707</v>
      </c>
      <c r="B3931" t="s">
        <v>21</v>
      </c>
      <c r="C3931" t="s">
        <v>21</v>
      </c>
      <c r="D3931" t="s">
        <v>1536</v>
      </c>
      <c r="E3931" t="s">
        <v>7657</v>
      </c>
      <c r="F3931" t="s">
        <v>1552</v>
      </c>
      <c r="G3931" t="s">
        <v>7661</v>
      </c>
      <c r="I3931" t="s">
        <v>1537</v>
      </c>
      <c r="J3931" t="s">
        <v>1372</v>
      </c>
      <c r="K3931" t="s">
        <v>7662</v>
      </c>
      <c r="L3931" t="s">
        <v>8594</v>
      </c>
      <c r="M3931" t="s">
        <v>8595</v>
      </c>
      <c r="N3931" s="1">
        <v>42930</v>
      </c>
      <c r="O3931">
        <v>26</v>
      </c>
      <c r="P3931" t="s">
        <v>930</v>
      </c>
      <c r="Q3931">
        <v>1</v>
      </c>
      <c r="R3931">
        <v>13.464</v>
      </c>
      <c r="S3931">
        <v>1</v>
      </c>
      <c r="T3931">
        <v>13.464</v>
      </c>
      <c r="U3931" s="7">
        <v>0</v>
      </c>
      <c r="V3931" s="7">
        <v>0</v>
      </c>
      <c r="W3931" s="7">
        <v>0</v>
      </c>
      <c r="X3931" s="7">
        <v>0</v>
      </c>
      <c r="Y3931" s="7">
        <v>0</v>
      </c>
      <c r="Z3931" s="7">
        <v>0</v>
      </c>
      <c r="AA3931" s="7" t="s">
        <v>800</v>
      </c>
      <c r="AB3931" s="7">
        <f>IF(Table2[[#This Row],[15cc]]+Table2[[#This Row],[30cc]]&gt;0,1,0)</f>
        <v>1</v>
      </c>
      <c r="AC3931" s="7">
        <f>IF(Table2[[#This Row],[60c]]&gt;0,1,0)</f>
        <v>0</v>
      </c>
      <c r="AD3931" s="7">
        <f>IF(Table2[[#This Row],[90c]]&gt;0,1,0)</f>
        <v>0</v>
      </c>
    </row>
    <row r="3932" spans="1:30" x14ac:dyDescent="0.2">
      <c r="A3932">
        <v>201707</v>
      </c>
      <c r="B3932" t="s">
        <v>21</v>
      </c>
      <c r="C3932" t="s">
        <v>21</v>
      </c>
      <c r="D3932" t="s">
        <v>1536</v>
      </c>
      <c r="E3932" t="s">
        <v>7657</v>
      </c>
      <c r="F3932" t="s">
        <v>1552</v>
      </c>
      <c r="G3932" t="s">
        <v>7661</v>
      </c>
      <c r="I3932" t="s">
        <v>1537</v>
      </c>
      <c r="J3932" t="s">
        <v>1372</v>
      </c>
      <c r="K3932" t="s">
        <v>7662</v>
      </c>
      <c r="L3932" t="s">
        <v>8596</v>
      </c>
      <c r="M3932" t="s">
        <v>8597</v>
      </c>
      <c r="N3932" s="1">
        <v>42940</v>
      </c>
      <c r="O3932">
        <v>16</v>
      </c>
      <c r="P3932" t="s">
        <v>930</v>
      </c>
      <c r="Q3932">
        <v>1</v>
      </c>
      <c r="R3932">
        <v>12.234999999999999</v>
      </c>
      <c r="S3932">
        <v>1</v>
      </c>
      <c r="T3932">
        <v>12.234999999999999</v>
      </c>
      <c r="U3932" s="7">
        <v>0</v>
      </c>
      <c r="V3932" s="7">
        <v>0</v>
      </c>
      <c r="W3932" s="7">
        <v>0</v>
      </c>
      <c r="X3932" s="7">
        <v>0</v>
      </c>
      <c r="Y3932" s="7">
        <v>0</v>
      </c>
      <c r="Z3932" s="7">
        <v>0</v>
      </c>
      <c r="AA3932" s="7" t="s">
        <v>800</v>
      </c>
      <c r="AB3932" s="7">
        <f>IF(Table2[[#This Row],[15cc]]+Table2[[#This Row],[30cc]]&gt;0,1,0)</f>
        <v>1</v>
      </c>
      <c r="AC3932" s="7">
        <f>IF(Table2[[#This Row],[60c]]&gt;0,1,0)</f>
        <v>0</v>
      </c>
      <c r="AD3932" s="7">
        <f>IF(Table2[[#This Row],[90c]]&gt;0,1,0)</f>
        <v>0</v>
      </c>
    </row>
    <row r="3933" spans="1:30" x14ac:dyDescent="0.2">
      <c r="A3933">
        <v>201707</v>
      </c>
      <c r="B3933" t="s">
        <v>21</v>
      </c>
      <c r="C3933" t="s">
        <v>21</v>
      </c>
      <c r="D3933" t="s">
        <v>1536</v>
      </c>
      <c r="E3933" t="s">
        <v>7657</v>
      </c>
      <c r="F3933" t="s">
        <v>1552</v>
      </c>
      <c r="G3933" t="s">
        <v>7661</v>
      </c>
      <c r="I3933" t="s">
        <v>1537</v>
      </c>
      <c r="J3933" t="s">
        <v>1372</v>
      </c>
      <c r="K3933" t="s">
        <v>7662</v>
      </c>
      <c r="L3933" t="s">
        <v>8598</v>
      </c>
      <c r="M3933" t="s">
        <v>8599</v>
      </c>
      <c r="N3933" s="1">
        <v>42940</v>
      </c>
      <c r="O3933">
        <v>16</v>
      </c>
      <c r="P3933" t="s">
        <v>930</v>
      </c>
      <c r="S3933">
        <v>0</v>
      </c>
      <c r="T3933">
        <v>0</v>
      </c>
      <c r="U3933" s="7">
        <v>0</v>
      </c>
      <c r="V3933" s="7">
        <v>0</v>
      </c>
      <c r="W3933" s="7">
        <v>0</v>
      </c>
      <c r="X3933" s="7">
        <v>0</v>
      </c>
      <c r="Y3933" s="7">
        <v>0</v>
      </c>
      <c r="Z3933" s="7">
        <v>0</v>
      </c>
      <c r="AA3933" s="7" t="s">
        <v>800</v>
      </c>
      <c r="AB3933" s="7">
        <f>IF(Table2[[#This Row],[15cc]]+Table2[[#This Row],[30cc]]&gt;0,1,0)</f>
        <v>0</v>
      </c>
      <c r="AC3933" s="7">
        <f>IF(Table2[[#This Row],[60c]]&gt;0,1,0)</f>
        <v>0</v>
      </c>
      <c r="AD3933" s="7">
        <f>IF(Table2[[#This Row],[90c]]&gt;0,1,0)</f>
        <v>0</v>
      </c>
    </row>
    <row r="3934" spans="1:30" x14ac:dyDescent="0.2">
      <c r="A3934">
        <v>201707</v>
      </c>
      <c r="B3934" t="s">
        <v>21</v>
      </c>
      <c r="C3934" t="s">
        <v>21</v>
      </c>
      <c r="D3934" t="s">
        <v>1536</v>
      </c>
      <c r="E3934" t="s">
        <v>7657</v>
      </c>
      <c r="F3934" t="s">
        <v>1552</v>
      </c>
      <c r="G3934" t="s">
        <v>7661</v>
      </c>
      <c r="I3934" t="s">
        <v>1537</v>
      </c>
      <c r="J3934" t="s">
        <v>1372</v>
      </c>
      <c r="K3934" t="s">
        <v>7662</v>
      </c>
      <c r="L3934" t="s">
        <v>8600</v>
      </c>
      <c r="M3934" t="s">
        <v>801</v>
      </c>
      <c r="N3934" s="1">
        <v>42940</v>
      </c>
      <c r="O3934">
        <v>16</v>
      </c>
      <c r="P3934" t="s">
        <v>930</v>
      </c>
      <c r="S3934">
        <v>0</v>
      </c>
      <c r="T3934">
        <v>0</v>
      </c>
      <c r="U3934" s="7">
        <v>0</v>
      </c>
      <c r="V3934" s="7">
        <v>0</v>
      </c>
      <c r="W3934" s="7">
        <v>0</v>
      </c>
      <c r="X3934" s="7">
        <v>0</v>
      </c>
      <c r="Y3934" s="7">
        <v>0</v>
      </c>
      <c r="Z3934" s="7">
        <v>0</v>
      </c>
      <c r="AA3934" s="7" t="s">
        <v>800</v>
      </c>
      <c r="AB3934" s="7">
        <f>IF(Table2[[#This Row],[15cc]]+Table2[[#This Row],[30cc]]&gt;0,1,0)</f>
        <v>0</v>
      </c>
      <c r="AC3934" s="7">
        <f>IF(Table2[[#This Row],[60c]]&gt;0,1,0)</f>
        <v>0</v>
      </c>
      <c r="AD3934" s="7">
        <f>IF(Table2[[#This Row],[90c]]&gt;0,1,0)</f>
        <v>0</v>
      </c>
    </row>
    <row r="3935" spans="1:30" x14ac:dyDescent="0.2">
      <c r="A3935">
        <v>201707</v>
      </c>
      <c r="B3935" t="s">
        <v>21</v>
      </c>
      <c r="C3935" t="s">
        <v>21</v>
      </c>
      <c r="D3935" t="s">
        <v>1536</v>
      </c>
      <c r="E3935" t="s">
        <v>7657</v>
      </c>
      <c r="F3935" t="s">
        <v>1552</v>
      </c>
      <c r="G3935" t="s">
        <v>7661</v>
      </c>
      <c r="I3935" t="s">
        <v>1537</v>
      </c>
      <c r="J3935" t="s">
        <v>1372</v>
      </c>
      <c r="K3935" t="s">
        <v>7662</v>
      </c>
      <c r="L3935" t="s">
        <v>8601</v>
      </c>
      <c r="M3935" t="s">
        <v>8602</v>
      </c>
      <c r="N3935" s="1">
        <v>42940</v>
      </c>
      <c r="O3935">
        <v>16</v>
      </c>
      <c r="P3935" t="s">
        <v>930</v>
      </c>
      <c r="Q3935">
        <v>1</v>
      </c>
      <c r="R3935">
        <v>12.346</v>
      </c>
      <c r="S3935">
        <v>1</v>
      </c>
      <c r="T3935">
        <v>12.346</v>
      </c>
      <c r="U3935" s="7">
        <v>0</v>
      </c>
      <c r="V3935" s="7">
        <v>0</v>
      </c>
      <c r="W3935" s="7">
        <v>0</v>
      </c>
      <c r="X3935" s="7">
        <v>0</v>
      </c>
      <c r="Y3935" s="7">
        <v>0</v>
      </c>
      <c r="Z3935" s="7">
        <v>0</v>
      </c>
      <c r="AA3935" s="7" t="s">
        <v>800</v>
      </c>
      <c r="AB3935" s="7">
        <f>IF(Table2[[#This Row],[15cc]]+Table2[[#This Row],[30cc]]&gt;0,1,0)</f>
        <v>1</v>
      </c>
      <c r="AC3935" s="7">
        <f>IF(Table2[[#This Row],[60c]]&gt;0,1,0)</f>
        <v>0</v>
      </c>
      <c r="AD3935" s="7">
        <f>IF(Table2[[#This Row],[90c]]&gt;0,1,0)</f>
        <v>0</v>
      </c>
    </row>
    <row r="3936" spans="1:30" x14ac:dyDescent="0.2">
      <c r="A3936">
        <v>201707</v>
      </c>
      <c r="B3936" t="s">
        <v>21</v>
      </c>
      <c r="C3936" t="s">
        <v>21</v>
      </c>
      <c r="D3936" t="s">
        <v>1536</v>
      </c>
      <c r="E3936" t="s">
        <v>7657</v>
      </c>
      <c r="F3936" t="s">
        <v>1552</v>
      </c>
      <c r="G3936" t="s">
        <v>7661</v>
      </c>
      <c r="I3936" t="s">
        <v>1537</v>
      </c>
      <c r="J3936" t="s">
        <v>1372</v>
      </c>
      <c r="K3936" t="s">
        <v>7662</v>
      </c>
      <c r="L3936" t="s">
        <v>8603</v>
      </c>
      <c r="M3936" t="s">
        <v>5779</v>
      </c>
      <c r="N3936" s="1">
        <v>42940</v>
      </c>
      <c r="O3936">
        <v>16</v>
      </c>
      <c r="P3936" t="s">
        <v>930</v>
      </c>
      <c r="Q3936">
        <v>1</v>
      </c>
      <c r="R3936">
        <v>12.013999999999999</v>
      </c>
      <c r="S3936">
        <v>1</v>
      </c>
      <c r="T3936">
        <v>12.013999999999999</v>
      </c>
      <c r="U3936" s="7">
        <v>0</v>
      </c>
      <c r="V3936" s="7">
        <v>0</v>
      </c>
      <c r="W3936" s="7">
        <v>0</v>
      </c>
      <c r="X3936" s="7">
        <v>0</v>
      </c>
      <c r="Y3936" s="7">
        <v>0</v>
      </c>
      <c r="Z3936" s="7">
        <v>0</v>
      </c>
      <c r="AA3936" s="7" t="s">
        <v>800</v>
      </c>
      <c r="AB3936" s="7">
        <f>IF(Table2[[#This Row],[15cc]]+Table2[[#This Row],[30cc]]&gt;0,1,0)</f>
        <v>1</v>
      </c>
      <c r="AC3936" s="7">
        <f>IF(Table2[[#This Row],[60c]]&gt;0,1,0)</f>
        <v>0</v>
      </c>
      <c r="AD3936" s="7">
        <f>IF(Table2[[#This Row],[90c]]&gt;0,1,0)</f>
        <v>0</v>
      </c>
    </row>
    <row r="3937" spans="1:30" x14ac:dyDescent="0.2">
      <c r="A3937">
        <v>201707</v>
      </c>
      <c r="B3937" t="s">
        <v>21</v>
      </c>
      <c r="C3937" t="s">
        <v>21</v>
      </c>
      <c r="D3937" t="s">
        <v>1536</v>
      </c>
      <c r="E3937" t="s">
        <v>7657</v>
      </c>
      <c r="F3937" t="s">
        <v>1552</v>
      </c>
      <c r="G3937" t="s">
        <v>7661</v>
      </c>
      <c r="I3937" t="s">
        <v>1537</v>
      </c>
      <c r="J3937" t="s">
        <v>1372</v>
      </c>
      <c r="K3937" t="s">
        <v>7662</v>
      </c>
      <c r="L3937" t="s">
        <v>8604</v>
      </c>
      <c r="M3937" t="s">
        <v>8605</v>
      </c>
      <c r="N3937" s="1">
        <v>42940</v>
      </c>
      <c r="O3937">
        <v>16</v>
      </c>
      <c r="P3937" t="s">
        <v>930</v>
      </c>
      <c r="Q3937">
        <v>1</v>
      </c>
      <c r="R3937">
        <v>13.144</v>
      </c>
      <c r="S3937">
        <v>1</v>
      </c>
      <c r="T3937">
        <v>13.144</v>
      </c>
      <c r="U3937" s="7">
        <v>0</v>
      </c>
      <c r="V3937" s="7">
        <v>0</v>
      </c>
      <c r="W3937" s="7">
        <v>0</v>
      </c>
      <c r="X3937" s="7">
        <v>0</v>
      </c>
      <c r="Y3937" s="7">
        <v>0</v>
      </c>
      <c r="Z3937" s="7">
        <v>0</v>
      </c>
      <c r="AA3937" s="7" t="s">
        <v>800</v>
      </c>
      <c r="AB3937" s="7">
        <f>IF(Table2[[#This Row],[15cc]]+Table2[[#This Row],[30cc]]&gt;0,1,0)</f>
        <v>1</v>
      </c>
      <c r="AC3937" s="7">
        <f>IF(Table2[[#This Row],[60c]]&gt;0,1,0)</f>
        <v>0</v>
      </c>
      <c r="AD3937" s="7">
        <f>IF(Table2[[#This Row],[90c]]&gt;0,1,0)</f>
        <v>0</v>
      </c>
    </row>
    <row r="3938" spans="1:30" x14ac:dyDescent="0.2">
      <c r="A3938">
        <v>201707</v>
      </c>
      <c r="B3938" t="s">
        <v>21</v>
      </c>
      <c r="C3938" t="s">
        <v>21</v>
      </c>
      <c r="D3938" t="s">
        <v>1536</v>
      </c>
      <c r="E3938" t="s">
        <v>7657</v>
      </c>
      <c r="F3938" t="s">
        <v>1552</v>
      </c>
      <c r="G3938" t="s">
        <v>7661</v>
      </c>
      <c r="I3938" t="s">
        <v>1537</v>
      </c>
      <c r="J3938" t="s">
        <v>1372</v>
      </c>
      <c r="K3938" t="s">
        <v>7662</v>
      </c>
      <c r="L3938" t="s">
        <v>8606</v>
      </c>
      <c r="M3938" t="s">
        <v>8607</v>
      </c>
      <c r="N3938" s="1">
        <v>42941</v>
      </c>
      <c r="O3938">
        <v>15</v>
      </c>
      <c r="P3938" t="s">
        <v>1314</v>
      </c>
      <c r="Q3938">
        <v>1</v>
      </c>
      <c r="R3938">
        <v>12.11</v>
      </c>
      <c r="S3938">
        <v>1</v>
      </c>
      <c r="T3938">
        <v>12.11</v>
      </c>
      <c r="U3938" s="7">
        <v>0</v>
      </c>
      <c r="V3938" s="7">
        <v>0</v>
      </c>
      <c r="W3938" s="7">
        <v>0</v>
      </c>
      <c r="X3938" s="7">
        <v>0</v>
      </c>
      <c r="Y3938" s="7">
        <v>0</v>
      </c>
      <c r="Z3938" s="7">
        <v>0</v>
      </c>
      <c r="AA3938" s="7" t="s">
        <v>800</v>
      </c>
      <c r="AB3938" s="7">
        <f>IF(Table2[[#This Row],[15cc]]+Table2[[#This Row],[30cc]]&gt;0,1,0)</f>
        <v>1</v>
      </c>
      <c r="AC3938" s="7">
        <f>IF(Table2[[#This Row],[60c]]&gt;0,1,0)</f>
        <v>0</v>
      </c>
      <c r="AD3938" s="7">
        <f>IF(Table2[[#This Row],[90c]]&gt;0,1,0)</f>
        <v>0</v>
      </c>
    </row>
    <row r="3939" spans="1:30" x14ac:dyDescent="0.2">
      <c r="A3939">
        <v>201707</v>
      </c>
      <c r="B3939" t="s">
        <v>21</v>
      </c>
      <c r="C3939" t="s">
        <v>21</v>
      </c>
      <c r="D3939" t="s">
        <v>1536</v>
      </c>
      <c r="E3939" t="s">
        <v>7657</v>
      </c>
      <c r="F3939" t="s">
        <v>1552</v>
      </c>
      <c r="G3939" t="s">
        <v>7661</v>
      </c>
      <c r="I3939" t="s">
        <v>1537</v>
      </c>
      <c r="J3939" t="s">
        <v>1372</v>
      </c>
      <c r="K3939" t="s">
        <v>7662</v>
      </c>
      <c r="L3939" t="s">
        <v>8608</v>
      </c>
      <c r="M3939" t="s">
        <v>8609</v>
      </c>
      <c r="N3939" s="1">
        <v>42941</v>
      </c>
      <c r="O3939">
        <v>15</v>
      </c>
      <c r="P3939" t="s">
        <v>1314</v>
      </c>
      <c r="Q3939">
        <v>1</v>
      </c>
      <c r="R3939">
        <v>25.085999999999999</v>
      </c>
      <c r="S3939">
        <v>1</v>
      </c>
      <c r="T3939">
        <v>25.085999999999999</v>
      </c>
      <c r="U3939" s="7">
        <v>0</v>
      </c>
      <c r="V3939" s="7">
        <v>0</v>
      </c>
      <c r="W3939" s="7">
        <v>0</v>
      </c>
      <c r="X3939" s="7">
        <v>0</v>
      </c>
      <c r="Y3939" s="7">
        <v>0</v>
      </c>
      <c r="Z3939" s="7">
        <v>0</v>
      </c>
      <c r="AA3939" s="7" t="s">
        <v>800</v>
      </c>
      <c r="AB3939" s="7">
        <f>IF(Table2[[#This Row],[15cc]]+Table2[[#This Row],[30cc]]&gt;0,1,0)</f>
        <v>1</v>
      </c>
      <c r="AC3939" s="7">
        <f>IF(Table2[[#This Row],[60c]]&gt;0,1,0)</f>
        <v>0</v>
      </c>
      <c r="AD3939" s="7">
        <f>IF(Table2[[#This Row],[90c]]&gt;0,1,0)</f>
        <v>0</v>
      </c>
    </row>
    <row r="3940" spans="1:30" x14ac:dyDescent="0.2">
      <c r="A3940">
        <v>201707</v>
      </c>
      <c r="B3940" t="s">
        <v>21</v>
      </c>
      <c r="C3940" t="s">
        <v>21</v>
      </c>
      <c r="D3940" t="s">
        <v>1536</v>
      </c>
      <c r="E3940" t="s">
        <v>7657</v>
      </c>
      <c r="F3940" t="s">
        <v>1552</v>
      </c>
      <c r="G3940" t="s">
        <v>7661</v>
      </c>
      <c r="I3940" t="s">
        <v>1537</v>
      </c>
      <c r="J3940" t="s">
        <v>1372</v>
      </c>
      <c r="K3940" t="s">
        <v>7662</v>
      </c>
      <c r="L3940" t="s">
        <v>8610</v>
      </c>
      <c r="M3940" t="s">
        <v>8611</v>
      </c>
      <c r="N3940" s="1">
        <v>42941</v>
      </c>
      <c r="O3940">
        <v>15</v>
      </c>
      <c r="P3940" t="s">
        <v>1314</v>
      </c>
      <c r="Q3940">
        <v>2</v>
      </c>
      <c r="R3940">
        <v>30.178000000000001</v>
      </c>
      <c r="S3940">
        <v>2</v>
      </c>
      <c r="T3940">
        <v>30.178000000000001</v>
      </c>
      <c r="U3940" s="7">
        <v>0</v>
      </c>
      <c r="V3940" s="7">
        <v>0</v>
      </c>
      <c r="W3940" s="7">
        <v>0</v>
      </c>
      <c r="X3940" s="7">
        <v>0</v>
      </c>
      <c r="Y3940" s="7">
        <v>0</v>
      </c>
      <c r="Z3940" s="7">
        <v>0</v>
      </c>
      <c r="AA3940" s="7" t="s">
        <v>800</v>
      </c>
      <c r="AB3940" s="7">
        <f>IF(Table2[[#This Row],[15cc]]+Table2[[#This Row],[30cc]]&gt;0,1,0)</f>
        <v>1</v>
      </c>
      <c r="AC3940" s="7">
        <f>IF(Table2[[#This Row],[60c]]&gt;0,1,0)</f>
        <v>0</v>
      </c>
      <c r="AD3940" s="7">
        <f>IF(Table2[[#This Row],[90c]]&gt;0,1,0)</f>
        <v>0</v>
      </c>
    </row>
    <row r="3941" spans="1:30" x14ac:dyDescent="0.2">
      <c r="A3941">
        <v>201707</v>
      </c>
      <c r="B3941" t="s">
        <v>21</v>
      </c>
      <c r="C3941" t="s">
        <v>21</v>
      </c>
      <c r="D3941" t="s">
        <v>1536</v>
      </c>
      <c r="E3941" t="s">
        <v>7657</v>
      </c>
      <c r="F3941" t="s">
        <v>1552</v>
      </c>
      <c r="G3941" t="s">
        <v>7661</v>
      </c>
      <c r="I3941" t="s">
        <v>1537</v>
      </c>
      <c r="J3941" t="s">
        <v>1372</v>
      </c>
      <c r="K3941" t="s">
        <v>7662</v>
      </c>
      <c r="L3941" t="s">
        <v>8612</v>
      </c>
      <c r="M3941" t="s">
        <v>8613</v>
      </c>
      <c r="N3941" s="1">
        <v>42941</v>
      </c>
      <c r="O3941">
        <v>15</v>
      </c>
      <c r="P3941" t="s">
        <v>1314</v>
      </c>
      <c r="S3941">
        <v>0</v>
      </c>
      <c r="T3941">
        <v>0</v>
      </c>
      <c r="U3941" s="7">
        <v>0</v>
      </c>
      <c r="V3941" s="7">
        <v>0</v>
      </c>
      <c r="W3941" s="7">
        <v>0</v>
      </c>
      <c r="X3941" s="7">
        <v>0</v>
      </c>
      <c r="Y3941" s="7">
        <v>0</v>
      </c>
      <c r="Z3941" s="7">
        <v>0</v>
      </c>
      <c r="AA3941" s="7" t="s">
        <v>800</v>
      </c>
      <c r="AB3941" s="7">
        <f>IF(Table2[[#This Row],[15cc]]+Table2[[#This Row],[30cc]]&gt;0,1,0)</f>
        <v>0</v>
      </c>
      <c r="AC3941" s="7">
        <f>IF(Table2[[#This Row],[60c]]&gt;0,1,0)</f>
        <v>0</v>
      </c>
      <c r="AD3941" s="7">
        <f>IF(Table2[[#This Row],[90c]]&gt;0,1,0)</f>
        <v>0</v>
      </c>
    </row>
    <row r="3942" spans="1:30" x14ac:dyDescent="0.2">
      <c r="A3942">
        <v>201707</v>
      </c>
      <c r="B3942" t="s">
        <v>21</v>
      </c>
      <c r="C3942" t="s">
        <v>21</v>
      </c>
      <c r="D3942" t="s">
        <v>1536</v>
      </c>
      <c r="E3942" t="s">
        <v>7657</v>
      </c>
      <c r="F3942" t="s">
        <v>1552</v>
      </c>
      <c r="G3942" t="s">
        <v>7661</v>
      </c>
      <c r="I3942" t="s">
        <v>1537</v>
      </c>
      <c r="J3942" t="s">
        <v>1372</v>
      </c>
      <c r="K3942" t="s">
        <v>7662</v>
      </c>
      <c r="L3942" t="s">
        <v>8614</v>
      </c>
      <c r="M3942" t="s">
        <v>8615</v>
      </c>
      <c r="N3942" s="1">
        <v>42947</v>
      </c>
      <c r="O3942">
        <v>9</v>
      </c>
      <c r="P3942" t="s">
        <v>1314</v>
      </c>
      <c r="S3942">
        <v>0</v>
      </c>
      <c r="T3942">
        <v>0</v>
      </c>
      <c r="U3942" s="7">
        <v>0</v>
      </c>
      <c r="V3942" s="7">
        <v>0</v>
      </c>
      <c r="W3942" s="7">
        <v>0</v>
      </c>
      <c r="X3942" s="7">
        <v>0</v>
      </c>
      <c r="Y3942" s="7">
        <v>0</v>
      </c>
      <c r="Z3942" s="7">
        <v>0</v>
      </c>
      <c r="AA3942" s="7" t="s">
        <v>800</v>
      </c>
      <c r="AB3942" s="7">
        <f>IF(Table2[[#This Row],[15cc]]+Table2[[#This Row],[30cc]]&gt;0,1,0)</f>
        <v>0</v>
      </c>
      <c r="AC3942" s="7">
        <f>IF(Table2[[#This Row],[60c]]&gt;0,1,0)</f>
        <v>0</v>
      </c>
      <c r="AD3942" s="7">
        <f>IF(Table2[[#This Row],[90c]]&gt;0,1,0)</f>
        <v>0</v>
      </c>
    </row>
    <row r="3943" spans="1:30" x14ac:dyDescent="0.2">
      <c r="A3943">
        <v>201707</v>
      </c>
      <c r="B3943" t="s">
        <v>21</v>
      </c>
      <c r="C3943" t="s">
        <v>21</v>
      </c>
      <c r="D3943" t="s">
        <v>1536</v>
      </c>
      <c r="E3943" t="s">
        <v>7657</v>
      </c>
      <c r="F3943" t="s">
        <v>1552</v>
      </c>
      <c r="G3943" t="s">
        <v>7661</v>
      </c>
      <c r="I3943" t="s">
        <v>70</v>
      </c>
      <c r="J3943" t="s">
        <v>1373</v>
      </c>
      <c r="K3943" t="s">
        <v>7661</v>
      </c>
      <c r="L3943" t="s">
        <v>8616</v>
      </c>
      <c r="M3943" t="s">
        <v>8617</v>
      </c>
      <c r="N3943" s="1">
        <v>42930</v>
      </c>
      <c r="O3943">
        <v>26</v>
      </c>
      <c r="P3943" t="s">
        <v>930</v>
      </c>
      <c r="S3943">
        <v>0</v>
      </c>
      <c r="T3943">
        <v>0</v>
      </c>
      <c r="U3943" s="7">
        <v>0</v>
      </c>
      <c r="V3943" s="7">
        <v>0</v>
      </c>
      <c r="W3943" s="7">
        <v>0</v>
      </c>
      <c r="X3943" s="7">
        <v>0</v>
      </c>
      <c r="Y3943" s="7">
        <v>0</v>
      </c>
      <c r="Z3943" s="7">
        <v>0</v>
      </c>
      <c r="AA3943" s="7" t="s">
        <v>800</v>
      </c>
      <c r="AB3943" s="7">
        <f>IF(Table2[[#This Row],[15cc]]+Table2[[#This Row],[30cc]]&gt;0,1,0)</f>
        <v>0</v>
      </c>
      <c r="AC3943" s="7">
        <f>IF(Table2[[#This Row],[60c]]&gt;0,1,0)</f>
        <v>0</v>
      </c>
      <c r="AD3943" s="7">
        <f>IF(Table2[[#This Row],[90c]]&gt;0,1,0)</f>
        <v>0</v>
      </c>
    </row>
    <row r="3944" spans="1:30" x14ac:dyDescent="0.2">
      <c r="A3944">
        <v>201707</v>
      </c>
      <c r="B3944" t="s">
        <v>21</v>
      </c>
      <c r="C3944" t="s">
        <v>21</v>
      </c>
      <c r="D3944" t="s">
        <v>1536</v>
      </c>
      <c r="E3944" t="s">
        <v>7657</v>
      </c>
      <c r="F3944" t="s">
        <v>1552</v>
      </c>
      <c r="G3944" t="s">
        <v>7661</v>
      </c>
      <c r="I3944" t="s">
        <v>70</v>
      </c>
      <c r="J3944" t="s">
        <v>1373</v>
      </c>
      <c r="K3944" t="s">
        <v>7661</v>
      </c>
      <c r="L3944" t="s">
        <v>8618</v>
      </c>
      <c r="M3944" t="s">
        <v>8619</v>
      </c>
      <c r="N3944" s="1">
        <v>42936</v>
      </c>
      <c r="O3944">
        <v>20</v>
      </c>
      <c r="P3944" t="s">
        <v>930</v>
      </c>
      <c r="S3944">
        <v>0</v>
      </c>
      <c r="T3944">
        <v>0</v>
      </c>
      <c r="U3944" s="7">
        <v>0</v>
      </c>
      <c r="V3944" s="7">
        <v>0</v>
      </c>
      <c r="W3944" s="7">
        <v>0</v>
      </c>
      <c r="X3944" s="7">
        <v>0</v>
      </c>
      <c r="Y3944" s="7">
        <v>0</v>
      </c>
      <c r="Z3944" s="7">
        <v>0</v>
      </c>
      <c r="AA3944" s="7" t="s">
        <v>800</v>
      </c>
      <c r="AB3944" s="7">
        <f>IF(Table2[[#This Row],[15cc]]+Table2[[#This Row],[30cc]]&gt;0,1,0)</f>
        <v>0</v>
      </c>
      <c r="AC3944" s="7">
        <f>IF(Table2[[#This Row],[60c]]&gt;0,1,0)</f>
        <v>0</v>
      </c>
      <c r="AD3944" s="7">
        <f>IF(Table2[[#This Row],[90c]]&gt;0,1,0)</f>
        <v>0</v>
      </c>
    </row>
    <row r="3945" spans="1:30" x14ac:dyDescent="0.2">
      <c r="A3945">
        <v>201707</v>
      </c>
      <c r="B3945" t="s">
        <v>21</v>
      </c>
      <c r="C3945" t="s">
        <v>21</v>
      </c>
      <c r="D3945" t="s">
        <v>1536</v>
      </c>
      <c r="E3945" t="s">
        <v>7657</v>
      </c>
      <c r="F3945" t="s">
        <v>1552</v>
      </c>
      <c r="G3945" t="s">
        <v>7661</v>
      </c>
      <c r="I3945" t="s">
        <v>70</v>
      </c>
      <c r="J3945" t="s">
        <v>1373</v>
      </c>
      <c r="K3945" t="s">
        <v>7661</v>
      </c>
      <c r="L3945" t="s">
        <v>8620</v>
      </c>
      <c r="M3945" t="s">
        <v>8621</v>
      </c>
      <c r="N3945" s="1">
        <v>42940</v>
      </c>
      <c r="O3945">
        <v>16</v>
      </c>
      <c r="P3945" t="s">
        <v>930</v>
      </c>
      <c r="S3945">
        <v>0</v>
      </c>
      <c r="T3945">
        <v>0</v>
      </c>
      <c r="U3945" s="7">
        <v>0</v>
      </c>
      <c r="V3945" s="7">
        <v>0</v>
      </c>
      <c r="W3945" s="7">
        <v>0</v>
      </c>
      <c r="X3945" s="7">
        <v>0</v>
      </c>
      <c r="Y3945" s="7">
        <v>0</v>
      </c>
      <c r="Z3945" s="7">
        <v>0</v>
      </c>
      <c r="AA3945" s="7" t="s">
        <v>800</v>
      </c>
      <c r="AB3945" s="7">
        <f>IF(Table2[[#This Row],[15cc]]+Table2[[#This Row],[30cc]]&gt;0,1,0)</f>
        <v>0</v>
      </c>
      <c r="AC3945" s="7">
        <f>IF(Table2[[#This Row],[60c]]&gt;0,1,0)</f>
        <v>0</v>
      </c>
      <c r="AD3945" s="7">
        <f>IF(Table2[[#This Row],[90c]]&gt;0,1,0)</f>
        <v>0</v>
      </c>
    </row>
    <row r="3946" spans="1:30" x14ac:dyDescent="0.2">
      <c r="A3946">
        <v>201707</v>
      </c>
      <c r="B3946" t="s">
        <v>21</v>
      </c>
      <c r="C3946" t="s">
        <v>21</v>
      </c>
      <c r="D3946" t="s">
        <v>1536</v>
      </c>
      <c r="E3946" t="s">
        <v>7657</v>
      </c>
      <c r="F3946" t="s">
        <v>1552</v>
      </c>
      <c r="G3946" t="s">
        <v>7661</v>
      </c>
      <c r="I3946" t="s">
        <v>70</v>
      </c>
      <c r="J3946" t="s">
        <v>1373</v>
      </c>
      <c r="K3946" t="s">
        <v>7661</v>
      </c>
      <c r="L3946" t="s">
        <v>8622</v>
      </c>
      <c r="M3946" t="s">
        <v>8623</v>
      </c>
      <c r="N3946" s="1">
        <v>42940</v>
      </c>
      <c r="O3946">
        <v>16</v>
      </c>
      <c r="P3946" t="s">
        <v>930</v>
      </c>
      <c r="S3946">
        <v>0</v>
      </c>
      <c r="T3946">
        <v>0</v>
      </c>
      <c r="U3946" s="7">
        <v>0</v>
      </c>
      <c r="V3946" s="7">
        <v>0</v>
      </c>
      <c r="W3946" s="7">
        <v>0</v>
      </c>
      <c r="X3946" s="7">
        <v>0</v>
      </c>
      <c r="Y3946" s="7">
        <v>0</v>
      </c>
      <c r="Z3946" s="7">
        <v>0</v>
      </c>
      <c r="AA3946" s="7" t="s">
        <v>800</v>
      </c>
      <c r="AB3946" s="7">
        <f>IF(Table2[[#This Row],[15cc]]+Table2[[#This Row],[30cc]]&gt;0,1,0)</f>
        <v>0</v>
      </c>
      <c r="AC3946" s="7">
        <f>IF(Table2[[#This Row],[60c]]&gt;0,1,0)</f>
        <v>0</v>
      </c>
      <c r="AD3946" s="7">
        <f>IF(Table2[[#This Row],[90c]]&gt;0,1,0)</f>
        <v>0</v>
      </c>
    </row>
    <row r="3947" spans="1:30" x14ac:dyDescent="0.2">
      <c r="A3947">
        <v>201707</v>
      </c>
      <c r="B3947" t="s">
        <v>21</v>
      </c>
      <c r="C3947" t="s">
        <v>21</v>
      </c>
      <c r="D3947" t="s">
        <v>1536</v>
      </c>
      <c r="E3947" t="s">
        <v>7657</v>
      </c>
      <c r="F3947" t="s">
        <v>1552</v>
      </c>
      <c r="G3947" t="s">
        <v>7661</v>
      </c>
      <c r="I3947" t="s">
        <v>70</v>
      </c>
      <c r="J3947" t="s">
        <v>1373</v>
      </c>
      <c r="K3947" t="s">
        <v>7661</v>
      </c>
      <c r="L3947" t="s">
        <v>8624</v>
      </c>
      <c r="M3947" t="s">
        <v>8625</v>
      </c>
      <c r="N3947" s="1">
        <v>42940</v>
      </c>
      <c r="O3947">
        <v>16</v>
      </c>
      <c r="P3947" t="s">
        <v>930</v>
      </c>
      <c r="S3947">
        <v>0</v>
      </c>
      <c r="T3947">
        <v>0</v>
      </c>
      <c r="U3947" s="7">
        <v>0</v>
      </c>
      <c r="V3947" s="7">
        <v>0</v>
      </c>
      <c r="W3947" s="7">
        <v>0</v>
      </c>
      <c r="X3947" s="7">
        <v>0</v>
      </c>
      <c r="Y3947" s="7">
        <v>0</v>
      </c>
      <c r="Z3947" s="7">
        <v>0</v>
      </c>
      <c r="AA3947" s="7" t="s">
        <v>800</v>
      </c>
      <c r="AB3947" s="7">
        <f>IF(Table2[[#This Row],[15cc]]+Table2[[#This Row],[30cc]]&gt;0,1,0)</f>
        <v>0</v>
      </c>
      <c r="AC3947" s="7">
        <f>IF(Table2[[#This Row],[60c]]&gt;0,1,0)</f>
        <v>0</v>
      </c>
      <c r="AD3947" s="7">
        <f>IF(Table2[[#This Row],[90c]]&gt;0,1,0)</f>
        <v>0</v>
      </c>
    </row>
    <row r="3948" spans="1:30" x14ac:dyDescent="0.2">
      <c r="A3948">
        <v>201707</v>
      </c>
      <c r="B3948" t="s">
        <v>21</v>
      </c>
      <c r="C3948" t="s">
        <v>21</v>
      </c>
      <c r="D3948" t="s">
        <v>1536</v>
      </c>
      <c r="E3948" t="s">
        <v>7657</v>
      </c>
      <c r="F3948" t="s">
        <v>1552</v>
      </c>
      <c r="G3948" t="s">
        <v>7661</v>
      </c>
      <c r="I3948" t="s">
        <v>70</v>
      </c>
      <c r="J3948" t="s">
        <v>1373</v>
      </c>
      <c r="K3948" t="s">
        <v>7661</v>
      </c>
      <c r="L3948" t="s">
        <v>8626</v>
      </c>
      <c r="M3948" t="s">
        <v>8627</v>
      </c>
      <c r="N3948" s="1">
        <v>42940</v>
      </c>
      <c r="O3948">
        <v>16</v>
      </c>
      <c r="P3948" t="s">
        <v>930</v>
      </c>
      <c r="S3948">
        <v>0</v>
      </c>
      <c r="T3948">
        <v>0</v>
      </c>
      <c r="U3948" s="7">
        <v>0</v>
      </c>
      <c r="V3948" s="7">
        <v>0</v>
      </c>
      <c r="W3948" s="7">
        <v>0</v>
      </c>
      <c r="X3948" s="7">
        <v>0</v>
      </c>
      <c r="Y3948" s="7">
        <v>0</v>
      </c>
      <c r="Z3948" s="7">
        <v>0</v>
      </c>
      <c r="AA3948" s="7" t="s">
        <v>800</v>
      </c>
      <c r="AB3948" s="7">
        <f>IF(Table2[[#This Row],[15cc]]+Table2[[#This Row],[30cc]]&gt;0,1,0)</f>
        <v>0</v>
      </c>
      <c r="AC3948" s="7">
        <f>IF(Table2[[#This Row],[60c]]&gt;0,1,0)</f>
        <v>0</v>
      </c>
      <c r="AD3948" s="7">
        <f>IF(Table2[[#This Row],[90c]]&gt;0,1,0)</f>
        <v>0</v>
      </c>
    </row>
    <row r="3949" spans="1:30" x14ac:dyDescent="0.2">
      <c r="A3949">
        <v>201707</v>
      </c>
      <c r="B3949" t="s">
        <v>21</v>
      </c>
      <c r="C3949" t="s">
        <v>21</v>
      </c>
      <c r="D3949" t="s">
        <v>1536</v>
      </c>
      <c r="E3949" t="s">
        <v>7657</v>
      </c>
      <c r="F3949" t="s">
        <v>1552</v>
      </c>
      <c r="G3949" t="s">
        <v>7661</v>
      </c>
      <c r="I3949" t="s">
        <v>70</v>
      </c>
      <c r="J3949" t="s">
        <v>1373</v>
      </c>
      <c r="K3949" t="s">
        <v>7661</v>
      </c>
      <c r="L3949" t="s">
        <v>8628</v>
      </c>
      <c r="M3949" t="s">
        <v>8629</v>
      </c>
      <c r="N3949" s="1">
        <v>42940</v>
      </c>
      <c r="O3949">
        <v>16</v>
      </c>
      <c r="P3949" t="s">
        <v>930</v>
      </c>
      <c r="S3949">
        <v>0</v>
      </c>
      <c r="T3949">
        <v>0</v>
      </c>
      <c r="U3949" s="7">
        <v>0</v>
      </c>
      <c r="V3949" s="7">
        <v>0</v>
      </c>
      <c r="W3949" s="7">
        <v>0</v>
      </c>
      <c r="X3949" s="7">
        <v>0</v>
      </c>
      <c r="Y3949" s="7">
        <v>0</v>
      </c>
      <c r="Z3949" s="7">
        <v>0</v>
      </c>
      <c r="AA3949" s="7" t="s">
        <v>800</v>
      </c>
      <c r="AB3949" s="7">
        <f>IF(Table2[[#This Row],[15cc]]+Table2[[#This Row],[30cc]]&gt;0,1,0)</f>
        <v>0</v>
      </c>
      <c r="AC3949" s="7">
        <f>IF(Table2[[#This Row],[60c]]&gt;0,1,0)</f>
        <v>0</v>
      </c>
      <c r="AD3949" s="7">
        <f>IF(Table2[[#This Row],[90c]]&gt;0,1,0)</f>
        <v>0</v>
      </c>
    </row>
    <row r="3950" spans="1:30" x14ac:dyDescent="0.2">
      <c r="A3950">
        <v>201707</v>
      </c>
      <c r="B3950" t="s">
        <v>21</v>
      </c>
      <c r="C3950" t="s">
        <v>21</v>
      </c>
      <c r="D3950" t="s">
        <v>1536</v>
      </c>
      <c r="E3950" t="s">
        <v>7657</v>
      </c>
      <c r="F3950" t="s">
        <v>1552</v>
      </c>
      <c r="G3950" t="s">
        <v>7661</v>
      </c>
      <c r="I3950" t="s">
        <v>70</v>
      </c>
      <c r="J3950" t="s">
        <v>1373</v>
      </c>
      <c r="K3950" t="s">
        <v>7661</v>
      </c>
      <c r="L3950" t="s">
        <v>8630</v>
      </c>
      <c r="M3950" t="s">
        <v>8631</v>
      </c>
      <c r="N3950" s="1">
        <v>42940</v>
      </c>
      <c r="O3950">
        <v>16</v>
      </c>
      <c r="P3950" t="s">
        <v>930</v>
      </c>
      <c r="S3950">
        <v>0</v>
      </c>
      <c r="T3950">
        <v>0</v>
      </c>
      <c r="U3950" s="7">
        <v>0</v>
      </c>
      <c r="V3950" s="7">
        <v>0</v>
      </c>
      <c r="W3950" s="7">
        <v>0</v>
      </c>
      <c r="X3950" s="7">
        <v>0</v>
      </c>
      <c r="Y3950" s="7">
        <v>0</v>
      </c>
      <c r="Z3950" s="7">
        <v>0</v>
      </c>
      <c r="AA3950" s="7" t="s">
        <v>800</v>
      </c>
      <c r="AB3950" s="7">
        <f>IF(Table2[[#This Row],[15cc]]+Table2[[#This Row],[30cc]]&gt;0,1,0)</f>
        <v>0</v>
      </c>
      <c r="AC3950" s="7">
        <f>IF(Table2[[#This Row],[60c]]&gt;0,1,0)</f>
        <v>0</v>
      </c>
      <c r="AD3950" s="7">
        <f>IF(Table2[[#This Row],[90c]]&gt;0,1,0)</f>
        <v>0</v>
      </c>
    </row>
    <row r="3951" spans="1:30" x14ac:dyDescent="0.2">
      <c r="A3951">
        <v>201707</v>
      </c>
      <c r="B3951" t="s">
        <v>21</v>
      </c>
      <c r="C3951" t="s">
        <v>21</v>
      </c>
      <c r="D3951" t="s">
        <v>1536</v>
      </c>
      <c r="E3951" t="s">
        <v>7657</v>
      </c>
      <c r="F3951" t="s">
        <v>1552</v>
      </c>
      <c r="G3951" t="s">
        <v>7661</v>
      </c>
      <c r="I3951" t="s">
        <v>70</v>
      </c>
      <c r="J3951" t="s">
        <v>1373</v>
      </c>
      <c r="K3951" t="s">
        <v>7661</v>
      </c>
      <c r="L3951" t="s">
        <v>8632</v>
      </c>
      <c r="M3951" t="s">
        <v>8633</v>
      </c>
      <c r="N3951" s="1">
        <v>42940</v>
      </c>
      <c r="O3951">
        <v>16</v>
      </c>
      <c r="P3951" t="s">
        <v>930</v>
      </c>
      <c r="S3951">
        <v>0</v>
      </c>
      <c r="T3951">
        <v>0</v>
      </c>
      <c r="U3951" s="7">
        <v>0</v>
      </c>
      <c r="V3951" s="7">
        <v>0</v>
      </c>
      <c r="W3951" s="7">
        <v>0</v>
      </c>
      <c r="X3951" s="7">
        <v>0</v>
      </c>
      <c r="Y3951" s="7">
        <v>0</v>
      </c>
      <c r="Z3951" s="7">
        <v>0</v>
      </c>
      <c r="AA3951" s="7" t="s">
        <v>800</v>
      </c>
      <c r="AB3951" s="7">
        <f>IF(Table2[[#This Row],[15cc]]+Table2[[#This Row],[30cc]]&gt;0,1,0)</f>
        <v>0</v>
      </c>
      <c r="AC3951" s="7">
        <f>IF(Table2[[#This Row],[60c]]&gt;0,1,0)</f>
        <v>0</v>
      </c>
      <c r="AD3951" s="7">
        <f>IF(Table2[[#This Row],[90c]]&gt;0,1,0)</f>
        <v>0</v>
      </c>
    </row>
    <row r="3952" spans="1:30" x14ac:dyDescent="0.2">
      <c r="A3952">
        <v>201707</v>
      </c>
      <c r="B3952" t="s">
        <v>21</v>
      </c>
      <c r="C3952" t="s">
        <v>21</v>
      </c>
      <c r="D3952" t="s">
        <v>1536</v>
      </c>
      <c r="E3952" t="s">
        <v>7657</v>
      </c>
      <c r="F3952" t="s">
        <v>1552</v>
      </c>
      <c r="G3952" t="s">
        <v>7661</v>
      </c>
      <c r="I3952" t="s">
        <v>70</v>
      </c>
      <c r="J3952" t="s">
        <v>1373</v>
      </c>
      <c r="K3952" t="s">
        <v>7661</v>
      </c>
      <c r="L3952" t="s">
        <v>8634</v>
      </c>
      <c r="M3952" t="s">
        <v>8635</v>
      </c>
      <c r="N3952" s="1">
        <v>42940</v>
      </c>
      <c r="O3952">
        <v>16</v>
      </c>
      <c r="P3952" t="s">
        <v>930</v>
      </c>
      <c r="S3952">
        <v>0</v>
      </c>
      <c r="T3952">
        <v>0</v>
      </c>
      <c r="U3952" s="7">
        <v>0</v>
      </c>
      <c r="V3952" s="7">
        <v>0</v>
      </c>
      <c r="W3952" s="7">
        <v>0</v>
      </c>
      <c r="X3952" s="7">
        <v>0</v>
      </c>
      <c r="Y3952" s="7">
        <v>0</v>
      </c>
      <c r="Z3952" s="7">
        <v>0</v>
      </c>
      <c r="AA3952" s="7" t="s">
        <v>800</v>
      </c>
      <c r="AB3952" s="7">
        <f>IF(Table2[[#This Row],[15cc]]+Table2[[#This Row],[30cc]]&gt;0,1,0)</f>
        <v>0</v>
      </c>
      <c r="AC3952" s="7">
        <f>IF(Table2[[#This Row],[60c]]&gt;0,1,0)</f>
        <v>0</v>
      </c>
      <c r="AD3952" s="7">
        <f>IF(Table2[[#This Row],[90c]]&gt;0,1,0)</f>
        <v>0</v>
      </c>
    </row>
    <row r="3953" spans="1:30" x14ac:dyDescent="0.2">
      <c r="A3953">
        <v>201707</v>
      </c>
      <c r="B3953" t="s">
        <v>21</v>
      </c>
      <c r="C3953" t="s">
        <v>21</v>
      </c>
      <c r="D3953" t="s">
        <v>1536</v>
      </c>
      <c r="E3953" t="s">
        <v>7657</v>
      </c>
      <c r="F3953" t="s">
        <v>1552</v>
      </c>
      <c r="G3953" t="s">
        <v>7661</v>
      </c>
      <c r="I3953" t="s">
        <v>70</v>
      </c>
      <c r="J3953" t="s">
        <v>1373</v>
      </c>
      <c r="K3953" t="s">
        <v>7661</v>
      </c>
      <c r="L3953" t="s">
        <v>8636</v>
      </c>
      <c r="M3953" t="s">
        <v>8637</v>
      </c>
      <c r="N3953" s="1">
        <v>42941</v>
      </c>
      <c r="O3953">
        <v>15</v>
      </c>
      <c r="P3953" t="s">
        <v>1314</v>
      </c>
      <c r="S3953">
        <v>0</v>
      </c>
      <c r="T3953">
        <v>0</v>
      </c>
      <c r="U3953" s="7">
        <v>0</v>
      </c>
      <c r="V3953" s="7">
        <v>0</v>
      </c>
      <c r="W3953" s="7">
        <v>0</v>
      </c>
      <c r="X3953" s="7">
        <v>0</v>
      </c>
      <c r="Y3953" s="7">
        <v>0</v>
      </c>
      <c r="Z3953" s="7">
        <v>0</v>
      </c>
      <c r="AA3953" s="7" t="s">
        <v>800</v>
      </c>
      <c r="AB3953" s="7">
        <f>IF(Table2[[#This Row],[15cc]]+Table2[[#This Row],[30cc]]&gt;0,1,0)</f>
        <v>0</v>
      </c>
      <c r="AC3953" s="7">
        <f>IF(Table2[[#This Row],[60c]]&gt;0,1,0)</f>
        <v>0</v>
      </c>
      <c r="AD3953" s="7">
        <f>IF(Table2[[#This Row],[90c]]&gt;0,1,0)</f>
        <v>0</v>
      </c>
    </row>
    <row r="3954" spans="1:30" x14ac:dyDescent="0.2">
      <c r="A3954">
        <v>201707</v>
      </c>
      <c r="B3954" t="s">
        <v>21</v>
      </c>
      <c r="C3954" t="s">
        <v>21</v>
      </c>
      <c r="D3954" t="s">
        <v>1536</v>
      </c>
      <c r="E3954" t="s">
        <v>7657</v>
      </c>
      <c r="F3954" t="s">
        <v>1552</v>
      </c>
      <c r="G3954" t="s">
        <v>7661</v>
      </c>
      <c r="I3954" t="s">
        <v>70</v>
      </c>
      <c r="J3954" t="s">
        <v>1374</v>
      </c>
      <c r="K3954" t="s">
        <v>7663</v>
      </c>
      <c r="L3954" t="s">
        <v>8638</v>
      </c>
      <c r="M3954" t="s">
        <v>8639</v>
      </c>
      <c r="N3954" s="1">
        <v>42940</v>
      </c>
      <c r="O3954">
        <v>16</v>
      </c>
      <c r="P3954" t="s">
        <v>930</v>
      </c>
      <c r="S3954">
        <v>0</v>
      </c>
      <c r="T3954">
        <v>0</v>
      </c>
      <c r="U3954" s="7">
        <v>0</v>
      </c>
      <c r="V3954" s="7">
        <v>0</v>
      </c>
      <c r="W3954" s="7">
        <v>0</v>
      </c>
      <c r="X3954" s="7">
        <v>0</v>
      </c>
      <c r="Y3954" s="7">
        <v>0</v>
      </c>
      <c r="Z3954" s="7">
        <v>0</v>
      </c>
      <c r="AA3954" s="7" t="s">
        <v>800</v>
      </c>
      <c r="AB3954" s="7">
        <f>IF(Table2[[#This Row],[15cc]]+Table2[[#This Row],[30cc]]&gt;0,1,0)</f>
        <v>0</v>
      </c>
      <c r="AC3954" s="7">
        <f>IF(Table2[[#This Row],[60c]]&gt;0,1,0)</f>
        <v>0</v>
      </c>
      <c r="AD3954" s="7">
        <f>IF(Table2[[#This Row],[90c]]&gt;0,1,0)</f>
        <v>0</v>
      </c>
    </row>
    <row r="3955" spans="1:30" x14ac:dyDescent="0.2">
      <c r="A3955">
        <v>201707</v>
      </c>
      <c r="B3955" t="s">
        <v>21</v>
      </c>
      <c r="C3955" t="s">
        <v>21</v>
      </c>
      <c r="D3955" t="s">
        <v>1536</v>
      </c>
      <c r="E3955" t="s">
        <v>7657</v>
      </c>
      <c r="F3955" t="s">
        <v>1552</v>
      </c>
      <c r="G3955" t="s">
        <v>7661</v>
      </c>
      <c r="I3955" t="s">
        <v>70</v>
      </c>
      <c r="J3955" t="s">
        <v>1374</v>
      </c>
      <c r="K3955" t="s">
        <v>7663</v>
      </c>
      <c r="L3955" t="s">
        <v>8640</v>
      </c>
      <c r="M3955" t="s">
        <v>8641</v>
      </c>
      <c r="N3955" s="1">
        <v>42940</v>
      </c>
      <c r="O3955">
        <v>16</v>
      </c>
      <c r="P3955" t="s">
        <v>930</v>
      </c>
      <c r="S3955">
        <v>0</v>
      </c>
      <c r="T3955">
        <v>0</v>
      </c>
      <c r="U3955" s="7">
        <v>0</v>
      </c>
      <c r="V3955" s="7">
        <v>0</v>
      </c>
      <c r="W3955" s="7">
        <v>0</v>
      </c>
      <c r="X3955" s="7">
        <v>0</v>
      </c>
      <c r="Y3955" s="7">
        <v>0</v>
      </c>
      <c r="Z3955" s="7">
        <v>0</v>
      </c>
      <c r="AA3955" s="7" t="s">
        <v>800</v>
      </c>
      <c r="AB3955" s="7">
        <f>IF(Table2[[#This Row],[15cc]]+Table2[[#This Row],[30cc]]&gt;0,1,0)</f>
        <v>0</v>
      </c>
      <c r="AC3955" s="7">
        <f>IF(Table2[[#This Row],[60c]]&gt;0,1,0)</f>
        <v>0</v>
      </c>
      <c r="AD3955" s="7">
        <f>IF(Table2[[#This Row],[90c]]&gt;0,1,0)</f>
        <v>0</v>
      </c>
    </row>
    <row r="3956" spans="1:30" x14ac:dyDescent="0.2">
      <c r="A3956">
        <v>201707</v>
      </c>
      <c r="B3956" t="s">
        <v>21</v>
      </c>
      <c r="C3956" t="s">
        <v>21</v>
      </c>
      <c r="D3956" t="s">
        <v>1536</v>
      </c>
      <c r="E3956" t="s">
        <v>7657</v>
      </c>
      <c r="F3956" t="s">
        <v>1552</v>
      </c>
      <c r="G3956" t="s">
        <v>7661</v>
      </c>
      <c r="I3956" t="s">
        <v>70</v>
      </c>
      <c r="J3956" t="s">
        <v>1374</v>
      </c>
      <c r="K3956" t="s">
        <v>7663</v>
      </c>
      <c r="L3956" t="s">
        <v>8642</v>
      </c>
      <c r="M3956" t="s">
        <v>8643</v>
      </c>
      <c r="N3956" s="1">
        <v>42940</v>
      </c>
      <c r="O3956">
        <v>16</v>
      </c>
      <c r="P3956" t="s">
        <v>930</v>
      </c>
      <c r="S3956">
        <v>0</v>
      </c>
      <c r="T3956">
        <v>0</v>
      </c>
      <c r="U3956" s="7">
        <v>0</v>
      </c>
      <c r="V3956" s="7">
        <v>0</v>
      </c>
      <c r="W3956" s="7">
        <v>0</v>
      </c>
      <c r="X3956" s="7">
        <v>0</v>
      </c>
      <c r="Y3956" s="7">
        <v>0</v>
      </c>
      <c r="Z3956" s="7">
        <v>0</v>
      </c>
      <c r="AA3956" s="7" t="s">
        <v>800</v>
      </c>
      <c r="AB3956" s="7">
        <f>IF(Table2[[#This Row],[15cc]]+Table2[[#This Row],[30cc]]&gt;0,1,0)</f>
        <v>0</v>
      </c>
      <c r="AC3956" s="7">
        <f>IF(Table2[[#This Row],[60c]]&gt;0,1,0)</f>
        <v>0</v>
      </c>
      <c r="AD3956" s="7">
        <f>IF(Table2[[#This Row],[90c]]&gt;0,1,0)</f>
        <v>0</v>
      </c>
    </row>
    <row r="3957" spans="1:30" x14ac:dyDescent="0.2">
      <c r="A3957">
        <v>201707</v>
      </c>
      <c r="B3957" t="s">
        <v>21</v>
      </c>
      <c r="C3957" t="s">
        <v>21</v>
      </c>
      <c r="D3957" t="s">
        <v>1536</v>
      </c>
      <c r="E3957" t="s">
        <v>7657</v>
      </c>
      <c r="F3957" t="s">
        <v>1552</v>
      </c>
      <c r="G3957" t="s">
        <v>7661</v>
      </c>
      <c r="I3957" t="s">
        <v>70</v>
      </c>
      <c r="J3957" t="s">
        <v>1374</v>
      </c>
      <c r="K3957" t="s">
        <v>7663</v>
      </c>
      <c r="L3957" t="s">
        <v>8644</v>
      </c>
      <c r="M3957" t="s">
        <v>8645</v>
      </c>
      <c r="N3957" s="1">
        <v>42940</v>
      </c>
      <c r="O3957">
        <v>16</v>
      </c>
      <c r="P3957" t="s">
        <v>930</v>
      </c>
      <c r="S3957">
        <v>0</v>
      </c>
      <c r="T3957">
        <v>0</v>
      </c>
      <c r="U3957" s="7">
        <v>0</v>
      </c>
      <c r="V3957" s="7">
        <v>0</v>
      </c>
      <c r="W3957" s="7">
        <v>0</v>
      </c>
      <c r="X3957" s="7">
        <v>0</v>
      </c>
      <c r="Y3957" s="7">
        <v>0</v>
      </c>
      <c r="Z3957" s="7">
        <v>0</v>
      </c>
      <c r="AA3957" s="7" t="s">
        <v>800</v>
      </c>
      <c r="AB3957" s="7">
        <f>IF(Table2[[#This Row],[15cc]]+Table2[[#This Row],[30cc]]&gt;0,1,0)</f>
        <v>0</v>
      </c>
      <c r="AC3957" s="7">
        <f>IF(Table2[[#This Row],[60c]]&gt;0,1,0)</f>
        <v>0</v>
      </c>
      <c r="AD3957" s="7">
        <f>IF(Table2[[#This Row],[90c]]&gt;0,1,0)</f>
        <v>0</v>
      </c>
    </row>
    <row r="3958" spans="1:30" x14ac:dyDescent="0.2">
      <c r="A3958">
        <v>201707</v>
      </c>
      <c r="B3958" t="s">
        <v>21</v>
      </c>
      <c r="C3958" t="s">
        <v>21</v>
      </c>
      <c r="D3958" t="s">
        <v>1536</v>
      </c>
      <c r="E3958" t="s">
        <v>7657</v>
      </c>
      <c r="F3958" t="s">
        <v>1552</v>
      </c>
      <c r="G3958" t="s">
        <v>7661</v>
      </c>
      <c r="I3958" t="s">
        <v>70</v>
      </c>
      <c r="J3958" t="s">
        <v>1374</v>
      </c>
      <c r="K3958" t="s">
        <v>7663</v>
      </c>
      <c r="L3958" t="s">
        <v>8646</v>
      </c>
      <c r="M3958" t="s">
        <v>8647</v>
      </c>
      <c r="N3958" s="1">
        <v>42940</v>
      </c>
      <c r="O3958">
        <v>16</v>
      </c>
      <c r="P3958" t="s">
        <v>930</v>
      </c>
      <c r="S3958">
        <v>0</v>
      </c>
      <c r="T3958">
        <v>0</v>
      </c>
      <c r="U3958" s="7">
        <v>0</v>
      </c>
      <c r="V3958" s="7">
        <v>0</v>
      </c>
      <c r="W3958" s="7">
        <v>0</v>
      </c>
      <c r="X3958" s="7">
        <v>0</v>
      </c>
      <c r="Y3958" s="7">
        <v>0</v>
      </c>
      <c r="Z3958" s="7">
        <v>0</v>
      </c>
      <c r="AA3958" s="7" t="s">
        <v>800</v>
      </c>
      <c r="AB3958" s="7">
        <f>IF(Table2[[#This Row],[15cc]]+Table2[[#This Row],[30cc]]&gt;0,1,0)</f>
        <v>0</v>
      </c>
      <c r="AC3958" s="7">
        <f>IF(Table2[[#This Row],[60c]]&gt;0,1,0)</f>
        <v>0</v>
      </c>
      <c r="AD3958" s="7">
        <f>IF(Table2[[#This Row],[90c]]&gt;0,1,0)</f>
        <v>0</v>
      </c>
    </row>
    <row r="3959" spans="1:30" x14ac:dyDescent="0.2">
      <c r="A3959">
        <v>201707</v>
      </c>
      <c r="B3959" t="s">
        <v>21</v>
      </c>
      <c r="C3959" t="s">
        <v>21</v>
      </c>
      <c r="D3959" t="s">
        <v>1536</v>
      </c>
      <c r="E3959" t="s">
        <v>7657</v>
      </c>
      <c r="F3959" t="s">
        <v>1552</v>
      </c>
      <c r="G3959" t="s">
        <v>7661</v>
      </c>
      <c r="I3959" t="s">
        <v>70</v>
      </c>
      <c r="J3959" t="s">
        <v>1374</v>
      </c>
      <c r="K3959" t="s">
        <v>7663</v>
      </c>
      <c r="L3959" t="s">
        <v>8648</v>
      </c>
      <c r="M3959" t="s">
        <v>2045</v>
      </c>
      <c r="N3959" s="1">
        <v>42940</v>
      </c>
      <c r="O3959">
        <v>16</v>
      </c>
      <c r="P3959" t="s">
        <v>930</v>
      </c>
      <c r="S3959">
        <v>0</v>
      </c>
      <c r="T3959">
        <v>0</v>
      </c>
      <c r="U3959" s="7">
        <v>0</v>
      </c>
      <c r="V3959" s="7">
        <v>0</v>
      </c>
      <c r="W3959" s="7">
        <v>0</v>
      </c>
      <c r="X3959" s="7">
        <v>0</v>
      </c>
      <c r="Y3959" s="7">
        <v>0</v>
      </c>
      <c r="Z3959" s="7">
        <v>0</v>
      </c>
      <c r="AA3959" s="7" t="s">
        <v>800</v>
      </c>
      <c r="AB3959" s="7">
        <f>IF(Table2[[#This Row],[15cc]]+Table2[[#This Row],[30cc]]&gt;0,1,0)</f>
        <v>0</v>
      </c>
      <c r="AC3959" s="7">
        <f>IF(Table2[[#This Row],[60c]]&gt;0,1,0)</f>
        <v>0</v>
      </c>
      <c r="AD3959" s="7">
        <f>IF(Table2[[#This Row],[90c]]&gt;0,1,0)</f>
        <v>0</v>
      </c>
    </row>
    <row r="3960" spans="1:30" x14ac:dyDescent="0.2">
      <c r="A3960">
        <v>201707</v>
      </c>
      <c r="B3960" t="s">
        <v>21</v>
      </c>
      <c r="C3960" t="s">
        <v>21</v>
      </c>
      <c r="D3960" t="s">
        <v>1536</v>
      </c>
      <c r="E3960" t="s">
        <v>7657</v>
      </c>
      <c r="F3960" t="s">
        <v>1552</v>
      </c>
      <c r="G3960" t="s">
        <v>7661</v>
      </c>
      <c r="I3960" t="s">
        <v>70</v>
      </c>
      <c r="J3960" t="s">
        <v>1374</v>
      </c>
      <c r="K3960" t="s">
        <v>7663</v>
      </c>
      <c r="L3960" t="s">
        <v>8649</v>
      </c>
      <c r="M3960" t="s">
        <v>2455</v>
      </c>
      <c r="N3960" s="1">
        <v>42940</v>
      </c>
      <c r="O3960">
        <v>16</v>
      </c>
      <c r="P3960" t="s">
        <v>930</v>
      </c>
      <c r="S3960">
        <v>0</v>
      </c>
      <c r="T3960">
        <v>0</v>
      </c>
      <c r="U3960" s="7">
        <v>0</v>
      </c>
      <c r="V3960" s="7">
        <v>0</v>
      </c>
      <c r="W3960" s="7">
        <v>0</v>
      </c>
      <c r="X3960" s="7">
        <v>0</v>
      </c>
      <c r="Y3960" s="7">
        <v>0</v>
      </c>
      <c r="Z3960" s="7">
        <v>0</v>
      </c>
      <c r="AA3960" s="7" t="s">
        <v>800</v>
      </c>
      <c r="AB3960" s="7">
        <f>IF(Table2[[#This Row],[15cc]]+Table2[[#This Row],[30cc]]&gt;0,1,0)</f>
        <v>0</v>
      </c>
      <c r="AC3960" s="7">
        <f>IF(Table2[[#This Row],[60c]]&gt;0,1,0)</f>
        <v>0</v>
      </c>
      <c r="AD3960" s="7">
        <f>IF(Table2[[#This Row],[90c]]&gt;0,1,0)</f>
        <v>0</v>
      </c>
    </row>
    <row r="3961" spans="1:30" x14ac:dyDescent="0.2">
      <c r="A3961">
        <v>201707</v>
      </c>
      <c r="B3961" t="s">
        <v>21</v>
      </c>
      <c r="C3961" t="s">
        <v>21</v>
      </c>
      <c r="D3961" t="s">
        <v>1536</v>
      </c>
      <c r="E3961" t="s">
        <v>7657</v>
      </c>
      <c r="F3961" t="s">
        <v>1552</v>
      </c>
      <c r="G3961" t="s">
        <v>7661</v>
      </c>
      <c r="I3961" t="s">
        <v>70</v>
      </c>
      <c r="J3961" t="s">
        <v>1374</v>
      </c>
      <c r="K3961" t="s">
        <v>7663</v>
      </c>
      <c r="L3961" t="s">
        <v>8650</v>
      </c>
      <c r="M3961" t="s">
        <v>8651</v>
      </c>
      <c r="N3961" s="1">
        <v>42940</v>
      </c>
      <c r="O3961">
        <v>16</v>
      </c>
      <c r="P3961" t="s">
        <v>930</v>
      </c>
      <c r="S3961">
        <v>0</v>
      </c>
      <c r="T3961">
        <v>0</v>
      </c>
      <c r="U3961" s="7">
        <v>0</v>
      </c>
      <c r="V3961" s="7">
        <v>0</v>
      </c>
      <c r="W3961" s="7">
        <v>0</v>
      </c>
      <c r="X3961" s="7">
        <v>0</v>
      </c>
      <c r="Y3961" s="7">
        <v>0</v>
      </c>
      <c r="Z3961" s="7">
        <v>0</v>
      </c>
      <c r="AA3961" s="7" t="s">
        <v>800</v>
      </c>
      <c r="AB3961" s="7">
        <f>IF(Table2[[#This Row],[15cc]]+Table2[[#This Row],[30cc]]&gt;0,1,0)</f>
        <v>0</v>
      </c>
      <c r="AC3961" s="7">
        <f>IF(Table2[[#This Row],[60c]]&gt;0,1,0)</f>
        <v>0</v>
      </c>
      <c r="AD3961" s="7">
        <f>IF(Table2[[#This Row],[90c]]&gt;0,1,0)</f>
        <v>0</v>
      </c>
    </row>
    <row r="3962" spans="1:30" x14ac:dyDescent="0.2">
      <c r="A3962">
        <v>201707</v>
      </c>
      <c r="B3962" t="s">
        <v>21</v>
      </c>
      <c r="C3962" t="s">
        <v>21</v>
      </c>
      <c r="D3962" t="s">
        <v>1536</v>
      </c>
      <c r="E3962" t="s">
        <v>7657</v>
      </c>
      <c r="F3962" t="s">
        <v>1552</v>
      </c>
      <c r="G3962" t="s">
        <v>7661</v>
      </c>
      <c r="I3962" t="s">
        <v>70</v>
      </c>
      <c r="J3962" t="s">
        <v>1374</v>
      </c>
      <c r="K3962" t="s">
        <v>7663</v>
      </c>
      <c r="L3962" t="s">
        <v>8652</v>
      </c>
      <c r="M3962" t="s">
        <v>8653</v>
      </c>
      <c r="N3962" s="1">
        <v>42940</v>
      </c>
      <c r="O3962">
        <v>16</v>
      </c>
      <c r="P3962" t="s">
        <v>930</v>
      </c>
      <c r="S3962">
        <v>0</v>
      </c>
      <c r="T3962">
        <v>0</v>
      </c>
      <c r="U3962" s="7">
        <v>0</v>
      </c>
      <c r="V3962" s="7">
        <v>0</v>
      </c>
      <c r="W3962" s="7">
        <v>0</v>
      </c>
      <c r="X3962" s="7">
        <v>0</v>
      </c>
      <c r="Y3962" s="7">
        <v>0</v>
      </c>
      <c r="Z3962" s="7">
        <v>0</v>
      </c>
      <c r="AA3962" s="7" t="s">
        <v>800</v>
      </c>
      <c r="AB3962" s="7">
        <f>IF(Table2[[#This Row],[15cc]]+Table2[[#This Row],[30cc]]&gt;0,1,0)</f>
        <v>0</v>
      </c>
      <c r="AC3962" s="7">
        <f>IF(Table2[[#This Row],[60c]]&gt;0,1,0)</f>
        <v>0</v>
      </c>
      <c r="AD3962" s="7">
        <f>IF(Table2[[#This Row],[90c]]&gt;0,1,0)</f>
        <v>0</v>
      </c>
    </row>
    <row r="3963" spans="1:30" x14ac:dyDescent="0.2">
      <c r="A3963">
        <v>201707</v>
      </c>
      <c r="B3963" t="s">
        <v>21</v>
      </c>
      <c r="C3963" t="s">
        <v>21</v>
      </c>
      <c r="D3963" t="s">
        <v>1536</v>
      </c>
      <c r="E3963" t="s">
        <v>7657</v>
      </c>
      <c r="F3963" t="s">
        <v>1552</v>
      </c>
      <c r="G3963" t="s">
        <v>7661</v>
      </c>
      <c r="I3963" t="s">
        <v>70</v>
      </c>
      <c r="J3963" t="s">
        <v>1374</v>
      </c>
      <c r="K3963" t="s">
        <v>7663</v>
      </c>
      <c r="L3963" t="s">
        <v>8654</v>
      </c>
      <c r="M3963" t="s">
        <v>8655</v>
      </c>
      <c r="N3963" s="1">
        <v>42941</v>
      </c>
      <c r="O3963">
        <v>15</v>
      </c>
      <c r="P3963" t="s">
        <v>1314</v>
      </c>
      <c r="Q3963">
        <v>1</v>
      </c>
      <c r="R3963">
        <v>12.874000000000001</v>
      </c>
      <c r="S3963">
        <v>1</v>
      </c>
      <c r="T3963">
        <v>12.874000000000001</v>
      </c>
      <c r="U3963" s="7">
        <v>0</v>
      </c>
      <c r="V3963" s="7">
        <v>0</v>
      </c>
      <c r="W3963" s="7">
        <v>0</v>
      </c>
      <c r="X3963" s="7">
        <v>0</v>
      </c>
      <c r="Y3963" s="7">
        <v>0</v>
      </c>
      <c r="Z3963" s="7">
        <v>0</v>
      </c>
      <c r="AA3963" s="7" t="s">
        <v>800</v>
      </c>
      <c r="AB3963" s="7">
        <f>IF(Table2[[#This Row],[15cc]]+Table2[[#This Row],[30cc]]&gt;0,1,0)</f>
        <v>1</v>
      </c>
      <c r="AC3963" s="7">
        <f>IF(Table2[[#This Row],[60c]]&gt;0,1,0)</f>
        <v>0</v>
      </c>
      <c r="AD3963" s="7">
        <f>IF(Table2[[#This Row],[90c]]&gt;0,1,0)</f>
        <v>0</v>
      </c>
    </row>
    <row r="3964" spans="1:30" x14ac:dyDescent="0.2">
      <c r="A3964">
        <v>201707</v>
      </c>
      <c r="B3964" t="s">
        <v>21</v>
      </c>
      <c r="C3964" t="s">
        <v>21</v>
      </c>
      <c r="D3964" t="s">
        <v>1536</v>
      </c>
      <c r="E3964" t="s">
        <v>7657</v>
      </c>
      <c r="F3964" t="s">
        <v>1552</v>
      </c>
      <c r="G3964" t="s">
        <v>7661</v>
      </c>
      <c r="I3964" t="s">
        <v>70</v>
      </c>
      <c r="J3964" t="s">
        <v>1374</v>
      </c>
      <c r="K3964" t="s">
        <v>7663</v>
      </c>
      <c r="L3964" t="s">
        <v>8656</v>
      </c>
      <c r="M3964" t="s">
        <v>8657</v>
      </c>
      <c r="N3964" s="1">
        <v>42941</v>
      </c>
      <c r="O3964">
        <v>15</v>
      </c>
      <c r="P3964" t="s">
        <v>1314</v>
      </c>
      <c r="S3964">
        <v>0</v>
      </c>
      <c r="T3964">
        <v>0</v>
      </c>
      <c r="U3964" s="7">
        <v>0</v>
      </c>
      <c r="V3964" s="7">
        <v>0</v>
      </c>
      <c r="W3964" s="7">
        <v>0</v>
      </c>
      <c r="X3964" s="7">
        <v>0</v>
      </c>
      <c r="Y3964" s="7">
        <v>0</v>
      </c>
      <c r="Z3964" s="7">
        <v>0</v>
      </c>
      <c r="AA3964" s="7" t="s">
        <v>800</v>
      </c>
      <c r="AB3964" s="7">
        <f>IF(Table2[[#This Row],[15cc]]+Table2[[#This Row],[30cc]]&gt;0,1,0)</f>
        <v>0</v>
      </c>
      <c r="AC3964" s="7">
        <f>IF(Table2[[#This Row],[60c]]&gt;0,1,0)</f>
        <v>0</v>
      </c>
      <c r="AD3964" s="7">
        <f>IF(Table2[[#This Row],[90c]]&gt;0,1,0)</f>
        <v>0</v>
      </c>
    </row>
    <row r="3965" spans="1:30" x14ac:dyDescent="0.2">
      <c r="A3965">
        <v>201707</v>
      </c>
      <c r="B3965" t="s">
        <v>21</v>
      </c>
      <c r="C3965" t="s">
        <v>21</v>
      </c>
      <c r="D3965" t="s">
        <v>1536</v>
      </c>
      <c r="E3965" t="s">
        <v>7657</v>
      </c>
      <c r="F3965" t="s">
        <v>1552</v>
      </c>
      <c r="G3965" t="s">
        <v>7661</v>
      </c>
      <c r="I3965" t="s">
        <v>70</v>
      </c>
      <c r="J3965" t="s">
        <v>1374</v>
      </c>
      <c r="K3965" t="s">
        <v>7663</v>
      </c>
      <c r="L3965" t="s">
        <v>8658</v>
      </c>
      <c r="M3965" t="s">
        <v>8659</v>
      </c>
      <c r="N3965" s="1">
        <v>42941</v>
      </c>
      <c r="O3965">
        <v>15</v>
      </c>
      <c r="P3965" t="s">
        <v>1314</v>
      </c>
      <c r="Q3965">
        <v>5</v>
      </c>
      <c r="R3965">
        <v>79.290000000000006</v>
      </c>
      <c r="S3965">
        <v>5</v>
      </c>
      <c r="T3965">
        <v>79.290000000000006</v>
      </c>
      <c r="U3965" s="7">
        <v>0</v>
      </c>
      <c r="V3965" s="7">
        <v>0</v>
      </c>
      <c r="W3965" s="7">
        <v>0</v>
      </c>
      <c r="X3965" s="7">
        <v>0</v>
      </c>
      <c r="Y3965" s="7">
        <v>0</v>
      </c>
      <c r="Z3965" s="7">
        <v>0</v>
      </c>
      <c r="AA3965" s="7" t="s">
        <v>800</v>
      </c>
      <c r="AB3965" s="7">
        <f>IF(Table2[[#This Row],[15cc]]+Table2[[#This Row],[30cc]]&gt;0,1,0)</f>
        <v>1</v>
      </c>
      <c r="AC3965" s="7">
        <f>IF(Table2[[#This Row],[60c]]&gt;0,1,0)</f>
        <v>0</v>
      </c>
      <c r="AD3965" s="7">
        <f>IF(Table2[[#This Row],[90c]]&gt;0,1,0)</f>
        <v>0</v>
      </c>
    </row>
    <row r="3966" spans="1:30" x14ac:dyDescent="0.2">
      <c r="A3966">
        <v>201707</v>
      </c>
      <c r="B3966" t="s">
        <v>21</v>
      </c>
      <c r="C3966" t="s">
        <v>21</v>
      </c>
      <c r="D3966" t="s">
        <v>1536</v>
      </c>
      <c r="E3966" t="s">
        <v>7657</v>
      </c>
      <c r="F3966" t="s">
        <v>1552</v>
      </c>
      <c r="G3966" t="s">
        <v>7661</v>
      </c>
      <c r="I3966" t="s">
        <v>70</v>
      </c>
      <c r="J3966" t="s">
        <v>1374</v>
      </c>
      <c r="K3966" t="s">
        <v>7663</v>
      </c>
      <c r="L3966" t="s">
        <v>8660</v>
      </c>
      <c r="M3966" t="s">
        <v>8661</v>
      </c>
      <c r="N3966" s="1">
        <v>42941</v>
      </c>
      <c r="O3966">
        <v>15</v>
      </c>
      <c r="P3966" t="s">
        <v>1314</v>
      </c>
      <c r="S3966">
        <v>0</v>
      </c>
      <c r="T3966">
        <v>0</v>
      </c>
      <c r="U3966" s="7">
        <v>0</v>
      </c>
      <c r="V3966" s="7">
        <v>0</v>
      </c>
      <c r="W3966" s="7">
        <v>0</v>
      </c>
      <c r="X3966" s="7">
        <v>0</v>
      </c>
      <c r="Y3966" s="7">
        <v>0</v>
      </c>
      <c r="Z3966" s="7">
        <v>0</v>
      </c>
      <c r="AA3966" s="7" t="s">
        <v>800</v>
      </c>
      <c r="AB3966" s="7">
        <f>IF(Table2[[#This Row],[15cc]]+Table2[[#This Row],[30cc]]&gt;0,1,0)</f>
        <v>0</v>
      </c>
      <c r="AC3966" s="7">
        <f>IF(Table2[[#This Row],[60c]]&gt;0,1,0)</f>
        <v>0</v>
      </c>
      <c r="AD3966" s="7">
        <f>IF(Table2[[#This Row],[90c]]&gt;0,1,0)</f>
        <v>0</v>
      </c>
    </row>
    <row r="3967" spans="1:30" x14ac:dyDescent="0.2">
      <c r="A3967">
        <v>201707</v>
      </c>
      <c r="B3967" t="s">
        <v>21</v>
      </c>
      <c r="C3967" t="s">
        <v>21</v>
      </c>
      <c r="D3967" t="s">
        <v>1536</v>
      </c>
      <c r="E3967" t="s">
        <v>7657</v>
      </c>
      <c r="F3967" t="s">
        <v>1552</v>
      </c>
      <c r="G3967" t="s">
        <v>7661</v>
      </c>
      <c r="I3967" t="s">
        <v>70</v>
      </c>
      <c r="J3967" t="s">
        <v>1374</v>
      </c>
      <c r="K3967" t="s">
        <v>7663</v>
      </c>
      <c r="L3967" t="s">
        <v>8662</v>
      </c>
      <c r="M3967" t="s">
        <v>8663</v>
      </c>
      <c r="N3967" s="1">
        <v>42941</v>
      </c>
      <c r="O3967">
        <v>15</v>
      </c>
      <c r="P3967" t="s">
        <v>1314</v>
      </c>
      <c r="S3967">
        <v>0</v>
      </c>
      <c r="T3967">
        <v>0</v>
      </c>
      <c r="U3967" s="7">
        <v>0</v>
      </c>
      <c r="V3967" s="7">
        <v>0</v>
      </c>
      <c r="W3967" s="7">
        <v>0</v>
      </c>
      <c r="X3967" s="7">
        <v>0</v>
      </c>
      <c r="Y3967" s="7">
        <v>0</v>
      </c>
      <c r="Z3967" s="7">
        <v>0</v>
      </c>
      <c r="AA3967" s="7" t="s">
        <v>800</v>
      </c>
      <c r="AB3967" s="7">
        <f>IF(Table2[[#This Row],[15cc]]+Table2[[#This Row],[30cc]]&gt;0,1,0)</f>
        <v>0</v>
      </c>
      <c r="AC3967" s="7">
        <f>IF(Table2[[#This Row],[60c]]&gt;0,1,0)</f>
        <v>0</v>
      </c>
      <c r="AD3967" s="7">
        <f>IF(Table2[[#This Row],[90c]]&gt;0,1,0)</f>
        <v>0</v>
      </c>
    </row>
    <row r="3968" spans="1:30" x14ac:dyDescent="0.2">
      <c r="A3968">
        <v>201707</v>
      </c>
      <c r="B3968" t="s">
        <v>21</v>
      </c>
      <c r="C3968" t="s">
        <v>21</v>
      </c>
      <c r="D3968" t="s">
        <v>1536</v>
      </c>
      <c r="E3968" t="s">
        <v>7657</v>
      </c>
      <c r="F3968" t="s">
        <v>1552</v>
      </c>
      <c r="G3968" t="s">
        <v>7661</v>
      </c>
      <c r="I3968" t="s">
        <v>70</v>
      </c>
      <c r="J3968" t="s">
        <v>1374</v>
      </c>
      <c r="K3968" t="s">
        <v>7663</v>
      </c>
      <c r="L3968" t="s">
        <v>8664</v>
      </c>
      <c r="M3968" t="s">
        <v>8665</v>
      </c>
      <c r="N3968" s="1">
        <v>42941</v>
      </c>
      <c r="O3968">
        <v>15</v>
      </c>
      <c r="P3968" t="s">
        <v>1314</v>
      </c>
      <c r="S3968">
        <v>0</v>
      </c>
      <c r="T3968">
        <v>0</v>
      </c>
      <c r="U3968" s="7">
        <v>0</v>
      </c>
      <c r="V3968" s="7">
        <v>0</v>
      </c>
      <c r="W3968" s="7">
        <v>0</v>
      </c>
      <c r="X3968" s="7">
        <v>0</v>
      </c>
      <c r="Y3968" s="7">
        <v>0</v>
      </c>
      <c r="Z3968" s="7">
        <v>0</v>
      </c>
      <c r="AA3968" s="7" t="s">
        <v>800</v>
      </c>
      <c r="AB3968" s="7">
        <f>IF(Table2[[#This Row],[15cc]]+Table2[[#This Row],[30cc]]&gt;0,1,0)</f>
        <v>0</v>
      </c>
      <c r="AC3968" s="7">
        <f>IF(Table2[[#This Row],[60c]]&gt;0,1,0)</f>
        <v>0</v>
      </c>
      <c r="AD3968" s="7">
        <f>IF(Table2[[#This Row],[90c]]&gt;0,1,0)</f>
        <v>0</v>
      </c>
    </row>
    <row r="3969" spans="1:30" x14ac:dyDescent="0.2">
      <c r="A3969">
        <v>201707</v>
      </c>
      <c r="B3969" t="s">
        <v>21</v>
      </c>
      <c r="C3969" t="s">
        <v>21</v>
      </c>
      <c r="D3969" t="s">
        <v>1536</v>
      </c>
      <c r="E3969" t="s">
        <v>7657</v>
      </c>
      <c r="F3969" t="s">
        <v>1552</v>
      </c>
      <c r="G3969" t="s">
        <v>7661</v>
      </c>
      <c r="I3969" t="s">
        <v>70</v>
      </c>
      <c r="J3969" t="s">
        <v>1374</v>
      </c>
      <c r="K3969" t="s">
        <v>7663</v>
      </c>
      <c r="L3969" t="s">
        <v>8666</v>
      </c>
      <c r="M3969" t="s">
        <v>8667</v>
      </c>
      <c r="N3969" s="1">
        <v>42941</v>
      </c>
      <c r="O3969">
        <v>15</v>
      </c>
      <c r="P3969" t="s">
        <v>1314</v>
      </c>
      <c r="S3969">
        <v>0</v>
      </c>
      <c r="T3969">
        <v>0</v>
      </c>
      <c r="U3969" s="7">
        <v>0</v>
      </c>
      <c r="V3969" s="7">
        <v>0</v>
      </c>
      <c r="W3969" s="7">
        <v>0</v>
      </c>
      <c r="X3969" s="7">
        <v>0</v>
      </c>
      <c r="Y3969" s="7">
        <v>0</v>
      </c>
      <c r="Z3969" s="7">
        <v>0</v>
      </c>
      <c r="AA3969" s="7" t="s">
        <v>800</v>
      </c>
      <c r="AB3969" s="7">
        <f>IF(Table2[[#This Row],[15cc]]+Table2[[#This Row],[30cc]]&gt;0,1,0)</f>
        <v>0</v>
      </c>
      <c r="AC3969" s="7">
        <f>IF(Table2[[#This Row],[60c]]&gt;0,1,0)</f>
        <v>0</v>
      </c>
      <c r="AD3969" s="7">
        <f>IF(Table2[[#This Row],[90c]]&gt;0,1,0)</f>
        <v>0</v>
      </c>
    </row>
    <row r="3970" spans="1:30" x14ac:dyDescent="0.2">
      <c r="A3970">
        <v>201707</v>
      </c>
      <c r="B3970" t="s">
        <v>21</v>
      </c>
      <c r="C3970" t="s">
        <v>21</v>
      </c>
      <c r="D3970" t="s">
        <v>1536</v>
      </c>
      <c r="E3970" t="s">
        <v>7657</v>
      </c>
      <c r="F3970" t="s">
        <v>1552</v>
      </c>
      <c r="G3970" t="s">
        <v>7661</v>
      </c>
      <c r="I3970" t="s">
        <v>70</v>
      </c>
      <c r="J3970" t="s">
        <v>1374</v>
      </c>
      <c r="K3970" t="s">
        <v>7663</v>
      </c>
      <c r="L3970" t="s">
        <v>8668</v>
      </c>
      <c r="M3970" t="s">
        <v>4996</v>
      </c>
      <c r="N3970" s="1">
        <v>42941</v>
      </c>
      <c r="O3970">
        <v>15</v>
      </c>
      <c r="P3970" t="s">
        <v>1314</v>
      </c>
      <c r="S3970">
        <v>0</v>
      </c>
      <c r="T3970">
        <v>0</v>
      </c>
      <c r="U3970" s="7">
        <v>0</v>
      </c>
      <c r="V3970" s="7">
        <v>0</v>
      </c>
      <c r="W3970" s="7">
        <v>0</v>
      </c>
      <c r="X3970" s="7">
        <v>0</v>
      </c>
      <c r="Y3970" s="7">
        <v>0</v>
      </c>
      <c r="Z3970" s="7">
        <v>0</v>
      </c>
      <c r="AA3970" s="7" t="s">
        <v>800</v>
      </c>
      <c r="AB3970" s="7">
        <f>IF(Table2[[#This Row],[15cc]]+Table2[[#This Row],[30cc]]&gt;0,1,0)</f>
        <v>0</v>
      </c>
      <c r="AC3970" s="7">
        <f>IF(Table2[[#This Row],[60c]]&gt;0,1,0)</f>
        <v>0</v>
      </c>
      <c r="AD3970" s="7">
        <f>IF(Table2[[#This Row],[90c]]&gt;0,1,0)</f>
        <v>0</v>
      </c>
    </row>
    <row r="3971" spans="1:30" x14ac:dyDescent="0.2">
      <c r="A3971">
        <v>201707</v>
      </c>
      <c r="B3971" t="s">
        <v>21</v>
      </c>
      <c r="C3971" t="s">
        <v>21</v>
      </c>
      <c r="D3971" t="s">
        <v>1536</v>
      </c>
      <c r="E3971" t="s">
        <v>7657</v>
      </c>
      <c r="F3971" t="s">
        <v>1552</v>
      </c>
      <c r="G3971" t="s">
        <v>7661</v>
      </c>
      <c r="I3971" t="s">
        <v>70</v>
      </c>
      <c r="J3971" t="s">
        <v>1374</v>
      </c>
      <c r="K3971" t="s">
        <v>7663</v>
      </c>
      <c r="L3971" t="s">
        <v>8669</v>
      </c>
      <c r="M3971" t="s">
        <v>8670</v>
      </c>
      <c r="N3971" s="1">
        <v>42941</v>
      </c>
      <c r="O3971">
        <v>15</v>
      </c>
      <c r="P3971" t="s">
        <v>1314</v>
      </c>
      <c r="Q3971">
        <v>1</v>
      </c>
      <c r="R3971">
        <v>15.747</v>
      </c>
      <c r="S3971">
        <v>1</v>
      </c>
      <c r="T3971">
        <v>15.747</v>
      </c>
      <c r="U3971" s="7">
        <v>0</v>
      </c>
      <c r="V3971" s="7">
        <v>0</v>
      </c>
      <c r="W3971" s="7">
        <v>0</v>
      </c>
      <c r="X3971" s="7">
        <v>0</v>
      </c>
      <c r="Y3971" s="7">
        <v>0</v>
      </c>
      <c r="Z3971" s="7">
        <v>0</v>
      </c>
      <c r="AA3971" s="7" t="s">
        <v>800</v>
      </c>
      <c r="AB3971" s="7">
        <f>IF(Table2[[#This Row],[15cc]]+Table2[[#This Row],[30cc]]&gt;0,1,0)</f>
        <v>1</v>
      </c>
      <c r="AC3971" s="7">
        <f>IF(Table2[[#This Row],[60c]]&gt;0,1,0)</f>
        <v>0</v>
      </c>
      <c r="AD3971" s="7">
        <f>IF(Table2[[#This Row],[90c]]&gt;0,1,0)</f>
        <v>0</v>
      </c>
    </row>
    <row r="3972" spans="1:30" x14ac:dyDescent="0.2">
      <c r="A3972">
        <v>201707</v>
      </c>
      <c r="B3972" t="s">
        <v>21</v>
      </c>
      <c r="C3972" t="s">
        <v>21</v>
      </c>
      <c r="D3972" t="s">
        <v>1536</v>
      </c>
      <c r="E3972" t="s">
        <v>7657</v>
      </c>
      <c r="F3972" t="s">
        <v>1552</v>
      </c>
      <c r="G3972" t="s">
        <v>7661</v>
      </c>
      <c r="I3972" t="s">
        <v>70</v>
      </c>
      <c r="J3972" t="s">
        <v>1374</v>
      </c>
      <c r="K3972" t="s">
        <v>7663</v>
      </c>
      <c r="L3972" t="s">
        <v>8671</v>
      </c>
      <c r="M3972" t="s">
        <v>876</v>
      </c>
      <c r="N3972" s="1">
        <v>42941</v>
      </c>
      <c r="O3972">
        <v>15</v>
      </c>
      <c r="P3972" t="s">
        <v>1314</v>
      </c>
      <c r="S3972">
        <v>0</v>
      </c>
      <c r="T3972">
        <v>0</v>
      </c>
      <c r="U3972" s="7">
        <v>0</v>
      </c>
      <c r="V3972" s="7">
        <v>0</v>
      </c>
      <c r="W3972" s="7">
        <v>0</v>
      </c>
      <c r="X3972" s="7">
        <v>0</v>
      </c>
      <c r="Y3972" s="7">
        <v>0</v>
      </c>
      <c r="Z3972" s="7">
        <v>0</v>
      </c>
      <c r="AA3972" s="7" t="s">
        <v>800</v>
      </c>
      <c r="AB3972" s="7">
        <f>IF(Table2[[#This Row],[15cc]]+Table2[[#This Row],[30cc]]&gt;0,1,0)</f>
        <v>0</v>
      </c>
      <c r="AC3972" s="7">
        <f>IF(Table2[[#This Row],[60c]]&gt;0,1,0)</f>
        <v>0</v>
      </c>
      <c r="AD3972" s="7">
        <f>IF(Table2[[#This Row],[90c]]&gt;0,1,0)</f>
        <v>0</v>
      </c>
    </row>
    <row r="3973" spans="1:30" x14ac:dyDescent="0.2">
      <c r="A3973">
        <v>201707</v>
      </c>
      <c r="B3973" t="s">
        <v>21</v>
      </c>
      <c r="C3973" t="s">
        <v>21</v>
      </c>
      <c r="D3973" t="s">
        <v>1536</v>
      </c>
      <c r="E3973" t="s">
        <v>7657</v>
      </c>
      <c r="F3973" t="s">
        <v>1552</v>
      </c>
      <c r="G3973" t="s">
        <v>7661</v>
      </c>
      <c r="I3973" t="s">
        <v>70</v>
      </c>
      <c r="J3973" t="s">
        <v>1374</v>
      </c>
      <c r="K3973" t="s">
        <v>7663</v>
      </c>
      <c r="L3973" t="s">
        <v>8672</v>
      </c>
      <c r="M3973" t="s">
        <v>8673</v>
      </c>
      <c r="N3973" s="1">
        <v>42941</v>
      </c>
      <c r="O3973">
        <v>15</v>
      </c>
      <c r="P3973" t="s">
        <v>1314</v>
      </c>
      <c r="S3973">
        <v>0</v>
      </c>
      <c r="T3973">
        <v>0</v>
      </c>
      <c r="U3973" s="7">
        <v>0</v>
      </c>
      <c r="V3973" s="7">
        <v>0</v>
      </c>
      <c r="W3973" s="7">
        <v>0</v>
      </c>
      <c r="X3973" s="7">
        <v>0</v>
      </c>
      <c r="Y3973" s="7">
        <v>0</v>
      </c>
      <c r="Z3973" s="7">
        <v>0</v>
      </c>
      <c r="AA3973" s="7" t="s">
        <v>800</v>
      </c>
      <c r="AB3973" s="7">
        <f>IF(Table2[[#This Row],[15cc]]+Table2[[#This Row],[30cc]]&gt;0,1,0)</f>
        <v>0</v>
      </c>
      <c r="AC3973" s="7">
        <f>IF(Table2[[#This Row],[60c]]&gt;0,1,0)</f>
        <v>0</v>
      </c>
      <c r="AD3973" s="7">
        <f>IF(Table2[[#This Row],[90c]]&gt;0,1,0)</f>
        <v>0</v>
      </c>
    </row>
    <row r="3974" spans="1:30" x14ac:dyDescent="0.2">
      <c r="A3974">
        <v>201707</v>
      </c>
      <c r="B3974" t="s">
        <v>21</v>
      </c>
      <c r="C3974" t="s">
        <v>21</v>
      </c>
      <c r="D3974" t="s">
        <v>1536</v>
      </c>
      <c r="E3974" t="s">
        <v>7657</v>
      </c>
      <c r="F3974" t="s">
        <v>1552</v>
      </c>
      <c r="G3974" t="s">
        <v>7661</v>
      </c>
      <c r="I3974" t="s">
        <v>70</v>
      </c>
      <c r="J3974" t="s">
        <v>1374</v>
      </c>
      <c r="K3974" t="s">
        <v>7663</v>
      </c>
      <c r="L3974" t="s">
        <v>8674</v>
      </c>
      <c r="M3974" t="s">
        <v>8675</v>
      </c>
      <c r="N3974" s="1">
        <v>42941</v>
      </c>
      <c r="O3974">
        <v>15</v>
      </c>
      <c r="P3974" t="s">
        <v>1314</v>
      </c>
      <c r="S3974">
        <v>0</v>
      </c>
      <c r="T3974">
        <v>0</v>
      </c>
      <c r="U3974" s="7">
        <v>0</v>
      </c>
      <c r="V3974" s="7">
        <v>0</v>
      </c>
      <c r="W3974" s="7">
        <v>0</v>
      </c>
      <c r="X3974" s="7">
        <v>0</v>
      </c>
      <c r="Y3974" s="7">
        <v>0</v>
      </c>
      <c r="Z3974" s="7">
        <v>0</v>
      </c>
      <c r="AA3974" s="7" t="s">
        <v>800</v>
      </c>
      <c r="AB3974" s="7">
        <f>IF(Table2[[#This Row],[15cc]]+Table2[[#This Row],[30cc]]&gt;0,1,0)</f>
        <v>0</v>
      </c>
      <c r="AC3974" s="7">
        <f>IF(Table2[[#This Row],[60c]]&gt;0,1,0)</f>
        <v>0</v>
      </c>
      <c r="AD3974" s="7">
        <f>IF(Table2[[#This Row],[90c]]&gt;0,1,0)</f>
        <v>0</v>
      </c>
    </row>
    <row r="3975" spans="1:30" x14ac:dyDescent="0.2">
      <c r="A3975">
        <v>201707</v>
      </c>
      <c r="B3975" t="s">
        <v>21</v>
      </c>
      <c r="C3975" t="s">
        <v>21</v>
      </c>
      <c r="D3975" t="s">
        <v>1536</v>
      </c>
      <c r="E3975" t="s">
        <v>7657</v>
      </c>
      <c r="F3975" t="s">
        <v>1552</v>
      </c>
      <c r="G3975" t="s">
        <v>7661</v>
      </c>
      <c r="I3975" t="s">
        <v>70</v>
      </c>
      <c r="J3975" t="s">
        <v>1374</v>
      </c>
      <c r="K3975" t="s">
        <v>7663</v>
      </c>
      <c r="L3975" t="s">
        <v>8676</v>
      </c>
      <c r="M3975" t="s">
        <v>4823</v>
      </c>
      <c r="N3975" s="1">
        <v>42941</v>
      </c>
      <c r="O3975">
        <v>15</v>
      </c>
      <c r="P3975" t="s">
        <v>1314</v>
      </c>
      <c r="S3975">
        <v>0</v>
      </c>
      <c r="T3975">
        <v>0</v>
      </c>
      <c r="U3975" s="7">
        <v>0</v>
      </c>
      <c r="V3975" s="7">
        <v>0</v>
      </c>
      <c r="W3975" s="7">
        <v>0</v>
      </c>
      <c r="X3975" s="7">
        <v>0</v>
      </c>
      <c r="Y3975" s="7">
        <v>0</v>
      </c>
      <c r="Z3975" s="7">
        <v>0</v>
      </c>
      <c r="AA3975" s="7" t="s">
        <v>800</v>
      </c>
      <c r="AB3975" s="7">
        <f>IF(Table2[[#This Row],[15cc]]+Table2[[#This Row],[30cc]]&gt;0,1,0)</f>
        <v>0</v>
      </c>
      <c r="AC3975" s="7">
        <f>IF(Table2[[#This Row],[60c]]&gt;0,1,0)</f>
        <v>0</v>
      </c>
      <c r="AD3975" s="7">
        <f>IF(Table2[[#This Row],[90c]]&gt;0,1,0)</f>
        <v>0</v>
      </c>
    </row>
    <row r="3976" spans="1:30" x14ac:dyDescent="0.2">
      <c r="A3976">
        <v>201707</v>
      </c>
      <c r="B3976" t="s">
        <v>21</v>
      </c>
      <c r="C3976" t="s">
        <v>21</v>
      </c>
      <c r="D3976" t="s">
        <v>1536</v>
      </c>
      <c r="E3976" t="s">
        <v>7657</v>
      </c>
      <c r="F3976" t="s">
        <v>1552</v>
      </c>
      <c r="G3976" t="s">
        <v>7661</v>
      </c>
      <c r="I3976" t="s">
        <v>70</v>
      </c>
      <c r="J3976" t="s">
        <v>1374</v>
      </c>
      <c r="K3976" t="s">
        <v>7663</v>
      </c>
      <c r="L3976" t="s">
        <v>8677</v>
      </c>
      <c r="M3976" t="s">
        <v>8678</v>
      </c>
      <c r="N3976" s="1">
        <v>42941</v>
      </c>
      <c r="O3976">
        <v>15</v>
      </c>
      <c r="P3976" t="s">
        <v>1314</v>
      </c>
      <c r="S3976">
        <v>0</v>
      </c>
      <c r="T3976">
        <v>0</v>
      </c>
      <c r="U3976" s="7">
        <v>0</v>
      </c>
      <c r="V3976" s="7">
        <v>0</v>
      </c>
      <c r="W3976" s="7">
        <v>0</v>
      </c>
      <c r="X3976" s="7">
        <v>0</v>
      </c>
      <c r="Y3976" s="7">
        <v>0</v>
      </c>
      <c r="Z3976" s="7">
        <v>0</v>
      </c>
      <c r="AA3976" s="7" t="s">
        <v>800</v>
      </c>
      <c r="AB3976" s="7">
        <f>IF(Table2[[#This Row],[15cc]]+Table2[[#This Row],[30cc]]&gt;0,1,0)</f>
        <v>0</v>
      </c>
      <c r="AC3976" s="7">
        <f>IF(Table2[[#This Row],[60c]]&gt;0,1,0)</f>
        <v>0</v>
      </c>
      <c r="AD3976" s="7">
        <f>IF(Table2[[#This Row],[90c]]&gt;0,1,0)</f>
        <v>0</v>
      </c>
    </row>
    <row r="3977" spans="1:30" x14ac:dyDescent="0.2">
      <c r="A3977">
        <v>201707</v>
      </c>
      <c r="B3977" t="s">
        <v>21</v>
      </c>
      <c r="C3977" t="s">
        <v>21</v>
      </c>
      <c r="D3977" t="s">
        <v>1536</v>
      </c>
      <c r="E3977" t="s">
        <v>7657</v>
      </c>
      <c r="F3977" t="s">
        <v>1552</v>
      </c>
      <c r="G3977" t="s">
        <v>7661</v>
      </c>
      <c r="I3977" t="s">
        <v>70</v>
      </c>
      <c r="J3977" t="s">
        <v>1374</v>
      </c>
      <c r="K3977" t="s">
        <v>7663</v>
      </c>
      <c r="L3977" t="s">
        <v>8679</v>
      </c>
      <c r="M3977" t="s">
        <v>8680</v>
      </c>
      <c r="N3977" s="1">
        <v>42943</v>
      </c>
      <c r="O3977">
        <v>13</v>
      </c>
      <c r="P3977" t="s">
        <v>1314</v>
      </c>
      <c r="S3977">
        <v>0</v>
      </c>
      <c r="T3977">
        <v>0</v>
      </c>
      <c r="U3977" s="7">
        <v>0</v>
      </c>
      <c r="V3977" s="7">
        <v>0</v>
      </c>
      <c r="W3977" s="7">
        <v>0</v>
      </c>
      <c r="X3977" s="7">
        <v>0</v>
      </c>
      <c r="Y3977" s="7">
        <v>0</v>
      </c>
      <c r="Z3977" s="7">
        <v>0</v>
      </c>
      <c r="AA3977" s="7" t="s">
        <v>800</v>
      </c>
      <c r="AB3977" s="7">
        <f>IF(Table2[[#This Row],[15cc]]+Table2[[#This Row],[30cc]]&gt;0,1,0)</f>
        <v>0</v>
      </c>
      <c r="AC3977" s="7">
        <f>IF(Table2[[#This Row],[60c]]&gt;0,1,0)</f>
        <v>0</v>
      </c>
      <c r="AD3977" s="7">
        <f>IF(Table2[[#This Row],[90c]]&gt;0,1,0)</f>
        <v>0</v>
      </c>
    </row>
    <row r="3978" spans="1:30" x14ac:dyDescent="0.2">
      <c r="A3978">
        <v>201707</v>
      </c>
      <c r="B3978" t="s">
        <v>21</v>
      </c>
      <c r="C3978" t="s">
        <v>21</v>
      </c>
      <c r="D3978" t="s">
        <v>1499</v>
      </c>
      <c r="E3978" t="s">
        <v>7664</v>
      </c>
      <c r="F3978" t="s">
        <v>1553</v>
      </c>
      <c r="G3978" t="s">
        <v>7665</v>
      </c>
      <c r="I3978" t="s">
        <v>986</v>
      </c>
      <c r="J3978" t="s">
        <v>987</v>
      </c>
      <c r="K3978" t="s">
        <v>7665</v>
      </c>
      <c r="L3978" t="s">
        <v>8681</v>
      </c>
      <c r="M3978" t="s">
        <v>8682</v>
      </c>
      <c r="N3978" s="1">
        <v>42934</v>
      </c>
      <c r="O3978">
        <v>22</v>
      </c>
      <c r="P3978" t="s">
        <v>930</v>
      </c>
      <c r="S3978">
        <v>0</v>
      </c>
      <c r="T3978">
        <v>0</v>
      </c>
      <c r="U3978" s="7">
        <v>0</v>
      </c>
      <c r="V3978" s="7">
        <v>0</v>
      </c>
      <c r="W3978" s="7">
        <v>0</v>
      </c>
      <c r="X3978" s="7">
        <v>0</v>
      </c>
      <c r="Y3978" s="7">
        <v>0</v>
      </c>
      <c r="Z3978" s="7">
        <v>0</v>
      </c>
      <c r="AA3978" s="7" t="s">
        <v>800</v>
      </c>
      <c r="AB3978" s="7">
        <f>IF(Table2[[#This Row],[15cc]]+Table2[[#This Row],[30cc]]&gt;0,1,0)</f>
        <v>0</v>
      </c>
      <c r="AC3978" s="7">
        <f>IF(Table2[[#This Row],[60c]]&gt;0,1,0)</f>
        <v>0</v>
      </c>
      <c r="AD3978" s="7">
        <f>IF(Table2[[#This Row],[90c]]&gt;0,1,0)</f>
        <v>0</v>
      </c>
    </row>
    <row r="3979" spans="1:30" x14ac:dyDescent="0.2">
      <c r="A3979">
        <v>201707</v>
      </c>
      <c r="B3979" t="s">
        <v>21</v>
      </c>
      <c r="C3979" t="s">
        <v>21</v>
      </c>
      <c r="D3979" t="s">
        <v>1499</v>
      </c>
      <c r="E3979" t="s">
        <v>7664</v>
      </c>
      <c r="F3979" t="s">
        <v>1553</v>
      </c>
      <c r="G3979" t="s">
        <v>7665</v>
      </c>
      <c r="I3979" t="s">
        <v>986</v>
      </c>
      <c r="J3979" t="s">
        <v>987</v>
      </c>
      <c r="K3979" t="s">
        <v>7665</v>
      </c>
      <c r="L3979" t="s">
        <v>8683</v>
      </c>
      <c r="M3979" t="s">
        <v>8684</v>
      </c>
      <c r="N3979" s="1">
        <v>42934</v>
      </c>
      <c r="O3979">
        <v>22</v>
      </c>
      <c r="P3979" t="s">
        <v>930</v>
      </c>
      <c r="S3979">
        <v>0</v>
      </c>
      <c r="T3979">
        <v>0</v>
      </c>
      <c r="U3979" s="7">
        <v>0</v>
      </c>
      <c r="V3979" s="7">
        <v>0</v>
      </c>
      <c r="W3979" s="7">
        <v>0</v>
      </c>
      <c r="X3979" s="7">
        <v>0</v>
      </c>
      <c r="Y3979" s="7">
        <v>0</v>
      </c>
      <c r="Z3979" s="7">
        <v>0</v>
      </c>
      <c r="AA3979" s="7" t="s">
        <v>800</v>
      </c>
      <c r="AB3979" s="7">
        <f>IF(Table2[[#This Row],[15cc]]+Table2[[#This Row],[30cc]]&gt;0,1,0)</f>
        <v>0</v>
      </c>
      <c r="AC3979" s="7">
        <f>IF(Table2[[#This Row],[60c]]&gt;0,1,0)</f>
        <v>0</v>
      </c>
      <c r="AD3979" s="7">
        <f>IF(Table2[[#This Row],[90c]]&gt;0,1,0)</f>
        <v>0</v>
      </c>
    </row>
    <row r="3980" spans="1:30" x14ac:dyDescent="0.2">
      <c r="A3980">
        <v>201707</v>
      </c>
      <c r="B3980" t="s">
        <v>21</v>
      </c>
      <c r="C3980" t="s">
        <v>21</v>
      </c>
      <c r="D3980" t="s">
        <v>1499</v>
      </c>
      <c r="E3980" t="s">
        <v>7664</v>
      </c>
      <c r="F3980" t="s">
        <v>1553</v>
      </c>
      <c r="G3980" t="s">
        <v>7665</v>
      </c>
      <c r="I3980" t="s">
        <v>986</v>
      </c>
      <c r="J3980" t="s">
        <v>987</v>
      </c>
      <c r="K3980" t="s">
        <v>7665</v>
      </c>
      <c r="L3980" t="s">
        <v>8685</v>
      </c>
      <c r="M3980" t="s">
        <v>8686</v>
      </c>
      <c r="N3980" s="1">
        <v>42934</v>
      </c>
      <c r="O3980">
        <v>22</v>
      </c>
      <c r="P3980" t="s">
        <v>930</v>
      </c>
      <c r="Q3980">
        <v>1</v>
      </c>
      <c r="R3980">
        <v>12.994999999999999</v>
      </c>
      <c r="S3980">
        <v>1</v>
      </c>
      <c r="T3980">
        <v>12.994999999999999</v>
      </c>
      <c r="U3980" s="7">
        <v>0</v>
      </c>
      <c r="V3980" s="7">
        <v>0</v>
      </c>
      <c r="W3980" s="7">
        <v>0</v>
      </c>
      <c r="X3980" s="7">
        <v>0</v>
      </c>
      <c r="Y3980" s="7">
        <v>0</v>
      </c>
      <c r="Z3980" s="7">
        <v>0</v>
      </c>
      <c r="AA3980" s="7" t="s">
        <v>800</v>
      </c>
      <c r="AB3980" s="7">
        <f>IF(Table2[[#This Row],[15cc]]+Table2[[#This Row],[30cc]]&gt;0,1,0)</f>
        <v>1</v>
      </c>
      <c r="AC3980" s="7">
        <f>IF(Table2[[#This Row],[60c]]&gt;0,1,0)</f>
        <v>0</v>
      </c>
      <c r="AD3980" s="7">
        <f>IF(Table2[[#This Row],[90c]]&gt;0,1,0)</f>
        <v>0</v>
      </c>
    </row>
    <row r="3981" spans="1:30" x14ac:dyDescent="0.2">
      <c r="A3981">
        <v>201707</v>
      </c>
      <c r="B3981" t="s">
        <v>21</v>
      </c>
      <c r="C3981" t="s">
        <v>21</v>
      </c>
      <c r="D3981" t="s">
        <v>1499</v>
      </c>
      <c r="E3981" t="s">
        <v>7664</v>
      </c>
      <c r="F3981" t="s">
        <v>1553</v>
      </c>
      <c r="G3981" t="s">
        <v>7665</v>
      </c>
      <c r="I3981" t="s">
        <v>986</v>
      </c>
      <c r="J3981" t="s">
        <v>987</v>
      </c>
      <c r="K3981" t="s">
        <v>7665</v>
      </c>
      <c r="L3981" t="s">
        <v>8687</v>
      </c>
      <c r="M3981" t="s">
        <v>1146</v>
      </c>
      <c r="N3981" s="1">
        <v>42935</v>
      </c>
      <c r="O3981">
        <v>21</v>
      </c>
      <c r="P3981" t="s">
        <v>930</v>
      </c>
      <c r="R3981" s="2"/>
      <c r="S3981">
        <v>0</v>
      </c>
      <c r="T3981">
        <v>0</v>
      </c>
      <c r="U3981" s="7">
        <v>0</v>
      </c>
      <c r="V3981" s="7">
        <v>0</v>
      </c>
      <c r="W3981" s="7">
        <v>0</v>
      </c>
      <c r="X3981" s="7">
        <v>0</v>
      </c>
      <c r="Y3981" s="7">
        <v>0</v>
      </c>
      <c r="Z3981" s="7">
        <v>0</v>
      </c>
      <c r="AA3981" s="7" t="s">
        <v>800</v>
      </c>
      <c r="AB3981" s="7">
        <f>IF(Table2[[#This Row],[15cc]]+Table2[[#This Row],[30cc]]&gt;0,1,0)</f>
        <v>0</v>
      </c>
      <c r="AC3981" s="7">
        <f>IF(Table2[[#This Row],[60c]]&gt;0,1,0)</f>
        <v>0</v>
      </c>
      <c r="AD3981" s="7">
        <f>IF(Table2[[#This Row],[90c]]&gt;0,1,0)</f>
        <v>0</v>
      </c>
    </row>
    <row r="3982" spans="1:30" x14ac:dyDescent="0.2">
      <c r="A3982">
        <v>201707</v>
      </c>
      <c r="B3982" t="s">
        <v>21</v>
      </c>
      <c r="C3982" t="s">
        <v>21</v>
      </c>
      <c r="D3982" t="s">
        <v>1499</v>
      </c>
      <c r="E3982" t="s">
        <v>7664</v>
      </c>
      <c r="F3982" t="s">
        <v>1553</v>
      </c>
      <c r="G3982" t="s">
        <v>7665</v>
      </c>
      <c r="I3982" t="s">
        <v>986</v>
      </c>
      <c r="J3982" t="s">
        <v>987</v>
      </c>
      <c r="K3982" t="s">
        <v>7665</v>
      </c>
      <c r="L3982" t="s">
        <v>8688</v>
      </c>
      <c r="M3982" t="s">
        <v>8689</v>
      </c>
      <c r="N3982" s="1">
        <v>42940</v>
      </c>
      <c r="O3982">
        <v>16</v>
      </c>
      <c r="P3982" t="s">
        <v>930</v>
      </c>
      <c r="Q3982">
        <v>1</v>
      </c>
      <c r="R3982">
        <v>15.855</v>
      </c>
      <c r="S3982">
        <v>1</v>
      </c>
      <c r="T3982">
        <v>15.855</v>
      </c>
      <c r="U3982" s="7">
        <v>0</v>
      </c>
      <c r="V3982" s="7">
        <v>0</v>
      </c>
      <c r="W3982" s="7">
        <v>0</v>
      </c>
      <c r="X3982" s="7">
        <v>0</v>
      </c>
      <c r="Y3982" s="7">
        <v>0</v>
      </c>
      <c r="Z3982" s="7">
        <v>0</v>
      </c>
      <c r="AA3982" s="7" t="s">
        <v>800</v>
      </c>
      <c r="AB3982" s="7">
        <f>IF(Table2[[#This Row],[15cc]]+Table2[[#This Row],[30cc]]&gt;0,1,0)</f>
        <v>1</v>
      </c>
      <c r="AC3982" s="7">
        <f>IF(Table2[[#This Row],[60c]]&gt;0,1,0)</f>
        <v>0</v>
      </c>
      <c r="AD3982" s="7">
        <f>IF(Table2[[#This Row],[90c]]&gt;0,1,0)</f>
        <v>0</v>
      </c>
    </row>
    <row r="3983" spans="1:30" x14ac:dyDescent="0.2">
      <c r="A3983">
        <v>201707</v>
      </c>
      <c r="B3983" t="s">
        <v>21</v>
      </c>
      <c r="C3983" t="s">
        <v>21</v>
      </c>
      <c r="D3983" t="s">
        <v>1499</v>
      </c>
      <c r="E3983" t="s">
        <v>7664</v>
      </c>
      <c r="F3983" t="s">
        <v>1553</v>
      </c>
      <c r="G3983" t="s">
        <v>7665</v>
      </c>
      <c r="I3983" t="s">
        <v>986</v>
      </c>
      <c r="J3983" t="s">
        <v>987</v>
      </c>
      <c r="K3983" t="s">
        <v>7665</v>
      </c>
      <c r="L3983" t="s">
        <v>8690</v>
      </c>
      <c r="M3983" t="s">
        <v>936</v>
      </c>
      <c r="N3983" s="1">
        <v>42940</v>
      </c>
      <c r="O3983">
        <v>16</v>
      </c>
      <c r="P3983" t="s">
        <v>930</v>
      </c>
      <c r="Q3983">
        <v>1</v>
      </c>
      <c r="R3983">
        <v>12.061</v>
      </c>
      <c r="S3983">
        <v>1</v>
      </c>
      <c r="T3983">
        <v>12.061</v>
      </c>
      <c r="U3983" s="7">
        <v>0</v>
      </c>
      <c r="V3983" s="7">
        <v>0</v>
      </c>
      <c r="W3983" s="7">
        <v>0</v>
      </c>
      <c r="X3983" s="7">
        <v>0</v>
      </c>
      <c r="Y3983" s="7">
        <v>0</v>
      </c>
      <c r="Z3983" s="7">
        <v>0</v>
      </c>
      <c r="AA3983" s="7" t="s">
        <v>800</v>
      </c>
      <c r="AB3983" s="7">
        <f>IF(Table2[[#This Row],[15cc]]+Table2[[#This Row],[30cc]]&gt;0,1,0)</f>
        <v>1</v>
      </c>
      <c r="AC3983" s="7">
        <f>IF(Table2[[#This Row],[60c]]&gt;0,1,0)</f>
        <v>0</v>
      </c>
      <c r="AD3983" s="7">
        <f>IF(Table2[[#This Row],[90c]]&gt;0,1,0)</f>
        <v>0</v>
      </c>
    </row>
    <row r="3984" spans="1:30" x14ac:dyDescent="0.2">
      <c r="A3984">
        <v>201707</v>
      </c>
      <c r="B3984" t="s">
        <v>21</v>
      </c>
      <c r="C3984" t="s">
        <v>21</v>
      </c>
      <c r="D3984" t="s">
        <v>1499</v>
      </c>
      <c r="E3984" t="s">
        <v>7664</v>
      </c>
      <c r="F3984" t="s">
        <v>1553</v>
      </c>
      <c r="G3984" t="s">
        <v>7665</v>
      </c>
      <c r="I3984" t="s">
        <v>986</v>
      </c>
      <c r="J3984" t="s">
        <v>987</v>
      </c>
      <c r="K3984" t="s">
        <v>7665</v>
      </c>
      <c r="L3984" t="s">
        <v>8691</v>
      </c>
      <c r="M3984" t="s">
        <v>7203</v>
      </c>
      <c r="N3984" s="1">
        <v>42940</v>
      </c>
      <c r="O3984">
        <v>16</v>
      </c>
      <c r="P3984" t="s">
        <v>930</v>
      </c>
      <c r="S3984">
        <v>0</v>
      </c>
      <c r="T3984">
        <v>0</v>
      </c>
      <c r="U3984" s="7">
        <v>0</v>
      </c>
      <c r="V3984" s="7">
        <v>0</v>
      </c>
      <c r="W3984" s="7">
        <v>0</v>
      </c>
      <c r="X3984" s="7">
        <v>0</v>
      </c>
      <c r="Y3984" s="7">
        <v>0</v>
      </c>
      <c r="Z3984" s="7">
        <v>0</v>
      </c>
      <c r="AA3984" s="7" t="s">
        <v>800</v>
      </c>
      <c r="AB3984" s="7">
        <f>IF(Table2[[#This Row],[15cc]]+Table2[[#This Row],[30cc]]&gt;0,1,0)</f>
        <v>0</v>
      </c>
      <c r="AC3984" s="7">
        <f>IF(Table2[[#This Row],[60c]]&gt;0,1,0)</f>
        <v>0</v>
      </c>
      <c r="AD3984" s="7">
        <f>IF(Table2[[#This Row],[90c]]&gt;0,1,0)</f>
        <v>0</v>
      </c>
    </row>
    <row r="3985" spans="1:30" x14ac:dyDescent="0.2">
      <c r="A3985">
        <v>201707</v>
      </c>
      <c r="B3985" t="s">
        <v>21</v>
      </c>
      <c r="C3985" t="s">
        <v>21</v>
      </c>
      <c r="D3985" t="s">
        <v>1499</v>
      </c>
      <c r="E3985" t="s">
        <v>7664</v>
      </c>
      <c r="F3985" t="s">
        <v>1553</v>
      </c>
      <c r="G3985" t="s">
        <v>7665</v>
      </c>
      <c r="I3985" t="s">
        <v>986</v>
      </c>
      <c r="J3985" t="s">
        <v>987</v>
      </c>
      <c r="K3985" t="s">
        <v>7665</v>
      </c>
      <c r="L3985" t="s">
        <v>8692</v>
      </c>
      <c r="M3985" t="s">
        <v>8693</v>
      </c>
      <c r="N3985" s="1">
        <v>42940</v>
      </c>
      <c r="O3985">
        <v>16</v>
      </c>
      <c r="P3985" t="s">
        <v>930</v>
      </c>
      <c r="Q3985">
        <v>1</v>
      </c>
      <c r="R3985">
        <v>12.314</v>
      </c>
      <c r="S3985">
        <v>1</v>
      </c>
      <c r="T3985">
        <v>12.314</v>
      </c>
      <c r="U3985" s="7">
        <v>0</v>
      </c>
      <c r="V3985" s="7">
        <v>0</v>
      </c>
      <c r="W3985" s="7">
        <v>0</v>
      </c>
      <c r="X3985" s="7">
        <v>0</v>
      </c>
      <c r="Y3985" s="7">
        <v>0</v>
      </c>
      <c r="Z3985" s="7">
        <v>0</v>
      </c>
      <c r="AA3985" s="7" t="s">
        <v>800</v>
      </c>
      <c r="AB3985" s="7">
        <f>IF(Table2[[#This Row],[15cc]]+Table2[[#This Row],[30cc]]&gt;0,1,0)</f>
        <v>1</v>
      </c>
      <c r="AC3985" s="7">
        <f>IF(Table2[[#This Row],[60c]]&gt;0,1,0)</f>
        <v>0</v>
      </c>
      <c r="AD3985" s="7">
        <f>IF(Table2[[#This Row],[90c]]&gt;0,1,0)</f>
        <v>0</v>
      </c>
    </row>
    <row r="3986" spans="1:30" x14ac:dyDescent="0.2">
      <c r="A3986">
        <v>201707</v>
      </c>
      <c r="B3986" t="s">
        <v>21</v>
      </c>
      <c r="C3986" t="s">
        <v>21</v>
      </c>
      <c r="D3986" t="s">
        <v>1499</v>
      </c>
      <c r="E3986" t="s">
        <v>7664</v>
      </c>
      <c r="F3986" t="s">
        <v>1553</v>
      </c>
      <c r="G3986" t="s">
        <v>7665</v>
      </c>
      <c r="I3986" t="s">
        <v>986</v>
      </c>
      <c r="J3986" t="s">
        <v>987</v>
      </c>
      <c r="K3986" t="s">
        <v>7665</v>
      </c>
      <c r="L3986" t="s">
        <v>8694</v>
      </c>
      <c r="M3986" t="s">
        <v>1368</v>
      </c>
      <c r="N3986" s="1">
        <v>42940</v>
      </c>
      <c r="O3986">
        <v>16</v>
      </c>
      <c r="P3986" t="s">
        <v>930</v>
      </c>
      <c r="Q3986">
        <v>1</v>
      </c>
      <c r="R3986">
        <v>12.749000000000001</v>
      </c>
      <c r="S3986">
        <v>1</v>
      </c>
      <c r="T3986">
        <v>12.749000000000001</v>
      </c>
      <c r="U3986" s="7">
        <v>0</v>
      </c>
      <c r="V3986" s="7">
        <v>0</v>
      </c>
      <c r="W3986" s="7">
        <v>0</v>
      </c>
      <c r="X3986" s="7">
        <v>0</v>
      </c>
      <c r="Y3986" s="7">
        <v>0</v>
      </c>
      <c r="Z3986" s="7">
        <v>0</v>
      </c>
      <c r="AA3986" s="7" t="s">
        <v>800</v>
      </c>
      <c r="AB3986" s="7">
        <f>IF(Table2[[#This Row],[15cc]]+Table2[[#This Row],[30cc]]&gt;0,1,0)</f>
        <v>1</v>
      </c>
      <c r="AC3986" s="7">
        <f>IF(Table2[[#This Row],[60c]]&gt;0,1,0)</f>
        <v>0</v>
      </c>
      <c r="AD3986" s="7">
        <f>IF(Table2[[#This Row],[90c]]&gt;0,1,0)</f>
        <v>0</v>
      </c>
    </row>
    <row r="3987" spans="1:30" x14ac:dyDescent="0.2">
      <c r="A3987">
        <v>201707</v>
      </c>
      <c r="B3987" t="s">
        <v>21</v>
      </c>
      <c r="C3987" t="s">
        <v>21</v>
      </c>
      <c r="D3987" t="s">
        <v>1499</v>
      </c>
      <c r="E3987" t="s">
        <v>7664</v>
      </c>
      <c r="F3987" t="s">
        <v>1553</v>
      </c>
      <c r="G3987" t="s">
        <v>7665</v>
      </c>
      <c r="I3987" t="s">
        <v>986</v>
      </c>
      <c r="J3987" t="s">
        <v>987</v>
      </c>
      <c r="K3987" t="s">
        <v>7665</v>
      </c>
      <c r="L3987" t="s">
        <v>8695</v>
      </c>
      <c r="M3987" t="s">
        <v>820</v>
      </c>
      <c r="N3987" s="1">
        <v>42940</v>
      </c>
      <c r="O3987">
        <v>16</v>
      </c>
      <c r="P3987" t="s">
        <v>930</v>
      </c>
      <c r="S3987">
        <v>0</v>
      </c>
      <c r="T3987">
        <v>0</v>
      </c>
      <c r="U3987" s="7">
        <v>0</v>
      </c>
      <c r="V3987" s="7">
        <v>0</v>
      </c>
      <c r="W3987" s="7">
        <v>0</v>
      </c>
      <c r="X3987" s="7">
        <v>0</v>
      </c>
      <c r="Y3987" s="7">
        <v>0</v>
      </c>
      <c r="Z3987" s="7">
        <v>0</v>
      </c>
      <c r="AA3987" s="7" t="s">
        <v>800</v>
      </c>
      <c r="AB3987" s="7">
        <f>IF(Table2[[#This Row],[15cc]]+Table2[[#This Row],[30cc]]&gt;0,1,0)</f>
        <v>0</v>
      </c>
      <c r="AC3987" s="7">
        <f>IF(Table2[[#This Row],[60c]]&gt;0,1,0)</f>
        <v>0</v>
      </c>
      <c r="AD3987" s="7">
        <f>IF(Table2[[#This Row],[90c]]&gt;0,1,0)</f>
        <v>0</v>
      </c>
    </row>
    <row r="3988" spans="1:30" x14ac:dyDescent="0.2">
      <c r="A3988">
        <v>201707</v>
      </c>
      <c r="B3988" t="s">
        <v>21</v>
      </c>
      <c r="C3988" t="s">
        <v>21</v>
      </c>
      <c r="D3988" t="s">
        <v>1499</v>
      </c>
      <c r="E3988" t="s">
        <v>7664</v>
      </c>
      <c r="F3988" t="s">
        <v>1553</v>
      </c>
      <c r="G3988" t="s">
        <v>7665</v>
      </c>
      <c r="I3988" t="s">
        <v>986</v>
      </c>
      <c r="J3988" t="s">
        <v>987</v>
      </c>
      <c r="K3988" t="s">
        <v>7665</v>
      </c>
      <c r="L3988" t="s">
        <v>8696</v>
      </c>
      <c r="M3988" t="s">
        <v>835</v>
      </c>
      <c r="N3988" s="1">
        <v>42940</v>
      </c>
      <c r="O3988">
        <v>16</v>
      </c>
      <c r="P3988" t="s">
        <v>930</v>
      </c>
      <c r="S3988">
        <v>0</v>
      </c>
      <c r="T3988">
        <v>0</v>
      </c>
      <c r="U3988" s="7">
        <v>0</v>
      </c>
      <c r="V3988" s="7">
        <v>0</v>
      </c>
      <c r="W3988" s="7">
        <v>0</v>
      </c>
      <c r="X3988" s="7">
        <v>0</v>
      </c>
      <c r="Y3988" s="7">
        <v>0</v>
      </c>
      <c r="Z3988" s="7">
        <v>0</v>
      </c>
      <c r="AA3988" s="7" t="s">
        <v>800</v>
      </c>
      <c r="AB3988" s="7">
        <f>IF(Table2[[#This Row],[15cc]]+Table2[[#This Row],[30cc]]&gt;0,1,0)</f>
        <v>0</v>
      </c>
      <c r="AC3988" s="7">
        <f>IF(Table2[[#This Row],[60c]]&gt;0,1,0)</f>
        <v>0</v>
      </c>
      <c r="AD3988" s="7">
        <f>IF(Table2[[#This Row],[90c]]&gt;0,1,0)</f>
        <v>0</v>
      </c>
    </row>
    <row r="3989" spans="1:30" x14ac:dyDescent="0.2">
      <c r="A3989">
        <v>201707</v>
      </c>
      <c r="B3989" t="s">
        <v>21</v>
      </c>
      <c r="C3989" t="s">
        <v>21</v>
      </c>
      <c r="D3989" t="s">
        <v>1499</v>
      </c>
      <c r="E3989" t="s">
        <v>7664</v>
      </c>
      <c r="F3989" t="s">
        <v>1553</v>
      </c>
      <c r="G3989" t="s">
        <v>7665</v>
      </c>
      <c r="I3989" t="s">
        <v>986</v>
      </c>
      <c r="J3989" t="s">
        <v>987</v>
      </c>
      <c r="K3989" t="s">
        <v>7665</v>
      </c>
      <c r="L3989" t="s">
        <v>8697</v>
      </c>
      <c r="M3989" t="s">
        <v>8698</v>
      </c>
      <c r="N3989" s="1">
        <v>42941</v>
      </c>
      <c r="O3989">
        <v>15</v>
      </c>
      <c r="P3989" t="s">
        <v>1314</v>
      </c>
      <c r="Q3989">
        <v>2</v>
      </c>
      <c r="R3989">
        <v>24.34</v>
      </c>
      <c r="S3989">
        <v>2</v>
      </c>
      <c r="T3989">
        <v>24.34</v>
      </c>
      <c r="U3989" s="7">
        <v>0</v>
      </c>
      <c r="V3989" s="7">
        <v>0</v>
      </c>
      <c r="W3989" s="7">
        <v>0</v>
      </c>
      <c r="X3989" s="7">
        <v>0</v>
      </c>
      <c r="Y3989" s="7">
        <v>0</v>
      </c>
      <c r="Z3989" s="7">
        <v>0</v>
      </c>
      <c r="AA3989" s="7" t="s">
        <v>800</v>
      </c>
      <c r="AB3989" s="7">
        <f>IF(Table2[[#This Row],[15cc]]+Table2[[#This Row],[30cc]]&gt;0,1,0)</f>
        <v>1</v>
      </c>
      <c r="AC3989" s="7">
        <f>IF(Table2[[#This Row],[60c]]&gt;0,1,0)</f>
        <v>0</v>
      </c>
      <c r="AD3989" s="7">
        <f>IF(Table2[[#This Row],[90c]]&gt;0,1,0)</f>
        <v>0</v>
      </c>
    </row>
    <row r="3990" spans="1:30" x14ac:dyDescent="0.2">
      <c r="A3990">
        <v>201707</v>
      </c>
      <c r="B3990" t="s">
        <v>21</v>
      </c>
      <c r="C3990" t="s">
        <v>21</v>
      </c>
      <c r="D3990" t="s">
        <v>1499</v>
      </c>
      <c r="E3990" t="s">
        <v>7664</v>
      </c>
      <c r="F3990" t="s">
        <v>1553</v>
      </c>
      <c r="G3990" t="s">
        <v>7665</v>
      </c>
      <c r="I3990" t="s">
        <v>986</v>
      </c>
      <c r="J3990" t="s">
        <v>987</v>
      </c>
      <c r="K3990" t="s">
        <v>7665</v>
      </c>
      <c r="L3990" t="s">
        <v>8699</v>
      </c>
      <c r="M3990" t="s">
        <v>806</v>
      </c>
      <c r="N3990" s="1">
        <v>42941</v>
      </c>
      <c r="O3990">
        <v>15</v>
      </c>
      <c r="P3990" t="s">
        <v>1314</v>
      </c>
      <c r="S3990">
        <v>0</v>
      </c>
      <c r="T3990">
        <v>0</v>
      </c>
      <c r="U3990" s="7">
        <v>0</v>
      </c>
      <c r="V3990" s="7">
        <v>0</v>
      </c>
      <c r="W3990" s="7">
        <v>0</v>
      </c>
      <c r="X3990" s="7">
        <v>0</v>
      </c>
      <c r="Y3990" s="7">
        <v>0</v>
      </c>
      <c r="Z3990" s="7">
        <v>0</v>
      </c>
      <c r="AA3990" s="7" t="s">
        <v>800</v>
      </c>
      <c r="AB3990" s="7">
        <f>IF(Table2[[#This Row],[15cc]]+Table2[[#This Row],[30cc]]&gt;0,1,0)</f>
        <v>0</v>
      </c>
      <c r="AC3990" s="7">
        <f>IF(Table2[[#This Row],[60c]]&gt;0,1,0)</f>
        <v>0</v>
      </c>
      <c r="AD3990" s="7">
        <f>IF(Table2[[#This Row],[90c]]&gt;0,1,0)</f>
        <v>0</v>
      </c>
    </row>
    <row r="3991" spans="1:30" x14ac:dyDescent="0.2">
      <c r="A3991">
        <v>201707</v>
      </c>
      <c r="B3991" t="s">
        <v>21</v>
      </c>
      <c r="C3991" t="s">
        <v>21</v>
      </c>
      <c r="D3991" t="s">
        <v>1499</v>
      </c>
      <c r="E3991" t="s">
        <v>7664</v>
      </c>
      <c r="F3991" t="s">
        <v>1553</v>
      </c>
      <c r="G3991" t="s">
        <v>7665</v>
      </c>
      <c r="I3991" t="s">
        <v>36</v>
      </c>
      <c r="J3991" t="s">
        <v>38</v>
      </c>
      <c r="K3991" t="s">
        <v>7666</v>
      </c>
      <c r="L3991" t="s">
        <v>8700</v>
      </c>
      <c r="M3991" t="s">
        <v>8701</v>
      </c>
      <c r="N3991" s="1">
        <v>42937</v>
      </c>
      <c r="O3991">
        <v>19</v>
      </c>
      <c r="P3991" t="s">
        <v>930</v>
      </c>
      <c r="Q3991">
        <v>1</v>
      </c>
      <c r="R3991">
        <v>16.402999999999999</v>
      </c>
      <c r="S3991">
        <v>1</v>
      </c>
      <c r="T3991">
        <v>16.402999999999999</v>
      </c>
      <c r="U3991" s="7">
        <v>0</v>
      </c>
      <c r="V3991" s="7">
        <v>0</v>
      </c>
      <c r="W3991" s="7">
        <v>0</v>
      </c>
      <c r="X3991" s="7">
        <v>0</v>
      </c>
      <c r="Y3991" s="7">
        <v>0</v>
      </c>
      <c r="Z3991" s="7">
        <v>0</v>
      </c>
      <c r="AA3991" s="7" t="s">
        <v>800</v>
      </c>
      <c r="AB3991" s="7">
        <f>IF(Table2[[#This Row],[15cc]]+Table2[[#This Row],[30cc]]&gt;0,1,0)</f>
        <v>1</v>
      </c>
      <c r="AC3991" s="7">
        <f>IF(Table2[[#This Row],[60c]]&gt;0,1,0)</f>
        <v>0</v>
      </c>
      <c r="AD3991" s="7">
        <f>IF(Table2[[#This Row],[90c]]&gt;0,1,0)</f>
        <v>0</v>
      </c>
    </row>
    <row r="3992" spans="1:30" x14ac:dyDescent="0.2">
      <c r="A3992">
        <v>201707</v>
      </c>
      <c r="B3992" t="s">
        <v>21</v>
      </c>
      <c r="C3992" t="s">
        <v>21</v>
      </c>
      <c r="D3992" t="s">
        <v>1499</v>
      </c>
      <c r="E3992" t="s">
        <v>7664</v>
      </c>
      <c r="F3992" t="s">
        <v>1553</v>
      </c>
      <c r="G3992" t="s">
        <v>7665</v>
      </c>
      <c r="I3992" t="s">
        <v>36</v>
      </c>
      <c r="J3992" t="s">
        <v>38</v>
      </c>
      <c r="K3992" t="s">
        <v>7666</v>
      </c>
      <c r="L3992" t="s">
        <v>8702</v>
      </c>
      <c r="M3992" t="s">
        <v>8703</v>
      </c>
      <c r="N3992" s="1">
        <v>42940</v>
      </c>
      <c r="O3992">
        <v>16</v>
      </c>
      <c r="P3992" t="s">
        <v>930</v>
      </c>
      <c r="S3992">
        <v>0</v>
      </c>
      <c r="T3992">
        <v>0</v>
      </c>
      <c r="U3992" s="7">
        <v>0</v>
      </c>
      <c r="V3992" s="7">
        <v>0</v>
      </c>
      <c r="W3992" s="7">
        <v>0</v>
      </c>
      <c r="X3992" s="7">
        <v>0</v>
      </c>
      <c r="Y3992" s="7">
        <v>0</v>
      </c>
      <c r="Z3992" s="7">
        <v>0</v>
      </c>
      <c r="AA3992" s="7" t="s">
        <v>800</v>
      </c>
      <c r="AB3992" s="7">
        <f>IF(Table2[[#This Row],[15cc]]+Table2[[#This Row],[30cc]]&gt;0,1,0)</f>
        <v>0</v>
      </c>
      <c r="AC3992" s="7">
        <f>IF(Table2[[#This Row],[60c]]&gt;0,1,0)</f>
        <v>0</v>
      </c>
      <c r="AD3992" s="7">
        <f>IF(Table2[[#This Row],[90c]]&gt;0,1,0)</f>
        <v>0</v>
      </c>
    </row>
    <row r="3993" spans="1:30" x14ac:dyDescent="0.2">
      <c r="A3993">
        <v>201707</v>
      </c>
      <c r="B3993" t="s">
        <v>21</v>
      </c>
      <c r="C3993" t="s">
        <v>21</v>
      </c>
      <c r="D3993" t="s">
        <v>1499</v>
      </c>
      <c r="E3993" t="s">
        <v>7664</v>
      </c>
      <c r="F3993" t="s">
        <v>1553</v>
      </c>
      <c r="G3993" t="s">
        <v>7665</v>
      </c>
      <c r="I3993" t="s">
        <v>36</v>
      </c>
      <c r="J3993" t="s">
        <v>38</v>
      </c>
      <c r="K3993" t="s">
        <v>7666</v>
      </c>
      <c r="L3993" t="s">
        <v>8704</v>
      </c>
      <c r="M3993" t="s">
        <v>8705</v>
      </c>
      <c r="N3993" s="1">
        <v>42944</v>
      </c>
      <c r="O3993">
        <v>12</v>
      </c>
      <c r="P3993" t="s">
        <v>1314</v>
      </c>
      <c r="S3993">
        <v>0</v>
      </c>
      <c r="T3993">
        <v>0</v>
      </c>
      <c r="U3993" s="7">
        <v>0</v>
      </c>
      <c r="V3993" s="7">
        <v>0</v>
      </c>
      <c r="W3993" s="7">
        <v>0</v>
      </c>
      <c r="X3993" s="7">
        <v>0</v>
      </c>
      <c r="Y3993" s="7">
        <v>0</v>
      </c>
      <c r="Z3993" s="7">
        <v>0</v>
      </c>
      <c r="AA3993" s="7" t="s">
        <v>800</v>
      </c>
      <c r="AB3993" s="7">
        <f>IF(Table2[[#This Row],[15cc]]+Table2[[#This Row],[30cc]]&gt;0,1,0)</f>
        <v>0</v>
      </c>
      <c r="AC3993" s="7">
        <f>IF(Table2[[#This Row],[60c]]&gt;0,1,0)</f>
        <v>0</v>
      </c>
      <c r="AD3993" s="7">
        <f>IF(Table2[[#This Row],[90c]]&gt;0,1,0)</f>
        <v>0</v>
      </c>
    </row>
    <row r="3994" spans="1:30" x14ac:dyDescent="0.2">
      <c r="A3994">
        <v>201707</v>
      </c>
      <c r="B3994" t="s">
        <v>21</v>
      </c>
      <c r="C3994" t="s">
        <v>21</v>
      </c>
      <c r="D3994" t="s">
        <v>1499</v>
      </c>
      <c r="E3994" t="s">
        <v>7664</v>
      </c>
      <c r="F3994" t="s">
        <v>1554</v>
      </c>
      <c r="G3994" t="s">
        <v>950</v>
      </c>
      <c r="I3994" t="s">
        <v>1130</v>
      </c>
      <c r="J3994" t="s">
        <v>1565</v>
      </c>
      <c r="K3994" t="s">
        <v>5350</v>
      </c>
      <c r="L3994" t="s">
        <v>8706</v>
      </c>
      <c r="M3994" t="s">
        <v>918</v>
      </c>
      <c r="N3994" s="1">
        <v>42923</v>
      </c>
      <c r="O3994">
        <v>33</v>
      </c>
      <c r="P3994" t="s">
        <v>900</v>
      </c>
      <c r="S3994">
        <v>0</v>
      </c>
      <c r="T3994">
        <v>0</v>
      </c>
      <c r="U3994" s="7">
        <v>0</v>
      </c>
      <c r="V3994" s="7">
        <v>0</v>
      </c>
      <c r="W3994" s="7">
        <v>0</v>
      </c>
      <c r="X3994" s="7">
        <v>0</v>
      </c>
      <c r="Y3994" s="7">
        <v>0</v>
      </c>
      <c r="Z3994" s="7">
        <v>0</v>
      </c>
      <c r="AA3994" s="7" t="s">
        <v>800</v>
      </c>
      <c r="AB3994" s="7">
        <f>IF(Table2[[#This Row],[15cc]]+Table2[[#This Row],[30cc]]&gt;0,1,0)</f>
        <v>0</v>
      </c>
      <c r="AC3994" s="7">
        <f>IF(Table2[[#This Row],[60c]]&gt;0,1,0)</f>
        <v>0</v>
      </c>
      <c r="AD3994" s="7">
        <f>IF(Table2[[#This Row],[90c]]&gt;0,1,0)</f>
        <v>0</v>
      </c>
    </row>
    <row r="3995" spans="1:30" x14ac:dyDescent="0.2">
      <c r="A3995">
        <v>201707</v>
      </c>
      <c r="B3995" t="s">
        <v>21</v>
      </c>
      <c r="C3995" t="s">
        <v>21</v>
      </c>
      <c r="D3995" t="s">
        <v>1499</v>
      </c>
      <c r="E3995" t="s">
        <v>7664</v>
      </c>
      <c r="F3995" t="s">
        <v>1554</v>
      </c>
      <c r="G3995" t="s">
        <v>950</v>
      </c>
      <c r="I3995" t="s">
        <v>1130</v>
      </c>
      <c r="J3995" t="s">
        <v>1565</v>
      </c>
      <c r="K3995" t="s">
        <v>5350</v>
      </c>
      <c r="L3995" t="s">
        <v>8707</v>
      </c>
      <c r="M3995" t="s">
        <v>8708</v>
      </c>
      <c r="N3995" s="1">
        <v>42923</v>
      </c>
      <c r="O3995">
        <v>33</v>
      </c>
      <c r="P3995" t="s">
        <v>900</v>
      </c>
      <c r="S3995">
        <v>0</v>
      </c>
      <c r="T3995">
        <v>0</v>
      </c>
      <c r="U3995" s="7">
        <v>0</v>
      </c>
      <c r="V3995" s="7">
        <v>0</v>
      </c>
      <c r="W3995" s="7">
        <v>0</v>
      </c>
      <c r="X3995" s="7">
        <v>0</v>
      </c>
      <c r="Y3995" s="7">
        <v>0</v>
      </c>
      <c r="Z3995" s="7">
        <v>0</v>
      </c>
      <c r="AA3995" s="7" t="s">
        <v>800</v>
      </c>
      <c r="AB3995" s="7">
        <f>IF(Table2[[#This Row],[15cc]]+Table2[[#This Row],[30cc]]&gt;0,1,0)</f>
        <v>0</v>
      </c>
      <c r="AC3995" s="7">
        <f>IF(Table2[[#This Row],[60c]]&gt;0,1,0)</f>
        <v>0</v>
      </c>
      <c r="AD3995" s="7">
        <f>IF(Table2[[#This Row],[90c]]&gt;0,1,0)</f>
        <v>0</v>
      </c>
    </row>
    <row r="3996" spans="1:30" x14ac:dyDescent="0.2">
      <c r="A3996">
        <v>201707</v>
      </c>
      <c r="B3996" t="s">
        <v>21</v>
      </c>
      <c r="C3996" t="s">
        <v>21</v>
      </c>
      <c r="D3996" t="s">
        <v>1499</v>
      </c>
      <c r="E3996" t="s">
        <v>7664</v>
      </c>
      <c r="F3996" t="s">
        <v>1554</v>
      </c>
      <c r="G3996" t="s">
        <v>950</v>
      </c>
      <c r="I3996" t="s">
        <v>1130</v>
      </c>
      <c r="J3996" t="s">
        <v>1565</v>
      </c>
      <c r="K3996" t="s">
        <v>5350</v>
      </c>
      <c r="L3996" t="s">
        <v>8709</v>
      </c>
      <c r="M3996" t="s">
        <v>8710</v>
      </c>
      <c r="N3996" s="1">
        <v>42923</v>
      </c>
      <c r="O3996">
        <v>33</v>
      </c>
      <c r="P3996" t="s">
        <v>900</v>
      </c>
      <c r="Q3996">
        <v>1</v>
      </c>
      <c r="R3996">
        <v>13.144</v>
      </c>
      <c r="S3996">
        <v>1</v>
      </c>
      <c r="T3996">
        <v>13.144</v>
      </c>
      <c r="U3996" s="7">
        <v>0</v>
      </c>
      <c r="V3996" s="7">
        <v>0</v>
      </c>
      <c r="W3996" s="7">
        <v>0</v>
      </c>
      <c r="X3996" s="7">
        <v>0</v>
      </c>
      <c r="Y3996" s="7">
        <v>0</v>
      </c>
      <c r="Z3996" s="7">
        <v>0</v>
      </c>
      <c r="AA3996" s="7" t="s">
        <v>800</v>
      </c>
      <c r="AB3996" s="7">
        <f>IF(Table2[[#This Row],[15cc]]+Table2[[#This Row],[30cc]]&gt;0,1,0)</f>
        <v>1</v>
      </c>
      <c r="AC3996" s="7">
        <f>IF(Table2[[#This Row],[60c]]&gt;0,1,0)</f>
        <v>0</v>
      </c>
      <c r="AD3996" s="7">
        <f>IF(Table2[[#This Row],[90c]]&gt;0,1,0)</f>
        <v>0</v>
      </c>
    </row>
    <row r="3997" spans="1:30" x14ac:dyDescent="0.2">
      <c r="A3997">
        <v>201707</v>
      </c>
      <c r="B3997" t="s">
        <v>21</v>
      </c>
      <c r="C3997" t="s">
        <v>21</v>
      </c>
      <c r="D3997" t="s">
        <v>1499</v>
      </c>
      <c r="E3997" t="s">
        <v>7664</v>
      </c>
      <c r="F3997" t="s">
        <v>1554</v>
      </c>
      <c r="G3997" t="s">
        <v>950</v>
      </c>
      <c r="I3997" t="s">
        <v>1130</v>
      </c>
      <c r="J3997" t="s">
        <v>1565</v>
      </c>
      <c r="K3997" t="s">
        <v>5350</v>
      </c>
      <c r="L3997" t="s">
        <v>8711</v>
      </c>
      <c r="M3997" t="s">
        <v>8712</v>
      </c>
      <c r="N3997" s="1">
        <v>42923</v>
      </c>
      <c r="O3997">
        <v>33</v>
      </c>
      <c r="P3997" t="s">
        <v>900</v>
      </c>
      <c r="S3997">
        <v>0</v>
      </c>
      <c r="T3997">
        <v>0</v>
      </c>
      <c r="U3997" s="7">
        <v>0</v>
      </c>
      <c r="V3997" s="7">
        <v>0</v>
      </c>
      <c r="W3997" s="7">
        <v>0</v>
      </c>
      <c r="X3997" s="7">
        <v>0</v>
      </c>
      <c r="Y3997" s="7">
        <v>0</v>
      </c>
      <c r="Z3997" s="7">
        <v>0</v>
      </c>
      <c r="AA3997" s="7" t="s">
        <v>800</v>
      </c>
      <c r="AB3997" s="7">
        <f>IF(Table2[[#This Row],[15cc]]+Table2[[#This Row],[30cc]]&gt;0,1,0)</f>
        <v>0</v>
      </c>
      <c r="AC3997" s="7">
        <f>IF(Table2[[#This Row],[60c]]&gt;0,1,0)</f>
        <v>0</v>
      </c>
      <c r="AD3997" s="7">
        <f>IF(Table2[[#This Row],[90c]]&gt;0,1,0)</f>
        <v>0</v>
      </c>
    </row>
    <row r="3998" spans="1:30" x14ac:dyDescent="0.2">
      <c r="A3998">
        <v>201707</v>
      </c>
      <c r="B3998" t="s">
        <v>21</v>
      </c>
      <c r="C3998" t="s">
        <v>21</v>
      </c>
      <c r="D3998" t="s">
        <v>1499</v>
      </c>
      <c r="E3998" t="s">
        <v>7664</v>
      </c>
      <c r="F3998" t="s">
        <v>1554</v>
      </c>
      <c r="G3998" t="s">
        <v>950</v>
      </c>
      <c r="I3998" t="s">
        <v>1130</v>
      </c>
      <c r="J3998" t="s">
        <v>1565</v>
      </c>
      <c r="K3998" t="s">
        <v>5350</v>
      </c>
      <c r="L3998" t="s">
        <v>8713</v>
      </c>
      <c r="M3998" t="s">
        <v>8714</v>
      </c>
      <c r="N3998" s="1">
        <v>42923</v>
      </c>
      <c r="O3998">
        <v>33</v>
      </c>
      <c r="P3998" t="s">
        <v>900</v>
      </c>
      <c r="S3998">
        <v>0</v>
      </c>
      <c r="T3998">
        <v>0</v>
      </c>
      <c r="U3998" s="7">
        <v>0</v>
      </c>
      <c r="V3998" s="7">
        <v>0</v>
      </c>
      <c r="W3998" s="7">
        <v>0</v>
      </c>
      <c r="X3998" s="7">
        <v>0</v>
      </c>
      <c r="Y3998" s="7">
        <v>0</v>
      </c>
      <c r="Z3998" s="7">
        <v>0</v>
      </c>
      <c r="AA3998" s="7" t="s">
        <v>800</v>
      </c>
      <c r="AB3998" s="7">
        <f>IF(Table2[[#This Row],[15cc]]+Table2[[#This Row],[30cc]]&gt;0,1,0)</f>
        <v>0</v>
      </c>
      <c r="AC3998" s="7">
        <f>IF(Table2[[#This Row],[60c]]&gt;0,1,0)</f>
        <v>0</v>
      </c>
      <c r="AD3998" s="7">
        <f>IF(Table2[[#This Row],[90c]]&gt;0,1,0)</f>
        <v>0</v>
      </c>
    </row>
    <row r="3999" spans="1:30" x14ac:dyDescent="0.2">
      <c r="A3999">
        <v>201707</v>
      </c>
      <c r="B3999" t="s">
        <v>21</v>
      </c>
      <c r="C3999" t="s">
        <v>21</v>
      </c>
      <c r="D3999" t="s">
        <v>1499</v>
      </c>
      <c r="E3999" t="s">
        <v>7664</v>
      </c>
      <c r="F3999" t="s">
        <v>1554</v>
      </c>
      <c r="G3999" t="s">
        <v>950</v>
      </c>
      <c r="I3999" t="s">
        <v>1130</v>
      </c>
      <c r="J3999" t="s">
        <v>1565</v>
      </c>
      <c r="K3999" t="s">
        <v>5350</v>
      </c>
      <c r="L3999" t="s">
        <v>8715</v>
      </c>
      <c r="M3999" t="s">
        <v>8716</v>
      </c>
      <c r="N3999" s="1">
        <v>42923</v>
      </c>
      <c r="O3999">
        <v>33</v>
      </c>
      <c r="P3999" t="s">
        <v>900</v>
      </c>
      <c r="Q3999">
        <v>1</v>
      </c>
      <c r="R3999">
        <v>14.224</v>
      </c>
      <c r="S3999">
        <v>1</v>
      </c>
      <c r="T3999">
        <v>14.224</v>
      </c>
      <c r="U3999" s="7">
        <v>0</v>
      </c>
      <c r="V3999" s="7">
        <v>0</v>
      </c>
      <c r="W3999" s="7">
        <v>0</v>
      </c>
      <c r="X3999" s="7">
        <v>0</v>
      </c>
      <c r="Y3999" s="7">
        <v>0</v>
      </c>
      <c r="Z3999" s="7">
        <v>0</v>
      </c>
      <c r="AA3999" s="7" t="s">
        <v>800</v>
      </c>
      <c r="AB3999" s="7">
        <f>IF(Table2[[#This Row],[15cc]]+Table2[[#This Row],[30cc]]&gt;0,1,0)</f>
        <v>1</v>
      </c>
      <c r="AC3999" s="7">
        <f>IF(Table2[[#This Row],[60c]]&gt;0,1,0)</f>
        <v>0</v>
      </c>
      <c r="AD3999" s="7">
        <f>IF(Table2[[#This Row],[90c]]&gt;0,1,0)</f>
        <v>0</v>
      </c>
    </row>
    <row r="4000" spans="1:30" x14ac:dyDescent="0.2">
      <c r="A4000">
        <v>201707</v>
      </c>
      <c r="B4000" t="s">
        <v>21</v>
      </c>
      <c r="C4000" t="s">
        <v>21</v>
      </c>
      <c r="D4000" t="s">
        <v>1499</v>
      </c>
      <c r="E4000" t="s">
        <v>7664</v>
      </c>
      <c r="F4000" t="s">
        <v>1554</v>
      </c>
      <c r="G4000" t="s">
        <v>950</v>
      </c>
      <c r="I4000" t="s">
        <v>1130</v>
      </c>
      <c r="J4000" t="s">
        <v>1565</v>
      </c>
      <c r="K4000" t="s">
        <v>5350</v>
      </c>
      <c r="L4000" t="s">
        <v>8717</v>
      </c>
      <c r="M4000" t="s">
        <v>8718</v>
      </c>
      <c r="N4000" s="1">
        <v>42923</v>
      </c>
      <c r="O4000">
        <v>33</v>
      </c>
      <c r="P4000" t="s">
        <v>900</v>
      </c>
      <c r="S4000">
        <v>0</v>
      </c>
      <c r="T4000">
        <v>0</v>
      </c>
      <c r="U4000" s="7">
        <v>0</v>
      </c>
      <c r="V4000" s="7">
        <v>0</v>
      </c>
      <c r="W4000" s="7">
        <v>0</v>
      </c>
      <c r="X4000" s="7">
        <v>0</v>
      </c>
      <c r="Y4000" s="7">
        <v>0</v>
      </c>
      <c r="Z4000" s="7">
        <v>0</v>
      </c>
      <c r="AA4000" s="7" t="s">
        <v>800</v>
      </c>
      <c r="AB4000" s="7">
        <f>IF(Table2[[#This Row],[15cc]]+Table2[[#This Row],[30cc]]&gt;0,1,0)</f>
        <v>0</v>
      </c>
      <c r="AC4000" s="7">
        <f>IF(Table2[[#This Row],[60c]]&gt;0,1,0)</f>
        <v>0</v>
      </c>
      <c r="AD4000" s="7">
        <f>IF(Table2[[#This Row],[90c]]&gt;0,1,0)</f>
        <v>0</v>
      </c>
    </row>
    <row r="4001" spans="1:30" x14ac:dyDescent="0.2">
      <c r="A4001">
        <v>201707</v>
      </c>
      <c r="B4001" t="s">
        <v>21</v>
      </c>
      <c r="C4001" t="s">
        <v>21</v>
      </c>
      <c r="D4001" t="s">
        <v>1499</v>
      </c>
      <c r="E4001" t="s">
        <v>7664</v>
      </c>
      <c r="F4001" t="s">
        <v>1554</v>
      </c>
      <c r="G4001" t="s">
        <v>950</v>
      </c>
      <c r="I4001" t="s">
        <v>1130</v>
      </c>
      <c r="J4001" t="s">
        <v>1565</v>
      </c>
      <c r="K4001" t="s">
        <v>5350</v>
      </c>
      <c r="L4001" t="s">
        <v>8719</v>
      </c>
      <c r="M4001" t="s">
        <v>884</v>
      </c>
      <c r="N4001" s="1">
        <v>42923</v>
      </c>
      <c r="O4001">
        <v>33</v>
      </c>
      <c r="P4001" t="s">
        <v>900</v>
      </c>
      <c r="S4001">
        <v>0</v>
      </c>
      <c r="T4001">
        <v>0</v>
      </c>
      <c r="U4001" s="7">
        <v>0</v>
      </c>
      <c r="V4001" s="7">
        <v>0</v>
      </c>
      <c r="W4001" s="7">
        <v>0</v>
      </c>
      <c r="X4001" s="7">
        <v>0</v>
      </c>
      <c r="Y4001" s="7">
        <v>0</v>
      </c>
      <c r="Z4001" s="7">
        <v>0</v>
      </c>
      <c r="AA4001" s="7" t="s">
        <v>800</v>
      </c>
      <c r="AB4001" s="7">
        <f>IF(Table2[[#This Row],[15cc]]+Table2[[#This Row],[30cc]]&gt;0,1,0)</f>
        <v>0</v>
      </c>
      <c r="AC4001" s="7">
        <f>IF(Table2[[#This Row],[60c]]&gt;0,1,0)</f>
        <v>0</v>
      </c>
      <c r="AD4001" s="7">
        <f>IF(Table2[[#This Row],[90c]]&gt;0,1,0)</f>
        <v>0</v>
      </c>
    </row>
    <row r="4002" spans="1:30" x14ac:dyDescent="0.2">
      <c r="A4002">
        <v>201707</v>
      </c>
      <c r="B4002" t="s">
        <v>21</v>
      </c>
      <c r="C4002" t="s">
        <v>21</v>
      </c>
      <c r="D4002" t="s">
        <v>1499</v>
      </c>
      <c r="E4002" t="s">
        <v>7664</v>
      </c>
      <c r="F4002" t="s">
        <v>1554</v>
      </c>
      <c r="G4002" t="s">
        <v>950</v>
      </c>
      <c r="I4002" t="s">
        <v>1130</v>
      </c>
      <c r="J4002" t="s">
        <v>1565</v>
      </c>
      <c r="K4002" t="s">
        <v>5350</v>
      </c>
      <c r="L4002" t="s">
        <v>8720</v>
      </c>
      <c r="M4002" t="s">
        <v>3964</v>
      </c>
      <c r="N4002" s="1">
        <v>42923</v>
      </c>
      <c r="O4002">
        <v>33</v>
      </c>
      <c r="P4002" t="s">
        <v>900</v>
      </c>
      <c r="S4002">
        <v>0</v>
      </c>
      <c r="T4002">
        <v>0</v>
      </c>
      <c r="U4002" s="7">
        <v>0</v>
      </c>
      <c r="V4002" s="7">
        <v>0</v>
      </c>
      <c r="W4002" s="7">
        <v>0</v>
      </c>
      <c r="X4002" s="7">
        <v>0</v>
      </c>
      <c r="Y4002" s="7">
        <v>0</v>
      </c>
      <c r="Z4002" s="7">
        <v>0</v>
      </c>
      <c r="AA4002" s="7" t="s">
        <v>800</v>
      </c>
      <c r="AB4002" s="7">
        <f>IF(Table2[[#This Row],[15cc]]+Table2[[#This Row],[30cc]]&gt;0,1,0)</f>
        <v>0</v>
      </c>
      <c r="AC4002" s="7">
        <f>IF(Table2[[#This Row],[60c]]&gt;0,1,0)</f>
        <v>0</v>
      </c>
      <c r="AD4002" s="7">
        <f>IF(Table2[[#This Row],[90c]]&gt;0,1,0)</f>
        <v>0</v>
      </c>
    </row>
    <row r="4003" spans="1:30" x14ac:dyDescent="0.2">
      <c r="A4003">
        <v>201707</v>
      </c>
      <c r="B4003" t="s">
        <v>21</v>
      </c>
      <c r="C4003" t="s">
        <v>21</v>
      </c>
      <c r="D4003" t="s">
        <v>1499</v>
      </c>
      <c r="E4003" t="s">
        <v>7664</v>
      </c>
      <c r="F4003" t="s">
        <v>1554</v>
      </c>
      <c r="G4003" t="s">
        <v>950</v>
      </c>
      <c r="I4003" t="s">
        <v>1130</v>
      </c>
      <c r="J4003" t="s">
        <v>1565</v>
      </c>
      <c r="K4003" t="s">
        <v>5350</v>
      </c>
      <c r="L4003" t="s">
        <v>8721</v>
      </c>
      <c r="M4003" t="s">
        <v>1336</v>
      </c>
      <c r="N4003" s="1">
        <v>42923</v>
      </c>
      <c r="O4003">
        <v>33</v>
      </c>
      <c r="P4003" t="s">
        <v>900</v>
      </c>
      <c r="S4003">
        <v>0</v>
      </c>
      <c r="T4003">
        <v>0</v>
      </c>
      <c r="U4003" s="7">
        <v>0</v>
      </c>
      <c r="V4003" s="7">
        <v>0</v>
      </c>
      <c r="W4003" s="7">
        <v>0</v>
      </c>
      <c r="X4003" s="7">
        <v>0</v>
      </c>
      <c r="Y4003" s="7">
        <v>0</v>
      </c>
      <c r="Z4003" s="7">
        <v>0</v>
      </c>
      <c r="AA4003" s="7" t="s">
        <v>800</v>
      </c>
      <c r="AB4003" s="7">
        <f>IF(Table2[[#This Row],[15cc]]+Table2[[#This Row],[30cc]]&gt;0,1,0)</f>
        <v>0</v>
      </c>
      <c r="AC4003" s="7">
        <f>IF(Table2[[#This Row],[60c]]&gt;0,1,0)</f>
        <v>0</v>
      </c>
      <c r="AD4003" s="7">
        <f>IF(Table2[[#This Row],[90c]]&gt;0,1,0)</f>
        <v>0</v>
      </c>
    </row>
    <row r="4004" spans="1:30" x14ac:dyDescent="0.2">
      <c r="A4004">
        <v>201707</v>
      </c>
      <c r="B4004" t="s">
        <v>21</v>
      </c>
      <c r="C4004" t="s">
        <v>21</v>
      </c>
      <c r="D4004" t="s">
        <v>1499</v>
      </c>
      <c r="E4004" t="s">
        <v>7664</v>
      </c>
      <c r="F4004" t="s">
        <v>1554</v>
      </c>
      <c r="G4004" t="s">
        <v>950</v>
      </c>
      <c r="I4004" t="s">
        <v>1130</v>
      </c>
      <c r="J4004" t="s">
        <v>1565</v>
      </c>
      <c r="K4004" t="s">
        <v>5350</v>
      </c>
      <c r="L4004" t="s">
        <v>8722</v>
      </c>
      <c r="M4004" t="s">
        <v>8723</v>
      </c>
      <c r="N4004" s="1">
        <v>42923</v>
      </c>
      <c r="O4004">
        <v>33</v>
      </c>
      <c r="P4004" t="s">
        <v>900</v>
      </c>
      <c r="Q4004">
        <v>1</v>
      </c>
      <c r="R4004">
        <v>14.224</v>
      </c>
      <c r="S4004">
        <v>1</v>
      </c>
      <c r="T4004">
        <v>14.224</v>
      </c>
      <c r="U4004" s="7">
        <v>0</v>
      </c>
      <c r="V4004" s="7">
        <v>0</v>
      </c>
      <c r="W4004" s="7">
        <v>0</v>
      </c>
      <c r="X4004" s="7">
        <v>0</v>
      </c>
      <c r="Y4004" s="7">
        <v>0</v>
      </c>
      <c r="Z4004" s="7">
        <v>0</v>
      </c>
      <c r="AA4004" s="7" t="s">
        <v>800</v>
      </c>
      <c r="AB4004" s="7">
        <f>IF(Table2[[#This Row],[15cc]]+Table2[[#This Row],[30cc]]&gt;0,1,0)</f>
        <v>1</v>
      </c>
      <c r="AC4004" s="7">
        <f>IF(Table2[[#This Row],[60c]]&gt;0,1,0)</f>
        <v>0</v>
      </c>
      <c r="AD4004" s="7">
        <f>IF(Table2[[#This Row],[90c]]&gt;0,1,0)</f>
        <v>0</v>
      </c>
    </row>
    <row r="4005" spans="1:30" x14ac:dyDescent="0.2">
      <c r="A4005">
        <v>201707</v>
      </c>
      <c r="B4005" t="s">
        <v>21</v>
      </c>
      <c r="C4005" t="s">
        <v>21</v>
      </c>
      <c r="D4005" t="s">
        <v>1499</v>
      </c>
      <c r="E4005" t="s">
        <v>7664</v>
      </c>
      <c r="F4005" t="s">
        <v>1554</v>
      </c>
      <c r="G4005" t="s">
        <v>950</v>
      </c>
      <c r="I4005" t="s">
        <v>1130</v>
      </c>
      <c r="J4005" t="s">
        <v>1565</v>
      </c>
      <c r="K4005" t="s">
        <v>5350</v>
      </c>
      <c r="L4005" t="s">
        <v>8724</v>
      </c>
      <c r="M4005" t="s">
        <v>6139</v>
      </c>
      <c r="N4005" s="1">
        <v>42923</v>
      </c>
      <c r="O4005">
        <v>33</v>
      </c>
      <c r="P4005" t="s">
        <v>900</v>
      </c>
      <c r="Q4005">
        <v>1</v>
      </c>
      <c r="R4005">
        <v>13.368</v>
      </c>
      <c r="S4005">
        <v>0</v>
      </c>
      <c r="T4005">
        <v>0</v>
      </c>
      <c r="U4005" s="7">
        <v>1</v>
      </c>
      <c r="V4005" s="7">
        <v>13.368</v>
      </c>
      <c r="W4005" s="7">
        <v>0</v>
      </c>
      <c r="X4005" s="7">
        <v>0</v>
      </c>
      <c r="Y4005" s="7">
        <v>0</v>
      </c>
      <c r="Z4005" s="7">
        <v>0</v>
      </c>
      <c r="AA4005" s="7" t="s">
        <v>800</v>
      </c>
      <c r="AB4005" s="7">
        <f>IF(Table2[[#This Row],[15cc]]+Table2[[#This Row],[30cc]]&gt;0,1,0)</f>
        <v>1</v>
      </c>
      <c r="AC4005" s="7">
        <f>IF(Table2[[#This Row],[60c]]&gt;0,1,0)</f>
        <v>0</v>
      </c>
      <c r="AD4005" s="7">
        <f>IF(Table2[[#This Row],[90c]]&gt;0,1,0)</f>
        <v>0</v>
      </c>
    </row>
    <row r="4006" spans="1:30" x14ac:dyDescent="0.2">
      <c r="A4006">
        <v>201707</v>
      </c>
      <c r="B4006" t="s">
        <v>21</v>
      </c>
      <c r="C4006" t="s">
        <v>21</v>
      </c>
      <c r="D4006" t="s">
        <v>1499</v>
      </c>
      <c r="E4006" t="s">
        <v>7664</v>
      </c>
      <c r="F4006" t="s">
        <v>1554</v>
      </c>
      <c r="G4006" t="s">
        <v>950</v>
      </c>
      <c r="I4006" t="s">
        <v>1130</v>
      </c>
      <c r="J4006" t="s">
        <v>1565</v>
      </c>
      <c r="K4006" t="s">
        <v>5350</v>
      </c>
      <c r="L4006" t="s">
        <v>8725</v>
      </c>
      <c r="M4006" t="s">
        <v>8726</v>
      </c>
      <c r="N4006" s="1">
        <v>42923</v>
      </c>
      <c r="O4006">
        <v>33</v>
      </c>
      <c r="P4006" t="s">
        <v>900</v>
      </c>
      <c r="Q4006">
        <v>1</v>
      </c>
      <c r="R4006">
        <v>19.423999999999999</v>
      </c>
      <c r="S4006">
        <v>1</v>
      </c>
      <c r="T4006">
        <v>19.423999999999999</v>
      </c>
      <c r="U4006" s="7">
        <v>0</v>
      </c>
      <c r="V4006" s="7">
        <v>0</v>
      </c>
      <c r="W4006" s="7">
        <v>0</v>
      </c>
      <c r="X4006" s="7">
        <v>0</v>
      </c>
      <c r="Y4006" s="7">
        <v>0</v>
      </c>
      <c r="Z4006" s="7">
        <v>0</v>
      </c>
      <c r="AA4006" s="7" t="s">
        <v>800</v>
      </c>
      <c r="AB4006" s="7">
        <f>IF(Table2[[#This Row],[15cc]]+Table2[[#This Row],[30cc]]&gt;0,1,0)</f>
        <v>1</v>
      </c>
      <c r="AC4006" s="7">
        <f>IF(Table2[[#This Row],[60c]]&gt;0,1,0)</f>
        <v>0</v>
      </c>
      <c r="AD4006" s="7">
        <f>IF(Table2[[#This Row],[90c]]&gt;0,1,0)</f>
        <v>0</v>
      </c>
    </row>
    <row r="4007" spans="1:30" x14ac:dyDescent="0.2">
      <c r="A4007">
        <v>201707</v>
      </c>
      <c r="B4007" t="s">
        <v>21</v>
      </c>
      <c r="C4007" t="s">
        <v>21</v>
      </c>
      <c r="D4007" t="s">
        <v>1499</v>
      </c>
      <c r="E4007" t="s">
        <v>7664</v>
      </c>
      <c r="F4007" t="s">
        <v>1554</v>
      </c>
      <c r="G4007" t="s">
        <v>950</v>
      </c>
      <c r="I4007" t="s">
        <v>1130</v>
      </c>
      <c r="J4007" t="s">
        <v>1565</v>
      </c>
      <c r="K4007" t="s">
        <v>5350</v>
      </c>
      <c r="L4007" t="s">
        <v>8727</v>
      </c>
      <c r="M4007" t="s">
        <v>8728</v>
      </c>
      <c r="N4007" s="1">
        <v>42923</v>
      </c>
      <c r="O4007">
        <v>33</v>
      </c>
      <c r="P4007" t="s">
        <v>900</v>
      </c>
      <c r="Q4007">
        <v>1</v>
      </c>
      <c r="R4007">
        <v>12.208</v>
      </c>
      <c r="S4007">
        <v>0</v>
      </c>
      <c r="T4007">
        <v>0</v>
      </c>
      <c r="U4007" s="7">
        <v>1</v>
      </c>
      <c r="V4007" s="7">
        <v>12.208</v>
      </c>
      <c r="W4007" s="7">
        <v>0</v>
      </c>
      <c r="X4007" s="7">
        <v>0</v>
      </c>
      <c r="Y4007" s="7">
        <v>0</v>
      </c>
      <c r="Z4007" s="7">
        <v>0</v>
      </c>
      <c r="AA4007" s="7" t="s">
        <v>800</v>
      </c>
      <c r="AB4007" s="7">
        <f>IF(Table2[[#This Row],[15cc]]+Table2[[#This Row],[30cc]]&gt;0,1,0)</f>
        <v>1</v>
      </c>
      <c r="AC4007" s="7">
        <f>IF(Table2[[#This Row],[60c]]&gt;0,1,0)</f>
        <v>0</v>
      </c>
      <c r="AD4007" s="7">
        <f>IF(Table2[[#This Row],[90c]]&gt;0,1,0)</f>
        <v>0</v>
      </c>
    </row>
    <row r="4008" spans="1:30" x14ac:dyDescent="0.2">
      <c r="A4008">
        <v>201707</v>
      </c>
      <c r="B4008" t="s">
        <v>21</v>
      </c>
      <c r="C4008" t="s">
        <v>21</v>
      </c>
      <c r="D4008" t="s">
        <v>1499</v>
      </c>
      <c r="E4008" t="s">
        <v>7664</v>
      </c>
      <c r="F4008" t="s">
        <v>1554</v>
      </c>
      <c r="G4008" t="s">
        <v>950</v>
      </c>
      <c r="I4008" t="s">
        <v>1130</v>
      </c>
      <c r="J4008" t="s">
        <v>1565</v>
      </c>
      <c r="K4008" t="s">
        <v>5350</v>
      </c>
      <c r="L4008" t="s">
        <v>8729</v>
      </c>
      <c r="M4008" t="s">
        <v>8730</v>
      </c>
      <c r="N4008" s="1">
        <v>42923</v>
      </c>
      <c r="O4008">
        <v>33</v>
      </c>
      <c r="P4008" t="s">
        <v>900</v>
      </c>
      <c r="Q4008">
        <v>1</v>
      </c>
      <c r="R4008">
        <v>14.936</v>
      </c>
      <c r="S4008">
        <v>0</v>
      </c>
      <c r="T4008">
        <v>0</v>
      </c>
      <c r="U4008" s="7">
        <v>1</v>
      </c>
      <c r="V4008" s="7">
        <v>14.936</v>
      </c>
      <c r="W4008" s="7">
        <v>0</v>
      </c>
      <c r="X4008" s="7">
        <v>0</v>
      </c>
      <c r="Y4008" s="7">
        <v>0</v>
      </c>
      <c r="Z4008" s="7">
        <v>0</v>
      </c>
      <c r="AA4008" s="7" t="s">
        <v>800</v>
      </c>
      <c r="AB4008" s="7">
        <f>IF(Table2[[#This Row],[15cc]]+Table2[[#This Row],[30cc]]&gt;0,1,0)</f>
        <v>1</v>
      </c>
      <c r="AC4008" s="7">
        <f>IF(Table2[[#This Row],[60c]]&gt;0,1,0)</f>
        <v>0</v>
      </c>
      <c r="AD4008" s="7">
        <f>IF(Table2[[#This Row],[90c]]&gt;0,1,0)</f>
        <v>0</v>
      </c>
    </row>
    <row r="4009" spans="1:30" x14ac:dyDescent="0.2">
      <c r="A4009">
        <v>201707</v>
      </c>
      <c r="B4009" t="s">
        <v>21</v>
      </c>
      <c r="C4009" t="s">
        <v>21</v>
      </c>
      <c r="D4009" t="s">
        <v>1499</v>
      </c>
      <c r="E4009" t="s">
        <v>7664</v>
      </c>
      <c r="F4009" t="s">
        <v>1554</v>
      </c>
      <c r="G4009" t="s">
        <v>950</v>
      </c>
      <c r="I4009" t="s">
        <v>1130</v>
      </c>
      <c r="J4009" t="s">
        <v>1565</v>
      </c>
      <c r="K4009" t="s">
        <v>5350</v>
      </c>
      <c r="L4009" t="s">
        <v>8731</v>
      </c>
      <c r="M4009" t="s">
        <v>804</v>
      </c>
      <c r="N4009" s="1">
        <v>42928</v>
      </c>
      <c r="O4009">
        <v>28</v>
      </c>
      <c r="P4009" t="s">
        <v>930</v>
      </c>
      <c r="Q4009">
        <v>3</v>
      </c>
      <c r="R4009">
        <v>44.034999999999997</v>
      </c>
      <c r="S4009">
        <v>0</v>
      </c>
      <c r="T4009">
        <v>0</v>
      </c>
      <c r="U4009" s="7">
        <v>3</v>
      </c>
      <c r="V4009" s="7">
        <v>44.034999999999997</v>
      </c>
      <c r="W4009" s="7">
        <v>0</v>
      </c>
      <c r="X4009" s="7">
        <v>0</v>
      </c>
      <c r="Y4009" s="7">
        <v>0</v>
      </c>
      <c r="Z4009" s="7">
        <v>0</v>
      </c>
      <c r="AA4009" s="7" t="s">
        <v>800</v>
      </c>
      <c r="AB4009" s="7">
        <f>IF(Table2[[#This Row],[15cc]]+Table2[[#This Row],[30cc]]&gt;0,1,0)</f>
        <v>1</v>
      </c>
      <c r="AC4009" s="7">
        <f>IF(Table2[[#This Row],[60c]]&gt;0,1,0)</f>
        <v>0</v>
      </c>
      <c r="AD4009" s="7">
        <f>IF(Table2[[#This Row],[90c]]&gt;0,1,0)</f>
        <v>0</v>
      </c>
    </row>
    <row r="4010" spans="1:30" x14ac:dyDescent="0.2">
      <c r="A4010">
        <v>201707</v>
      </c>
      <c r="B4010" t="s">
        <v>21</v>
      </c>
      <c r="C4010" t="s">
        <v>21</v>
      </c>
      <c r="D4010" t="s">
        <v>1499</v>
      </c>
      <c r="E4010" t="s">
        <v>7664</v>
      </c>
      <c r="F4010" t="s">
        <v>1554</v>
      </c>
      <c r="G4010" t="s">
        <v>950</v>
      </c>
      <c r="I4010" t="s">
        <v>1130</v>
      </c>
      <c r="J4010" t="s">
        <v>1565</v>
      </c>
      <c r="K4010" t="s">
        <v>5350</v>
      </c>
      <c r="L4010" t="s">
        <v>8732</v>
      </c>
      <c r="M4010" t="s">
        <v>8733</v>
      </c>
      <c r="N4010" s="1">
        <v>42936</v>
      </c>
      <c r="O4010">
        <v>20</v>
      </c>
      <c r="P4010" t="s">
        <v>930</v>
      </c>
      <c r="Q4010">
        <v>6</v>
      </c>
      <c r="R4010">
        <v>100.91</v>
      </c>
      <c r="S4010">
        <v>6</v>
      </c>
      <c r="T4010">
        <v>100.91</v>
      </c>
      <c r="U4010" s="7">
        <v>0</v>
      </c>
      <c r="V4010" s="7">
        <v>0</v>
      </c>
      <c r="W4010" s="7">
        <v>0</v>
      </c>
      <c r="X4010" s="7">
        <v>0</v>
      </c>
      <c r="Y4010" s="7">
        <v>0</v>
      </c>
      <c r="Z4010" s="7">
        <v>0</v>
      </c>
      <c r="AA4010" s="7" t="s">
        <v>800</v>
      </c>
      <c r="AB4010" s="7">
        <f>IF(Table2[[#This Row],[15cc]]+Table2[[#This Row],[30cc]]&gt;0,1,0)</f>
        <v>1</v>
      </c>
      <c r="AC4010" s="7">
        <f>IF(Table2[[#This Row],[60c]]&gt;0,1,0)</f>
        <v>0</v>
      </c>
      <c r="AD4010" s="7">
        <f>IF(Table2[[#This Row],[90c]]&gt;0,1,0)</f>
        <v>0</v>
      </c>
    </row>
    <row r="4011" spans="1:30" x14ac:dyDescent="0.2">
      <c r="A4011">
        <v>201707</v>
      </c>
      <c r="B4011" t="s">
        <v>21</v>
      </c>
      <c r="C4011" t="s">
        <v>21</v>
      </c>
      <c r="D4011" t="s">
        <v>1499</v>
      </c>
      <c r="E4011" t="s">
        <v>7664</v>
      </c>
      <c r="F4011" t="s">
        <v>1554</v>
      </c>
      <c r="G4011" t="s">
        <v>950</v>
      </c>
      <c r="I4011" t="s">
        <v>1130</v>
      </c>
      <c r="J4011" t="s">
        <v>1565</v>
      </c>
      <c r="K4011" t="s">
        <v>5350</v>
      </c>
      <c r="L4011" t="s">
        <v>8734</v>
      </c>
      <c r="M4011" t="s">
        <v>821</v>
      </c>
      <c r="N4011" s="1">
        <v>42936</v>
      </c>
      <c r="O4011">
        <v>20</v>
      </c>
      <c r="P4011" t="s">
        <v>930</v>
      </c>
      <c r="Q4011">
        <v>2</v>
      </c>
      <c r="R4011">
        <v>34.622</v>
      </c>
      <c r="S4011">
        <v>2</v>
      </c>
      <c r="T4011">
        <v>34.622</v>
      </c>
      <c r="U4011" s="7">
        <v>0</v>
      </c>
      <c r="V4011" s="7">
        <v>0</v>
      </c>
      <c r="W4011" s="7">
        <v>0</v>
      </c>
      <c r="X4011" s="7">
        <v>0</v>
      </c>
      <c r="Y4011" s="7">
        <v>0</v>
      </c>
      <c r="Z4011" s="7">
        <v>0</v>
      </c>
      <c r="AA4011" s="7" t="s">
        <v>800</v>
      </c>
      <c r="AB4011" s="7">
        <f>IF(Table2[[#This Row],[15cc]]+Table2[[#This Row],[30cc]]&gt;0,1,0)</f>
        <v>1</v>
      </c>
      <c r="AC4011" s="7">
        <f>IF(Table2[[#This Row],[60c]]&gt;0,1,0)</f>
        <v>0</v>
      </c>
      <c r="AD4011" s="7">
        <f>IF(Table2[[#This Row],[90c]]&gt;0,1,0)</f>
        <v>0</v>
      </c>
    </row>
    <row r="4012" spans="1:30" x14ac:dyDescent="0.2">
      <c r="A4012">
        <v>201707</v>
      </c>
      <c r="B4012" t="s">
        <v>21</v>
      </c>
      <c r="C4012" t="s">
        <v>21</v>
      </c>
      <c r="D4012" t="s">
        <v>1499</v>
      </c>
      <c r="E4012" t="s">
        <v>7664</v>
      </c>
      <c r="F4012" t="s">
        <v>1554</v>
      </c>
      <c r="G4012" t="s">
        <v>950</v>
      </c>
      <c r="I4012" t="s">
        <v>1130</v>
      </c>
      <c r="J4012" t="s">
        <v>1565</v>
      </c>
      <c r="K4012" t="s">
        <v>5350</v>
      </c>
      <c r="L4012" t="s">
        <v>8735</v>
      </c>
      <c r="M4012" t="s">
        <v>1318</v>
      </c>
      <c r="N4012" s="1">
        <v>42936</v>
      </c>
      <c r="O4012">
        <v>20</v>
      </c>
      <c r="P4012" t="s">
        <v>930</v>
      </c>
      <c r="Q4012">
        <v>1</v>
      </c>
      <c r="R4012">
        <v>16.940000000000001</v>
      </c>
      <c r="S4012">
        <v>1</v>
      </c>
      <c r="T4012">
        <v>16.940000000000001</v>
      </c>
      <c r="U4012" s="7">
        <v>0</v>
      </c>
      <c r="V4012" s="7">
        <v>0</v>
      </c>
      <c r="W4012" s="7">
        <v>0</v>
      </c>
      <c r="X4012" s="7">
        <v>0</v>
      </c>
      <c r="Y4012" s="7">
        <v>0</v>
      </c>
      <c r="Z4012" s="7">
        <v>0</v>
      </c>
      <c r="AA4012" s="7" t="s">
        <v>800</v>
      </c>
      <c r="AB4012" s="7">
        <f>IF(Table2[[#This Row],[15cc]]+Table2[[#This Row],[30cc]]&gt;0,1,0)</f>
        <v>1</v>
      </c>
      <c r="AC4012" s="7">
        <f>IF(Table2[[#This Row],[60c]]&gt;0,1,0)</f>
        <v>0</v>
      </c>
      <c r="AD4012" s="7">
        <f>IF(Table2[[#This Row],[90c]]&gt;0,1,0)</f>
        <v>0</v>
      </c>
    </row>
    <row r="4013" spans="1:30" x14ac:dyDescent="0.2">
      <c r="A4013">
        <v>201707</v>
      </c>
      <c r="B4013" t="s">
        <v>21</v>
      </c>
      <c r="C4013" t="s">
        <v>21</v>
      </c>
      <c r="D4013" t="s">
        <v>1499</v>
      </c>
      <c r="E4013" t="s">
        <v>7664</v>
      </c>
      <c r="F4013" t="s">
        <v>1554</v>
      </c>
      <c r="G4013" t="s">
        <v>950</v>
      </c>
      <c r="I4013" t="s">
        <v>1130</v>
      </c>
      <c r="J4013" t="s">
        <v>1565</v>
      </c>
      <c r="K4013" t="s">
        <v>5350</v>
      </c>
      <c r="L4013" t="s">
        <v>8736</v>
      </c>
      <c r="M4013" t="s">
        <v>8737</v>
      </c>
      <c r="N4013" s="1">
        <v>42936</v>
      </c>
      <c r="O4013">
        <v>20</v>
      </c>
      <c r="P4013" t="s">
        <v>930</v>
      </c>
      <c r="S4013">
        <v>0</v>
      </c>
      <c r="T4013">
        <v>0</v>
      </c>
      <c r="U4013" s="7">
        <v>0</v>
      </c>
      <c r="V4013" s="7">
        <v>0</v>
      </c>
      <c r="W4013" s="7">
        <v>0</v>
      </c>
      <c r="X4013" s="7">
        <v>0</v>
      </c>
      <c r="Y4013" s="7">
        <v>0</v>
      </c>
      <c r="Z4013" s="7">
        <v>0</v>
      </c>
      <c r="AA4013" s="7" t="s">
        <v>800</v>
      </c>
      <c r="AB4013" s="7">
        <f>IF(Table2[[#This Row],[15cc]]+Table2[[#This Row],[30cc]]&gt;0,1,0)</f>
        <v>0</v>
      </c>
      <c r="AC4013" s="7">
        <f>IF(Table2[[#This Row],[60c]]&gt;0,1,0)</f>
        <v>0</v>
      </c>
      <c r="AD4013" s="7">
        <f>IF(Table2[[#This Row],[90c]]&gt;0,1,0)</f>
        <v>0</v>
      </c>
    </row>
    <row r="4014" spans="1:30" x14ac:dyDescent="0.2">
      <c r="A4014">
        <v>201707</v>
      </c>
      <c r="B4014" t="s">
        <v>21</v>
      </c>
      <c r="C4014" t="s">
        <v>21</v>
      </c>
      <c r="D4014" t="s">
        <v>1499</v>
      </c>
      <c r="E4014" t="s">
        <v>7664</v>
      </c>
      <c r="F4014" t="s">
        <v>1554</v>
      </c>
      <c r="G4014" t="s">
        <v>950</v>
      </c>
      <c r="I4014" t="s">
        <v>1130</v>
      </c>
      <c r="J4014" t="s">
        <v>1565</v>
      </c>
      <c r="K4014" t="s">
        <v>5350</v>
      </c>
      <c r="L4014" t="s">
        <v>8738</v>
      </c>
      <c r="M4014" t="s">
        <v>8739</v>
      </c>
      <c r="N4014" s="1">
        <v>42937</v>
      </c>
      <c r="O4014">
        <v>19</v>
      </c>
      <c r="P4014" t="s">
        <v>930</v>
      </c>
      <c r="S4014">
        <v>0</v>
      </c>
      <c r="T4014">
        <v>0</v>
      </c>
      <c r="U4014" s="7">
        <v>0</v>
      </c>
      <c r="V4014" s="7">
        <v>0</v>
      </c>
      <c r="W4014" s="7">
        <v>0</v>
      </c>
      <c r="X4014" s="7">
        <v>0</v>
      </c>
      <c r="Y4014" s="7">
        <v>0</v>
      </c>
      <c r="Z4014" s="7">
        <v>0</v>
      </c>
      <c r="AA4014" s="7" t="s">
        <v>800</v>
      </c>
      <c r="AB4014" s="7">
        <f>IF(Table2[[#This Row],[15cc]]+Table2[[#This Row],[30cc]]&gt;0,1,0)</f>
        <v>0</v>
      </c>
      <c r="AC4014" s="7">
        <f>IF(Table2[[#This Row],[60c]]&gt;0,1,0)</f>
        <v>0</v>
      </c>
      <c r="AD4014" s="7">
        <f>IF(Table2[[#This Row],[90c]]&gt;0,1,0)</f>
        <v>0</v>
      </c>
    </row>
    <row r="4015" spans="1:30" x14ac:dyDescent="0.2">
      <c r="A4015">
        <v>201707</v>
      </c>
      <c r="B4015" t="s">
        <v>21</v>
      </c>
      <c r="C4015" t="s">
        <v>21</v>
      </c>
      <c r="D4015" t="s">
        <v>1499</v>
      </c>
      <c r="E4015" t="s">
        <v>7664</v>
      </c>
      <c r="F4015" t="s">
        <v>1554</v>
      </c>
      <c r="G4015" t="s">
        <v>950</v>
      </c>
      <c r="I4015" t="s">
        <v>1130</v>
      </c>
      <c r="J4015" t="s">
        <v>1565</v>
      </c>
      <c r="K4015" t="s">
        <v>5350</v>
      </c>
      <c r="L4015" t="s">
        <v>8740</v>
      </c>
      <c r="M4015" t="s">
        <v>8741</v>
      </c>
      <c r="N4015" s="1">
        <v>42941</v>
      </c>
      <c r="O4015">
        <v>15</v>
      </c>
      <c r="P4015" t="s">
        <v>1314</v>
      </c>
      <c r="S4015">
        <v>0</v>
      </c>
      <c r="T4015">
        <v>0</v>
      </c>
      <c r="U4015" s="7">
        <v>0</v>
      </c>
      <c r="V4015" s="7">
        <v>0</v>
      </c>
      <c r="W4015" s="7">
        <v>0</v>
      </c>
      <c r="X4015" s="7">
        <v>0</v>
      </c>
      <c r="Y4015" s="7">
        <v>0</v>
      </c>
      <c r="Z4015" s="7">
        <v>0</v>
      </c>
      <c r="AA4015" s="7" t="s">
        <v>800</v>
      </c>
      <c r="AB4015" s="7">
        <f>IF(Table2[[#This Row],[15cc]]+Table2[[#This Row],[30cc]]&gt;0,1,0)</f>
        <v>0</v>
      </c>
      <c r="AC4015" s="7">
        <f>IF(Table2[[#This Row],[60c]]&gt;0,1,0)</f>
        <v>0</v>
      </c>
      <c r="AD4015" s="7">
        <f>IF(Table2[[#This Row],[90c]]&gt;0,1,0)</f>
        <v>0</v>
      </c>
    </row>
    <row r="4016" spans="1:30" x14ac:dyDescent="0.2">
      <c r="A4016">
        <v>201707</v>
      </c>
      <c r="B4016" t="s">
        <v>21</v>
      </c>
      <c r="C4016" t="s">
        <v>21</v>
      </c>
      <c r="D4016" t="s">
        <v>1499</v>
      </c>
      <c r="E4016" t="s">
        <v>7664</v>
      </c>
      <c r="F4016" t="s">
        <v>1554</v>
      </c>
      <c r="G4016" t="s">
        <v>950</v>
      </c>
      <c r="I4016" t="s">
        <v>1130</v>
      </c>
      <c r="J4016" t="s">
        <v>1565</v>
      </c>
      <c r="K4016" t="s">
        <v>5350</v>
      </c>
      <c r="L4016" t="s">
        <v>8742</v>
      </c>
      <c r="M4016" t="s">
        <v>5693</v>
      </c>
      <c r="N4016" s="1">
        <v>42941</v>
      </c>
      <c r="O4016">
        <v>15</v>
      </c>
      <c r="P4016" t="s">
        <v>1314</v>
      </c>
      <c r="S4016">
        <v>0</v>
      </c>
      <c r="T4016">
        <v>0</v>
      </c>
      <c r="U4016" s="7">
        <v>0</v>
      </c>
      <c r="V4016" s="7">
        <v>0</v>
      </c>
      <c r="W4016" s="7">
        <v>0</v>
      </c>
      <c r="X4016" s="7">
        <v>0</v>
      </c>
      <c r="Y4016" s="7">
        <v>0</v>
      </c>
      <c r="Z4016" s="7">
        <v>0</v>
      </c>
      <c r="AA4016" s="7" t="s">
        <v>800</v>
      </c>
      <c r="AB4016" s="7">
        <f>IF(Table2[[#This Row],[15cc]]+Table2[[#This Row],[30cc]]&gt;0,1,0)</f>
        <v>0</v>
      </c>
      <c r="AC4016" s="7">
        <f>IF(Table2[[#This Row],[60c]]&gt;0,1,0)</f>
        <v>0</v>
      </c>
      <c r="AD4016" s="7">
        <f>IF(Table2[[#This Row],[90c]]&gt;0,1,0)</f>
        <v>0</v>
      </c>
    </row>
    <row r="4017" spans="1:30" x14ac:dyDescent="0.2">
      <c r="A4017">
        <v>201707</v>
      </c>
      <c r="B4017" t="s">
        <v>21</v>
      </c>
      <c r="C4017" t="s">
        <v>21</v>
      </c>
      <c r="D4017" t="s">
        <v>1499</v>
      </c>
      <c r="E4017" t="s">
        <v>7664</v>
      </c>
      <c r="F4017" t="s">
        <v>1554</v>
      </c>
      <c r="G4017" t="s">
        <v>950</v>
      </c>
      <c r="I4017" t="s">
        <v>1130</v>
      </c>
      <c r="J4017" t="s">
        <v>1565</v>
      </c>
      <c r="K4017" t="s">
        <v>5350</v>
      </c>
      <c r="L4017" t="s">
        <v>8743</v>
      </c>
      <c r="M4017" t="s">
        <v>8744</v>
      </c>
      <c r="N4017" s="1">
        <v>42941</v>
      </c>
      <c r="O4017">
        <v>15</v>
      </c>
      <c r="P4017" t="s">
        <v>1314</v>
      </c>
      <c r="S4017">
        <v>0</v>
      </c>
      <c r="T4017">
        <v>0</v>
      </c>
      <c r="U4017" s="7">
        <v>0</v>
      </c>
      <c r="V4017" s="7">
        <v>0</v>
      </c>
      <c r="W4017" s="7">
        <v>0</v>
      </c>
      <c r="X4017" s="7">
        <v>0</v>
      </c>
      <c r="Y4017" s="7">
        <v>0</v>
      </c>
      <c r="Z4017" s="7">
        <v>0</v>
      </c>
      <c r="AA4017" s="7" t="s">
        <v>800</v>
      </c>
      <c r="AB4017" s="7">
        <f>IF(Table2[[#This Row],[15cc]]+Table2[[#This Row],[30cc]]&gt;0,1,0)</f>
        <v>0</v>
      </c>
      <c r="AC4017" s="7">
        <f>IF(Table2[[#This Row],[60c]]&gt;0,1,0)</f>
        <v>0</v>
      </c>
      <c r="AD4017" s="7">
        <f>IF(Table2[[#This Row],[90c]]&gt;0,1,0)</f>
        <v>0</v>
      </c>
    </row>
    <row r="4018" spans="1:30" x14ac:dyDescent="0.2">
      <c r="A4018">
        <v>201707</v>
      </c>
      <c r="B4018" t="s">
        <v>21</v>
      </c>
      <c r="C4018" t="s">
        <v>21</v>
      </c>
      <c r="D4018" t="s">
        <v>1499</v>
      </c>
      <c r="E4018" t="s">
        <v>7664</v>
      </c>
      <c r="F4018" t="s">
        <v>1554</v>
      </c>
      <c r="G4018" t="s">
        <v>950</v>
      </c>
      <c r="I4018" t="s">
        <v>1130</v>
      </c>
      <c r="J4018" t="s">
        <v>1565</v>
      </c>
      <c r="K4018" t="s">
        <v>5350</v>
      </c>
      <c r="L4018" t="s">
        <v>8745</v>
      </c>
      <c r="M4018" t="s">
        <v>3307</v>
      </c>
      <c r="N4018" s="1">
        <v>42942</v>
      </c>
      <c r="O4018">
        <v>14</v>
      </c>
      <c r="P4018" t="s">
        <v>1314</v>
      </c>
      <c r="Q4018">
        <v>1</v>
      </c>
      <c r="R4018">
        <v>15.772</v>
      </c>
      <c r="S4018">
        <v>1</v>
      </c>
      <c r="T4018">
        <v>15.772</v>
      </c>
      <c r="U4018" s="7">
        <v>0</v>
      </c>
      <c r="V4018" s="7">
        <v>0</v>
      </c>
      <c r="W4018" s="7">
        <v>0</v>
      </c>
      <c r="X4018" s="7">
        <v>0</v>
      </c>
      <c r="Y4018" s="7">
        <v>0</v>
      </c>
      <c r="Z4018" s="7">
        <v>0</v>
      </c>
      <c r="AA4018" s="7" t="s">
        <v>800</v>
      </c>
      <c r="AB4018" s="7">
        <f>IF(Table2[[#This Row],[15cc]]+Table2[[#This Row],[30cc]]&gt;0,1,0)</f>
        <v>1</v>
      </c>
      <c r="AC4018" s="7">
        <f>IF(Table2[[#This Row],[60c]]&gt;0,1,0)</f>
        <v>0</v>
      </c>
      <c r="AD4018" s="7">
        <f>IF(Table2[[#This Row],[90c]]&gt;0,1,0)</f>
        <v>0</v>
      </c>
    </row>
    <row r="4019" spans="1:30" x14ac:dyDescent="0.2">
      <c r="A4019">
        <v>201707</v>
      </c>
      <c r="B4019" t="s">
        <v>21</v>
      </c>
      <c r="C4019" t="s">
        <v>21</v>
      </c>
      <c r="D4019" t="s">
        <v>1499</v>
      </c>
      <c r="E4019" t="s">
        <v>7664</v>
      </c>
      <c r="F4019" t="s">
        <v>1554</v>
      </c>
      <c r="G4019" t="s">
        <v>950</v>
      </c>
      <c r="I4019" t="s">
        <v>1130</v>
      </c>
      <c r="J4019" t="s">
        <v>1565</v>
      </c>
      <c r="K4019" t="s">
        <v>5350</v>
      </c>
      <c r="L4019" t="s">
        <v>8746</v>
      </c>
      <c r="M4019" t="s">
        <v>8747</v>
      </c>
      <c r="N4019" s="1">
        <v>42944</v>
      </c>
      <c r="O4019">
        <v>12</v>
      </c>
      <c r="P4019" t="s">
        <v>1314</v>
      </c>
      <c r="S4019">
        <v>0</v>
      </c>
      <c r="T4019">
        <v>0</v>
      </c>
      <c r="U4019" s="7">
        <v>0</v>
      </c>
      <c r="V4019" s="7">
        <v>0</v>
      </c>
      <c r="W4019" s="7">
        <v>0</v>
      </c>
      <c r="X4019" s="7">
        <v>0</v>
      </c>
      <c r="Y4019" s="7">
        <v>0</v>
      </c>
      <c r="Z4019" s="7">
        <v>0</v>
      </c>
      <c r="AA4019" s="7" t="s">
        <v>800</v>
      </c>
      <c r="AB4019" s="7">
        <f>IF(Table2[[#This Row],[15cc]]+Table2[[#This Row],[30cc]]&gt;0,1,0)</f>
        <v>0</v>
      </c>
      <c r="AC4019" s="7">
        <f>IF(Table2[[#This Row],[60c]]&gt;0,1,0)</f>
        <v>0</v>
      </c>
      <c r="AD4019" s="7">
        <f>IF(Table2[[#This Row],[90c]]&gt;0,1,0)</f>
        <v>0</v>
      </c>
    </row>
    <row r="4020" spans="1:30" x14ac:dyDescent="0.2">
      <c r="A4020">
        <v>201707</v>
      </c>
      <c r="B4020" t="s">
        <v>21</v>
      </c>
      <c r="C4020" t="s">
        <v>21</v>
      </c>
      <c r="D4020" t="s">
        <v>1499</v>
      </c>
      <c r="E4020" t="s">
        <v>7664</v>
      </c>
      <c r="F4020" t="s">
        <v>1554</v>
      </c>
      <c r="G4020" t="s">
        <v>950</v>
      </c>
      <c r="I4020" t="s">
        <v>7603</v>
      </c>
      <c r="J4020" t="s">
        <v>7667</v>
      </c>
      <c r="K4020" t="s">
        <v>950</v>
      </c>
      <c r="L4020" t="s">
        <v>8748</v>
      </c>
      <c r="M4020" t="s">
        <v>8749</v>
      </c>
      <c r="N4020" s="1">
        <v>42935</v>
      </c>
      <c r="O4020">
        <v>21</v>
      </c>
      <c r="P4020" t="s">
        <v>930</v>
      </c>
      <c r="Q4020">
        <v>1</v>
      </c>
      <c r="R4020">
        <v>15.406000000000001</v>
      </c>
      <c r="S4020">
        <v>1</v>
      </c>
      <c r="T4020">
        <v>15.406000000000001</v>
      </c>
      <c r="U4020" s="7">
        <v>0</v>
      </c>
      <c r="V4020" s="7">
        <v>0</v>
      </c>
      <c r="W4020" s="7">
        <v>0</v>
      </c>
      <c r="X4020" s="7">
        <v>0</v>
      </c>
      <c r="Y4020" s="7">
        <v>0</v>
      </c>
      <c r="Z4020" s="7">
        <v>0</v>
      </c>
      <c r="AA4020" s="7" t="s">
        <v>800</v>
      </c>
      <c r="AB4020" s="7">
        <f>IF(Table2[[#This Row],[15cc]]+Table2[[#This Row],[30cc]]&gt;0,1,0)</f>
        <v>1</v>
      </c>
      <c r="AC4020" s="7">
        <f>IF(Table2[[#This Row],[60c]]&gt;0,1,0)</f>
        <v>0</v>
      </c>
      <c r="AD4020" s="7">
        <f>IF(Table2[[#This Row],[90c]]&gt;0,1,0)</f>
        <v>0</v>
      </c>
    </row>
    <row r="4021" spans="1:30" x14ac:dyDescent="0.2">
      <c r="A4021">
        <v>201707</v>
      </c>
      <c r="B4021" t="s">
        <v>21</v>
      </c>
      <c r="C4021" t="s">
        <v>21</v>
      </c>
      <c r="D4021" t="s">
        <v>1499</v>
      </c>
      <c r="E4021" t="s">
        <v>7664</v>
      </c>
      <c r="F4021" t="s">
        <v>1554</v>
      </c>
      <c r="G4021" t="s">
        <v>950</v>
      </c>
      <c r="I4021" t="s">
        <v>7603</v>
      </c>
      <c r="J4021" t="s">
        <v>7667</v>
      </c>
      <c r="K4021" t="s">
        <v>950</v>
      </c>
      <c r="L4021" t="s">
        <v>8750</v>
      </c>
      <c r="M4021" t="s">
        <v>8751</v>
      </c>
      <c r="N4021" s="1">
        <v>42940</v>
      </c>
      <c r="O4021">
        <v>16</v>
      </c>
      <c r="P4021" t="s">
        <v>930</v>
      </c>
      <c r="Q4021">
        <v>3</v>
      </c>
      <c r="R4021">
        <v>96.745000000000005</v>
      </c>
      <c r="S4021">
        <v>3</v>
      </c>
      <c r="T4021">
        <v>96.745000000000005</v>
      </c>
      <c r="U4021" s="7">
        <v>0</v>
      </c>
      <c r="V4021" s="7">
        <v>0</v>
      </c>
      <c r="W4021" s="7">
        <v>0</v>
      </c>
      <c r="X4021" s="7">
        <v>0</v>
      </c>
      <c r="Y4021" s="7">
        <v>0</v>
      </c>
      <c r="Z4021" s="7">
        <v>0</v>
      </c>
      <c r="AA4021" s="7" t="s">
        <v>800</v>
      </c>
      <c r="AB4021" s="7">
        <f>IF(Table2[[#This Row],[15cc]]+Table2[[#This Row],[30cc]]&gt;0,1,0)</f>
        <v>1</v>
      </c>
      <c r="AC4021" s="7">
        <f>IF(Table2[[#This Row],[60c]]&gt;0,1,0)</f>
        <v>0</v>
      </c>
      <c r="AD4021" s="7">
        <f>IF(Table2[[#This Row],[90c]]&gt;0,1,0)</f>
        <v>0</v>
      </c>
    </row>
    <row r="4022" spans="1:30" x14ac:dyDescent="0.2">
      <c r="A4022">
        <v>201707</v>
      </c>
      <c r="B4022" t="s">
        <v>21</v>
      </c>
      <c r="C4022" t="s">
        <v>21</v>
      </c>
      <c r="D4022" t="s">
        <v>1499</v>
      </c>
      <c r="E4022" t="s">
        <v>7664</v>
      </c>
      <c r="F4022" t="s">
        <v>1554</v>
      </c>
      <c r="G4022" t="s">
        <v>950</v>
      </c>
      <c r="I4022" t="s">
        <v>7603</v>
      </c>
      <c r="J4022" t="s">
        <v>7667</v>
      </c>
      <c r="K4022" t="s">
        <v>950</v>
      </c>
      <c r="L4022" t="s">
        <v>8752</v>
      </c>
      <c r="M4022" t="s">
        <v>8753</v>
      </c>
      <c r="N4022" s="1">
        <v>42940</v>
      </c>
      <c r="O4022">
        <v>16</v>
      </c>
      <c r="P4022" t="s">
        <v>930</v>
      </c>
      <c r="Q4022">
        <v>1</v>
      </c>
      <c r="R4022">
        <v>15.249000000000001</v>
      </c>
      <c r="S4022">
        <v>1</v>
      </c>
      <c r="T4022">
        <v>15.249000000000001</v>
      </c>
      <c r="U4022" s="7">
        <v>0</v>
      </c>
      <c r="V4022" s="7">
        <v>0</v>
      </c>
      <c r="W4022" s="7">
        <v>0</v>
      </c>
      <c r="X4022" s="7">
        <v>0</v>
      </c>
      <c r="Y4022" s="7">
        <v>0</v>
      </c>
      <c r="Z4022" s="7">
        <v>0</v>
      </c>
      <c r="AA4022" s="7" t="s">
        <v>800</v>
      </c>
      <c r="AB4022" s="7">
        <f>IF(Table2[[#This Row],[15cc]]+Table2[[#This Row],[30cc]]&gt;0,1,0)</f>
        <v>1</v>
      </c>
      <c r="AC4022" s="7">
        <f>IF(Table2[[#This Row],[60c]]&gt;0,1,0)</f>
        <v>0</v>
      </c>
      <c r="AD4022" s="7">
        <f>IF(Table2[[#This Row],[90c]]&gt;0,1,0)</f>
        <v>0</v>
      </c>
    </row>
    <row r="4023" spans="1:30" x14ac:dyDescent="0.2">
      <c r="A4023">
        <v>201707</v>
      </c>
      <c r="B4023" t="s">
        <v>21</v>
      </c>
      <c r="C4023" t="s">
        <v>21</v>
      </c>
      <c r="D4023" t="s">
        <v>1499</v>
      </c>
      <c r="E4023" t="s">
        <v>7664</v>
      </c>
      <c r="F4023" t="s">
        <v>1554</v>
      </c>
      <c r="G4023" t="s">
        <v>950</v>
      </c>
      <c r="I4023" t="s">
        <v>7603</v>
      </c>
      <c r="J4023" t="s">
        <v>7667</v>
      </c>
      <c r="K4023" t="s">
        <v>950</v>
      </c>
      <c r="L4023" t="s">
        <v>8754</v>
      </c>
      <c r="M4023" t="s">
        <v>2528</v>
      </c>
      <c r="N4023" s="1">
        <v>42940</v>
      </c>
      <c r="O4023">
        <v>16</v>
      </c>
      <c r="P4023" t="s">
        <v>930</v>
      </c>
      <c r="Q4023">
        <v>1</v>
      </c>
      <c r="R4023">
        <v>10.997999999999999</v>
      </c>
      <c r="S4023">
        <v>1</v>
      </c>
      <c r="T4023">
        <v>10.997999999999999</v>
      </c>
      <c r="U4023" s="7">
        <v>0</v>
      </c>
      <c r="V4023" s="7">
        <v>0</v>
      </c>
      <c r="W4023" s="7">
        <v>0</v>
      </c>
      <c r="X4023" s="7">
        <v>0</v>
      </c>
      <c r="Y4023" s="7">
        <v>0</v>
      </c>
      <c r="Z4023" s="7">
        <v>0</v>
      </c>
      <c r="AA4023" s="7" t="s">
        <v>800</v>
      </c>
      <c r="AB4023" s="7">
        <f>IF(Table2[[#This Row],[15cc]]+Table2[[#This Row],[30cc]]&gt;0,1,0)</f>
        <v>1</v>
      </c>
      <c r="AC4023" s="7">
        <f>IF(Table2[[#This Row],[60c]]&gt;0,1,0)</f>
        <v>0</v>
      </c>
      <c r="AD4023" s="7">
        <f>IF(Table2[[#This Row],[90c]]&gt;0,1,0)</f>
        <v>0</v>
      </c>
    </row>
    <row r="4024" spans="1:30" x14ac:dyDescent="0.2">
      <c r="A4024">
        <v>201707</v>
      </c>
      <c r="B4024" t="s">
        <v>21</v>
      </c>
      <c r="C4024" t="s">
        <v>21</v>
      </c>
      <c r="D4024" t="s">
        <v>1499</v>
      </c>
      <c r="E4024" t="s">
        <v>7664</v>
      </c>
      <c r="F4024" t="s">
        <v>1554</v>
      </c>
      <c r="G4024" t="s">
        <v>950</v>
      </c>
      <c r="I4024" t="s">
        <v>7603</v>
      </c>
      <c r="J4024" t="s">
        <v>7667</v>
      </c>
      <c r="K4024" t="s">
        <v>950</v>
      </c>
      <c r="L4024" t="s">
        <v>8755</v>
      </c>
      <c r="M4024" t="s">
        <v>8756</v>
      </c>
      <c r="N4024" s="1">
        <v>42940</v>
      </c>
      <c r="O4024">
        <v>16</v>
      </c>
      <c r="P4024" t="s">
        <v>930</v>
      </c>
      <c r="Q4024">
        <v>1</v>
      </c>
      <c r="R4024">
        <v>12.430999999999999</v>
      </c>
      <c r="S4024">
        <v>1</v>
      </c>
      <c r="T4024">
        <v>12.430999999999999</v>
      </c>
      <c r="U4024" s="7">
        <v>0</v>
      </c>
      <c r="V4024" s="7">
        <v>0</v>
      </c>
      <c r="W4024" s="7">
        <v>0</v>
      </c>
      <c r="X4024" s="7">
        <v>0</v>
      </c>
      <c r="Y4024" s="7">
        <v>0</v>
      </c>
      <c r="Z4024" s="7">
        <v>0</v>
      </c>
      <c r="AA4024" s="7" t="s">
        <v>800</v>
      </c>
      <c r="AB4024" s="7">
        <f>IF(Table2[[#This Row],[15cc]]+Table2[[#This Row],[30cc]]&gt;0,1,0)</f>
        <v>1</v>
      </c>
      <c r="AC4024" s="7">
        <f>IF(Table2[[#This Row],[60c]]&gt;0,1,0)</f>
        <v>0</v>
      </c>
      <c r="AD4024" s="7">
        <f>IF(Table2[[#This Row],[90c]]&gt;0,1,0)</f>
        <v>0</v>
      </c>
    </row>
    <row r="4025" spans="1:30" x14ac:dyDescent="0.2">
      <c r="A4025">
        <v>201707</v>
      </c>
      <c r="B4025" t="s">
        <v>21</v>
      </c>
      <c r="C4025" t="s">
        <v>21</v>
      </c>
      <c r="D4025" t="s">
        <v>1499</v>
      </c>
      <c r="E4025" t="s">
        <v>7664</v>
      </c>
      <c r="F4025" t="s">
        <v>1554</v>
      </c>
      <c r="G4025" t="s">
        <v>950</v>
      </c>
      <c r="I4025" t="s">
        <v>7603</v>
      </c>
      <c r="J4025" t="s">
        <v>7667</v>
      </c>
      <c r="K4025" t="s">
        <v>950</v>
      </c>
      <c r="L4025" t="s">
        <v>8757</v>
      </c>
      <c r="M4025" t="s">
        <v>8758</v>
      </c>
      <c r="N4025" s="1">
        <v>42940</v>
      </c>
      <c r="O4025">
        <v>16</v>
      </c>
      <c r="P4025" t="s">
        <v>930</v>
      </c>
      <c r="S4025">
        <v>0</v>
      </c>
      <c r="T4025">
        <v>0</v>
      </c>
      <c r="U4025" s="7">
        <v>0</v>
      </c>
      <c r="V4025" s="7">
        <v>0</v>
      </c>
      <c r="W4025" s="7">
        <v>0</v>
      </c>
      <c r="X4025" s="7">
        <v>0</v>
      </c>
      <c r="Y4025" s="7">
        <v>0</v>
      </c>
      <c r="Z4025" s="7">
        <v>0</v>
      </c>
      <c r="AA4025" s="7" t="s">
        <v>800</v>
      </c>
      <c r="AB4025" s="7">
        <f>IF(Table2[[#This Row],[15cc]]+Table2[[#This Row],[30cc]]&gt;0,1,0)</f>
        <v>0</v>
      </c>
      <c r="AC4025" s="7">
        <f>IF(Table2[[#This Row],[60c]]&gt;0,1,0)</f>
        <v>0</v>
      </c>
      <c r="AD4025" s="7">
        <f>IF(Table2[[#This Row],[90c]]&gt;0,1,0)</f>
        <v>0</v>
      </c>
    </row>
    <row r="4026" spans="1:30" x14ac:dyDescent="0.2">
      <c r="A4026">
        <v>201707</v>
      </c>
      <c r="B4026" t="s">
        <v>21</v>
      </c>
      <c r="C4026" t="s">
        <v>21</v>
      </c>
      <c r="D4026" t="s">
        <v>1499</v>
      </c>
      <c r="E4026" t="s">
        <v>7664</v>
      </c>
      <c r="F4026" t="s">
        <v>1554</v>
      </c>
      <c r="G4026" t="s">
        <v>950</v>
      </c>
      <c r="I4026" t="s">
        <v>7603</v>
      </c>
      <c r="J4026" t="s">
        <v>7667</v>
      </c>
      <c r="K4026" t="s">
        <v>950</v>
      </c>
      <c r="L4026" t="s">
        <v>8759</v>
      </c>
      <c r="M4026" t="s">
        <v>8760</v>
      </c>
      <c r="N4026" s="1">
        <v>42940</v>
      </c>
      <c r="O4026">
        <v>16</v>
      </c>
      <c r="P4026" t="s">
        <v>930</v>
      </c>
      <c r="S4026">
        <v>0</v>
      </c>
      <c r="T4026">
        <v>0</v>
      </c>
      <c r="U4026" s="7">
        <v>0</v>
      </c>
      <c r="V4026" s="7">
        <v>0</v>
      </c>
      <c r="W4026" s="7">
        <v>0</v>
      </c>
      <c r="X4026" s="7">
        <v>0</v>
      </c>
      <c r="Y4026" s="7">
        <v>0</v>
      </c>
      <c r="Z4026" s="7">
        <v>0</v>
      </c>
      <c r="AA4026" s="7" t="s">
        <v>800</v>
      </c>
      <c r="AB4026" s="7">
        <f>IF(Table2[[#This Row],[15cc]]+Table2[[#This Row],[30cc]]&gt;0,1,0)</f>
        <v>0</v>
      </c>
      <c r="AC4026" s="7">
        <f>IF(Table2[[#This Row],[60c]]&gt;0,1,0)</f>
        <v>0</v>
      </c>
      <c r="AD4026" s="7">
        <f>IF(Table2[[#This Row],[90c]]&gt;0,1,0)</f>
        <v>0</v>
      </c>
    </row>
    <row r="4027" spans="1:30" x14ac:dyDescent="0.2">
      <c r="A4027">
        <v>201707</v>
      </c>
      <c r="B4027" t="s">
        <v>21</v>
      </c>
      <c r="C4027" t="s">
        <v>21</v>
      </c>
      <c r="D4027" t="s">
        <v>1499</v>
      </c>
      <c r="E4027" t="s">
        <v>7664</v>
      </c>
      <c r="F4027" t="s">
        <v>1554</v>
      </c>
      <c r="G4027" t="s">
        <v>950</v>
      </c>
      <c r="I4027" t="s">
        <v>7603</v>
      </c>
      <c r="J4027" t="s">
        <v>7667</v>
      </c>
      <c r="K4027" t="s">
        <v>950</v>
      </c>
      <c r="L4027" t="s">
        <v>8761</v>
      </c>
      <c r="M4027" t="s">
        <v>1424</v>
      </c>
      <c r="N4027" s="1">
        <v>42940</v>
      </c>
      <c r="O4027">
        <v>16</v>
      </c>
      <c r="P4027" t="s">
        <v>930</v>
      </c>
      <c r="Q4027">
        <v>3</v>
      </c>
      <c r="R4027">
        <v>41.795000000000002</v>
      </c>
      <c r="S4027">
        <v>3</v>
      </c>
      <c r="T4027">
        <v>41.795000000000002</v>
      </c>
      <c r="U4027" s="7">
        <v>0</v>
      </c>
      <c r="V4027" s="7">
        <v>0</v>
      </c>
      <c r="W4027" s="7">
        <v>0</v>
      </c>
      <c r="X4027" s="7">
        <v>0</v>
      </c>
      <c r="Y4027" s="7">
        <v>0</v>
      </c>
      <c r="Z4027" s="7">
        <v>0</v>
      </c>
      <c r="AA4027" s="7" t="s">
        <v>800</v>
      </c>
      <c r="AB4027" s="7">
        <f>IF(Table2[[#This Row],[15cc]]+Table2[[#This Row],[30cc]]&gt;0,1,0)</f>
        <v>1</v>
      </c>
      <c r="AC4027" s="7">
        <f>IF(Table2[[#This Row],[60c]]&gt;0,1,0)</f>
        <v>0</v>
      </c>
      <c r="AD4027" s="7">
        <f>IF(Table2[[#This Row],[90c]]&gt;0,1,0)</f>
        <v>0</v>
      </c>
    </row>
    <row r="4028" spans="1:30" x14ac:dyDescent="0.2">
      <c r="A4028">
        <v>201707</v>
      </c>
      <c r="B4028" t="s">
        <v>21</v>
      </c>
      <c r="C4028" t="s">
        <v>21</v>
      </c>
      <c r="D4028" t="s">
        <v>1499</v>
      </c>
      <c r="E4028" t="s">
        <v>7664</v>
      </c>
      <c r="F4028" t="s">
        <v>1554</v>
      </c>
      <c r="G4028" t="s">
        <v>950</v>
      </c>
      <c r="I4028" t="s">
        <v>7603</v>
      </c>
      <c r="J4028" t="s">
        <v>7667</v>
      </c>
      <c r="K4028" t="s">
        <v>950</v>
      </c>
      <c r="L4028" t="s">
        <v>8762</v>
      </c>
      <c r="M4028" t="s">
        <v>806</v>
      </c>
      <c r="N4028" s="1">
        <v>42940</v>
      </c>
      <c r="O4028">
        <v>16</v>
      </c>
      <c r="P4028" t="s">
        <v>930</v>
      </c>
      <c r="S4028">
        <v>0</v>
      </c>
      <c r="T4028">
        <v>0</v>
      </c>
      <c r="U4028" s="7">
        <v>0</v>
      </c>
      <c r="V4028" s="7">
        <v>0</v>
      </c>
      <c r="W4028" s="7">
        <v>0</v>
      </c>
      <c r="X4028" s="7">
        <v>0</v>
      </c>
      <c r="Y4028" s="7">
        <v>0</v>
      </c>
      <c r="Z4028" s="7">
        <v>0</v>
      </c>
      <c r="AA4028" s="7" t="s">
        <v>800</v>
      </c>
      <c r="AB4028" s="7">
        <f>IF(Table2[[#This Row],[15cc]]+Table2[[#This Row],[30cc]]&gt;0,1,0)</f>
        <v>0</v>
      </c>
      <c r="AC4028" s="7">
        <f>IF(Table2[[#This Row],[60c]]&gt;0,1,0)</f>
        <v>0</v>
      </c>
      <c r="AD4028" s="7">
        <f>IF(Table2[[#This Row],[90c]]&gt;0,1,0)</f>
        <v>0</v>
      </c>
    </row>
    <row r="4029" spans="1:30" x14ac:dyDescent="0.2">
      <c r="A4029">
        <v>201707</v>
      </c>
      <c r="B4029" t="s">
        <v>21</v>
      </c>
      <c r="C4029" t="s">
        <v>21</v>
      </c>
      <c r="D4029" t="s">
        <v>1499</v>
      </c>
      <c r="E4029" t="s">
        <v>7664</v>
      </c>
      <c r="F4029" t="s">
        <v>1554</v>
      </c>
      <c r="G4029" t="s">
        <v>950</v>
      </c>
      <c r="I4029" t="s">
        <v>7603</v>
      </c>
      <c r="J4029" t="s">
        <v>7667</v>
      </c>
      <c r="K4029" t="s">
        <v>950</v>
      </c>
      <c r="L4029" t="s">
        <v>8763</v>
      </c>
      <c r="M4029" t="s">
        <v>8764</v>
      </c>
      <c r="N4029" s="1">
        <v>42940</v>
      </c>
      <c r="O4029">
        <v>16</v>
      </c>
      <c r="P4029" t="s">
        <v>930</v>
      </c>
      <c r="Q4029">
        <v>2</v>
      </c>
      <c r="R4029">
        <v>42.064999999999998</v>
      </c>
      <c r="S4029">
        <v>2</v>
      </c>
      <c r="T4029">
        <v>42.064999999999998</v>
      </c>
      <c r="U4029" s="7">
        <v>0</v>
      </c>
      <c r="V4029" s="7">
        <v>0</v>
      </c>
      <c r="W4029" s="7">
        <v>0</v>
      </c>
      <c r="X4029" s="7">
        <v>0</v>
      </c>
      <c r="Y4029" s="7">
        <v>0</v>
      </c>
      <c r="Z4029" s="7">
        <v>0</v>
      </c>
      <c r="AA4029" s="7" t="s">
        <v>800</v>
      </c>
      <c r="AB4029" s="7">
        <f>IF(Table2[[#This Row],[15cc]]+Table2[[#This Row],[30cc]]&gt;0,1,0)</f>
        <v>1</v>
      </c>
      <c r="AC4029" s="7">
        <f>IF(Table2[[#This Row],[60c]]&gt;0,1,0)</f>
        <v>0</v>
      </c>
      <c r="AD4029" s="7">
        <f>IF(Table2[[#This Row],[90c]]&gt;0,1,0)</f>
        <v>0</v>
      </c>
    </row>
    <row r="4030" spans="1:30" x14ac:dyDescent="0.2">
      <c r="A4030">
        <v>201707</v>
      </c>
      <c r="B4030" t="s">
        <v>21</v>
      </c>
      <c r="C4030" t="s">
        <v>21</v>
      </c>
      <c r="D4030" t="s">
        <v>1499</v>
      </c>
      <c r="E4030" t="s">
        <v>7664</v>
      </c>
      <c r="F4030" t="s">
        <v>1554</v>
      </c>
      <c r="G4030" t="s">
        <v>950</v>
      </c>
      <c r="I4030" t="s">
        <v>7603</v>
      </c>
      <c r="J4030" t="s">
        <v>7667</v>
      </c>
      <c r="K4030" t="s">
        <v>950</v>
      </c>
      <c r="L4030" t="s">
        <v>8765</v>
      </c>
      <c r="M4030" t="s">
        <v>8766</v>
      </c>
      <c r="N4030" s="1">
        <v>42940</v>
      </c>
      <c r="O4030">
        <v>16</v>
      </c>
      <c r="P4030" t="s">
        <v>930</v>
      </c>
      <c r="S4030">
        <v>0</v>
      </c>
      <c r="T4030">
        <v>0</v>
      </c>
      <c r="U4030" s="7">
        <v>0</v>
      </c>
      <c r="V4030" s="7">
        <v>0</v>
      </c>
      <c r="W4030" s="7">
        <v>0</v>
      </c>
      <c r="X4030" s="7">
        <v>0</v>
      </c>
      <c r="Y4030" s="7">
        <v>0</v>
      </c>
      <c r="Z4030" s="7">
        <v>0</v>
      </c>
      <c r="AA4030" s="7" t="s">
        <v>800</v>
      </c>
      <c r="AB4030" s="7">
        <f>IF(Table2[[#This Row],[15cc]]+Table2[[#This Row],[30cc]]&gt;0,1,0)</f>
        <v>0</v>
      </c>
      <c r="AC4030" s="7">
        <f>IF(Table2[[#This Row],[60c]]&gt;0,1,0)</f>
        <v>0</v>
      </c>
      <c r="AD4030" s="7">
        <f>IF(Table2[[#This Row],[90c]]&gt;0,1,0)</f>
        <v>0</v>
      </c>
    </row>
    <row r="4031" spans="1:30" x14ac:dyDescent="0.2">
      <c r="A4031">
        <v>201707</v>
      </c>
      <c r="B4031" t="s">
        <v>21</v>
      </c>
      <c r="C4031" t="s">
        <v>21</v>
      </c>
      <c r="D4031" t="s">
        <v>1499</v>
      </c>
      <c r="E4031" t="s">
        <v>7664</v>
      </c>
      <c r="F4031" t="s">
        <v>1554</v>
      </c>
      <c r="G4031" t="s">
        <v>950</v>
      </c>
      <c r="I4031" t="s">
        <v>7603</v>
      </c>
      <c r="J4031" t="s">
        <v>7667</v>
      </c>
      <c r="K4031" t="s">
        <v>950</v>
      </c>
      <c r="L4031" t="s">
        <v>8767</v>
      </c>
      <c r="M4031" t="s">
        <v>8768</v>
      </c>
      <c r="N4031" s="1">
        <v>42940</v>
      </c>
      <c r="O4031">
        <v>16</v>
      </c>
      <c r="P4031" t="s">
        <v>930</v>
      </c>
      <c r="Q4031">
        <v>1</v>
      </c>
      <c r="R4031">
        <v>10.019</v>
      </c>
      <c r="S4031">
        <v>1</v>
      </c>
      <c r="T4031">
        <v>10.019</v>
      </c>
      <c r="U4031" s="7">
        <v>0</v>
      </c>
      <c r="V4031" s="7">
        <v>0</v>
      </c>
      <c r="W4031" s="7">
        <v>0</v>
      </c>
      <c r="X4031" s="7">
        <v>0</v>
      </c>
      <c r="Y4031" s="7">
        <v>0</v>
      </c>
      <c r="Z4031" s="7">
        <v>0</v>
      </c>
      <c r="AA4031" s="7" t="s">
        <v>800</v>
      </c>
      <c r="AB4031" s="7">
        <f>IF(Table2[[#This Row],[15cc]]+Table2[[#This Row],[30cc]]&gt;0,1,0)</f>
        <v>1</v>
      </c>
      <c r="AC4031" s="7">
        <f>IF(Table2[[#This Row],[60c]]&gt;0,1,0)</f>
        <v>0</v>
      </c>
      <c r="AD4031" s="7">
        <f>IF(Table2[[#This Row],[90c]]&gt;0,1,0)</f>
        <v>0</v>
      </c>
    </row>
    <row r="4032" spans="1:30" x14ac:dyDescent="0.2">
      <c r="A4032">
        <v>201707</v>
      </c>
      <c r="B4032" t="s">
        <v>21</v>
      </c>
      <c r="C4032" t="s">
        <v>21</v>
      </c>
      <c r="D4032" t="s">
        <v>1499</v>
      </c>
      <c r="E4032" t="s">
        <v>7664</v>
      </c>
      <c r="F4032" t="s">
        <v>1554</v>
      </c>
      <c r="G4032" t="s">
        <v>950</v>
      </c>
      <c r="I4032" t="s">
        <v>7603</v>
      </c>
      <c r="J4032" t="s">
        <v>7667</v>
      </c>
      <c r="K4032" t="s">
        <v>950</v>
      </c>
      <c r="L4032" t="s">
        <v>8769</v>
      </c>
      <c r="M4032" t="s">
        <v>8770</v>
      </c>
      <c r="N4032" s="1">
        <v>42940</v>
      </c>
      <c r="O4032">
        <v>16</v>
      </c>
      <c r="P4032" t="s">
        <v>930</v>
      </c>
      <c r="Q4032">
        <v>3</v>
      </c>
      <c r="R4032">
        <v>94.052999999999997</v>
      </c>
      <c r="S4032">
        <v>3</v>
      </c>
      <c r="T4032">
        <v>94.052999999999997</v>
      </c>
      <c r="U4032" s="7">
        <v>0</v>
      </c>
      <c r="V4032" s="7">
        <v>0</v>
      </c>
      <c r="W4032" s="7">
        <v>0</v>
      </c>
      <c r="X4032" s="7">
        <v>0</v>
      </c>
      <c r="Y4032" s="7">
        <v>0</v>
      </c>
      <c r="Z4032" s="7">
        <v>0</v>
      </c>
      <c r="AA4032" s="7" t="s">
        <v>800</v>
      </c>
      <c r="AB4032" s="7">
        <f>IF(Table2[[#This Row],[15cc]]+Table2[[#This Row],[30cc]]&gt;0,1,0)</f>
        <v>1</v>
      </c>
      <c r="AC4032" s="7">
        <f>IF(Table2[[#This Row],[60c]]&gt;0,1,0)</f>
        <v>0</v>
      </c>
      <c r="AD4032" s="7">
        <f>IF(Table2[[#This Row],[90c]]&gt;0,1,0)</f>
        <v>0</v>
      </c>
    </row>
    <row r="4033" spans="1:30" x14ac:dyDescent="0.2">
      <c r="A4033">
        <v>201707</v>
      </c>
      <c r="B4033" t="s">
        <v>21</v>
      </c>
      <c r="C4033" t="s">
        <v>21</v>
      </c>
      <c r="D4033" t="s">
        <v>1499</v>
      </c>
      <c r="E4033" t="s">
        <v>7664</v>
      </c>
      <c r="F4033" t="s">
        <v>1554</v>
      </c>
      <c r="G4033" t="s">
        <v>950</v>
      </c>
      <c r="I4033" t="s">
        <v>7603</v>
      </c>
      <c r="J4033" t="s">
        <v>7667</v>
      </c>
      <c r="K4033" t="s">
        <v>950</v>
      </c>
      <c r="L4033" t="s">
        <v>8771</v>
      </c>
      <c r="M4033" t="s">
        <v>8772</v>
      </c>
      <c r="N4033" s="1">
        <v>42942</v>
      </c>
      <c r="O4033">
        <v>14</v>
      </c>
      <c r="P4033" t="s">
        <v>1314</v>
      </c>
      <c r="S4033">
        <v>0</v>
      </c>
      <c r="T4033">
        <v>0</v>
      </c>
      <c r="U4033" s="7">
        <v>0</v>
      </c>
      <c r="V4033" s="7">
        <v>0</v>
      </c>
      <c r="W4033" s="7">
        <v>0</v>
      </c>
      <c r="X4033" s="7">
        <v>0</v>
      </c>
      <c r="Y4033" s="7">
        <v>0</v>
      </c>
      <c r="Z4033" s="7">
        <v>0</v>
      </c>
      <c r="AA4033" s="7" t="s">
        <v>800</v>
      </c>
      <c r="AB4033" s="7">
        <f>IF(Table2[[#This Row],[15cc]]+Table2[[#This Row],[30cc]]&gt;0,1,0)</f>
        <v>0</v>
      </c>
      <c r="AC4033" s="7">
        <f>IF(Table2[[#This Row],[60c]]&gt;0,1,0)</f>
        <v>0</v>
      </c>
      <c r="AD4033" s="7">
        <f>IF(Table2[[#This Row],[90c]]&gt;0,1,0)</f>
        <v>0</v>
      </c>
    </row>
    <row r="4034" spans="1:30" x14ac:dyDescent="0.2">
      <c r="A4034">
        <v>201707</v>
      </c>
      <c r="B4034" t="s">
        <v>21</v>
      </c>
      <c r="C4034" t="s">
        <v>21</v>
      </c>
      <c r="D4034" t="s">
        <v>1499</v>
      </c>
      <c r="E4034" t="s">
        <v>7664</v>
      </c>
      <c r="F4034" t="s">
        <v>1554</v>
      </c>
      <c r="G4034" t="s">
        <v>950</v>
      </c>
      <c r="I4034" t="s">
        <v>7603</v>
      </c>
      <c r="J4034" t="s">
        <v>7667</v>
      </c>
      <c r="K4034" t="s">
        <v>950</v>
      </c>
      <c r="L4034" t="s">
        <v>8773</v>
      </c>
      <c r="M4034" t="s">
        <v>8774</v>
      </c>
      <c r="N4034" s="1">
        <v>42944</v>
      </c>
      <c r="O4034">
        <v>12</v>
      </c>
      <c r="P4034" t="s">
        <v>1314</v>
      </c>
      <c r="S4034">
        <v>0</v>
      </c>
      <c r="T4034">
        <v>0</v>
      </c>
      <c r="U4034" s="7">
        <v>0</v>
      </c>
      <c r="V4034" s="7">
        <v>0</v>
      </c>
      <c r="W4034" s="7">
        <v>0</v>
      </c>
      <c r="X4034" s="7">
        <v>0</v>
      </c>
      <c r="Y4034" s="7">
        <v>0</v>
      </c>
      <c r="Z4034" s="7">
        <v>0</v>
      </c>
      <c r="AA4034" s="7" t="s">
        <v>800</v>
      </c>
      <c r="AB4034" s="7">
        <f>IF(Table2[[#This Row],[15cc]]+Table2[[#This Row],[30cc]]&gt;0,1,0)</f>
        <v>0</v>
      </c>
      <c r="AC4034" s="7">
        <f>IF(Table2[[#This Row],[60c]]&gt;0,1,0)</f>
        <v>0</v>
      </c>
      <c r="AD4034" s="7">
        <f>IF(Table2[[#This Row],[90c]]&gt;0,1,0)</f>
        <v>0</v>
      </c>
    </row>
    <row r="4035" spans="1:30" x14ac:dyDescent="0.2">
      <c r="A4035">
        <v>201707</v>
      </c>
      <c r="B4035" t="s">
        <v>21</v>
      </c>
      <c r="C4035" t="s">
        <v>21</v>
      </c>
      <c r="D4035" t="s">
        <v>1499</v>
      </c>
      <c r="E4035" t="s">
        <v>7664</v>
      </c>
      <c r="F4035" t="s">
        <v>1554</v>
      </c>
      <c r="G4035" t="s">
        <v>950</v>
      </c>
      <c r="I4035" t="s">
        <v>7603</v>
      </c>
      <c r="J4035" t="s">
        <v>7667</v>
      </c>
      <c r="K4035" t="s">
        <v>950</v>
      </c>
      <c r="L4035" t="s">
        <v>8775</v>
      </c>
      <c r="M4035" t="s">
        <v>8776</v>
      </c>
      <c r="N4035" s="1">
        <v>42944</v>
      </c>
      <c r="O4035">
        <v>12</v>
      </c>
      <c r="P4035" t="s">
        <v>1314</v>
      </c>
      <c r="S4035">
        <v>0</v>
      </c>
      <c r="T4035">
        <v>0</v>
      </c>
      <c r="U4035" s="7">
        <v>0</v>
      </c>
      <c r="V4035" s="7">
        <v>0</v>
      </c>
      <c r="W4035" s="7">
        <v>0</v>
      </c>
      <c r="X4035" s="7">
        <v>0</v>
      </c>
      <c r="Y4035" s="7">
        <v>0</v>
      </c>
      <c r="Z4035" s="7">
        <v>0</v>
      </c>
      <c r="AA4035" s="7" t="s">
        <v>800</v>
      </c>
      <c r="AB4035" s="7">
        <f>IF(Table2[[#This Row],[15cc]]+Table2[[#This Row],[30cc]]&gt;0,1,0)</f>
        <v>0</v>
      </c>
      <c r="AC4035" s="7">
        <f>IF(Table2[[#This Row],[60c]]&gt;0,1,0)</f>
        <v>0</v>
      </c>
      <c r="AD4035" s="7">
        <f>IF(Table2[[#This Row],[90c]]&gt;0,1,0)</f>
        <v>0</v>
      </c>
    </row>
    <row r="4036" spans="1:30" x14ac:dyDescent="0.2">
      <c r="A4036">
        <v>201707</v>
      </c>
      <c r="B4036" t="s">
        <v>21</v>
      </c>
      <c r="C4036" t="s">
        <v>21</v>
      </c>
      <c r="D4036" t="s">
        <v>1499</v>
      </c>
      <c r="E4036" t="s">
        <v>7664</v>
      </c>
      <c r="F4036" t="s">
        <v>1554</v>
      </c>
      <c r="G4036" t="s">
        <v>950</v>
      </c>
      <c r="I4036" t="s">
        <v>26</v>
      </c>
      <c r="J4036" t="s">
        <v>29</v>
      </c>
      <c r="K4036" t="s">
        <v>7668</v>
      </c>
      <c r="L4036" t="s">
        <v>8777</v>
      </c>
      <c r="M4036" t="s">
        <v>8778</v>
      </c>
      <c r="N4036" s="1">
        <v>42934</v>
      </c>
      <c r="O4036">
        <v>22</v>
      </c>
      <c r="P4036" t="s">
        <v>930</v>
      </c>
      <c r="Q4036">
        <v>1</v>
      </c>
      <c r="R4036">
        <v>12.45</v>
      </c>
      <c r="S4036">
        <v>1</v>
      </c>
      <c r="T4036">
        <v>12.45</v>
      </c>
      <c r="U4036" s="7">
        <v>0</v>
      </c>
      <c r="V4036" s="7">
        <v>0</v>
      </c>
      <c r="W4036" s="7">
        <v>0</v>
      </c>
      <c r="X4036" s="7">
        <v>0</v>
      </c>
      <c r="Y4036" s="7">
        <v>0</v>
      </c>
      <c r="Z4036" s="7">
        <v>0</v>
      </c>
      <c r="AA4036" s="7" t="s">
        <v>800</v>
      </c>
      <c r="AB4036" s="7">
        <f>IF(Table2[[#This Row],[15cc]]+Table2[[#This Row],[30cc]]&gt;0,1,0)</f>
        <v>1</v>
      </c>
      <c r="AC4036" s="7">
        <f>IF(Table2[[#This Row],[60c]]&gt;0,1,0)</f>
        <v>0</v>
      </c>
      <c r="AD4036" s="7">
        <f>IF(Table2[[#This Row],[90c]]&gt;0,1,0)</f>
        <v>0</v>
      </c>
    </row>
    <row r="4037" spans="1:30" x14ac:dyDescent="0.2">
      <c r="A4037">
        <v>201707</v>
      </c>
      <c r="B4037" t="s">
        <v>21</v>
      </c>
      <c r="C4037" t="s">
        <v>21</v>
      </c>
      <c r="D4037" t="s">
        <v>1499</v>
      </c>
      <c r="E4037" t="s">
        <v>7664</v>
      </c>
      <c r="F4037" t="s">
        <v>1554</v>
      </c>
      <c r="G4037" t="s">
        <v>950</v>
      </c>
      <c r="I4037" t="s">
        <v>26</v>
      </c>
      <c r="J4037" t="s">
        <v>29</v>
      </c>
      <c r="K4037" t="s">
        <v>7668</v>
      </c>
      <c r="L4037" t="s">
        <v>8779</v>
      </c>
      <c r="M4037" t="s">
        <v>5020</v>
      </c>
      <c r="N4037" s="1">
        <v>42934</v>
      </c>
      <c r="O4037">
        <v>22</v>
      </c>
      <c r="P4037" t="s">
        <v>930</v>
      </c>
      <c r="S4037">
        <v>0</v>
      </c>
      <c r="T4037">
        <v>0</v>
      </c>
      <c r="U4037" s="7">
        <v>0</v>
      </c>
      <c r="V4037" s="7">
        <v>0</v>
      </c>
      <c r="W4037" s="7">
        <v>0</v>
      </c>
      <c r="X4037" s="7">
        <v>0</v>
      </c>
      <c r="Y4037" s="7">
        <v>0</v>
      </c>
      <c r="Z4037" s="7">
        <v>0</v>
      </c>
      <c r="AA4037" s="7" t="s">
        <v>800</v>
      </c>
      <c r="AB4037" s="7">
        <f>IF(Table2[[#This Row],[15cc]]+Table2[[#This Row],[30cc]]&gt;0,1,0)</f>
        <v>0</v>
      </c>
      <c r="AC4037" s="7">
        <f>IF(Table2[[#This Row],[60c]]&gt;0,1,0)</f>
        <v>0</v>
      </c>
      <c r="AD4037" s="7">
        <f>IF(Table2[[#This Row],[90c]]&gt;0,1,0)</f>
        <v>0</v>
      </c>
    </row>
    <row r="4038" spans="1:30" x14ac:dyDescent="0.2">
      <c r="A4038">
        <v>201707</v>
      </c>
      <c r="B4038" t="s">
        <v>21</v>
      </c>
      <c r="C4038" t="s">
        <v>21</v>
      </c>
      <c r="D4038" t="s">
        <v>1499</v>
      </c>
      <c r="E4038" t="s">
        <v>7664</v>
      </c>
      <c r="F4038" t="s">
        <v>1554</v>
      </c>
      <c r="G4038" t="s">
        <v>950</v>
      </c>
      <c r="I4038" t="s">
        <v>26</v>
      </c>
      <c r="J4038" t="s">
        <v>29</v>
      </c>
      <c r="K4038" t="s">
        <v>7668</v>
      </c>
      <c r="L4038" t="s">
        <v>8780</v>
      </c>
      <c r="M4038" t="s">
        <v>8781</v>
      </c>
      <c r="N4038" s="1">
        <v>42934</v>
      </c>
      <c r="O4038">
        <v>22</v>
      </c>
      <c r="P4038" t="s">
        <v>930</v>
      </c>
      <c r="S4038">
        <v>0</v>
      </c>
      <c r="T4038">
        <v>0</v>
      </c>
      <c r="U4038" s="7">
        <v>0</v>
      </c>
      <c r="V4038" s="7">
        <v>0</v>
      </c>
      <c r="W4038" s="7">
        <v>0</v>
      </c>
      <c r="X4038" s="7">
        <v>0</v>
      </c>
      <c r="Y4038" s="7">
        <v>0</v>
      </c>
      <c r="Z4038" s="7">
        <v>0</v>
      </c>
      <c r="AA4038" s="7" t="s">
        <v>800</v>
      </c>
      <c r="AB4038" s="7">
        <f>IF(Table2[[#This Row],[15cc]]+Table2[[#This Row],[30cc]]&gt;0,1,0)</f>
        <v>0</v>
      </c>
      <c r="AC4038" s="7">
        <f>IF(Table2[[#This Row],[60c]]&gt;0,1,0)</f>
        <v>0</v>
      </c>
      <c r="AD4038" s="7">
        <f>IF(Table2[[#This Row],[90c]]&gt;0,1,0)</f>
        <v>0</v>
      </c>
    </row>
    <row r="4039" spans="1:30" x14ac:dyDescent="0.2">
      <c r="A4039">
        <v>201707</v>
      </c>
      <c r="B4039" t="s">
        <v>21</v>
      </c>
      <c r="C4039" t="s">
        <v>21</v>
      </c>
      <c r="D4039" t="s">
        <v>1499</v>
      </c>
      <c r="E4039" t="s">
        <v>7664</v>
      </c>
      <c r="F4039" t="s">
        <v>1556</v>
      </c>
      <c r="G4039" t="s">
        <v>7669</v>
      </c>
      <c r="I4039" t="s">
        <v>994</v>
      </c>
      <c r="J4039" t="s">
        <v>752</v>
      </c>
      <c r="K4039" t="s">
        <v>7670</v>
      </c>
      <c r="L4039" t="s">
        <v>8782</v>
      </c>
      <c r="M4039" t="s">
        <v>8783</v>
      </c>
      <c r="N4039" s="1">
        <v>42936</v>
      </c>
      <c r="O4039">
        <v>20</v>
      </c>
      <c r="P4039" t="s">
        <v>930</v>
      </c>
      <c r="Q4039">
        <v>1</v>
      </c>
      <c r="R4039">
        <v>18.812999999999999</v>
      </c>
      <c r="S4039">
        <v>1</v>
      </c>
      <c r="T4039">
        <v>18.812999999999999</v>
      </c>
      <c r="U4039" s="7">
        <v>0</v>
      </c>
      <c r="V4039" s="7">
        <v>0</v>
      </c>
      <c r="W4039" s="7">
        <v>0</v>
      </c>
      <c r="X4039" s="7">
        <v>0</v>
      </c>
      <c r="Y4039" s="7">
        <v>0</v>
      </c>
      <c r="Z4039" s="7">
        <v>0</v>
      </c>
      <c r="AA4039" s="7" t="s">
        <v>800</v>
      </c>
      <c r="AB4039" s="7">
        <f>IF(Table2[[#This Row],[15cc]]+Table2[[#This Row],[30cc]]&gt;0,1,0)</f>
        <v>1</v>
      </c>
      <c r="AC4039" s="7">
        <f>IF(Table2[[#This Row],[60c]]&gt;0,1,0)</f>
        <v>0</v>
      </c>
      <c r="AD4039" s="7">
        <f>IF(Table2[[#This Row],[90c]]&gt;0,1,0)</f>
        <v>0</v>
      </c>
    </row>
    <row r="4040" spans="1:30" x14ac:dyDescent="0.2">
      <c r="A4040">
        <v>201707</v>
      </c>
      <c r="B4040" t="s">
        <v>21</v>
      </c>
      <c r="C4040" t="s">
        <v>21</v>
      </c>
      <c r="D4040" t="s">
        <v>1499</v>
      </c>
      <c r="E4040" t="s">
        <v>7664</v>
      </c>
      <c r="F4040" t="s">
        <v>1556</v>
      </c>
      <c r="G4040" t="s">
        <v>7669</v>
      </c>
      <c r="I4040" t="s">
        <v>994</v>
      </c>
      <c r="J4040" t="s">
        <v>752</v>
      </c>
      <c r="K4040" t="s">
        <v>7670</v>
      </c>
      <c r="L4040" t="s">
        <v>8784</v>
      </c>
      <c r="M4040" t="s">
        <v>8785</v>
      </c>
      <c r="N4040" s="1">
        <v>42936</v>
      </c>
      <c r="O4040">
        <v>20</v>
      </c>
      <c r="P4040" t="s">
        <v>930</v>
      </c>
      <c r="S4040">
        <v>0</v>
      </c>
      <c r="T4040">
        <v>0</v>
      </c>
      <c r="U4040" s="7">
        <v>0</v>
      </c>
      <c r="V4040" s="7">
        <v>0</v>
      </c>
      <c r="W4040" s="7">
        <v>0</v>
      </c>
      <c r="X4040" s="7">
        <v>0</v>
      </c>
      <c r="Y4040" s="7">
        <v>0</v>
      </c>
      <c r="Z4040" s="7">
        <v>0</v>
      </c>
      <c r="AA4040" s="7" t="s">
        <v>800</v>
      </c>
      <c r="AB4040" s="7">
        <f>IF(Table2[[#This Row],[15cc]]+Table2[[#This Row],[30cc]]&gt;0,1,0)</f>
        <v>0</v>
      </c>
      <c r="AC4040" s="7">
        <f>IF(Table2[[#This Row],[60c]]&gt;0,1,0)</f>
        <v>0</v>
      </c>
      <c r="AD4040" s="7">
        <f>IF(Table2[[#This Row],[90c]]&gt;0,1,0)</f>
        <v>0</v>
      </c>
    </row>
    <row r="4041" spans="1:30" x14ac:dyDescent="0.2">
      <c r="A4041">
        <v>201707</v>
      </c>
      <c r="B4041" t="s">
        <v>21</v>
      </c>
      <c r="C4041" t="s">
        <v>21</v>
      </c>
      <c r="D4041" t="s">
        <v>1499</v>
      </c>
      <c r="E4041" t="s">
        <v>7664</v>
      </c>
      <c r="F4041" t="s">
        <v>1556</v>
      </c>
      <c r="G4041" t="s">
        <v>7669</v>
      </c>
      <c r="I4041" t="s">
        <v>994</v>
      </c>
      <c r="J4041" t="s">
        <v>752</v>
      </c>
      <c r="K4041" t="s">
        <v>7670</v>
      </c>
      <c r="L4041" t="s">
        <v>8786</v>
      </c>
      <c r="M4041" t="s">
        <v>8787</v>
      </c>
      <c r="N4041" s="1">
        <v>42936</v>
      </c>
      <c r="O4041">
        <v>20</v>
      </c>
      <c r="P4041" t="s">
        <v>930</v>
      </c>
      <c r="S4041">
        <v>0</v>
      </c>
      <c r="T4041">
        <v>0</v>
      </c>
      <c r="U4041" s="7">
        <v>0</v>
      </c>
      <c r="V4041" s="7">
        <v>0</v>
      </c>
      <c r="W4041" s="7">
        <v>0</v>
      </c>
      <c r="X4041" s="7">
        <v>0</v>
      </c>
      <c r="Y4041" s="7">
        <v>0</v>
      </c>
      <c r="Z4041" s="7">
        <v>0</v>
      </c>
      <c r="AA4041" s="7" t="s">
        <v>800</v>
      </c>
      <c r="AB4041" s="7">
        <f>IF(Table2[[#This Row],[15cc]]+Table2[[#This Row],[30cc]]&gt;0,1,0)</f>
        <v>0</v>
      </c>
      <c r="AC4041" s="7">
        <f>IF(Table2[[#This Row],[60c]]&gt;0,1,0)</f>
        <v>0</v>
      </c>
      <c r="AD4041" s="7">
        <f>IF(Table2[[#This Row],[90c]]&gt;0,1,0)</f>
        <v>0</v>
      </c>
    </row>
    <row r="4042" spans="1:30" x14ac:dyDescent="0.2">
      <c r="A4042">
        <v>201707</v>
      </c>
      <c r="B4042" t="s">
        <v>21</v>
      </c>
      <c r="C4042" t="s">
        <v>21</v>
      </c>
      <c r="D4042" t="s">
        <v>1499</v>
      </c>
      <c r="E4042" t="s">
        <v>7664</v>
      </c>
      <c r="F4042" t="s">
        <v>1556</v>
      </c>
      <c r="G4042" t="s">
        <v>7669</v>
      </c>
      <c r="I4042" t="s">
        <v>994</v>
      </c>
      <c r="J4042" t="s">
        <v>752</v>
      </c>
      <c r="K4042" t="s">
        <v>7670</v>
      </c>
      <c r="L4042" t="s">
        <v>8788</v>
      </c>
      <c r="M4042" t="s">
        <v>8789</v>
      </c>
      <c r="N4042" s="1">
        <v>42936</v>
      </c>
      <c r="O4042">
        <v>20</v>
      </c>
      <c r="P4042" t="s">
        <v>930</v>
      </c>
      <c r="Q4042">
        <v>4</v>
      </c>
      <c r="R4042">
        <v>64.936000000000007</v>
      </c>
      <c r="S4042">
        <v>4</v>
      </c>
      <c r="T4042">
        <v>64.936000000000007</v>
      </c>
      <c r="U4042" s="7">
        <v>0</v>
      </c>
      <c r="V4042" s="7">
        <v>0</v>
      </c>
      <c r="W4042" s="7">
        <v>0</v>
      </c>
      <c r="X4042" s="7">
        <v>0</v>
      </c>
      <c r="Y4042" s="7">
        <v>0</v>
      </c>
      <c r="Z4042" s="7">
        <v>0</v>
      </c>
      <c r="AA4042" s="7" t="s">
        <v>800</v>
      </c>
      <c r="AB4042" s="7">
        <f>IF(Table2[[#This Row],[15cc]]+Table2[[#This Row],[30cc]]&gt;0,1,0)</f>
        <v>1</v>
      </c>
      <c r="AC4042" s="7">
        <f>IF(Table2[[#This Row],[60c]]&gt;0,1,0)</f>
        <v>0</v>
      </c>
      <c r="AD4042" s="7">
        <f>IF(Table2[[#This Row],[90c]]&gt;0,1,0)</f>
        <v>0</v>
      </c>
    </row>
    <row r="4043" spans="1:30" x14ac:dyDescent="0.2">
      <c r="A4043">
        <v>201707</v>
      </c>
      <c r="B4043" t="s">
        <v>21</v>
      </c>
      <c r="C4043" t="s">
        <v>21</v>
      </c>
      <c r="D4043" t="s">
        <v>1499</v>
      </c>
      <c r="E4043" t="s">
        <v>7664</v>
      </c>
      <c r="F4043" t="s">
        <v>1556</v>
      </c>
      <c r="G4043" t="s">
        <v>7669</v>
      </c>
      <c r="I4043" t="s">
        <v>994</v>
      </c>
      <c r="J4043" t="s">
        <v>752</v>
      </c>
      <c r="K4043" t="s">
        <v>7670</v>
      </c>
      <c r="L4043" t="s">
        <v>8790</v>
      </c>
      <c r="M4043" t="s">
        <v>8791</v>
      </c>
      <c r="N4043" s="1">
        <v>42940</v>
      </c>
      <c r="O4043">
        <v>16</v>
      </c>
      <c r="P4043" t="s">
        <v>930</v>
      </c>
      <c r="S4043">
        <v>0</v>
      </c>
      <c r="T4043">
        <v>0</v>
      </c>
      <c r="U4043" s="7">
        <v>0</v>
      </c>
      <c r="V4043" s="7">
        <v>0</v>
      </c>
      <c r="W4043" s="7">
        <v>0</v>
      </c>
      <c r="X4043" s="7">
        <v>0</v>
      </c>
      <c r="Y4043" s="7">
        <v>0</v>
      </c>
      <c r="Z4043" s="7">
        <v>0</v>
      </c>
      <c r="AA4043" s="7" t="s">
        <v>800</v>
      </c>
      <c r="AB4043" s="7">
        <f>IF(Table2[[#This Row],[15cc]]+Table2[[#This Row],[30cc]]&gt;0,1,0)</f>
        <v>0</v>
      </c>
      <c r="AC4043" s="7">
        <f>IF(Table2[[#This Row],[60c]]&gt;0,1,0)</f>
        <v>0</v>
      </c>
      <c r="AD4043" s="7">
        <f>IF(Table2[[#This Row],[90c]]&gt;0,1,0)</f>
        <v>0</v>
      </c>
    </row>
    <row r="4044" spans="1:30" x14ac:dyDescent="0.2">
      <c r="A4044">
        <v>201707</v>
      </c>
      <c r="B4044" t="s">
        <v>21</v>
      </c>
      <c r="C4044" t="s">
        <v>21</v>
      </c>
      <c r="D4044" t="s">
        <v>1499</v>
      </c>
      <c r="E4044" t="s">
        <v>7664</v>
      </c>
      <c r="F4044" t="s">
        <v>1556</v>
      </c>
      <c r="G4044" t="s">
        <v>7669</v>
      </c>
      <c r="I4044" t="s">
        <v>994</v>
      </c>
      <c r="J4044" t="s">
        <v>752</v>
      </c>
      <c r="K4044" t="s">
        <v>7670</v>
      </c>
      <c r="L4044" t="s">
        <v>8792</v>
      </c>
      <c r="M4044" t="s">
        <v>8793</v>
      </c>
      <c r="N4044" s="1">
        <v>42940</v>
      </c>
      <c r="O4044">
        <v>16</v>
      </c>
      <c r="P4044" t="s">
        <v>930</v>
      </c>
      <c r="Q4044">
        <v>1</v>
      </c>
      <c r="R4044">
        <v>16.065000000000001</v>
      </c>
      <c r="S4044">
        <v>1</v>
      </c>
      <c r="T4044">
        <v>16.065000000000001</v>
      </c>
      <c r="U4044" s="7">
        <v>0</v>
      </c>
      <c r="V4044" s="7">
        <v>0</v>
      </c>
      <c r="W4044" s="7">
        <v>0</v>
      </c>
      <c r="X4044" s="7">
        <v>0</v>
      </c>
      <c r="Y4044" s="7">
        <v>0</v>
      </c>
      <c r="Z4044" s="7">
        <v>0</v>
      </c>
      <c r="AA4044" s="7" t="s">
        <v>800</v>
      </c>
      <c r="AB4044" s="7">
        <f>IF(Table2[[#This Row],[15cc]]+Table2[[#This Row],[30cc]]&gt;0,1,0)</f>
        <v>1</v>
      </c>
      <c r="AC4044" s="7">
        <f>IF(Table2[[#This Row],[60c]]&gt;0,1,0)</f>
        <v>0</v>
      </c>
      <c r="AD4044" s="7">
        <f>IF(Table2[[#This Row],[90c]]&gt;0,1,0)</f>
        <v>0</v>
      </c>
    </row>
    <row r="4045" spans="1:30" x14ac:dyDescent="0.2">
      <c r="A4045">
        <v>201707</v>
      </c>
      <c r="B4045" t="s">
        <v>21</v>
      </c>
      <c r="C4045" t="s">
        <v>21</v>
      </c>
      <c r="D4045" t="s">
        <v>1499</v>
      </c>
      <c r="E4045" t="s">
        <v>7664</v>
      </c>
      <c r="F4045" t="s">
        <v>1556</v>
      </c>
      <c r="G4045" t="s">
        <v>7669</v>
      </c>
      <c r="I4045" t="s">
        <v>994</v>
      </c>
      <c r="J4045" t="s">
        <v>752</v>
      </c>
      <c r="K4045" t="s">
        <v>7670</v>
      </c>
      <c r="L4045" t="s">
        <v>8794</v>
      </c>
      <c r="M4045" t="s">
        <v>2685</v>
      </c>
      <c r="N4045" s="1">
        <v>42940</v>
      </c>
      <c r="O4045">
        <v>16</v>
      </c>
      <c r="P4045" t="s">
        <v>930</v>
      </c>
      <c r="Q4045">
        <v>1</v>
      </c>
      <c r="R4045">
        <v>14.753</v>
      </c>
      <c r="S4045">
        <v>1</v>
      </c>
      <c r="T4045">
        <v>14.753</v>
      </c>
      <c r="U4045" s="7">
        <v>0</v>
      </c>
      <c r="V4045" s="7">
        <v>0</v>
      </c>
      <c r="W4045" s="7">
        <v>0</v>
      </c>
      <c r="X4045" s="7">
        <v>0</v>
      </c>
      <c r="Y4045" s="7">
        <v>0</v>
      </c>
      <c r="Z4045" s="7">
        <v>0</v>
      </c>
      <c r="AA4045" s="7" t="s">
        <v>800</v>
      </c>
      <c r="AB4045" s="7">
        <f>IF(Table2[[#This Row],[15cc]]+Table2[[#This Row],[30cc]]&gt;0,1,0)</f>
        <v>1</v>
      </c>
      <c r="AC4045" s="7">
        <f>IF(Table2[[#This Row],[60c]]&gt;0,1,0)</f>
        <v>0</v>
      </c>
      <c r="AD4045" s="7">
        <f>IF(Table2[[#This Row],[90c]]&gt;0,1,0)</f>
        <v>0</v>
      </c>
    </row>
    <row r="4046" spans="1:30" x14ac:dyDescent="0.2">
      <c r="A4046">
        <v>201707</v>
      </c>
      <c r="B4046" t="s">
        <v>21</v>
      </c>
      <c r="C4046" t="s">
        <v>21</v>
      </c>
      <c r="D4046" t="s">
        <v>1499</v>
      </c>
      <c r="E4046" t="s">
        <v>7664</v>
      </c>
      <c r="F4046" t="s">
        <v>1556</v>
      </c>
      <c r="G4046" t="s">
        <v>7669</v>
      </c>
      <c r="I4046" t="s">
        <v>994</v>
      </c>
      <c r="J4046" t="s">
        <v>752</v>
      </c>
      <c r="K4046" t="s">
        <v>7670</v>
      </c>
      <c r="L4046" t="s">
        <v>8795</v>
      </c>
      <c r="M4046" t="s">
        <v>8796</v>
      </c>
      <c r="N4046" s="1">
        <v>42941</v>
      </c>
      <c r="O4046">
        <v>15</v>
      </c>
      <c r="P4046" t="s">
        <v>1314</v>
      </c>
      <c r="S4046">
        <v>0</v>
      </c>
      <c r="T4046">
        <v>0</v>
      </c>
      <c r="U4046" s="7">
        <v>0</v>
      </c>
      <c r="V4046" s="7">
        <v>0</v>
      </c>
      <c r="W4046" s="7">
        <v>0</v>
      </c>
      <c r="X4046" s="7">
        <v>0</v>
      </c>
      <c r="Y4046" s="7">
        <v>0</v>
      </c>
      <c r="Z4046" s="7">
        <v>0</v>
      </c>
      <c r="AA4046" s="7" t="s">
        <v>800</v>
      </c>
      <c r="AB4046" s="7">
        <f>IF(Table2[[#This Row],[15cc]]+Table2[[#This Row],[30cc]]&gt;0,1,0)</f>
        <v>0</v>
      </c>
      <c r="AC4046" s="7">
        <f>IF(Table2[[#This Row],[60c]]&gt;0,1,0)</f>
        <v>0</v>
      </c>
      <c r="AD4046" s="7">
        <f>IF(Table2[[#This Row],[90c]]&gt;0,1,0)</f>
        <v>0</v>
      </c>
    </row>
    <row r="4047" spans="1:30" x14ac:dyDescent="0.2">
      <c r="A4047">
        <v>201707</v>
      </c>
      <c r="B4047" t="s">
        <v>21</v>
      </c>
      <c r="C4047" t="s">
        <v>21</v>
      </c>
      <c r="D4047" t="s">
        <v>1499</v>
      </c>
      <c r="E4047" t="s">
        <v>7664</v>
      </c>
      <c r="F4047" t="s">
        <v>1556</v>
      </c>
      <c r="G4047" t="s">
        <v>7669</v>
      </c>
      <c r="I4047" t="s">
        <v>994</v>
      </c>
      <c r="J4047" t="s">
        <v>752</v>
      </c>
      <c r="K4047" t="s">
        <v>7670</v>
      </c>
      <c r="L4047" t="s">
        <v>8797</v>
      </c>
      <c r="M4047" t="s">
        <v>8798</v>
      </c>
      <c r="N4047" s="1">
        <v>42944</v>
      </c>
      <c r="O4047">
        <v>12</v>
      </c>
      <c r="P4047" t="s">
        <v>1314</v>
      </c>
      <c r="Q4047">
        <v>1</v>
      </c>
      <c r="R4047">
        <v>17.928000000000001</v>
      </c>
      <c r="S4047">
        <v>1</v>
      </c>
      <c r="T4047">
        <v>17.928000000000001</v>
      </c>
      <c r="U4047" s="7">
        <v>0</v>
      </c>
      <c r="V4047" s="7">
        <v>0</v>
      </c>
      <c r="W4047" s="7">
        <v>0</v>
      </c>
      <c r="X4047" s="7">
        <v>0</v>
      </c>
      <c r="Y4047" s="7">
        <v>0</v>
      </c>
      <c r="Z4047" s="7">
        <v>0</v>
      </c>
      <c r="AA4047" s="7" t="s">
        <v>800</v>
      </c>
      <c r="AB4047" s="7">
        <f>IF(Table2[[#This Row],[15cc]]+Table2[[#This Row],[30cc]]&gt;0,1,0)</f>
        <v>1</v>
      </c>
      <c r="AC4047" s="7">
        <f>IF(Table2[[#This Row],[60c]]&gt;0,1,0)</f>
        <v>0</v>
      </c>
      <c r="AD4047" s="7">
        <f>IF(Table2[[#This Row],[90c]]&gt;0,1,0)</f>
        <v>0</v>
      </c>
    </row>
    <row r="4048" spans="1:30" x14ac:dyDescent="0.2">
      <c r="A4048">
        <v>201707</v>
      </c>
      <c r="B4048" t="s">
        <v>21</v>
      </c>
      <c r="C4048" t="s">
        <v>21</v>
      </c>
      <c r="D4048" t="s">
        <v>1499</v>
      </c>
      <c r="E4048" t="s">
        <v>7664</v>
      </c>
      <c r="F4048" t="s">
        <v>1556</v>
      </c>
      <c r="G4048" t="s">
        <v>7669</v>
      </c>
      <c r="I4048" t="s">
        <v>994</v>
      </c>
      <c r="J4048" t="s">
        <v>752</v>
      </c>
      <c r="K4048" t="s">
        <v>7670</v>
      </c>
      <c r="L4048" t="s">
        <v>8799</v>
      </c>
      <c r="M4048" t="s">
        <v>8800</v>
      </c>
      <c r="N4048" s="1">
        <v>42944</v>
      </c>
      <c r="O4048">
        <v>12</v>
      </c>
      <c r="P4048" t="s">
        <v>1314</v>
      </c>
      <c r="Q4048">
        <v>1</v>
      </c>
      <c r="R4048">
        <v>14.295999999999999</v>
      </c>
      <c r="S4048">
        <v>1</v>
      </c>
      <c r="T4048">
        <v>14.295999999999999</v>
      </c>
      <c r="U4048" s="7">
        <v>0</v>
      </c>
      <c r="V4048" s="7">
        <v>0</v>
      </c>
      <c r="W4048" s="7">
        <v>0</v>
      </c>
      <c r="X4048" s="7">
        <v>0</v>
      </c>
      <c r="Y4048" s="7">
        <v>0</v>
      </c>
      <c r="Z4048" s="7">
        <v>0</v>
      </c>
      <c r="AA4048" s="7" t="s">
        <v>800</v>
      </c>
      <c r="AB4048" s="7">
        <f>IF(Table2[[#This Row],[15cc]]+Table2[[#This Row],[30cc]]&gt;0,1,0)</f>
        <v>1</v>
      </c>
      <c r="AC4048" s="7">
        <f>IF(Table2[[#This Row],[60c]]&gt;0,1,0)</f>
        <v>0</v>
      </c>
      <c r="AD4048" s="7">
        <f>IF(Table2[[#This Row],[90c]]&gt;0,1,0)</f>
        <v>0</v>
      </c>
    </row>
    <row r="4049" spans="1:30" x14ac:dyDescent="0.2">
      <c r="A4049">
        <v>201707</v>
      </c>
      <c r="B4049" t="s">
        <v>21</v>
      </c>
      <c r="C4049" t="s">
        <v>21</v>
      </c>
      <c r="D4049" t="s">
        <v>1499</v>
      </c>
      <c r="E4049" t="s">
        <v>7664</v>
      </c>
      <c r="F4049" t="s">
        <v>1556</v>
      </c>
      <c r="G4049" t="s">
        <v>7669</v>
      </c>
      <c r="I4049" t="s">
        <v>1364</v>
      </c>
      <c r="J4049" t="s">
        <v>1365</v>
      </c>
      <c r="K4049" t="s">
        <v>7671</v>
      </c>
      <c r="L4049" t="s">
        <v>8801</v>
      </c>
      <c r="M4049" t="s">
        <v>8802</v>
      </c>
      <c r="N4049" s="1">
        <v>42934</v>
      </c>
      <c r="O4049">
        <v>22</v>
      </c>
      <c r="P4049" t="s">
        <v>930</v>
      </c>
      <c r="Q4049">
        <v>1</v>
      </c>
      <c r="R4049">
        <v>12.055999999999999</v>
      </c>
      <c r="S4049">
        <v>1</v>
      </c>
      <c r="T4049">
        <v>12.055999999999999</v>
      </c>
      <c r="U4049" s="7">
        <v>0</v>
      </c>
      <c r="V4049" s="7">
        <v>0</v>
      </c>
      <c r="W4049" s="7">
        <v>0</v>
      </c>
      <c r="X4049" s="7">
        <v>0</v>
      </c>
      <c r="Y4049" s="7">
        <v>0</v>
      </c>
      <c r="Z4049" s="7">
        <v>0</v>
      </c>
      <c r="AA4049" s="7" t="s">
        <v>800</v>
      </c>
      <c r="AB4049" s="7">
        <f>IF(Table2[[#This Row],[15cc]]+Table2[[#This Row],[30cc]]&gt;0,1,0)</f>
        <v>1</v>
      </c>
      <c r="AC4049" s="7">
        <f>IF(Table2[[#This Row],[60c]]&gt;0,1,0)</f>
        <v>0</v>
      </c>
      <c r="AD4049" s="7">
        <f>IF(Table2[[#This Row],[90c]]&gt;0,1,0)</f>
        <v>0</v>
      </c>
    </row>
    <row r="4050" spans="1:30" x14ac:dyDescent="0.2">
      <c r="A4050">
        <v>201707</v>
      </c>
      <c r="B4050" t="s">
        <v>21</v>
      </c>
      <c r="C4050" t="s">
        <v>21</v>
      </c>
      <c r="D4050" t="s">
        <v>1499</v>
      </c>
      <c r="E4050" t="s">
        <v>7664</v>
      </c>
      <c r="F4050" t="s">
        <v>1556</v>
      </c>
      <c r="G4050" t="s">
        <v>7669</v>
      </c>
      <c r="I4050" t="s">
        <v>1364</v>
      </c>
      <c r="J4050" t="s">
        <v>1365</v>
      </c>
      <c r="K4050" t="s">
        <v>7671</v>
      </c>
      <c r="L4050" t="s">
        <v>8803</v>
      </c>
      <c r="M4050" t="s">
        <v>5096</v>
      </c>
      <c r="N4050" s="1">
        <v>42940</v>
      </c>
      <c r="O4050">
        <v>16</v>
      </c>
      <c r="P4050" t="s">
        <v>930</v>
      </c>
      <c r="S4050">
        <v>0</v>
      </c>
      <c r="T4050">
        <v>0</v>
      </c>
      <c r="U4050" s="7">
        <v>0</v>
      </c>
      <c r="V4050" s="7">
        <v>0</v>
      </c>
      <c r="W4050" s="7">
        <v>0</v>
      </c>
      <c r="X4050" s="7">
        <v>0</v>
      </c>
      <c r="Y4050" s="7">
        <v>0</v>
      </c>
      <c r="Z4050" s="7">
        <v>0</v>
      </c>
      <c r="AA4050" s="7" t="s">
        <v>800</v>
      </c>
      <c r="AB4050" s="7">
        <f>IF(Table2[[#This Row],[15cc]]+Table2[[#This Row],[30cc]]&gt;0,1,0)</f>
        <v>0</v>
      </c>
      <c r="AC4050" s="7">
        <f>IF(Table2[[#This Row],[60c]]&gt;0,1,0)</f>
        <v>0</v>
      </c>
      <c r="AD4050" s="7">
        <f>IF(Table2[[#This Row],[90c]]&gt;0,1,0)</f>
        <v>0</v>
      </c>
    </row>
    <row r="4051" spans="1:30" x14ac:dyDescent="0.2">
      <c r="A4051">
        <v>201707</v>
      </c>
      <c r="B4051" t="s">
        <v>21</v>
      </c>
      <c r="C4051" t="s">
        <v>21</v>
      </c>
      <c r="D4051" t="s">
        <v>1499</v>
      </c>
      <c r="E4051" t="s">
        <v>7664</v>
      </c>
      <c r="F4051" t="s">
        <v>1556</v>
      </c>
      <c r="G4051" t="s">
        <v>7669</v>
      </c>
      <c r="I4051" t="s">
        <v>1364</v>
      </c>
      <c r="J4051" t="s">
        <v>1365</v>
      </c>
      <c r="K4051" t="s">
        <v>7671</v>
      </c>
      <c r="L4051" t="s">
        <v>8804</v>
      </c>
      <c r="M4051" t="s">
        <v>8805</v>
      </c>
      <c r="N4051" s="1">
        <v>42940</v>
      </c>
      <c r="O4051">
        <v>16</v>
      </c>
      <c r="P4051" t="s">
        <v>930</v>
      </c>
      <c r="S4051">
        <v>0</v>
      </c>
      <c r="T4051">
        <v>0</v>
      </c>
      <c r="U4051" s="7">
        <v>0</v>
      </c>
      <c r="V4051" s="7">
        <v>0</v>
      </c>
      <c r="W4051" s="7">
        <v>0</v>
      </c>
      <c r="X4051" s="7">
        <v>0</v>
      </c>
      <c r="Y4051" s="7">
        <v>0</v>
      </c>
      <c r="Z4051" s="7">
        <v>0</v>
      </c>
      <c r="AA4051" s="7" t="s">
        <v>800</v>
      </c>
      <c r="AB4051" s="7">
        <f>IF(Table2[[#This Row],[15cc]]+Table2[[#This Row],[30cc]]&gt;0,1,0)</f>
        <v>0</v>
      </c>
      <c r="AC4051" s="7">
        <f>IF(Table2[[#This Row],[60c]]&gt;0,1,0)</f>
        <v>0</v>
      </c>
      <c r="AD4051" s="7">
        <f>IF(Table2[[#This Row],[90c]]&gt;0,1,0)</f>
        <v>0</v>
      </c>
    </row>
    <row r="4052" spans="1:30" x14ac:dyDescent="0.2">
      <c r="A4052">
        <v>201707</v>
      </c>
      <c r="B4052" t="s">
        <v>21</v>
      </c>
      <c r="C4052" t="s">
        <v>21</v>
      </c>
      <c r="D4052" t="s">
        <v>1499</v>
      </c>
      <c r="E4052" t="s">
        <v>7664</v>
      </c>
      <c r="F4052" t="s">
        <v>1556</v>
      </c>
      <c r="G4052" t="s">
        <v>7669</v>
      </c>
      <c r="I4052" t="s">
        <v>1364</v>
      </c>
      <c r="J4052" t="s">
        <v>1365</v>
      </c>
      <c r="K4052" t="s">
        <v>7671</v>
      </c>
      <c r="L4052" t="s">
        <v>8806</v>
      </c>
      <c r="M4052" t="s">
        <v>2589</v>
      </c>
      <c r="N4052" s="1">
        <v>42944</v>
      </c>
      <c r="O4052">
        <v>12</v>
      </c>
      <c r="P4052" t="s">
        <v>1314</v>
      </c>
      <c r="S4052">
        <v>0</v>
      </c>
      <c r="T4052">
        <v>0</v>
      </c>
      <c r="U4052" s="7">
        <v>0</v>
      </c>
      <c r="V4052" s="7">
        <v>0</v>
      </c>
      <c r="W4052" s="7">
        <v>0</v>
      </c>
      <c r="X4052" s="7">
        <v>0</v>
      </c>
      <c r="Y4052" s="7">
        <v>0</v>
      </c>
      <c r="Z4052" s="7">
        <v>0</v>
      </c>
      <c r="AA4052" s="7" t="s">
        <v>800</v>
      </c>
      <c r="AB4052" s="7">
        <f>IF(Table2[[#This Row],[15cc]]+Table2[[#This Row],[30cc]]&gt;0,1,0)</f>
        <v>0</v>
      </c>
      <c r="AC4052" s="7">
        <f>IF(Table2[[#This Row],[60c]]&gt;0,1,0)</f>
        <v>0</v>
      </c>
      <c r="AD4052" s="7">
        <f>IF(Table2[[#This Row],[90c]]&gt;0,1,0)</f>
        <v>0</v>
      </c>
    </row>
    <row r="4053" spans="1:30" x14ac:dyDescent="0.2">
      <c r="A4053">
        <v>201707</v>
      </c>
      <c r="B4053" t="s">
        <v>21</v>
      </c>
      <c r="C4053" t="s">
        <v>21</v>
      </c>
      <c r="D4053" t="s">
        <v>1499</v>
      </c>
      <c r="E4053" t="s">
        <v>7664</v>
      </c>
      <c r="F4053" t="s">
        <v>1556</v>
      </c>
      <c r="G4053" t="s">
        <v>7669</v>
      </c>
      <c r="I4053" t="s">
        <v>755</v>
      </c>
      <c r="J4053" t="s">
        <v>1557</v>
      </c>
      <c r="K4053" t="s">
        <v>7669</v>
      </c>
      <c r="L4053" t="s">
        <v>8807</v>
      </c>
      <c r="M4053" t="s">
        <v>3166</v>
      </c>
      <c r="N4053" s="1">
        <v>42922</v>
      </c>
      <c r="O4053">
        <v>34</v>
      </c>
      <c r="P4053" t="s">
        <v>900</v>
      </c>
      <c r="Q4053">
        <v>2</v>
      </c>
      <c r="R4053">
        <v>30.995999999999999</v>
      </c>
      <c r="S4053">
        <v>2</v>
      </c>
      <c r="T4053">
        <v>30.995999999999999</v>
      </c>
      <c r="U4053" s="7">
        <v>0</v>
      </c>
      <c r="V4053" s="7">
        <v>0</v>
      </c>
      <c r="W4053" s="7">
        <v>0</v>
      </c>
      <c r="X4053" s="7">
        <v>0</v>
      </c>
      <c r="Y4053" s="7">
        <v>0</v>
      </c>
      <c r="Z4053" s="7">
        <v>0</v>
      </c>
      <c r="AA4053" s="7" t="s">
        <v>800</v>
      </c>
      <c r="AB4053" s="7">
        <f>IF(Table2[[#This Row],[15cc]]+Table2[[#This Row],[30cc]]&gt;0,1,0)</f>
        <v>1</v>
      </c>
      <c r="AC4053" s="7">
        <f>IF(Table2[[#This Row],[60c]]&gt;0,1,0)</f>
        <v>0</v>
      </c>
      <c r="AD4053" s="7">
        <f>IF(Table2[[#This Row],[90c]]&gt;0,1,0)</f>
        <v>0</v>
      </c>
    </row>
    <row r="4054" spans="1:30" x14ac:dyDescent="0.2">
      <c r="A4054">
        <v>201707</v>
      </c>
      <c r="B4054" t="s">
        <v>21</v>
      </c>
      <c r="C4054" t="s">
        <v>21</v>
      </c>
      <c r="D4054" t="s">
        <v>1499</v>
      </c>
      <c r="E4054" t="s">
        <v>7664</v>
      </c>
      <c r="F4054" t="s">
        <v>1556</v>
      </c>
      <c r="G4054" t="s">
        <v>7669</v>
      </c>
      <c r="I4054" t="s">
        <v>755</v>
      </c>
      <c r="J4054" t="s">
        <v>1557</v>
      </c>
      <c r="K4054" t="s">
        <v>7669</v>
      </c>
      <c r="L4054" t="s">
        <v>8808</v>
      </c>
      <c r="M4054" t="s">
        <v>831</v>
      </c>
      <c r="N4054" s="1">
        <v>42923</v>
      </c>
      <c r="O4054">
        <v>33</v>
      </c>
      <c r="P4054" t="s">
        <v>900</v>
      </c>
      <c r="Q4054">
        <v>1</v>
      </c>
      <c r="R4054">
        <v>25.062999999999999</v>
      </c>
      <c r="S4054">
        <v>1</v>
      </c>
      <c r="T4054">
        <v>25.062999999999999</v>
      </c>
      <c r="U4054" s="7">
        <v>0</v>
      </c>
      <c r="V4054" s="7">
        <v>0</v>
      </c>
      <c r="W4054" s="7">
        <v>0</v>
      </c>
      <c r="X4054" s="7">
        <v>0</v>
      </c>
      <c r="Y4054" s="7">
        <v>0</v>
      </c>
      <c r="Z4054" s="7">
        <v>0</v>
      </c>
      <c r="AA4054" s="7" t="s">
        <v>800</v>
      </c>
      <c r="AB4054" s="7">
        <f>IF(Table2[[#This Row],[15cc]]+Table2[[#This Row],[30cc]]&gt;0,1,0)</f>
        <v>1</v>
      </c>
      <c r="AC4054" s="7">
        <f>IF(Table2[[#This Row],[60c]]&gt;0,1,0)</f>
        <v>0</v>
      </c>
      <c r="AD4054" s="7">
        <f>IF(Table2[[#This Row],[90c]]&gt;0,1,0)</f>
        <v>0</v>
      </c>
    </row>
    <row r="4055" spans="1:30" x14ac:dyDescent="0.2">
      <c r="A4055">
        <v>201707</v>
      </c>
      <c r="B4055" t="s">
        <v>21</v>
      </c>
      <c r="C4055" t="s">
        <v>21</v>
      </c>
      <c r="D4055" t="s">
        <v>1499</v>
      </c>
      <c r="E4055" t="s">
        <v>7664</v>
      </c>
      <c r="F4055" t="s">
        <v>1556</v>
      </c>
      <c r="G4055" t="s">
        <v>7669</v>
      </c>
      <c r="I4055" t="s">
        <v>755</v>
      </c>
      <c r="J4055" t="s">
        <v>1557</v>
      </c>
      <c r="K4055" t="s">
        <v>7669</v>
      </c>
      <c r="L4055" t="s">
        <v>8809</v>
      </c>
      <c r="M4055" t="s">
        <v>8810</v>
      </c>
      <c r="N4055" s="1">
        <v>42934</v>
      </c>
      <c r="O4055">
        <v>22</v>
      </c>
      <c r="P4055" t="s">
        <v>930</v>
      </c>
      <c r="S4055">
        <v>0</v>
      </c>
      <c r="T4055">
        <v>0</v>
      </c>
      <c r="U4055" s="7">
        <v>0</v>
      </c>
      <c r="V4055" s="7">
        <v>0</v>
      </c>
      <c r="W4055" s="7">
        <v>0</v>
      </c>
      <c r="X4055" s="7">
        <v>0</v>
      </c>
      <c r="Y4055" s="7">
        <v>0</v>
      </c>
      <c r="Z4055" s="7">
        <v>0</v>
      </c>
      <c r="AA4055" s="7" t="s">
        <v>800</v>
      </c>
      <c r="AB4055" s="7">
        <f>IF(Table2[[#This Row],[15cc]]+Table2[[#This Row],[30cc]]&gt;0,1,0)</f>
        <v>0</v>
      </c>
      <c r="AC4055" s="7">
        <f>IF(Table2[[#This Row],[60c]]&gt;0,1,0)</f>
        <v>0</v>
      </c>
      <c r="AD4055" s="7">
        <f>IF(Table2[[#This Row],[90c]]&gt;0,1,0)</f>
        <v>0</v>
      </c>
    </row>
    <row r="4056" spans="1:30" x14ac:dyDescent="0.2">
      <c r="A4056">
        <v>201707</v>
      </c>
      <c r="B4056" t="s">
        <v>21</v>
      </c>
      <c r="C4056" t="s">
        <v>21</v>
      </c>
      <c r="D4056" t="s">
        <v>1499</v>
      </c>
      <c r="E4056" t="s">
        <v>7664</v>
      </c>
      <c r="F4056" t="s">
        <v>1556</v>
      </c>
      <c r="G4056" t="s">
        <v>7669</v>
      </c>
      <c r="I4056" t="s">
        <v>755</v>
      </c>
      <c r="J4056" t="s">
        <v>1557</v>
      </c>
      <c r="K4056" t="s">
        <v>7669</v>
      </c>
      <c r="L4056" t="s">
        <v>8811</v>
      </c>
      <c r="M4056" t="s">
        <v>8812</v>
      </c>
      <c r="N4056" s="1">
        <v>42934</v>
      </c>
      <c r="O4056">
        <v>22</v>
      </c>
      <c r="P4056" t="s">
        <v>930</v>
      </c>
      <c r="S4056">
        <v>0</v>
      </c>
      <c r="T4056">
        <v>0</v>
      </c>
      <c r="U4056" s="7">
        <v>0</v>
      </c>
      <c r="V4056" s="7">
        <v>0</v>
      </c>
      <c r="W4056" s="7">
        <v>0</v>
      </c>
      <c r="X4056" s="7">
        <v>0</v>
      </c>
      <c r="Y4056" s="7">
        <v>0</v>
      </c>
      <c r="Z4056" s="7">
        <v>0</v>
      </c>
      <c r="AA4056" s="7" t="s">
        <v>800</v>
      </c>
      <c r="AB4056" s="7">
        <f>IF(Table2[[#This Row],[15cc]]+Table2[[#This Row],[30cc]]&gt;0,1,0)</f>
        <v>0</v>
      </c>
      <c r="AC4056" s="7">
        <f>IF(Table2[[#This Row],[60c]]&gt;0,1,0)</f>
        <v>0</v>
      </c>
      <c r="AD4056" s="7">
        <f>IF(Table2[[#This Row],[90c]]&gt;0,1,0)</f>
        <v>0</v>
      </c>
    </row>
    <row r="4057" spans="1:30" x14ac:dyDescent="0.2">
      <c r="A4057">
        <v>201707</v>
      </c>
      <c r="B4057" t="s">
        <v>21</v>
      </c>
      <c r="C4057" t="s">
        <v>21</v>
      </c>
      <c r="D4057" t="s">
        <v>1499</v>
      </c>
      <c r="E4057" t="s">
        <v>7664</v>
      </c>
      <c r="F4057" t="s">
        <v>1556</v>
      </c>
      <c r="G4057" t="s">
        <v>7669</v>
      </c>
      <c r="I4057" t="s">
        <v>755</v>
      </c>
      <c r="J4057" t="s">
        <v>1557</v>
      </c>
      <c r="K4057" t="s">
        <v>7669</v>
      </c>
      <c r="L4057" t="s">
        <v>8813</v>
      </c>
      <c r="M4057" t="s">
        <v>1389</v>
      </c>
      <c r="N4057" s="1">
        <v>42934</v>
      </c>
      <c r="O4057">
        <v>22</v>
      </c>
      <c r="P4057" t="s">
        <v>930</v>
      </c>
      <c r="S4057">
        <v>0</v>
      </c>
      <c r="T4057">
        <v>0</v>
      </c>
      <c r="U4057" s="7">
        <v>0</v>
      </c>
      <c r="V4057" s="7">
        <v>0</v>
      </c>
      <c r="W4057" s="7">
        <v>0</v>
      </c>
      <c r="X4057" s="7">
        <v>0</v>
      </c>
      <c r="Y4057" s="7">
        <v>0</v>
      </c>
      <c r="Z4057" s="7">
        <v>0</v>
      </c>
      <c r="AA4057" s="7" t="s">
        <v>800</v>
      </c>
      <c r="AB4057" s="7">
        <f>IF(Table2[[#This Row],[15cc]]+Table2[[#This Row],[30cc]]&gt;0,1,0)</f>
        <v>0</v>
      </c>
      <c r="AC4057" s="7">
        <f>IF(Table2[[#This Row],[60c]]&gt;0,1,0)</f>
        <v>0</v>
      </c>
      <c r="AD4057" s="7">
        <f>IF(Table2[[#This Row],[90c]]&gt;0,1,0)</f>
        <v>0</v>
      </c>
    </row>
    <row r="4058" spans="1:30" x14ac:dyDescent="0.2">
      <c r="A4058">
        <v>201707</v>
      </c>
      <c r="B4058" t="s">
        <v>21</v>
      </c>
      <c r="C4058" t="s">
        <v>21</v>
      </c>
      <c r="D4058" t="s">
        <v>1499</v>
      </c>
      <c r="E4058" t="s">
        <v>7664</v>
      </c>
      <c r="F4058" t="s">
        <v>1556</v>
      </c>
      <c r="G4058" t="s">
        <v>7669</v>
      </c>
      <c r="I4058" t="s">
        <v>755</v>
      </c>
      <c r="J4058" t="s">
        <v>1557</v>
      </c>
      <c r="K4058" t="s">
        <v>7669</v>
      </c>
      <c r="L4058" t="s">
        <v>8814</v>
      </c>
      <c r="M4058" t="s">
        <v>7758</v>
      </c>
      <c r="N4058" s="1">
        <v>42934</v>
      </c>
      <c r="O4058">
        <v>22</v>
      </c>
      <c r="P4058" t="s">
        <v>930</v>
      </c>
      <c r="S4058">
        <v>0</v>
      </c>
      <c r="T4058">
        <v>0</v>
      </c>
      <c r="U4058" s="7">
        <v>0</v>
      </c>
      <c r="V4058" s="7">
        <v>0</v>
      </c>
      <c r="W4058" s="7">
        <v>0</v>
      </c>
      <c r="X4058" s="7">
        <v>0</v>
      </c>
      <c r="Y4058" s="7">
        <v>0</v>
      </c>
      <c r="Z4058" s="7">
        <v>0</v>
      </c>
      <c r="AA4058" s="7" t="s">
        <v>800</v>
      </c>
      <c r="AB4058" s="7">
        <f>IF(Table2[[#This Row],[15cc]]+Table2[[#This Row],[30cc]]&gt;0,1,0)</f>
        <v>0</v>
      </c>
      <c r="AC4058" s="7">
        <f>IF(Table2[[#This Row],[60c]]&gt;0,1,0)</f>
        <v>0</v>
      </c>
      <c r="AD4058" s="7">
        <f>IF(Table2[[#This Row],[90c]]&gt;0,1,0)</f>
        <v>0</v>
      </c>
    </row>
    <row r="4059" spans="1:30" x14ac:dyDescent="0.2">
      <c r="A4059">
        <v>201707</v>
      </c>
      <c r="B4059" t="s">
        <v>21</v>
      </c>
      <c r="C4059" t="s">
        <v>21</v>
      </c>
      <c r="D4059" t="s">
        <v>1499</v>
      </c>
      <c r="E4059" t="s">
        <v>7664</v>
      </c>
      <c r="F4059" t="s">
        <v>1556</v>
      </c>
      <c r="G4059" t="s">
        <v>7669</v>
      </c>
      <c r="I4059" t="s">
        <v>755</v>
      </c>
      <c r="J4059" t="s">
        <v>1557</v>
      </c>
      <c r="K4059" t="s">
        <v>7669</v>
      </c>
      <c r="L4059" t="s">
        <v>8815</v>
      </c>
      <c r="M4059" t="s">
        <v>8816</v>
      </c>
      <c r="N4059" s="1">
        <v>42935</v>
      </c>
      <c r="O4059">
        <v>21</v>
      </c>
      <c r="P4059" t="s">
        <v>930</v>
      </c>
      <c r="Q4059">
        <v>2</v>
      </c>
      <c r="R4059">
        <v>29.093</v>
      </c>
      <c r="S4059">
        <v>2</v>
      </c>
      <c r="T4059">
        <v>29.093</v>
      </c>
      <c r="U4059" s="7">
        <v>0</v>
      </c>
      <c r="V4059" s="7">
        <v>0</v>
      </c>
      <c r="W4059" s="7">
        <v>0</v>
      </c>
      <c r="X4059" s="7">
        <v>0</v>
      </c>
      <c r="Y4059" s="7">
        <v>0</v>
      </c>
      <c r="Z4059" s="7">
        <v>0</v>
      </c>
      <c r="AA4059" s="7" t="s">
        <v>800</v>
      </c>
      <c r="AB4059" s="7">
        <f>IF(Table2[[#This Row],[15cc]]+Table2[[#This Row],[30cc]]&gt;0,1,0)</f>
        <v>1</v>
      </c>
      <c r="AC4059" s="7">
        <f>IF(Table2[[#This Row],[60c]]&gt;0,1,0)</f>
        <v>0</v>
      </c>
      <c r="AD4059" s="7">
        <f>IF(Table2[[#This Row],[90c]]&gt;0,1,0)</f>
        <v>0</v>
      </c>
    </row>
    <row r="4060" spans="1:30" x14ac:dyDescent="0.2">
      <c r="A4060">
        <v>201707</v>
      </c>
      <c r="B4060" t="s">
        <v>21</v>
      </c>
      <c r="C4060" t="s">
        <v>21</v>
      </c>
      <c r="D4060" t="s">
        <v>1499</v>
      </c>
      <c r="E4060" t="s">
        <v>7664</v>
      </c>
      <c r="F4060" t="s">
        <v>1556</v>
      </c>
      <c r="G4060" t="s">
        <v>7669</v>
      </c>
      <c r="I4060" t="s">
        <v>755</v>
      </c>
      <c r="J4060" t="s">
        <v>1557</v>
      </c>
      <c r="K4060" t="s">
        <v>7669</v>
      </c>
      <c r="L4060" t="s">
        <v>8817</v>
      </c>
      <c r="M4060" t="s">
        <v>7992</v>
      </c>
      <c r="N4060" s="1">
        <v>42936</v>
      </c>
      <c r="O4060">
        <v>20</v>
      </c>
      <c r="P4060" t="s">
        <v>930</v>
      </c>
      <c r="S4060">
        <v>0</v>
      </c>
      <c r="T4060">
        <v>0</v>
      </c>
      <c r="U4060" s="7">
        <v>0</v>
      </c>
      <c r="V4060" s="7">
        <v>0</v>
      </c>
      <c r="W4060" s="7">
        <v>0</v>
      </c>
      <c r="X4060" s="7">
        <v>0</v>
      </c>
      <c r="Y4060" s="7">
        <v>0</v>
      </c>
      <c r="Z4060" s="7">
        <v>0</v>
      </c>
      <c r="AA4060" s="7" t="s">
        <v>800</v>
      </c>
      <c r="AB4060" s="7">
        <f>IF(Table2[[#This Row],[15cc]]+Table2[[#This Row],[30cc]]&gt;0,1,0)</f>
        <v>0</v>
      </c>
      <c r="AC4060" s="7">
        <f>IF(Table2[[#This Row],[60c]]&gt;0,1,0)</f>
        <v>0</v>
      </c>
      <c r="AD4060" s="7">
        <f>IF(Table2[[#This Row],[90c]]&gt;0,1,0)</f>
        <v>0</v>
      </c>
    </row>
    <row r="4061" spans="1:30" x14ac:dyDescent="0.2">
      <c r="A4061">
        <v>201707</v>
      </c>
      <c r="B4061" t="s">
        <v>21</v>
      </c>
      <c r="C4061" t="s">
        <v>21</v>
      </c>
      <c r="D4061" t="s">
        <v>1499</v>
      </c>
      <c r="E4061" t="s">
        <v>7664</v>
      </c>
      <c r="F4061" t="s">
        <v>1556</v>
      </c>
      <c r="G4061" t="s">
        <v>7669</v>
      </c>
      <c r="I4061" t="s">
        <v>755</v>
      </c>
      <c r="J4061" t="s">
        <v>1557</v>
      </c>
      <c r="K4061" t="s">
        <v>7669</v>
      </c>
      <c r="L4061" t="s">
        <v>8818</v>
      </c>
      <c r="M4061" t="s">
        <v>8819</v>
      </c>
      <c r="N4061" s="1">
        <v>42936</v>
      </c>
      <c r="O4061">
        <v>20</v>
      </c>
      <c r="P4061" t="s">
        <v>930</v>
      </c>
      <c r="S4061">
        <v>0</v>
      </c>
      <c r="T4061">
        <v>0</v>
      </c>
      <c r="U4061" s="7">
        <v>0</v>
      </c>
      <c r="V4061" s="7">
        <v>0</v>
      </c>
      <c r="W4061" s="7">
        <v>0</v>
      </c>
      <c r="X4061" s="7">
        <v>0</v>
      </c>
      <c r="Y4061" s="7">
        <v>0</v>
      </c>
      <c r="Z4061" s="7">
        <v>0</v>
      </c>
      <c r="AA4061" s="7" t="s">
        <v>800</v>
      </c>
      <c r="AB4061" s="7">
        <f>IF(Table2[[#This Row],[15cc]]+Table2[[#This Row],[30cc]]&gt;0,1,0)</f>
        <v>0</v>
      </c>
      <c r="AC4061" s="7">
        <f>IF(Table2[[#This Row],[60c]]&gt;0,1,0)</f>
        <v>0</v>
      </c>
      <c r="AD4061" s="7">
        <f>IF(Table2[[#This Row],[90c]]&gt;0,1,0)</f>
        <v>0</v>
      </c>
    </row>
    <row r="4062" spans="1:30" x14ac:dyDescent="0.2">
      <c r="A4062">
        <v>201707</v>
      </c>
      <c r="B4062" t="s">
        <v>21</v>
      </c>
      <c r="C4062" t="s">
        <v>21</v>
      </c>
      <c r="D4062" t="s">
        <v>1499</v>
      </c>
      <c r="E4062" t="s">
        <v>7664</v>
      </c>
      <c r="F4062" t="s">
        <v>1556</v>
      </c>
      <c r="G4062" t="s">
        <v>7669</v>
      </c>
      <c r="I4062" t="s">
        <v>755</v>
      </c>
      <c r="J4062" t="s">
        <v>1557</v>
      </c>
      <c r="K4062" t="s">
        <v>7669</v>
      </c>
      <c r="L4062" t="s">
        <v>8820</v>
      </c>
      <c r="M4062" t="s">
        <v>8821</v>
      </c>
      <c r="N4062" s="1">
        <v>42940</v>
      </c>
      <c r="O4062">
        <v>16</v>
      </c>
      <c r="P4062" t="s">
        <v>930</v>
      </c>
      <c r="Q4062">
        <v>1</v>
      </c>
      <c r="R4062">
        <v>13.374000000000001</v>
      </c>
      <c r="S4062">
        <v>1</v>
      </c>
      <c r="T4062">
        <v>13.374000000000001</v>
      </c>
      <c r="U4062" s="7">
        <v>0</v>
      </c>
      <c r="V4062" s="7">
        <v>0</v>
      </c>
      <c r="W4062" s="7">
        <v>0</v>
      </c>
      <c r="X4062" s="7">
        <v>0</v>
      </c>
      <c r="Y4062" s="7">
        <v>0</v>
      </c>
      <c r="Z4062" s="7">
        <v>0</v>
      </c>
      <c r="AA4062" s="7" t="s">
        <v>800</v>
      </c>
      <c r="AB4062" s="7">
        <f>IF(Table2[[#This Row],[15cc]]+Table2[[#This Row],[30cc]]&gt;0,1,0)</f>
        <v>1</v>
      </c>
      <c r="AC4062" s="7">
        <f>IF(Table2[[#This Row],[60c]]&gt;0,1,0)</f>
        <v>0</v>
      </c>
      <c r="AD4062" s="7">
        <f>IF(Table2[[#This Row],[90c]]&gt;0,1,0)</f>
        <v>0</v>
      </c>
    </row>
    <row r="4063" spans="1:30" x14ac:dyDescent="0.2">
      <c r="A4063">
        <v>201707</v>
      </c>
      <c r="B4063" t="s">
        <v>21</v>
      </c>
      <c r="C4063" t="s">
        <v>21</v>
      </c>
      <c r="D4063" t="s">
        <v>1499</v>
      </c>
      <c r="E4063" t="s">
        <v>7664</v>
      </c>
      <c r="F4063" t="s">
        <v>1556</v>
      </c>
      <c r="G4063" t="s">
        <v>7669</v>
      </c>
      <c r="I4063" t="s">
        <v>755</v>
      </c>
      <c r="J4063" t="s">
        <v>1557</v>
      </c>
      <c r="K4063" t="s">
        <v>7669</v>
      </c>
      <c r="L4063" t="s">
        <v>8822</v>
      </c>
      <c r="M4063" t="s">
        <v>8823</v>
      </c>
      <c r="N4063" s="1">
        <v>42940</v>
      </c>
      <c r="O4063">
        <v>16</v>
      </c>
      <c r="P4063" t="s">
        <v>930</v>
      </c>
      <c r="Q4063">
        <v>1</v>
      </c>
      <c r="R4063">
        <v>12.834</v>
      </c>
      <c r="S4063">
        <v>1</v>
      </c>
      <c r="T4063">
        <v>12.834</v>
      </c>
      <c r="U4063" s="7">
        <v>0</v>
      </c>
      <c r="V4063" s="7">
        <v>0</v>
      </c>
      <c r="W4063" s="7">
        <v>0</v>
      </c>
      <c r="X4063" s="7">
        <v>0</v>
      </c>
      <c r="Y4063" s="7">
        <v>0</v>
      </c>
      <c r="Z4063" s="7">
        <v>0</v>
      </c>
      <c r="AA4063" s="7" t="s">
        <v>800</v>
      </c>
      <c r="AB4063" s="7">
        <f>IF(Table2[[#This Row],[15cc]]+Table2[[#This Row],[30cc]]&gt;0,1,0)</f>
        <v>1</v>
      </c>
      <c r="AC4063" s="7">
        <f>IF(Table2[[#This Row],[60c]]&gt;0,1,0)</f>
        <v>0</v>
      </c>
      <c r="AD4063" s="7">
        <f>IF(Table2[[#This Row],[90c]]&gt;0,1,0)</f>
        <v>0</v>
      </c>
    </row>
    <row r="4064" spans="1:30" x14ac:dyDescent="0.2">
      <c r="A4064">
        <v>201707</v>
      </c>
      <c r="B4064" t="s">
        <v>21</v>
      </c>
      <c r="C4064" t="s">
        <v>21</v>
      </c>
      <c r="D4064" t="s">
        <v>1499</v>
      </c>
      <c r="E4064" t="s">
        <v>7664</v>
      </c>
      <c r="F4064" t="s">
        <v>1556</v>
      </c>
      <c r="G4064" t="s">
        <v>7669</v>
      </c>
      <c r="I4064" t="s">
        <v>755</v>
      </c>
      <c r="J4064" t="s">
        <v>1557</v>
      </c>
      <c r="K4064" t="s">
        <v>7669</v>
      </c>
      <c r="L4064" t="s">
        <v>8824</v>
      </c>
      <c r="M4064" t="s">
        <v>8825</v>
      </c>
      <c r="N4064" s="1">
        <v>42940</v>
      </c>
      <c r="O4064">
        <v>16</v>
      </c>
      <c r="P4064" t="s">
        <v>930</v>
      </c>
      <c r="S4064">
        <v>0</v>
      </c>
      <c r="T4064">
        <v>0</v>
      </c>
      <c r="U4064" s="7">
        <v>0</v>
      </c>
      <c r="V4064" s="7">
        <v>0</v>
      </c>
      <c r="W4064" s="7">
        <v>0</v>
      </c>
      <c r="X4064" s="7">
        <v>0</v>
      </c>
      <c r="Y4064" s="7">
        <v>0</v>
      </c>
      <c r="Z4064" s="7">
        <v>0</v>
      </c>
      <c r="AA4064" s="7" t="s">
        <v>800</v>
      </c>
      <c r="AB4064" s="7">
        <f>IF(Table2[[#This Row],[15cc]]+Table2[[#This Row],[30cc]]&gt;0,1,0)</f>
        <v>0</v>
      </c>
      <c r="AC4064" s="7">
        <f>IF(Table2[[#This Row],[60c]]&gt;0,1,0)</f>
        <v>0</v>
      </c>
      <c r="AD4064" s="7">
        <f>IF(Table2[[#This Row],[90c]]&gt;0,1,0)</f>
        <v>0</v>
      </c>
    </row>
    <row r="4065" spans="1:30" x14ac:dyDescent="0.2">
      <c r="A4065">
        <v>201707</v>
      </c>
      <c r="B4065" t="s">
        <v>21</v>
      </c>
      <c r="C4065" t="s">
        <v>21</v>
      </c>
      <c r="D4065" t="s">
        <v>1499</v>
      </c>
      <c r="E4065" t="s">
        <v>7664</v>
      </c>
      <c r="F4065" t="s">
        <v>1556</v>
      </c>
      <c r="G4065" t="s">
        <v>7669</v>
      </c>
      <c r="I4065" t="s">
        <v>755</v>
      </c>
      <c r="J4065" t="s">
        <v>1557</v>
      </c>
      <c r="K4065" t="s">
        <v>7669</v>
      </c>
      <c r="L4065" t="s">
        <v>8826</v>
      </c>
      <c r="M4065" t="s">
        <v>8827</v>
      </c>
      <c r="N4065" s="1">
        <v>42940</v>
      </c>
      <c r="O4065">
        <v>16</v>
      </c>
      <c r="P4065" t="s">
        <v>930</v>
      </c>
      <c r="S4065">
        <v>0</v>
      </c>
      <c r="T4065">
        <v>0</v>
      </c>
      <c r="U4065" s="7">
        <v>0</v>
      </c>
      <c r="V4065" s="7">
        <v>0</v>
      </c>
      <c r="W4065" s="7">
        <v>0</v>
      </c>
      <c r="X4065" s="7">
        <v>0</v>
      </c>
      <c r="Y4065" s="7">
        <v>0</v>
      </c>
      <c r="Z4065" s="7">
        <v>0</v>
      </c>
      <c r="AA4065" s="7" t="s">
        <v>800</v>
      </c>
      <c r="AB4065" s="7">
        <f>IF(Table2[[#This Row],[15cc]]+Table2[[#This Row],[30cc]]&gt;0,1,0)</f>
        <v>0</v>
      </c>
      <c r="AC4065" s="7">
        <f>IF(Table2[[#This Row],[60c]]&gt;0,1,0)</f>
        <v>0</v>
      </c>
      <c r="AD4065" s="7">
        <f>IF(Table2[[#This Row],[90c]]&gt;0,1,0)</f>
        <v>0</v>
      </c>
    </row>
    <row r="4066" spans="1:30" x14ac:dyDescent="0.2">
      <c r="A4066">
        <v>201707</v>
      </c>
      <c r="B4066" t="s">
        <v>21</v>
      </c>
      <c r="C4066" t="s">
        <v>21</v>
      </c>
      <c r="D4066" t="s">
        <v>1499</v>
      </c>
      <c r="E4066" t="s">
        <v>7664</v>
      </c>
      <c r="F4066" t="s">
        <v>1556</v>
      </c>
      <c r="G4066" t="s">
        <v>7669</v>
      </c>
      <c r="I4066" t="s">
        <v>755</v>
      </c>
      <c r="J4066" t="s">
        <v>1557</v>
      </c>
      <c r="K4066" t="s">
        <v>7669</v>
      </c>
      <c r="L4066" t="s">
        <v>8828</v>
      </c>
      <c r="M4066" t="s">
        <v>855</v>
      </c>
      <c r="N4066" s="1">
        <v>42944</v>
      </c>
      <c r="O4066">
        <v>12</v>
      </c>
      <c r="P4066" t="s">
        <v>1314</v>
      </c>
      <c r="S4066">
        <v>0</v>
      </c>
      <c r="T4066">
        <v>0</v>
      </c>
      <c r="U4066" s="7">
        <v>0</v>
      </c>
      <c r="V4066" s="7">
        <v>0</v>
      </c>
      <c r="W4066" s="7">
        <v>0</v>
      </c>
      <c r="X4066" s="7">
        <v>0</v>
      </c>
      <c r="Y4066" s="7">
        <v>0</v>
      </c>
      <c r="Z4066" s="7">
        <v>0</v>
      </c>
      <c r="AA4066" s="7" t="s">
        <v>800</v>
      </c>
      <c r="AB4066" s="7">
        <f>IF(Table2[[#This Row],[15cc]]+Table2[[#This Row],[30cc]]&gt;0,1,0)</f>
        <v>0</v>
      </c>
      <c r="AC4066" s="7">
        <f>IF(Table2[[#This Row],[60c]]&gt;0,1,0)</f>
        <v>0</v>
      </c>
      <c r="AD4066" s="7">
        <f>IF(Table2[[#This Row],[90c]]&gt;0,1,0)</f>
        <v>0</v>
      </c>
    </row>
    <row r="4067" spans="1:30" x14ac:dyDescent="0.2">
      <c r="A4067">
        <v>201707</v>
      </c>
      <c r="B4067" t="s">
        <v>21</v>
      </c>
      <c r="C4067" t="s">
        <v>21</v>
      </c>
      <c r="D4067" t="s">
        <v>1499</v>
      </c>
      <c r="E4067" t="s">
        <v>7664</v>
      </c>
      <c r="F4067" t="s">
        <v>1556</v>
      </c>
      <c r="G4067" t="s">
        <v>7669</v>
      </c>
      <c r="I4067" t="s">
        <v>755</v>
      </c>
      <c r="J4067" t="s">
        <v>1557</v>
      </c>
      <c r="K4067" t="s">
        <v>7669</v>
      </c>
      <c r="L4067" t="s">
        <v>8829</v>
      </c>
      <c r="M4067" t="s">
        <v>8830</v>
      </c>
      <c r="N4067" s="1">
        <v>42944</v>
      </c>
      <c r="O4067">
        <v>12</v>
      </c>
      <c r="P4067" t="s">
        <v>1314</v>
      </c>
      <c r="S4067">
        <v>0</v>
      </c>
      <c r="T4067">
        <v>0</v>
      </c>
      <c r="U4067" s="7">
        <v>0</v>
      </c>
      <c r="V4067" s="7">
        <v>0</v>
      </c>
      <c r="W4067" s="7">
        <v>0</v>
      </c>
      <c r="X4067" s="7">
        <v>0</v>
      </c>
      <c r="Y4067" s="7">
        <v>0</v>
      </c>
      <c r="Z4067" s="7">
        <v>0</v>
      </c>
      <c r="AA4067" s="7" t="s">
        <v>800</v>
      </c>
      <c r="AB4067" s="7">
        <f>IF(Table2[[#This Row],[15cc]]+Table2[[#This Row],[30cc]]&gt;0,1,0)</f>
        <v>0</v>
      </c>
      <c r="AC4067" s="7">
        <f>IF(Table2[[#This Row],[60c]]&gt;0,1,0)</f>
        <v>0</v>
      </c>
      <c r="AD4067" s="7">
        <f>IF(Table2[[#This Row],[90c]]&gt;0,1,0)</f>
        <v>0</v>
      </c>
    </row>
    <row r="4068" spans="1:30" x14ac:dyDescent="0.2">
      <c r="A4068">
        <v>201707</v>
      </c>
      <c r="B4068" t="s">
        <v>21</v>
      </c>
      <c r="C4068" t="s">
        <v>21</v>
      </c>
      <c r="D4068" t="s">
        <v>1499</v>
      </c>
      <c r="E4068" t="s">
        <v>7664</v>
      </c>
      <c r="F4068" t="s">
        <v>1556</v>
      </c>
      <c r="G4068" t="s">
        <v>7669</v>
      </c>
      <c r="I4068" t="s">
        <v>755</v>
      </c>
      <c r="J4068" t="s">
        <v>1557</v>
      </c>
      <c r="K4068" t="s">
        <v>7669</v>
      </c>
      <c r="L4068" t="s">
        <v>8831</v>
      </c>
      <c r="M4068" t="s">
        <v>8832</v>
      </c>
      <c r="N4068" s="1">
        <v>42944</v>
      </c>
      <c r="O4068">
        <v>12</v>
      </c>
      <c r="P4068" t="s">
        <v>1314</v>
      </c>
      <c r="S4068">
        <v>0</v>
      </c>
      <c r="T4068">
        <v>0</v>
      </c>
      <c r="U4068" s="7">
        <v>0</v>
      </c>
      <c r="V4068" s="7">
        <v>0</v>
      </c>
      <c r="W4068" s="7">
        <v>0</v>
      </c>
      <c r="X4068" s="7">
        <v>0</v>
      </c>
      <c r="Y4068" s="7">
        <v>0</v>
      </c>
      <c r="Z4068" s="7">
        <v>0</v>
      </c>
      <c r="AA4068" s="7" t="s">
        <v>800</v>
      </c>
      <c r="AB4068" s="7">
        <f>IF(Table2[[#This Row],[15cc]]+Table2[[#This Row],[30cc]]&gt;0,1,0)</f>
        <v>0</v>
      </c>
      <c r="AC4068" s="7">
        <f>IF(Table2[[#This Row],[60c]]&gt;0,1,0)</f>
        <v>0</v>
      </c>
      <c r="AD4068" s="7">
        <f>IF(Table2[[#This Row],[90c]]&gt;0,1,0)</f>
        <v>0</v>
      </c>
    </row>
    <row r="4069" spans="1:30" x14ac:dyDescent="0.2">
      <c r="A4069">
        <v>201707</v>
      </c>
      <c r="B4069" t="s">
        <v>21</v>
      </c>
      <c r="C4069" t="s">
        <v>21</v>
      </c>
      <c r="D4069" t="s">
        <v>1499</v>
      </c>
      <c r="E4069" t="s">
        <v>7664</v>
      </c>
      <c r="F4069" t="s">
        <v>1556</v>
      </c>
      <c r="G4069" t="s">
        <v>7669</v>
      </c>
      <c r="I4069" t="s">
        <v>755</v>
      </c>
      <c r="J4069" t="s">
        <v>1557</v>
      </c>
      <c r="K4069" t="s">
        <v>7669</v>
      </c>
      <c r="L4069" t="s">
        <v>8833</v>
      </c>
      <c r="M4069" t="s">
        <v>815</v>
      </c>
      <c r="N4069" s="1">
        <v>42944</v>
      </c>
      <c r="O4069">
        <v>12</v>
      </c>
      <c r="P4069" t="s">
        <v>1314</v>
      </c>
      <c r="S4069">
        <v>0</v>
      </c>
      <c r="T4069">
        <v>0</v>
      </c>
      <c r="U4069" s="7">
        <v>0</v>
      </c>
      <c r="V4069" s="7">
        <v>0</v>
      </c>
      <c r="W4069" s="7">
        <v>0</v>
      </c>
      <c r="X4069" s="7">
        <v>0</v>
      </c>
      <c r="Y4069" s="7">
        <v>0</v>
      </c>
      <c r="Z4069" s="7">
        <v>0</v>
      </c>
      <c r="AA4069" s="7" t="s">
        <v>800</v>
      </c>
      <c r="AB4069" s="7">
        <f>IF(Table2[[#This Row],[15cc]]+Table2[[#This Row],[30cc]]&gt;0,1,0)</f>
        <v>0</v>
      </c>
      <c r="AC4069" s="7">
        <f>IF(Table2[[#This Row],[60c]]&gt;0,1,0)</f>
        <v>0</v>
      </c>
      <c r="AD4069" s="7">
        <f>IF(Table2[[#This Row],[90c]]&gt;0,1,0)</f>
        <v>0</v>
      </c>
    </row>
    <row r="4070" spans="1:30" x14ac:dyDescent="0.2">
      <c r="A4070">
        <v>201707</v>
      </c>
      <c r="B4070" t="s">
        <v>21</v>
      </c>
      <c r="C4070" t="s">
        <v>21</v>
      </c>
      <c r="D4070" t="s">
        <v>1499</v>
      </c>
      <c r="E4070" t="s">
        <v>7664</v>
      </c>
      <c r="F4070" t="s">
        <v>1556</v>
      </c>
      <c r="G4070" t="s">
        <v>7669</v>
      </c>
      <c r="I4070" t="s">
        <v>755</v>
      </c>
      <c r="J4070" t="s">
        <v>1557</v>
      </c>
      <c r="K4070" t="s">
        <v>7669</v>
      </c>
      <c r="L4070" t="s">
        <v>8834</v>
      </c>
      <c r="M4070" t="s">
        <v>8391</v>
      </c>
      <c r="N4070" s="1">
        <v>42944</v>
      </c>
      <c r="O4070">
        <v>12</v>
      </c>
      <c r="P4070" t="s">
        <v>1314</v>
      </c>
      <c r="S4070">
        <v>0</v>
      </c>
      <c r="T4070">
        <v>0</v>
      </c>
      <c r="U4070" s="7">
        <v>0</v>
      </c>
      <c r="V4070" s="7">
        <v>0</v>
      </c>
      <c r="W4070" s="7">
        <v>0</v>
      </c>
      <c r="X4070" s="7">
        <v>0</v>
      </c>
      <c r="Y4070" s="7">
        <v>0</v>
      </c>
      <c r="Z4070" s="7">
        <v>0</v>
      </c>
      <c r="AA4070" s="7" t="s">
        <v>800</v>
      </c>
      <c r="AB4070" s="7">
        <f>IF(Table2[[#This Row],[15cc]]+Table2[[#This Row],[30cc]]&gt;0,1,0)</f>
        <v>0</v>
      </c>
      <c r="AC4070" s="7">
        <f>IF(Table2[[#This Row],[60c]]&gt;0,1,0)</f>
        <v>0</v>
      </c>
      <c r="AD4070" s="7">
        <f>IF(Table2[[#This Row],[90c]]&gt;0,1,0)</f>
        <v>0</v>
      </c>
    </row>
    <row r="4071" spans="1:30" x14ac:dyDescent="0.2">
      <c r="A4071">
        <v>201707</v>
      </c>
      <c r="B4071" t="s">
        <v>21</v>
      </c>
      <c r="C4071" t="s">
        <v>21</v>
      </c>
      <c r="D4071" t="s">
        <v>1499</v>
      </c>
      <c r="E4071" t="s">
        <v>7664</v>
      </c>
      <c r="F4071" t="s">
        <v>1556</v>
      </c>
      <c r="G4071" t="s">
        <v>7669</v>
      </c>
      <c r="I4071" t="s">
        <v>755</v>
      </c>
      <c r="J4071" t="s">
        <v>1557</v>
      </c>
      <c r="K4071" t="s">
        <v>7669</v>
      </c>
      <c r="L4071" t="s">
        <v>8835</v>
      </c>
      <c r="M4071" t="s">
        <v>8836</v>
      </c>
      <c r="N4071" s="1">
        <v>42944</v>
      </c>
      <c r="O4071">
        <v>12</v>
      </c>
      <c r="P4071" t="s">
        <v>1314</v>
      </c>
      <c r="S4071">
        <v>0</v>
      </c>
      <c r="T4071">
        <v>0</v>
      </c>
      <c r="U4071" s="7">
        <v>0</v>
      </c>
      <c r="V4071" s="7">
        <v>0</v>
      </c>
      <c r="W4071" s="7">
        <v>0</v>
      </c>
      <c r="X4071" s="7">
        <v>0</v>
      </c>
      <c r="Y4071" s="7">
        <v>0</v>
      </c>
      <c r="Z4071" s="7">
        <v>0</v>
      </c>
      <c r="AA4071" s="7" t="s">
        <v>800</v>
      </c>
      <c r="AB4071" s="7">
        <f>IF(Table2[[#This Row],[15cc]]+Table2[[#This Row],[30cc]]&gt;0,1,0)</f>
        <v>0</v>
      </c>
      <c r="AC4071" s="7">
        <f>IF(Table2[[#This Row],[60c]]&gt;0,1,0)</f>
        <v>0</v>
      </c>
      <c r="AD4071" s="7">
        <f>IF(Table2[[#This Row],[90c]]&gt;0,1,0)</f>
        <v>0</v>
      </c>
    </row>
    <row r="4072" spans="1:30" x14ac:dyDescent="0.2">
      <c r="A4072">
        <v>201707</v>
      </c>
      <c r="B4072" t="s">
        <v>21</v>
      </c>
      <c r="C4072" t="s">
        <v>21</v>
      </c>
      <c r="D4072" t="s">
        <v>1499</v>
      </c>
      <c r="E4072" t="s">
        <v>7664</v>
      </c>
      <c r="F4072" t="s">
        <v>1556</v>
      </c>
      <c r="G4072" t="s">
        <v>7669</v>
      </c>
      <c r="I4072" t="s">
        <v>755</v>
      </c>
      <c r="J4072" t="s">
        <v>1557</v>
      </c>
      <c r="K4072" t="s">
        <v>7669</v>
      </c>
      <c r="L4072" t="s">
        <v>8837</v>
      </c>
      <c r="M4072" t="s">
        <v>8838</v>
      </c>
      <c r="N4072" s="1">
        <v>42944</v>
      </c>
      <c r="O4072">
        <v>12</v>
      </c>
      <c r="P4072" t="s">
        <v>1314</v>
      </c>
      <c r="S4072">
        <v>0</v>
      </c>
      <c r="T4072">
        <v>0</v>
      </c>
      <c r="U4072" s="7">
        <v>0</v>
      </c>
      <c r="V4072" s="7">
        <v>0</v>
      </c>
      <c r="W4072" s="7">
        <v>0</v>
      </c>
      <c r="X4072" s="7">
        <v>0</v>
      </c>
      <c r="Y4072" s="7">
        <v>0</v>
      </c>
      <c r="Z4072" s="7">
        <v>0</v>
      </c>
      <c r="AA4072" s="7" t="s">
        <v>800</v>
      </c>
      <c r="AB4072" s="7">
        <f>IF(Table2[[#This Row],[15cc]]+Table2[[#This Row],[30cc]]&gt;0,1,0)</f>
        <v>0</v>
      </c>
      <c r="AC4072" s="7">
        <f>IF(Table2[[#This Row],[60c]]&gt;0,1,0)</f>
        <v>0</v>
      </c>
      <c r="AD4072" s="7">
        <f>IF(Table2[[#This Row],[90c]]&gt;0,1,0)</f>
        <v>0</v>
      </c>
    </row>
    <row r="4073" spans="1:30" x14ac:dyDescent="0.2">
      <c r="A4073">
        <v>201707</v>
      </c>
      <c r="B4073" t="s">
        <v>21</v>
      </c>
      <c r="C4073" t="s">
        <v>21</v>
      </c>
      <c r="D4073" t="s">
        <v>1499</v>
      </c>
      <c r="E4073" t="s">
        <v>7664</v>
      </c>
      <c r="F4073" t="s">
        <v>1556</v>
      </c>
      <c r="G4073" t="s">
        <v>7669</v>
      </c>
      <c r="I4073" t="s">
        <v>755</v>
      </c>
      <c r="J4073" t="s">
        <v>1557</v>
      </c>
      <c r="K4073" t="s">
        <v>7669</v>
      </c>
      <c r="L4073" t="s">
        <v>8839</v>
      </c>
      <c r="M4073" t="s">
        <v>8840</v>
      </c>
      <c r="N4073" s="1">
        <v>42944</v>
      </c>
      <c r="O4073">
        <v>12</v>
      </c>
      <c r="P4073" t="s">
        <v>1314</v>
      </c>
      <c r="S4073">
        <v>0</v>
      </c>
      <c r="T4073">
        <v>0</v>
      </c>
      <c r="U4073" s="7">
        <v>0</v>
      </c>
      <c r="V4073" s="7">
        <v>0</v>
      </c>
      <c r="W4073" s="7">
        <v>0</v>
      </c>
      <c r="X4073" s="7">
        <v>0</v>
      </c>
      <c r="Y4073" s="7">
        <v>0</v>
      </c>
      <c r="Z4073" s="7">
        <v>0</v>
      </c>
      <c r="AA4073" s="7" t="s">
        <v>800</v>
      </c>
      <c r="AB4073" s="7">
        <f>IF(Table2[[#This Row],[15cc]]+Table2[[#This Row],[30cc]]&gt;0,1,0)</f>
        <v>0</v>
      </c>
      <c r="AC4073" s="7">
        <f>IF(Table2[[#This Row],[60c]]&gt;0,1,0)</f>
        <v>0</v>
      </c>
      <c r="AD4073" s="7">
        <f>IF(Table2[[#This Row],[90c]]&gt;0,1,0)</f>
        <v>0</v>
      </c>
    </row>
    <row r="4074" spans="1:30" x14ac:dyDescent="0.2">
      <c r="A4074">
        <v>201707</v>
      </c>
      <c r="B4074" t="s">
        <v>21</v>
      </c>
      <c r="C4074" t="s">
        <v>21</v>
      </c>
      <c r="D4074" t="s">
        <v>1510</v>
      </c>
      <c r="E4074" t="s">
        <v>1018</v>
      </c>
      <c r="F4074" t="s">
        <v>1558</v>
      </c>
      <c r="G4074" t="s">
        <v>1018</v>
      </c>
      <c r="I4074" t="s">
        <v>995</v>
      </c>
      <c r="J4074" t="s">
        <v>390</v>
      </c>
      <c r="K4074" t="s">
        <v>7672</v>
      </c>
      <c r="L4074" t="s">
        <v>8841</v>
      </c>
      <c r="M4074" t="s">
        <v>8842</v>
      </c>
      <c r="N4074" s="1">
        <v>42940</v>
      </c>
      <c r="O4074">
        <v>16</v>
      </c>
      <c r="P4074" t="s">
        <v>930</v>
      </c>
      <c r="S4074">
        <v>0</v>
      </c>
      <c r="T4074">
        <v>0</v>
      </c>
      <c r="U4074" s="7">
        <v>0</v>
      </c>
      <c r="V4074" s="7">
        <v>0</v>
      </c>
      <c r="W4074" s="7">
        <v>0</v>
      </c>
      <c r="X4074" s="7">
        <v>0</v>
      </c>
      <c r="Y4074" s="7">
        <v>0</v>
      </c>
      <c r="Z4074" s="7">
        <v>0</v>
      </c>
      <c r="AA4074" s="7" t="s">
        <v>800</v>
      </c>
      <c r="AB4074" s="7">
        <f>IF(Table2[[#This Row],[15cc]]+Table2[[#This Row],[30cc]]&gt;0,1,0)</f>
        <v>0</v>
      </c>
      <c r="AC4074" s="7">
        <f>IF(Table2[[#This Row],[60c]]&gt;0,1,0)</f>
        <v>0</v>
      </c>
      <c r="AD4074" s="7">
        <f>IF(Table2[[#This Row],[90c]]&gt;0,1,0)</f>
        <v>0</v>
      </c>
    </row>
    <row r="4075" spans="1:30" x14ac:dyDescent="0.2">
      <c r="A4075">
        <v>201707</v>
      </c>
      <c r="B4075" t="s">
        <v>21</v>
      </c>
      <c r="C4075" t="s">
        <v>21</v>
      </c>
      <c r="D4075" t="s">
        <v>1510</v>
      </c>
      <c r="E4075" t="s">
        <v>1018</v>
      </c>
      <c r="F4075" t="s">
        <v>1558</v>
      </c>
      <c r="G4075" t="s">
        <v>1018</v>
      </c>
      <c r="I4075" t="s">
        <v>995</v>
      </c>
      <c r="J4075" t="s">
        <v>390</v>
      </c>
      <c r="K4075" t="s">
        <v>7672</v>
      </c>
      <c r="L4075" t="s">
        <v>8843</v>
      </c>
      <c r="M4075" t="s">
        <v>8844</v>
      </c>
      <c r="N4075" s="1">
        <v>42940</v>
      </c>
      <c r="O4075">
        <v>16</v>
      </c>
      <c r="P4075" t="s">
        <v>930</v>
      </c>
      <c r="S4075">
        <v>0</v>
      </c>
      <c r="T4075">
        <v>0</v>
      </c>
      <c r="U4075" s="7">
        <v>0</v>
      </c>
      <c r="V4075" s="7">
        <v>0</v>
      </c>
      <c r="W4075" s="7">
        <v>0</v>
      </c>
      <c r="X4075" s="7">
        <v>0</v>
      </c>
      <c r="Y4075" s="7">
        <v>0</v>
      </c>
      <c r="Z4075" s="7">
        <v>0</v>
      </c>
      <c r="AA4075" s="7" t="s">
        <v>800</v>
      </c>
      <c r="AB4075" s="7">
        <f>IF(Table2[[#This Row],[15cc]]+Table2[[#This Row],[30cc]]&gt;0,1,0)</f>
        <v>0</v>
      </c>
      <c r="AC4075" s="7">
        <f>IF(Table2[[#This Row],[60c]]&gt;0,1,0)</f>
        <v>0</v>
      </c>
      <c r="AD4075" s="7">
        <f>IF(Table2[[#This Row],[90c]]&gt;0,1,0)</f>
        <v>0</v>
      </c>
    </row>
    <row r="4076" spans="1:30" x14ac:dyDescent="0.2">
      <c r="A4076">
        <v>201707</v>
      </c>
      <c r="B4076" t="s">
        <v>21</v>
      </c>
      <c r="C4076" t="s">
        <v>21</v>
      </c>
      <c r="D4076" t="s">
        <v>1510</v>
      </c>
      <c r="E4076" t="s">
        <v>1018</v>
      </c>
      <c r="F4076" t="s">
        <v>1558</v>
      </c>
      <c r="G4076" t="s">
        <v>1018</v>
      </c>
      <c r="I4076" t="s">
        <v>995</v>
      </c>
      <c r="J4076" t="s">
        <v>390</v>
      </c>
      <c r="K4076" t="s">
        <v>7672</v>
      </c>
      <c r="L4076" t="s">
        <v>8845</v>
      </c>
      <c r="M4076" t="s">
        <v>8846</v>
      </c>
      <c r="N4076" s="1">
        <v>42940</v>
      </c>
      <c r="O4076">
        <v>16</v>
      </c>
      <c r="P4076" t="s">
        <v>930</v>
      </c>
      <c r="Q4076">
        <v>1</v>
      </c>
      <c r="R4076">
        <v>12.000999999999999</v>
      </c>
      <c r="S4076">
        <v>1</v>
      </c>
      <c r="T4076">
        <v>12.000999999999999</v>
      </c>
      <c r="U4076" s="7">
        <v>0</v>
      </c>
      <c r="V4076" s="7">
        <v>0</v>
      </c>
      <c r="W4076" s="7">
        <v>0</v>
      </c>
      <c r="X4076" s="7">
        <v>0</v>
      </c>
      <c r="Y4076" s="7">
        <v>0</v>
      </c>
      <c r="Z4076" s="7">
        <v>0</v>
      </c>
      <c r="AA4076" s="7" t="s">
        <v>800</v>
      </c>
      <c r="AB4076" s="7">
        <f>IF(Table2[[#This Row],[15cc]]+Table2[[#This Row],[30cc]]&gt;0,1,0)</f>
        <v>1</v>
      </c>
      <c r="AC4076" s="7">
        <f>IF(Table2[[#This Row],[60c]]&gt;0,1,0)</f>
        <v>0</v>
      </c>
      <c r="AD4076" s="7">
        <f>IF(Table2[[#This Row],[90c]]&gt;0,1,0)</f>
        <v>0</v>
      </c>
    </row>
    <row r="4077" spans="1:30" x14ac:dyDescent="0.2">
      <c r="A4077">
        <v>201707</v>
      </c>
      <c r="B4077" t="s">
        <v>21</v>
      </c>
      <c r="C4077" t="s">
        <v>21</v>
      </c>
      <c r="D4077" t="s">
        <v>1510</v>
      </c>
      <c r="E4077" t="s">
        <v>1018</v>
      </c>
      <c r="F4077" t="s">
        <v>1558</v>
      </c>
      <c r="G4077" t="s">
        <v>1018</v>
      </c>
      <c r="I4077" t="s">
        <v>995</v>
      </c>
      <c r="J4077" t="s">
        <v>390</v>
      </c>
      <c r="K4077" t="s">
        <v>7672</v>
      </c>
      <c r="L4077" t="s">
        <v>8847</v>
      </c>
      <c r="M4077" t="s">
        <v>2815</v>
      </c>
      <c r="N4077" s="1">
        <v>42940</v>
      </c>
      <c r="O4077">
        <v>16</v>
      </c>
      <c r="P4077" t="s">
        <v>930</v>
      </c>
      <c r="S4077">
        <v>0</v>
      </c>
      <c r="T4077">
        <v>0</v>
      </c>
      <c r="U4077" s="7">
        <v>0</v>
      </c>
      <c r="V4077" s="7">
        <v>0</v>
      </c>
      <c r="W4077" s="7">
        <v>0</v>
      </c>
      <c r="X4077" s="7">
        <v>0</v>
      </c>
      <c r="Y4077" s="7">
        <v>0</v>
      </c>
      <c r="Z4077" s="7">
        <v>0</v>
      </c>
      <c r="AA4077" s="7" t="s">
        <v>800</v>
      </c>
      <c r="AB4077" s="7">
        <f>IF(Table2[[#This Row],[15cc]]+Table2[[#This Row],[30cc]]&gt;0,1,0)</f>
        <v>0</v>
      </c>
      <c r="AC4077" s="7">
        <f>IF(Table2[[#This Row],[60c]]&gt;0,1,0)</f>
        <v>0</v>
      </c>
      <c r="AD4077" s="7">
        <f>IF(Table2[[#This Row],[90c]]&gt;0,1,0)</f>
        <v>0</v>
      </c>
    </row>
    <row r="4078" spans="1:30" x14ac:dyDescent="0.2">
      <c r="A4078">
        <v>201707</v>
      </c>
      <c r="B4078" t="s">
        <v>21</v>
      </c>
      <c r="C4078" t="s">
        <v>21</v>
      </c>
      <c r="D4078" t="s">
        <v>1510</v>
      </c>
      <c r="E4078" t="s">
        <v>1018</v>
      </c>
      <c r="F4078" t="s">
        <v>1558</v>
      </c>
      <c r="G4078" t="s">
        <v>1018</v>
      </c>
      <c r="I4078" t="s">
        <v>995</v>
      </c>
      <c r="J4078" t="s">
        <v>390</v>
      </c>
      <c r="K4078" t="s">
        <v>7672</v>
      </c>
      <c r="L4078" t="s">
        <v>8848</v>
      </c>
      <c r="M4078" t="s">
        <v>8849</v>
      </c>
      <c r="N4078" s="1">
        <v>42940</v>
      </c>
      <c r="O4078">
        <v>16</v>
      </c>
      <c r="P4078" t="s">
        <v>930</v>
      </c>
      <c r="Q4078">
        <v>1</v>
      </c>
      <c r="R4078">
        <v>12.000999999999999</v>
      </c>
      <c r="S4078">
        <v>1</v>
      </c>
      <c r="T4078">
        <v>12.000999999999999</v>
      </c>
      <c r="U4078" s="7">
        <v>0</v>
      </c>
      <c r="V4078" s="7">
        <v>0</v>
      </c>
      <c r="W4078" s="7">
        <v>0</v>
      </c>
      <c r="X4078" s="7">
        <v>0</v>
      </c>
      <c r="Y4078" s="7">
        <v>0</v>
      </c>
      <c r="Z4078" s="7">
        <v>0</v>
      </c>
      <c r="AA4078" s="7" t="s">
        <v>800</v>
      </c>
      <c r="AB4078" s="7">
        <f>IF(Table2[[#This Row],[15cc]]+Table2[[#This Row],[30cc]]&gt;0,1,0)</f>
        <v>1</v>
      </c>
      <c r="AC4078" s="7">
        <f>IF(Table2[[#This Row],[60c]]&gt;0,1,0)</f>
        <v>0</v>
      </c>
      <c r="AD4078" s="7">
        <f>IF(Table2[[#This Row],[90c]]&gt;0,1,0)</f>
        <v>0</v>
      </c>
    </row>
    <row r="4079" spans="1:30" x14ac:dyDescent="0.2">
      <c r="A4079">
        <v>201707</v>
      </c>
      <c r="B4079" t="s">
        <v>21</v>
      </c>
      <c r="C4079" t="s">
        <v>21</v>
      </c>
      <c r="D4079" t="s">
        <v>1510</v>
      </c>
      <c r="E4079" t="s">
        <v>1018</v>
      </c>
      <c r="F4079" t="s">
        <v>1558</v>
      </c>
      <c r="G4079" t="s">
        <v>1018</v>
      </c>
      <c r="I4079" t="s">
        <v>995</v>
      </c>
      <c r="J4079" t="s">
        <v>390</v>
      </c>
      <c r="K4079" t="s">
        <v>7672</v>
      </c>
      <c r="L4079" t="s">
        <v>8850</v>
      </c>
      <c r="M4079" t="s">
        <v>8851</v>
      </c>
      <c r="N4079" s="1">
        <v>42940</v>
      </c>
      <c r="O4079">
        <v>16</v>
      </c>
      <c r="P4079" t="s">
        <v>930</v>
      </c>
      <c r="S4079">
        <v>0</v>
      </c>
      <c r="T4079">
        <v>0</v>
      </c>
      <c r="U4079" s="7">
        <v>0</v>
      </c>
      <c r="V4079" s="7">
        <v>0</v>
      </c>
      <c r="W4079" s="7">
        <v>0</v>
      </c>
      <c r="X4079" s="7">
        <v>0</v>
      </c>
      <c r="Y4079" s="7">
        <v>0</v>
      </c>
      <c r="Z4079" s="7">
        <v>0</v>
      </c>
      <c r="AA4079" s="7" t="s">
        <v>800</v>
      </c>
      <c r="AB4079" s="7">
        <f>IF(Table2[[#This Row],[15cc]]+Table2[[#This Row],[30cc]]&gt;0,1,0)</f>
        <v>0</v>
      </c>
      <c r="AC4079" s="7">
        <f>IF(Table2[[#This Row],[60c]]&gt;0,1,0)</f>
        <v>0</v>
      </c>
      <c r="AD4079" s="7">
        <f>IF(Table2[[#This Row],[90c]]&gt;0,1,0)</f>
        <v>0</v>
      </c>
    </row>
    <row r="4080" spans="1:30" x14ac:dyDescent="0.2">
      <c r="A4080">
        <v>201707</v>
      </c>
      <c r="B4080" t="s">
        <v>21</v>
      </c>
      <c r="C4080" t="s">
        <v>21</v>
      </c>
      <c r="D4080" t="s">
        <v>1510</v>
      </c>
      <c r="E4080" t="s">
        <v>1018</v>
      </c>
      <c r="F4080" t="s">
        <v>1558</v>
      </c>
      <c r="G4080" t="s">
        <v>1018</v>
      </c>
      <c r="I4080" t="s">
        <v>995</v>
      </c>
      <c r="J4080" t="s">
        <v>390</v>
      </c>
      <c r="K4080" t="s">
        <v>7672</v>
      </c>
      <c r="L4080" t="s">
        <v>8852</v>
      </c>
      <c r="M4080" t="s">
        <v>8853</v>
      </c>
      <c r="N4080" s="1">
        <v>42940</v>
      </c>
      <c r="O4080">
        <v>16</v>
      </c>
      <c r="P4080" t="s">
        <v>930</v>
      </c>
      <c r="S4080">
        <v>0</v>
      </c>
      <c r="T4080">
        <v>0</v>
      </c>
      <c r="U4080" s="7">
        <v>0</v>
      </c>
      <c r="V4080" s="7">
        <v>0</v>
      </c>
      <c r="W4080" s="7">
        <v>0</v>
      </c>
      <c r="X4080" s="7">
        <v>0</v>
      </c>
      <c r="Y4080" s="7">
        <v>0</v>
      </c>
      <c r="Z4080" s="7">
        <v>0</v>
      </c>
      <c r="AA4080" s="7" t="s">
        <v>800</v>
      </c>
      <c r="AB4080" s="7">
        <f>IF(Table2[[#This Row],[15cc]]+Table2[[#This Row],[30cc]]&gt;0,1,0)</f>
        <v>0</v>
      </c>
      <c r="AC4080" s="7">
        <f>IF(Table2[[#This Row],[60c]]&gt;0,1,0)</f>
        <v>0</v>
      </c>
      <c r="AD4080" s="7">
        <f>IF(Table2[[#This Row],[90c]]&gt;0,1,0)</f>
        <v>0</v>
      </c>
    </row>
    <row r="4081" spans="1:30" x14ac:dyDescent="0.2">
      <c r="A4081">
        <v>201707</v>
      </c>
      <c r="B4081" t="s">
        <v>21</v>
      </c>
      <c r="C4081" t="s">
        <v>21</v>
      </c>
      <c r="D4081" t="s">
        <v>1510</v>
      </c>
      <c r="E4081" t="s">
        <v>1018</v>
      </c>
      <c r="F4081" t="s">
        <v>1558</v>
      </c>
      <c r="G4081" t="s">
        <v>1018</v>
      </c>
      <c r="I4081" t="s">
        <v>995</v>
      </c>
      <c r="J4081" t="s">
        <v>390</v>
      </c>
      <c r="K4081" t="s">
        <v>7672</v>
      </c>
      <c r="L4081" t="s">
        <v>8854</v>
      </c>
      <c r="M4081" t="s">
        <v>8519</v>
      </c>
      <c r="N4081" s="1">
        <v>42940</v>
      </c>
      <c r="O4081">
        <v>16</v>
      </c>
      <c r="P4081" t="s">
        <v>930</v>
      </c>
      <c r="Q4081">
        <v>1</v>
      </c>
      <c r="R4081">
        <v>12.000999999999999</v>
      </c>
      <c r="S4081">
        <v>1</v>
      </c>
      <c r="T4081">
        <v>12.000999999999999</v>
      </c>
      <c r="U4081" s="7">
        <v>0</v>
      </c>
      <c r="V4081" s="7">
        <v>0</v>
      </c>
      <c r="W4081" s="7">
        <v>0</v>
      </c>
      <c r="X4081" s="7">
        <v>0</v>
      </c>
      <c r="Y4081" s="7">
        <v>0</v>
      </c>
      <c r="Z4081" s="7">
        <v>0</v>
      </c>
      <c r="AA4081" s="7" t="s">
        <v>800</v>
      </c>
      <c r="AB4081" s="7">
        <f>IF(Table2[[#This Row],[15cc]]+Table2[[#This Row],[30cc]]&gt;0,1,0)</f>
        <v>1</v>
      </c>
      <c r="AC4081" s="7">
        <f>IF(Table2[[#This Row],[60c]]&gt;0,1,0)</f>
        <v>0</v>
      </c>
      <c r="AD4081" s="7">
        <f>IF(Table2[[#This Row],[90c]]&gt;0,1,0)</f>
        <v>0</v>
      </c>
    </row>
    <row r="4082" spans="1:30" x14ac:dyDescent="0.2">
      <c r="A4082">
        <v>201707</v>
      </c>
      <c r="B4082" t="s">
        <v>21</v>
      </c>
      <c r="C4082" t="s">
        <v>21</v>
      </c>
      <c r="D4082" t="s">
        <v>1510</v>
      </c>
      <c r="E4082" t="s">
        <v>1018</v>
      </c>
      <c r="F4082" t="s">
        <v>1558</v>
      </c>
      <c r="G4082" t="s">
        <v>1018</v>
      </c>
      <c r="I4082" t="s">
        <v>995</v>
      </c>
      <c r="J4082" t="s">
        <v>390</v>
      </c>
      <c r="K4082" t="s">
        <v>7672</v>
      </c>
      <c r="L4082" t="s">
        <v>8855</v>
      </c>
      <c r="M4082" t="s">
        <v>8856</v>
      </c>
      <c r="N4082" s="1">
        <v>42942</v>
      </c>
      <c r="O4082">
        <v>14</v>
      </c>
      <c r="P4082" t="s">
        <v>1314</v>
      </c>
      <c r="S4082">
        <v>0</v>
      </c>
      <c r="T4082">
        <v>0</v>
      </c>
      <c r="U4082" s="7">
        <v>0</v>
      </c>
      <c r="V4082" s="7">
        <v>0</v>
      </c>
      <c r="W4082" s="7">
        <v>0</v>
      </c>
      <c r="X4082" s="7">
        <v>0</v>
      </c>
      <c r="Y4082" s="7">
        <v>0</v>
      </c>
      <c r="Z4082" s="7">
        <v>0</v>
      </c>
      <c r="AA4082" s="7" t="s">
        <v>800</v>
      </c>
      <c r="AB4082" s="7">
        <f>IF(Table2[[#This Row],[15cc]]+Table2[[#This Row],[30cc]]&gt;0,1,0)</f>
        <v>0</v>
      </c>
      <c r="AC4082" s="7">
        <f>IF(Table2[[#This Row],[60c]]&gt;0,1,0)</f>
        <v>0</v>
      </c>
      <c r="AD4082" s="7">
        <f>IF(Table2[[#This Row],[90c]]&gt;0,1,0)</f>
        <v>0</v>
      </c>
    </row>
    <row r="4083" spans="1:30" x14ac:dyDescent="0.2">
      <c r="A4083">
        <v>201707</v>
      </c>
      <c r="B4083" t="s">
        <v>21</v>
      </c>
      <c r="C4083" t="s">
        <v>21</v>
      </c>
      <c r="D4083" t="s">
        <v>1510</v>
      </c>
      <c r="E4083" t="s">
        <v>1018</v>
      </c>
      <c r="F4083" t="s">
        <v>1558</v>
      </c>
      <c r="G4083" t="s">
        <v>1018</v>
      </c>
      <c r="I4083" t="s">
        <v>995</v>
      </c>
      <c r="J4083" t="s">
        <v>390</v>
      </c>
      <c r="K4083" t="s">
        <v>7672</v>
      </c>
      <c r="L4083" t="s">
        <v>8857</v>
      </c>
      <c r="M4083" t="s">
        <v>8858</v>
      </c>
      <c r="N4083" s="1">
        <v>42942</v>
      </c>
      <c r="O4083">
        <v>14</v>
      </c>
      <c r="P4083" t="s">
        <v>1314</v>
      </c>
      <c r="Q4083">
        <v>1</v>
      </c>
      <c r="R4083">
        <v>12.000999999999999</v>
      </c>
      <c r="S4083">
        <v>1</v>
      </c>
      <c r="T4083">
        <v>12.000999999999999</v>
      </c>
      <c r="U4083" s="7">
        <v>0</v>
      </c>
      <c r="V4083" s="7">
        <v>0</v>
      </c>
      <c r="W4083" s="7">
        <v>0</v>
      </c>
      <c r="X4083" s="7">
        <v>0</v>
      </c>
      <c r="Y4083" s="7">
        <v>0</v>
      </c>
      <c r="Z4083" s="7">
        <v>0</v>
      </c>
      <c r="AA4083" s="7" t="s">
        <v>800</v>
      </c>
      <c r="AB4083" s="7">
        <f>IF(Table2[[#This Row],[15cc]]+Table2[[#This Row],[30cc]]&gt;0,1,0)</f>
        <v>1</v>
      </c>
      <c r="AC4083" s="7">
        <f>IF(Table2[[#This Row],[60c]]&gt;0,1,0)</f>
        <v>0</v>
      </c>
      <c r="AD4083" s="7">
        <f>IF(Table2[[#This Row],[90c]]&gt;0,1,0)</f>
        <v>0</v>
      </c>
    </row>
    <row r="4084" spans="1:30" x14ac:dyDescent="0.2">
      <c r="A4084">
        <v>201707</v>
      </c>
      <c r="B4084" t="s">
        <v>21</v>
      </c>
      <c r="C4084" t="s">
        <v>21</v>
      </c>
      <c r="D4084" t="s">
        <v>1510</v>
      </c>
      <c r="E4084" t="s">
        <v>1018</v>
      </c>
      <c r="F4084" t="s">
        <v>1558</v>
      </c>
      <c r="G4084" t="s">
        <v>1018</v>
      </c>
      <c r="I4084" t="s">
        <v>995</v>
      </c>
      <c r="J4084" t="s">
        <v>390</v>
      </c>
      <c r="K4084" t="s">
        <v>7672</v>
      </c>
      <c r="L4084" t="s">
        <v>8859</v>
      </c>
      <c r="M4084" t="s">
        <v>8860</v>
      </c>
      <c r="N4084" s="1">
        <v>42942</v>
      </c>
      <c r="O4084">
        <v>14</v>
      </c>
      <c r="P4084" t="s">
        <v>1314</v>
      </c>
      <c r="Q4084">
        <v>1</v>
      </c>
      <c r="R4084">
        <v>30</v>
      </c>
      <c r="S4084">
        <v>1</v>
      </c>
      <c r="T4084">
        <v>30</v>
      </c>
      <c r="U4084" s="7">
        <v>0</v>
      </c>
      <c r="V4084" s="7">
        <v>0</v>
      </c>
      <c r="W4084" s="7">
        <v>0</v>
      </c>
      <c r="X4084" s="7">
        <v>0</v>
      </c>
      <c r="Y4084" s="7">
        <v>0</v>
      </c>
      <c r="Z4084" s="7">
        <v>0</v>
      </c>
      <c r="AA4084" s="7" t="s">
        <v>800</v>
      </c>
      <c r="AB4084" s="7">
        <f>IF(Table2[[#This Row],[15cc]]+Table2[[#This Row],[30cc]]&gt;0,1,0)</f>
        <v>1</v>
      </c>
      <c r="AC4084" s="7">
        <f>IF(Table2[[#This Row],[60c]]&gt;0,1,0)</f>
        <v>0</v>
      </c>
      <c r="AD4084" s="7">
        <f>IF(Table2[[#This Row],[90c]]&gt;0,1,0)</f>
        <v>0</v>
      </c>
    </row>
    <row r="4085" spans="1:30" x14ac:dyDescent="0.2">
      <c r="A4085">
        <v>201707</v>
      </c>
      <c r="B4085" t="s">
        <v>21</v>
      </c>
      <c r="C4085" t="s">
        <v>21</v>
      </c>
      <c r="D4085" t="s">
        <v>1510</v>
      </c>
      <c r="E4085" t="s">
        <v>1018</v>
      </c>
      <c r="F4085" t="s">
        <v>1558</v>
      </c>
      <c r="G4085" t="s">
        <v>1018</v>
      </c>
      <c r="I4085" t="s">
        <v>995</v>
      </c>
      <c r="J4085" t="s">
        <v>390</v>
      </c>
      <c r="K4085" t="s">
        <v>7672</v>
      </c>
      <c r="L4085" t="s">
        <v>8861</v>
      </c>
      <c r="M4085" t="s">
        <v>812</v>
      </c>
      <c r="N4085" s="1">
        <v>42942</v>
      </c>
      <c r="O4085">
        <v>14</v>
      </c>
      <c r="P4085" t="s">
        <v>1314</v>
      </c>
      <c r="S4085">
        <v>0</v>
      </c>
      <c r="T4085">
        <v>0</v>
      </c>
      <c r="U4085" s="7">
        <v>0</v>
      </c>
      <c r="V4085" s="7">
        <v>0</v>
      </c>
      <c r="W4085" s="7">
        <v>0</v>
      </c>
      <c r="X4085" s="7">
        <v>0</v>
      </c>
      <c r="Y4085" s="7">
        <v>0</v>
      </c>
      <c r="Z4085" s="7">
        <v>0</v>
      </c>
      <c r="AA4085" s="7" t="s">
        <v>800</v>
      </c>
      <c r="AB4085" s="7">
        <f>IF(Table2[[#This Row],[15cc]]+Table2[[#This Row],[30cc]]&gt;0,1,0)</f>
        <v>0</v>
      </c>
      <c r="AC4085" s="7">
        <f>IF(Table2[[#This Row],[60c]]&gt;0,1,0)</f>
        <v>0</v>
      </c>
      <c r="AD4085" s="7">
        <f>IF(Table2[[#This Row],[90c]]&gt;0,1,0)</f>
        <v>0</v>
      </c>
    </row>
    <row r="4086" spans="1:30" x14ac:dyDescent="0.2">
      <c r="A4086">
        <v>201707</v>
      </c>
      <c r="B4086" t="s">
        <v>21</v>
      </c>
      <c r="C4086" t="s">
        <v>21</v>
      </c>
      <c r="D4086" t="s">
        <v>1510</v>
      </c>
      <c r="E4086" t="s">
        <v>1018</v>
      </c>
      <c r="F4086" t="s">
        <v>1558</v>
      </c>
      <c r="G4086" t="s">
        <v>1018</v>
      </c>
      <c r="I4086" t="s">
        <v>995</v>
      </c>
      <c r="J4086" t="s">
        <v>390</v>
      </c>
      <c r="K4086" t="s">
        <v>7672</v>
      </c>
      <c r="L4086" t="s">
        <v>8862</v>
      </c>
      <c r="M4086" t="s">
        <v>1395</v>
      </c>
      <c r="N4086" s="1">
        <v>42942</v>
      </c>
      <c r="O4086">
        <v>14</v>
      </c>
      <c r="P4086" t="s">
        <v>1314</v>
      </c>
      <c r="S4086">
        <v>0</v>
      </c>
      <c r="T4086">
        <v>0</v>
      </c>
      <c r="U4086" s="7">
        <v>0</v>
      </c>
      <c r="V4086" s="7">
        <v>0</v>
      </c>
      <c r="W4086" s="7">
        <v>0</v>
      </c>
      <c r="X4086" s="7">
        <v>0</v>
      </c>
      <c r="Y4086" s="7">
        <v>0</v>
      </c>
      <c r="Z4086" s="7">
        <v>0</v>
      </c>
      <c r="AA4086" s="7" t="s">
        <v>800</v>
      </c>
      <c r="AB4086" s="7">
        <f>IF(Table2[[#This Row],[15cc]]+Table2[[#This Row],[30cc]]&gt;0,1,0)</f>
        <v>0</v>
      </c>
      <c r="AC4086" s="7">
        <f>IF(Table2[[#This Row],[60c]]&gt;0,1,0)</f>
        <v>0</v>
      </c>
      <c r="AD4086" s="7">
        <f>IF(Table2[[#This Row],[90c]]&gt;0,1,0)</f>
        <v>0</v>
      </c>
    </row>
    <row r="4087" spans="1:30" x14ac:dyDescent="0.2">
      <c r="A4087">
        <v>201707</v>
      </c>
      <c r="B4087" t="s">
        <v>21</v>
      </c>
      <c r="C4087" t="s">
        <v>21</v>
      </c>
      <c r="D4087" t="s">
        <v>1510</v>
      </c>
      <c r="E4087" t="s">
        <v>1018</v>
      </c>
      <c r="F4087" t="s">
        <v>1558</v>
      </c>
      <c r="G4087" t="s">
        <v>1018</v>
      </c>
      <c r="I4087" t="s">
        <v>995</v>
      </c>
      <c r="J4087" t="s">
        <v>390</v>
      </c>
      <c r="K4087" t="s">
        <v>7672</v>
      </c>
      <c r="L4087" t="s">
        <v>8863</v>
      </c>
      <c r="M4087" t="s">
        <v>8864</v>
      </c>
      <c r="N4087" s="1">
        <v>42942</v>
      </c>
      <c r="O4087">
        <v>14</v>
      </c>
      <c r="P4087" t="s">
        <v>1314</v>
      </c>
      <c r="S4087">
        <v>0</v>
      </c>
      <c r="T4087">
        <v>0</v>
      </c>
      <c r="U4087" s="7">
        <v>0</v>
      </c>
      <c r="V4087" s="7">
        <v>0</v>
      </c>
      <c r="W4087" s="7">
        <v>0</v>
      </c>
      <c r="X4087" s="7">
        <v>0</v>
      </c>
      <c r="Y4087" s="7">
        <v>0</v>
      </c>
      <c r="Z4087" s="7">
        <v>0</v>
      </c>
      <c r="AA4087" s="7" t="s">
        <v>800</v>
      </c>
      <c r="AB4087" s="7">
        <f>IF(Table2[[#This Row],[15cc]]+Table2[[#This Row],[30cc]]&gt;0,1,0)</f>
        <v>0</v>
      </c>
      <c r="AC4087" s="7">
        <f>IF(Table2[[#This Row],[60c]]&gt;0,1,0)</f>
        <v>0</v>
      </c>
      <c r="AD4087" s="7">
        <f>IF(Table2[[#This Row],[90c]]&gt;0,1,0)</f>
        <v>0</v>
      </c>
    </row>
    <row r="4088" spans="1:30" x14ac:dyDescent="0.2">
      <c r="A4088">
        <v>201707</v>
      </c>
      <c r="B4088" t="s">
        <v>21</v>
      </c>
      <c r="C4088" t="s">
        <v>21</v>
      </c>
      <c r="D4088" t="s">
        <v>1510</v>
      </c>
      <c r="E4088" t="s">
        <v>1018</v>
      </c>
      <c r="F4088" t="s">
        <v>1558</v>
      </c>
      <c r="G4088" t="s">
        <v>1018</v>
      </c>
      <c r="I4088" t="s">
        <v>995</v>
      </c>
      <c r="J4088" t="s">
        <v>390</v>
      </c>
      <c r="K4088" t="s">
        <v>7672</v>
      </c>
      <c r="L4088" t="s">
        <v>8865</v>
      </c>
      <c r="M4088" t="s">
        <v>872</v>
      </c>
      <c r="N4088" s="1">
        <v>42942</v>
      </c>
      <c r="O4088">
        <v>14</v>
      </c>
      <c r="P4088" t="s">
        <v>1314</v>
      </c>
      <c r="S4088">
        <v>0</v>
      </c>
      <c r="T4088">
        <v>0</v>
      </c>
      <c r="U4088" s="7">
        <v>0</v>
      </c>
      <c r="V4088" s="7">
        <v>0</v>
      </c>
      <c r="W4088" s="7">
        <v>0</v>
      </c>
      <c r="X4088" s="7">
        <v>0</v>
      </c>
      <c r="Y4088" s="7">
        <v>0</v>
      </c>
      <c r="Z4088" s="7">
        <v>0</v>
      </c>
      <c r="AA4088" s="7" t="s">
        <v>800</v>
      </c>
      <c r="AB4088" s="7">
        <f>IF(Table2[[#This Row],[15cc]]+Table2[[#This Row],[30cc]]&gt;0,1,0)</f>
        <v>0</v>
      </c>
      <c r="AC4088" s="7">
        <f>IF(Table2[[#This Row],[60c]]&gt;0,1,0)</f>
        <v>0</v>
      </c>
      <c r="AD4088" s="7">
        <f>IF(Table2[[#This Row],[90c]]&gt;0,1,0)</f>
        <v>0</v>
      </c>
    </row>
    <row r="4089" spans="1:30" x14ac:dyDescent="0.2">
      <c r="A4089">
        <v>201707</v>
      </c>
      <c r="B4089" t="s">
        <v>21</v>
      </c>
      <c r="C4089" t="s">
        <v>21</v>
      </c>
      <c r="D4089" t="s">
        <v>1510</v>
      </c>
      <c r="E4089" t="s">
        <v>1018</v>
      </c>
      <c r="F4089" t="s">
        <v>1558</v>
      </c>
      <c r="G4089" t="s">
        <v>1018</v>
      </c>
      <c r="I4089" t="s">
        <v>995</v>
      </c>
      <c r="J4089" t="s">
        <v>390</v>
      </c>
      <c r="K4089" t="s">
        <v>7672</v>
      </c>
      <c r="L4089" t="s">
        <v>8866</v>
      </c>
      <c r="M4089" t="s">
        <v>8867</v>
      </c>
      <c r="N4089" s="1">
        <v>42942</v>
      </c>
      <c r="O4089">
        <v>14</v>
      </c>
      <c r="P4089" t="s">
        <v>1314</v>
      </c>
      <c r="Q4089">
        <v>1</v>
      </c>
      <c r="R4089">
        <v>15</v>
      </c>
      <c r="S4089">
        <v>1</v>
      </c>
      <c r="T4089">
        <v>15</v>
      </c>
      <c r="U4089" s="7">
        <v>0</v>
      </c>
      <c r="V4089" s="7">
        <v>0</v>
      </c>
      <c r="W4089" s="7">
        <v>0</v>
      </c>
      <c r="X4089" s="7">
        <v>0</v>
      </c>
      <c r="Y4089" s="7">
        <v>0</v>
      </c>
      <c r="Z4089" s="7">
        <v>0</v>
      </c>
      <c r="AA4089" s="7" t="s">
        <v>800</v>
      </c>
      <c r="AB4089" s="7">
        <f>IF(Table2[[#This Row],[15cc]]+Table2[[#This Row],[30cc]]&gt;0,1,0)</f>
        <v>1</v>
      </c>
      <c r="AC4089" s="7">
        <f>IF(Table2[[#This Row],[60c]]&gt;0,1,0)</f>
        <v>0</v>
      </c>
      <c r="AD4089" s="7">
        <f>IF(Table2[[#This Row],[90c]]&gt;0,1,0)</f>
        <v>0</v>
      </c>
    </row>
    <row r="4090" spans="1:30" x14ac:dyDescent="0.2">
      <c r="A4090">
        <v>201707</v>
      </c>
      <c r="B4090" t="s">
        <v>21</v>
      </c>
      <c r="C4090" t="s">
        <v>21</v>
      </c>
      <c r="D4090" t="s">
        <v>1510</v>
      </c>
      <c r="E4090" t="s">
        <v>1018</v>
      </c>
      <c r="F4090" t="s">
        <v>1558</v>
      </c>
      <c r="G4090" t="s">
        <v>1018</v>
      </c>
      <c r="I4090" t="s">
        <v>995</v>
      </c>
      <c r="J4090" t="s">
        <v>390</v>
      </c>
      <c r="K4090" t="s">
        <v>7672</v>
      </c>
      <c r="L4090" t="s">
        <v>8868</v>
      </c>
      <c r="M4090" t="s">
        <v>8869</v>
      </c>
      <c r="N4090" s="1">
        <v>42942</v>
      </c>
      <c r="O4090">
        <v>14</v>
      </c>
      <c r="P4090" t="s">
        <v>1314</v>
      </c>
      <c r="Q4090">
        <v>1</v>
      </c>
      <c r="R4090">
        <v>15</v>
      </c>
      <c r="S4090">
        <v>1</v>
      </c>
      <c r="T4090">
        <v>15</v>
      </c>
      <c r="U4090" s="7">
        <v>0</v>
      </c>
      <c r="V4090" s="7">
        <v>0</v>
      </c>
      <c r="W4090" s="7">
        <v>0</v>
      </c>
      <c r="X4090" s="7">
        <v>0</v>
      </c>
      <c r="Y4090" s="7">
        <v>0</v>
      </c>
      <c r="Z4090" s="7">
        <v>0</v>
      </c>
      <c r="AA4090" s="7" t="s">
        <v>800</v>
      </c>
      <c r="AB4090" s="7">
        <f>IF(Table2[[#This Row],[15cc]]+Table2[[#This Row],[30cc]]&gt;0,1,0)</f>
        <v>1</v>
      </c>
      <c r="AC4090" s="7">
        <f>IF(Table2[[#This Row],[60c]]&gt;0,1,0)</f>
        <v>0</v>
      </c>
      <c r="AD4090" s="7">
        <f>IF(Table2[[#This Row],[90c]]&gt;0,1,0)</f>
        <v>0</v>
      </c>
    </row>
    <row r="4091" spans="1:30" x14ac:dyDescent="0.2">
      <c r="A4091">
        <v>201707</v>
      </c>
      <c r="B4091" t="s">
        <v>21</v>
      </c>
      <c r="C4091" t="s">
        <v>21</v>
      </c>
      <c r="D4091" t="s">
        <v>1510</v>
      </c>
      <c r="E4091" t="s">
        <v>1018</v>
      </c>
      <c r="F4091" t="s">
        <v>1558</v>
      </c>
      <c r="G4091" t="s">
        <v>1018</v>
      </c>
      <c r="I4091" t="s">
        <v>995</v>
      </c>
      <c r="J4091" t="s">
        <v>390</v>
      </c>
      <c r="K4091" t="s">
        <v>7672</v>
      </c>
      <c r="L4091" t="s">
        <v>8870</v>
      </c>
      <c r="M4091" t="s">
        <v>8871</v>
      </c>
      <c r="N4091" s="1">
        <v>42942</v>
      </c>
      <c r="O4091">
        <v>14</v>
      </c>
      <c r="P4091" t="s">
        <v>1314</v>
      </c>
      <c r="S4091">
        <v>0</v>
      </c>
      <c r="T4091">
        <v>0</v>
      </c>
      <c r="U4091" s="7">
        <v>0</v>
      </c>
      <c r="V4091" s="7">
        <v>0</v>
      </c>
      <c r="W4091" s="7">
        <v>0</v>
      </c>
      <c r="X4091" s="7">
        <v>0</v>
      </c>
      <c r="Y4091" s="7">
        <v>0</v>
      </c>
      <c r="Z4091" s="7">
        <v>0</v>
      </c>
      <c r="AA4091" s="7" t="s">
        <v>800</v>
      </c>
      <c r="AB4091" s="7">
        <f>IF(Table2[[#This Row],[15cc]]+Table2[[#This Row],[30cc]]&gt;0,1,0)</f>
        <v>0</v>
      </c>
      <c r="AC4091" s="7">
        <f>IF(Table2[[#This Row],[60c]]&gt;0,1,0)</f>
        <v>0</v>
      </c>
      <c r="AD4091" s="7">
        <f>IF(Table2[[#This Row],[90c]]&gt;0,1,0)</f>
        <v>0</v>
      </c>
    </row>
    <row r="4092" spans="1:30" x14ac:dyDescent="0.2">
      <c r="A4092">
        <v>201707</v>
      </c>
      <c r="B4092" t="s">
        <v>21</v>
      </c>
      <c r="C4092" t="s">
        <v>21</v>
      </c>
      <c r="D4092" t="s">
        <v>1510</v>
      </c>
      <c r="E4092" t="s">
        <v>1018</v>
      </c>
      <c r="F4092" t="s">
        <v>1558</v>
      </c>
      <c r="G4092" t="s">
        <v>1018</v>
      </c>
      <c r="I4092" t="s">
        <v>995</v>
      </c>
      <c r="J4092" t="s">
        <v>390</v>
      </c>
      <c r="K4092" t="s">
        <v>7672</v>
      </c>
      <c r="L4092" t="s">
        <v>8872</v>
      </c>
      <c r="M4092" t="s">
        <v>8873</v>
      </c>
      <c r="N4092" s="1">
        <v>42942</v>
      </c>
      <c r="O4092">
        <v>14</v>
      </c>
      <c r="P4092" t="s">
        <v>1314</v>
      </c>
      <c r="S4092">
        <v>0</v>
      </c>
      <c r="T4092">
        <v>0</v>
      </c>
      <c r="U4092" s="7">
        <v>0</v>
      </c>
      <c r="V4092" s="7">
        <v>0</v>
      </c>
      <c r="W4092" s="7">
        <v>0</v>
      </c>
      <c r="X4092" s="7">
        <v>0</v>
      </c>
      <c r="Y4092" s="7">
        <v>0</v>
      </c>
      <c r="Z4092" s="7">
        <v>0</v>
      </c>
      <c r="AA4092" s="7" t="s">
        <v>800</v>
      </c>
      <c r="AB4092" s="7">
        <f>IF(Table2[[#This Row],[15cc]]+Table2[[#This Row],[30cc]]&gt;0,1,0)</f>
        <v>0</v>
      </c>
      <c r="AC4092" s="7">
        <f>IF(Table2[[#This Row],[60c]]&gt;0,1,0)</f>
        <v>0</v>
      </c>
      <c r="AD4092" s="7">
        <f>IF(Table2[[#This Row],[90c]]&gt;0,1,0)</f>
        <v>0</v>
      </c>
    </row>
    <row r="4093" spans="1:30" x14ac:dyDescent="0.2">
      <c r="A4093">
        <v>201707</v>
      </c>
      <c r="B4093" t="s">
        <v>21</v>
      </c>
      <c r="C4093" t="s">
        <v>21</v>
      </c>
      <c r="D4093" t="s">
        <v>1510</v>
      </c>
      <c r="E4093" t="s">
        <v>1018</v>
      </c>
      <c r="F4093" t="s">
        <v>1558</v>
      </c>
      <c r="G4093" t="s">
        <v>1018</v>
      </c>
      <c r="I4093" t="s">
        <v>995</v>
      </c>
      <c r="J4093" t="s">
        <v>390</v>
      </c>
      <c r="K4093" t="s">
        <v>7672</v>
      </c>
      <c r="L4093" t="s">
        <v>8874</v>
      </c>
      <c r="M4093" t="s">
        <v>849</v>
      </c>
      <c r="N4093" s="1">
        <v>42942</v>
      </c>
      <c r="O4093">
        <v>14</v>
      </c>
      <c r="P4093" t="s">
        <v>1314</v>
      </c>
      <c r="Q4093">
        <v>1</v>
      </c>
      <c r="R4093">
        <v>13.212999999999999</v>
      </c>
      <c r="S4093">
        <v>1</v>
      </c>
      <c r="T4093">
        <v>13.212999999999999</v>
      </c>
      <c r="U4093" s="7">
        <v>0</v>
      </c>
      <c r="V4093" s="7">
        <v>0</v>
      </c>
      <c r="W4093" s="7">
        <v>0</v>
      </c>
      <c r="X4093" s="7">
        <v>0</v>
      </c>
      <c r="Y4093" s="7">
        <v>0</v>
      </c>
      <c r="Z4093" s="7">
        <v>0</v>
      </c>
      <c r="AA4093" s="7" t="s">
        <v>800</v>
      </c>
      <c r="AB4093" s="7">
        <f>IF(Table2[[#This Row],[15cc]]+Table2[[#This Row],[30cc]]&gt;0,1,0)</f>
        <v>1</v>
      </c>
      <c r="AC4093" s="7">
        <f>IF(Table2[[#This Row],[60c]]&gt;0,1,0)</f>
        <v>0</v>
      </c>
      <c r="AD4093" s="7">
        <f>IF(Table2[[#This Row],[90c]]&gt;0,1,0)</f>
        <v>0</v>
      </c>
    </row>
    <row r="4094" spans="1:30" x14ac:dyDescent="0.2">
      <c r="A4094">
        <v>201707</v>
      </c>
      <c r="B4094" t="s">
        <v>21</v>
      </c>
      <c r="C4094" t="s">
        <v>21</v>
      </c>
      <c r="D4094" t="s">
        <v>1510</v>
      </c>
      <c r="E4094" t="s">
        <v>1018</v>
      </c>
      <c r="F4094" t="s">
        <v>1558</v>
      </c>
      <c r="G4094" t="s">
        <v>1018</v>
      </c>
      <c r="I4094" t="s">
        <v>995</v>
      </c>
      <c r="J4094" t="s">
        <v>390</v>
      </c>
      <c r="K4094" t="s">
        <v>7672</v>
      </c>
      <c r="L4094" t="s">
        <v>8875</v>
      </c>
      <c r="M4094" t="s">
        <v>2389</v>
      </c>
      <c r="N4094" s="1">
        <v>42942</v>
      </c>
      <c r="O4094">
        <v>14</v>
      </c>
      <c r="P4094" t="s">
        <v>1314</v>
      </c>
      <c r="S4094">
        <v>0</v>
      </c>
      <c r="T4094">
        <v>0</v>
      </c>
      <c r="U4094" s="7">
        <v>0</v>
      </c>
      <c r="V4094" s="7">
        <v>0</v>
      </c>
      <c r="W4094" s="7">
        <v>0</v>
      </c>
      <c r="X4094" s="7">
        <v>0</v>
      </c>
      <c r="Y4094" s="7">
        <v>0</v>
      </c>
      <c r="Z4094" s="7">
        <v>0</v>
      </c>
      <c r="AA4094" s="7" t="s">
        <v>800</v>
      </c>
      <c r="AB4094" s="7">
        <f>IF(Table2[[#This Row],[15cc]]+Table2[[#This Row],[30cc]]&gt;0,1,0)</f>
        <v>0</v>
      </c>
      <c r="AC4094" s="7">
        <f>IF(Table2[[#This Row],[60c]]&gt;0,1,0)</f>
        <v>0</v>
      </c>
      <c r="AD4094" s="7">
        <f>IF(Table2[[#This Row],[90c]]&gt;0,1,0)</f>
        <v>0</v>
      </c>
    </row>
    <row r="4095" spans="1:30" x14ac:dyDescent="0.2">
      <c r="A4095">
        <v>201707</v>
      </c>
      <c r="B4095" t="s">
        <v>21</v>
      </c>
      <c r="C4095" t="s">
        <v>21</v>
      </c>
      <c r="D4095" t="s">
        <v>1510</v>
      </c>
      <c r="E4095" t="s">
        <v>1018</v>
      </c>
      <c r="F4095" t="s">
        <v>1558</v>
      </c>
      <c r="G4095" t="s">
        <v>1018</v>
      </c>
      <c r="I4095" t="s">
        <v>995</v>
      </c>
      <c r="J4095" t="s">
        <v>390</v>
      </c>
      <c r="K4095" t="s">
        <v>7672</v>
      </c>
      <c r="L4095" t="s">
        <v>8876</v>
      </c>
      <c r="M4095" t="s">
        <v>8877</v>
      </c>
      <c r="N4095" s="1">
        <v>42942</v>
      </c>
      <c r="O4095">
        <v>14</v>
      </c>
      <c r="P4095" t="s">
        <v>1314</v>
      </c>
      <c r="S4095">
        <v>0</v>
      </c>
      <c r="T4095">
        <v>0</v>
      </c>
      <c r="U4095" s="7">
        <v>0</v>
      </c>
      <c r="V4095" s="7">
        <v>0</v>
      </c>
      <c r="W4095" s="7">
        <v>0</v>
      </c>
      <c r="X4095" s="7">
        <v>0</v>
      </c>
      <c r="Y4095" s="7">
        <v>0</v>
      </c>
      <c r="Z4095" s="7">
        <v>0</v>
      </c>
      <c r="AA4095" s="7" t="s">
        <v>800</v>
      </c>
      <c r="AB4095" s="7">
        <f>IF(Table2[[#This Row],[15cc]]+Table2[[#This Row],[30cc]]&gt;0,1,0)</f>
        <v>0</v>
      </c>
      <c r="AC4095" s="7">
        <f>IF(Table2[[#This Row],[60c]]&gt;0,1,0)</f>
        <v>0</v>
      </c>
      <c r="AD4095" s="7">
        <f>IF(Table2[[#This Row],[90c]]&gt;0,1,0)</f>
        <v>0</v>
      </c>
    </row>
    <row r="4096" spans="1:30" x14ac:dyDescent="0.2">
      <c r="A4096">
        <v>201707</v>
      </c>
      <c r="B4096" t="s">
        <v>21</v>
      </c>
      <c r="C4096" t="s">
        <v>21</v>
      </c>
      <c r="D4096" t="s">
        <v>1510</v>
      </c>
      <c r="E4096" t="s">
        <v>1018</v>
      </c>
      <c r="F4096" t="s">
        <v>1558</v>
      </c>
      <c r="G4096" t="s">
        <v>1018</v>
      </c>
      <c r="I4096" t="s">
        <v>995</v>
      </c>
      <c r="J4096" t="s">
        <v>390</v>
      </c>
      <c r="K4096" t="s">
        <v>7672</v>
      </c>
      <c r="L4096" t="s">
        <v>8878</v>
      </c>
      <c r="M4096" t="s">
        <v>8879</v>
      </c>
      <c r="N4096" s="1">
        <v>42942</v>
      </c>
      <c r="O4096">
        <v>14</v>
      </c>
      <c r="P4096" t="s">
        <v>1314</v>
      </c>
      <c r="S4096">
        <v>0</v>
      </c>
      <c r="T4096">
        <v>0</v>
      </c>
      <c r="U4096" s="7">
        <v>0</v>
      </c>
      <c r="V4096" s="7">
        <v>0</v>
      </c>
      <c r="W4096" s="7">
        <v>0</v>
      </c>
      <c r="X4096" s="7">
        <v>0</v>
      </c>
      <c r="Y4096" s="7">
        <v>0</v>
      </c>
      <c r="Z4096" s="7">
        <v>0</v>
      </c>
      <c r="AA4096" s="7" t="s">
        <v>800</v>
      </c>
      <c r="AB4096" s="7">
        <f>IF(Table2[[#This Row],[15cc]]+Table2[[#This Row],[30cc]]&gt;0,1,0)</f>
        <v>0</v>
      </c>
      <c r="AC4096" s="7">
        <f>IF(Table2[[#This Row],[60c]]&gt;0,1,0)</f>
        <v>0</v>
      </c>
      <c r="AD4096" s="7">
        <f>IF(Table2[[#This Row],[90c]]&gt;0,1,0)</f>
        <v>0</v>
      </c>
    </row>
    <row r="4097" spans="1:30" x14ac:dyDescent="0.2">
      <c r="A4097">
        <v>201707</v>
      </c>
      <c r="B4097" t="s">
        <v>21</v>
      </c>
      <c r="C4097" t="s">
        <v>21</v>
      </c>
      <c r="D4097" t="s">
        <v>1510</v>
      </c>
      <c r="E4097" t="s">
        <v>1018</v>
      </c>
      <c r="F4097" t="s">
        <v>1558</v>
      </c>
      <c r="G4097" t="s">
        <v>1018</v>
      </c>
      <c r="I4097" t="s">
        <v>995</v>
      </c>
      <c r="J4097" t="s">
        <v>390</v>
      </c>
      <c r="K4097" t="s">
        <v>7672</v>
      </c>
      <c r="L4097" t="s">
        <v>8880</v>
      </c>
      <c r="M4097" t="s">
        <v>8881</v>
      </c>
      <c r="N4097" s="1">
        <v>42942</v>
      </c>
      <c r="O4097">
        <v>14</v>
      </c>
      <c r="P4097" t="s">
        <v>1314</v>
      </c>
      <c r="S4097">
        <v>0</v>
      </c>
      <c r="T4097">
        <v>0</v>
      </c>
      <c r="U4097" s="7">
        <v>0</v>
      </c>
      <c r="V4097" s="7">
        <v>0</v>
      </c>
      <c r="W4097" s="7">
        <v>0</v>
      </c>
      <c r="X4097" s="7">
        <v>0</v>
      </c>
      <c r="Y4097" s="7">
        <v>0</v>
      </c>
      <c r="Z4097" s="7">
        <v>0</v>
      </c>
      <c r="AA4097" s="7" t="s">
        <v>800</v>
      </c>
      <c r="AB4097" s="7">
        <f>IF(Table2[[#This Row],[15cc]]+Table2[[#This Row],[30cc]]&gt;0,1,0)</f>
        <v>0</v>
      </c>
      <c r="AC4097" s="7">
        <f>IF(Table2[[#This Row],[60c]]&gt;0,1,0)</f>
        <v>0</v>
      </c>
      <c r="AD4097" s="7">
        <f>IF(Table2[[#This Row],[90c]]&gt;0,1,0)</f>
        <v>0</v>
      </c>
    </row>
    <row r="4098" spans="1:30" x14ac:dyDescent="0.2">
      <c r="A4098">
        <v>201707</v>
      </c>
      <c r="B4098" t="s">
        <v>21</v>
      </c>
      <c r="C4098" t="s">
        <v>21</v>
      </c>
      <c r="D4098" t="s">
        <v>1510</v>
      </c>
      <c r="E4098" t="s">
        <v>1018</v>
      </c>
      <c r="F4098" t="s">
        <v>1558</v>
      </c>
      <c r="G4098" t="s">
        <v>1018</v>
      </c>
      <c r="I4098" t="s">
        <v>995</v>
      </c>
      <c r="J4098" t="s">
        <v>390</v>
      </c>
      <c r="K4098" t="s">
        <v>7672</v>
      </c>
      <c r="L4098" t="s">
        <v>8882</v>
      </c>
      <c r="M4098" t="s">
        <v>4715</v>
      </c>
      <c r="N4098" s="1">
        <v>42942</v>
      </c>
      <c r="O4098">
        <v>14</v>
      </c>
      <c r="P4098" t="s">
        <v>1314</v>
      </c>
      <c r="S4098">
        <v>0</v>
      </c>
      <c r="T4098">
        <v>0</v>
      </c>
      <c r="U4098" s="7">
        <v>0</v>
      </c>
      <c r="V4098" s="7">
        <v>0</v>
      </c>
      <c r="W4098" s="7">
        <v>0</v>
      </c>
      <c r="X4098" s="7">
        <v>0</v>
      </c>
      <c r="Y4098" s="7">
        <v>0</v>
      </c>
      <c r="Z4098" s="7">
        <v>0</v>
      </c>
      <c r="AA4098" s="7" t="s">
        <v>800</v>
      </c>
      <c r="AB4098" s="7">
        <f>IF(Table2[[#This Row],[15cc]]+Table2[[#This Row],[30cc]]&gt;0,1,0)</f>
        <v>0</v>
      </c>
      <c r="AC4098" s="7">
        <f>IF(Table2[[#This Row],[60c]]&gt;0,1,0)</f>
        <v>0</v>
      </c>
      <c r="AD4098" s="7">
        <f>IF(Table2[[#This Row],[90c]]&gt;0,1,0)</f>
        <v>0</v>
      </c>
    </row>
    <row r="4099" spans="1:30" x14ac:dyDescent="0.2">
      <c r="A4099">
        <v>201707</v>
      </c>
      <c r="B4099" t="s">
        <v>21</v>
      </c>
      <c r="C4099" t="s">
        <v>21</v>
      </c>
      <c r="D4099" t="s">
        <v>1510</v>
      </c>
      <c r="E4099" t="s">
        <v>1018</v>
      </c>
      <c r="F4099" t="s">
        <v>1558</v>
      </c>
      <c r="G4099" t="s">
        <v>1018</v>
      </c>
      <c r="I4099" t="s">
        <v>995</v>
      </c>
      <c r="J4099" t="s">
        <v>390</v>
      </c>
      <c r="K4099" t="s">
        <v>7672</v>
      </c>
      <c r="L4099" t="s">
        <v>8883</v>
      </c>
      <c r="M4099" t="s">
        <v>5020</v>
      </c>
      <c r="N4099" s="1">
        <v>42942</v>
      </c>
      <c r="O4099">
        <v>14</v>
      </c>
      <c r="P4099" t="s">
        <v>1314</v>
      </c>
      <c r="S4099">
        <v>0</v>
      </c>
      <c r="T4099">
        <v>0</v>
      </c>
      <c r="U4099" s="7">
        <v>0</v>
      </c>
      <c r="V4099" s="7">
        <v>0</v>
      </c>
      <c r="W4099" s="7">
        <v>0</v>
      </c>
      <c r="X4099" s="7">
        <v>0</v>
      </c>
      <c r="Y4099" s="7">
        <v>0</v>
      </c>
      <c r="Z4099" s="7">
        <v>0</v>
      </c>
      <c r="AA4099" s="7" t="s">
        <v>800</v>
      </c>
      <c r="AB4099" s="7">
        <f>IF(Table2[[#This Row],[15cc]]+Table2[[#This Row],[30cc]]&gt;0,1,0)</f>
        <v>0</v>
      </c>
      <c r="AC4099" s="7">
        <f>IF(Table2[[#This Row],[60c]]&gt;0,1,0)</f>
        <v>0</v>
      </c>
      <c r="AD4099" s="7">
        <f>IF(Table2[[#This Row],[90c]]&gt;0,1,0)</f>
        <v>0</v>
      </c>
    </row>
    <row r="4100" spans="1:30" x14ac:dyDescent="0.2">
      <c r="A4100">
        <v>201707</v>
      </c>
      <c r="B4100" t="s">
        <v>21</v>
      </c>
      <c r="C4100" t="s">
        <v>21</v>
      </c>
      <c r="D4100" t="s">
        <v>1510</v>
      </c>
      <c r="E4100" t="s">
        <v>1018</v>
      </c>
      <c r="F4100" t="s">
        <v>1558</v>
      </c>
      <c r="G4100" t="s">
        <v>1018</v>
      </c>
      <c r="I4100" t="s">
        <v>995</v>
      </c>
      <c r="J4100" t="s">
        <v>390</v>
      </c>
      <c r="K4100" t="s">
        <v>7672</v>
      </c>
      <c r="L4100" t="s">
        <v>8884</v>
      </c>
      <c r="M4100" t="s">
        <v>8885</v>
      </c>
      <c r="N4100" s="1">
        <v>42942</v>
      </c>
      <c r="O4100">
        <v>14</v>
      </c>
      <c r="P4100" t="s">
        <v>1314</v>
      </c>
      <c r="S4100">
        <v>0</v>
      </c>
      <c r="T4100">
        <v>0</v>
      </c>
      <c r="U4100" s="7">
        <v>0</v>
      </c>
      <c r="V4100" s="7">
        <v>0</v>
      </c>
      <c r="W4100" s="7">
        <v>0</v>
      </c>
      <c r="X4100" s="7">
        <v>0</v>
      </c>
      <c r="Y4100" s="7">
        <v>0</v>
      </c>
      <c r="Z4100" s="7">
        <v>0</v>
      </c>
      <c r="AA4100" s="7" t="s">
        <v>800</v>
      </c>
      <c r="AB4100" s="7">
        <f>IF(Table2[[#This Row],[15cc]]+Table2[[#This Row],[30cc]]&gt;0,1,0)</f>
        <v>0</v>
      </c>
      <c r="AC4100" s="7">
        <f>IF(Table2[[#This Row],[60c]]&gt;0,1,0)</f>
        <v>0</v>
      </c>
      <c r="AD4100" s="7">
        <f>IF(Table2[[#This Row],[90c]]&gt;0,1,0)</f>
        <v>0</v>
      </c>
    </row>
    <row r="4101" spans="1:30" x14ac:dyDescent="0.2">
      <c r="A4101">
        <v>201707</v>
      </c>
      <c r="B4101" t="s">
        <v>21</v>
      </c>
      <c r="C4101" t="s">
        <v>21</v>
      </c>
      <c r="D4101" t="s">
        <v>1510</v>
      </c>
      <c r="E4101" t="s">
        <v>1018</v>
      </c>
      <c r="F4101" t="s">
        <v>1558</v>
      </c>
      <c r="G4101" t="s">
        <v>1018</v>
      </c>
      <c r="I4101" t="s">
        <v>995</v>
      </c>
      <c r="J4101" t="s">
        <v>390</v>
      </c>
      <c r="K4101" t="s">
        <v>7672</v>
      </c>
      <c r="L4101" t="s">
        <v>8886</v>
      </c>
      <c r="M4101" t="s">
        <v>8887</v>
      </c>
      <c r="N4101" s="1">
        <v>42942</v>
      </c>
      <c r="O4101">
        <v>14</v>
      </c>
      <c r="P4101" t="s">
        <v>1314</v>
      </c>
      <c r="S4101">
        <v>0</v>
      </c>
      <c r="T4101">
        <v>0</v>
      </c>
      <c r="U4101" s="7">
        <v>0</v>
      </c>
      <c r="V4101" s="7">
        <v>0</v>
      </c>
      <c r="W4101" s="7">
        <v>0</v>
      </c>
      <c r="X4101" s="7">
        <v>0</v>
      </c>
      <c r="Y4101" s="7">
        <v>0</v>
      </c>
      <c r="Z4101" s="7">
        <v>0</v>
      </c>
      <c r="AA4101" s="7" t="s">
        <v>800</v>
      </c>
      <c r="AB4101" s="7">
        <f>IF(Table2[[#This Row],[15cc]]+Table2[[#This Row],[30cc]]&gt;0,1,0)</f>
        <v>0</v>
      </c>
      <c r="AC4101" s="7">
        <f>IF(Table2[[#This Row],[60c]]&gt;0,1,0)</f>
        <v>0</v>
      </c>
      <c r="AD4101" s="7">
        <f>IF(Table2[[#This Row],[90c]]&gt;0,1,0)</f>
        <v>0</v>
      </c>
    </row>
    <row r="4102" spans="1:30" x14ac:dyDescent="0.2">
      <c r="A4102">
        <v>201707</v>
      </c>
      <c r="B4102" t="s">
        <v>21</v>
      </c>
      <c r="C4102" t="s">
        <v>21</v>
      </c>
      <c r="D4102" t="s">
        <v>1510</v>
      </c>
      <c r="E4102" t="s">
        <v>1018</v>
      </c>
      <c r="F4102" t="s">
        <v>1558</v>
      </c>
      <c r="G4102" t="s">
        <v>1018</v>
      </c>
      <c r="I4102" t="s">
        <v>995</v>
      </c>
      <c r="J4102" t="s">
        <v>390</v>
      </c>
      <c r="K4102" t="s">
        <v>7672</v>
      </c>
      <c r="L4102" t="s">
        <v>8888</v>
      </c>
      <c r="M4102" t="s">
        <v>1625</v>
      </c>
      <c r="N4102" s="1">
        <v>42942</v>
      </c>
      <c r="O4102">
        <v>14</v>
      </c>
      <c r="P4102" t="s">
        <v>1314</v>
      </c>
      <c r="S4102">
        <v>0</v>
      </c>
      <c r="T4102">
        <v>0</v>
      </c>
      <c r="U4102" s="7">
        <v>0</v>
      </c>
      <c r="V4102" s="7">
        <v>0</v>
      </c>
      <c r="W4102" s="7">
        <v>0</v>
      </c>
      <c r="X4102" s="7">
        <v>0</v>
      </c>
      <c r="Y4102" s="7">
        <v>0</v>
      </c>
      <c r="Z4102" s="7">
        <v>0</v>
      </c>
      <c r="AA4102" s="7" t="s">
        <v>800</v>
      </c>
      <c r="AB4102" s="7">
        <f>IF(Table2[[#This Row],[15cc]]+Table2[[#This Row],[30cc]]&gt;0,1,0)</f>
        <v>0</v>
      </c>
      <c r="AC4102" s="7">
        <f>IF(Table2[[#This Row],[60c]]&gt;0,1,0)</f>
        <v>0</v>
      </c>
      <c r="AD4102" s="7">
        <f>IF(Table2[[#This Row],[90c]]&gt;0,1,0)</f>
        <v>0</v>
      </c>
    </row>
    <row r="4103" spans="1:30" x14ac:dyDescent="0.2">
      <c r="A4103">
        <v>201707</v>
      </c>
      <c r="B4103" t="s">
        <v>21</v>
      </c>
      <c r="C4103" t="s">
        <v>21</v>
      </c>
      <c r="D4103" t="s">
        <v>1510</v>
      </c>
      <c r="E4103" t="s">
        <v>1018</v>
      </c>
      <c r="F4103" t="s">
        <v>1558</v>
      </c>
      <c r="G4103" t="s">
        <v>1018</v>
      </c>
      <c r="I4103" t="s">
        <v>995</v>
      </c>
      <c r="J4103" t="s">
        <v>390</v>
      </c>
      <c r="K4103" t="s">
        <v>7672</v>
      </c>
      <c r="L4103" t="s">
        <v>8889</v>
      </c>
      <c r="M4103" t="s">
        <v>8890</v>
      </c>
      <c r="N4103" s="1">
        <v>42942</v>
      </c>
      <c r="O4103">
        <v>14</v>
      </c>
      <c r="P4103" t="s">
        <v>1314</v>
      </c>
      <c r="Q4103">
        <v>3</v>
      </c>
      <c r="R4103">
        <v>36.002000000000002</v>
      </c>
      <c r="S4103">
        <v>3</v>
      </c>
      <c r="T4103">
        <v>36.002000000000002</v>
      </c>
      <c r="U4103" s="7">
        <v>0</v>
      </c>
      <c r="V4103" s="7">
        <v>0</v>
      </c>
      <c r="W4103" s="7">
        <v>0</v>
      </c>
      <c r="X4103" s="7">
        <v>0</v>
      </c>
      <c r="Y4103" s="7">
        <v>0</v>
      </c>
      <c r="Z4103" s="7">
        <v>0</v>
      </c>
      <c r="AA4103" s="7" t="s">
        <v>800</v>
      </c>
      <c r="AB4103" s="7">
        <f>IF(Table2[[#This Row],[15cc]]+Table2[[#This Row],[30cc]]&gt;0,1,0)</f>
        <v>1</v>
      </c>
      <c r="AC4103" s="7">
        <f>IF(Table2[[#This Row],[60c]]&gt;0,1,0)</f>
        <v>0</v>
      </c>
      <c r="AD4103" s="7">
        <f>IF(Table2[[#This Row],[90c]]&gt;0,1,0)</f>
        <v>0</v>
      </c>
    </row>
    <row r="4104" spans="1:30" x14ac:dyDescent="0.2">
      <c r="A4104">
        <v>201707</v>
      </c>
      <c r="B4104" t="s">
        <v>21</v>
      </c>
      <c r="C4104" t="s">
        <v>21</v>
      </c>
      <c r="D4104" t="s">
        <v>1510</v>
      </c>
      <c r="E4104" t="s">
        <v>1018</v>
      </c>
      <c r="F4104" t="s">
        <v>1558</v>
      </c>
      <c r="G4104" t="s">
        <v>1018</v>
      </c>
      <c r="I4104" t="s">
        <v>995</v>
      </c>
      <c r="J4104" t="s">
        <v>390</v>
      </c>
      <c r="K4104" t="s">
        <v>7672</v>
      </c>
      <c r="L4104" t="s">
        <v>8891</v>
      </c>
      <c r="M4104" t="s">
        <v>8892</v>
      </c>
      <c r="N4104" s="1">
        <v>42942</v>
      </c>
      <c r="O4104">
        <v>14</v>
      </c>
      <c r="P4104" t="s">
        <v>1314</v>
      </c>
      <c r="Q4104">
        <v>1</v>
      </c>
      <c r="R4104">
        <v>15</v>
      </c>
      <c r="S4104">
        <v>1</v>
      </c>
      <c r="T4104">
        <v>15</v>
      </c>
      <c r="U4104" s="7">
        <v>0</v>
      </c>
      <c r="V4104" s="7">
        <v>0</v>
      </c>
      <c r="W4104" s="7">
        <v>0</v>
      </c>
      <c r="X4104" s="7">
        <v>0</v>
      </c>
      <c r="Y4104" s="7">
        <v>0</v>
      </c>
      <c r="Z4104" s="7">
        <v>0</v>
      </c>
      <c r="AA4104" s="7" t="s">
        <v>800</v>
      </c>
      <c r="AB4104" s="7">
        <f>IF(Table2[[#This Row],[15cc]]+Table2[[#This Row],[30cc]]&gt;0,1,0)</f>
        <v>1</v>
      </c>
      <c r="AC4104" s="7">
        <f>IF(Table2[[#This Row],[60c]]&gt;0,1,0)</f>
        <v>0</v>
      </c>
      <c r="AD4104" s="7">
        <f>IF(Table2[[#This Row],[90c]]&gt;0,1,0)</f>
        <v>0</v>
      </c>
    </row>
    <row r="4105" spans="1:30" x14ac:dyDescent="0.2">
      <c r="A4105">
        <v>201707</v>
      </c>
      <c r="B4105" t="s">
        <v>21</v>
      </c>
      <c r="C4105" t="s">
        <v>21</v>
      </c>
      <c r="D4105" t="s">
        <v>1510</v>
      </c>
      <c r="E4105" t="s">
        <v>1018</v>
      </c>
      <c r="F4105" t="s">
        <v>1558</v>
      </c>
      <c r="G4105" t="s">
        <v>1018</v>
      </c>
      <c r="I4105" t="s">
        <v>995</v>
      </c>
      <c r="J4105" t="s">
        <v>390</v>
      </c>
      <c r="K4105" t="s">
        <v>7672</v>
      </c>
      <c r="L4105" t="s">
        <v>8893</v>
      </c>
      <c r="M4105" t="s">
        <v>7669</v>
      </c>
      <c r="N4105" s="1">
        <v>42942</v>
      </c>
      <c r="O4105">
        <v>14</v>
      </c>
      <c r="P4105" t="s">
        <v>1314</v>
      </c>
      <c r="S4105">
        <v>0</v>
      </c>
      <c r="T4105">
        <v>0</v>
      </c>
      <c r="U4105" s="7">
        <v>0</v>
      </c>
      <c r="V4105" s="7">
        <v>0</v>
      </c>
      <c r="W4105" s="7">
        <v>0</v>
      </c>
      <c r="X4105" s="7">
        <v>0</v>
      </c>
      <c r="Y4105" s="7">
        <v>0</v>
      </c>
      <c r="Z4105" s="7">
        <v>0</v>
      </c>
      <c r="AA4105" s="7" t="s">
        <v>800</v>
      </c>
      <c r="AB4105" s="7">
        <f>IF(Table2[[#This Row],[15cc]]+Table2[[#This Row],[30cc]]&gt;0,1,0)</f>
        <v>0</v>
      </c>
      <c r="AC4105" s="7">
        <f>IF(Table2[[#This Row],[60c]]&gt;0,1,0)</f>
        <v>0</v>
      </c>
      <c r="AD4105" s="7">
        <f>IF(Table2[[#This Row],[90c]]&gt;0,1,0)</f>
        <v>0</v>
      </c>
    </row>
    <row r="4106" spans="1:30" x14ac:dyDescent="0.2">
      <c r="A4106">
        <v>201707</v>
      </c>
      <c r="B4106" t="s">
        <v>21</v>
      </c>
      <c r="C4106" t="s">
        <v>21</v>
      </c>
      <c r="D4106" t="s">
        <v>1510</v>
      </c>
      <c r="E4106" t="s">
        <v>1018</v>
      </c>
      <c r="F4106" t="s">
        <v>1558</v>
      </c>
      <c r="G4106" t="s">
        <v>1018</v>
      </c>
      <c r="I4106" t="s">
        <v>995</v>
      </c>
      <c r="J4106" t="s">
        <v>390</v>
      </c>
      <c r="K4106" t="s">
        <v>7672</v>
      </c>
      <c r="L4106" t="s">
        <v>8894</v>
      </c>
      <c r="M4106" t="s">
        <v>8895</v>
      </c>
      <c r="N4106" s="1">
        <v>42942</v>
      </c>
      <c r="O4106">
        <v>14</v>
      </c>
      <c r="P4106" t="s">
        <v>1314</v>
      </c>
      <c r="Q4106">
        <v>1</v>
      </c>
      <c r="R4106">
        <v>20</v>
      </c>
      <c r="S4106">
        <v>1</v>
      </c>
      <c r="T4106">
        <v>20</v>
      </c>
      <c r="U4106" s="7">
        <v>0</v>
      </c>
      <c r="V4106" s="7">
        <v>0</v>
      </c>
      <c r="W4106" s="7">
        <v>0</v>
      </c>
      <c r="X4106" s="7">
        <v>0</v>
      </c>
      <c r="Y4106" s="7">
        <v>0</v>
      </c>
      <c r="Z4106" s="7">
        <v>0</v>
      </c>
      <c r="AA4106" s="7" t="s">
        <v>800</v>
      </c>
      <c r="AB4106" s="7">
        <f>IF(Table2[[#This Row],[15cc]]+Table2[[#This Row],[30cc]]&gt;0,1,0)</f>
        <v>1</v>
      </c>
      <c r="AC4106" s="7">
        <f>IF(Table2[[#This Row],[60c]]&gt;0,1,0)</f>
        <v>0</v>
      </c>
      <c r="AD4106" s="7">
        <f>IF(Table2[[#This Row],[90c]]&gt;0,1,0)</f>
        <v>0</v>
      </c>
    </row>
    <row r="4107" spans="1:30" x14ac:dyDescent="0.2">
      <c r="A4107">
        <v>201707</v>
      </c>
      <c r="B4107" t="s">
        <v>21</v>
      </c>
      <c r="C4107" t="s">
        <v>21</v>
      </c>
      <c r="D4107" t="s">
        <v>1510</v>
      </c>
      <c r="E4107" t="s">
        <v>1018</v>
      </c>
      <c r="F4107" t="s">
        <v>1558</v>
      </c>
      <c r="G4107" t="s">
        <v>1018</v>
      </c>
      <c r="I4107" t="s">
        <v>995</v>
      </c>
      <c r="J4107" t="s">
        <v>390</v>
      </c>
      <c r="K4107" t="s">
        <v>7672</v>
      </c>
      <c r="L4107" t="s">
        <v>8896</v>
      </c>
      <c r="M4107" t="s">
        <v>8897</v>
      </c>
      <c r="N4107" s="1">
        <v>42943</v>
      </c>
      <c r="O4107">
        <v>13</v>
      </c>
      <c r="P4107" t="s">
        <v>1314</v>
      </c>
      <c r="S4107">
        <v>0</v>
      </c>
      <c r="T4107">
        <v>0</v>
      </c>
      <c r="U4107" s="7">
        <v>0</v>
      </c>
      <c r="V4107" s="7">
        <v>0</v>
      </c>
      <c r="W4107" s="7">
        <v>0</v>
      </c>
      <c r="X4107" s="7">
        <v>0</v>
      </c>
      <c r="Y4107" s="7">
        <v>0</v>
      </c>
      <c r="Z4107" s="7">
        <v>0</v>
      </c>
      <c r="AA4107" s="7" t="s">
        <v>800</v>
      </c>
      <c r="AB4107" s="7">
        <f>IF(Table2[[#This Row],[15cc]]+Table2[[#This Row],[30cc]]&gt;0,1,0)</f>
        <v>0</v>
      </c>
      <c r="AC4107" s="7">
        <f>IF(Table2[[#This Row],[60c]]&gt;0,1,0)</f>
        <v>0</v>
      </c>
      <c r="AD4107" s="7">
        <f>IF(Table2[[#This Row],[90c]]&gt;0,1,0)</f>
        <v>0</v>
      </c>
    </row>
    <row r="4108" spans="1:30" x14ac:dyDescent="0.2">
      <c r="A4108">
        <v>201707</v>
      </c>
      <c r="B4108" t="s">
        <v>21</v>
      </c>
      <c r="C4108" t="s">
        <v>21</v>
      </c>
      <c r="D4108" t="s">
        <v>1510</v>
      </c>
      <c r="E4108" t="s">
        <v>1018</v>
      </c>
      <c r="F4108" t="s">
        <v>1558</v>
      </c>
      <c r="G4108" t="s">
        <v>1018</v>
      </c>
      <c r="I4108" t="s">
        <v>995</v>
      </c>
      <c r="J4108" t="s">
        <v>390</v>
      </c>
      <c r="K4108" t="s">
        <v>7672</v>
      </c>
      <c r="L4108" t="s">
        <v>8898</v>
      </c>
      <c r="M4108" t="s">
        <v>830</v>
      </c>
      <c r="N4108" s="1">
        <v>42943</v>
      </c>
      <c r="O4108">
        <v>13</v>
      </c>
      <c r="P4108" t="s">
        <v>1314</v>
      </c>
      <c r="S4108">
        <v>0</v>
      </c>
      <c r="T4108">
        <v>0</v>
      </c>
      <c r="U4108" s="7">
        <v>0</v>
      </c>
      <c r="V4108" s="7">
        <v>0</v>
      </c>
      <c r="W4108" s="7">
        <v>0</v>
      </c>
      <c r="X4108" s="7">
        <v>0</v>
      </c>
      <c r="Y4108" s="7">
        <v>0</v>
      </c>
      <c r="Z4108" s="7">
        <v>0</v>
      </c>
      <c r="AA4108" s="7" t="s">
        <v>800</v>
      </c>
      <c r="AB4108" s="7">
        <f>IF(Table2[[#This Row],[15cc]]+Table2[[#This Row],[30cc]]&gt;0,1,0)</f>
        <v>0</v>
      </c>
      <c r="AC4108" s="7">
        <f>IF(Table2[[#This Row],[60c]]&gt;0,1,0)</f>
        <v>0</v>
      </c>
      <c r="AD4108" s="7">
        <f>IF(Table2[[#This Row],[90c]]&gt;0,1,0)</f>
        <v>0</v>
      </c>
    </row>
    <row r="4109" spans="1:30" x14ac:dyDescent="0.2">
      <c r="A4109">
        <v>201707</v>
      </c>
      <c r="B4109" t="s">
        <v>21</v>
      </c>
      <c r="C4109" t="s">
        <v>21</v>
      </c>
      <c r="D4109" t="s">
        <v>1510</v>
      </c>
      <c r="E4109" t="s">
        <v>1018</v>
      </c>
      <c r="F4109" t="s">
        <v>1558</v>
      </c>
      <c r="G4109" t="s">
        <v>1018</v>
      </c>
      <c r="I4109" t="s">
        <v>995</v>
      </c>
      <c r="J4109" t="s">
        <v>390</v>
      </c>
      <c r="K4109" t="s">
        <v>7672</v>
      </c>
      <c r="L4109" t="s">
        <v>8899</v>
      </c>
      <c r="M4109" t="s">
        <v>8900</v>
      </c>
      <c r="N4109" s="1">
        <v>42944</v>
      </c>
      <c r="O4109">
        <v>12</v>
      </c>
      <c r="P4109" t="s">
        <v>1314</v>
      </c>
      <c r="S4109">
        <v>0</v>
      </c>
      <c r="T4109">
        <v>0</v>
      </c>
      <c r="U4109" s="7">
        <v>0</v>
      </c>
      <c r="V4109" s="7">
        <v>0</v>
      </c>
      <c r="W4109" s="7">
        <v>0</v>
      </c>
      <c r="X4109" s="7">
        <v>0</v>
      </c>
      <c r="Y4109" s="7">
        <v>0</v>
      </c>
      <c r="Z4109" s="7">
        <v>0</v>
      </c>
      <c r="AA4109" s="7" t="s">
        <v>800</v>
      </c>
      <c r="AB4109" s="7">
        <f>IF(Table2[[#This Row],[15cc]]+Table2[[#This Row],[30cc]]&gt;0,1,0)</f>
        <v>0</v>
      </c>
      <c r="AC4109" s="7">
        <f>IF(Table2[[#This Row],[60c]]&gt;0,1,0)</f>
        <v>0</v>
      </c>
      <c r="AD4109" s="7">
        <f>IF(Table2[[#This Row],[90c]]&gt;0,1,0)</f>
        <v>0</v>
      </c>
    </row>
    <row r="4110" spans="1:30" x14ac:dyDescent="0.2">
      <c r="A4110">
        <v>201707</v>
      </c>
      <c r="B4110" t="s">
        <v>21</v>
      </c>
      <c r="C4110" t="s">
        <v>21</v>
      </c>
      <c r="D4110" t="s">
        <v>1510</v>
      </c>
      <c r="E4110" t="s">
        <v>1018</v>
      </c>
      <c r="F4110" t="s">
        <v>1558</v>
      </c>
      <c r="G4110" t="s">
        <v>1018</v>
      </c>
      <c r="I4110" t="s">
        <v>995</v>
      </c>
      <c r="J4110" t="s">
        <v>390</v>
      </c>
      <c r="K4110" t="s">
        <v>7672</v>
      </c>
      <c r="L4110" t="s">
        <v>8901</v>
      </c>
      <c r="M4110" t="s">
        <v>8902</v>
      </c>
      <c r="N4110" s="1">
        <v>42944</v>
      </c>
      <c r="O4110">
        <v>12</v>
      </c>
      <c r="P4110" t="s">
        <v>1314</v>
      </c>
      <c r="Q4110">
        <v>2</v>
      </c>
      <c r="R4110">
        <v>30</v>
      </c>
      <c r="S4110">
        <v>2</v>
      </c>
      <c r="T4110">
        <v>30</v>
      </c>
      <c r="U4110" s="7">
        <v>0</v>
      </c>
      <c r="V4110" s="7">
        <v>0</v>
      </c>
      <c r="W4110" s="7">
        <v>0</v>
      </c>
      <c r="X4110" s="7">
        <v>0</v>
      </c>
      <c r="Y4110" s="7">
        <v>0</v>
      </c>
      <c r="Z4110" s="7">
        <v>0</v>
      </c>
      <c r="AA4110" s="7" t="s">
        <v>800</v>
      </c>
      <c r="AB4110" s="7">
        <f>IF(Table2[[#This Row],[15cc]]+Table2[[#This Row],[30cc]]&gt;0,1,0)</f>
        <v>1</v>
      </c>
      <c r="AC4110" s="7">
        <f>IF(Table2[[#This Row],[60c]]&gt;0,1,0)</f>
        <v>0</v>
      </c>
      <c r="AD4110" s="7">
        <f>IF(Table2[[#This Row],[90c]]&gt;0,1,0)</f>
        <v>0</v>
      </c>
    </row>
    <row r="4111" spans="1:30" x14ac:dyDescent="0.2">
      <c r="A4111">
        <v>201707</v>
      </c>
      <c r="B4111" t="s">
        <v>21</v>
      </c>
      <c r="C4111" t="s">
        <v>21</v>
      </c>
      <c r="D4111" t="s">
        <v>1510</v>
      </c>
      <c r="E4111" t="s">
        <v>1018</v>
      </c>
      <c r="F4111" t="s">
        <v>1558</v>
      </c>
      <c r="G4111" t="s">
        <v>1018</v>
      </c>
      <c r="I4111" t="s">
        <v>995</v>
      </c>
      <c r="J4111" t="s">
        <v>390</v>
      </c>
      <c r="K4111" t="s">
        <v>7672</v>
      </c>
      <c r="L4111" t="s">
        <v>8903</v>
      </c>
      <c r="M4111" t="s">
        <v>8904</v>
      </c>
      <c r="N4111" s="1">
        <v>42947</v>
      </c>
      <c r="O4111">
        <v>9</v>
      </c>
      <c r="P4111" t="s">
        <v>1314</v>
      </c>
      <c r="Q4111">
        <v>1</v>
      </c>
      <c r="R4111">
        <v>20.001000000000001</v>
      </c>
      <c r="S4111">
        <v>1</v>
      </c>
      <c r="T4111">
        <v>20.001000000000001</v>
      </c>
      <c r="U4111" s="7">
        <v>0</v>
      </c>
      <c r="V4111" s="7">
        <v>0</v>
      </c>
      <c r="W4111" s="7">
        <v>0</v>
      </c>
      <c r="X4111" s="7">
        <v>0</v>
      </c>
      <c r="Y4111" s="7">
        <v>0</v>
      </c>
      <c r="Z4111" s="7">
        <v>0</v>
      </c>
      <c r="AA4111" s="7" t="s">
        <v>800</v>
      </c>
      <c r="AB4111" s="7">
        <f>IF(Table2[[#This Row],[15cc]]+Table2[[#This Row],[30cc]]&gt;0,1,0)</f>
        <v>1</v>
      </c>
      <c r="AC4111" s="7">
        <f>IF(Table2[[#This Row],[60c]]&gt;0,1,0)</f>
        <v>0</v>
      </c>
      <c r="AD4111" s="7">
        <f>IF(Table2[[#This Row],[90c]]&gt;0,1,0)</f>
        <v>0</v>
      </c>
    </row>
    <row r="4112" spans="1:30" x14ac:dyDescent="0.2">
      <c r="A4112">
        <v>201707</v>
      </c>
      <c r="B4112" t="s">
        <v>21</v>
      </c>
      <c r="C4112" t="s">
        <v>21</v>
      </c>
      <c r="D4112" t="s">
        <v>1510</v>
      </c>
      <c r="E4112" t="s">
        <v>1018</v>
      </c>
      <c r="F4112" t="s">
        <v>1558</v>
      </c>
      <c r="G4112" t="s">
        <v>1018</v>
      </c>
      <c r="I4112" t="s">
        <v>78</v>
      </c>
      <c r="J4112" t="s">
        <v>8905</v>
      </c>
      <c r="K4112" t="s">
        <v>1018</v>
      </c>
      <c r="L4112" t="s">
        <v>8906</v>
      </c>
      <c r="M4112" t="s">
        <v>8907</v>
      </c>
      <c r="N4112" s="1">
        <v>42936</v>
      </c>
      <c r="O4112">
        <v>20</v>
      </c>
      <c r="P4112" t="s">
        <v>930</v>
      </c>
      <c r="S4112">
        <v>0</v>
      </c>
      <c r="T4112">
        <v>0</v>
      </c>
      <c r="U4112" s="7">
        <v>0</v>
      </c>
      <c r="V4112" s="7">
        <v>0</v>
      </c>
      <c r="W4112" s="7">
        <v>0</v>
      </c>
      <c r="X4112" s="7">
        <v>0</v>
      </c>
      <c r="Y4112" s="7">
        <v>0</v>
      </c>
      <c r="Z4112" s="7">
        <v>0</v>
      </c>
      <c r="AA4112" s="7" t="s">
        <v>800</v>
      </c>
      <c r="AB4112" s="7">
        <f>IF(Table2[[#This Row],[15cc]]+Table2[[#This Row],[30cc]]&gt;0,1,0)</f>
        <v>0</v>
      </c>
      <c r="AC4112" s="7">
        <f>IF(Table2[[#This Row],[60c]]&gt;0,1,0)</f>
        <v>0</v>
      </c>
      <c r="AD4112" s="7">
        <f>IF(Table2[[#This Row],[90c]]&gt;0,1,0)</f>
        <v>0</v>
      </c>
    </row>
    <row r="4113" spans="1:30" x14ac:dyDescent="0.2">
      <c r="A4113">
        <v>201707</v>
      </c>
      <c r="B4113" t="s">
        <v>21</v>
      </c>
      <c r="C4113" t="s">
        <v>21</v>
      </c>
      <c r="D4113" t="s">
        <v>1510</v>
      </c>
      <c r="E4113" t="s">
        <v>1018</v>
      </c>
      <c r="F4113" t="s">
        <v>1558</v>
      </c>
      <c r="G4113" t="s">
        <v>1018</v>
      </c>
      <c r="I4113" t="s">
        <v>78</v>
      </c>
      <c r="J4113" t="s">
        <v>8905</v>
      </c>
      <c r="K4113" t="s">
        <v>1018</v>
      </c>
      <c r="L4113" t="s">
        <v>8908</v>
      </c>
      <c r="M4113" t="s">
        <v>8909</v>
      </c>
      <c r="N4113" s="1">
        <v>42936</v>
      </c>
      <c r="O4113">
        <v>20</v>
      </c>
      <c r="P4113" t="s">
        <v>930</v>
      </c>
      <c r="Q4113">
        <v>1</v>
      </c>
      <c r="R4113">
        <v>10.807</v>
      </c>
      <c r="S4113">
        <v>1</v>
      </c>
      <c r="T4113">
        <v>10.807</v>
      </c>
      <c r="U4113" s="7">
        <v>0</v>
      </c>
      <c r="V4113" s="7">
        <v>0</v>
      </c>
      <c r="W4113" s="7">
        <v>0</v>
      </c>
      <c r="X4113" s="7">
        <v>0</v>
      </c>
      <c r="Y4113" s="7">
        <v>0</v>
      </c>
      <c r="Z4113" s="7">
        <v>0</v>
      </c>
      <c r="AA4113" s="7" t="s">
        <v>800</v>
      </c>
      <c r="AB4113" s="7">
        <f>IF(Table2[[#This Row],[15cc]]+Table2[[#This Row],[30cc]]&gt;0,1,0)</f>
        <v>1</v>
      </c>
      <c r="AC4113" s="7">
        <f>IF(Table2[[#This Row],[60c]]&gt;0,1,0)</f>
        <v>0</v>
      </c>
      <c r="AD4113" s="7">
        <f>IF(Table2[[#This Row],[90c]]&gt;0,1,0)</f>
        <v>0</v>
      </c>
    </row>
    <row r="4114" spans="1:30" x14ac:dyDescent="0.2">
      <c r="A4114">
        <v>201707</v>
      </c>
      <c r="B4114" t="s">
        <v>21</v>
      </c>
      <c r="C4114" t="s">
        <v>21</v>
      </c>
      <c r="D4114" t="s">
        <v>1510</v>
      </c>
      <c r="E4114" t="s">
        <v>1018</v>
      </c>
      <c r="F4114" t="s">
        <v>1558</v>
      </c>
      <c r="G4114" t="s">
        <v>1018</v>
      </c>
      <c r="I4114" t="s">
        <v>78</v>
      </c>
      <c r="J4114" t="s">
        <v>8905</v>
      </c>
      <c r="K4114" t="s">
        <v>1018</v>
      </c>
      <c r="L4114" t="s">
        <v>8910</v>
      </c>
      <c r="M4114" t="s">
        <v>8911</v>
      </c>
      <c r="N4114" s="1">
        <v>42936</v>
      </c>
      <c r="O4114">
        <v>20</v>
      </c>
      <c r="P4114" t="s">
        <v>930</v>
      </c>
      <c r="S4114">
        <v>0</v>
      </c>
      <c r="T4114">
        <v>0</v>
      </c>
      <c r="U4114" s="7">
        <v>0</v>
      </c>
      <c r="V4114" s="7">
        <v>0</v>
      </c>
      <c r="W4114" s="7">
        <v>0</v>
      </c>
      <c r="X4114" s="7">
        <v>0</v>
      </c>
      <c r="Y4114" s="7">
        <v>0</v>
      </c>
      <c r="Z4114" s="7">
        <v>0</v>
      </c>
      <c r="AA4114" s="7" t="s">
        <v>800</v>
      </c>
      <c r="AB4114" s="7">
        <f>IF(Table2[[#This Row],[15cc]]+Table2[[#This Row],[30cc]]&gt;0,1,0)</f>
        <v>0</v>
      </c>
      <c r="AC4114" s="7">
        <f>IF(Table2[[#This Row],[60c]]&gt;0,1,0)</f>
        <v>0</v>
      </c>
      <c r="AD4114" s="7">
        <f>IF(Table2[[#This Row],[90c]]&gt;0,1,0)</f>
        <v>0</v>
      </c>
    </row>
    <row r="4115" spans="1:30" x14ac:dyDescent="0.2">
      <c r="A4115">
        <v>201707</v>
      </c>
      <c r="B4115" t="s">
        <v>21</v>
      </c>
      <c r="C4115" t="s">
        <v>21</v>
      </c>
      <c r="D4115" t="s">
        <v>1510</v>
      </c>
      <c r="E4115" t="s">
        <v>1018</v>
      </c>
      <c r="F4115" t="s">
        <v>1558</v>
      </c>
      <c r="G4115" t="s">
        <v>1018</v>
      </c>
      <c r="I4115" t="s">
        <v>78</v>
      </c>
      <c r="J4115" t="s">
        <v>8905</v>
      </c>
      <c r="K4115" t="s">
        <v>1018</v>
      </c>
      <c r="L4115" t="s">
        <v>8912</v>
      </c>
      <c r="M4115" t="s">
        <v>6159</v>
      </c>
      <c r="N4115" s="1">
        <v>42936</v>
      </c>
      <c r="O4115">
        <v>20</v>
      </c>
      <c r="P4115" t="s">
        <v>930</v>
      </c>
      <c r="S4115">
        <v>0</v>
      </c>
      <c r="T4115">
        <v>0</v>
      </c>
      <c r="U4115" s="7">
        <v>0</v>
      </c>
      <c r="V4115" s="7">
        <v>0</v>
      </c>
      <c r="W4115" s="7">
        <v>0</v>
      </c>
      <c r="X4115" s="7">
        <v>0</v>
      </c>
      <c r="Y4115" s="7">
        <v>0</v>
      </c>
      <c r="Z4115" s="7">
        <v>0</v>
      </c>
      <c r="AA4115" s="7" t="s">
        <v>800</v>
      </c>
      <c r="AB4115" s="7">
        <f>IF(Table2[[#This Row],[15cc]]+Table2[[#This Row],[30cc]]&gt;0,1,0)</f>
        <v>0</v>
      </c>
      <c r="AC4115" s="7">
        <f>IF(Table2[[#This Row],[60c]]&gt;0,1,0)</f>
        <v>0</v>
      </c>
      <c r="AD4115" s="7">
        <f>IF(Table2[[#This Row],[90c]]&gt;0,1,0)</f>
        <v>0</v>
      </c>
    </row>
    <row r="4116" spans="1:30" x14ac:dyDescent="0.2">
      <c r="A4116">
        <v>201707</v>
      </c>
      <c r="B4116" t="s">
        <v>21</v>
      </c>
      <c r="C4116" t="s">
        <v>21</v>
      </c>
      <c r="D4116" t="s">
        <v>1510</v>
      </c>
      <c r="E4116" t="s">
        <v>1018</v>
      </c>
      <c r="F4116" t="s">
        <v>1558</v>
      </c>
      <c r="G4116" t="s">
        <v>1018</v>
      </c>
      <c r="I4116" t="s">
        <v>78</v>
      </c>
      <c r="J4116" t="s">
        <v>8905</v>
      </c>
      <c r="K4116" t="s">
        <v>1018</v>
      </c>
      <c r="L4116" t="s">
        <v>8913</v>
      </c>
      <c r="M4116" t="s">
        <v>8914</v>
      </c>
      <c r="N4116" s="1">
        <v>42936</v>
      </c>
      <c r="O4116">
        <v>20</v>
      </c>
      <c r="P4116" t="s">
        <v>930</v>
      </c>
      <c r="S4116">
        <v>0</v>
      </c>
      <c r="T4116">
        <v>0</v>
      </c>
      <c r="U4116" s="7">
        <v>0</v>
      </c>
      <c r="V4116" s="7">
        <v>0</v>
      </c>
      <c r="W4116" s="7">
        <v>0</v>
      </c>
      <c r="X4116" s="7">
        <v>0</v>
      </c>
      <c r="Y4116" s="7">
        <v>0</v>
      </c>
      <c r="Z4116" s="7">
        <v>0</v>
      </c>
      <c r="AA4116" s="7" t="s">
        <v>800</v>
      </c>
      <c r="AB4116" s="7">
        <f>IF(Table2[[#This Row],[15cc]]+Table2[[#This Row],[30cc]]&gt;0,1,0)</f>
        <v>0</v>
      </c>
      <c r="AC4116" s="7">
        <f>IF(Table2[[#This Row],[60c]]&gt;0,1,0)</f>
        <v>0</v>
      </c>
      <c r="AD4116" s="7">
        <f>IF(Table2[[#This Row],[90c]]&gt;0,1,0)</f>
        <v>0</v>
      </c>
    </row>
    <row r="4117" spans="1:30" x14ac:dyDescent="0.2">
      <c r="A4117">
        <v>201707</v>
      </c>
      <c r="B4117" t="s">
        <v>21</v>
      </c>
      <c r="C4117" t="s">
        <v>21</v>
      </c>
      <c r="D4117" t="s">
        <v>1510</v>
      </c>
      <c r="E4117" t="s">
        <v>1018</v>
      </c>
      <c r="F4117" t="s">
        <v>1558</v>
      </c>
      <c r="G4117" t="s">
        <v>1018</v>
      </c>
      <c r="I4117" t="s">
        <v>78</v>
      </c>
      <c r="J4117" t="s">
        <v>8905</v>
      </c>
      <c r="K4117" t="s">
        <v>1018</v>
      </c>
      <c r="L4117" t="s">
        <v>8915</v>
      </c>
      <c r="M4117" t="s">
        <v>8916</v>
      </c>
      <c r="N4117" s="1">
        <v>42936</v>
      </c>
      <c r="O4117">
        <v>20</v>
      </c>
      <c r="P4117" t="s">
        <v>930</v>
      </c>
      <c r="S4117">
        <v>0</v>
      </c>
      <c r="T4117">
        <v>0</v>
      </c>
      <c r="U4117" s="7">
        <v>0</v>
      </c>
      <c r="V4117" s="7">
        <v>0</v>
      </c>
      <c r="W4117" s="7">
        <v>0</v>
      </c>
      <c r="X4117" s="7">
        <v>0</v>
      </c>
      <c r="Y4117" s="7">
        <v>0</v>
      </c>
      <c r="Z4117" s="7">
        <v>0</v>
      </c>
      <c r="AA4117" s="7" t="s">
        <v>800</v>
      </c>
      <c r="AB4117" s="7">
        <f>IF(Table2[[#This Row],[15cc]]+Table2[[#This Row],[30cc]]&gt;0,1,0)</f>
        <v>0</v>
      </c>
      <c r="AC4117" s="7">
        <f>IF(Table2[[#This Row],[60c]]&gt;0,1,0)</f>
        <v>0</v>
      </c>
      <c r="AD4117" s="7">
        <f>IF(Table2[[#This Row],[90c]]&gt;0,1,0)</f>
        <v>0</v>
      </c>
    </row>
    <row r="4118" spans="1:30" x14ac:dyDescent="0.2">
      <c r="A4118">
        <v>201707</v>
      </c>
      <c r="B4118" t="s">
        <v>21</v>
      </c>
      <c r="C4118" t="s">
        <v>21</v>
      </c>
      <c r="D4118" t="s">
        <v>1510</v>
      </c>
      <c r="E4118" t="s">
        <v>1018</v>
      </c>
      <c r="F4118" t="s">
        <v>1558</v>
      </c>
      <c r="G4118" t="s">
        <v>1018</v>
      </c>
      <c r="I4118" t="s">
        <v>78</v>
      </c>
      <c r="J4118" t="s">
        <v>8905</v>
      </c>
      <c r="K4118" t="s">
        <v>1018</v>
      </c>
      <c r="L4118" t="s">
        <v>8917</v>
      </c>
      <c r="M4118" t="s">
        <v>5350</v>
      </c>
      <c r="N4118" s="1">
        <v>42936</v>
      </c>
      <c r="O4118">
        <v>20</v>
      </c>
      <c r="P4118" t="s">
        <v>930</v>
      </c>
      <c r="S4118">
        <v>0</v>
      </c>
      <c r="T4118">
        <v>0</v>
      </c>
      <c r="U4118" s="7">
        <v>0</v>
      </c>
      <c r="V4118" s="7">
        <v>0</v>
      </c>
      <c r="W4118" s="7">
        <v>0</v>
      </c>
      <c r="X4118" s="7">
        <v>0</v>
      </c>
      <c r="Y4118" s="7">
        <v>0</v>
      </c>
      <c r="Z4118" s="7">
        <v>0</v>
      </c>
      <c r="AA4118" s="7" t="s">
        <v>800</v>
      </c>
      <c r="AB4118" s="7">
        <f>IF(Table2[[#This Row],[15cc]]+Table2[[#This Row],[30cc]]&gt;0,1,0)</f>
        <v>0</v>
      </c>
      <c r="AC4118" s="7">
        <f>IF(Table2[[#This Row],[60c]]&gt;0,1,0)</f>
        <v>0</v>
      </c>
      <c r="AD4118" s="7">
        <f>IF(Table2[[#This Row],[90c]]&gt;0,1,0)</f>
        <v>0</v>
      </c>
    </row>
    <row r="4119" spans="1:30" x14ac:dyDescent="0.2">
      <c r="A4119">
        <v>201707</v>
      </c>
      <c r="B4119" t="s">
        <v>21</v>
      </c>
      <c r="C4119" t="s">
        <v>21</v>
      </c>
      <c r="D4119" t="s">
        <v>1510</v>
      </c>
      <c r="E4119" t="s">
        <v>1018</v>
      </c>
      <c r="F4119" t="s">
        <v>1558</v>
      </c>
      <c r="G4119" t="s">
        <v>1018</v>
      </c>
      <c r="I4119" t="s">
        <v>78</v>
      </c>
      <c r="J4119" t="s">
        <v>8905</v>
      </c>
      <c r="K4119" t="s">
        <v>1018</v>
      </c>
      <c r="L4119" t="s">
        <v>8918</v>
      </c>
      <c r="M4119" t="s">
        <v>8919</v>
      </c>
      <c r="N4119" s="1">
        <v>42942</v>
      </c>
      <c r="O4119">
        <v>14</v>
      </c>
      <c r="P4119" t="s">
        <v>1314</v>
      </c>
      <c r="S4119">
        <v>0</v>
      </c>
      <c r="T4119">
        <v>0</v>
      </c>
      <c r="U4119" s="7">
        <v>0</v>
      </c>
      <c r="V4119" s="7">
        <v>0</v>
      </c>
      <c r="W4119" s="7">
        <v>0</v>
      </c>
      <c r="X4119" s="7">
        <v>0</v>
      </c>
      <c r="Y4119" s="7">
        <v>0</v>
      </c>
      <c r="Z4119" s="7">
        <v>0</v>
      </c>
      <c r="AA4119" s="7" t="s">
        <v>800</v>
      </c>
      <c r="AB4119" s="7">
        <f>IF(Table2[[#This Row],[15cc]]+Table2[[#This Row],[30cc]]&gt;0,1,0)</f>
        <v>0</v>
      </c>
      <c r="AC4119" s="7">
        <f>IF(Table2[[#This Row],[60c]]&gt;0,1,0)</f>
        <v>0</v>
      </c>
      <c r="AD4119" s="7">
        <f>IF(Table2[[#This Row],[90c]]&gt;0,1,0)</f>
        <v>0</v>
      </c>
    </row>
    <row r="4120" spans="1:30" x14ac:dyDescent="0.2">
      <c r="A4120">
        <v>201707</v>
      </c>
      <c r="B4120" t="s">
        <v>21</v>
      </c>
      <c r="C4120" t="s">
        <v>21</v>
      </c>
      <c r="D4120" t="s">
        <v>1510</v>
      </c>
      <c r="E4120" t="s">
        <v>1018</v>
      </c>
      <c r="F4120" t="s">
        <v>1558</v>
      </c>
      <c r="G4120" t="s">
        <v>1018</v>
      </c>
      <c r="I4120" t="s">
        <v>78</v>
      </c>
      <c r="J4120" t="s">
        <v>8905</v>
      </c>
      <c r="K4120" t="s">
        <v>1018</v>
      </c>
      <c r="L4120" t="s">
        <v>8920</v>
      </c>
      <c r="M4120" t="s">
        <v>898</v>
      </c>
      <c r="N4120" s="1">
        <v>42942</v>
      </c>
      <c r="O4120">
        <v>14</v>
      </c>
      <c r="P4120" t="s">
        <v>1314</v>
      </c>
      <c r="S4120">
        <v>0</v>
      </c>
      <c r="T4120">
        <v>0</v>
      </c>
      <c r="U4120" s="7">
        <v>0</v>
      </c>
      <c r="V4120" s="7">
        <v>0</v>
      </c>
      <c r="W4120" s="7">
        <v>0</v>
      </c>
      <c r="X4120" s="7">
        <v>0</v>
      </c>
      <c r="Y4120" s="7">
        <v>0</v>
      </c>
      <c r="Z4120" s="7">
        <v>0</v>
      </c>
      <c r="AA4120" s="7" t="s">
        <v>800</v>
      </c>
      <c r="AB4120" s="7">
        <f>IF(Table2[[#This Row],[15cc]]+Table2[[#This Row],[30cc]]&gt;0,1,0)</f>
        <v>0</v>
      </c>
      <c r="AC4120" s="7">
        <f>IF(Table2[[#This Row],[60c]]&gt;0,1,0)</f>
        <v>0</v>
      </c>
      <c r="AD4120" s="7">
        <f>IF(Table2[[#This Row],[90c]]&gt;0,1,0)</f>
        <v>0</v>
      </c>
    </row>
    <row r="4121" spans="1:30" x14ac:dyDescent="0.2">
      <c r="A4121">
        <v>201707</v>
      </c>
      <c r="B4121" t="s">
        <v>21</v>
      </c>
      <c r="C4121" t="s">
        <v>21</v>
      </c>
      <c r="D4121" t="s">
        <v>1510</v>
      </c>
      <c r="E4121" t="s">
        <v>1018</v>
      </c>
      <c r="F4121" t="s">
        <v>1558</v>
      </c>
      <c r="G4121" t="s">
        <v>1018</v>
      </c>
      <c r="I4121" t="s">
        <v>78</v>
      </c>
      <c r="J4121" t="s">
        <v>8905</v>
      </c>
      <c r="K4121" t="s">
        <v>1018</v>
      </c>
      <c r="L4121" t="s">
        <v>8921</v>
      </c>
      <c r="M4121" t="s">
        <v>8922</v>
      </c>
      <c r="N4121" s="1">
        <v>42942</v>
      </c>
      <c r="O4121">
        <v>14</v>
      </c>
      <c r="P4121" t="s">
        <v>1314</v>
      </c>
      <c r="S4121">
        <v>0</v>
      </c>
      <c r="T4121">
        <v>0</v>
      </c>
      <c r="U4121" s="7">
        <v>0</v>
      </c>
      <c r="V4121" s="7">
        <v>0</v>
      </c>
      <c r="W4121" s="7">
        <v>0</v>
      </c>
      <c r="X4121" s="7">
        <v>0</v>
      </c>
      <c r="Y4121" s="7">
        <v>0</v>
      </c>
      <c r="Z4121" s="7">
        <v>0</v>
      </c>
      <c r="AA4121" s="7" t="s">
        <v>800</v>
      </c>
      <c r="AB4121" s="7">
        <f>IF(Table2[[#This Row],[15cc]]+Table2[[#This Row],[30cc]]&gt;0,1,0)</f>
        <v>0</v>
      </c>
      <c r="AC4121" s="7">
        <f>IF(Table2[[#This Row],[60c]]&gt;0,1,0)</f>
        <v>0</v>
      </c>
      <c r="AD4121" s="7">
        <f>IF(Table2[[#This Row],[90c]]&gt;0,1,0)</f>
        <v>0</v>
      </c>
    </row>
    <row r="4122" spans="1:30" x14ac:dyDescent="0.2">
      <c r="A4122">
        <v>201707</v>
      </c>
      <c r="B4122" t="s">
        <v>21</v>
      </c>
      <c r="C4122" t="s">
        <v>21</v>
      </c>
      <c r="D4122" t="s">
        <v>1510</v>
      </c>
      <c r="E4122" t="s">
        <v>1018</v>
      </c>
      <c r="F4122" t="s">
        <v>1558</v>
      </c>
      <c r="G4122" t="s">
        <v>1018</v>
      </c>
      <c r="I4122" t="s">
        <v>78</v>
      </c>
      <c r="J4122" t="s">
        <v>8905</v>
      </c>
      <c r="K4122" t="s">
        <v>1018</v>
      </c>
      <c r="L4122" t="s">
        <v>8923</v>
      </c>
      <c r="M4122" t="s">
        <v>2045</v>
      </c>
      <c r="N4122" s="1">
        <v>42942</v>
      </c>
      <c r="O4122">
        <v>14</v>
      </c>
      <c r="P4122" t="s">
        <v>1314</v>
      </c>
      <c r="S4122">
        <v>0</v>
      </c>
      <c r="T4122">
        <v>0</v>
      </c>
      <c r="U4122" s="7">
        <v>0</v>
      </c>
      <c r="V4122" s="7">
        <v>0</v>
      </c>
      <c r="W4122" s="7">
        <v>0</v>
      </c>
      <c r="X4122" s="7">
        <v>0</v>
      </c>
      <c r="Y4122" s="7">
        <v>0</v>
      </c>
      <c r="Z4122" s="7">
        <v>0</v>
      </c>
      <c r="AA4122" s="7" t="s">
        <v>800</v>
      </c>
      <c r="AB4122" s="7">
        <f>IF(Table2[[#This Row],[15cc]]+Table2[[#This Row],[30cc]]&gt;0,1,0)</f>
        <v>0</v>
      </c>
      <c r="AC4122" s="7">
        <f>IF(Table2[[#This Row],[60c]]&gt;0,1,0)</f>
        <v>0</v>
      </c>
      <c r="AD4122" s="7">
        <f>IF(Table2[[#This Row],[90c]]&gt;0,1,0)</f>
        <v>0</v>
      </c>
    </row>
    <row r="4123" spans="1:30" x14ac:dyDescent="0.2">
      <c r="A4123">
        <v>201707</v>
      </c>
      <c r="B4123" t="s">
        <v>21</v>
      </c>
      <c r="C4123" t="s">
        <v>21</v>
      </c>
      <c r="D4123" t="s">
        <v>1510</v>
      </c>
      <c r="E4123" t="s">
        <v>1018</v>
      </c>
      <c r="F4123" t="s">
        <v>1558</v>
      </c>
      <c r="G4123" t="s">
        <v>1018</v>
      </c>
      <c r="I4123" t="s">
        <v>78</v>
      </c>
      <c r="J4123" t="s">
        <v>8905</v>
      </c>
      <c r="K4123" t="s">
        <v>1018</v>
      </c>
      <c r="L4123" t="s">
        <v>8924</v>
      </c>
      <c r="M4123" t="s">
        <v>8925</v>
      </c>
      <c r="N4123" s="1">
        <v>42942</v>
      </c>
      <c r="O4123">
        <v>14</v>
      </c>
      <c r="P4123" t="s">
        <v>1314</v>
      </c>
      <c r="S4123">
        <v>0</v>
      </c>
      <c r="T4123">
        <v>0</v>
      </c>
      <c r="U4123" s="7">
        <v>0</v>
      </c>
      <c r="V4123" s="7">
        <v>0</v>
      </c>
      <c r="W4123" s="7">
        <v>0</v>
      </c>
      <c r="X4123" s="7">
        <v>0</v>
      </c>
      <c r="Y4123" s="7">
        <v>0</v>
      </c>
      <c r="Z4123" s="7">
        <v>0</v>
      </c>
      <c r="AA4123" s="7" t="s">
        <v>800</v>
      </c>
      <c r="AB4123" s="7">
        <f>IF(Table2[[#This Row],[15cc]]+Table2[[#This Row],[30cc]]&gt;0,1,0)</f>
        <v>0</v>
      </c>
      <c r="AC4123" s="7">
        <f>IF(Table2[[#This Row],[60c]]&gt;0,1,0)</f>
        <v>0</v>
      </c>
      <c r="AD4123" s="7">
        <f>IF(Table2[[#This Row],[90c]]&gt;0,1,0)</f>
        <v>0</v>
      </c>
    </row>
    <row r="4124" spans="1:30" x14ac:dyDescent="0.2">
      <c r="A4124">
        <v>201707</v>
      </c>
      <c r="B4124" t="s">
        <v>21</v>
      </c>
      <c r="C4124" t="s">
        <v>21</v>
      </c>
      <c r="D4124" t="s">
        <v>1510</v>
      </c>
      <c r="E4124" t="s">
        <v>1018</v>
      </c>
      <c r="F4124" t="s">
        <v>1558</v>
      </c>
      <c r="G4124" t="s">
        <v>1018</v>
      </c>
      <c r="I4124" t="s">
        <v>78</v>
      </c>
      <c r="J4124" t="s">
        <v>8905</v>
      </c>
      <c r="K4124" t="s">
        <v>1018</v>
      </c>
      <c r="L4124" t="s">
        <v>8926</v>
      </c>
      <c r="M4124" t="s">
        <v>8927</v>
      </c>
      <c r="N4124" s="1">
        <v>42942</v>
      </c>
      <c r="O4124">
        <v>14</v>
      </c>
      <c r="P4124" t="s">
        <v>1314</v>
      </c>
      <c r="S4124">
        <v>0</v>
      </c>
      <c r="T4124">
        <v>0</v>
      </c>
      <c r="U4124" s="7">
        <v>0</v>
      </c>
      <c r="V4124" s="7">
        <v>0</v>
      </c>
      <c r="W4124" s="7">
        <v>0</v>
      </c>
      <c r="X4124" s="7">
        <v>0</v>
      </c>
      <c r="Y4124" s="7">
        <v>0</v>
      </c>
      <c r="Z4124" s="7">
        <v>0</v>
      </c>
      <c r="AA4124" s="7" t="s">
        <v>800</v>
      </c>
      <c r="AB4124" s="7">
        <f>IF(Table2[[#This Row],[15cc]]+Table2[[#This Row],[30cc]]&gt;0,1,0)</f>
        <v>0</v>
      </c>
      <c r="AC4124" s="7">
        <f>IF(Table2[[#This Row],[60c]]&gt;0,1,0)</f>
        <v>0</v>
      </c>
      <c r="AD4124" s="7">
        <f>IF(Table2[[#This Row],[90c]]&gt;0,1,0)</f>
        <v>0</v>
      </c>
    </row>
    <row r="4125" spans="1:30" x14ac:dyDescent="0.2">
      <c r="A4125">
        <v>201707</v>
      </c>
      <c r="B4125" t="s">
        <v>21</v>
      </c>
      <c r="C4125" t="s">
        <v>21</v>
      </c>
      <c r="D4125" t="s">
        <v>1510</v>
      </c>
      <c r="E4125" t="s">
        <v>1018</v>
      </c>
      <c r="F4125" t="s">
        <v>1558</v>
      </c>
      <c r="G4125" t="s">
        <v>1018</v>
      </c>
      <c r="I4125" t="s">
        <v>78</v>
      </c>
      <c r="J4125" t="s">
        <v>8905</v>
      </c>
      <c r="K4125" t="s">
        <v>1018</v>
      </c>
      <c r="L4125" t="s">
        <v>8928</v>
      </c>
      <c r="M4125" t="s">
        <v>8929</v>
      </c>
      <c r="N4125" s="1">
        <v>42944</v>
      </c>
      <c r="O4125">
        <v>12</v>
      </c>
      <c r="P4125" t="s">
        <v>1314</v>
      </c>
      <c r="S4125">
        <v>0</v>
      </c>
      <c r="T4125">
        <v>0</v>
      </c>
      <c r="U4125" s="7">
        <v>0</v>
      </c>
      <c r="V4125" s="7">
        <v>0</v>
      </c>
      <c r="W4125" s="7">
        <v>0</v>
      </c>
      <c r="X4125" s="7">
        <v>0</v>
      </c>
      <c r="Y4125" s="7">
        <v>0</v>
      </c>
      <c r="Z4125" s="7">
        <v>0</v>
      </c>
      <c r="AA4125" s="7" t="s">
        <v>800</v>
      </c>
      <c r="AB4125" s="7">
        <f>IF(Table2[[#This Row],[15cc]]+Table2[[#This Row],[30cc]]&gt;0,1,0)</f>
        <v>0</v>
      </c>
      <c r="AC4125" s="7">
        <f>IF(Table2[[#This Row],[60c]]&gt;0,1,0)</f>
        <v>0</v>
      </c>
      <c r="AD4125" s="7">
        <f>IF(Table2[[#This Row],[90c]]&gt;0,1,0)</f>
        <v>0</v>
      </c>
    </row>
    <row r="4126" spans="1:30" x14ac:dyDescent="0.2">
      <c r="A4126">
        <v>201707</v>
      </c>
      <c r="B4126" t="s">
        <v>21</v>
      </c>
      <c r="C4126" t="s">
        <v>21</v>
      </c>
      <c r="D4126" t="s">
        <v>1510</v>
      </c>
      <c r="E4126" t="s">
        <v>1018</v>
      </c>
      <c r="F4126" t="s">
        <v>1558</v>
      </c>
      <c r="G4126" t="s">
        <v>1018</v>
      </c>
      <c r="I4126" t="s">
        <v>78</v>
      </c>
      <c r="J4126" t="s">
        <v>8905</v>
      </c>
      <c r="K4126" t="s">
        <v>1018</v>
      </c>
      <c r="L4126" t="s">
        <v>8930</v>
      </c>
      <c r="M4126" t="s">
        <v>8931</v>
      </c>
      <c r="N4126" s="1">
        <v>42944</v>
      </c>
      <c r="O4126">
        <v>12</v>
      </c>
      <c r="P4126" t="s">
        <v>1314</v>
      </c>
      <c r="S4126">
        <v>0</v>
      </c>
      <c r="T4126">
        <v>0</v>
      </c>
      <c r="U4126" s="7">
        <v>0</v>
      </c>
      <c r="V4126" s="7">
        <v>0</v>
      </c>
      <c r="W4126" s="7">
        <v>0</v>
      </c>
      <c r="X4126" s="7">
        <v>0</v>
      </c>
      <c r="Y4126" s="7">
        <v>0</v>
      </c>
      <c r="Z4126" s="7">
        <v>0</v>
      </c>
      <c r="AA4126" s="7" t="s">
        <v>800</v>
      </c>
      <c r="AB4126" s="7">
        <f>IF(Table2[[#This Row],[15cc]]+Table2[[#This Row],[30cc]]&gt;0,1,0)</f>
        <v>0</v>
      </c>
      <c r="AC4126" s="7">
        <f>IF(Table2[[#This Row],[60c]]&gt;0,1,0)</f>
        <v>0</v>
      </c>
      <c r="AD4126" s="7">
        <f>IF(Table2[[#This Row],[90c]]&gt;0,1,0)</f>
        <v>0</v>
      </c>
    </row>
    <row r="4127" spans="1:30" x14ac:dyDescent="0.2">
      <c r="A4127">
        <v>201707</v>
      </c>
      <c r="B4127" t="s">
        <v>21</v>
      </c>
      <c r="C4127" t="s">
        <v>21</v>
      </c>
      <c r="D4127" t="s">
        <v>1510</v>
      </c>
      <c r="E4127" t="s">
        <v>1018</v>
      </c>
      <c r="F4127" t="s">
        <v>1558</v>
      </c>
      <c r="G4127" t="s">
        <v>1018</v>
      </c>
      <c r="I4127" t="s">
        <v>78</v>
      </c>
      <c r="J4127" t="s">
        <v>8905</v>
      </c>
      <c r="K4127" t="s">
        <v>1018</v>
      </c>
      <c r="L4127" t="s">
        <v>8932</v>
      </c>
      <c r="M4127" t="s">
        <v>8933</v>
      </c>
      <c r="N4127" s="1">
        <v>42944</v>
      </c>
      <c r="O4127">
        <v>12</v>
      </c>
      <c r="P4127" t="s">
        <v>1314</v>
      </c>
      <c r="S4127">
        <v>0</v>
      </c>
      <c r="T4127">
        <v>0</v>
      </c>
      <c r="U4127" s="7">
        <v>0</v>
      </c>
      <c r="V4127" s="7">
        <v>0</v>
      </c>
      <c r="W4127" s="7">
        <v>0</v>
      </c>
      <c r="X4127" s="7">
        <v>0</v>
      </c>
      <c r="Y4127" s="7">
        <v>0</v>
      </c>
      <c r="Z4127" s="7">
        <v>0</v>
      </c>
      <c r="AA4127" s="7" t="s">
        <v>800</v>
      </c>
      <c r="AB4127" s="7">
        <f>IF(Table2[[#This Row],[15cc]]+Table2[[#This Row],[30cc]]&gt;0,1,0)</f>
        <v>0</v>
      </c>
      <c r="AC4127" s="7">
        <f>IF(Table2[[#This Row],[60c]]&gt;0,1,0)</f>
        <v>0</v>
      </c>
      <c r="AD4127" s="7">
        <f>IF(Table2[[#This Row],[90c]]&gt;0,1,0)</f>
        <v>0</v>
      </c>
    </row>
    <row r="4128" spans="1:30" x14ac:dyDescent="0.2">
      <c r="A4128">
        <v>201707</v>
      </c>
      <c r="B4128" t="s">
        <v>21</v>
      </c>
      <c r="C4128" t="s">
        <v>21</v>
      </c>
      <c r="D4128" t="s">
        <v>1510</v>
      </c>
      <c r="E4128" t="s">
        <v>1018</v>
      </c>
      <c r="F4128" t="s">
        <v>1558</v>
      </c>
      <c r="G4128" t="s">
        <v>1018</v>
      </c>
      <c r="I4128" t="s">
        <v>78</v>
      </c>
      <c r="J4128" t="s">
        <v>8905</v>
      </c>
      <c r="K4128" t="s">
        <v>1018</v>
      </c>
      <c r="L4128" t="s">
        <v>8934</v>
      </c>
      <c r="M4128" t="s">
        <v>8935</v>
      </c>
      <c r="N4128" s="1">
        <v>42944</v>
      </c>
      <c r="O4128">
        <v>12</v>
      </c>
      <c r="P4128" t="s">
        <v>1314</v>
      </c>
      <c r="S4128">
        <v>0</v>
      </c>
      <c r="T4128">
        <v>0</v>
      </c>
      <c r="U4128" s="7">
        <v>0</v>
      </c>
      <c r="V4128" s="7">
        <v>0</v>
      </c>
      <c r="W4128" s="7">
        <v>0</v>
      </c>
      <c r="X4128" s="7">
        <v>0</v>
      </c>
      <c r="Y4128" s="7">
        <v>0</v>
      </c>
      <c r="Z4128" s="7">
        <v>0</v>
      </c>
      <c r="AA4128" s="7" t="s">
        <v>800</v>
      </c>
      <c r="AB4128" s="7">
        <f>IF(Table2[[#This Row],[15cc]]+Table2[[#This Row],[30cc]]&gt;0,1,0)</f>
        <v>0</v>
      </c>
      <c r="AC4128" s="7">
        <f>IF(Table2[[#This Row],[60c]]&gt;0,1,0)</f>
        <v>0</v>
      </c>
      <c r="AD4128" s="7">
        <f>IF(Table2[[#This Row],[90c]]&gt;0,1,0)</f>
        <v>0</v>
      </c>
    </row>
    <row r="4129" spans="1:30" x14ac:dyDescent="0.2">
      <c r="A4129">
        <v>201707</v>
      </c>
      <c r="B4129" t="s">
        <v>21</v>
      </c>
      <c r="C4129" t="s">
        <v>21</v>
      </c>
      <c r="D4129" t="s">
        <v>1510</v>
      </c>
      <c r="E4129" t="s">
        <v>1018</v>
      </c>
      <c r="F4129" t="s">
        <v>1558</v>
      </c>
      <c r="G4129" t="s">
        <v>1018</v>
      </c>
      <c r="I4129" t="s">
        <v>78</v>
      </c>
      <c r="J4129" t="s">
        <v>8905</v>
      </c>
      <c r="K4129" t="s">
        <v>1018</v>
      </c>
      <c r="L4129" t="s">
        <v>8936</v>
      </c>
      <c r="M4129" t="s">
        <v>8937</v>
      </c>
      <c r="N4129" s="1">
        <v>42944</v>
      </c>
      <c r="O4129">
        <v>12</v>
      </c>
      <c r="P4129" t="s">
        <v>1314</v>
      </c>
      <c r="S4129">
        <v>0</v>
      </c>
      <c r="T4129">
        <v>0</v>
      </c>
      <c r="U4129" s="7">
        <v>0</v>
      </c>
      <c r="V4129" s="7">
        <v>0</v>
      </c>
      <c r="W4129" s="7">
        <v>0</v>
      </c>
      <c r="X4129" s="7">
        <v>0</v>
      </c>
      <c r="Y4129" s="7">
        <v>0</v>
      </c>
      <c r="Z4129" s="7">
        <v>0</v>
      </c>
      <c r="AA4129" s="7" t="s">
        <v>800</v>
      </c>
      <c r="AB4129" s="7">
        <f>IF(Table2[[#This Row],[15cc]]+Table2[[#This Row],[30cc]]&gt;0,1,0)</f>
        <v>0</v>
      </c>
      <c r="AC4129" s="7">
        <f>IF(Table2[[#This Row],[60c]]&gt;0,1,0)</f>
        <v>0</v>
      </c>
      <c r="AD4129" s="7">
        <f>IF(Table2[[#This Row],[90c]]&gt;0,1,0)</f>
        <v>0</v>
      </c>
    </row>
    <row r="4130" spans="1:30" x14ac:dyDescent="0.2">
      <c r="A4130">
        <v>201707</v>
      </c>
      <c r="B4130" t="s">
        <v>21</v>
      </c>
      <c r="C4130" t="s">
        <v>21</v>
      </c>
      <c r="D4130" t="s">
        <v>1510</v>
      </c>
      <c r="E4130" t="s">
        <v>1018</v>
      </c>
      <c r="F4130" t="s">
        <v>1558</v>
      </c>
      <c r="G4130" t="s">
        <v>1018</v>
      </c>
      <c r="I4130" t="s">
        <v>78</v>
      </c>
      <c r="J4130" t="s">
        <v>8905</v>
      </c>
      <c r="K4130" t="s">
        <v>1018</v>
      </c>
      <c r="L4130" t="s">
        <v>8938</v>
      </c>
      <c r="M4130" t="s">
        <v>8939</v>
      </c>
      <c r="N4130" s="1">
        <v>42944</v>
      </c>
      <c r="O4130">
        <v>12</v>
      </c>
      <c r="P4130" t="s">
        <v>1314</v>
      </c>
      <c r="S4130">
        <v>0</v>
      </c>
      <c r="T4130">
        <v>0</v>
      </c>
      <c r="U4130" s="7">
        <v>0</v>
      </c>
      <c r="V4130" s="7">
        <v>0</v>
      </c>
      <c r="W4130" s="7">
        <v>0</v>
      </c>
      <c r="X4130" s="7">
        <v>0</v>
      </c>
      <c r="Y4130" s="7">
        <v>0</v>
      </c>
      <c r="Z4130" s="7">
        <v>0</v>
      </c>
      <c r="AA4130" s="7" t="s">
        <v>800</v>
      </c>
      <c r="AB4130" s="7">
        <f>IF(Table2[[#This Row],[15cc]]+Table2[[#This Row],[30cc]]&gt;0,1,0)</f>
        <v>0</v>
      </c>
      <c r="AC4130" s="7">
        <f>IF(Table2[[#This Row],[60c]]&gt;0,1,0)</f>
        <v>0</v>
      </c>
      <c r="AD4130" s="7">
        <f>IF(Table2[[#This Row],[90c]]&gt;0,1,0)</f>
        <v>0</v>
      </c>
    </row>
    <row r="4131" spans="1:30" x14ac:dyDescent="0.2">
      <c r="A4131">
        <v>201707</v>
      </c>
      <c r="B4131" t="s">
        <v>21</v>
      </c>
      <c r="C4131" t="s">
        <v>21</v>
      </c>
      <c r="D4131" t="s">
        <v>1510</v>
      </c>
      <c r="E4131" t="s">
        <v>1018</v>
      </c>
      <c r="F4131" t="s">
        <v>1558</v>
      </c>
      <c r="G4131" t="s">
        <v>1018</v>
      </c>
      <c r="I4131" t="s">
        <v>78</v>
      </c>
      <c r="J4131" t="s">
        <v>3066</v>
      </c>
      <c r="K4131" t="s">
        <v>1018</v>
      </c>
      <c r="L4131" t="s">
        <v>8940</v>
      </c>
      <c r="M4131" t="s">
        <v>8941</v>
      </c>
      <c r="N4131" s="1">
        <v>42940</v>
      </c>
      <c r="O4131">
        <v>16</v>
      </c>
      <c r="P4131" t="s">
        <v>930</v>
      </c>
      <c r="S4131">
        <v>0</v>
      </c>
      <c r="T4131">
        <v>0</v>
      </c>
      <c r="U4131" s="7">
        <v>0</v>
      </c>
      <c r="V4131" s="7">
        <v>0</v>
      </c>
      <c r="W4131" s="7">
        <v>0</v>
      </c>
      <c r="X4131" s="7">
        <v>0</v>
      </c>
      <c r="Y4131" s="7">
        <v>0</v>
      </c>
      <c r="Z4131" s="7">
        <v>0</v>
      </c>
      <c r="AA4131" s="7" t="s">
        <v>800</v>
      </c>
      <c r="AB4131" s="7">
        <f>IF(Table2[[#This Row],[15cc]]+Table2[[#This Row],[30cc]]&gt;0,1,0)</f>
        <v>0</v>
      </c>
      <c r="AC4131" s="7">
        <f>IF(Table2[[#This Row],[60c]]&gt;0,1,0)</f>
        <v>0</v>
      </c>
      <c r="AD4131" s="7">
        <f>IF(Table2[[#This Row],[90c]]&gt;0,1,0)</f>
        <v>0</v>
      </c>
    </row>
    <row r="4132" spans="1:30" x14ac:dyDescent="0.2">
      <c r="A4132">
        <v>201707</v>
      </c>
      <c r="B4132" t="s">
        <v>21</v>
      </c>
      <c r="C4132" t="s">
        <v>21</v>
      </c>
      <c r="D4132" t="s">
        <v>1510</v>
      </c>
      <c r="E4132" t="s">
        <v>1018</v>
      </c>
      <c r="F4132" t="s">
        <v>1558</v>
      </c>
      <c r="G4132" t="s">
        <v>1018</v>
      </c>
      <c r="I4132" t="s">
        <v>78</v>
      </c>
      <c r="J4132" t="s">
        <v>3066</v>
      </c>
      <c r="K4132" t="s">
        <v>1018</v>
      </c>
      <c r="L4132" t="s">
        <v>8942</v>
      </c>
      <c r="M4132" t="s">
        <v>8943</v>
      </c>
      <c r="N4132" s="1">
        <v>42940</v>
      </c>
      <c r="O4132">
        <v>16</v>
      </c>
      <c r="P4132" t="s">
        <v>930</v>
      </c>
      <c r="S4132">
        <v>0</v>
      </c>
      <c r="T4132">
        <v>0</v>
      </c>
      <c r="U4132" s="7">
        <v>0</v>
      </c>
      <c r="V4132" s="7">
        <v>0</v>
      </c>
      <c r="W4132" s="7">
        <v>0</v>
      </c>
      <c r="X4132" s="7">
        <v>0</v>
      </c>
      <c r="Y4132" s="7">
        <v>0</v>
      </c>
      <c r="Z4132" s="7">
        <v>0</v>
      </c>
      <c r="AA4132" s="7" t="s">
        <v>800</v>
      </c>
      <c r="AB4132" s="7">
        <f>IF(Table2[[#This Row],[15cc]]+Table2[[#This Row],[30cc]]&gt;0,1,0)</f>
        <v>0</v>
      </c>
      <c r="AC4132" s="7">
        <f>IF(Table2[[#This Row],[60c]]&gt;0,1,0)</f>
        <v>0</v>
      </c>
      <c r="AD4132" s="7">
        <f>IF(Table2[[#This Row],[90c]]&gt;0,1,0)</f>
        <v>0</v>
      </c>
    </row>
    <row r="4133" spans="1:30" x14ac:dyDescent="0.2">
      <c r="A4133">
        <v>201707</v>
      </c>
      <c r="B4133" t="s">
        <v>21</v>
      </c>
      <c r="C4133" t="s">
        <v>21</v>
      </c>
      <c r="D4133" t="s">
        <v>1510</v>
      </c>
      <c r="E4133" t="s">
        <v>1018</v>
      </c>
      <c r="F4133" t="s">
        <v>1558</v>
      </c>
      <c r="G4133" t="s">
        <v>1018</v>
      </c>
      <c r="I4133" t="s">
        <v>78</v>
      </c>
      <c r="J4133" t="s">
        <v>3066</v>
      </c>
      <c r="K4133" t="s">
        <v>1018</v>
      </c>
      <c r="L4133" t="s">
        <v>8944</v>
      </c>
      <c r="M4133" t="s">
        <v>8945</v>
      </c>
      <c r="N4133" s="1">
        <v>42940</v>
      </c>
      <c r="O4133">
        <v>16</v>
      </c>
      <c r="P4133" t="s">
        <v>930</v>
      </c>
      <c r="S4133">
        <v>0</v>
      </c>
      <c r="T4133">
        <v>0</v>
      </c>
      <c r="U4133" s="7">
        <v>0</v>
      </c>
      <c r="V4133" s="7">
        <v>0</v>
      </c>
      <c r="W4133" s="7">
        <v>0</v>
      </c>
      <c r="X4133" s="7">
        <v>0</v>
      </c>
      <c r="Y4133" s="7">
        <v>0</v>
      </c>
      <c r="Z4133" s="7">
        <v>0</v>
      </c>
      <c r="AA4133" s="7" t="s">
        <v>800</v>
      </c>
      <c r="AB4133" s="7">
        <f>IF(Table2[[#This Row],[15cc]]+Table2[[#This Row],[30cc]]&gt;0,1,0)</f>
        <v>0</v>
      </c>
      <c r="AC4133" s="7">
        <f>IF(Table2[[#This Row],[60c]]&gt;0,1,0)</f>
        <v>0</v>
      </c>
      <c r="AD4133" s="7">
        <f>IF(Table2[[#This Row],[90c]]&gt;0,1,0)</f>
        <v>0</v>
      </c>
    </row>
    <row r="4134" spans="1:30" x14ac:dyDescent="0.2">
      <c r="A4134">
        <v>201707</v>
      </c>
      <c r="B4134" t="s">
        <v>21</v>
      </c>
      <c r="C4134" t="s">
        <v>21</v>
      </c>
      <c r="D4134" t="s">
        <v>1510</v>
      </c>
      <c r="E4134" t="s">
        <v>1018</v>
      </c>
      <c r="F4134" t="s">
        <v>1558</v>
      </c>
      <c r="G4134" t="s">
        <v>1018</v>
      </c>
      <c r="I4134" t="s">
        <v>78</v>
      </c>
      <c r="J4134" t="s">
        <v>3066</v>
      </c>
      <c r="K4134" t="s">
        <v>1018</v>
      </c>
      <c r="L4134" t="s">
        <v>8946</v>
      </c>
      <c r="M4134" t="s">
        <v>1326</v>
      </c>
      <c r="N4134" s="1">
        <v>42940</v>
      </c>
      <c r="O4134">
        <v>16</v>
      </c>
      <c r="P4134" t="s">
        <v>930</v>
      </c>
      <c r="Q4134">
        <v>2</v>
      </c>
      <c r="R4134">
        <v>26.492000000000001</v>
      </c>
      <c r="S4134">
        <v>2</v>
      </c>
      <c r="T4134">
        <v>26.492000000000001</v>
      </c>
      <c r="U4134" s="7">
        <v>0</v>
      </c>
      <c r="V4134" s="7">
        <v>0</v>
      </c>
      <c r="W4134" s="7">
        <v>0</v>
      </c>
      <c r="X4134" s="7">
        <v>0</v>
      </c>
      <c r="Y4134" s="7">
        <v>0</v>
      </c>
      <c r="Z4134" s="7">
        <v>0</v>
      </c>
      <c r="AA4134" s="7" t="s">
        <v>800</v>
      </c>
      <c r="AB4134" s="7">
        <f>IF(Table2[[#This Row],[15cc]]+Table2[[#This Row],[30cc]]&gt;0,1,0)</f>
        <v>1</v>
      </c>
      <c r="AC4134" s="7">
        <f>IF(Table2[[#This Row],[60c]]&gt;0,1,0)</f>
        <v>0</v>
      </c>
      <c r="AD4134" s="7">
        <f>IF(Table2[[#This Row],[90c]]&gt;0,1,0)</f>
        <v>0</v>
      </c>
    </row>
    <row r="4135" spans="1:30" x14ac:dyDescent="0.2">
      <c r="A4135">
        <v>201707</v>
      </c>
      <c r="B4135" t="s">
        <v>21</v>
      </c>
      <c r="C4135" t="s">
        <v>21</v>
      </c>
      <c r="D4135" t="s">
        <v>1510</v>
      </c>
      <c r="E4135" t="s">
        <v>1018</v>
      </c>
      <c r="F4135" t="s">
        <v>1558</v>
      </c>
      <c r="G4135" t="s">
        <v>1018</v>
      </c>
      <c r="I4135" t="s">
        <v>78</v>
      </c>
      <c r="J4135" t="s">
        <v>3066</v>
      </c>
      <c r="K4135" t="s">
        <v>1018</v>
      </c>
      <c r="L4135" t="s">
        <v>8947</v>
      </c>
      <c r="M4135" t="s">
        <v>8948</v>
      </c>
      <c r="N4135" s="1">
        <v>42940</v>
      </c>
      <c r="O4135">
        <v>16</v>
      </c>
      <c r="P4135" t="s">
        <v>930</v>
      </c>
      <c r="S4135">
        <v>0</v>
      </c>
      <c r="T4135">
        <v>0</v>
      </c>
      <c r="U4135" s="7">
        <v>0</v>
      </c>
      <c r="V4135" s="7">
        <v>0</v>
      </c>
      <c r="W4135" s="7">
        <v>0</v>
      </c>
      <c r="X4135" s="7">
        <v>0</v>
      </c>
      <c r="Y4135" s="7">
        <v>0</v>
      </c>
      <c r="Z4135" s="7">
        <v>0</v>
      </c>
      <c r="AA4135" s="7" t="s">
        <v>800</v>
      </c>
      <c r="AB4135" s="7">
        <f>IF(Table2[[#This Row],[15cc]]+Table2[[#This Row],[30cc]]&gt;0,1,0)</f>
        <v>0</v>
      </c>
      <c r="AC4135" s="7">
        <f>IF(Table2[[#This Row],[60c]]&gt;0,1,0)</f>
        <v>0</v>
      </c>
      <c r="AD4135" s="7">
        <f>IF(Table2[[#This Row],[90c]]&gt;0,1,0)</f>
        <v>0</v>
      </c>
    </row>
    <row r="4136" spans="1:30" x14ac:dyDescent="0.2">
      <c r="A4136">
        <v>201707</v>
      </c>
      <c r="B4136" t="s">
        <v>21</v>
      </c>
      <c r="C4136" t="s">
        <v>21</v>
      </c>
      <c r="D4136" t="s">
        <v>1510</v>
      </c>
      <c r="E4136" t="s">
        <v>1018</v>
      </c>
      <c r="F4136" t="s">
        <v>1558</v>
      </c>
      <c r="G4136" t="s">
        <v>1018</v>
      </c>
      <c r="I4136" t="s">
        <v>78</v>
      </c>
      <c r="J4136" t="s">
        <v>3066</v>
      </c>
      <c r="K4136" t="s">
        <v>1018</v>
      </c>
      <c r="L4136" t="s">
        <v>8949</v>
      </c>
      <c r="M4136" t="s">
        <v>8950</v>
      </c>
      <c r="N4136" s="1">
        <v>42940</v>
      </c>
      <c r="O4136">
        <v>16</v>
      </c>
      <c r="P4136" t="s">
        <v>930</v>
      </c>
      <c r="Q4136">
        <v>1</v>
      </c>
      <c r="R4136">
        <v>15.952999999999999</v>
      </c>
      <c r="S4136">
        <v>1</v>
      </c>
      <c r="T4136">
        <v>15.952999999999999</v>
      </c>
      <c r="U4136" s="7">
        <v>0</v>
      </c>
      <c r="V4136" s="7">
        <v>0</v>
      </c>
      <c r="W4136" s="7">
        <v>0</v>
      </c>
      <c r="X4136" s="7">
        <v>0</v>
      </c>
      <c r="Y4136" s="7">
        <v>0</v>
      </c>
      <c r="Z4136" s="7">
        <v>0</v>
      </c>
      <c r="AA4136" s="7" t="s">
        <v>800</v>
      </c>
      <c r="AB4136" s="7">
        <f>IF(Table2[[#This Row],[15cc]]+Table2[[#This Row],[30cc]]&gt;0,1,0)</f>
        <v>1</v>
      </c>
      <c r="AC4136" s="7">
        <f>IF(Table2[[#This Row],[60c]]&gt;0,1,0)</f>
        <v>0</v>
      </c>
      <c r="AD4136" s="7">
        <f>IF(Table2[[#This Row],[90c]]&gt;0,1,0)</f>
        <v>0</v>
      </c>
    </row>
    <row r="4137" spans="1:30" x14ac:dyDescent="0.2">
      <c r="A4137">
        <v>201707</v>
      </c>
      <c r="B4137" t="s">
        <v>21</v>
      </c>
      <c r="C4137" t="s">
        <v>21</v>
      </c>
      <c r="D4137" t="s">
        <v>1510</v>
      </c>
      <c r="E4137" t="s">
        <v>1018</v>
      </c>
      <c r="F4137" t="s">
        <v>1558</v>
      </c>
      <c r="G4137" t="s">
        <v>1018</v>
      </c>
      <c r="I4137" t="s">
        <v>78</v>
      </c>
      <c r="J4137" t="s">
        <v>3066</v>
      </c>
      <c r="K4137" t="s">
        <v>1018</v>
      </c>
      <c r="L4137" t="s">
        <v>8951</v>
      </c>
      <c r="M4137" t="s">
        <v>832</v>
      </c>
      <c r="N4137" s="1">
        <v>42940</v>
      </c>
      <c r="O4137">
        <v>16</v>
      </c>
      <c r="P4137" t="s">
        <v>930</v>
      </c>
      <c r="Q4137">
        <v>1</v>
      </c>
      <c r="R4137">
        <v>12.23</v>
      </c>
      <c r="S4137">
        <v>1</v>
      </c>
      <c r="T4137">
        <v>12.23</v>
      </c>
      <c r="U4137" s="7">
        <v>0</v>
      </c>
      <c r="V4137" s="7">
        <v>0</v>
      </c>
      <c r="W4137" s="7">
        <v>0</v>
      </c>
      <c r="X4137" s="7">
        <v>0</v>
      </c>
      <c r="Y4137" s="7">
        <v>0</v>
      </c>
      <c r="Z4137" s="7">
        <v>0</v>
      </c>
      <c r="AA4137" s="7" t="s">
        <v>800</v>
      </c>
      <c r="AB4137" s="7">
        <f>IF(Table2[[#This Row],[15cc]]+Table2[[#This Row],[30cc]]&gt;0,1,0)</f>
        <v>1</v>
      </c>
      <c r="AC4137" s="7">
        <f>IF(Table2[[#This Row],[60c]]&gt;0,1,0)</f>
        <v>0</v>
      </c>
      <c r="AD4137" s="7">
        <f>IF(Table2[[#This Row],[90c]]&gt;0,1,0)</f>
        <v>0</v>
      </c>
    </row>
    <row r="4138" spans="1:30" x14ac:dyDescent="0.2">
      <c r="A4138">
        <v>201707</v>
      </c>
      <c r="B4138" t="s">
        <v>21</v>
      </c>
      <c r="C4138" t="s">
        <v>21</v>
      </c>
      <c r="D4138" t="s">
        <v>1510</v>
      </c>
      <c r="E4138" t="s">
        <v>1018</v>
      </c>
      <c r="F4138" t="s">
        <v>1558</v>
      </c>
      <c r="G4138" t="s">
        <v>1018</v>
      </c>
      <c r="I4138" t="s">
        <v>78</v>
      </c>
      <c r="J4138" t="s">
        <v>3066</v>
      </c>
      <c r="K4138" t="s">
        <v>1018</v>
      </c>
      <c r="L4138" t="s">
        <v>8952</v>
      </c>
      <c r="M4138" t="s">
        <v>8953</v>
      </c>
      <c r="N4138" s="1">
        <v>42940</v>
      </c>
      <c r="O4138">
        <v>16</v>
      </c>
      <c r="P4138" t="s">
        <v>930</v>
      </c>
      <c r="S4138">
        <v>0</v>
      </c>
      <c r="T4138">
        <v>0</v>
      </c>
      <c r="U4138" s="7">
        <v>0</v>
      </c>
      <c r="V4138" s="7">
        <v>0</v>
      </c>
      <c r="W4138" s="7">
        <v>0</v>
      </c>
      <c r="X4138" s="7">
        <v>0</v>
      </c>
      <c r="Y4138" s="7">
        <v>0</v>
      </c>
      <c r="Z4138" s="7">
        <v>0</v>
      </c>
      <c r="AA4138" s="7" t="s">
        <v>800</v>
      </c>
      <c r="AB4138" s="7">
        <f>IF(Table2[[#This Row],[15cc]]+Table2[[#This Row],[30cc]]&gt;0,1,0)</f>
        <v>0</v>
      </c>
      <c r="AC4138" s="7">
        <f>IF(Table2[[#This Row],[60c]]&gt;0,1,0)</f>
        <v>0</v>
      </c>
      <c r="AD4138" s="7">
        <f>IF(Table2[[#This Row],[90c]]&gt;0,1,0)</f>
        <v>0</v>
      </c>
    </row>
    <row r="4139" spans="1:30" x14ac:dyDescent="0.2">
      <c r="A4139">
        <v>201707</v>
      </c>
      <c r="B4139" t="s">
        <v>21</v>
      </c>
      <c r="C4139" t="s">
        <v>21</v>
      </c>
      <c r="D4139" t="s">
        <v>1510</v>
      </c>
      <c r="E4139" t="s">
        <v>1018</v>
      </c>
      <c r="F4139" t="s">
        <v>1558</v>
      </c>
      <c r="G4139" t="s">
        <v>1018</v>
      </c>
      <c r="I4139" t="s">
        <v>78</v>
      </c>
      <c r="J4139" t="s">
        <v>3066</v>
      </c>
      <c r="K4139" t="s">
        <v>1018</v>
      </c>
      <c r="L4139" t="s">
        <v>8954</v>
      </c>
      <c r="M4139" t="s">
        <v>8955</v>
      </c>
      <c r="N4139" s="1">
        <v>42940</v>
      </c>
      <c r="O4139">
        <v>16</v>
      </c>
      <c r="P4139" t="s">
        <v>930</v>
      </c>
      <c r="S4139">
        <v>0</v>
      </c>
      <c r="T4139">
        <v>0</v>
      </c>
      <c r="U4139" s="7">
        <v>0</v>
      </c>
      <c r="V4139" s="7">
        <v>0</v>
      </c>
      <c r="W4139" s="7">
        <v>0</v>
      </c>
      <c r="X4139" s="7">
        <v>0</v>
      </c>
      <c r="Y4139" s="7">
        <v>0</v>
      </c>
      <c r="Z4139" s="7">
        <v>0</v>
      </c>
      <c r="AA4139" s="7" t="s">
        <v>800</v>
      </c>
      <c r="AB4139" s="7">
        <f>IF(Table2[[#This Row],[15cc]]+Table2[[#This Row],[30cc]]&gt;0,1,0)</f>
        <v>0</v>
      </c>
      <c r="AC4139" s="7">
        <f>IF(Table2[[#This Row],[60c]]&gt;0,1,0)</f>
        <v>0</v>
      </c>
      <c r="AD4139" s="7">
        <f>IF(Table2[[#This Row],[90c]]&gt;0,1,0)</f>
        <v>0</v>
      </c>
    </row>
    <row r="4140" spans="1:30" x14ac:dyDescent="0.2">
      <c r="A4140">
        <v>201707</v>
      </c>
      <c r="B4140" t="s">
        <v>21</v>
      </c>
      <c r="C4140" t="s">
        <v>21</v>
      </c>
      <c r="D4140" t="s">
        <v>1510</v>
      </c>
      <c r="E4140" t="s">
        <v>1018</v>
      </c>
      <c r="F4140" t="s">
        <v>1558</v>
      </c>
      <c r="G4140" t="s">
        <v>1018</v>
      </c>
      <c r="I4140" t="s">
        <v>78</v>
      </c>
      <c r="J4140" t="s">
        <v>3066</v>
      </c>
      <c r="K4140" t="s">
        <v>1018</v>
      </c>
      <c r="L4140" t="s">
        <v>8956</v>
      </c>
      <c r="M4140" t="s">
        <v>8957</v>
      </c>
      <c r="N4140" s="1">
        <v>42940</v>
      </c>
      <c r="O4140">
        <v>16</v>
      </c>
      <c r="P4140" t="s">
        <v>930</v>
      </c>
      <c r="S4140">
        <v>0</v>
      </c>
      <c r="T4140">
        <v>0</v>
      </c>
      <c r="U4140" s="7">
        <v>0</v>
      </c>
      <c r="V4140" s="7">
        <v>0</v>
      </c>
      <c r="W4140" s="7">
        <v>0</v>
      </c>
      <c r="X4140" s="7">
        <v>0</v>
      </c>
      <c r="Y4140" s="7">
        <v>0</v>
      </c>
      <c r="Z4140" s="7">
        <v>0</v>
      </c>
      <c r="AA4140" s="7" t="s">
        <v>800</v>
      </c>
      <c r="AB4140" s="7">
        <f>IF(Table2[[#This Row],[15cc]]+Table2[[#This Row],[30cc]]&gt;0,1,0)</f>
        <v>0</v>
      </c>
      <c r="AC4140" s="7">
        <f>IF(Table2[[#This Row],[60c]]&gt;0,1,0)</f>
        <v>0</v>
      </c>
      <c r="AD4140" s="7">
        <f>IF(Table2[[#This Row],[90c]]&gt;0,1,0)</f>
        <v>0</v>
      </c>
    </row>
    <row r="4141" spans="1:30" x14ac:dyDescent="0.2">
      <c r="A4141">
        <v>201707</v>
      </c>
      <c r="B4141" t="s">
        <v>21</v>
      </c>
      <c r="C4141" t="s">
        <v>21</v>
      </c>
      <c r="D4141" t="s">
        <v>1510</v>
      </c>
      <c r="E4141" t="s">
        <v>1018</v>
      </c>
      <c r="F4141" t="s">
        <v>1558</v>
      </c>
      <c r="G4141" t="s">
        <v>1018</v>
      </c>
      <c r="I4141" t="s">
        <v>78</v>
      </c>
      <c r="J4141" t="s">
        <v>3066</v>
      </c>
      <c r="K4141" t="s">
        <v>1018</v>
      </c>
      <c r="L4141" t="s">
        <v>8958</v>
      </c>
      <c r="M4141" t="s">
        <v>8959</v>
      </c>
      <c r="N4141" s="1">
        <v>42940</v>
      </c>
      <c r="O4141">
        <v>16</v>
      </c>
      <c r="P4141" t="s">
        <v>930</v>
      </c>
      <c r="S4141">
        <v>0</v>
      </c>
      <c r="T4141">
        <v>0</v>
      </c>
      <c r="U4141" s="7">
        <v>0</v>
      </c>
      <c r="V4141" s="7">
        <v>0</v>
      </c>
      <c r="W4141" s="7">
        <v>0</v>
      </c>
      <c r="X4141" s="7">
        <v>0</v>
      </c>
      <c r="Y4141" s="7">
        <v>0</v>
      </c>
      <c r="Z4141" s="7">
        <v>0</v>
      </c>
      <c r="AA4141" s="7" t="s">
        <v>800</v>
      </c>
      <c r="AB4141" s="7">
        <f>IF(Table2[[#This Row],[15cc]]+Table2[[#This Row],[30cc]]&gt;0,1,0)</f>
        <v>0</v>
      </c>
      <c r="AC4141" s="7">
        <f>IF(Table2[[#This Row],[60c]]&gt;0,1,0)</f>
        <v>0</v>
      </c>
      <c r="AD4141" s="7">
        <f>IF(Table2[[#This Row],[90c]]&gt;0,1,0)</f>
        <v>0</v>
      </c>
    </row>
    <row r="4142" spans="1:30" x14ac:dyDescent="0.2">
      <c r="A4142">
        <v>201707</v>
      </c>
      <c r="B4142" t="s">
        <v>21</v>
      </c>
      <c r="C4142" t="s">
        <v>21</v>
      </c>
      <c r="D4142" t="s">
        <v>1510</v>
      </c>
      <c r="E4142" t="s">
        <v>1018</v>
      </c>
      <c r="F4142" t="s">
        <v>1558</v>
      </c>
      <c r="G4142" t="s">
        <v>1018</v>
      </c>
      <c r="I4142" t="s">
        <v>78</v>
      </c>
      <c r="J4142" t="s">
        <v>3066</v>
      </c>
      <c r="K4142" t="s">
        <v>1018</v>
      </c>
      <c r="L4142" t="s">
        <v>8960</v>
      </c>
      <c r="M4142" t="s">
        <v>8961</v>
      </c>
      <c r="N4142" s="1">
        <v>42940</v>
      </c>
      <c r="O4142">
        <v>16</v>
      </c>
      <c r="P4142" t="s">
        <v>930</v>
      </c>
      <c r="S4142">
        <v>0</v>
      </c>
      <c r="T4142">
        <v>0</v>
      </c>
      <c r="U4142" s="7">
        <v>0</v>
      </c>
      <c r="V4142" s="7">
        <v>0</v>
      </c>
      <c r="W4142" s="7">
        <v>0</v>
      </c>
      <c r="X4142" s="7">
        <v>0</v>
      </c>
      <c r="Y4142" s="7">
        <v>0</v>
      </c>
      <c r="Z4142" s="7">
        <v>0</v>
      </c>
      <c r="AA4142" s="7" t="s">
        <v>800</v>
      </c>
      <c r="AB4142" s="7">
        <f>IF(Table2[[#This Row],[15cc]]+Table2[[#This Row],[30cc]]&gt;0,1,0)</f>
        <v>0</v>
      </c>
      <c r="AC4142" s="7">
        <f>IF(Table2[[#This Row],[60c]]&gt;0,1,0)</f>
        <v>0</v>
      </c>
      <c r="AD4142" s="7">
        <f>IF(Table2[[#This Row],[90c]]&gt;0,1,0)</f>
        <v>0</v>
      </c>
    </row>
    <row r="4143" spans="1:30" x14ac:dyDescent="0.2">
      <c r="A4143">
        <v>201707</v>
      </c>
      <c r="B4143" t="s">
        <v>21</v>
      </c>
      <c r="C4143" t="s">
        <v>21</v>
      </c>
      <c r="D4143" t="s">
        <v>1510</v>
      </c>
      <c r="E4143" t="s">
        <v>1018</v>
      </c>
      <c r="F4143" t="s">
        <v>1558</v>
      </c>
      <c r="G4143" t="s">
        <v>1018</v>
      </c>
      <c r="I4143" t="s">
        <v>78</v>
      </c>
      <c r="J4143" t="s">
        <v>3066</v>
      </c>
      <c r="K4143" t="s">
        <v>1018</v>
      </c>
      <c r="L4143" t="s">
        <v>8962</v>
      </c>
      <c r="M4143" t="s">
        <v>8963</v>
      </c>
      <c r="N4143" s="1">
        <v>42940</v>
      </c>
      <c r="O4143">
        <v>16</v>
      </c>
      <c r="P4143" t="s">
        <v>930</v>
      </c>
      <c r="Q4143">
        <v>1</v>
      </c>
      <c r="R4143">
        <v>13.444000000000001</v>
      </c>
      <c r="S4143">
        <v>1</v>
      </c>
      <c r="T4143">
        <v>13.444000000000001</v>
      </c>
      <c r="U4143" s="7">
        <v>0</v>
      </c>
      <c r="V4143" s="7">
        <v>0</v>
      </c>
      <c r="W4143" s="7">
        <v>0</v>
      </c>
      <c r="X4143" s="7">
        <v>0</v>
      </c>
      <c r="Y4143" s="7">
        <v>0</v>
      </c>
      <c r="Z4143" s="7">
        <v>0</v>
      </c>
      <c r="AA4143" s="7" t="s">
        <v>800</v>
      </c>
      <c r="AB4143" s="7">
        <f>IF(Table2[[#This Row],[15cc]]+Table2[[#This Row],[30cc]]&gt;0,1,0)</f>
        <v>1</v>
      </c>
      <c r="AC4143" s="7">
        <f>IF(Table2[[#This Row],[60c]]&gt;0,1,0)</f>
        <v>0</v>
      </c>
      <c r="AD4143" s="7">
        <f>IF(Table2[[#This Row],[90c]]&gt;0,1,0)</f>
        <v>0</v>
      </c>
    </row>
    <row r="4144" spans="1:30" x14ac:dyDescent="0.2">
      <c r="A4144">
        <v>201707</v>
      </c>
      <c r="B4144" t="s">
        <v>21</v>
      </c>
      <c r="C4144" t="s">
        <v>21</v>
      </c>
      <c r="D4144" t="s">
        <v>1510</v>
      </c>
      <c r="E4144" t="s">
        <v>1018</v>
      </c>
      <c r="F4144" t="s">
        <v>1558</v>
      </c>
      <c r="G4144" t="s">
        <v>1018</v>
      </c>
      <c r="I4144" t="s">
        <v>78</v>
      </c>
      <c r="J4144" t="s">
        <v>3066</v>
      </c>
      <c r="K4144" t="s">
        <v>1018</v>
      </c>
      <c r="L4144" t="s">
        <v>8964</v>
      </c>
      <c r="M4144" t="s">
        <v>8965</v>
      </c>
      <c r="N4144" s="1">
        <v>42941</v>
      </c>
      <c r="O4144">
        <v>15</v>
      </c>
      <c r="P4144" t="s">
        <v>1314</v>
      </c>
      <c r="Q4144">
        <v>1</v>
      </c>
      <c r="R4144">
        <v>17.228999999999999</v>
      </c>
      <c r="S4144">
        <v>1</v>
      </c>
      <c r="T4144">
        <v>17.228999999999999</v>
      </c>
      <c r="U4144" s="7">
        <v>0</v>
      </c>
      <c r="V4144" s="7">
        <v>0</v>
      </c>
      <c r="W4144" s="7">
        <v>0</v>
      </c>
      <c r="X4144" s="7">
        <v>0</v>
      </c>
      <c r="Y4144" s="7">
        <v>0</v>
      </c>
      <c r="Z4144" s="7">
        <v>0</v>
      </c>
      <c r="AA4144" s="7" t="s">
        <v>800</v>
      </c>
      <c r="AB4144" s="7">
        <f>IF(Table2[[#This Row],[15cc]]+Table2[[#This Row],[30cc]]&gt;0,1,0)</f>
        <v>1</v>
      </c>
      <c r="AC4144" s="7">
        <f>IF(Table2[[#This Row],[60c]]&gt;0,1,0)</f>
        <v>0</v>
      </c>
      <c r="AD4144" s="7">
        <f>IF(Table2[[#This Row],[90c]]&gt;0,1,0)</f>
        <v>0</v>
      </c>
    </row>
    <row r="4145" spans="1:30" x14ac:dyDescent="0.2">
      <c r="A4145">
        <v>201707</v>
      </c>
      <c r="B4145" t="s">
        <v>21</v>
      </c>
      <c r="C4145" t="s">
        <v>21</v>
      </c>
      <c r="D4145" t="s">
        <v>1510</v>
      </c>
      <c r="E4145" t="s">
        <v>1018</v>
      </c>
      <c r="F4145" t="s">
        <v>1558</v>
      </c>
      <c r="G4145" t="s">
        <v>1018</v>
      </c>
      <c r="I4145" t="s">
        <v>78</v>
      </c>
      <c r="J4145" t="s">
        <v>3066</v>
      </c>
      <c r="K4145" t="s">
        <v>1018</v>
      </c>
      <c r="L4145" t="s">
        <v>8966</v>
      </c>
      <c r="M4145" t="s">
        <v>8967</v>
      </c>
      <c r="N4145" s="1">
        <v>42944</v>
      </c>
      <c r="O4145">
        <v>12</v>
      </c>
      <c r="P4145" t="s">
        <v>1314</v>
      </c>
      <c r="Q4145">
        <v>2</v>
      </c>
      <c r="R4145">
        <v>33.07</v>
      </c>
      <c r="S4145">
        <v>2</v>
      </c>
      <c r="T4145">
        <v>33.07</v>
      </c>
      <c r="U4145" s="7">
        <v>0</v>
      </c>
      <c r="V4145" s="7">
        <v>0</v>
      </c>
      <c r="W4145" s="7">
        <v>0</v>
      </c>
      <c r="X4145" s="7">
        <v>0</v>
      </c>
      <c r="Y4145" s="7">
        <v>0</v>
      </c>
      <c r="Z4145" s="7">
        <v>0</v>
      </c>
      <c r="AA4145" s="7" t="s">
        <v>800</v>
      </c>
      <c r="AB4145" s="7">
        <f>IF(Table2[[#This Row],[15cc]]+Table2[[#This Row],[30cc]]&gt;0,1,0)</f>
        <v>1</v>
      </c>
      <c r="AC4145" s="7">
        <f>IF(Table2[[#This Row],[60c]]&gt;0,1,0)</f>
        <v>0</v>
      </c>
      <c r="AD4145" s="7">
        <f>IF(Table2[[#This Row],[90c]]&gt;0,1,0)</f>
        <v>0</v>
      </c>
    </row>
    <row r="4146" spans="1:30" x14ac:dyDescent="0.2">
      <c r="A4146">
        <v>201707</v>
      </c>
      <c r="B4146" t="s">
        <v>21</v>
      </c>
      <c r="C4146" t="s">
        <v>21</v>
      </c>
      <c r="D4146" t="s">
        <v>1510</v>
      </c>
      <c r="E4146" t="s">
        <v>1018</v>
      </c>
      <c r="F4146" t="s">
        <v>1560</v>
      </c>
      <c r="G4146" t="s">
        <v>7674</v>
      </c>
      <c r="I4146" t="s">
        <v>47</v>
      </c>
      <c r="J4146" t="s">
        <v>567</v>
      </c>
      <c r="K4146" t="s">
        <v>7674</v>
      </c>
      <c r="L4146" t="s">
        <v>8968</v>
      </c>
      <c r="M4146" t="s">
        <v>8969</v>
      </c>
      <c r="N4146" s="1">
        <v>42936</v>
      </c>
      <c r="O4146">
        <v>20</v>
      </c>
      <c r="P4146" t="s">
        <v>930</v>
      </c>
      <c r="S4146">
        <v>0</v>
      </c>
      <c r="T4146">
        <v>0</v>
      </c>
      <c r="U4146" s="7">
        <v>0</v>
      </c>
      <c r="V4146" s="7">
        <v>0</v>
      </c>
      <c r="W4146" s="7">
        <v>0</v>
      </c>
      <c r="X4146" s="7">
        <v>0</v>
      </c>
      <c r="Y4146" s="7">
        <v>0</v>
      </c>
      <c r="Z4146" s="7">
        <v>0</v>
      </c>
      <c r="AA4146" s="7" t="s">
        <v>800</v>
      </c>
      <c r="AB4146" s="7">
        <f>IF(Table2[[#This Row],[15cc]]+Table2[[#This Row],[30cc]]&gt;0,1,0)</f>
        <v>0</v>
      </c>
      <c r="AC4146" s="7">
        <f>IF(Table2[[#This Row],[60c]]&gt;0,1,0)</f>
        <v>0</v>
      </c>
      <c r="AD4146" s="7">
        <f>IF(Table2[[#This Row],[90c]]&gt;0,1,0)</f>
        <v>0</v>
      </c>
    </row>
    <row r="4147" spans="1:30" x14ac:dyDescent="0.2">
      <c r="A4147">
        <v>201707</v>
      </c>
      <c r="B4147" t="s">
        <v>21</v>
      </c>
      <c r="C4147" t="s">
        <v>21</v>
      </c>
      <c r="D4147" t="s">
        <v>1510</v>
      </c>
      <c r="E4147" t="s">
        <v>1018</v>
      </c>
      <c r="F4147" t="s">
        <v>1560</v>
      </c>
      <c r="G4147" t="s">
        <v>7674</v>
      </c>
      <c r="I4147" t="s">
        <v>47</v>
      </c>
      <c r="J4147" t="s">
        <v>567</v>
      </c>
      <c r="K4147" t="s">
        <v>7674</v>
      </c>
      <c r="L4147" t="s">
        <v>8970</v>
      </c>
      <c r="M4147" t="s">
        <v>7941</v>
      </c>
      <c r="N4147" s="1">
        <v>42936</v>
      </c>
      <c r="O4147">
        <v>20</v>
      </c>
      <c r="P4147" t="s">
        <v>930</v>
      </c>
      <c r="Q4147">
        <v>1</v>
      </c>
      <c r="R4147">
        <v>12.365</v>
      </c>
      <c r="S4147">
        <v>1</v>
      </c>
      <c r="T4147">
        <v>12.365</v>
      </c>
      <c r="U4147" s="7">
        <v>0</v>
      </c>
      <c r="V4147" s="7">
        <v>0</v>
      </c>
      <c r="W4147" s="7">
        <v>0</v>
      </c>
      <c r="X4147" s="7">
        <v>0</v>
      </c>
      <c r="Y4147" s="7">
        <v>0</v>
      </c>
      <c r="Z4147" s="7">
        <v>0</v>
      </c>
      <c r="AA4147" s="7" t="s">
        <v>800</v>
      </c>
      <c r="AB4147" s="7">
        <f>IF(Table2[[#This Row],[15cc]]+Table2[[#This Row],[30cc]]&gt;0,1,0)</f>
        <v>1</v>
      </c>
      <c r="AC4147" s="7">
        <f>IF(Table2[[#This Row],[60c]]&gt;0,1,0)</f>
        <v>0</v>
      </c>
      <c r="AD4147" s="7">
        <f>IF(Table2[[#This Row],[90c]]&gt;0,1,0)</f>
        <v>0</v>
      </c>
    </row>
    <row r="4148" spans="1:30" x14ac:dyDescent="0.2">
      <c r="A4148">
        <v>201707</v>
      </c>
      <c r="B4148" t="s">
        <v>21</v>
      </c>
      <c r="C4148" t="s">
        <v>21</v>
      </c>
      <c r="D4148" t="s">
        <v>1510</v>
      </c>
      <c r="E4148" t="s">
        <v>1018</v>
      </c>
      <c r="F4148" t="s">
        <v>1560</v>
      </c>
      <c r="G4148" t="s">
        <v>7674</v>
      </c>
      <c r="I4148" t="s">
        <v>47</v>
      </c>
      <c r="J4148" t="s">
        <v>567</v>
      </c>
      <c r="K4148" t="s">
        <v>7674</v>
      </c>
      <c r="L4148" t="s">
        <v>8971</v>
      </c>
      <c r="M4148" t="s">
        <v>3890</v>
      </c>
      <c r="N4148" s="1">
        <v>42936</v>
      </c>
      <c r="O4148">
        <v>20</v>
      </c>
      <c r="P4148" t="s">
        <v>930</v>
      </c>
      <c r="Q4148">
        <v>1</v>
      </c>
      <c r="R4148">
        <v>15.015000000000001</v>
      </c>
      <c r="S4148">
        <v>1</v>
      </c>
      <c r="T4148">
        <v>15.015000000000001</v>
      </c>
      <c r="U4148" s="7">
        <v>0</v>
      </c>
      <c r="V4148" s="7">
        <v>0</v>
      </c>
      <c r="W4148" s="7">
        <v>0</v>
      </c>
      <c r="X4148" s="7">
        <v>0</v>
      </c>
      <c r="Y4148" s="7">
        <v>0</v>
      </c>
      <c r="Z4148" s="7">
        <v>0</v>
      </c>
      <c r="AA4148" s="7" t="s">
        <v>800</v>
      </c>
      <c r="AB4148" s="7">
        <f>IF(Table2[[#This Row],[15cc]]+Table2[[#This Row],[30cc]]&gt;0,1,0)</f>
        <v>1</v>
      </c>
      <c r="AC4148" s="7">
        <f>IF(Table2[[#This Row],[60c]]&gt;0,1,0)</f>
        <v>0</v>
      </c>
      <c r="AD4148" s="7">
        <f>IF(Table2[[#This Row],[90c]]&gt;0,1,0)</f>
        <v>0</v>
      </c>
    </row>
    <row r="4149" spans="1:30" x14ac:dyDescent="0.2">
      <c r="A4149">
        <v>201707</v>
      </c>
      <c r="B4149" t="s">
        <v>21</v>
      </c>
      <c r="C4149" t="s">
        <v>21</v>
      </c>
      <c r="D4149" t="s">
        <v>1510</v>
      </c>
      <c r="E4149" t="s">
        <v>1018</v>
      </c>
      <c r="F4149" t="s">
        <v>1560</v>
      </c>
      <c r="G4149" t="s">
        <v>7674</v>
      </c>
      <c r="I4149" t="s">
        <v>47</v>
      </c>
      <c r="J4149" t="s">
        <v>567</v>
      </c>
      <c r="K4149" t="s">
        <v>7674</v>
      </c>
      <c r="L4149" t="s">
        <v>8972</v>
      </c>
      <c r="M4149" t="s">
        <v>1316</v>
      </c>
      <c r="N4149" s="1">
        <v>42936</v>
      </c>
      <c r="O4149">
        <v>20</v>
      </c>
      <c r="P4149" t="s">
        <v>930</v>
      </c>
      <c r="S4149">
        <v>0</v>
      </c>
      <c r="T4149">
        <v>0</v>
      </c>
      <c r="U4149" s="7">
        <v>0</v>
      </c>
      <c r="V4149" s="7">
        <v>0</v>
      </c>
      <c r="W4149" s="7">
        <v>0</v>
      </c>
      <c r="X4149" s="7">
        <v>0</v>
      </c>
      <c r="Y4149" s="7">
        <v>0</v>
      </c>
      <c r="Z4149" s="7">
        <v>0</v>
      </c>
      <c r="AA4149" s="7" t="s">
        <v>800</v>
      </c>
      <c r="AB4149" s="7">
        <f>IF(Table2[[#This Row],[15cc]]+Table2[[#This Row],[30cc]]&gt;0,1,0)</f>
        <v>0</v>
      </c>
      <c r="AC4149" s="7">
        <f>IF(Table2[[#This Row],[60c]]&gt;0,1,0)</f>
        <v>0</v>
      </c>
      <c r="AD4149" s="7">
        <f>IF(Table2[[#This Row],[90c]]&gt;0,1,0)</f>
        <v>0</v>
      </c>
    </row>
    <row r="4150" spans="1:30" x14ac:dyDescent="0.2">
      <c r="A4150">
        <v>201707</v>
      </c>
      <c r="B4150" t="s">
        <v>21</v>
      </c>
      <c r="C4150" t="s">
        <v>21</v>
      </c>
      <c r="D4150" t="s">
        <v>1510</v>
      </c>
      <c r="E4150" t="s">
        <v>1018</v>
      </c>
      <c r="F4150" t="s">
        <v>1560</v>
      </c>
      <c r="G4150" t="s">
        <v>7674</v>
      </c>
      <c r="I4150" t="s">
        <v>47</v>
      </c>
      <c r="J4150" t="s">
        <v>567</v>
      </c>
      <c r="K4150" t="s">
        <v>7674</v>
      </c>
      <c r="L4150" t="s">
        <v>8973</v>
      </c>
      <c r="M4150" t="s">
        <v>8974</v>
      </c>
      <c r="N4150" s="1">
        <v>42936</v>
      </c>
      <c r="O4150">
        <v>20</v>
      </c>
      <c r="P4150" t="s">
        <v>930</v>
      </c>
      <c r="S4150">
        <v>0</v>
      </c>
      <c r="T4150">
        <v>0</v>
      </c>
      <c r="U4150" s="7">
        <v>0</v>
      </c>
      <c r="V4150" s="7">
        <v>0</v>
      </c>
      <c r="W4150" s="7">
        <v>0</v>
      </c>
      <c r="X4150" s="7">
        <v>0</v>
      </c>
      <c r="Y4150" s="7">
        <v>0</v>
      </c>
      <c r="Z4150" s="7">
        <v>0</v>
      </c>
      <c r="AA4150" s="7" t="s">
        <v>800</v>
      </c>
      <c r="AB4150" s="7">
        <f>IF(Table2[[#This Row],[15cc]]+Table2[[#This Row],[30cc]]&gt;0,1,0)</f>
        <v>0</v>
      </c>
      <c r="AC4150" s="7">
        <f>IF(Table2[[#This Row],[60c]]&gt;0,1,0)</f>
        <v>0</v>
      </c>
      <c r="AD4150" s="7">
        <f>IF(Table2[[#This Row],[90c]]&gt;0,1,0)</f>
        <v>0</v>
      </c>
    </row>
    <row r="4151" spans="1:30" x14ac:dyDescent="0.2">
      <c r="A4151">
        <v>201707</v>
      </c>
      <c r="B4151" t="s">
        <v>21</v>
      </c>
      <c r="C4151" t="s">
        <v>21</v>
      </c>
      <c r="D4151" t="s">
        <v>1510</v>
      </c>
      <c r="E4151" t="s">
        <v>1018</v>
      </c>
      <c r="F4151" t="s">
        <v>1560</v>
      </c>
      <c r="G4151" t="s">
        <v>7674</v>
      </c>
      <c r="I4151" t="s">
        <v>47</v>
      </c>
      <c r="J4151" t="s">
        <v>567</v>
      </c>
      <c r="K4151" t="s">
        <v>7674</v>
      </c>
      <c r="L4151" t="s">
        <v>8975</v>
      </c>
      <c r="M4151" t="s">
        <v>8976</v>
      </c>
      <c r="N4151" s="1">
        <v>42936</v>
      </c>
      <c r="O4151">
        <v>20</v>
      </c>
      <c r="P4151" t="s">
        <v>930</v>
      </c>
      <c r="S4151">
        <v>0</v>
      </c>
      <c r="T4151">
        <v>0</v>
      </c>
      <c r="U4151" s="7">
        <v>0</v>
      </c>
      <c r="V4151" s="7">
        <v>0</v>
      </c>
      <c r="W4151" s="7">
        <v>0</v>
      </c>
      <c r="X4151" s="7">
        <v>0</v>
      </c>
      <c r="Y4151" s="7">
        <v>0</v>
      </c>
      <c r="Z4151" s="7">
        <v>0</v>
      </c>
      <c r="AA4151" s="7" t="s">
        <v>800</v>
      </c>
      <c r="AB4151" s="7">
        <f>IF(Table2[[#This Row],[15cc]]+Table2[[#This Row],[30cc]]&gt;0,1,0)</f>
        <v>0</v>
      </c>
      <c r="AC4151" s="7">
        <f>IF(Table2[[#This Row],[60c]]&gt;0,1,0)</f>
        <v>0</v>
      </c>
      <c r="AD4151" s="7">
        <f>IF(Table2[[#This Row],[90c]]&gt;0,1,0)</f>
        <v>0</v>
      </c>
    </row>
    <row r="4152" spans="1:30" x14ac:dyDescent="0.2">
      <c r="A4152">
        <v>201707</v>
      </c>
      <c r="B4152" t="s">
        <v>21</v>
      </c>
      <c r="C4152" t="s">
        <v>21</v>
      </c>
      <c r="D4152" t="s">
        <v>1510</v>
      </c>
      <c r="E4152" t="s">
        <v>1018</v>
      </c>
      <c r="F4152" t="s">
        <v>1560</v>
      </c>
      <c r="G4152" t="s">
        <v>7674</v>
      </c>
      <c r="I4152" t="s">
        <v>47</v>
      </c>
      <c r="J4152" t="s">
        <v>567</v>
      </c>
      <c r="K4152" t="s">
        <v>7674</v>
      </c>
      <c r="L4152" t="s">
        <v>8977</v>
      </c>
      <c r="M4152" t="s">
        <v>8978</v>
      </c>
      <c r="N4152" s="1">
        <v>42936</v>
      </c>
      <c r="O4152">
        <v>20</v>
      </c>
      <c r="P4152" t="s">
        <v>930</v>
      </c>
      <c r="S4152">
        <v>0</v>
      </c>
      <c r="T4152">
        <v>0</v>
      </c>
      <c r="U4152" s="7">
        <v>0</v>
      </c>
      <c r="V4152" s="7">
        <v>0</v>
      </c>
      <c r="W4152" s="7">
        <v>0</v>
      </c>
      <c r="X4152" s="7">
        <v>0</v>
      </c>
      <c r="Y4152" s="7">
        <v>0</v>
      </c>
      <c r="Z4152" s="7">
        <v>0</v>
      </c>
      <c r="AA4152" s="7" t="s">
        <v>800</v>
      </c>
      <c r="AB4152" s="7">
        <f>IF(Table2[[#This Row],[15cc]]+Table2[[#This Row],[30cc]]&gt;0,1,0)</f>
        <v>0</v>
      </c>
      <c r="AC4152" s="7">
        <f>IF(Table2[[#This Row],[60c]]&gt;0,1,0)</f>
        <v>0</v>
      </c>
      <c r="AD4152" s="7">
        <f>IF(Table2[[#This Row],[90c]]&gt;0,1,0)</f>
        <v>0</v>
      </c>
    </row>
    <row r="4153" spans="1:30" x14ac:dyDescent="0.2">
      <c r="A4153">
        <v>201707</v>
      </c>
      <c r="B4153" t="s">
        <v>21</v>
      </c>
      <c r="C4153" t="s">
        <v>21</v>
      </c>
      <c r="D4153" t="s">
        <v>1510</v>
      </c>
      <c r="E4153" t="s">
        <v>1018</v>
      </c>
      <c r="F4153" t="s">
        <v>1560</v>
      </c>
      <c r="G4153" t="s">
        <v>7674</v>
      </c>
      <c r="I4153" t="s">
        <v>47</v>
      </c>
      <c r="J4153" t="s">
        <v>567</v>
      </c>
      <c r="K4153" t="s">
        <v>7674</v>
      </c>
      <c r="L4153" t="s">
        <v>8979</v>
      </c>
      <c r="M4153" t="s">
        <v>8980</v>
      </c>
      <c r="N4153" s="1">
        <v>42937</v>
      </c>
      <c r="O4153">
        <v>19</v>
      </c>
      <c r="P4153" t="s">
        <v>930</v>
      </c>
      <c r="S4153">
        <v>0</v>
      </c>
      <c r="T4153">
        <v>0</v>
      </c>
      <c r="U4153" s="7">
        <v>0</v>
      </c>
      <c r="V4153" s="7">
        <v>0</v>
      </c>
      <c r="W4153" s="7">
        <v>0</v>
      </c>
      <c r="X4153" s="7">
        <v>0</v>
      </c>
      <c r="Y4153" s="7">
        <v>0</v>
      </c>
      <c r="Z4153" s="7">
        <v>0</v>
      </c>
      <c r="AA4153" s="7" t="s">
        <v>800</v>
      </c>
      <c r="AB4153" s="7">
        <f>IF(Table2[[#This Row],[15cc]]+Table2[[#This Row],[30cc]]&gt;0,1,0)</f>
        <v>0</v>
      </c>
      <c r="AC4153" s="7">
        <f>IF(Table2[[#This Row],[60c]]&gt;0,1,0)</f>
        <v>0</v>
      </c>
      <c r="AD4153" s="7">
        <f>IF(Table2[[#This Row],[90c]]&gt;0,1,0)</f>
        <v>0</v>
      </c>
    </row>
    <row r="4154" spans="1:30" x14ac:dyDescent="0.2">
      <c r="A4154">
        <v>201707</v>
      </c>
      <c r="B4154" t="s">
        <v>21</v>
      </c>
      <c r="C4154" t="s">
        <v>21</v>
      </c>
      <c r="D4154" t="s">
        <v>1510</v>
      </c>
      <c r="E4154" t="s">
        <v>1018</v>
      </c>
      <c r="F4154" t="s">
        <v>1560</v>
      </c>
      <c r="G4154" t="s">
        <v>7674</v>
      </c>
      <c r="I4154" t="s">
        <v>47</v>
      </c>
      <c r="J4154" t="s">
        <v>567</v>
      </c>
      <c r="K4154" t="s">
        <v>7674</v>
      </c>
      <c r="L4154" t="s">
        <v>8981</v>
      </c>
      <c r="M4154" t="s">
        <v>8982</v>
      </c>
      <c r="N4154" s="1">
        <v>42937</v>
      </c>
      <c r="O4154">
        <v>19</v>
      </c>
      <c r="P4154" t="s">
        <v>930</v>
      </c>
      <c r="S4154">
        <v>0</v>
      </c>
      <c r="T4154">
        <v>0</v>
      </c>
      <c r="U4154" s="7">
        <v>0</v>
      </c>
      <c r="V4154" s="7">
        <v>0</v>
      </c>
      <c r="W4154" s="7">
        <v>0</v>
      </c>
      <c r="X4154" s="7">
        <v>0</v>
      </c>
      <c r="Y4154" s="7">
        <v>0</v>
      </c>
      <c r="Z4154" s="7">
        <v>0</v>
      </c>
      <c r="AA4154" s="7" t="s">
        <v>800</v>
      </c>
      <c r="AB4154" s="7">
        <f>IF(Table2[[#This Row],[15cc]]+Table2[[#This Row],[30cc]]&gt;0,1,0)</f>
        <v>0</v>
      </c>
      <c r="AC4154" s="7">
        <f>IF(Table2[[#This Row],[60c]]&gt;0,1,0)</f>
        <v>0</v>
      </c>
      <c r="AD4154" s="7">
        <f>IF(Table2[[#This Row],[90c]]&gt;0,1,0)</f>
        <v>0</v>
      </c>
    </row>
    <row r="4155" spans="1:30" x14ac:dyDescent="0.2">
      <c r="A4155">
        <v>201707</v>
      </c>
      <c r="B4155" t="s">
        <v>21</v>
      </c>
      <c r="C4155" t="s">
        <v>21</v>
      </c>
      <c r="D4155" t="s">
        <v>1510</v>
      </c>
      <c r="E4155" t="s">
        <v>1018</v>
      </c>
      <c r="F4155" t="s">
        <v>1560</v>
      </c>
      <c r="G4155" t="s">
        <v>7674</v>
      </c>
      <c r="I4155" t="s">
        <v>47</v>
      </c>
      <c r="J4155" t="s">
        <v>567</v>
      </c>
      <c r="K4155" t="s">
        <v>7674</v>
      </c>
      <c r="L4155" t="s">
        <v>8983</v>
      </c>
      <c r="M4155" t="s">
        <v>8984</v>
      </c>
      <c r="N4155" s="1">
        <v>42937</v>
      </c>
      <c r="O4155">
        <v>19</v>
      </c>
      <c r="P4155" t="s">
        <v>930</v>
      </c>
      <c r="S4155">
        <v>0</v>
      </c>
      <c r="T4155">
        <v>0</v>
      </c>
      <c r="U4155" s="7">
        <v>0</v>
      </c>
      <c r="V4155" s="7">
        <v>0</v>
      </c>
      <c r="W4155" s="7">
        <v>0</v>
      </c>
      <c r="X4155" s="7">
        <v>0</v>
      </c>
      <c r="Y4155" s="7">
        <v>0</v>
      </c>
      <c r="Z4155" s="7">
        <v>0</v>
      </c>
      <c r="AA4155" s="7" t="s">
        <v>800</v>
      </c>
      <c r="AB4155" s="7">
        <f>IF(Table2[[#This Row],[15cc]]+Table2[[#This Row],[30cc]]&gt;0,1,0)</f>
        <v>0</v>
      </c>
      <c r="AC4155" s="7">
        <f>IF(Table2[[#This Row],[60c]]&gt;0,1,0)</f>
        <v>0</v>
      </c>
      <c r="AD4155" s="7">
        <f>IF(Table2[[#This Row],[90c]]&gt;0,1,0)</f>
        <v>0</v>
      </c>
    </row>
    <row r="4156" spans="1:30" x14ac:dyDescent="0.2">
      <c r="A4156">
        <v>201707</v>
      </c>
      <c r="B4156" t="s">
        <v>21</v>
      </c>
      <c r="C4156" t="s">
        <v>21</v>
      </c>
      <c r="D4156" t="s">
        <v>1510</v>
      </c>
      <c r="E4156" t="s">
        <v>1018</v>
      </c>
      <c r="F4156" t="s">
        <v>1560</v>
      </c>
      <c r="G4156" t="s">
        <v>7674</v>
      </c>
      <c r="I4156" t="s">
        <v>47</v>
      </c>
      <c r="J4156" t="s">
        <v>567</v>
      </c>
      <c r="K4156" t="s">
        <v>7674</v>
      </c>
      <c r="L4156" t="s">
        <v>8985</v>
      </c>
      <c r="M4156" t="s">
        <v>8986</v>
      </c>
      <c r="N4156" s="1">
        <v>42937</v>
      </c>
      <c r="O4156">
        <v>19</v>
      </c>
      <c r="P4156" t="s">
        <v>930</v>
      </c>
      <c r="S4156">
        <v>0</v>
      </c>
      <c r="T4156">
        <v>0</v>
      </c>
      <c r="U4156" s="7">
        <v>0</v>
      </c>
      <c r="V4156" s="7">
        <v>0</v>
      </c>
      <c r="W4156" s="7">
        <v>0</v>
      </c>
      <c r="X4156" s="7">
        <v>0</v>
      </c>
      <c r="Y4156" s="7">
        <v>0</v>
      </c>
      <c r="Z4156" s="7">
        <v>0</v>
      </c>
      <c r="AA4156" s="7" t="s">
        <v>800</v>
      </c>
      <c r="AB4156" s="7">
        <f>IF(Table2[[#This Row],[15cc]]+Table2[[#This Row],[30cc]]&gt;0,1,0)</f>
        <v>0</v>
      </c>
      <c r="AC4156" s="7">
        <f>IF(Table2[[#This Row],[60c]]&gt;0,1,0)</f>
        <v>0</v>
      </c>
      <c r="AD4156" s="7">
        <f>IF(Table2[[#This Row],[90c]]&gt;0,1,0)</f>
        <v>0</v>
      </c>
    </row>
    <row r="4157" spans="1:30" x14ac:dyDescent="0.2">
      <c r="A4157">
        <v>201707</v>
      </c>
      <c r="B4157" t="s">
        <v>21</v>
      </c>
      <c r="C4157" t="s">
        <v>21</v>
      </c>
      <c r="D4157" t="s">
        <v>1510</v>
      </c>
      <c r="E4157" t="s">
        <v>1018</v>
      </c>
      <c r="F4157" t="s">
        <v>1560</v>
      </c>
      <c r="G4157" t="s">
        <v>7674</v>
      </c>
      <c r="I4157" t="s">
        <v>47</v>
      </c>
      <c r="J4157" t="s">
        <v>567</v>
      </c>
      <c r="K4157" t="s">
        <v>7674</v>
      </c>
      <c r="L4157" t="s">
        <v>8987</v>
      </c>
      <c r="M4157" t="s">
        <v>8988</v>
      </c>
      <c r="N4157" s="1">
        <v>42940</v>
      </c>
      <c r="O4157">
        <v>16</v>
      </c>
      <c r="P4157" t="s">
        <v>930</v>
      </c>
      <c r="Q4157">
        <v>1</v>
      </c>
      <c r="R4157">
        <v>12.443</v>
      </c>
      <c r="S4157">
        <v>1</v>
      </c>
      <c r="T4157">
        <v>12.443</v>
      </c>
      <c r="U4157" s="7">
        <v>0</v>
      </c>
      <c r="V4157" s="7">
        <v>0</v>
      </c>
      <c r="W4157" s="7">
        <v>0</v>
      </c>
      <c r="X4157" s="7">
        <v>0</v>
      </c>
      <c r="Y4157" s="7">
        <v>0</v>
      </c>
      <c r="Z4157" s="7">
        <v>0</v>
      </c>
      <c r="AA4157" s="7" t="s">
        <v>800</v>
      </c>
      <c r="AB4157" s="7">
        <f>IF(Table2[[#This Row],[15cc]]+Table2[[#This Row],[30cc]]&gt;0,1,0)</f>
        <v>1</v>
      </c>
      <c r="AC4157" s="7">
        <f>IF(Table2[[#This Row],[60c]]&gt;0,1,0)</f>
        <v>0</v>
      </c>
      <c r="AD4157" s="7">
        <f>IF(Table2[[#This Row],[90c]]&gt;0,1,0)</f>
        <v>0</v>
      </c>
    </row>
    <row r="4158" spans="1:30" x14ac:dyDescent="0.2">
      <c r="A4158">
        <v>201707</v>
      </c>
      <c r="B4158" t="s">
        <v>21</v>
      </c>
      <c r="C4158" t="s">
        <v>21</v>
      </c>
      <c r="D4158" t="s">
        <v>1510</v>
      </c>
      <c r="E4158" t="s">
        <v>1018</v>
      </c>
      <c r="F4158" t="s">
        <v>1560</v>
      </c>
      <c r="G4158" t="s">
        <v>7674</v>
      </c>
      <c r="I4158" t="s">
        <v>47</v>
      </c>
      <c r="J4158" t="s">
        <v>567</v>
      </c>
      <c r="K4158" t="s">
        <v>7674</v>
      </c>
      <c r="L4158" t="s">
        <v>8989</v>
      </c>
      <c r="M4158" t="s">
        <v>8990</v>
      </c>
      <c r="N4158" s="1">
        <v>42942</v>
      </c>
      <c r="O4158">
        <v>14</v>
      </c>
      <c r="P4158" t="s">
        <v>1314</v>
      </c>
      <c r="S4158">
        <v>0</v>
      </c>
      <c r="T4158">
        <v>0</v>
      </c>
      <c r="U4158" s="7">
        <v>0</v>
      </c>
      <c r="V4158" s="7">
        <v>0</v>
      </c>
      <c r="W4158" s="7">
        <v>0</v>
      </c>
      <c r="X4158" s="7">
        <v>0</v>
      </c>
      <c r="Y4158" s="7">
        <v>0</v>
      </c>
      <c r="Z4158" s="7">
        <v>0</v>
      </c>
      <c r="AA4158" s="7" t="s">
        <v>800</v>
      </c>
      <c r="AB4158" s="7">
        <f>IF(Table2[[#This Row],[15cc]]+Table2[[#This Row],[30cc]]&gt;0,1,0)</f>
        <v>0</v>
      </c>
      <c r="AC4158" s="7">
        <f>IF(Table2[[#This Row],[60c]]&gt;0,1,0)</f>
        <v>0</v>
      </c>
      <c r="AD4158" s="7">
        <f>IF(Table2[[#This Row],[90c]]&gt;0,1,0)</f>
        <v>0</v>
      </c>
    </row>
    <row r="4159" spans="1:30" x14ac:dyDescent="0.2">
      <c r="A4159">
        <v>201707</v>
      </c>
      <c r="B4159" t="s">
        <v>21</v>
      </c>
      <c r="C4159" t="s">
        <v>21</v>
      </c>
      <c r="D4159" t="s">
        <v>1510</v>
      </c>
      <c r="E4159" t="s">
        <v>1018</v>
      </c>
      <c r="F4159" t="s">
        <v>1560</v>
      </c>
      <c r="G4159" t="s">
        <v>7674</v>
      </c>
      <c r="I4159" t="s">
        <v>47</v>
      </c>
      <c r="J4159" t="s">
        <v>567</v>
      </c>
      <c r="K4159" t="s">
        <v>7674</v>
      </c>
      <c r="L4159" t="s">
        <v>8991</v>
      </c>
      <c r="M4159" t="s">
        <v>8992</v>
      </c>
      <c r="N4159" s="1">
        <v>42942</v>
      </c>
      <c r="O4159">
        <v>14</v>
      </c>
      <c r="P4159" t="s">
        <v>1314</v>
      </c>
      <c r="S4159">
        <v>0</v>
      </c>
      <c r="T4159">
        <v>0</v>
      </c>
      <c r="U4159" s="7">
        <v>0</v>
      </c>
      <c r="V4159" s="7">
        <v>0</v>
      </c>
      <c r="W4159" s="7">
        <v>0</v>
      </c>
      <c r="X4159" s="7">
        <v>0</v>
      </c>
      <c r="Y4159" s="7">
        <v>0</v>
      </c>
      <c r="Z4159" s="7">
        <v>0</v>
      </c>
      <c r="AA4159" s="7" t="s">
        <v>800</v>
      </c>
      <c r="AB4159" s="7">
        <f>IF(Table2[[#This Row],[15cc]]+Table2[[#This Row],[30cc]]&gt;0,1,0)</f>
        <v>0</v>
      </c>
      <c r="AC4159" s="7">
        <f>IF(Table2[[#This Row],[60c]]&gt;0,1,0)</f>
        <v>0</v>
      </c>
      <c r="AD4159" s="7">
        <f>IF(Table2[[#This Row],[90c]]&gt;0,1,0)</f>
        <v>0</v>
      </c>
    </row>
    <row r="4160" spans="1:30" x14ac:dyDescent="0.2">
      <c r="A4160">
        <v>201707</v>
      </c>
      <c r="B4160" t="s">
        <v>21</v>
      </c>
      <c r="C4160" t="s">
        <v>21</v>
      </c>
      <c r="D4160" t="s">
        <v>1510</v>
      </c>
      <c r="E4160" t="s">
        <v>1018</v>
      </c>
      <c r="F4160" t="s">
        <v>1560</v>
      </c>
      <c r="G4160" t="s">
        <v>7674</v>
      </c>
      <c r="I4160" t="s">
        <v>47</v>
      </c>
      <c r="J4160" t="s">
        <v>567</v>
      </c>
      <c r="K4160" t="s">
        <v>7674</v>
      </c>
      <c r="L4160" t="s">
        <v>8993</v>
      </c>
      <c r="M4160" t="s">
        <v>8994</v>
      </c>
      <c r="N4160" s="1">
        <v>42942</v>
      </c>
      <c r="O4160">
        <v>14</v>
      </c>
      <c r="P4160" t="s">
        <v>1314</v>
      </c>
      <c r="S4160">
        <v>0</v>
      </c>
      <c r="T4160">
        <v>0</v>
      </c>
      <c r="U4160" s="7">
        <v>0</v>
      </c>
      <c r="V4160" s="7">
        <v>0</v>
      </c>
      <c r="W4160" s="7">
        <v>0</v>
      </c>
      <c r="X4160" s="7">
        <v>0</v>
      </c>
      <c r="Y4160" s="7">
        <v>0</v>
      </c>
      <c r="Z4160" s="7">
        <v>0</v>
      </c>
      <c r="AA4160" s="7" t="s">
        <v>800</v>
      </c>
      <c r="AB4160" s="7">
        <f>IF(Table2[[#This Row],[15cc]]+Table2[[#This Row],[30cc]]&gt;0,1,0)</f>
        <v>0</v>
      </c>
      <c r="AC4160" s="7">
        <f>IF(Table2[[#This Row],[60c]]&gt;0,1,0)</f>
        <v>0</v>
      </c>
      <c r="AD4160" s="7">
        <f>IF(Table2[[#This Row],[90c]]&gt;0,1,0)</f>
        <v>0</v>
      </c>
    </row>
    <row r="4161" spans="1:30" x14ac:dyDescent="0.2">
      <c r="A4161">
        <v>201707</v>
      </c>
      <c r="B4161" t="s">
        <v>21</v>
      </c>
      <c r="C4161" t="s">
        <v>21</v>
      </c>
      <c r="D4161" t="s">
        <v>1510</v>
      </c>
      <c r="E4161" t="s">
        <v>1018</v>
      </c>
      <c r="F4161" t="s">
        <v>1560</v>
      </c>
      <c r="G4161" t="s">
        <v>7674</v>
      </c>
      <c r="I4161" t="s">
        <v>47</v>
      </c>
      <c r="J4161" t="s">
        <v>567</v>
      </c>
      <c r="K4161" t="s">
        <v>7674</v>
      </c>
      <c r="L4161" t="s">
        <v>8995</v>
      </c>
      <c r="M4161" t="s">
        <v>8996</v>
      </c>
      <c r="N4161" s="1">
        <v>42942</v>
      </c>
      <c r="O4161">
        <v>14</v>
      </c>
      <c r="P4161" t="s">
        <v>1314</v>
      </c>
      <c r="S4161">
        <v>0</v>
      </c>
      <c r="T4161">
        <v>0</v>
      </c>
      <c r="U4161" s="7">
        <v>0</v>
      </c>
      <c r="V4161" s="7">
        <v>0</v>
      </c>
      <c r="W4161" s="7">
        <v>0</v>
      </c>
      <c r="X4161" s="7">
        <v>0</v>
      </c>
      <c r="Y4161" s="7">
        <v>0</v>
      </c>
      <c r="Z4161" s="7">
        <v>0</v>
      </c>
      <c r="AA4161" s="7" t="s">
        <v>800</v>
      </c>
      <c r="AB4161" s="7">
        <f>IF(Table2[[#This Row],[15cc]]+Table2[[#This Row],[30cc]]&gt;0,1,0)</f>
        <v>0</v>
      </c>
      <c r="AC4161" s="7">
        <f>IF(Table2[[#This Row],[60c]]&gt;0,1,0)</f>
        <v>0</v>
      </c>
      <c r="AD4161" s="7">
        <f>IF(Table2[[#This Row],[90c]]&gt;0,1,0)</f>
        <v>0</v>
      </c>
    </row>
    <row r="4162" spans="1:30" x14ac:dyDescent="0.2">
      <c r="A4162">
        <v>201707</v>
      </c>
      <c r="B4162" t="s">
        <v>21</v>
      </c>
      <c r="C4162" t="s">
        <v>21</v>
      </c>
      <c r="D4162" t="s">
        <v>1510</v>
      </c>
      <c r="E4162" t="s">
        <v>1018</v>
      </c>
      <c r="F4162" t="s">
        <v>1560</v>
      </c>
      <c r="G4162" t="s">
        <v>7674</v>
      </c>
      <c r="I4162" t="s">
        <v>47</v>
      </c>
      <c r="J4162" t="s">
        <v>567</v>
      </c>
      <c r="K4162" t="s">
        <v>7674</v>
      </c>
      <c r="L4162" t="s">
        <v>8997</v>
      </c>
      <c r="M4162" t="s">
        <v>8998</v>
      </c>
      <c r="N4162" s="1">
        <v>42942</v>
      </c>
      <c r="O4162">
        <v>14</v>
      </c>
      <c r="P4162" t="s">
        <v>1314</v>
      </c>
      <c r="S4162">
        <v>0</v>
      </c>
      <c r="T4162">
        <v>0</v>
      </c>
      <c r="U4162" s="7">
        <v>0</v>
      </c>
      <c r="V4162" s="7">
        <v>0</v>
      </c>
      <c r="W4162" s="7">
        <v>0</v>
      </c>
      <c r="X4162" s="7">
        <v>0</v>
      </c>
      <c r="Y4162" s="7">
        <v>0</v>
      </c>
      <c r="Z4162" s="7">
        <v>0</v>
      </c>
      <c r="AA4162" s="7" t="s">
        <v>800</v>
      </c>
      <c r="AB4162" s="7">
        <f>IF(Table2[[#This Row],[15cc]]+Table2[[#This Row],[30cc]]&gt;0,1,0)</f>
        <v>0</v>
      </c>
      <c r="AC4162" s="7">
        <f>IF(Table2[[#This Row],[60c]]&gt;0,1,0)</f>
        <v>0</v>
      </c>
      <c r="AD4162" s="7">
        <f>IF(Table2[[#This Row],[90c]]&gt;0,1,0)</f>
        <v>0</v>
      </c>
    </row>
    <row r="4163" spans="1:30" x14ac:dyDescent="0.2">
      <c r="A4163">
        <v>201707</v>
      </c>
      <c r="B4163" t="s">
        <v>21</v>
      </c>
      <c r="C4163" t="s">
        <v>21</v>
      </c>
      <c r="D4163" t="s">
        <v>1510</v>
      </c>
      <c r="E4163" t="s">
        <v>1018</v>
      </c>
      <c r="F4163" t="s">
        <v>1560</v>
      </c>
      <c r="G4163" t="s">
        <v>7674</v>
      </c>
      <c r="I4163" t="s">
        <v>47</v>
      </c>
      <c r="J4163" t="s">
        <v>567</v>
      </c>
      <c r="K4163" t="s">
        <v>7674</v>
      </c>
      <c r="L4163" t="s">
        <v>8999</v>
      </c>
      <c r="M4163" t="s">
        <v>9000</v>
      </c>
      <c r="N4163" s="1">
        <v>42942</v>
      </c>
      <c r="O4163">
        <v>14</v>
      </c>
      <c r="P4163" t="s">
        <v>1314</v>
      </c>
      <c r="S4163">
        <v>0</v>
      </c>
      <c r="T4163">
        <v>0</v>
      </c>
      <c r="U4163" s="7">
        <v>0</v>
      </c>
      <c r="V4163" s="7">
        <v>0</v>
      </c>
      <c r="W4163" s="7">
        <v>0</v>
      </c>
      <c r="X4163" s="7">
        <v>0</v>
      </c>
      <c r="Y4163" s="7">
        <v>0</v>
      </c>
      <c r="Z4163" s="7">
        <v>0</v>
      </c>
      <c r="AA4163" s="7" t="s">
        <v>800</v>
      </c>
      <c r="AB4163" s="7">
        <f>IF(Table2[[#This Row],[15cc]]+Table2[[#This Row],[30cc]]&gt;0,1,0)</f>
        <v>0</v>
      </c>
      <c r="AC4163" s="7">
        <f>IF(Table2[[#This Row],[60c]]&gt;0,1,0)</f>
        <v>0</v>
      </c>
      <c r="AD4163" s="7">
        <f>IF(Table2[[#This Row],[90c]]&gt;0,1,0)</f>
        <v>0</v>
      </c>
    </row>
    <row r="4164" spans="1:30" x14ac:dyDescent="0.2">
      <c r="A4164">
        <v>201707</v>
      </c>
      <c r="B4164" t="s">
        <v>21</v>
      </c>
      <c r="C4164" t="s">
        <v>21</v>
      </c>
      <c r="D4164" t="s">
        <v>1510</v>
      </c>
      <c r="E4164" t="s">
        <v>1018</v>
      </c>
      <c r="F4164" t="s">
        <v>1560</v>
      </c>
      <c r="G4164" t="s">
        <v>7674</v>
      </c>
      <c r="I4164" t="s">
        <v>47</v>
      </c>
      <c r="J4164" t="s">
        <v>567</v>
      </c>
      <c r="K4164" t="s">
        <v>7674</v>
      </c>
      <c r="L4164" t="s">
        <v>9001</v>
      </c>
      <c r="M4164" t="s">
        <v>9002</v>
      </c>
      <c r="N4164" s="1">
        <v>42942</v>
      </c>
      <c r="O4164">
        <v>14</v>
      </c>
      <c r="P4164" t="s">
        <v>1314</v>
      </c>
      <c r="S4164">
        <v>0</v>
      </c>
      <c r="T4164">
        <v>0</v>
      </c>
      <c r="U4164" s="7">
        <v>0</v>
      </c>
      <c r="V4164" s="7">
        <v>0</v>
      </c>
      <c r="W4164" s="7">
        <v>0</v>
      </c>
      <c r="X4164" s="7">
        <v>0</v>
      </c>
      <c r="Y4164" s="7">
        <v>0</v>
      </c>
      <c r="Z4164" s="7">
        <v>0</v>
      </c>
      <c r="AA4164" s="7" t="s">
        <v>800</v>
      </c>
      <c r="AB4164" s="7">
        <f>IF(Table2[[#This Row],[15cc]]+Table2[[#This Row],[30cc]]&gt;0,1,0)</f>
        <v>0</v>
      </c>
      <c r="AC4164" s="7">
        <f>IF(Table2[[#This Row],[60c]]&gt;0,1,0)</f>
        <v>0</v>
      </c>
      <c r="AD4164" s="7">
        <f>IF(Table2[[#This Row],[90c]]&gt;0,1,0)</f>
        <v>0</v>
      </c>
    </row>
    <row r="4165" spans="1:30" x14ac:dyDescent="0.2">
      <c r="A4165">
        <v>201707</v>
      </c>
      <c r="B4165" t="s">
        <v>21</v>
      </c>
      <c r="C4165" t="s">
        <v>21</v>
      </c>
      <c r="D4165" t="s">
        <v>1510</v>
      </c>
      <c r="E4165" t="s">
        <v>1018</v>
      </c>
      <c r="F4165" t="s">
        <v>1560</v>
      </c>
      <c r="G4165" t="s">
        <v>7674</v>
      </c>
      <c r="I4165" t="s">
        <v>47</v>
      </c>
      <c r="J4165" t="s">
        <v>567</v>
      </c>
      <c r="K4165" t="s">
        <v>7674</v>
      </c>
      <c r="L4165" t="s">
        <v>9003</v>
      </c>
      <c r="M4165" t="s">
        <v>9004</v>
      </c>
      <c r="N4165" s="1">
        <v>42942</v>
      </c>
      <c r="O4165">
        <v>14</v>
      </c>
      <c r="P4165" t="s">
        <v>1314</v>
      </c>
      <c r="S4165">
        <v>0</v>
      </c>
      <c r="T4165">
        <v>0</v>
      </c>
      <c r="U4165" s="7">
        <v>0</v>
      </c>
      <c r="V4165" s="7">
        <v>0</v>
      </c>
      <c r="W4165" s="7">
        <v>0</v>
      </c>
      <c r="X4165" s="7">
        <v>0</v>
      </c>
      <c r="Y4165" s="7">
        <v>0</v>
      </c>
      <c r="Z4165" s="7">
        <v>0</v>
      </c>
      <c r="AA4165" s="7" t="s">
        <v>800</v>
      </c>
      <c r="AB4165" s="7">
        <f>IF(Table2[[#This Row],[15cc]]+Table2[[#This Row],[30cc]]&gt;0,1,0)</f>
        <v>0</v>
      </c>
      <c r="AC4165" s="7">
        <f>IF(Table2[[#This Row],[60c]]&gt;0,1,0)</f>
        <v>0</v>
      </c>
      <c r="AD4165" s="7">
        <f>IF(Table2[[#This Row],[90c]]&gt;0,1,0)</f>
        <v>0</v>
      </c>
    </row>
    <row r="4166" spans="1:30" x14ac:dyDescent="0.2">
      <c r="A4166">
        <v>201707</v>
      </c>
      <c r="B4166" t="s">
        <v>21</v>
      </c>
      <c r="C4166" t="s">
        <v>21</v>
      </c>
      <c r="D4166" t="s">
        <v>1510</v>
      </c>
      <c r="E4166" t="s">
        <v>1018</v>
      </c>
      <c r="F4166" t="s">
        <v>1560</v>
      </c>
      <c r="G4166" t="s">
        <v>7674</v>
      </c>
      <c r="I4166" t="s">
        <v>47</v>
      </c>
      <c r="J4166" t="s">
        <v>567</v>
      </c>
      <c r="K4166" t="s">
        <v>7674</v>
      </c>
      <c r="L4166" t="s">
        <v>9005</v>
      </c>
      <c r="M4166" t="s">
        <v>9006</v>
      </c>
      <c r="N4166" s="1">
        <v>42942</v>
      </c>
      <c r="O4166">
        <v>14</v>
      </c>
      <c r="P4166" t="s">
        <v>1314</v>
      </c>
      <c r="S4166">
        <v>0</v>
      </c>
      <c r="T4166">
        <v>0</v>
      </c>
      <c r="U4166" s="7">
        <v>0</v>
      </c>
      <c r="V4166" s="7">
        <v>0</v>
      </c>
      <c r="W4166" s="7">
        <v>0</v>
      </c>
      <c r="X4166" s="7">
        <v>0</v>
      </c>
      <c r="Y4166" s="7">
        <v>0</v>
      </c>
      <c r="Z4166" s="7">
        <v>0</v>
      </c>
      <c r="AA4166" s="7" t="s">
        <v>800</v>
      </c>
      <c r="AB4166" s="7">
        <f>IF(Table2[[#This Row],[15cc]]+Table2[[#This Row],[30cc]]&gt;0,1,0)</f>
        <v>0</v>
      </c>
      <c r="AC4166" s="7">
        <f>IF(Table2[[#This Row],[60c]]&gt;0,1,0)</f>
        <v>0</v>
      </c>
      <c r="AD4166" s="7">
        <f>IF(Table2[[#This Row],[90c]]&gt;0,1,0)</f>
        <v>0</v>
      </c>
    </row>
    <row r="4167" spans="1:30" x14ac:dyDescent="0.2">
      <c r="A4167">
        <v>201707</v>
      </c>
      <c r="B4167" t="s">
        <v>21</v>
      </c>
      <c r="C4167" t="s">
        <v>21</v>
      </c>
      <c r="D4167" t="s">
        <v>1510</v>
      </c>
      <c r="E4167" t="s">
        <v>1018</v>
      </c>
      <c r="F4167" t="s">
        <v>1560</v>
      </c>
      <c r="G4167" t="s">
        <v>7674</v>
      </c>
      <c r="I4167" t="s">
        <v>47</v>
      </c>
      <c r="J4167" t="s">
        <v>567</v>
      </c>
      <c r="K4167" t="s">
        <v>7674</v>
      </c>
      <c r="L4167" t="s">
        <v>9007</v>
      </c>
      <c r="M4167" t="s">
        <v>820</v>
      </c>
      <c r="N4167" s="1">
        <v>42942</v>
      </c>
      <c r="O4167">
        <v>14</v>
      </c>
      <c r="P4167" t="s">
        <v>1314</v>
      </c>
      <c r="S4167">
        <v>0</v>
      </c>
      <c r="T4167">
        <v>0</v>
      </c>
      <c r="U4167" s="7">
        <v>0</v>
      </c>
      <c r="V4167" s="7">
        <v>0</v>
      </c>
      <c r="W4167" s="7">
        <v>0</v>
      </c>
      <c r="X4167" s="7">
        <v>0</v>
      </c>
      <c r="Y4167" s="7">
        <v>0</v>
      </c>
      <c r="Z4167" s="7">
        <v>0</v>
      </c>
      <c r="AA4167" s="7" t="s">
        <v>800</v>
      </c>
      <c r="AB4167" s="7">
        <f>IF(Table2[[#This Row],[15cc]]+Table2[[#This Row],[30cc]]&gt;0,1,0)</f>
        <v>0</v>
      </c>
      <c r="AC4167" s="7">
        <f>IF(Table2[[#This Row],[60c]]&gt;0,1,0)</f>
        <v>0</v>
      </c>
      <c r="AD4167" s="7">
        <f>IF(Table2[[#This Row],[90c]]&gt;0,1,0)</f>
        <v>0</v>
      </c>
    </row>
    <row r="4168" spans="1:30" x14ac:dyDescent="0.2">
      <c r="A4168">
        <v>201707</v>
      </c>
      <c r="B4168" t="s">
        <v>21</v>
      </c>
      <c r="C4168" t="s">
        <v>21</v>
      </c>
      <c r="D4168" t="s">
        <v>1510</v>
      </c>
      <c r="E4168" t="s">
        <v>1018</v>
      </c>
      <c r="F4168" t="s">
        <v>1560</v>
      </c>
      <c r="G4168" t="s">
        <v>7674</v>
      </c>
      <c r="I4168" t="s">
        <v>47</v>
      </c>
      <c r="J4168" t="s">
        <v>567</v>
      </c>
      <c r="K4168" t="s">
        <v>7674</v>
      </c>
      <c r="L4168" t="s">
        <v>9008</v>
      </c>
      <c r="M4168" t="s">
        <v>9009</v>
      </c>
      <c r="N4168" s="1">
        <v>42942</v>
      </c>
      <c r="O4168">
        <v>14</v>
      </c>
      <c r="P4168" t="s">
        <v>1314</v>
      </c>
      <c r="S4168">
        <v>0</v>
      </c>
      <c r="T4168">
        <v>0</v>
      </c>
      <c r="U4168" s="7">
        <v>0</v>
      </c>
      <c r="V4168" s="7">
        <v>0</v>
      </c>
      <c r="W4168" s="7">
        <v>0</v>
      </c>
      <c r="X4168" s="7">
        <v>0</v>
      </c>
      <c r="Y4168" s="7">
        <v>0</v>
      </c>
      <c r="Z4168" s="7">
        <v>0</v>
      </c>
      <c r="AA4168" s="7" t="s">
        <v>800</v>
      </c>
      <c r="AB4168" s="7">
        <f>IF(Table2[[#This Row],[15cc]]+Table2[[#This Row],[30cc]]&gt;0,1,0)</f>
        <v>0</v>
      </c>
      <c r="AC4168" s="7">
        <f>IF(Table2[[#This Row],[60c]]&gt;0,1,0)</f>
        <v>0</v>
      </c>
      <c r="AD4168" s="7">
        <f>IF(Table2[[#This Row],[90c]]&gt;0,1,0)</f>
        <v>0</v>
      </c>
    </row>
    <row r="4169" spans="1:30" x14ac:dyDescent="0.2">
      <c r="A4169">
        <v>201707</v>
      </c>
      <c r="B4169" t="s">
        <v>21</v>
      </c>
      <c r="C4169" t="s">
        <v>21</v>
      </c>
      <c r="D4169" t="s">
        <v>1510</v>
      </c>
      <c r="E4169" t="s">
        <v>1018</v>
      </c>
      <c r="F4169" t="s">
        <v>1560</v>
      </c>
      <c r="G4169" t="s">
        <v>7674</v>
      </c>
      <c r="I4169" t="s">
        <v>47</v>
      </c>
      <c r="J4169" t="s">
        <v>567</v>
      </c>
      <c r="K4169" t="s">
        <v>7674</v>
      </c>
      <c r="L4169" t="s">
        <v>9010</v>
      </c>
      <c r="M4169" t="s">
        <v>9011</v>
      </c>
      <c r="N4169" s="1">
        <v>42944</v>
      </c>
      <c r="O4169">
        <v>12</v>
      </c>
      <c r="P4169" t="s">
        <v>1314</v>
      </c>
      <c r="S4169">
        <v>0</v>
      </c>
      <c r="T4169">
        <v>0</v>
      </c>
      <c r="U4169" s="7">
        <v>0</v>
      </c>
      <c r="V4169" s="7">
        <v>0</v>
      </c>
      <c r="W4169" s="7">
        <v>0</v>
      </c>
      <c r="X4169" s="7">
        <v>0</v>
      </c>
      <c r="Y4169" s="7">
        <v>0</v>
      </c>
      <c r="Z4169" s="7">
        <v>0</v>
      </c>
      <c r="AA4169" s="7" t="s">
        <v>800</v>
      </c>
      <c r="AB4169" s="7">
        <f>IF(Table2[[#This Row],[15cc]]+Table2[[#This Row],[30cc]]&gt;0,1,0)</f>
        <v>0</v>
      </c>
      <c r="AC4169" s="7">
        <f>IF(Table2[[#This Row],[60c]]&gt;0,1,0)</f>
        <v>0</v>
      </c>
      <c r="AD4169" s="7">
        <f>IF(Table2[[#This Row],[90c]]&gt;0,1,0)</f>
        <v>0</v>
      </c>
    </row>
    <row r="4170" spans="1:30" x14ac:dyDescent="0.2">
      <c r="A4170">
        <v>201707</v>
      </c>
      <c r="B4170" t="s">
        <v>21</v>
      </c>
      <c r="C4170" t="s">
        <v>21</v>
      </c>
      <c r="D4170" t="s">
        <v>1510</v>
      </c>
      <c r="E4170" t="s">
        <v>1018</v>
      </c>
      <c r="F4170" t="s">
        <v>1560</v>
      </c>
      <c r="G4170" t="s">
        <v>7674</v>
      </c>
      <c r="I4170" t="s">
        <v>47</v>
      </c>
      <c r="J4170" t="s">
        <v>567</v>
      </c>
      <c r="K4170" t="s">
        <v>7674</v>
      </c>
      <c r="L4170" t="s">
        <v>9012</v>
      </c>
      <c r="M4170" t="s">
        <v>9013</v>
      </c>
      <c r="N4170" s="1">
        <v>42944</v>
      </c>
      <c r="O4170">
        <v>12</v>
      </c>
      <c r="P4170" t="s">
        <v>1314</v>
      </c>
      <c r="S4170">
        <v>0</v>
      </c>
      <c r="T4170">
        <v>0</v>
      </c>
      <c r="U4170" s="7">
        <v>0</v>
      </c>
      <c r="V4170" s="7">
        <v>0</v>
      </c>
      <c r="W4170" s="7">
        <v>0</v>
      </c>
      <c r="X4170" s="7">
        <v>0</v>
      </c>
      <c r="Y4170" s="7">
        <v>0</v>
      </c>
      <c r="Z4170" s="7">
        <v>0</v>
      </c>
      <c r="AA4170" s="7" t="s">
        <v>800</v>
      </c>
      <c r="AB4170" s="7">
        <f>IF(Table2[[#This Row],[15cc]]+Table2[[#This Row],[30cc]]&gt;0,1,0)</f>
        <v>0</v>
      </c>
      <c r="AC4170" s="7">
        <f>IF(Table2[[#This Row],[60c]]&gt;0,1,0)</f>
        <v>0</v>
      </c>
      <c r="AD4170" s="7">
        <f>IF(Table2[[#This Row],[90c]]&gt;0,1,0)</f>
        <v>0</v>
      </c>
    </row>
    <row r="4171" spans="1:30" x14ac:dyDescent="0.2">
      <c r="A4171">
        <v>201707</v>
      </c>
      <c r="B4171" t="s">
        <v>21</v>
      </c>
      <c r="C4171" t="s">
        <v>21</v>
      </c>
      <c r="D4171" t="s">
        <v>1510</v>
      </c>
      <c r="E4171" t="s">
        <v>1018</v>
      </c>
      <c r="F4171" t="s">
        <v>1560</v>
      </c>
      <c r="G4171" t="s">
        <v>7674</v>
      </c>
      <c r="I4171" t="s">
        <v>47</v>
      </c>
      <c r="J4171" t="s">
        <v>567</v>
      </c>
      <c r="K4171" t="s">
        <v>7674</v>
      </c>
      <c r="L4171" t="s">
        <v>9014</v>
      </c>
      <c r="M4171" t="s">
        <v>1418</v>
      </c>
      <c r="N4171" s="1">
        <v>42944</v>
      </c>
      <c r="O4171">
        <v>12</v>
      </c>
      <c r="P4171" t="s">
        <v>1314</v>
      </c>
      <c r="Q4171">
        <v>1</v>
      </c>
      <c r="R4171">
        <v>12.869</v>
      </c>
      <c r="S4171">
        <v>1</v>
      </c>
      <c r="T4171">
        <v>12.869</v>
      </c>
      <c r="U4171" s="7">
        <v>0</v>
      </c>
      <c r="V4171" s="7">
        <v>0</v>
      </c>
      <c r="W4171" s="7">
        <v>0</v>
      </c>
      <c r="X4171" s="7">
        <v>0</v>
      </c>
      <c r="Y4171" s="7">
        <v>0</v>
      </c>
      <c r="Z4171" s="7">
        <v>0</v>
      </c>
      <c r="AA4171" s="7" t="s">
        <v>800</v>
      </c>
      <c r="AB4171" s="7">
        <f>IF(Table2[[#This Row],[15cc]]+Table2[[#This Row],[30cc]]&gt;0,1,0)</f>
        <v>1</v>
      </c>
      <c r="AC4171" s="7">
        <f>IF(Table2[[#This Row],[60c]]&gt;0,1,0)</f>
        <v>0</v>
      </c>
      <c r="AD4171" s="7">
        <f>IF(Table2[[#This Row],[90c]]&gt;0,1,0)</f>
        <v>0</v>
      </c>
    </row>
    <row r="4172" spans="1:30" x14ac:dyDescent="0.2">
      <c r="A4172">
        <v>201707</v>
      </c>
      <c r="B4172" t="s">
        <v>21</v>
      </c>
      <c r="C4172" t="s">
        <v>21</v>
      </c>
      <c r="D4172" t="s">
        <v>1510</v>
      </c>
      <c r="E4172" t="s">
        <v>1018</v>
      </c>
      <c r="F4172" t="s">
        <v>1560</v>
      </c>
      <c r="G4172" t="s">
        <v>7674</v>
      </c>
      <c r="I4172" t="s">
        <v>47</v>
      </c>
      <c r="J4172" t="s">
        <v>567</v>
      </c>
      <c r="K4172" t="s">
        <v>7674</v>
      </c>
      <c r="L4172" t="s">
        <v>9015</v>
      </c>
      <c r="M4172" t="s">
        <v>9016</v>
      </c>
      <c r="N4172" s="1">
        <v>42944</v>
      </c>
      <c r="O4172">
        <v>12</v>
      </c>
      <c r="P4172" t="s">
        <v>1314</v>
      </c>
      <c r="S4172">
        <v>0</v>
      </c>
      <c r="T4172">
        <v>0</v>
      </c>
      <c r="U4172" s="7">
        <v>0</v>
      </c>
      <c r="V4172" s="7">
        <v>0</v>
      </c>
      <c r="W4172" s="7">
        <v>0</v>
      </c>
      <c r="X4172" s="7">
        <v>0</v>
      </c>
      <c r="Y4172" s="7">
        <v>0</v>
      </c>
      <c r="Z4172" s="7">
        <v>0</v>
      </c>
      <c r="AA4172" s="7" t="s">
        <v>800</v>
      </c>
      <c r="AB4172" s="7">
        <f>IF(Table2[[#This Row],[15cc]]+Table2[[#This Row],[30cc]]&gt;0,1,0)</f>
        <v>0</v>
      </c>
      <c r="AC4172" s="7">
        <f>IF(Table2[[#This Row],[60c]]&gt;0,1,0)</f>
        <v>0</v>
      </c>
      <c r="AD4172" s="7">
        <f>IF(Table2[[#This Row],[90c]]&gt;0,1,0)</f>
        <v>0</v>
      </c>
    </row>
    <row r="4173" spans="1:30" x14ac:dyDescent="0.2">
      <c r="A4173">
        <v>201707</v>
      </c>
      <c r="B4173" t="s">
        <v>21</v>
      </c>
      <c r="C4173" t="s">
        <v>21</v>
      </c>
      <c r="D4173" t="s">
        <v>1510</v>
      </c>
      <c r="E4173" t="s">
        <v>1018</v>
      </c>
      <c r="F4173" t="s">
        <v>1560</v>
      </c>
      <c r="G4173" t="s">
        <v>7674</v>
      </c>
      <c r="I4173" t="s">
        <v>52</v>
      </c>
      <c r="J4173" t="s">
        <v>1561</v>
      </c>
      <c r="K4173" t="s">
        <v>2186</v>
      </c>
      <c r="L4173" t="s">
        <v>9017</v>
      </c>
      <c r="M4173" t="s">
        <v>9018</v>
      </c>
      <c r="N4173" s="1">
        <v>42928</v>
      </c>
      <c r="O4173">
        <v>28</v>
      </c>
      <c r="P4173" t="s">
        <v>930</v>
      </c>
      <c r="S4173">
        <v>0</v>
      </c>
      <c r="T4173">
        <v>0</v>
      </c>
      <c r="U4173" s="7">
        <v>0</v>
      </c>
      <c r="V4173" s="7">
        <v>0</v>
      </c>
      <c r="W4173" s="7">
        <v>0</v>
      </c>
      <c r="X4173" s="7">
        <v>0</v>
      </c>
      <c r="Y4173" s="7">
        <v>0</v>
      </c>
      <c r="Z4173" s="7">
        <v>0</v>
      </c>
      <c r="AA4173" s="7" t="s">
        <v>800</v>
      </c>
      <c r="AB4173" s="7">
        <f>IF(Table2[[#This Row],[15cc]]+Table2[[#This Row],[30cc]]&gt;0,1,0)</f>
        <v>0</v>
      </c>
      <c r="AC4173" s="7">
        <f>IF(Table2[[#This Row],[60c]]&gt;0,1,0)</f>
        <v>0</v>
      </c>
      <c r="AD4173" s="7">
        <f>IF(Table2[[#This Row],[90c]]&gt;0,1,0)</f>
        <v>0</v>
      </c>
    </row>
    <row r="4174" spans="1:30" x14ac:dyDescent="0.2">
      <c r="A4174">
        <v>201707</v>
      </c>
      <c r="B4174" t="s">
        <v>21</v>
      </c>
      <c r="C4174" t="s">
        <v>21</v>
      </c>
      <c r="D4174" t="s">
        <v>1510</v>
      </c>
      <c r="E4174" t="s">
        <v>1018</v>
      </c>
      <c r="F4174" t="s">
        <v>1560</v>
      </c>
      <c r="G4174" t="s">
        <v>7674</v>
      </c>
      <c r="I4174" t="s">
        <v>52</v>
      </c>
      <c r="J4174" t="s">
        <v>1561</v>
      </c>
      <c r="K4174" t="s">
        <v>2186</v>
      </c>
      <c r="L4174" t="s">
        <v>9019</v>
      </c>
      <c r="M4174" t="s">
        <v>9020</v>
      </c>
      <c r="N4174" s="1">
        <v>42928</v>
      </c>
      <c r="O4174">
        <v>28</v>
      </c>
      <c r="P4174" t="s">
        <v>930</v>
      </c>
      <c r="S4174">
        <v>0</v>
      </c>
      <c r="T4174">
        <v>0</v>
      </c>
      <c r="U4174" s="7">
        <v>0</v>
      </c>
      <c r="V4174" s="7">
        <v>0</v>
      </c>
      <c r="W4174" s="7">
        <v>0</v>
      </c>
      <c r="X4174" s="7">
        <v>0</v>
      </c>
      <c r="Y4174" s="7">
        <v>0</v>
      </c>
      <c r="Z4174" s="7">
        <v>0</v>
      </c>
      <c r="AA4174" s="7" t="s">
        <v>800</v>
      </c>
      <c r="AB4174" s="7">
        <f>IF(Table2[[#This Row],[15cc]]+Table2[[#This Row],[30cc]]&gt;0,1,0)</f>
        <v>0</v>
      </c>
      <c r="AC4174" s="7">
        <f>IF(Table2[[#This Row],[60c]]&gt;0,1,0)</f>
        <v>0</v>
      </c>
      <c r="AD4174" s="7">
        <f>IF(Table2[[#This Row],[90c]]&gt;0,1,0)</f>
        <v>0</v>
      </c>
    </row>
    <row r="4175" spans="1:30" x14ac:dyDescent="0.2">
      <c r="A4175">
        <v>201707</v>
      </c>
      <c r="B4175" t="s">
        <v>21</v>
      </c>
      <c r="C4175" t="s">
        <v>21</v>
      </c>
      <c r="D4175" t="s">
        <v>1510</v>
      </c>
      <c r="E4175" t="s">
        <v>1018</v>
      </c>
      <c r="F4175" t="s">
        <v>1560</v>
      </c>
      <c r="G4175" t="s">
        <v>7674</v>
      </c>
      <c r="I4175" t="s">
        <v>52</v>
      </c>
      <c r="J4175" t="s">
        <v>1561</v>
      </c>
      <c r="K4175" t="s">
        <v>2186</v>
      </c>
      <c r="L4175" t="s">
        <v>9021</v>
      </c>
      <c r="M4175" t="s">
        <v>9022</v>
      </c>
      <c r="N4175" s="1">
        <v>42928</v>
      </c>
      <c r="O4175">
        <v>28</v>
      </c>
      <c r="P4175" t="s">
        <v>930</v>
      </c>
      <c r="Q4175">
        <v>1</v>
      </c>
      <c r="R4175">
        <v>12.308</v>
      </c>
      <c r="S4175">
        <v>1</v>
      </c>
      <c r="T4175">
        <v>12.308</v>
      </c>
      <c r="U4175" s="7">
        <v>0</v>
      </c>
      <c r="V4175" s="7">
        <v>0</v>
      </c>
      <c r="W4175" s="7">
        <v>0</v>
      </c>
      <c r="X4175" s="7">
        <v>0</v>
      </c>
      <c r="Y4175" s="7">
        <v>0</v>
      </c>
      <c r="Z4175" s="7">
        <v>0</v>
      </c>
      <c r="AA4175" s="7" t="s">
        <v>800</v>
      </c>
      <c r="AB4175" s="7">
        <f>IF(Table2[[#This Row],[15cc]]+Table2[[#This Row],[30cc]]&gt;0,1,0)</f>
        <v>1</v>
      </c>
      <c r="AC4175" s="7">
        <f>IF(Table2[[#This Row],[60c]]&gt;0,1,0)</f>
        <v>0</v>
      </c>
      <c r="AD4175" s="7">
        <f>IF(Table2[[#This Row],[90c]]&gt;0,1,0)</f>
        <v>0</v>
      </c>
    </row>
    <row r="4176" spans="1:30" x14ac:dyDescent="0.2">
      <c r="A4176">
        <v>201707</v>
      </c>
      <c r="B4176" t="s">
        <v>21</v>
      </c>
      <c r="C4176" t="s">
        <v>21</v>
      </c>
      <c r="D4176" t="s">
        <v>1510</v>
      </c>
      <c r="E4176" t="s">
        <v>1018</v>
      </c>
      <c r="F4176" t="s">
        <v>1560</v>
      </c>
      <c r="G4176" t="s">
        <v>7674</v>
      </c>
      <c r="I4176" t="s">
        <v>52</v>
      </c>
      <c r="J4176" t="s">
        <v>1561</v>
      </c>
      <c r="K4176" t="s">
        <v>2186</v>
      </c>
      <c r="L4176" t="s">
        <v>9023</v>
      </c>
      <c r="M4176" t="s">
        <v>9024</v>
      </c>
      <c r="N4176" s="1">
        <v>42928</v>
      </c>
      <c r="O4176">
        <v>28</v>
      </c>
      <c r="P4176" t="s">
        <v>930</v>
      </c>
      <c r="Q4176">
        <v>1</v>
      </c>
      <c r="R4176">
        <v>12.298</v>
      </c>
      <c r="S4176">
        <v>1</v>
      </c>
      <c r="T4176">
        <v>12.298</v>
      </c>
      <c r="U4176" s="7">
        <v>0</v>
      </c>
      <c r="V4176" s="7">
        <v>0</v>
      </c>
      <c r="W4176" s="7">
        <v>0</v>
      </c>
      <c r="X4176" s="7">
        <v>0</v>
      </c>
      <c r="Y4176" s="7">
        <v>0</v>
      </c>
      <c r="Z4176" s="7">
        <v>0</v>
      </c>
      <c r="AA4176" s="7" t="s">
        <v>800</v>
      </c>
      <c r="AB4176" s="7">
        <f>IF(Table2[[#This Row],[15cc]]+Table2[[#This Row],[30cc]]&gt;0,1,0)</f>
        <v>1</v>
      </c>
      <c r="AC4176" s="7">
        <f>IF(Table2[[#This Row],[60c]]&gt;0,1,0)</f>
        <v>0</v>
      </c>
      <c r="AD4176" s="7">
        <f>IF(Table2[[#This Row],[90c]]&gt;0,1,0)</f>
        <v>0</v>
      </c>
    </row>
    <row r="4177" spans="1:30" x14ac:dyDescent="0.2">
      <c r="A4177">
        <v>201707</v>
      </c>
      <c r="B4177" t="s">
        <v>21</v>
      </c>
      <c r="C4177" t="s">
        <v>21</v>
      </c>
      <c r="D4177" t="s">
        <v>1510</v>
      </c>
      <c r="E4177" t="s">
        <v>1018</v>
      </c>
      <c r="F4177" t="s">
        <v>1560</v>
      </c>
      <c r="G4177" t="s">
        <v>7674</v>
      </c>
      <c r="I4177" t="s">
        <v>52</v>
      </c>
      <c r="J4177" t="s">
        <v>1561</v>
      </c>
      <c r="K4177" t="s">
        <v>2186</v>
      </c>
      <c r="L4177" t="s">
        <v>9025</v>
      </c>
      <c r="M4177" t="s">
        <v>9026</v>
      </c>
      <c r="N4177" s="1">
        <v>42928</v>
      </c>
      <c r="O4177">
        <v>28</v>
      </c>
      <c r="P4177" t="s">
        <v>930</v>
      </c>
      <c r="S4177">
        <v>0</v>
      </c>
      <c r="T4177">
        <v>0</v>
      </c>
      <c r="U4177" s="7">
        <v>0</v>
      </c>
      <c r="V4177" s="7">
        <v>0</v>
      </c>
      <c r="W4177" s="7">
        <v>0</v>
      </c>
      <c r="X4177" s="7">
        <v>0</v>
      </c>
      <c r="Y4177" s="7">
        <v>0</v>
      </c>
      <c r="Z4177" s="7">
        <v>0</v>
      </c>
      <c r="AA4177" s="7" t="s">
        <v>800</v>
      </c>
      <c r="AB4177" s="7">
        <f>IF(Table2[[#This Row],[15cc]]+Table2[[#This Row],[30cc]]&gt;0,1,0)</f>
        <v>0</v>
      </c>
      <c r="AC4177" s="7">
        <f>IF(Table2[[#This Row],[60c]]&gt;0,1,0)</f>
        <v>0</v>
      </c>
      <c r="AD4177" s="7">
        <f>IF(Table2[[#This Row],[90c]]&gt;0,1,0)</f>
        <v>0</v>
      </c>
    </row>
    <row r="4178" spans="1:30" x14ac:dyDescent="0.2">
      <c r="A4178">
        <v>201707</v>
      </c>
      <c r="B4178" t="s">
        <v>21</v>
      </c>
      <c r="C4178" t="s">
        <v>21</v>
      </c>
      <c r="D4178" t="s">
        <v>1510</v>
      </c>
      <c r="E4178" t="s">
        <v>1018</v>
      </c>
      <c r="F4178" t="s">
        <v>1560</v>
      </c>
      <c r="G4178" t="s">
        <v>7674</v>
      </c>
      <c r="I4178" t="s">
        <v>52</v>
      </c>
      <c r="J4178" t="s">
        <v>1561</v>
      </c>
      <c r="K4178" t="s">
        <v>2186</v>
      </c>
      <c r="L4178" t="s">
        <v>9027</v>
      </c>
      <c r="M4178" t="s">
        <v>9028</v>
      </c>
      <c r="N4178" s="1">
        <v>42928</v>
      </c>
      <c r="O4178">
        <v>28</v>
      </c>
      <c r="P4178" t="s">
        <v>930</v>
      </c>
      <c r="Q4178">
        <v>3</v>
      </c>
      <c r="R4178">
        <v>39.673999999999999</v>
      </c>
      <c r="S4178">
        <v>2</v>
      </c>
      <c r="T4178">
        <v>27.132000000000001</v>
      </c>
      <c r="U4178" s="7">
        <v>1</v>
      </c>
      <c r="V4178" s="7">
        <v>12.542</v>
      </c>
      <c r="W4178" s="7">
        <v>0</v>
      </c>
      <c r="X4178" s="7">
        <v>0</v>
      </c>
      <c r="Y4178" s="7">
        <v>0</v>
      </c>
      <c r="Z4178" s="7">
        <v>0</v>
      </c>
      <c r="AA4178" s="7" t="s">
        <v>800</v>
      </c>
      <c r="AB4178" s="7">
        <f>IF(Table2[[#This Row],[15cc]]+Table2[[#This Row],[30cc]]&gt;0,1,0)</f>
        <v>1</v>
      </c>
      <c r="AC4178" s="7">
        <f>IF(Table2[[#This Row],[60c]]&gt;0,1,0)</f>
        <v>0</v>
      </c>
      <c r="AD4178" s="7">
        <f>IF(Table2[[#This Row],[90c]]&gt;0,1,0)</f>
        <v>0</v>
      </c>
    </row>
    <row r="4179" spans="1:30" x14ac:dyDescent="0.2">
      <c r="A4179">
        <v>201707</v>
      </c>
      <c r="B4179" t="s">
        <v>21</v>
      </c>
      <c r="C4179" t="s">
        <v>21</v>
      </c>
      <c r="D4179" t="s">
        <v>1510</v>
      </c>
      <c r="E4179" t="s">
        <v>1018</v>
      </c>
      <c r="F4179" t="s">
        <v>1560</v>
      </c>
      <c r="G4179" t="s">
        <v>7674</v>
      </c>
      <c r="I4179" t="s">
        <v>52</v>
      </c>
      <c r="J4179" t="s">
        <v>1561</v>
      </c>
      <c r="K4179" t="s">
        <v>2186</v>
      </c>
      <c r="L4179" t="s">
        <v>9029</v>
      </c>
      <c r="M4179" t="s">
        <v>9030</v>
      </c>
      <c r="N4179" s="1">
        <v>42928</v>
      </c>
      <c r="O4179">
        <v>28</v>
      </c>
      <c r="P4179" t="s">
        <v>930</v>
      </c>
      <c r="S4179">
        <v>0</v>
      </c>
      <c r="T4179">
        <v>0</v>
      </c>
      <c r="U4179" s="7">
        <v>0</v>
      </c>
      <c r="V4179" s="7">
        <v>0</v>
      </c>
      <c r="W4179" s="7">
        <v>0</v>
      </c>
      <c r="X4179" s="7">
        <v>0</v>
      </c>
      <c r="Y4179" s="7">
        <v>0</v>
      </c>
      <c r="Z4179" s="7">
        <v>0</v>
      </c>
      <c r="AA4179" s="7" t="s">
        <v>800</v>
      </c>
      <c r="AB4179" s="7">
        <f>IF(Table2[[#This Row],[15cc]]+Table2[[#This Row],[30cc]]&gt;0,1,0)</f>
        <v>0</v>
      </c>
      <c r="AC4179" s="7">
        <f>IF(Table2[[#This Row],[60c]]&gt;0,1,0)</f>
        <v>0</v>
      </c>
      <c r="AD4179" s="7">
        <f>IF(Table2[[#This Row],[90c]]&gt;0,1,0)</f>
        <v>0</v>
      </c>
    </row>
    <row r="4180" spans="1:30" x14ac:dyDescent="0.2">
      <c r="A4180">
        <v>201707</v>
      </c>
      <c r="B4180" t="s">
        <v>21</v>
      </c>
      <c r="C4180" t="s">
        <v>21</v>
      </c>
      <c r="D4180" t="s">
        <v>1510</v>
      </c>
      <c r="E4180" t="s">
        <v>1018</v>
      </c>
      <c r="F4180" t="s">
        <v>1560</v>
      </c>
      <c r="G4180" t="s">
        <v>7674</v>
      </c>
      <c r="I4180" t="s">
        <v>52</v>
      </c>
      <c r="J4180" t="s">
        <v>1561</v>
      </c>
      <c r="K4180" t="s">
        <v>2186</v>
      </c>
      <c r="L4180" t="s">
        <v>9031</v>
      </c>
      <c r="M4180" t="s">
        <v>9032</v>
      </c>
      <c r="N4180" s="1">
        <v>42928</v>
      </c>
      <c r="O4180">
        <v>28</v>
      </c>
      <c r="P4180" t="s">
        <v>930</v>
      </c>
      <c r="S4180">
        <v>0</v>
      </c>
      <c r="T4180">
        <v>0</v>
      </c>
      <c r="U4180" s="7">
        <v>0</v>
      </c>
      <c r="V4180" s="7">
        <v>0</v>
      </c>
      <c r="W4180" s="7">
        <v>0</v>
      </c>
      <c r="X4180" s="7">
        <v>0</v>
      </c>
      <c r="Y4180" s="7">
        <v>0</v>
      </c>
      <c r="Z4180" s="7">
        <v>0</v>
      </c>
      <c r="AA4180" s="7" t="s">
        <v>800</v>
      </c>
      <c r="AB4180" s="7">
        <f>IF(Table2[[#This Row],[15cc]]+Table2[[#This Row],[30cc]]&gt;0,1,0)</f>
        <v>0</v>
      </c>
      <c r="AC4180" s="7">
        <f>IF(Table2[[#This Row],[60c]]&gt;0,1,0)</f>
        <v>0</v>
      </c>
      <c r="AD4180" s="7">
        <f>IF(Table2[[#This Row],[90c]]&gt;0,1,0)</f>
        <v>0</v>
      </c>
    </row>
    <row r="4181" spans="1:30" x14ac:dyDescent="0.2">
      <c r="A4181">
        <v>201707</v>
      </c>
      <c r="B4181" t="s">
        <v>21</v>
      </c>
      <c r="C4181" t="s">
        <v>21</v>
      </c>
      <c r="D4181" t="s">
        <v>1510</v>
      </c>
      <c r="E4181" t="s">
        <v>1018</v>
      </c>
      <c r="F4181" t="s">
        <v>1560</v>
      </c>
      <c r="G4181" t="s">
        <v>7674</v>
      </c>
      <c r="I4181" t="s">
        <v>52</v>
      </c>
      <c r="J4181" t="s">
        <v>1561</v>
      </c>
      <c r="K4181" t="s">
        <v>2186</v>
      </c>
      <c r="L4181" t="s">
        <v>9033</v>
      </c>
      <c r="M4181" t="s">
        <v>9034</v>
      </c>
      <c r="N4181" s="1">
        <v>42936</v>
      </c>
      <c r="O4181">
        <v>20</v>
      </c>
      <c r="P4181" t="s">
        <v>930</v>
      </c>
      <c r="S4181">
        <v>0</v>
      </c>
      <c r="T4181">
        <v>0</v>
      </c>
      <c r="U4181" s="7">
        <v>0</v>
      </c>
      <c r="V4181" s="7">
        <v>0</v>
      </c>
      <c r="W4181" s="7">
        <v>0</v>
      </c>
      <c r="X4181" s="7">
        <v>0</v>
      </c>
      <c r="Y4181" s="7">
        <v>0</v>
      </c>
      <c r="Z4181" s="7">
        <v>0</v>
      </c>
      <c r="AA4181" s="7" t="s">
        <v>800</v>
      </c>
      <c r="AB4181" s="7">
        <f>IF(Table2[[#This Row],[15cc]]+Table2[[#This Row],[30cc]]&gt;0,1,0)</f>
        <v>0</v>
      </c>
      <c r="AC4181" s="7">
        <f>IF(Table2[[#This Row],[60c]]&gt;0,1,0)</f>
        <v>0</v>
      </c>
      <c r="AD4181" s="7">
        <f>IF(Table2[[#This Row],[90c]]&gt;0,1,0)</f>
        <v>0</v>
      </c>
    </row>
    <row r="4182" spans="1:30" x14ac:dyDescent="0.2">
      <c r="A4182">
        <v>201707</v>
      </c>
      <c r="B4182" t="s">
        <v>21</v>
      </c>
      <c r="C4182" t="s">
        <v>21</v>
      </c>
      <c r="D4182" t="s">
        <v>1510</v>
      </c>
      <c r="E4182" t="s">
        <v>1018</v>
      </c>
      <c r="F4182" t="s">
        <v>1560</v>
      </c>
      <c r="G4182" t="s">
        <v>7674</v>
      </c>
      <c r="I4182" t="s">
        <v>52</v>
      </c>
      <c r="J4182" t="s">
        <v>1561</v>
      </c>
      <c r="K4182" t="s">
        <v>2186</v>
      </c>
      <c r="L4182" t="s">
        <v>9035</v>
      </c>
      <c r="M4182" t="s">
        <v>9036</v>
      </c>
      <c r="N4182" s="1">
        <v>42942</v>
      </c>
      <c r="O4182">
        <v>14</v>
      </c>
      <c r="P4182" t="s">
        <v>1314</v>
      </c>
      <c r="S4182">
        <v>0</v>
      </c>
      <c r="T4182">
        <v>0</v>
      </c>
      <c r="U4182" s="7">
        <v>0</v>
      </c>
      <c r="V4182" s="7">
        <v>0</v>
      </c>
      <c r="W4182" s="7">
        <v>0</v>
      </c>
      <c r="X4182" s="7">
        <v>0</v>
      </c>
      <c r="Y4182" s="7">
        <v>0</v>
      </c>
      <c r="Z4182" s="7">
        <v>0</v>
      </c>
      <c r="AA4182" s="7" t="s">
        <v>800</v>
      </c>
      <c r="AB4182" s="7">
        <f>IF(Table2[[#This Row],[15cc]]+Table2[[#This Row],[30cc]]&gt;0,1,0)</f>
        <v>0</v>
      </c>
      <c r="AC4182" s="7">
        <f>IF(Table2[[#This Row],[60c]]&gt;0,1,0)</f>
        <v>0</v>
      </c>
      <c r="AD4182" s="7">
        <f>IF(Table2[[#This Row],[90c]]&gt;0,1,0)</f>
        <v>0</v>
      </c>
    </row>
    <row r="4183" spans="1:30" x14ac:dyDescent="0.2">
      <c r="A4183">
        <v>201707</v>
      </c>
      <c r="B4183" t="s">
        <v>21</v>
      </c>
      <c r="C4183" t="s">
        <v>21</v>
      </c>
      <c r="D4183" t="s">
        <v>1510</v>
      </c>
      <c r="E4183" t="s">
        <v>1018</v>
      </c>
      <c r="F4183" t="s">
        <v>1560</v>
      </c>
      <c r="G4183" t="s">
        <v>7674</v>
      </c>
      <c r="I4183" t="s">
        <v>52</v>
      </c>
      <c r="J4183" t="s">
        <v>1561</v>
      </c>
      <c r="K4183" t="s">
        <v>2186</v>
      </c>
      <c r="L4183" t="s">
        <v>9037</v>
      </c>
      <c r="M4183" t="s">
        <v>9038</v>
      </c>
      <c r="N4183" s="1">
        <v>42942</v>
      </c>
      <c r="O4183">
        <v>14</v>
      </c>
      <c r="P4183" t="s">
        <v>1314</v>
      </c>
      <c r="S4183">
        <v>0</v>
      </c>
      <c r="T4183">
        <v>0</v>
      </c>
      <c r="U4183" s="7">
        <v>0</v>
      </c>
      <c r="V4183" s="7">
        <v>0</v>
      </c>
      <c r="W4183" s="7">
        <v>0</v>
      </c>
      <c r="X4183" s="7">
        <v>0</v>
      </c>
      <c r="Y4183" s="7">
        <v>0</v>
      </c>
      <c r="Z4183" s="7">
        <v>0</v>
      </c>
      <c r="AA4183" s="7" t="s">
        <v>800</v>
      </c>
      <c r="AB4183" s="7">
        <f>IF(Table2[[#This Row],[15cc]]+Table2[[#This Row],[30cc]]&gt;0,1,0)</f>
        <v>0</v>
      </c>
      <c r="AC4183" s="7">
        <f>IF(Table2[[#This Row],[60c]]&gt;0,1,0)</f>
        <v>0</v>
      </c>
      <c r="AD4183" s="7">
        <f>IF(Table2[[#This Row],[90c]]&gt;0,1,0)</f>
        <v>0</v>
      </c>
    </row>
    <row r="4184" spans="1:30" x14ac:dyDescent="0.2">
      <c r="A4184">
        <v>201707</v>
      </c>
      <c r="B4184" t="s">
        <v>21</v>
      </c>
      <c r="C4184" t="s">
        <v>21</v>
      </c>
      <c r="D4184" t="s">
        <v>1510</v>
      </c>
      <c r="E4184" t="s">
        <v>1018</v>
      </c>
      <c r="F4184" t="s">
        <v>1560</v>
      </c>
      <c r="G4184" t="s">
        <v>7674</v>
      </c>
      <c r="I4184" t="s">
        <v>82</v>
      </c>
      <c r="J4184" t="s">
        <v>83</v>
      </c>
      <c r="K4184" t="s">
        <v>7675</v>
      </c>
      <c r="L4184" t="s">
        <v>9039</v>
      </c>
      <c r="M4184" t="s">
        <v>9040</v>
      </c>
      <c r="N4184" s="1">
        <v>42926</v>
      </c>
      <c r="O4184">
        <v>30</v>
      </c>
      <c r="P4184" t="s">
        <v>930</v>
      </c>
      <c r="Q4184">
        <v>1</v>
      </c>
      <c r="R4184">
        <v>12.481999999999999</v>
      </c>
      <c r="S4184">
        <v>1</v>
      </c>
      <c r="T4184">
        <v>12.481999999999999</v>
      </c>
      <c r="U4184" s="7">
        <v>0</v>
      </c>
      <c r="V4184" s="7">
        <v>0</v>
      </c>
      <c r="W4184" s="7">
        <v>0</v>
      </c>
      <c r="X4184" s="7">
        <v>0</v>
      </c>
      <c r="Y4184" s="7">
        <v>0</v>
      </c>
      <c r="Z4184" s="7">
        <v>0</v>
      </c>
      <c r="AA4184" s="7" t="s">
        <v>800</v>
      </c>
      <c r="AB4184" s="7">
        <f>IF(Table2[[#This Row],[15cc]]+Table2[[#This Row],[30cc]]&gt;0,1,0)</f>
        <v>1</v>
      </c>
      <c r="AC4184" s="7">
        <f>IF(Table2[[#This Row],[60c]]&gt;0,1,0)</f>
        <v>0</v>
      </c>
      <c r="AD4184" s="7">
        <f>IF(Table2[[#This Row],[90c]]&gt;0,1,0)</f>
        <v>0</v>
      </c>
    </row>
    <row r="4185" spans="1:30" x14ac:dyDescent="0.2">
      <c r="A4185">
        <v>201707</v>
      </c>
      <c r="B4185" t="s">
        <v>21</v>
      </c>
      <c r="C4185" t="s">
        <v>21</v>
      </c>
      <c r="D4185" t="s">
        <v>1510</v>
      </c>
      <c r="E4185" t="s">
        <v>1018</v>
      </c>
      <c r="F4185" t="s">
        <v>1560</v>
      </c>
      <c r="G4185" t="s">
        <v>7674</v>
      </c>
      <c r="I4185" t="s">
        <v>82</v>
      </c>
      <c r="J4185" t="s">
        <v>83</v>
      </c>
      <c r="K4185" t="s">
        <v>7675</v>
      </c>
      <c r="L4185" t="s">
        <v>9041</v>
      </c>
      <c r="M4185" t="s">
        <v>9042</v>
      </c>
      <c r="N4185" s="1">
        <v>42936</v>
      </c>
      <c r="O4185">
        <v>20</v>
      </c>
      <c r="P4185" t="s">
        <v>930</v>
      </c>
      <c r="Q4185">
        <v>1</v>
      </c>
      <c r="R4185">
        <v>14.167999999999999</v>
      </c>
      <c r="S4185">
        <v>1</v>
      </c>
      <c r="T4185">
        <v>14.167999999999999</v>
      </c>
      <c r="U4185" s="7">
        <v>0</v>
      </c>
      <c r="V4185" s="7">
        <v>0</v>
      </c>
      <c r="W4185" s="7">
        <v>0</v>
      </c>
      <c r="X4185" s="7">
        <v>0</v>
      </c>
      <c r="Y4185" s="7">
        <v>0</v>
      </c>
      <c r="Z4185" s="7">
        <v>0</v>
      </c>
      <c r="AA4185" s="7" t="s">
        <v>800</v>
      </c>
      <c r="AB4185" s="7">
        <f>IF(Table2[[#This Row],[15cc]]+Table2[[#This Row],[30cc]]&gt;0,1,0)</f>
        <v>1</v>
      </c>
      <c r="AC4185" s="7">
        <f>IF(Table2[[#This Row],[60c]]&gt;0,1,0)</f>
        <v>0</v>
      </c>
      <c r="AD4185" s="7">
        <f>IF(Table2[[#This Row],[90c]]&gt;0,1,0)</f>
        <v>0</v>
      </c>
    </row>
    <row r="4186" spans="1:30" x14ac:dyDescent="0.2">
      <c r="A4186">
        <v>201707</v>
      </c>
      <c r="B4186" t="s">
        <v>21</v>
      </c>
      <c r="C4186" t="s">
        <v>21</v>
      </c>
      <c r="D4186" t="s">
        <v>1510</v>
      </c>
      <c r="E4186" t="s">
        <v>1018</v>
      </c>
      <c r="F4186" t="s">
        <v>1560</v>
      </c>
      <c r="G4186" t="s">
        <v>7674</v>
      </c>
      <c r="I4186" t="s">
        <v>82</v>
      </c>
      <c r="J4186" t="s">
        <v>83</v>
      </c>
      <c r="K4186" t="s">
        <v>7675</v>
      </c>
      <c r="L4186" t="s">
        <v>9043</v>
      </c>
      <c r="M4186" t="s">
        <v>919</v>
      </c>
      <c r="N4186" s="1">
        <v>42940</v>
      </c>
      <c r="O4186">
        <v>16</v>
      </c>
      <c r="P4186" t="s">
        <v>930</v>
      </c>
      <c r="Q4186">
        <v>1</v>
      </c>
      <c r="R4186">
        <v>12.763999999999999</v>
      </c>
      <c r="S4186">
        <v>1</v>
      </c>
      <c r="T4186">
        <v>12.763999999999999</v>
      </c>
      <c r="U4186" s="7">
        <v>0</v>
      </c>
      <c r="V4186" s="7">
        <v>0</v>
      </c>
      <c r="W4186" s="7">
        <v>0</v>
      </c>
      <c r="X4186" s="7">
        <v>0</v>
      </c>
      <c r="Y4186" s="7">
        <v>0</v>
      </c>
      <c r="Z4186" s="7">
        <v>0</v>
      </c>
      <c r="AA4186" s="7" t="s">
        <v>800</v>
      </c>
      <c r="AB4186" s="7">
        <f>IF(Table2[[#This Row],[15cc]]+Table2[[#This Row],[30cc]]&gt;0,1,0)</f>
        <v>1</v>
      </c>
      <c r="AC4186" s="7">
        <f>IF(Table2[[#This Row],[60c]]&gt;0,1,0)</f>
        <v>0</v>
      </c>
      <c r="AD4186" s="7">
        <f>IF(Table2[[#This Row],[90c]]&gt;0,1,0)</f>
        <v>0</v>
      </c>
    </row>
    <row r="4187" spans="1:30" x14ac:dyDescent="0.2">
      <c r="A4187">
        <v>201707</v>
      </c>
      <c r="B4187" t="s">
        <v>21</v>
      </c>
      <c r="C4187" t="s">
        <v>21</v>
      </c>
      <c r="D4187" t="s">
        <v>1510</v>
      </c>
      <c r="E4187" t="s">
        <v>1018</v>
      </c>
      <c r="F4187" t="s">
        <v>1560</v>
      </c>
      <c r="G4187" t="s">
        <v>7674</v>
      </c>
      <c r="I4187" t="s">
        <v>82</v>
      </c>
      <c r="J4187" t="s">
        <v>83</v>
      </c>
      <c r="K4187" t="s">
        <v>7675</v>
      </c>
      <c r="L4187" t="s">
        <v>9044</v>
      </c>
      <c r="M4187" t="s">
        <v>9045</v>
      </c>
      <c r="N4187" s="1">
        <v>42940</v>
      </c>
      <c r="O4187">
        <v>16</v>
      </c>
      <c r="P4187" t="s">
        <v>930</v>
      </c>
      <c r="S4187">
        <v>0</v>
      </c>
      <c r="T4187">
        <v>0</v>
      </c>
      <c r="U4187" s="7">
        <v>0</v>
      </c>
      <c r="V4187" s="7">
        <v>0</v>
      </c>
      <c r="W4187" s="7">
        <v>0</v>
      </c>
      <c r="X4187" s="7">
        <v>0</v>
      </c>
      <c r="Y4187" s="7">
        <v>0</v>
      </c>
      <c r="Z4187" s="7">
        <v>0</v>
      </c>
      <c r="AA4187" s="7" t="s">
        <v>800</v>
      </c>
      <c r="AB4187" s="7">
        <f>IF(Table2[[#This Row],[15cc]]+Table2[[#This Row],[30cc]]&gt;0,1,0)</f>
        <v>0</v>
      </c>
      <c r="AC4187" s="7">
        <f>IF(Table2[[#This Row],[60c]]&gt;0,1,0)</f>
        <v>0</v>
      </c>
      <c r="AD4187" s="7">
        <f>IF(Table2[[#This Row],[90c]]&gt;0,1,0)</f>
        <v>0</v>
      </c>
    </row>
    <row r="4188" spans="1:30" x14ac:dyDescent="0.2">
      <c r="A4188">
        <v>201707</v>
      </c>
      <c r="B4188" t="s">
        <v>21</v>
      </c>
      <c r="C4188" t="s">
        <v>21</v>
      </c>
      <c r="D4188" t="s">
        <v>1510</v>
      </c>
      <c r="E4188" t="s">
        <v>1018</v>
      </c>
      <c r="F4188" t="s">
        <v>1560</v>
      </c>
      <c r="G4188" t="s">
        <v>7674</v>
      </c>
      <c r="I4188" t="s">
        <v>82</v>
      </c>
      <c r="J4188" t="s">
        <v>83</v>
      </c>
      <c r="K4188" t="s">
        <v>7675</v>
      </c>
      <c r="L4188" t="s">
        <v>9046</v>
      </c>
      <c r="M4188" t="s">
        <v>9047</v>
      </c>
      <c r="N4188" s="1">
        <v>42940</v>
      </c>
      <c r="O4188">
        <v>16</v>
      </c>
      <c r="P4188" t="s">
        <v>930</v>
      </c>
      <c r="Q4188">
        <v>1</v>
      </c>
      <c r="R4188">
        <v>12.731999999999999</v>
      </c>
      <c r="S4188">
        <v>1</v>
      </c>
      <c r="T4188">
        <v>12.731999999999999</v>
      </c>
      <c r="U4188" s="7">
        <v>0</v>
      </c>
      <c r="V4188" s="7">
        <v>0</v>
      </c>
      <c r="W4188" s="7">
        <v>0</v>
      </c>
      <c r="X4188" s="7">
        <v>0</v>
      </c>
      <c r="Y4188" s="7">
        <v>0</v>
      </c>
      <c r="Z4188" s="7">
        <v>0</v>
      </c>
      <c r="AA4188" s="7" t="s">
        <v>800</v>
      </c>
      <c r="AB4188" s="7">
        <f>IF(Table2[[#This Row],[15cc]]+Table2[[#This Row],[30cc]]&gt;0,1,0)</f>
        <v>1</v>
      </c>
      <c r="AC4188" s="7">
        <f>IF(Table2[[#This Row],[60c]]&gt;0,1,0)</f>
        <v>0</v>
      </c>
      <c r="AD4188" s="7">
        <f>IF(Table2[[#This Row],[90c]]&gt;0,1,0)</f>
        <v>0</v>
      </c>
    </row>
    <row r="4189" spans="1:30" x14ac:dyDescent="0.2">
      <c r="A4189">
        <v>201707</v>
      </c>
      <c r="B4189" t="s">
        <v>21</v>
      </c>
      <c r="C4189" t="s">
        <v>21</v>
      </c>
      <c r="D4189" t="s">
        <v>1510</v>
      </c>
      <c r="E4189" t="s">
        <v>1018</v>
      </c>
      <c r="F4189" t="s">
        <v>1560</v>
      </c>
      <c r="G4189" t="s">
        <v>7674</v>
      </c>
      <c r="I4189" t="s">
        <v>82</v>
      </c>
      <c r="J4189" t="s">
        <v>83</v>
      </c>
      <c r="K4189" t="s">
        <v>7675</v>
      </c>
      <c r="L4189" t="s">
        <v>9048</v>
      </c>
      <c r="M4189" t="s">
        <v>804</v>
      </c>
      <c r="N4189" s="1">
        <v>42940</v>
      </c>
      <c r="O4189">
        <v>16</v>
      </c>
      <c r="P4189" t="s">
        <v>930</v>
      </c>
      <c r="Q4189">
        <v>1</v>
      </c>
      <c r="R4189">
        <v>13.007</v>
      </c>
      <c r="S4189">
        <v>1</v>
      </c>
      <c r="T4189">
        <v>13.007</v>
      </c>
      <c r="U4189" s="7">
        <v>0</v>
      </c>
      <c r="V4189" s="7">
        <v>0</v>
      </c>
      <c r="W4189" s="7">
        <v>0</v>
      </c>
      <c r="X4189" s="7">
        <v>0</v>
      </c>
      <c r="Y4189" s="7">
        <v>0</v>
      </c>
      <c r="Z4189" s="7">
        <v>0</v>
      </c>
      <c r="AA4189" s="7" t="s">
        <v>800</v>
      </c>
      <c r="AB4189" s="7">
        <f>IF(Table2[[#This Row],[15cc]]+Table2[[#This Row],[30cc]]&gt;0,1,0)</f>
        <v>1</v>
      </c>
      <c r="AC4189" s="7">
        <f>IF(Table2[[#This Row],[60c]]&gt;0,1,0)</f>
        <v>0</v>
      </c>
      <c r="AD4189" s="7">
        <f>IF(Table2[[#This Row],[90c]]&gt;0,1,0)</f>
        <v>0</v>
      </c>
    </row>
    <row r="4190" spans="1:30" x14ac:dyDescent="0.2">
      <c r="A4190">
        <v>201707</v>
      </c>
      <c r="B4190" t="s">
        <v>21</v>
      </c>
      <c r="C4190" t="s">
        <v>21</v>
      </c>
      <c r="D4190" t="s">
        <v>1510</v>
      </c>
      <c r="E4190" t="s">
        <v>1018</v>
      </c>
      <c r="F4190" t="s">
        <v>1560</v>
      </c>
      <c r="G4190" t="s">
        <v>7674</v>
      </c>
      <c r="I4190" t="s">
        <v>82</v>
      </c>
      <c r="J4190" t="s">
        <v>83</v>
      </c>
      <c r="K4190" t="s">
        <v>7675</v>
      </c>
      <c r="L4190" t="s">
        <v>9049</v>
      </c>
      <c r="M4190" t="s">
        <v>841</v>
      </c>
      <c r="N4190" s="1">
        <v>42940</v>
      </c>
      <c r="O4190">
        <v>16</v>
      </c>
      <c r="P4190" t="s">
        <v>930</v>
      </c>
      <c r="S4190">
        <v>0</v>
      </c>
      <c r="T4190">
        <v>0</v>
      </c>
      <c r="U4190" s="7">
        <v>0</v>
      </c>
      <c r="V4190" s="7">
        <v>0</v>
      </c>
      <c r="W4190" s="7">
        <v>0</v>
      </c>
      <c r="X4190" s="7">
        <v>0</v>
      </c>
      <c r="Y4190" s="7">
        <v>0</v>
      </c>
      <c r="Z4190" s="7">
        <v>0</v>
      </c>
      <c r="AA4190" s="7" t="s">
        <v>800</v>
      </c>
      <c r="AB4190" s="7">
        <f>IF(Table2[[#This Row],[15cc]]+Table2[[#This Row],[30cc]]&gt;0,1,0)</f>
        <v>0</v>
      </c>
      <c r="AC4190" s="7">
        <f>IF(Table2[[#This Row],[60c]]&gt;0,1,0)</f>
        <v>0</v>
      </c>
      <c r="AD4190" s="7">
        <f>IF(Table2[[#This Row],[90c]]&gt;0,1,0)</f>
        <v>0</v>
      </c>
    </row>
    <row r="4191" spans="1:30" x14ac:dyDescent="0.2">
      <c r="A4191">
        <v>201707</v>
      </c>
      <c r="B4191" t="s">
        <v>21</v>
      </c>
      <c r="C4191" t="s">
        <v>21</v>
      </c>
      <c r="D4191" t="s">
        <v>1510</v>
      </c>
      <c r="E4191" t="s">
        <v>1018</v>
      </c>
      <c r="F4191" t="s">
        <v>1560</v>
      </c>
      <c r="G4191" t="s">
        <v>7674</v>
      </c>
      <c r="I4191" t="s">
        <v>82</v>
      </c>
      <c r="J4191" t="s">
        <v>83</v>
      </c>
      <c r="K4191" t="s">
        <v>7675</v>
      </c>
      <c r="L4191" t="s">
        <v>9050</v>
      </c>
      <c r="M4191" t="s">
        <v>4290</v>
      </c>
      <c r="N4191" s="1">
        <v>42940</v>
      </c>
      <c r="O4191">
        <v>16</v>
      </c>
      <c r="P4191" t="s">
        <v>930</v>
      </c>
      <c r="Q4191">
        <v>1</v>
      </c>
      <c r="R4191">
        <v>13.481999999999999</v>
      </c>
      <c r="S4191">
        <v>1</v>
      </c>
      <c r="T4191">
        <v>13.481999999999999</v>
      </c>
      <c r="U4191" s="7">
        <v>0</v>
      </c>
      <c r="V4191" s="7">
        <v>0</v>
      </c>
      <c r="W4191" s="7">
        <v>0</v>
      </c>
      <c r="X4191" s="7">
        <v>0</v>
      </c>
      <c r="Y4191" s="7">
        <v>0</v>
      </c>
      <c r="Z4191" s="7">
        <v>0</v>
      </c>
      <c r="AA4191" s="7" t="s">
        <v>800</v>
      </c>
      <c r="AB4191" s="7">
        <f>IF(Table2[[#This Row],[15cc]]+Table2[[#This Row],[30cc]]&gt;0,1,0)</f>
        <v>1</v>
      </c>
      <c r="AC4191" s="7">
        <f>IF(Table2[[#This Row],[60c]]&gt;0,1,0)</f>
        <v>0</v>
      </c>
      <c r="AD4191" s="7">
        <f>IF(Table2[[#This Row],[90c]]&gt;0,1,0)</f>
        <v>0</v>
      </c>
    </row>
    <row r="4192" spans="1:30" x14ac:dyDescent="0.2">
      <c r="A4192">
        <v>201707</v>
      </c>
      <c r="B4192" t="s">
        <v>21</v>
      </c>
      <c r="C4192" t="s">
        <v>21</v>
      </c>
      <c r="D4192" t="s">
        <v>1510</v>
      </c>
      <c r="E4192" t="s">
        <v>1018</v>
      </c>
      <c r="F4192" t="s">
        <v>1560</v>
      </c>
      <c r="G4192" t="s">
        <v>7674</v>
      </c>
      <c r="I4192" t="s">
        <v>82</v>
      </c>
      <c r="J4192" t="s">
        <v>83</v>
      </c>
      <c r="K4192" t="s">
        <v>7675</v>
      </c>
      <c r="L4192" t="s">
        <v>9051</v>
      </c>
      <c r="M4192" t="s">
        <v>9052</v>
      </c>
      <c r="N4192" s="1">
        <v>42940</v>
      </c>
      <c r="O4192">
        <v>16</v>
      </c>
      <c r="P4192" t="s">
        <v>930</v>
      </c>
      <c r="Q4192">
        <v>1</v>
      </c>
      <c r="R4192">
        <v>12.255000000000001</v>
      </c>
      <c r="S4192">
        <v>1</v>
      </c>
      <c r="T4192">
        <v>12.255000000000001</v>
      </c>
      <c r="U4192" s="7">
        <v>0</v>
      </c>
      <c r="V4192" s="7">
        <v>0</v>
      </c>
      <c r="W4192" s="7">
        <v>0</v>
      </c>
      <c r="X4192" s="7">
        <v>0</v>
      </c>
      <c r="Y4192" s="7">
        <v>0</v>
      </c>
      <c r="Z4192" s="7">
        <v>0</v>
      </c>
      <c r="AA4192" s="7" t="s">
        <v>800</v>
      </c>
      <c r="AB4192" s="7">
        <f>IF(Table2[[#This Row],[15cc]]+Table2[[#This Row],[30cc]]&gt;0,1,0)</f>
        <v>1</v>
      </c>
      <c r="AC4192" s="7">
        <f>IF(Table2[[#This Row],[60c]]&gt;0,1,0)</f>
        <v>0</v>
      </c>
      <c r="AD4192" s="7">
        <f>IF(Table2[[#This Row],[90c]]&gt;0,1,0)</f>
        <v>0</v>
      </c>
    </row>
    <row r="4193" spans="1:30" x14ac:dyDescent="0.2">
      <c r="A4193">
        <v>201707</v>
      </c>
      <c r="B4193" t="s">
        <v>21</v>
      </c>
      <c r="C4193" t="s">
        <v>21</v>
      </c>
      <c r="D4193" t="s">
        <v>1510</v>
      </c>
      <c r="E4193" t="s">
        <v>1018</v>
      </c>
      <c r="F4193" t="s">
        <v>1560</v>
      </c>
      <c r="G4193" t="s">
        <v>7674</v>
      </c>
      <c r="I4193" t="s">
        <v>82</v>
      </c>
      <c r="J4193" t="s">
        <v>83</v>
      </c>
      <c r="K4193" t="s">
        <v>7675</v>
      </c>
      <c r="L4193" t="s">
        <v>9053</v>
      </c>
      <c r="M4193" t="s">
        <v>9054</v>
      </c>
      <c r="N4193" s="1">
        <v>42940</v>
      </c>
      <c r="O4193">
        <v>16</v>
      </c>
      <c r="P4193" t="s">
        <v>930</v>
      </c>
      <c r="S4193">
        <v>0</v>
      </c>
      <c r="T4193">
        <v>0</v>
      </c>
      <c r="U4193" s="7">
        <v>0</v>
      </c>
      <c r="V4193" s="7">
        <v>0</v>
      </c>
      <c r="W4193" s="7">
        <v>0</v>
      </c>
      <c r="X4193" s="7">
        <v>0</v>
      </c>
      <c r="Y4193" s="7">
        <v>0</v>
      </c>
      <c r="Z4193" s="7">
        <v>0</v>
      </c>
      <c r="AA4193" s="7" t="s">
        <v>800</v>
      </c>
      <c r="AB4193" s="7">
        <f>IF(Table2[[#This Row],[15cc]]+Table2[[#This Row],[30cc]]&gt;0,1,0)</f>
        <v>0</v>
      </c>
      <c r="AC4193" s="7">
        <f>IF(Table2[[#This Row],[60c]]&gt;0,1,0)</f>
        <v>0</v>
      </c>
      <c r="AD4193" s="7">
        <f>IF(Table2[[#This Row],[90c]]&gt;0,1,0)</f>
        <v>0</v>
      </c>
    </row>
    <row r="4194" spans="1:30" x14ac:dyDescent="0.2">
      <c r="A4194">
        <v>201707</v>
      </c>
      <c r="B4194" t="s">
        <v>21</v>
      </c>
      <c r="C4194" t="s">
        <v>21</v>
      </c>
      <c r="D4194" t="s">
        <v>1510</v>
      </c>
      <c r="E4194" t="s">
        <v>1018</v>
      </c>
      <c r="F4194" t="s">
        <v>1560</v>
      </c>
      <c r="G4194" t="s">
        <v>7674</v>
      </c>
      <c r="I4194" t="s">
        <v>82</v>
      </c>
      <c r="J4194" t="s">
        <v>83</v>
      </c>
      <c r="K4194" t="s">
        <v>7675</v>
      </c>
      <c r="L4194" t="s">
        <v>9055</v>
      </c>
      <c r="M4194" t="s">
        <v>1457</v>
      </c>
      <c r="N4194" s="1">
        <v>42940</v>
      </c>
      <c r="O4194">
        <v>16</v>
      </c>
      <c r="P4194" t="s">
        <v>930</v>
      </c>
      <c r="Q4194">
        <v>1</v>
      </c>
      <c r="R4194">
        <v>13.042999999999999</v>
      </c>
      <c r="S4194">
        <v>1</v>
      </c>
      <c r="T4194">
        <v>13.042999999999999</v>
      </c>
      <c r="U4194" s="7">
        <v>0</v>
      </c>
      <c r="V4194" s="7">
        <v>0</v>
      </c>
      <c r="W4194" s="7">
        <v>0</v>
      </c>
      <c r="X4194" s="7">
        <v>0</v>
      </c>
      <c r="Y4194" s="7">
        <v>0</v>
      </c>
      <c r="Z4194" s="7">
        <v>0</v>
      </c>
      <c r="AA4194" s="7" t="s">
        <v>800</v>
      </c>
      <c r="AB4194" s="7">
        <f>IF(Table2[[#This Row],[15cc]]+Table2[[#This Row],[30cc]]&gt;0,1,0)</f>
        <v>1</v>
      </c>
      <c r="AC4194" s="7">
        <f>IF(Table2[[#This Row],[60c]]&gt;0,1,0)</f>
        <v>0</v>
      </c>
      <c r="AD4194" s="7">
        <f>IF(Table2[[#This Row],[90c]]&gt;0,1,0)</f>
        <v>0</v>
      </c>
    </row>
    <row r="4195" spans="1:30" x14ac:dyDescent="0.2">
      <c r="A4195">
        <v>201707</v>
      </c>
      <c r="B4195" t="s">
        <v>21</v>
      </c>
      <c r="C4195" t="s">
        <v>21</v>
      </c>
      <c r="D4195" t="s">
        <v>1510</v>
      </c>
      <c r="E4195" t="s">
        <v>1018</v>
      </c>
      <c r="F4195" t="s">
        <v>1560</v>
      </c>
      <c r="G4195" t="s">
        <v>7674</v>
      </c>
      <c r="I4195" t="s">
        <v>82</v>
      </c>
      <c r="J4195" t="s">
        <v>83</v>
      </c>
      <c r="K4195" t="s">
        <v>7675</v>
      </c>
      <c r="L4195" t="s">
        <v>9056</v>
      </c>
      <c r="M4195" t="s">
        <v>9057</v>
      </c>
      <c r="N4195" s="1">
        <v>42940</v>
      </c>
      <c r="O4195">
        <v>16</v>
      </c>
      <c r="P4195" t="s">
        <v>930</v>
      </c>
      <c r="S4195">
        <v>0</v>
      </c>
      <c r="T4195">
        <v>0</v>
      </c>
      <c r="U4195" s="7">
        <v>0</v>
      </c>
      <c r="V4195" s="7">
        <v>0</v>
      </c>
      <c r="W4195" s="7">
        <v>0</v>
      </c>
      <c r="X4195" s="7">
        <v>0</v>
      </c>
      <c r="Y4195" s="7">
        <v>0</v>
      </c>
      <c r="Z4195" s="7">
        <v>0</v>
      </c>
      <c r="AA4195" s="7" t="s">
        <v>800</v>
      </c>
      <c r="AB4195" s="7">
        <f>IF(Table2[[#This Row],[15cc]]+Table2[[#This Row],[30cc]]&gt;0,1,0)</f>
        <v>0</v>
      </c>
      <c r="AC4195" s="7">
        <f>IF(Table2[[#This Row],[60c]]&gt;0,1,0)</f>
        <v>0</v>
      </c>
      <c r="AD4195" s="7">
        <f>IF(Table2[[#This Row],[90c]]&gt;0,1,0)</f>
        <v>0</v>
      </c>
    </row>
    <row r="4196" spans="1:30" x14ac:dyDescent="0.2">
      <c r="A4196">
        <v>201707</v>
      </c>
      <c r="B4196" t="s">
        <v>84</v>
      </c>
      <c r="C4196" t="s">
        <v>3064</v>
      </c>
      <c r="D4196" t="s">
        <v>3067</v>
      </c>
      <c r="E4196" t="s">
        <v>7676</v>
      </c>
      <c r="F4196" t="s">
        <v>3068</v>
      </c>
      <c r="G4196" t="s">
        <v>7677</v>
      </c>
      <c r="I4196" t="s">
        <v>1133</v>
      </c>
      <c r="J4196" t="s">
        <v>1115</v>
      </c>
      <c r="K4196" t="s">
        <v>7678</v>
      </c>
      <c r="L4196" t="s">
        <v>9058</v>
      </c>
      <c r="M4196" t="s">
        <v>1387</v>
      </c>
      <c r="N4196" s="1">
        <v>42921</v>
      </c>
      <c r="O4196">
        <v>35</v>
      </c>
      <c r="P4196" t="s">
        <v>900</v>
      </c>
      <c r="Q4196">
        <v>1</v>
      </c>
      <c r="R4196">
        <v>12.233000000000001</v>
      </c>
      <c r="S4196">
        <v>1</v>
      </c>
      <c r="T4196">
        <v>12.233000000000001</v>
      </c>
      <c r="U4196" s="7">
        <v>0</v>
      </c>
      <c r="V4196" s="7">
        <v>0</v>
      </c>
      <c r="W4196" s="7">
        <v>0</v>
      </c>
      <c r="X4196" s="7">
        <v>0</v>
      </c>
      <c r="Y4196" s="7">
        <v>0</v>
      </c>
      <c r="Z4196" s="7">
        <v>0</v>
      </c>
      <c r="AA4196" s="7" t="s">
        <v>800</v>
      </c>
      <c r="AB4196" s="7">
        <f>IF(Table2[[#This Row],[15cc]]+Table2[[#This Row],[30cc]]&gt;0,1,0)</f>
        <v>1</v>
      </c>
      <c r="AC4196" s="7">
        <f>IF(Table2[[#This Row],[60c]]&gt;0,1,0)</f>
        <v>0</v>
      </c>
      <c r="AD4196" s="7">
        <f>IF(Table2[[#This Row],[90c]]&gt;0,1,0)</f>
        <v>0</v>
      </c>
    </row>
    <row r="4197" spans="1:30" x14ac:dyDescent="0.2">
      <c r="A4197">
        <v>201707</v>
      </c>
      <c r="B4197" t="s">
        <v>84</v>
      </c>
      <c r="C4197" t="s">
        <v>3064</v>
      </c>
      <c r="D4197" t="s">
        <v>3067</v>
      </c>
      <c r="E4197" t="s">
        <v>7676</v>
      </c>
      <c r="F4197" t="s">
        <v>3068</v>
      </c>
      <c r="G4197" t="s">
        <v>7677</v>
      </c>
      <c r="I4197" t="s">
        <v>1133</v>
      </c>
      <c r="J4197" t="s">
        <v>1115</v>
      </c>
      <c r="K4197" t="s">
        <v>7678</v>
      </c>
      <c r="L4197" t="s">
        <v>9059</v>
      </c>
      <c r="M4197" t="s">
        <v>9060</v>
      </c>
      <c r="N4197" s="1">
        <v>42921</v>
      </c>
      <c r="O4197">
        <v>35</v>
      </c>
      <c r="P4197" t="s">
        <v>900</v>
      </c>
      <c r="S4197">
        <v>0</v>
      </c>
      <c r="T4197">
        <v>0</v>
      </c>
      <c r="U4197" s="7">
        <v>0</v>
      </c>
      <c r="V4197" s="7">
        <v>0</v>
      </c>
      <c r="W4197" s="7">
        <v>0</v>
      </c>
      <c r="X4197" s="7">
        <v>0</v>
      </c>
      <c r="Y4197" s="7">
        <v>0</v>
      </c>
      <c r="Z4197" s="7">
        <v>0</v>
      </c>
      <c r="AA4197" s="7" t="s">
        <v>800</v>
      </c>
      <c r="AB4197" s="7">
        <f>IF(Table2[[#This Row],[15cc]]+Table2[[#This Row],[30cc]]&gt;0,1,0)</f>
        <v>0</v>
      </c>
      <c r="AC4197" s="7">
        <f>IF(Table2[[#This Row],[60c]]&gt;0,1,0)</f>
        <v>0</v>
      </c>
      <c r="AD4197" s="7">
        <f>IF(Table2[[#This Row],[90c]]&gt;0,1,0)</f>
        <v>0</v>
      </c>
    </row>
    <row r="4198" spans="1:30" x14ac:dyDescent="0.2">
      <c r="A4198">
        <v>201707</v>
      </c>
      <c r="B4198" t="s">
        <v>84</v>
      </c>
      <c r="C4198" t="s">
        <v>3064</v>
      </c>
      <c r="D4198" t="s">
        <v>3067</v>
      </c>
      <c r="E4198" t="s">
        <v>7676</v>
      </c>
      <c r="F4198" t="s">
        <v>3068</v>
      </c>
      <c r="G4198" t="s">
        <v>7677</v>
      </c>
      <c r="I4198" t="s">
        <v>1133</v>
      </c>
      <c r="J4198" t="s">
        <v>1115</v>
      </c>
      <c r="K4198" t="s">
        <v>7678</v>
      </c>
      <c r="L4198" t="s">
        <v>9061</v>
      </c>
      <c r="M4198" t="s">
        <v>9062</v>
      </c>
      <c r="N4198" s="1">
        <v>42921</v>
      </c>
      <c r="O4198">
        <v>35</v>
      </c>
      <c r="P4198" t="s">
        <v>900</v>
      </c>
      <c r="Q4198">
        <v>0</v>
      </c>
      <c r="R4198">
        <v>0</v>
      </c>
      <c r="S4198">
        <v>1</v>
      </c>
      <c r="T4198">
        <v>12.131</v>
      </c>
      <c r="U4198" s="7">
        <v>-1</v>
      </c>
      <c r="V4198" s="7">
        <v>-12.131</v>
      </c>
      <c r="W4198" s="7">
        <v>0</v>
      </c>
      <c r="X4198" s="7">
        <v>0</v>
      </c>
      <c r="Y4198" s="7">
        <v>0</v>
      </c>
      <c r="Z4198" s="7">
        <v>0</v>
      </c>
      <c r="AA4198" s="7" t="s">
        <v>800</v>
      </c>
      <c r="AB4198" s="7">
        <f>IF(Table2[[#This Row],[15cc]]+Table2[[#This Row],[30cc]]&gt;0,1,0)</f>
        <v>0</v>
      </c>
      <c r="AC4198" s="7">
        <f>IF(Table2[[#This Row],[60c]]&gt;0,1,0)</f>
        <v>0</v>
      </c>
      <c r="AD4198" s="7">
        <f>IF(Table2[[#This Row],[90c]]&gt;0,1,0)</f>
        <v>0</v>
      </c>
    </row>
    <row r="4199" spans="1:30" x14ac:dyDescent="0.2">
      <c r="A4199">
        <v>201707</v>
      </c>
      <c r="B4199" t="s">
        <v>84</v>
      </c>
      <c r="C4199" t="s">
        <v>3064</v>
      </c>
      <c r="D4199" t="s">
        <v>3067</v>
      </c>
      <c r="E4199" t="s">
        <v>7676</v>
      </c>
      <c r="F4199" t="s">
        <v>3068</v>
      </c>
      <c r="G4199" t="s">
        <v>7677</v>
      </c>
      <c r="I4199" t="s">
        <v>1133</v>
      </c>
      <c r="J4199" t="s">
        <v>1115</v>
      </c>
      <c r="K4199" t="s">
        <v>7678</v>
      </c>
      <c r="L4199" t="s">
        <v>9063</v>
      </c>
      <c r="M4199" t="s">
        <v>9064</v>
      </c>
      <c r="N4199" s="1">
        <v>42921</v>
      </c>
      <c r="O4199">
        <v>35</v>
      </c>
      <c r="P4199" t="s">
        <v>900</v>
      </c>
      <c r="Q4199">
        <v>1</v>
      </c>
      <c r="R4199">
        <v>12.109</v>
      </c>
      <c r="S4199">
        <v>0</v>
      </c>
      <c r="T4199">
        <v>0</v>
      </c>
      <c r="U4199" s="7">
        <v>1</v>
      </c>
      <c r="V4199" s="7">
        <v>12.109</v>
      </c>
      <c r="W4199" s="7">
        <v>0</v>
      </c>
      <c r="X4199" s="7">
        <v>0</v>
      </c>
      <c r="Y4199" s="7">
        <v>0</v>
      </c>
      <c r="Z4199" s="7">
        <v>0</v>
      </c>
      <c r="AA4199" s="7" t="s">
        <v>800</v>
      </c>
      <c r="AB4199" s="7">
        <f>IF(Table2[[#This Row],[15cc]]+Table2[[#This Row],[30cc]]&gt;0,1,0)</f>
        <v>1</v>
      </c>
      <c r="AC4199" s="7">
        <f>IF(Table2[[#This Row],[60c]]&gt;0,1,0)</f>
        <v>0</v>
      </c>
      <c r="AD4199" s="7">
        <f>IF(Table2[[#This Row],[90c]]&gt;0,1,0)</f>
        <v>0</v>
      </c>
    </row>
    <row r="4200" spans="1:30" x14ac:dyDescent="0.2">
      <c r="A4200">
        <v>201707</v>
      </c>
      <c r="B4200" t="s">
        <v>84</v>
      </c>
      <c r="C4200" t="s">
        <v>3064</v>
      </c>
      <c r="D4200" t="s">
        <v>3067</v>
      </c>
      <c r="E4200" t="s">
        <v>7676</v>
      </c>
      <c r="F4200" t="s">
        <v>3068</v>
      </c>
      <c r="G4200" t="s">
        <v>7677</v>
      </c>
      <c r="I4200" t="s">
        <v>1133</v>
      </c>
      <c r="J4200" t="s">
        <v>1115</v>
      </c>
      <c r="K4200" t="s">
        <v>7678</v>
      </c>
      <c r="L4200" t="s">
        <v>9065</v>
      </c>
      <c r="M4200" t="s">
        <v>9066</v>
      </c>
      <c r="N4200" s="1">
        <v>42921</v>
      </c>
      <c r="O4200">
        <v>35</v>
      </c>
      <c r="P4200" t="s">
        <v>900</v>
      </c>
      <c r="S4200">
        <v>0</v>
      </c>
      <c r="T4200">
        <v>0</v>
      </c>
      <c r="U4200" s="7">
        <v>0</v>
      </c>
      <c r="V4200" s="7">
        <v>0</v>
      </c>
      <c r="W4200" s="7">
        <v>0</v>
      </c>
      <c r="X4200" s="7">
        <v>0</v>
      </c>
      <c r="Y4200" s="7">
        <v>0</v>
      </c>
      <c r="Z4200" s="7">
        <v>0</v>
      </c>
      <c r="AA4200" s="7" t="s">
        <v>800</v>
      </c>
      <c r="AB4200" s="7">
        <f>IF(Table2[[#This Row],[15cc]]+Table2[[#This Row],[30cc]]&gt;0,1,0)</f>
        <v>0</v>
      </c>
      <c r="AC4200" s="7">
        <f>IF(Table2[[#This Row],[60c]]&gt;0,1,0)</f>
        <v>0</v>
      </c>
      <c r="AD4200" s="7">
        <f>IF(Table2[[#This Row],[90c]]&gt;0,1,0)</f>
        <v>0</v>
      </c>
    </row>
    <row r="4201" spans="1:30" x14ac:dyDescent="0.2">
      <c r="A4201">
        <v>201707</v>
      </c>
      <c r="B4201" t="s">
        <v>84</v>
      </c>
      <c r="C4201" t="s">
        <v>3064</v>
      </c>
      <c r="D4201" t="s">
        <v>3067</v>
      </c>
      <c r="E4201" t="s">
        <v>7676</v>
      </c>
      <c r="F4201" t="s">
        <v>3068</v>
      </c>
      <c r="G4201" t="s">
        <v>7677</v>
      </c>
      <c r="I4201" t="s">
        <v>1133</v>
      </c>
      <c r="J4201" t="s">
        <v>1115</v>
      </c>
      <c r="K4201" t="s">
        <v>7678</v>
      </c>
      <c r="L4201" t="s">
        <v>9067</v>
      </c>
      <c r="M4201" t="s">
        <v>9068</v>
      </c>
      <c r="N4201" s="1">
        <v>42930</v>
      </c>
      <c r="O4201">
        <v>26</v>
      </c>
      <c r="P4201" t="s">
        <v>930</v>
      </c>
      <c r="S4201">
        <v>0</v>
      </c>
      <c r="T4201">
        <v>0</v>
      </c>
      <c r="U4201" s="7">
        <v>0</v>
      </c>
      <c r="V4201" s="7">
        <v>0</v>
      </c>
      <c r="W4201" s="7">
        <v>0</v>
      </c>
      <c r="X4201" s="7">
        <v>0</v>
      </c>
      <c r="Y4201" s="7">
        <v>0</v>
      </c>
      <c r="Z4201" s="7">
        <v>0</v>
      </c>
      <c r="AA4201" s="7" t="s">
        <v>800</v>
      </c>
      <c r="AB4201" s="7">
        <f>IF(Table2[[#This Row],[15cc]]+Table2[[#This Row],[30cc]]&gt;0,1,0)</f>
        <v>0</v>
      </c>
      <c r="AC4201" s="7">
        <f>IF(Table2[[#This Row],[60c]]&gt;0,1,0)</f>
        <v>0</v>
      </c>
      <c r="AD4201" s="7">
        <f>IF(Table2[[#This Row],[90c]]&gt;0,1,0)</f>
        <v>0</v>
      </c>
    </row>
    <row r="4202" spans="1:30" x14ac:dyDescent="0.2">
      <c r="A4202">
        <v>201707</v>
      </c>
      <c r="B4202" t="s">
        <v>84</v>
      </c>
      <c r="C4202" t="s">
        <v>3064</v>
      </c>
      <c r="D4202" t="s">
        <v>3067</v>
      </c>
      <c r="E4202" t="s">
        <v>7676</v>
      </c>
      <c r="F4202" t="s">
        <v>3068</v>
      </c>
      <c r="G4202" t="s">
        <v>7677</v>
      </c>
      <c r="I4202" t="s">
        <v>1133</v>
      </c>
      <c r="J4202" t="s">
        <v>1115</v>
      </c>
      <c r="K4202" t="s">
        <v>7678</v>
      </c>
      <c r="L4202" t="s">
        <v>9069</v>
      </c>
      <c r="M4202" t="s">
        <v>9070</v>
      </c>
      <c r="N4202" s="1">
        <v>42930</v>
      </c>
      <c r="O4202">
        <v>26</v>
      </c>
      <c r="P4202" t="s">
        <v>930</v>
      </c>
      <c r="S4202">
        <v>0</v>
      </c>
      <c r="T4202">
        <v>0</v>
      </c>
      <c r="U4202" s="7">
        <v>0</v>
      </c>
      <c r="V4202" s="7">
        <v>0</v>
      </c>
      <c r="W4202" s="7">
        <v>0</v>
      </c>
      <c r="X4202" s="7">
        <v>0</v>
      </c>
      <c r="Y4202" s="7">
        <v>0</v>
      </c>
      <c r="Z4202" s="7">
        <v>0</v>
      </c>
      <c r="AA4202" s="7" t="s">
        <v>800</v>
      </c>
      <c r="AB4202" s="7">
        <f>IF(Table2[[#This Row],[15cc]]+Table2[[#This Row],[30cc]]&gt;0,1,0)</f>
        <v>0</v>
      </c>
      <c r="AC4202" s="7">
        <f>IF(Table2[[#This Row],[60c]]&gt;0,1,0)</f>
        <v>0</v>
      </c>
      <c r="AD4202" s="7">
        <f>IF(Table2[[#This Row],[90c]]&gt;0,1,0)</f>
        <v>0</v>
      </c>
    </row>
    <row r="4203" spans="1:30" x14ac:dyDescent="0.2">
      <c r="A4203">
        <v>201707</v>
      </c>
      <c r="B4203" t="s">
        <v>84</v>
      </c>
      <c r="C4203" t="s">
        <v>3064</v>
      </c>
      <c r="D4203" t="s">
        <v>3067</v>
      </c>
      <c r="E4203" t="s">
        <v>7676</v>
      </c>
      <c r="F4203" t="s">
        <v>3068</v>
      </c>
      <c r="G4203" t="s">
        <v>7677</v>
      </c>
      <c r="I4203" t="s">
        <v>1133</v>
      </c>
      <c r="J4203" t="s">
        <v>1115</v>
      </c>
      <c r="K4203" t="s">
        <v>7678</v>
      </c>
      <c r="L4203" t="s">
        <v>9071</v>
      </c>
      <c r="M4203" t="s">
        <v>9072</v>
      </c>
      <c r="N4203" s="1">
        <v>42930</v>
      </c>
      <c r="O4203">
        <v>26</v>
      </c>
      <c r="P4203" t="s">
        <v>930</v>
      </c>
      <c r="S4203">
        <v>0</v>
      </c>
      <c r="T4203">
        <v>0</v>
      </c>
      <c r="U4203" s="7">
        <v>0</v>
      </c>
      <c r="V4203" s="7">
        <v>0</v>
      </c>
      <c r="W4203" s="7">
        <v>0</v>
      </c>
      <c r="X4203" s="7">
        <v>0</v>
      </c>
      <c r="Y4203" s="7">
        <v>0</v>
      </c>
      <c r="Z4203" s="7">
        <v>0</v>
      </c>
      <c r="AA4203" s="7" t="s">
        <v>800</v>
      </c>
      <c r="AB4203" s="7">
        <f>IF(Table2[[#This Row],[15cc]]+Table2[[#This Row],[30cc]]&gt;0,1,0)</f>
        <v>0</v>
      </c>
      <c r="AC4203" s="7">
        <f>IF(Table2[[#This Row],[60c]]&gt;0,1,0)</f>
        <v>0</v>
      </c>
      <c r="AD4203" s="7">
        <f>IF(Table2[[#This Row],[90c]]&gt;0,1,0)</f>
        <v>0</v>
      </c>
    </row>
    <row r="4204" spans="1:30" x14ac:dyDescent="0.2">
      <c r="A4204">
        <v>201707</v>
      </c>
      <c r="B4204" t="s">
        <v>84</v>
      </c>
      <c r="C4204" t="s">
        <v>3064</v>
      </c>
      <c r="D4204" t="s">
        <v>3067</v>
      </c>
      <c r="E4204" t="s">
        <v>7676</v>
      </c>
      <c r="F4204" t="s">
        <v>3068</v>
      </c>
      <c r="G4204" t="s">
        <v>7677</v>
      </c>
      <c r="I4204" t="s">
        <v>1133</v>
      </c>
      <c r="J4204" t="s">
        <v>1115</v>
      </c>
      <c r="K4204" t="s">
        <v>7678</v>
      </c>
      <c r="L4204" t="s">
        <v>9073</v>
      </c>
      <c r="M4204" t="s">
        <v>9074</v>
      </c>
      <c r="N4204" s="1">
        <v>42930</v>
      </c>
      <c r="O4204">
        <v>26</v>
      </c>
      <c r="P4204" t="s">
        <v>930</v>
      </c>
      <c r="S4204">
        <v>0</v>
      </c>
      <c r="T4204">
        <v>0</v>
      </c>
      <c r="U4204" s="7">
        <v>0</v>
      </c>
      <c r="V4204" s="7">
        <v>0</v>
      </c>
      <c r="W4204" s="7">
        <v>0</v>
      </c>
      <c r="X4204" s="7">
        <v>0</v>
      </c>
      <c r="Y4204" s="7">
        <v>0</v>
      </c>
      <c r="Z4204" s="7">
        <v>0</v>
      </c>
      <c r="AA4204" s="7" t="s">
        <v>800</v>
      </c>
      <c r="AB4204" s="7">
        <f>IF(Table2[[#This Row],[15cc]]+Table2[[#This Row],[30cc]]&gt;0,1,0)</f>
        <v>0</v>
      </c>
      <c r="AC4204" s="7">
        <f>IF(Table2[[#This Row],[60c]]&gt;0,1,0)</f>
        <v>0</v>
      </c>
      <c r="AD4204" s="7">
        <f>IF(Table2[[#This Row],[90c]]&gt;0,1,0)</f>
        <v>0</v>
      </c>
    </row>
    <row r="4205" spans="1:30" x14ac:dyDescent="0.2">
      <c r="A4205">
        <v>201707</v>
      </c>
      <c r="B4205" t="s">
        <v>84</v>
      </c>
      <c r="C4205" t="s">
        <v>3064</v>
      </c>
      <c r="D4205" t="s">
        <v>3067</v>
      </c>
      <c r="E4205" t="s">
        <v>7676</v>
      </c>
      <c r="F4205" t="s">
        <v>3068</v>
      </c>
      <c r="G4205" t="s">
        <v>7677</v>
      </c>
      <c r="I4205" t="s">
        <v>1133</v>
      </c>
      <c r="J4205" t="s">
        <v>1115</v>
      </c>
      <c r="K4205" t="s">
        <v>7678</v>
      </c>
      <c r="L4205" t="s">
        <v>9075</v>
      </c>
      <c r="M4205" t="s">
        <v>9076</v>
      </c>
      <c r="N4205" s="1">
        <v>42930</v>
      </c>
      <c r="O4205">
        <v>26</v>
      </c>
      <c r="P4205" t="s">
        <v>930</v>
      </c>
      <c r="S4205">
        <v>0</v>
      </c>
      <c r="T4205">
        <v>0</v>
      </c>
      <c r="U4205" s="7">
        <v>0</v>
      </c>
      <c r="V4205" s="7">
        <v>0</v>
      </c>
      <c r="W4205" s="7">
        <v>0</v>
      </c>
      <c r="X4205" s="7">
        <v>0</v>
      </c>
      <c r="Y4205" s="7">
        <v>0</v>
      </c>
      <c r="Z4205" s="7">
        <v>0</v>
      </c>
      <c r="AA4205" s="7" t="s">
        <v>800</v>
      </c>
      <c r="AB4205" s="7">
        <f>IF(Table2[[#This Row],[15cc]]+Table2[[#This Row],[30cc]]&gt;0,1,0)</f>
        <v>0</v>
      </c>
      <c r="AC4205" s="7">
        <f>IF(Table2[[#This Row],[60c]]&gt;0,1,0)</f>
        <v>0</v>
      </c>
      <c r="AD4205" s="7">
        <f>IF(Table2[[#This Row],[90c]]&gt;0,1,0)</f>
        <v>0</v>
      </c>
    </row>
    <row r="4206" spans="1:30" x14ac:dyDescent="0.2">
      <c r="A4206">
        <v>201707</v>
      </c>
      <c r="B4206" t="s">
        <v>84</v>
      </c>
      <c r="C4206" t="s">
        <v>3064</v>
      </c>
      <c r="D4206" t="s">
        <v>3067</v>
      </c>
      <c r="E4206" t="s">
        <v>7676</v>
      </c>
      <c r="F4206" t="s">
        <v>3068</v>
      </c>
      <c r="G4206" t="s">
        <v>7677</v>
      </c>
      <c r="I4206" t="s">
        <v>1133</v>
      </c>
      <c r="J4206" t="s">
        <v>1115</v>
      </c>
      <c r="K4206" t="s">
        <v>7678</v>
      </c>
      <c r="L4206" t="s">
        <v>9077</v>
      </c>
      <c r="M4206" t="s">
        <v>9078</v>
      </c>
      <c r="N4206" s="1">
        <v>42930</v>
      </c>
      <c r="O4206">
        <v>26</v>
      </c>
      <c r="P4206" t="s">
        <v>930</v>
      </c>
      <c r="S4206">
        <v>0</v>
      </c>
      <c r="T4206">
        <v>0</v>
      </c>
      <c r="U4206" s="7">
        <v>0</v>
      </c>
      <c r="V4206" s="7">
        <v>0</v>
      </c>
      <c r="W4206" s="7">
        <v>0</v>
      </c>
      <c r="X4206" s="7">
        <v>0</v>
      </c>
      <c r="Y4206" s="7">
        <v>0</v>
      </c>
      <c r="Z4206" s="7">
        <v>0</v>
      </c>
      <c r="AA4206" s="7" t="s">
        <v>800</v>
      </c>
      <c r="AB4206" s="7">
        <f>IF(Table2[[#This Row],[15cc]]+Table2[[#This Row],[30cc]]&gt;0,1,0)</f>
        <v>0</v>
      </c>
      <c r="AC4206" s="7">
        <f>IF(Table2[[#This Row],[60c]]&gt;0,1,0)</f>
        <v>0</v>
      </c>
      <c r="AD4206" s="7">
        <f>IF(Table2[[#This Row],[90c]]&gt;0,1,0)</f>
        <v>0</v>
      </c>
    </row>
    <row r="4207" spans="1:30" x14ac:dyDescent="0.2">
      <c r="A4207">
        <v>201707</v>
      </c>
      <c r="B4207" t="s">
        <v>84</v>
      </c>
      <c r="C4207" t="s">
        <v>3064</v>
      </c>
      <c r="D4207" t="s">
        <v>3067</v>
      </c>
      <c r="E4207" t="s">
        <v>7676</v>
      </c>
      <c r="F4207" t="s">
        <v>3068</v>
      </c>
      <c r="G4207" t="s">
        <v>7677</v>
      </c>
      <c r="I4207" t="s">
        <v>1133</v>
      </c>
      <c r="J4207" t="s">
        <v>1115</v>
      </c>
      <c r="K4207" t="s">
        <v>7678</v>
      </c>
      <c r="L4207" t="s">
        <v>9079</v>
      </c>
      <c r="M4207" t="s">
        <v>9080</v>
      </c>
      <c r="N4207" s="1">
        <v>42930</v>
      </c>
      <c r="O4207">
        <v>26</v>
      </c>
      <c r="P4207" t="s">
        <v>930</v>
      </c>
      <c r="S4207">
        <v>0</v>
      </c>
      <c r="T4207">
        <v>0</v>
      </c>
      <c r="U4207" s="7">
        <v>0</v>
      </c>
      <c r="V4207" s="7">
        <v>0</v>
      </c>
      <c r="W4207" s="7">
        <v>0</v>
      </c>
      <c r="X4207" s="7">
        <v>0</v>
      </c>
      <c r="Y4207" s="7">
        <v>0</v>
      </c>
      <c r="Z4207" s="7">
        <v>0</v>
      </c>
      <c r="AA4207" s="7" t="s">
        <v>800</v>
      </c>
      <c r="AB4207" s="7">
        <f>IF(Table2[[#This Row],[15cc]]+Table2[[#This Row],[30cc]]&gt;0,1,0)</f>
        <v>0</v>
      </c>
      <c r="AC4207" s="7">
        <f>IF(Table2[[#This Row],[60c]]&gt;0,1,0)</f>
        <v>0</v>
      </c>
      <c r="AD4207" s="7">
        <f>IF(Table2[[#This Row],[90c]]&gt;0,1,0)</f>
        <v>0</v>
      </c>
    </row>
    <row r="4208" spans="1:30" x14ac:dyDescent="0.2">
      <c r="A4208">
        <v>201707</v>
      </c>
      <c r="B4208" t="s">
        <v>84</v>
      </c>
      <c r="C4208" t="s">
        <v>3064</v>
      </c>
      <c r="D4208" t="s">
        <v>3067</v>
      </c>
      <c r="E4208" t="s">
        <v>7676</v>
      </c>
      <c r="F4208" t="s">
        <v>3068</v>
      </c>
      <c r="G4208" t="s">
        <v>7677</v>
      </c>
      <c r="I4208" t="s">
        <v>1133</v>
      </c>
      <c r="J4208" t="s">
        <v>1115</v>
      </c>
      <c r="K4208" t="s">
        <v>7678</v>
      </c>
      <c r="L4208" t="s">
        <v>9081</v>
      </c>
      <c r="M4208" t="s">
        <v>9082</v>
      </c>
      <c r="N4208" s="1">
        <v>42930</v>
      </c>
      <c r="O4208">
        <v>26</v>
      </c>
      <c r="P4208" t="s">
        <v>930</v>
      </c>
      <c r="Q4208">
        <v>1</v>
      </c>
      <c r="R4208">
        <v>13.863</v>
      </c>
      <c r="S4208">
        <v>0</v>
      </c>
      <c r="T4208">
        <v>0</v>
      </c>
      <c r="U4208" s="7">
        <v>1</v>
      </c>
      <c r="V4208" s="7">
        <v>13.863</v>
      </c>
      <c r="W4208" s="7">
        <v>0</v>
      </c>
      <c r="X4208" s="7">
        <v>0</v>
      </c>
      <c r="Y4208" s="7">
        <v>0</v>
      </c>
      <c r="Z4208" s="7">
        <v>0</v>
      </c>
      <c r="AA4208" s="7" t="s">
        <v>800</v>
      </c>
      <c r="AB4208" s="7">
        <f>IF(Table2[[#This Row],[15cc]]+Table2[[#This Row],[30cc]]&gt;0,1,0)</f>
        <v>1</v>
      </c>
      <c r="AC4208" s="7">
        <f>IF(Table2[[#This Row],[60c]]&gt;0,1,0)</f>
        <v>0</v>
      </c>
      <c r="AD4208" s="7">
        <f>IF(Table2[[#This Row],[90c]]&gt;0,1,0)</f>
        <v>0</v>
      </c>
    </row>
    <row r="4209" spans="1:30" x14ac:dyDescent="0.2">
      <c r="A4209">
        <v>201707</v>
      </c>
      <c r="B4209" t="s">
        <v>84</v>
      </c>
      <c r="C4209" t="s">
        <v>3064</v>
      </c>
      <c r="D4209" t="s">
        <v>3067</v>
      </c>
      <c r="E4209" t="s">
        <v>7676</v>
      </c>
      <c r="F4209" t="s">
        <v>3068</v>
      </c>
      <c r="G4209" t="s">
        <v>7677</v>
      </c>
      <c r="I4209" t="s">
        <v>1133</v>
      </c>
      <c r="J4209" t="s">
        <v>1115</v>
      </c>
      <c r="K4209" t="s">
        <v>7678</v>
      </c>
      <c r="L4209" t="s">
        <v>9083</v>
      </c>
      <c r="M4209" t="s">
        <v>876</v>
      </c>
      <c r="N4209" s="1">
        <v>42930</v>
      </c>
      <c r="O4209">
        <v>26</v>
      </c>
      <c r="P4209" t="s">
        <v>930</v>
      </c>
      <c r="Q4209">
        <v>2</v>
      </c>
      <c r="R4209">
        <v>24.274999999999999</v>
      </c>
      <c r="S4209">
        <v>2</v>
      </c>
      <c r="T4209">
        <v>24.274999999999999</v>
      </c>
      <c r="U4209" s="7">
        <v>0</v>
      </c>
      <c r="V4209" s="7">
        <v>0</v>
      </c>
      <c r="W4209" s="7">
        <v>0</v>
      </c>
      <c r="X4209" s="7">
        <v>0</v>
      </c>
      <c r="Y4209" s="7">
        <v>0</v>
      </c>
      <c r="Z4209" s="7">
        <v>0</v>
      </c>
      <c r="AA4209" s="7" t="s">
        <v>800</v>
      </c>
      <c r="AB4209" s="7">
        <f>IF(Table2[[#This Row],[15cc]]+Table2[[#This Row],[30cc]]&gt;0,1,0)</f>
        <v>1</v>
      </c>
      <c r="AC4209" s="7">
        <f>IF(Table2[[#This Row],[60c]]&gt;0,1,0)</f>
        <v>0</v>
      </c>
      <c r="AD4209" s="7">
        <f>IF(Table2[[#This Row],[90c]]&gt;0,1,0)</f>
        <v>0</v>
      </c>
    </row>
    <row r="4210" spans="1:30" x14ac:dyDescent="0.2">
      <c r="A4210">
        <v>201707</v>
      </c>
      <c r="B4210" t="s">
        <v>84</v>
      </c>
      <c r="C4210" t="s">
        <v>3064</v>
      </c>
      <c r="D4210" t="s">
        <v>3067</v>
      </c>
      <c r="E4210" t="s">
        <v>7676</v>
      </c>
      <c r="F4210" t="s">
        <v>3068</v>
      </c>
      <c r="G4210" t="s">
        <v>7677</v>
      </c>
      <c r="I4210" t="s">
        <v>1133</v>
      </c>
      <c r="J4210" t="s">
        <v>1115</v>
      </c>
      <c r="K4210" t="s">
        <v>7678</v>
      </c>
      <c r="L4210" t="s">
        <v>9084</v>
      </c>
      <c r="M4210" t="s">
        <v>9085</v>
      </c>
      <c r="N4210" s="1">
        <v>42930</v>
      </c>
      <c r="O4210">
        <v>26</v>
      </c>
      <c r="P4210" t="s">
        <v>930</v>
      </c>
      <c r="Q4210">
        <v>1</v>
      </c>
      <c r="R4210">
        <v>12.003</v>
      </c>
      <c r="S4210">
        <v>1</v>
      </c>
      <c r="T4210">
        <v>12.003</v>
      </c>
      <c r="U4210" s="7">
        <v>0</v>
      </c>
      <c r="V4210" s="7">
        <v>0</v>
      </c>
      <c r="W4210" s="7">
        <v>0</v>
      </c>
      <c r="X4210" s="7">
        <v>0</v>
      </c>
      <c r="Y4210" s="7">
        <v>0</v>
      </c>
      <c r="Z4210" s="7">
        <v>0</v>
      </c>
      <c r="AA4210" s="7" t="s">
        <v>800</v>
      </c>
      <c r="AB4210" s="7">
        <f>IF(Table2[[#This Row],[15cc]]+Table2[[#This Row],[30cc]]&gt;0,1,0)</f>
        <v>1</v>
      </c>
      <c r="AC4210" s="7">
        <f>IF(Table2[[#This Row],[60c]]&gt;0,1,0)</f>
        <v>0</v>
      </c>
      <c r="AD4210" s="7">
        <f>IF(Table2[[#This Row],[90c]]&gt;0,1,0)</f>
        <v>0</v>
      </c>
    </row>
    <row r="4211" spans="1:30" x14ac:dyDescent="0.2">
      <c r="A4211">
        <v>201707</v>
      </c>
      <c r="B4211" t="s">
        <v>84</v>
      </c>
      <c r="C4211" t="s">
        <v>3064</v>
      </c>
      <c r="D4211" t="s">
        <v>3067</v>
      </c>
      <c r="E4211" t="s">
        <v>7676</v>
      </c>
      <c r="F4211" t="s">
        <v>3068</v>
      </c>
      <c r="G4211" t="s">
        <v>7677</v>
      </c>
      <c r="I4211" t="s">
        <v>1133</v>
      </c>
      <c r="J4211" t="s">
        <v>1115</v>
      </c>
      <c r="K4211" t="s">
        <v>7678</v>
      </c>
      <c r="L4211" t="s">
        <v>9086</v>
      </c>
      <c r="M4211" t="s">
        <v>9087</v>
      </c>
      <c r="N4211" s="1">
        <v>42933</v>
      </c>
      <c r="O4211">
        <v>23</v>
      </c>
      <c r="P4211" t="s">
        <v>930</v>
      </c>
      <c r="S4211">
        <v>0</v>
      </c>
      <c r="T4211">
        <v>0</v>
      </c>
      <c r="U4211" s="7">
        <v>0</v>
      </c>
      <c r="V4211" s="7">
        <v>0</v>
      </c>
      <c r="W4211" s="7">
        <v>0</v>
      </c>
      <c r="X4211" s="7">
        <v>0</v>
      </c>
      <c r="Y4211" s="7">
        <v>0</v>
      </c>
      <c r="Z4211" s="7">
        <v>0</v>
      </c>
      <c r="AA4211" s="7" t="s">
        <v>800</v>
      </c>
      <c r="AB4211" s="7">
        <f>IF(Table2[[#This Row],[15cc]]+Table2[[#This Row],[30cc]]&gt;0,1,0)</f>
        <v>0</v>
      </c>
      <c r="AC4211" s="7">
        <f>IF(Table2[[#This Row],[60c]]&gt;0,1,0)</f>
        <v>0</v>
      </c>
      <c r="AD4211" s="7">
        <f>IF(Table2[[#This Row],[90c]]&gt;0,1,0)</f>
        <v>0</v>
      </c>
    </row>
    <row r="4212" spans="1:30" x14ac:dyDescent="0.2">
      <c r="A4212">
        <v>201707</v>
      </c>
      <c r="B4212" t="s">
        <v>84</v>
      </c>
      <c r="C4212" t="s">
        <v>3064</v>
      </c>
      <c r="D4212" t="s">
        <v>3067</v>
      </c>
      <c r="E4212" t="s">
        <v>7676</v>
      </c>
      <c r="F4212" t="s">
        <v>3068</v>
      </c>
      <c r="G4212" t="s">
        <v>7677</v>
      </c>
      <c r="I4212" t="s">
        <v>1133</v>
      </c>
      <c r="J4212" t="s">
        <v>1115</v>
      </c>
      <c r="K4212" t="s">
        <v>7678</v>
      </c>
      <c r="L4212" t="s">
        <v>9088</v>
      </c>
      <c r="M4212" t="s">
        <v>3500</v>
      </c>
      <c r="N4212" s="1">
        <v>42933</v>
      </c>
      <c r="O4212">
        <v>23</v>
      </c>
      <c r="P4212" t="s">
        <v>930</v>
      </c>
      <c r="S4212">
        <v>0</v>
      </c>
      <c r="T4212">
        <v>0</v>
      </c>
      <c r="U4212" s="7">
        <v>0</v>
      </c>
      <c r="V4212" s="7">
        <v>0</v>
      </c>
      <c r="W4212" s="7">
        <v>0</v>
      </c>
      <c r="X4212" s="7">
        <v>0</v>
      </c>
      <c r="Y4212" s="7">
        <v>0</v>
      </c>
      <c r="Z4212" s="7">
        <v>0</v>
      </c>
      <c r="AA4212" s="7" t="s">
        <v>800</v>
      </c>
      <c r="AB4212" s="7">
        <f>IF(Table2[[#This Row],[15cc]]+Table2[[#This Row],[30cc]]&gt;0,1,0)</f>
        <v>0</v>
      </c>
      <c r="AC4212" s="7">
        <f>IF(Table2[[#This Row],[60c]]&gt;0,1,0)</f>
        <v>0</v>
      </c>
      <c r="AD4212" s="7">
        <f>IF(Table2[[#This Row],[90c]]&gt;0,1,0)</f>
        <v>0</v>
      </c>
    </row>
    <row r="4213" spans="1:30" x14ac:dyDescent="0.2">
      <c r="A4213">
        <v>201707</v>
      </c>
      <c r="B4213" t="s">
        <v>84</v>
      </c>
      <c r="C4213" t="s">
        <v>3064</v>
      </c>
      <c r="D4213" t="s">
        <v>3067</v>
      </c>
      <c r="E4213" t="s">
        <v>7676</v>
      </c>
      <c r="F4213" t="s">
        <v>3068</v>
      </c>
      <c r="G4213" t="s">
        <v>7677</v>
      </c>
      <c r="I4213" t="s">
        <v>1133</v>
      </c>
      <c r="J4213" t="s">
        <v>1115</v>
      </c>
      <c r="K4213" t="s">
        <v>7678</v>
      </c>
      <c r="L4213" t="s">
        <v>9089</v>
      </c>
      <c r="M4213" t="s">
        <v>9090</v>
      </c>
      <c r="N4213" s="1">
        <v>42933</v>
      </c>
      <c r="O4213">
        <v>23</v>
      </c>
      <c r="P4213" t="s">
        <v>930</v>
      </c>
      <c r="S4213">
        <v>0</v>
      </c>
      <c r="T4213">
        <v>0</v>
      </c>
      <c r="U4213" s="7">
        <v>0</v>
      </c>
      <c r="V4213" s="7">
        <v>0</v>
      </c>
      <c r="W4213" s="7">
        <v>0</v>
      </c>
      <c r="X4213" s="7">
        <v>0</v>
      </c>
      <c r="Y4213" s="7">
        <v>0</v>
      </c>
      <c r="Z4213" s="7">
        <v>0</v>
      </c>
      <c r="AA4213" s="7" t="s">
        <v>800</v>
      </c>
      <c r="AB4213" s="7">
        <f>IF(Table2[[#This Row],[15cc]]+Table2[[#This Row],[30cc]]&gt;0,1,0)</f>
        <v>0</v>
      </c>
      <c r="AC4213" s="7">
        <f>IF(Table2[[#This Row],[60c]]&gt;0,1,0)</f>
        <v>0</v>
      </c>
      <c r="AD4213" s="7">
        <f>IF(Table2[[#This Row],[90c]]&gt;0,1,0)</f>
        <v>0</v>
      </c>
    </row>
    <row r="4214" spans="1:30" x14ac:dyDescent="0.2">
      <c r="A4214">
        <v>201707</v>
      </c>
      <c r="B4214" t="s">
        <v>84</v>
      </c>
      <c r="C4214" t="s">
        <v>3064</v>
      </c>
      <c r="D4214" t="s">
        <v>3067</v>
      </c>
      <c r="E4214" t="s">
        <v>7676</v>
      </c>
      <c r="F4214" t="s">
        <v>3068</v>
      </c>
      <c r="G4214" t="s">
        <v>7677</v>
      </c>
      <c r="I4214" t="s">
        <v>1133</v>
      </c>
      <c r="J4214" t="s">
        <v>1115</v>
      </c>
      <c r="K4214" t="s">
        <v>7678</v>
      </c>
      <c r="L4214" t="s">
        <v>9091</v>
      </c>
      <c r="M4214" t="s">
        <v>9092</v>
      </c>
      <c r="N4214" s="1">
        <v>42933</v>
      </c>
      <c r="O4214">
        <v>23</v>
      </c>
      <c r="P4214" t="s">
        <v>930</v>
      </c>
      <c r="S4214">
        <v>0</v>
      </c>
      <c r="T4214">
        <v>0</v>
      </c>
      <c r="U4214" s="7">
        <v>0</v>
      </c>
      <c r="V4214" s="7">
        <v>0</v>
      </c>
      <c r="W4214" s="7">
        <v>0</v>
      </c>
      <c r="X4214" s="7">
        <v>0</v>
      </c>
      <c r="Y4214" s="7">
        <v>0</v>
      </c>
      <c r="Z4214" s="7">
        <v>0</v>
      </c>
      <c r="AA4214" s="7" t="s">
        <v>800</v>
      </c>
      <c r="AB4214" s="7">
        <f>IF(Table2[[#This Row],[15cc]]+Table2[[#This Row],[30cc]]&gt;0,1,0)</f>
        <v>0</v>
      </c>
      <c r="AC4214" s="7">
        <f>IF(Table2[[#This Row],[60c]]&gt;0,1,0)</f>
        <v>0</v>
      </c>
      <c r="AD4214" s="7">
        <f>IF(Table2[[#This Row],[90c]]&gt;0,1,0)</f>
        <v>0</v>
      </c>
    </row>
    <row r="4215" spans="1:30" x14ac:dyDescent="0.2">
      <c r="A4215">
        <v>201707</v>
      </c>
      <c r="B4215" t="s">
        <v>84</v>
      </c>
      <c r="C4215" t="s">
        <v>3064</v>
      </c>
      <c r="D4215" t="s">
        <v>3067</v>
      </c>
      <c r="E4215" t="s">
        <v>7676</v>
      </c>
      <c r="F4215" t="s">
        <v>3068</v>
      </c>
      <c r="G4215" t="s">
        <v>7677</v>
      </c>
      <c r="I4215" t="s">
        <v>1133</v>
      </c>
      <c r="J4215" t="s">
        <v>1115</v>
      </c>
      <c r="K4215" t="s">
        <v>7678</v>
      </c>
      <c r="L4215" t="s">
        <v>9093</v>
      </c>
      <c r="M4215" t="s">
        <v>9094</v>
      </c>
      <c r="N4215" s="1">
        <v>42940</v>
      </c>
      <c r="O4215">
        <v>16</v>
      </c>
      <c r="P4215" t="s">
        <v>930</v>
      </c>
      <c r="Q4215">
        <v>1</v>
      </c>
      <c r="R4215">
        <v>15.43</v>
      </c>
      <c r="S4215">
        <v>1</v>
      </c>
      <c r="T4215">
        <v>15.43</v>
      </c>
      <c r="U4215" s="7">
        <v>0</v>
      </c>
      <c r="V4215" s="7">
        <v>0</v>
      </c>
      <c r="W4215" s="7">
        <v>0</v>
      </c>
      <c r="X4215" s="7">
        <v>0</v>
      </c>
      <c r="Y4215" s="7">
        <v>0</v>
      </c>
      <c r="Z4215" s="7">
        <v>0</v>
      </c>
      <c r="AA4215" s="7" t="s">
        <v>800</v>
      </c>
      <c r="AB4215" s="7">
        <f>IF(Table2[[#This Row],[15cc]]+Table2[[#This Row],[30cc]]&gt;0,1,0)</f>
        <v>1</v>
      </c>
      <c r="AC4215" s="7">
        <f>IF(Table2[[#This Row],[60c]]&gt;0,1,0)</f>
        <v>0</v>
      </c>
      <c r="AD4215" s="7">
        <f>IF(Table2[[#This Row],[90c]]&gt;0,1,0)</f>
        <v>0</v>
      </c>
    </row>
    <row r="4216" spans="1:30" x14ac:dyDescent="0.2">
      <c r="A4216">
        <v>201707</v>
      </c>
      <c r="B4216" t="s">
        <v>84</v>
      </c>
      <c r="C4216" t="s">
        <v>3064</v>
      </c>
      <c r="D4216" t="s">
        <v>3067</v>
      </c>
      <c r="E4216" t="s">
        <v>7676</v>
      </c>
      <c r="F4216" t="s">
        <v>3068</v>
      </c>
      <c r="G4216" t="s">
        <v>7677</v>
      </c>
      <c r="I4216" t="s">
        <v>1133</v>
      </c>
      <c r="J4216" t="s">
        <v>1115</v>
      </c>
      <c r="K4216" t="s">
        <v>7678</v>
      </c>
      <c r="L4216" t="s">
        <v>9095</v>
      </c>
      <c r="M4216" t="s">
        <v>853</v>
      </c>
      <c r="N4216" s="1">
        <v>42940</v>
      </c>
      <c r="O4216">
        <v>16</v>
      </c>
      <c r="P4216" t="s">
        <v>930</v>
      </c>
      <c r="Q4216">
        <v>3</v>
      </c>
      <c r="R4216">
        <v>39.869999999999997</v>
      </c>
      <c r="S4216">
        <v>3</v>
      </c>
      <c r="T4216">
        <v>39.869999999999997</v>
      </c>
      <c r="U4216" s="7">
        <v>0</v>
      </c>
      <c r="V4216" s="7">
        <v>0</v>
      </c>
      <c r="W4216" s="7">
        <v>0</v>
      </c>
      <c r="X4216" s="7">
        <v>0</v>
      </c>
      <c r="Y4216" s="7">
        <v>0</v>
      </c>
      <c r="Z4216" s="7">
        <v>0</v>
      </c>
      <c r="AA4216" s="7" t="s">
        <v>800</v>
      </c>
      <c r="AB4216" s="7">
        <f>IF(Table2[[#This Row],[15cc]]+Table2[[#This Row],[30cc]]&gt;0,1,0)</f>
        <v>1</v>
      </c>
      <c r="AC4216" s="7">
        <f>IF(Table2[[#This Row],[60c]]&gt;0,1,0)</f>
        <v>0</v>
      </c>
      <c r="AD4216" s="7">
        <f>IF(Table2[[#This Row],[90c]]&gt;0,1,0)</f>
        <v>0</v>
      </c>
    </row>
    <row r="4217" spans="1:30" x14ac:dyDescent="0.2">
      <c r="A4217">
        <v>201707</v>
      </c>
      <c r="B4217" t="s">
        <v>84</v>
      </c>
      <c r="C4217" t="s">
        <v>3064</v>
      </c>
      <c r="D4217" t="s">
        <v>3067</v>
      </c>
      <c r="E4217" t="s">
        <v>7676</v>
      </c>
      <c r="F4217" t="s">
        <v>3068</v>
      </c>
      <c r="G4217" t="s">
        <v>7677</v>
      </c>
      <c r="I4217" t="s">
        <v>1133</v>
      </c>
      <c r="J4217" t="s">
        <v>1115</v>
      </c>
      <c r="K4217" t="s">
        <v>7678</v>
      </c>
      <c r="L4217" t="s">
        <v>9096</v>
      </c>
      <c r="M4217" t="s">
        <v>1158</v>
      </c>
      <c r="N4217" s="1">
        <v>42940</v>
      </c>
      <c r="O4217">
        <v>16</v>
      </c>
      <c r="P4217" t="s">
        <v>930</v>
      </c>
      <c r="S4217">
        <v>0</v>
      </c>
      <c r="T4217">
        <v>0</v>
      </c>
      <c r="U4217" s="7">
        <v>0</v>
      </c>
      <c r="V4217" s="7">
        <v>0</v>
      </c>
      <c r="W4217" s="7">
        <v>0</v>
      </c>
      <c r="X4217" s="7">
        <v>0</v>
      </c>
      <c r="Y4217" s="7">
        <v>0</v>
      </c>
      <c r="Z4217" s="7">
        <v>0</v>
      </c>
      <c r="AA4217" s="7" t="s">
        <v>800</v>
      </c>
      <c r="AB4217" s="7">
        <f>IF(Table2[[#This Row],[15cc]]+Table2[[#This Row],[30cc]]&gt;0,1,0)</f>
        <v>0</v>
      </c>
      <c r="AC4217" s="7">
        <f>IF(Table2[[#This Row],[60c]]&gt;0,1,0)</f>
        <v>0</v>
      </c>
      <c r="AD4217" s="7">
        <f>IF(Table2[[#This Row],[90c]]&gt;0,1,0)</f>
        <v>0</v>
      </c>
    </row>
    <row r="4218" spans="1:30" x14ac:dyDescent="0.2">
      <c r="A4218">
        <v>201707</v>
      </c>
      <c r="B4218" t="s">
        <v>84</v>
      </c>
      <c r="C4218" t="s">
        <v>3064</v>
      </c>
      <c r="D4218" t="s">
        <v>3067</v>
      </c>
      <c r="E4218" t="s">
        <v>7676</v>
      </c>
      <c r="F4218" t="s">
        <v>3068</v>
      </c>
      <c r="G4218" t="s">
        <v>7677</v>
      </c>
      <c r="I4218" t="s">
        <v>1133</v>
      </c>
      <c r="J4218" t="s">
        <v>1115</v>
      </c>
      <c r="K4218" t="s">
        <v>7678</v>
      </c>
      <c r="L4218" t="s">
        <v>9097</v>
      </c>
      <c r="M4218" t="s">
        <v>9098</v>
      </c>
      <c r="N4218" s="1">
        <v>42940</v>
      </c>
      <c r="O4218">
        <v>16</v>
      </c>
      <c r="P4218" t="s">
        <v>930</v>
      </c>
      <c r="Q4218">
        <v>1</v>
      </c>
      <c r="R4218">
        <v>12.609</v>
      </c>
      <c r="S4218">
        <v>1</v>
      </c>
      <c r="T4218">
        <v>12.609</v>
      </c>
      <c r="U4218" s="7">
        <v>0</v>
      </c>
      <c r="V4218" s="7">
        <v>0</v>
      </c>
      <c r="W4218" s="7">
        <v>0</v>
      </c>
      <c r="X4218" s="7">
        <v>0</v>
      </c>
      <c r="Y4218" s="7">
        <v>0</v>
      </c>
      <c r="Z4218" s="7">
        <v>0</v>
      </c>
      <c r="AA4218" s="7" t="s">
        <v>800</v>
      </c>
      <c r="AB4218" s="7">
        <f>IF(Table2[[#This Row],[15cc]]+Table2[[#This Row],[30cc]]&gt;0,1,0)</f>
        <v>1</v>
      </c>
      <c r="AC4218" s="7">
        <f>IF(Table2[[#This Row],[60c]]&gt;0,1,0)</f>
        <v>0</v>
      </c>
      <c r="AD4218" s="7">
        <f>IF(Table2[[#This Row],[90c]]&gt;0,1,0)</f>
        <v>0</v>
      </c>
    </row>
    <row r="4219" spans="1:30" x14ac:dyDescent="0.2">
      <c r="A4219">
        <v>201707</v>
      </c>
      <c r="B4219" t="s">
        <v>84</v>
      </c>
      <c r="C4219" t="s">
        <v>3064</v>
      </c>
      <c r="D4219" t="s">
        <v>3067</v>
      </c>
      <c r="E4219" t="s">
        <v>7676</v>
      </c>
      <c r="F4219" t="s">
        <v>3068</v>
      </c>
      <c r="G4219" t="s">
        <v>7677</v>
      </c>
      <c r="I4219" t="s">
        <v>1133</v>
      </c>
      <c r="J4219" t="s">
        <v>1115</v>
      </c>
      <c r="K4219" t="s">
        <v>7678</v>
      </c>
      <c r="L4219" t="s">
        <v>9099</v>
      </c>
      <c r="M4219" t="s">
        <v>8245</v>
      </c>
      <c r="N4219" s="1">
        <v>42940</v>
      </c>
      <c r="O4219">
        <v>16</v>
      </c>
      <c r="P4219" t="s">
        <v>930</v>
      </c>
      <c r="S4219">
        <v>0</v>
      </c>
      <c r="T4219">
        <v>0</v>
      </c>
      <c r="U4219" s="7">
        <v>0</v>
      </c>
      <c r="V4219" s="7">
        <v>0</v>
      </c>
      <c r="W4219" s="7">
        <v>0</v>
      </c>
      <c r="X4219" s="7">
        <v>0</v>
      </c>
      <c r="Y4219" s="7">
        <v>0</v>
      </c>
      <c r="Z4219" s="7">
        <v>0</v>
      </c>
      <c r="AA4219" s="7" t="s">
        <v>800</v>
      </c>
      <c r="AB4219" s="7">
        <f>IF(Table2[[#This Row],[15cc]]+Table2[[#This Row],[30cc]]&gt;0,1,0)</f>
        <v>0</v>
      </c>
      <c r="AC4219" s="7">
        <f>IF(Table2[[#This Row],[60c]]&gt;0,1,0)</f>
        <v>0</v>
      </c>
      <c r="AD4219" s="7">
        <f>IF(Table2[[#This Row],[90c]]&gt;0,1,0)</f>
        <v>0</v>
      </c>
    </row>
    <row r="4220" spans="1:30" x14ac:dyDescent="0.2">
      <c r="A4220">
        <v>201707</v>
      </c>
      <c r="B4220" t="s">
        <v>84</v>
      </c>
      <c r="C4220" t="s">
        <v>3064</v>
      </c>
      <c r="D4220" t="s">
        <v>3067</v>
      </c>
      <c r="E4220" t="s">
        <v>7676</v>
      </c>
      <c r="F4220" t="s">
        <v>3068</v>
      </c>
      <c r="G4220" t="s">
        <v>7677</v>
      </c>
      <c r="I4220" t="s">
        <v>1133</v>
      </c>
      <c r="J4220" t="s">
        <v>1115</v>
      </c>
      <c r="K4220" t="s">
        <v>7678</v>
      </c>
      <c r="L4220" t="s">
        <v>9100</v>
      </c>
      <c r="M4220" t="s">
        <v>9101</v>
      </c>
      <c r="N4220" s="1">
        <v>42940</v>
      </c>
      <c r="O4220">
        <v>16</v>
      </c>
      <c r="P4220" t="s">
        <v>930</v>
      </c>
      <c r="S4220">
        <v>0</v>
      </c>
      <c r="T4220">
        <v>0</v>
      </c>
      <c r="U4220" s="7">
        <v>0</v>
      </c>
      <c r="V4220" s="7">
        <v>0</v>
      </c>
      <c r="W4220" s="7">
        <v>0</v>
      </c>
      <c r="X4220" s="7">
        <v>0</v>
      </c>
      <c r="Y4220" s="7">
        <v>0</v>
      </c>
      <c r="Z4220" s="7">
        <v>0</v>
      </c>
      <c r="AA4220" s="7" t="s">
        <v>800</v>
      </c>
      <c r="AB4220" s="7">
        <f>IF(Table2[[#This Row],[15cc]]+Table2[[#This Row],[30cc]]&gt;0,1,0)</f>
        <v>0</v>
      </c>
      <c r="AC4220" s="7">
        <f>IF(Table2[[#This Row],[60c]]&gt;0,1,0)</f>
        <v>0</v>
      </c>
      <c r="AD4220" s="7">
        <f>IF(Table2[[#This Row],[90c]]&gt;0,1,0)</f>
        <v>0</v>
      </c>
    </row>
    <row r="4221" spans="1:30" x14ac:dyDescent="0.2">
      <c r="A4221">
        <v>201707</v>
      </c>
      <c r="B4221" t="s">
        <v>84</v>
      </c>
      <c r="C4221" t="s">
        <v>3064</v>
      </c>
      <c r="D4221" t="s">
        <v>3067</v>
      </c>
      <c r="E4221" t="s">
        <v>7676</v>
      </c>
      <c r="F4221" t="s">
        <v>3068</v>
      </c>
      <c r="G4221" t="s">
        <v>7677</v>
      </c>
      <c r="I4221" t="s">
        <v>1133</v>
      </c>
      <c r="J4221" t="s">
        <v>1115</v>
      </c>
      <c r="K4221" t="s">
        <v>7678</v>
      </c>
      <c r="L4221" t="s">
        <v>9102</v>
      </c>
      <c r="M4221" t="s">
        <v>9103</v>
      </c>
      <c r="N4221" s="1">
        <v>42940</v>
      </c>
      <c r="O4221">
        <v>16</v>
      </c>
      <c r="P4221" t="s">
        <v>930</v>
      </c>
      <c r="Q4221">
        <v>6</v>
      </c>
      <c r="R4221">
        <v>101.681</v>
      </c>
      <c r="S4221">
        <v>6</v>
      </c>
      <c r="T4221">
        <v>101.681</v>
      </c>
      <c r="U4221" s="7">
        <v>0</v>
      </c>
      <c r="V4221" s="7">
        <v>0</v>
      </c>
      <c r="W4221" s="7">
        <v>0</v>
      </c>
      <c r="X4221" s="7">
        <v>0</v>
      </c>
      <c r="Y4221" s="7">
        <v>0</v>
      </c>
      <c r="Z4221" s="7">
        <v>0</v>
      </c>
      <c r="AA4221" s="7" t="s">
        <v>800</v>
      </c>
      <c r="AB4221" s="7">
        <f>IF(Table2[[#This Row],[15cc]]+Table2[[#This Row],[30cc]]&gt;0,1,0)</f>
        <v>1</v>
      </c>
      <c r="AC4221" s="7">
        <f>IF(Table2[[#This Row],[60c]]&gt;0,1,0)</f>
        <v>0</v>
      </c>
      <c r="AD4221" s="7">
        <f>IF(Table2[[#This Row],[90c]]&gt;0,1,0)</f>
        <v>0</v>
      </c>
    </row>
    <row r="4222" spans="1:30" x14ac:dyDescent="0.2">
      <c r="A4222">
        <v>201707</v>
      </c>
      <c r="B4222" t="s">
        <v>84</v>
      </c>
      <c r="C4222" t="s">
        <v>3064</v>
      </c>
      <c r="D4222" t="s">
        <v>3067</v>
      </c>
      <c r="E4222" t="s">
        <v>7676</v>
      </c>
      <c r="F4222" t="s">
        <v>3068</v>
      </c>
      <c r="G4222" t="s">
        <v>7677</v>
      </c>
      <c r="I4222" t="s">
        <v>1133</v>
      </c>
      <c r="J4222" t="s">
        <v>1115</v>
      </c>
      <c r="K4222" t="s">
        <v>7678</v>
      </c>
      <c r="L4222" t="s">
        <v>9104</v>
      </c>
      <c r="M4222" t="s">
        <v>9105</v>
      </c>
      <c r="N4222" s="1">
        <v>42942</v>
      </c>
      <c r="O4222">
        <v>14</v>
      </c>
      <c r="P4222" t="s">
        <v>1314</v>
      </c>
      <c r="S4222">
        <v>0</v>
      </c>
      <c r="T4222">
        <v>0</v>
      </c>
      <c r="U4222" s="7">
        <v>0</v>
      </c>
      <c r="V4222" s="7">
        <v>0</v>
      </c>
      <c r="W4222" s="7">
        <v>0</v>
      </c>
      <c r="X4222" s="7">
        <v>0</v>
      </c>
      <c r="Y4222" s="7">
        <v>0</v>
      </c>
      <c r="Z4222" s="7">
        <v>0</v>
      </c>
      <c r="AA4222" s="7" t="s">
        <v>800</v>
      </c>
      <c r="AB4222" s="7">
        <f>IF(Table2[[#This Row],[15cc]]+Table2[[#This Row],[30cc]]&gt;0,1,0)</f>
        <v>0</v>
      </c>
      <c r="AC4222" s="7">
        <f>IF(Table2[[#This Row],[60c]]&gt;0,1,0)</f>
        <v>0</v>
      </c>
      <c r="AD4222" s="7">
        <f>IF(Table2[[#This Row],[90c]]&gt;0,1,0)</f>
        <v>0</v>
      </c>
    </row>
    <row r="4223" spans="1:30" x14ac:dyDescent="0.2">
      <c r="A4223">
        <v>201707</v>
      </c>
      <c r="B4223" t="s">
        <v>84</v>
      </c>
      <c r="C4223" t="s">
        <v>3064</v>
      </c>
      <c r="D4223" t="s">
        <v>3067</v>
      </c>
      <c r="E4223" t="s">
        <v>7676</v>
      </c>
      <c r="F4223" t="s">
        <v>3068</v>
      </c>
      <c r="G4223" t="s">
        <v>7677</v>
      </c>
      <c r="I4223" t="s">
        <v>1133</v>
      </c>
      <c r="J4223" t="s">
        <v>1115</v>
      </c>
      <c r="K4223" t="s">
        <v>7678</v>
      </c>
      <c r="L4223" t="s">
        <v>9106</v>
      </c>
      <c r="M4223" t="s">
        <v>9107</v>
      </c>
      <c r="N4223" s="1">
        <v>42942</v>
      </c>
      <c r="O4223">
        <v>14</v>
      </c>
      <c r="P4223" t="s">
        <v>1314</v>
      </c>
      <c r="Q4223">
        <v>1</v>
      </c>
      <c r="R4223">
        <v>17.724</v>
      </c>
      <c r="S4223">
        <v>1</v>
      </c>
      <c r="T4223">
        <v>17.724</v>
      </c>
      <c r="U4223" s="7">
        <v>0</v>
      </c>
      <c r="V4223" s="7">
        <v>0</v>
      </c>
      <c r="W4223" s="7">
        <v>0</v>
      </c>
      <c r="X4223" s="7">
        <v>0</v>
      </c>
      <c r="Y4223" s="7">
        <v>0</v>
      </c>
      <c r="Z4223" s="7">
        <v>0</v>
      </c>
      <c r="AA4223" s="7" t="s">
        <v>800</v>
      </c>
      <c r="AB4223" s="7">
        <f>IF(Table2[[#This Row],[15cc]]+Table2[[#This Row],[30cc]]&gt;0,1,0)</f>
        <v>1</v>
      </c>
      <c r="AC4223" s="7">
        <f>IF(Table2[[#This Row],[60c]]&gt;0,1,0)</f>
        <v>0</v>
      </c>
      <c r="AD4223" s="7">
        <f>IF(Table2[[#This Row],[90c]]&gt;0,1,0)</f>
        <v>0</v>
      </c>
    </row>
    <row r="4224" spans="1:30" x14ac:dyDescent="0.2">
      <c r="A4224">
        <v>201707</v>
      </c>
      <c r="B4224" t="s">
        <v>84</v>
      </c>
      <c r="C4224" t="s">
        <v>3064</v>
      </c>
      <c r="D4224" t="s">
        <v>3067</v>
      </c>
      <c r="E4224" t="s">
        <v>7676</v>
      </c>
      <c r="F4224" t="s">
        <v>3068</v>
      </c>
      <c r="G4224" t="s">
        <v>7677</v>
      </c>
      <c r="I4224" t="s">
        <v>1133</v>
      </c>
      <c r="J4224" t="s">
        <v>1115</v>
      </c>
      <c r="K4224" t="s">
        <v>7678</v>
      </c>
      <c r="L4224" t="s">
        <v>9108</v>
      </c>
      <c r="M4224" t="s">
        <v>9109</v>
      </c>
      <c r="N4224" s="1">
        <v>42942</v>
      </c>
      <c r="O4224">
        <v>14</v>
      </c>
      <c r="P4224" t="s">
        <v>1314</v>
      </c>
      <c r="Q4224">
        <v>3</v>
      </c>
      <c r="R4224">
        <v>44.832000000000001</v>
      </c>
      <c r="S4224">
        <v>3</v>
      </c>
      <c r="T4224">
        <v>44.832000000000001</v>
      </c>
      <c r="U4224" s="7">
        <v>0</v>
      </c>
      <c r="V4224" s="7">
        <v>0</v>
      </c>
      <c r="W4224" s="7">
        <v>0</v>
      </c>
      <c r="X4224" s="7">
        <v>0</v>
      </c>
      <c r="Y4224" s="7">
        <v>0</v>
      </c>
      <c r="Z4224" s="7">
        <v>0</v>
      </c>
      <c r="AA4224" s="7" t="s">
        <v>800</v>
      </c>
      <c r="AB4224" s="7">
        <f>IF(Table2[[#This Row],[15cc]]+Table2[[#This Row],[30cc]]&gt;0,1,0)</f>
        <v>1</v>
      </c>
      <c r="AC4224" s="7">
        <f>IF(Table2[[#This Row],[60c]]&gt;0,1,0)</f>
        <v>0</v>
      </c>
      <c r="AD4224" s="7">
        <f>IF(Table2[[#This Row],[90c]]&gt;0,1,0)</f>
        <v>0</v>
      </c>
    </row>
    <row r="4225" spans="1:30" x14ac:dyDescent="0.2">
      <c r="A4225">
        <v>201707</v>
      </c>
      <c r="B4225" t="s">
        <v>84</v>
      </c>
      <c r="C4225" t="s">
        <v>3064</v>
      </c>
      <c r="D4225" t="s">
        <v>3067</v>
      </c>
      <c r="E4225" t="s">
        <v>7676</v>
      </c>
      <c r="F4225" t="s">
        <v>3068</v>
      </c>
      <c r="G4225" t="s">
        <v>7677</v>
      </c>
      <c r="I4225" t="s">
        <v>1133</v>
      </c>
      <c r="J4225" t="s">
        <v>1115</v>
      </c>
      <c r="K4225" t="s">
        <v>7678</v>
      </c>
      <c r="L4225" t="s">
        <v>9110</v>
      </c>
      <c r="M4225" t="s">
        <v>3992</v>
      </c>
      <c r="N4225" s="1">
        <v>42942</v>
      </c>
      <c r="O4225">
        <v>14</v>
      </c>
      <c r="P4225" t="s">
        <v>1314</v>
      </c>
      <c r="Q4225">
        <v>1</v>
      </c>
      <c r="R4225">
        <v>12.94</v>
      </c>
      <c r="S4225">
        <v>1</v>
      </c>
      <c r="T4225">
        <v>12.94</v>
      </c>
      <c r="U4225" s="7">
        <v>0</v>
      </c>
      <c r="V4225" s="7">
        <v>0</v>
      </c>
      <c r="W4225" s="7">
        <v>0</v>
      </c>
      <c r="X4225" s="7">
        <v>0</v>
      </c>
      <c r="Y4225" s="7">
        <v>0</v>
      </c>
      <c r="Z4225" s="7">
        <v>0</v>
      </c>
      <c r="AA4225" s="7" t="s">
        <v>800</v>
      </c>
      <c r="AB4225" s="7">
        <f>IF(Table2[[#This Row],[15cc]]+Table2[[#This Row],[30cc]]&gt;0,1,0)</f>
        <v>1</v>
      </c>
      <c r="AC4225" s="7">
        <f>IF(Table2[[#This Row],[60c]]&gt;0,1,0)</f>
        <v>0</v>
      </c>
      <c r="AD4225" s="7">
        <f>IF(Table2[[#This Row],[90c]]&gt;0,1,0)</f>
        <v>0</v>
      </c>
    </row>
    <row r="4226" spans="1:30" x14ac:dyDescent="0.2">
      <c r="A4226">
        <v>201707</v>
      </c>
      <c r="B4226" t="s">
        <v>84</v>
      </c>
      <c r="C4226" t="s">
        <v>3064</v>
      </c>
      <c r="D4226" t="s">
        <v>3067</v>
      </c>
      <c r="E4226" t="s">
        <v>7676</v>
      </c>
      <c r="F4226" t="s">
        <v>3068</v>
      </c>
      <c r="G4226" t="s">
        <v>7677</v>
      </c>
      <c r="I4226" t="s">
        <v>1133</v>
      </c>
      <c r="J4226" t="s">
        <v>1115</v>
      </c>
      <c r="K4226" t="s">
        <v>7678</v>
      </c>
      <c r="L4226" t="s">
        <v>9111</v>
      </c>
      <c r="M4226" t="s">
        <v>9112</v>
      </c>
      <c r="N4226" s="1">
        <v>42942</v>
      </c>
      <c r="O4226">
        <v>14</v>
      </c>
      <c r="P4226" t="s">
        <v>1314</v>
      </c>
      <c r="S4226">
        <v>0</v>
      </c>
      <c r="T4226">
        <v>0</v>
      </c>
      <c r="U4226" s="7">
        <v>0</v>
      </c>
      <c r="V4226" s="7">
        <v>0</v>
      </c>
      <c r="W4226" s="7">
        <v>0</v>
      </c>
      <c r="X4226" s="7">
        <v>0</v>
      </c>
      <c r="Y4226" s="7">
        <v>0</v>
      </c>
      <c r="Z4226" s="7">
        <v>0</v>
      </c>
      <c r="AA4226" s="7" t="s">
        <v>800</v>
      </c>
      <c r="AB4226" s="7">
        <f>IF(Table2[[#This Row],[15cc]]+Table2[[#This Row],[30cc]]&gt;0,1,0)</f>
        <v>0</v>
      </c>
      <c r="AC4226" s="7">
        <f>IF(Table2[[#This Row],[60c]]&gt;0,1,0)</f>
        <v>0</v>
      </c>
      <c r="AD4226" s="7">
        <f>IF(Table2[[#This Row],[90c]]&gt;0,1,0)</f>
        <v>0</v>
      </c>
    </row>
    <row r="4227" spans="1:30" x14ac:dyDescent="0.2">
      <c r="A4227">
        <v>201707</v>
      </c>
      <c r="B4227" t="s">
        <v>84</v>
      </c>
      <c r="C4227" t="s">
        <v>3064</v>
      </c>
      <c r="D4227" t="s">
        <v>3067</v>
      </c>
      <c r="E4227" t="s">
        <v>7676</v>
      </c>
      <c r="F4227" t="s">
        <v>3068</v>
      </c>
      <c r="G4227" t="s">
        <v>7677</v>
      </c>
      <c r="I4227" t="s">
        <v>1133</v>
      </c>
      <c r="J4227" t="s">
        <v>1115</v>
      </c>
      <c r="K4227" t="s">
        <v>7678</v>
      </c>
      <c r="L4227" t="s">
        <v>9113</v>
      </c>
      <c r="M4227" t="s">
        <v>9114</v>
      </c>
      <c r="N4227" s="1">
        <v>42942</v>
      </c>
      <c r="O4227">
        <v>14</v>
      </c>
      <c r="P4227" t="s">
        <v>1314</v>
      </c>
      <c r="S4227">
        <v>0</v>
      </c>
      <c r="T4227">
        <v>0</v>
      </c>
      <c r="U4227" s="7">
        <v>0</v>
      </c>
      <c r="V4227" s="7">
        <v>0</v>
      </c>
      <c r="W4227" s="7">
        <v>0</v>
      </c>
      <c r="X4227" s="7">
        <v>0</v>
      </c>
      <c r="Y4227" s="7">
        <v>0</v>
      </c>
      <c r="Z4227" s="7">
        <v>0</v>
      </c>
      <c r="AA4227" s="7" t="s">
        <v>800</v>
      </c>
      <c r="AB4227" s="7">
        <f>IF(Table2[[#This Row],[15cc]]+Table2[[#This Row],[30cc]]&gt;0,1,0)</f>
        <v>0</v>
      </c>
      <c r="AC4227" s="7">
        <f>IF(Table2[[#This Row],[60c]]&gt;0,1,0)</f>
        <v>0</v>
      </c>
      <c r="AD4227" s="7">
        <f>IF(Table2[[#This Row],[90c]]&gt;0,1,0)</f>
        <v>0</v>
      </c>
    </row>
    <row r="4228" spans="1:30" x14ac:dyDescent="0.2">
      <c r="A4228">
        <v>201707</v>
      </c>
      <c r="B4228" t="s">
        <v>84</v>
      </c>
      <c r="C4228" t="s">
        <v>3064</v>
      </c>
      <c r="D4228" t="s">
        <v>3067</v>
      </c>
      <c r="E4228" t="s">
        <v>7676</v>
      </c>
      <c r="F4228" t="s">
        <v>3068</v>
      </c>
      <c r="G4228" t="s">
        <v>7677</v>
      </c>
      <c r="I4228" t="s">
        <v>1133</v>
      </c>
      <c r="J4228" t="s">
        <v>1115</v>
      </c>
      <c r="K4228" t="s">
        <v>7678</v>
      </c>
      <c r="L4228" t="s">
        <v>9115</v>
      </c>
      <c r="M4228" t="s">
        <v>9116</v>
      </c>
      <c r="N4228" s="1">
        <v>42942</v>
      </c>
      <c r="O4228">
        <v>14</v>
      </c>
      <c r="P4228" t="s">
        <v>1314</v>
      </c>
      <c r="S4228">
        <v>0</v>
      </c>
      <c r="T4228">
        <v>0</v>
      </c>
      <c r="U4228" s="7">
        <v>0</v>
      </c>
      <c r="V4228" s="7">
        <v>0</v>
      </c>
      <c r="W4228" s="7">
        <v>0</v>
      </c>
      <c r="X4228" s="7">
        <v>0</v>
      </c>
      <c r="Y4228" s="7">
        <v>0</v>
      </c>
      <c r="Z4228" s="7">
        <v>0</v>
      </c>
      <c r="AA4228" s="7" t="s">
        <v>800</v>
      </c>
      <c r="AB4228" s="7">
        <f>IF(Table2[[#This Row],[15cc]]+Table2[[#This Row],[30cc]]&gt;0,1,0)</f>
        <v>0</v>
      </c>
      <c r="AC4228" s="7">
        <f>IF(Table2[[#This Row],[60c]]&gt;0,1,0)</f>
        <v>0</v>
      </c>
      <c r="AD4228" s="7">
        <f>IF(Table2[[#This Row],[90c]]&gt;0,1,0)</f>
        <v>0</v>
      </c>
    </row>
    <row r="4229" spans="1:30" x14ac:dyDescent="0.2">
      <c r="A4229">
        <v>201707</v>
      </c>
      <c r="B4229" t="s">
        <v>84</v>
      </c>
      <c r="C4229" t="s">
        <v>3064</v>
      </c>
      <c r="D4229" t="s">
        <v>3067</v>
      </c>
      <c r="E4229" t="s">
        <v>7676</v>
      </c>
      <c r="F4229" t="s">
        <v>3068</v>
      </c>
      <c r="G4229" t="s">
        <v>7677</v>
      </c>
      <c r="I4229" t="s">
        <v>1133</v>
      </c>
      <c r="J4229" t="s">
        <v>1115</v>
      </c>
      <c r="K4229" t="s">
        <v>7678</v>
      </c>
      <c r="L4229" t="s">
        <v>9117</v>
      </c>
      <c r="M4229" t="s">
        <v>9118</v>
      </c>
      <c r="N4229" s="1">
        <v>42942</v>
      </c>
      <c r="O4229">
        <v>14</v>
      </c>
      <c r="P4229" t="s">
        <v>1314</v>
      </c>
      <c r="S4229">
        <v>0</v>
      </c>
      <c r="T4229">
        <v>0</v>
      </c>
      <c r="U4229" s="7">
        <v>0</v>
      </c>
      <c r="V4229" s="7">
        <v>0</v>
      </c>
      <c r="W4229" s="7">
        <v>0</v>
      </c>
      <c r="X4229" s="7">
        <v>0</v>
      </c>
      <c r="Y4229" s="7">
        <v>0</v>
      </c>
      <c r="Z4229" s="7">
        <v>0</v>
      </c>
      <c r="AA4229" s="7" t="s">
        <v>800</v>
      </c>
      <c r="AB4229" s="7">
        <f>IF(Table2[[#This Row],[15cc]]+Table2[[#This Row],[30cc]]&gt;0,1,0)</f>
        <v>0</v>
      </c>
      <c r="AC4229" s="7">
        <f>IF(Table2[[#This Row],[60c]]&gt;0,1,0)</f>
        <v>0</v>
      </c>
      <c r="AD4229" s="7">
        <f>IF(Table2[[#This Row],[90c]]&gt;0,1,0)</f>
        <v>0</v>
      </c>
    </row>
    <row r="4230" spans="1:30" x14ac:dyDescent="0.2">
      <c r="A4230">
        <v>201707</v>
      </c>
      <c r="B4230" t="s">
        <v>84</v>
      </c>
      <c r="C4230" t="s">
        <v>3064</v>
      </c>
      <c r="D4230" t="s">
        <v>3067</v>
      </c>
      <c r="E4230" t="s">
        <v>7676</v>
      </c>
      <c r="F4230" t="s">
        <v>3068</v>
      </c>
      <c r="G4230" t="s">
        <v>7677</v>
      </c>
      <c r="I4230" t="s">
        <v>1133</v>
      </c>
      <c r="J4230" t="s">
        <v>1115</v>
      </c>
      <c r="K4230" t="s">
        <v>7678</v>
      </c>
      <c r="L4230" t="s">
        <v>9119</v>
      </c>
      <c r="M4230" t="s">
        <v>9120</v>
      </c>
      <c r="N4230" s="1">
        <v>42942</v>
      </c>
      <c r="O4230">
        <v>14</v>
      </c>
      <c r="P4230" t="s">
        <v>1314</v>
      </c>
      <c r="Q4230">
        <v>1</v>
      </c>
      <c r="R4230">
        <v>15.571</v>
      </c>
      <c r="S4230">
        <v>1</v>
      </c>
      <c r="T4230">
        <v>15.571</v>
      </c>
      <c r="U4230" s="7">
        <v>0</v>
      </c>
      <c r="V4230" s="7">
        <v>0</v>
      </c>
      <c r="W4230" s="7">
        <v>0</v>
      </c>
      <c r="X4230" s="7">
        <v>0</v>
      </c>
      <c r="Y4230" s="7">
        <v>0</v>
      </c>
      <c r="Z4230" s="7">
        <v>0</v>
      </c>
      <c r="AA4230" s="7" t="s">
        <v>800</v>
      </c>
      <c r="AB4230" s="7">
        <f>IF(Table2[[#This Row],[15cc]]+Table2[[#This Row],[30cc]]&gt;0,1,0)</f>
        <v>1</v>
      </c>
      <c r="AC4230" s="7">
        <f>IF(Table2[[#This Row],[60c]]&gt;0,1,0)</f>
        <v>0</v>
      </c>
      <c r="AD4230" s="7">
        <f>IF(Table2[[#This Row],[90c]]&gt;0,1,0)</f>
        <v>0</v>
      </c>
    </row>
    <row r="4231" spans="1:30" x14ac:dyDescent="0.2">
      <c r="A4231">
        <v>201707</v>
      </c>
      <c r="B4231" t="s">
        <v>84</v>
      </c>
      <c r="C4231" t="s">
        <v>3064</v>
      </c>
      <c r="D4231" t="s">
        <v>3067</v>
      </c>
      <c r="E4231" t="s">
        <v>7676</v>
      </c>
      <c r="F4231" t="s">
        <v>3068</v>
      </c>
      <c r="G4231" t="s">
        <v>7677</v>
      </c>
      <c r="I4231" t="s">
        <v>1133</v>
      </c>
      <c r="J4231" t="s">
        <v>1115</v>
      </c>
      <c r="K4231" t="s">
        <v>7678</v>
      </c>
      <c r="L4231" t="s">
        <v>9121</v>
      </c>
      <c r="M4231" t="s">
        <v>9122</v>
      </c>
      <c r="N4231" s="1">
        <v>42944</v>
      </c>
      <c r="O4231">
        <v>12</v>
      </c>
      <c r="P4231" t="s">
        <v>1314</v>
      </c>
      <c r="S4231">
        <v>0</v>
      </c>
      <c r="T4231">
        <v>0</v>
      </c>
      <c r="U4231" s="7">
        <v>0</v>
      </c>
      <c r="V4231" s="7">
        <v>0</v>
      </c>
      <c r="W4231" s="7">
        <v>0</v>
      </c>
      <c r="X4231" s="7">
        <v>0</v>
      </c>
      <c r="Y4231" s="7">
        <v>0</v>
      </c>
      <c r="Z4231" s="7">
        <v>0</v>
      </c>
      <c r="AA4231" s="7" t="s">
        <v>800</v>
      </c>
      <c r="AB4231" s="7">
        <f>IF(Table2[[#This Row],[15cc]]+Table2[[#This Row],[30cc]]&gt;0,1,0)</f>
        <v>0</v>
      </c>
      <c r="AC4231" s="7">
        <f>IF(Table2[[#This Row],[60c]]&gt;0,1,0)</f>
        <v>0</v>
      </c>
      <c r="AD4231" s="7">
        <f>IF(Table2[[#This Row],[90c]]&gt;0,1,0)</f>
        <v>0</v>
      </c>
    </row>
    <row r="4232" spans="1:30" x14ac:dyDescent="0.2">
      <c r="A4232">
        <v>201707</v>
      </c>
      <c r="B4232" t="s">
        <v>84</v>
      </c>
      <c r="C4232" t="s">
        <v>3064</v>
      </c>
      <c r="D4232" t="s">
        <v>3067</v>
      </c>
      <c r="E4232" t="s">
        <v>7676</v>
      </c>
      <c r="F4232" t="s">
        <v>3068</v>
      </c>
      <c r="G4232" t="s">
        <v>7677</v>
      </c>
      <c r="I4232" t="s">
        <v>1133</v>
      </c>
      <c r="J4232" t="s">
        <v>1115</v>
      </c>
      <c r="K4232" t="s">
        <v>7678</v>
      </c>
      <c r="L4232" t="s">
        <v>9123</v>
      </c>
      <c r="M4232" t="s">
        <v>9124</v>
      </c>
      <c r="N4232" s="1">
        <v>42944</v>
      </c>
      <c r="O4232">
        <v>12</v>
      </c>
      <c r="P4232" t="s">
        <v>1314</v>
      </c>
      <c r="S4232">
        <v>0</v>
      </c>
      <c r="T4232">
        <v>0</v>
      </c>
      <c r="U4232" s="7">
        <v>0</v>
      </c>
      <c r="V4232" s="7">
        <v>0</v>
      </c>
      <c r="W4232" s="7">
        <v>0</v>
      </c>
      <c r="X4232" s="7">
        <v>0</v>
      </c>
      <c r="Y4232" s="7">
        <v>0</v>
      </c>
      <c r="Z4232" s="7">
        <v>0</v>
      </c>
      <c r="AA4232" s="7" t="s">
        <v>800</v>
      </c>
      <c r="AB4232" s="7">
        <f>IF(Table2[[#This Row],[15cc]]+Table2[[#This Row],[30cc]]&gt;0,1,0)</f>
        <v>0</v>
      </c>
      <c r="AC4232" s="7">
        <f>IF(Table2[[#This Row],[60c]]&gt;0,1,0)</f>
        <v>0</v>
      </c>
      <c r="AD4232" s="7">
        <f>IF(Table2[[#This Row],[90c]]&gt;0,1,0)</f>
        <v>0</v>
      </c>
    </row>
    <row r="4233" spans="1:30" x14ac:dyDescent="0.2">
      <c r="A4233">
        <v>201707</v>
      </c>
      <c r="B4233" t="s">
        <v>84</v>
      </c>
      <c r="C4233" t="s">
        <v>3064</v>
      </c>
      <c r="D4233" t="s">
        <v>3067</v>
      </c>
      <c r="E4233" t="s">
        <v>7676</v>
      </c>
      <c r="F4233" t="s">
        <v>3068</v>
      </c>
      <c r="G4233" t="s">
        <v>7677</v>
      </c>
      <c r="I4233" t="s">
        <v>1133</v>
      </c>
      <c r="J4233" t="s">
        <v>1115</v>
      </c>
      <c r="K4233" t="s">
        <v>7678</v>
      </c>
      <c r="L4233" t="s">
        <v>9125</v>
      </c>
      <c r="M4233" t="s">
        <v>887</v>
      </c>
      <c r="N4233" s="1">
        <v>42944</v>
      </c>
      <c r="O4233">
        <v>12</v>
      </c>
      <c r="P4233" t="s">
        <v>1314</v>
      </c>
      <c r="Q4233">
        <v>1</v>
      </c>
      <c r="R4233">
        <v>12.353999999999999</v>
      </c>
      <c r="S4233">
        <v>1</v>
      </c>
      <c r="T4233">
        <v>12.353999999999999</v>
      </c>
      <c r="U4233" s="7">
        <v>0</v>
      </c>
      <c r="V4233" s="7">
        <v>0</v>
      </c>
      <c r="W4233" s="7">
        <v>0</v>
      </c>
      <c r="X4233" s="7">
        <v>0</v>
      </c>
      <c r="Y4233" s="7">
        <v>0</v>
      </c>
      <c r="Z4233" s="7">
        <v>0</v>
      </c>
      <c r="AA4233" s="7" t="s">
        <v>800</v>
      </c>
      <c r="AB4233" s="7">
        <f>IF(Table2[[#This Row],[15cc]]+Table2[[#This Row],[30cc]]&gt;0,1,0)</f>
        <v>1</v>
      </c>
      <c r="AC4233" s="7">
        <f>IF(Table2[[#This Row],[60c]]&gt;0,1,0)</f>
        <v>0</v>
      </c>
      <c r="AD4233" s="7">
        <f>IF(Table2[[#This Row],[90c]]&gt;0,1,0)</f>
        <v>0</v>
      </c>
    </row>
    <row r="4234" spans="1:30" x14ac:dyDescent="0.2">
      <c r="A4234">
        <v>201707</v>
      </c>
      <c r="B4234" t="s">
        <v>84</v>
      </c>
      <c r="C4234" t="s">
        <v>3064</v>
      </c>
      <c r="D4234" t="s">
        <v>3067</v>
      </c>
      <c r="E4234" t="s">
        <v>7676</v>
      </c>
      <c r="F4234" t="s">
        <v>3068</v>
      </c>
      <c r="G4234" t="s">
        <v>7677</v>
      </c>
      <c r="I4234" t="s">
        <v>1133</v>
      </c>
      <c r="J4234" t="s">
        <v>1115</v>
      </c>
      <c r="K4234" t="s">
        <v>7678</v>
      </c>
      <c r="L4234" t="s">
        <v>9126</v>
      </c>
      <c r="M4234" t="s">
        <v>9127</v>
      </c>
      <c r="N4234" s="1">
        <v>42944</v>
      </c>
      <c r="O4234">
        <v>12</v>
      </c>
      <c r="P4234" t="s">
        <v>1314</v>
      </c>
      <c r="Q4234">
        <v>1</v>
      </c>
      <c r="R4234">
        <v>12.611000000000001</v>
      </c>
      <c r="S4234">
        <v>1</v>
      </c>
      <c r="T4234">
        <v>12.611000000000001</v>
      </c>
      <c r="U4234" s="7">
        <v>0</v>
      </c>
      <c r="V4234" s="7">
        <v>0</v>
      </c>
      <c r="W4234" s="7">
        <v>0</v>
      </c>
      <c r="X4234" s="7">
        <v>0</v>
      </c>
      <c r="Y4234" s="7">
        <v>0</v>
      </c>
      <c r="Z4234" s="7">
        <v>0</v>
      </c>
      <c r="AA4234" s="7" t="s">
        <v>800</v>
      </c>
      <c r="AB4234" s="7">
        <f>IF(Table2[[#This Row],[15cc]]+Table2[[#This Row],[30cc]]&gt;0,1,0)</f>
        <v>1</v>
      </c>
      <c r="AC4234" s="7">
        <f>IF(Table2[[#This Row],[60c]]&gt;0,1,0)</f>
        <v>0</v>
      </c>
      <c r="AD4234" s="7">
        <f>IF(Table2[[#This Row],[90c]]&gt;0,1,0)</f>
        <v>0</v>
      </c>
    </row>
    <row r="4235" spans="1:30" x14ac:dyDescent="0.2">
      <c r="A4235">
        <v>201707</v>
      </c>
      <c r="B4235" t="s">
        <v>84</v>
      </c>
      <c r="C4235" t="s">
        <v>3064</v>
      </c>
      <c r="D4235" t="s">
        <v>3067</v>
      </c>
      <c r="E4235" t="s">
        <v>7676</v>
      </c>
      <c r="F4235" t="s">
        <v>3068</v>
      </c>
      <c r="G4235" t="s">
        <v>7677</v>
      </c>
      <c r="I4235" t="s">
        <v>1133</v>
      </c>
      <c r="J4235" t="s">
        <v>1115</v>
      </c>
      <c r="K4235" t="s">
        <v>7678</v>
      </c>
      <c r="L4235" t="s">
        <v>9128</v>
      </c>
      <c r="M4235" t="s">
        <v>9129</v>
      </c>
      <c r="N4235" s="1">
        <v>42944</v>
      </c>
      <c r="O4235">
        <v>12</v>
      </c>
      <c r="P4235" t="s">
        <v>1314</v>
      </c>
      <c r="Q4235">
        <v>1</v>
      </c>
      <c r="R4235">
        <v>20.324999999999999</v>
      </c>
      <c r="S4235">
        <v>1</v>
      </c>
      <c r="T4235">
        <v>20.324999999999999</v>
      </c>
      <c r="U4235" s="7">
        <v>0</v>
      </c>
      <c r="V4235" s="7">
        <v>0</v>
      </c>
      <c r="W4235" s="7">
        <v>0</v>
      </c>
      <c r="X4235" s="7">
        <v>0</v>
      </c>
      <c r="Y4235" s="7">
        <v>0</v>
      </c>
      <c r="Z4235" s="7">
        <v>0</v>
      </c>
      <c r="AA4235" s="7" t="s">
        <v>800</v>
      </c>
      <c r="AB4235" s="7">
        <f>IF(Table2[[#This Row],[15cc]]+Table2[[#This Row],[30cc]]&gt;0,1,0)</f>
        <v>1</v>
      </c>
      <c r="AC4235" s="7">
        <f>IF(Table2[[#This Row],[60c]]&gt;0,1,0)</f>
        <v>0</v>
      </c>
      <c r="AD4235" s="7">
        <f>IF(Table2[[#This Row],[90c]]&gt;0,1,0)</f>
        <v>0</v>
      </c>
    </row>
    <row r="4236" spans="1:30" x14ac:dyDescent="0.2">
      <c r="A4236">
        <v>201707</v>
      </c>
      <c r="B4236" t="s">
        <v>84</v>
      </c>
      <c r="C4236" t="s">
        <v>3064</v>
      </c>
      <c r="D4236" t="s">
        <v>3067</v>
      </c>
      <c r="E4236" t="s">
        <v>7676</v>
      </c>
      <c r="F4236" t="s">
        <v>3068</v>
      </c>
      <c r="G4236" t="s">
        <v>7677</v>
      </c>
      <c r="I4236" t="s">
        <v>1133</v>
      </c>
      <c r="J4236" t="s">
        <v>1115</v>
      </c>
      <c r="K4236" t="s">
        <v>7678</v>
      </c>
      <c r="L4236" t="s">
        <v>9130</v>
      </c>
      <c r="M4236" t="s">
        <v>806</v>
      </c>
      <c r="N4236" s="1">
        <v>42944</v>
      </c>
      <c r="O4236">
        <v>12</v>
      </c>
      <c r="P4236" t="s">
        <v>1314</v>
      </c>
      <c r="Q4236">
        <v>1</v>
      </c>
      <c r="R4236">
        <v>12.06</v>
      </c>
      <c r="S4236">
        <v>1</v>
      </c>
      <c r="T4236">
        <v>12.06</v>
      </c>
      <c r="U4236" s="7">
        <v>0</v>
      </c>
      <c r="V4236" s="7">
        <v>0</v>
      </c>
      <c r="W4236" s="7">
        <v>0</v>
      </c>
      <c r="X4236" s="7">
        <v>0</v>
      </c>
      <c r="Y4236" s="7">
        <v>0</v>
      </c>
      <c r="Z4236" s="7">
        <v>0</v>
      </c>
      <c r="AA4236" s="7" t="s">
        <v>800</v>
      </c>
      <c r="AB4236" s="7">
        <f>IF(Table2[[#This Row],[15cc]]+Table2[[#This Row],[30cc]]&gt;0,1,0)</f>
        <v>1</v>
      </c>
      <c r="AC4236" s="7">
        <f>IF(Table2[[#This Row],[60c]]&gt;0,1,0)</f>
        <v>0</v>
      </c>
      <c r="AD4236" s="7">
        <f>IF(Table2[[#This Row],[90c]]&gt;0,1,0)</f>
        <v>0</v>
      </c>
    </row>
    <row r="4237" spans="1:30" x14ac:dyDescent="0.2">
      <c r="A4237">
        <v>201707</v>
      </c>
      <c r="B4237" t="s">
        <v>84</v>
      </c>
      <c r="C4237" t="s">
        <v>3064</v>
      </c>
      <c r="D4237" t="s">
        <v>3067</v>
      </c>
      <c r="E4237" t="s">
        <v>7676</v>
      </c>
      <c r="F4237" t="s">
        <v>3068</v>
      </c>
      <c r="G4237" t="s">
        <v>7677</v>
      </c>
      <c r="I4237" t="s">
        <v>1148</v>
      </c>
      <c r="J4237" t="s">
        <v>1116</v>
      </c>
      <c r="K4237" t="s">
        <v>7680</v>
      </c>
      <c r="L4237" t="s">
        <v>9131</v>
      </c>
      <c r="M4237" t="s">
        <v>9132</v>
      </c>
      <c r="N4237" s="1">
        <v>42923</v>
      </c>
      <c r="O4237">
        <v>33</v>
      </c>
      <c r="P4237" t="s">
        <v>900</v>
      </c>
      <c r="S4237">
        <v>0</v>
      </c>
      <c r="T4237">
        <v>0</v>
      </c>
      <c r="U4237" s="7">
        <v>0</v>
      </c>
      <c r="V4237" s="7">
        <v>0</v>
      </c>
      <c r="W4237" s="7">
        <v>0</v>
      </c>
      <c r="X4237" s="7">
        <v>0</v>
      </c>
      <c r="Y4237" s="7">
        <v>0</v>
      </c>
      <c r="Z4237" s="7">
        <v>0</v>
      </c>
      <c r="AA4237" s="7" t="s">
        <v>800</v>
      </c>
      <c r="AB4237" s="7">
        <f>IF(Table2[[#This Row],[15cc]]+Table2[[#This Row],[30cc]]&gt;0,1,0)</f>
        <v>0</v>
      </c>
      <c r="AC4237" s="7">
        <f>IF(Table2[[#This Row],[60c]]&gt;0,1,0)</f>
        <v>0</v>
      </c>
      <c r="AD4237" s="7">
        <f>IF(Table2[[#This Row],[90c]]&gt;0,1,0)</f>
        <v>0</v>
      </c>
    </row>
    <row r="4238" spans="1:30" x14ac:dyDescent="0.2">
      <c r="A4238">
        <v>201707</v>
      </c>
      <c r="B4238" t="s">
        <v>84</v>
      </c>
      <c r="C4238" t="s">
        <v>3064</v>
      </c>
      <c r="D4238" t="s">
        <v>3067</v>
      </c>
      <c r="E4238" t="s">
        <v>7676</v>
      </c>
      <c r="F4238" t="s">
        <v>3068</v>
      </c>
      <c r="G4238" t="s">
        <v>7677</v>
      </c>
      <c r="I4238" t="s">
        <v>1148</v>
      </c>
      <c r="J4238" t="s">
        <v>1116</v>
      </c>
      <c r="K4238" t="s">
        <v>7680</v>
      </c>
      <c r="L4238" t="s">
        <v>9133</v>
      </c>
      <c r="M4238" t="s">
        <v>9134</v>
      </c>
      <c r="N4238" s="1">
        <v>42923</v>
      </c>
      <c r="O4238">
        <v>33</v>
      </c>
      <c r="P4238" t="s">
        <v>900</v>
      </c>
      <c r="Q4238">
        <v>1</v>
      </c>
      <c r="R4238">
        <v>13.082000000000001</v>
      </c>
      <c r="S4238">
        <v>1</v>
      </c>
      <c r="T4238">
        <v>13.082000000000001</v>
      </c>
      <c r="U4238" s="7">
        <v>0</v>
      </c>
      <c r="V4238" s="7">
        <v>0</v>
      </c>
      <c r="W4238" s="7">
        <v>0</v>
      </c>
      <c r="X4238" s="7">
        <v>0</v>
      </c>
      <c r="Y4238" s="7">
        <v>0</v>
      </c>
      <c r="Z4238" s="7">
        <v>0</v>
      </c>
      <c r="AA4238" s="7" t="s">
        <v>800</v>
      </c>
      <c r="AB4238" s="7">
        <f>IF(Table2[[#This Row],[15cc]]+Table2[[#This Row],[30cc]]&gt;0,1,0)</f>
        <v>1</v>
      </c>
      <c r="AC4238" s="7">
        <f>IF(Table2[[#This Row],[60c]]&gt;0,1,0)</f>
        <v>0</v>
      </c>
      <c r="AD4238" s="7">
        <f>IF(Table2[[#This Row],[90c]]&gt;0,1,0)</f>
        <v>0</v>
      </c>
    </row>
    <row r="4239" spans="1:30" x14ac:dyDescent="0.2">
      <c r="A4239">
        <v>201707</v>
      </c>
      <c r="B4239" t="s">
        <v>84</v>
      </c>
      <c r="C4239" t="s">
        <v>3064</v>
      </c>
      <c r="D4239" t="s">
        <v>3067</v>
      </c>
      <c r="E4239" t="s">
        <v>7676</v>
      </c>
      <c r="F4239" t="s">
        <v>3068</v>
      </c>
      <c r="G4239" t="s">
        <v>7677</v>
      </c>
      <c r="I4239" t="s">
        <v>1148</v>
      </c>
      <c r="J4239" t="s">
        <v>1116</v>
      </c>
      <c r="K4239" t="s">
        <v>7680</v>
      </c>
      <c r="L4239" t="s">
        <v>9135</v>
      </c>
      <c r="M4239" t="s">
        <v>9136</v>
      </c>
      <c r="N4239" s="1">
        <v>42923</v>
      </c>
      <c r="O4239">
        <v>33</v>
      </c>
      <c r="P4239" t="s">
        <v>900</v>
      </c>
      <c r="Q4239">
        <v>1</v>
      </c>
      <c r="R4239">
        <v>12.127000000000001</v>
      </c>
      <c r="S4239">
        <v>1</v>
      </c>
      <c r="T4239">
        <v>12.127000000000001</v>
      </c>
      <c r="U4239" s="7">
        <v>0</v>
      </c>
      <c r="V4239" s="7">
        <v>0</v>
      </c>
      <c r="W4239" s="7">
        <v>0</v>
      </c>
      <c r="X4239" s="7">
        <v>0</v>
      </c>
      <c r="Y4239" s="7">
        <v>0</v>
      </c>
      <c r="Z4239" s="7">
        <v>0</v>
      </c>
      <c r="AA4239" s="7" t="s">
        <v>800</v>
      </c>
      <c r="AB4239" s="7">
        <f>IF(Table2[[#This Row],[15cc]]+Table2[[#This Row],[30cc]]&gt;0,1,0)</f>
        <v>1</v>
      </c>
      <c r="AC4239" s="7">
        <f>IF(Table2[[#This Row],[60c]]&gt;0,1,0)</f>
        <v>0</v>
      </c>
      <c r="AD4239" s="7">
        <f>IF(Table2[[#This Row],[90c]]&gt;0,1,0)</f>
        <v>0</v>
      </c>
    </row>
    <row r="4240" spans="1:30" x14ac:dyDescent="0.2">
      <c r="A4240">
        <v>201707</v>
      </c>
      <c r="B4240" t="s">
        <v>84</v>
      </c>
      <c r="C4240" t="s">
        <v>3064</v>
      </c>
      <c r="D4240" t="s">
        <v>3067</v>
      </c>
      <c r="E4240" t="s">
        <v>7676</v>
      </c>
      <c r="F4240" t="s">
        <v>3068</v>
      </c>
      <c r="G4240" t="s">
        <v>7677</v>
      </c>
      <c r="I4240" t="s">
        <v>1148</v>
      </c>
      <c r="J4240" t="s">
        <v>1116</v>
      </c>
      <c r="K4240" t="s">
        <v>7680</v>
      </c>
      <c r="L4240" t="s">
        <v>9137</v>
      </c>
      <c r="M4240" t="s">
        <v>9138</v>
      </c>
      <c r="N4240" s="1">
        <v>42923</v>
      </c>
      <c r="O4240">
        <v>33</v>
      </c>
      <c r="P4240" t="s">
        <v>900</v>
      </c>
      <c r="Q4240">
        <v>2</v>
      </c>
      <c r="R4240">
        <v>22.683</v>
      </c>
      <c r="S4240">
        <v>1</v>
      </c>
      <c r="T4240">
        <v>13.045999999999999</v>
      </c>
      <c r="U4240" s="7">
        <v>1</v>
      </c>
      <c r="V4240" s="7">
        <v>9.6370000000000005</v>
      </c>
      <c r="W4240" s="7">
        <v>0</v>
      </c>
      <c r="X4240" s="7">
        <v>0</v>
      </c>
      <c r="Y4240" s="7">
        <v>0</v>
      </c>
      <c r="Z4240" s="7">
        <v>0</v>
      </c>
      <c r="AA4240" s="7" t="s">
        <v>800</v>
      </c>
      <c r="AB4240" s="7">
        <f>IF(Table2[[#This Row],[15cc]]+Table2[[#This Row],[30cc]]&gt;0,1,0)</f>
        <v>1</v>
      </c>
      <c r="AC4240" s="7">
        <f>IF(Table2[[#This Row],[60c]]&gt;0,1,0)</f>
        <v>0</v>
      </c>
      <c r="AD4240" s="7">
        <f>IF(Table2[[#This Row],[90c]]&gt;0,1,0)</f>
        <v>0</v>
      </c>
    </row>
    <row r="4241" spans="1:30" x14ac:dyDescent="0.2">
      <c r="A4241">
        <v>201707</v>
      </c>
      <c r="B4241" t="s">
        <v>84</v>
      </c>
      <c r="C4241" t="s">
        <v>3064</v>
      </c>
      <c r="D4241" t="s">
        <v>3067</v>
      </c>
      <c r="E4241" t="s">
        <v>7676</v>
      </c>
      <c r="F4241" t="s">
        <v>3068</v>
      </c>
      <c r="G4241" t="s">
        <v>7677</v>
      </c>
      <c r="I4241" t="s">
        <v>1148</v>
      </c>
      <c r="J4241" t="s">
        <v>1116</v>
      </c>
      <c r="K4241" t="s">
        <v>7680</v>
      </c>
      <c r="L4241" t="s">
        <v>9139</v>
      </c>
      <c r="M4241" t="s">
        <v>9140</v>
      </c>
      <c r="N4241" s="1">
        <v>42923</v>
      </c>
      <c r="O4241">
        <v>33</v>
      </c>
      <c r="P4241" t="s">
        <v>900</v>
      </c>
      <c r="Q4241">
        <v>1</v>
      </c>
      <c r="R4241">
        <v>12.065</v>
      </c>
      <c r="S4241">
        <v>0</v>
      </c>
      <c r="T4241">
        <v>0</v>
      </c>
      <c r="U4241" s="7">
        <v>1</v>
      </c>
      <c r="V4241" s="7">
        <v>12.065</v>
      </c>
      <c r="W4241" s="7">
        <v>0</v>
      </c>
      <c r="X4241" s="7">
        <v>0</v>
      </c>
      <c r="Y4241" s="7">
        <v>0</v>
      </c>
      <c r="Z4241" s="7">
        <v>0</v>
      </c>
      <c r="AA4241" s="7" t="s">
        <v>800</v>
      </c>
      <c r="AB4241" s="7">
        <f>IF(Table2[[#This Row],[15cc]]+Table2[[#This Row],[30cc]]&gt;0,1,0)</f>
        <v>1</v>
      </c>
      <c r="AC4241" s="7">
        <f>IF(Table2[[#This Row],[60c]]&gt;0,1,0)</f>
        <v>0</v>
      </c>
      <c r="AD4241" s="7">
        <f>IF(Table2[[#This Row],[90c]]&gt;0,1,0)</f>
        <v>0</v>
      </c>
    </row>
    <row r="4242" spans="1:30" x14ac:dyDescent="0.2">
      <c r="A4242">
        <v>201707</v>
      </c>
      <c r="B4242" t="s">
        <v>84</v>
      </c>
      <c r="C4242" t="s">
        <v>3064</v>
      </c>
      <c r="D4242" t="s">
        <v>3067</v>
      </c>
      <c r="E4242" t="s">
        <v>7676</v>
      </c>
      <c r="F4242" t="s">
        <v>3068</v>
      </c>
      <c r="G4242" t="s">
        <v>7677</v>
      </c>
      <c r="I4242" t="s">
        <v>1148</v>
      </c>
      <c r="J4242" t="s">
        <v>1116</v>
      </c>
      <c r="K4242" t="s">
        <v>7680</v>
      </c>
      <c r="L4242" t="s">
        <v>9141</v>
      </c>
      <c r="M4242" t="s">
        <v>9142</v>
      </c>
      <c r="N4242" s="1">
        <v>42923</v>
      </c>
      <c r="O4242">
        <v>33</v>
      </c>
      <c r="P4242" t="s">
        <v>900</v>
      </c>
      <c r="S4242">
        <v>0</v>
      </c>
      <c r="T4242">
        <v>0</v>
      </c>
      <c r="U4242" s="7">
        <v>0</v>
      </c>
      <c r="V4242" s="7">
        <v>0</v>
      </c>
      <c r="W4242" s="7">
        <v>0</v>
      </c>
      <c r="X4242" s="7">
        <v>0</v>
      </c>
      <c r="Y4242" s="7">
        <v>0</v>
      </c>
      <c r="Z4242" s="7">
        <v>0</v>
      </c>
      <c r="AA4242" s="7" t="s">
        <v>800</v>
      </c>
      <c r="AB4242" s="7">
        <f>IF(Table2[[#This Row],[15cc]]+Table2[[#This Row],[30cc]]&gt;0,1,0)</f>
        <v>0</v>
      </c>
      <c r="AC4242" s="7">
        <f>IF(Table2[[#This Row],[60c]]&gt;0,1,0)</f>
        <v>0</v>
      </c>
      <c r="AD4242" s="7">
        <f>IF(Table2[[#This Row],[90c]]&gt;0,1,0)</f>
        <v>0</v>
      </c>
    </row>
    <row r="4243" spans="1:30" x14ac:dyDescent="0.2">
      <c r="A4243">
        <v>201707</v>
      </c>
      <c r="B4243" t="s">
        <v>84</v>
      </c>
      <c r="C4243" t="s">
        <v>3064</v>
      </c>
      <c r="D4243" t="s">
        <v>3067</v>
      </c>
      <c r="E4243" t="s">
        <v>7676</v>
      </c>
      <c r="F4243" t="s">
        <v>3068</v>
      </c>
      <c r="G4243" t="s">
        <v>7677</v>
      </c>
      <c r="I4243" t="s">
        <v>1148</v>
      </c>
      <c r="J4243" t="s">
        <v>1116</v>
      </c>
      <c r="K4243" t="s">
        <v>7680</v>
      </c>
      <c r="L4243" t="s">
        <v>9143</v>
      </c>
      <c r="M4243" t="s">
        <v>9144</v>
      </c>
      <c r="N4243" s="1">
        <v>42923</v>
      </c>
      <c r="O4243">
        <v>33</v>
      </c>
      <c r="P4243" t="s">
        <v>900</v>
      </c>
      <c r="S4243">
        <v>0</v>
      </c>
      <c r="T4243">
        <v>0</v>
      </c>
      <c r="U4243" s="7">
        <v>0</v>
      </c>
      <c r="V4243" s="7">
        <v>0</v>
      </c>
      <c r="W4243" s="7">
        <v>0</v>
      </c>
      <c r="X4243" s="7">
        <v>0</v>
      </c>
      <c r="Y4243" s="7">
        <v>0</v>
      </c>
      <c r="Z4243" s="7">
        <v>0</v>
      </c>
      <c r="AA4243" s="7" t="s">
        <v>800</v>
      </c>
      <c r="AB4243" s="7">
        <f>IF(Table2[[#This Row],[15cc]]+Table2[[#This Row],[30cc]]&gt;0,1,0)</f>
        <v>0</v>
      </c>
      <c r="AC4243" s="7">
        <f>IF(Table2[[#This Row],[60c]]&gt;0,1,0)</f>
        <v>0</v>
      </c>
      <c r="AD4243" s="7">
        <f>IF(Table2[[#This Row],[90c]]&gt;0,1,0)</f>
        <v>0</v>
      </c>
    </row>
    <row r="4244" spans="1:30" x14ac:dyDescent="0.2">
      <c r="A4244">
        <v>201707</v>
      </c>
      <c r="B4244" t="s">
        <v>84</v>
      </c>
      <c r="C4244" t="s">
        <v>3064</v>
      </c>
      <c r="D4244" t="s">
        <v>3067</v>
      </c>
      <c r="E4244" t="s">
        <v>7676</v>
      </c>
      <c r="F4244" t="s">
        <v>3068</v>
      </c>
      <c r="G4244" t="s">
        <v>7677</v>
      </c>
      <c r="I4244" t="s">
        <v>1148</v>
      </c>
      <c r="J4244" t="s">
        <v>1116</v>
      </c>
      <c r="K4244" t="s">
        <v>7680</v>
      </c>
      <c r="L4244" t="s">
        <v>9145</v>
      </c>
      <c r="M4244" t="s">
        <v>9146</v>
      </c>
      <c r="N4244" s="1">
        <v>42923</v>
      </c>
      <c r="O4244">
        <v>33</v>
      </c>
      <c r="P4244" t="s">
        <v>900</v>
      </c>
      <c r="S4244">
        <v>0</v>
      </c>
      <c r="T4244">
        <v>0</v>
      </c>
      <c r="U4244" s="7">
        <v>0</v>
      </c>
      <c r="V4244" s="7">
        <v>0</v>
      </c>
      <c r="W4244" s="7">
        <v>0</v>
      </c>
      <c r="X4244" s="7">
        <v>0</v>
      </c>
      <c r="Y4244" s="7">
        <v>0</v>
      </c>
      <c r="Z4244" s="7">
        <v>0</v>
      </c>
      <c r="AA4244" s="7" t="s">
        <v>800</v>
      </c>
      <c r="AB4244" s="7">
        <f>IF(Table2[[#This Row],[15cc]]+Table2[[#This Row],[30cc]]&gt;0,1,0)</f>
        <v>0</v>
      </c>
      <c r="AC4244" s="7">
        <f>IF(Table2[[#This Row],[60c]]&gt;0,1,0)</f>
        <v>0</v>
      </c>
      <c r="AD4244" s="7">
        <f>IF(Table2[[#This Row],[90c]]&gt;0,1,0)</f>
        <v>0</v>
      </c>
    </row>
    <row r="4245" spans="1:30" x14ac:dyDescent="0.2">
      <c r="A4245">
        <v>201707</v>
      </c>
      <c r="B4245" t="s">
        <v>84</v>
      </c>
      <c r="C4245" t="s">
        <v>3064</v>
      </c>
      <c r="D4245" t="s">
        <v>3067</v>
      </c>
      <c r="E4245" t="s">
        <v>7676</v>
      </c>
      <c r="F4245" t="s">
        <v>3068</v>
      </c>
      <c r="G4245" t="s">
        <v>7677</v>
      </c>
      <c r="I4245" t="s">
        <v>1148</v>
      </c>
      <c r="J4245" t="s">
        <v>1116</v>
      </c>
      <c r="K4245" t="s">
        <v>7680</v>
      </c>
      <c r="L4245" t="s">
        <v>9147</v>
      </c>
      <c r="M4245" t="s">
        <v>9148</v>
      </c>
      <c r="N4245" s="1">
        <v>42930</v>
      </c>
      <c r="O4245">
        <v>26</v>
      </c>
      <c r="P4245" t="s">
        <v>930</v>
      </c>
      <c r="S4245">
        <v>0</v>
      </c>
      <c r="T4245">
        <v>0</v>
      </c>
      <c r="U4245" s="7">
        <v>0</v>
      </c>
      <c r="V4245" s="7">
        <v>0</v>
      </c>
      <c r="W4245" s="7">
        <v>0</v>
      </c>
      <c r="X4245" s="7">
        <v>0</v>
      </c>
      <c r="Y4245" s="7">
        <v>0</v>
      </c>
      <c r="Z4245" s="7">
        <v>0</v>
      </c>
      <c r="AA4245" s="7" t="s">
        <v>800</v>
      </c>
      <c r="AB4245" s="7">
        <f>IF(Table2[[#This Row],[15cc]]+Table2[[#This Row],[30cc]]&gt;0,1,0)</f>
        <v>0</v>
      </c>
      <c r="AC4245" s="7">
        <f>IF(Table2[[#This Row],[60c]]&gt;0,1,0)</f>
        <v>0</v>
      </c>
      <c r="AD4245" s="7">
        <f>IF(Table2[[#This Row],[90c]]&gt;0,1,0)</f>
        <v>0</v>
      </c>
    </row>
    <row r="4246" spans="1:30" x14ac:dyDescent="0.2">
      <c r="A4246">
        <v>201707</v>
      </c>
      <c r="B4246" t="s">
        <v>84</v>
      </c>
      <c r="C4246" t="s">
        <v>3064</v>
      </c>
      <c r="D4246" t="s">
        <v>3067</v>
      </c>
      <c r="E4246" t="s">
        <v>7676</v>
      </c>
      <c r="F4246" t="s">
        <v>3068</v>
      </c>
      <c r="G4246" t="s">
        <v>7677</v>
      </c>
      <c r="I4246" t="s">
        <v>1148</v>
      </c>
      <c r="J4246" t="s">
        <v>1116</v>
      </c>
      <c r="K4246" t="s">
        <v>7680</v>
      </c>
      <c r="L4246" t="s">
        <v>9149</v>
      </c>
      <c r="M4246" t="s">
        <v>895</v>
      </c>
      <c r="N4246" s="1">
        <v>42934</v>
      </c>
      <c r="O4246">
        <v>22</v>
      </c>
      <c r="P4246" t="s">
        <v>930</v>
      </c>
      <c r="S4246">
        <v>0</v>
      </c>
      <c r="T4246">
        <v>0</v>
      </c>
      <c r="U4246" s="7">
        <v>0</v>
      </c>
      <c r="V4246" s="7">
        <v>0</v>
      </c>
      <c r="W4246" s="7">
        <v>0</v>
      </c>
      <c r="X4246" s="7">
        <v>0</v>
      </c>
      <c r="Y4246" s="7">
        <v>0</v>
      </c>
      <c r="Z4246" s="7">
        <v>0</v>
      </c>
      <c r="AA4246" s="7" t="s">
        <v>800</v>
      </c>
      <c r="AB4246" s="7">
        <f>IF(Table2[[#This Row],[15cc]]+Table2[[#This Row],[30cc]]&gt;0,1,0)</f>
        <v>0</v>
      </c>
      <c r="AC4246" s="7">
        <f>IF(Table2[[#This Row],[60c]]&gt;0,1,0)</f>
        <v>0</v>
      </c>
      <c r="AD4246" s="7">
        <f>IF(Table2[[#This Row],[90c]]&gt;0,1,0)</f>
        <v>0</v>
      </c>
    </row>
    <row r="4247" spans="1:30" x14ac:dyDescent="0.2">
      <c r="A4247">
        <v>201707</v>
      </c>
      <c r="B4247" t="s">
        <v>84</v>
      </c>
      <c r="C4247" t="s">
        <v>3064</v>
      </c>
      <c r="D4247" t="s">
        <v>3067</v>
      </c>
      <c r="E4247" t="s">
        <v>7676</v>
      </c>
      <c r="F4247" t="s">
        <v>3068</v>
      </c>
      <c r="G4247" t="s">
        <v>7677</v>
      </c>
      <c r="I4247" t="s">
        <v>1148</v>
      </c>
      <c r="J4247" t="s">
        <v>1116</v>
      </c>
      <c r="K4247" t="s">
        <v>7680</v>
      </c>
      <c r="L4247" t="s">
        <v>9150</v>
      </c>
      <c r="M4247" t="s">
        <v>9151</v>
      </c>
      <c r="N4247" s="1">
        <v>42934</v>
      </c>
      <c r="O4247">
        <v>22</v>
      </c>
      <c r="P4247" t="s">
        <v>930</v>
      </c>
      <c r="Q4247">
        <v>1</v>
      </c>
      <c r="R4247">
        <v>13.714</v>
      </c>
      <c r="S4247">
        <v>1</v>
      </c>
      <c r="T4247">
        <v>13.714</v>
      </c>
      <c r="U4247" s="7">
        <v>0</v>
      </c>
      <c r="V4247" s="7">
        <v>0</v>
      </c>
      <c r="W4247" s="7">
        <v>0</v>
      </c>
      <c r="X4247" s="7">
        <v>0</v>
      </c>
      <c r="Y4247" s="7">
        <v>0</v>
      </c>
      <c r="Z4247" s="7">
        <v>0</v>
      </c>
      <c r="AA4247" s="7" t="s">
        <v>800</v>
      </c>
      <c r="AB4247" s="7">
        <f>IF(Table2[[#This Row],[15cc]]+Table2[[#This Row],[30cc]]&gt;0,1,0)</f>
        <v>1</v>
      </c>
      <c r="AC4247" s="7">
        <f>IF(Table2[[#This Row],[60c]]&gt;0,1,0)</f>
        <v>0</v>
      </c>
      <c r="AD4247" s="7">
        <f>IF(Table2[[#This Row],[90c]]&gt;0,1,0)</f>
        <v>0</v>
      </c>
    </row>
    <row r="4248" spans="1:30" x14ac:dyDescent="0.2">
      <c r="A4248">
        <v>201707</v>
      </c>
      <c r="B4248" t="s">
        <v>84</v>
      </c>
      <c r="C4248" t="s">
        <v>3064</v>
      </c>
      <c r="D4248" t="s">
        <v>3067</v>
      </c>
      <c r="E4248" t="s">
        <v>7676</v>
      </c>
      <c r="F4248" t="s">
        <v>3068</v>
      </c>
      <c r="G4248" t="s">
        <v>7677</v>
      </c>
      <c r="I4248" t="s">
        <v>1148</v>
      </c>
      <c r="J4248" t="s">
        <v>1116</v>
      </c>
      <c r="K4248" t="s">
        <v>7680</v>
      </c>
      <c r="L4248" t="s">
        <v>9152</v>
      </c>
      <c r="M4248" t="s">
        <v>9153</v>
      </c>
      <c r="N4248" s="1">
        <v>42934</v>
      </c>
      <c r="O4248">
        <v>22</v>
      </c>
      <c r="P4248" t="s">
        <v>930</v>
      </c>
      <c r="S4248">
        <v>0</v>
      </c>
      <c r="T4248">
        <v>0</v>
      </c>
      <c r="U4248" s="7">
        <v>0</v>
      </c>
      <c r="V4248" s="7">
        <v>0</v>
      </c>
      <c r="W4248" s="7">
        <v>0</v>
      </c>
      <c r="X4248" s="7">
        <v>0</v>
      </c>
      <c r="Y4248" s="7">
        <v>0</v>
      </c>
      <c r="Z4248" s="7">
        <v>0</v>
      </c>
      <c r="AA4248" s="7" t="s">
        <v>800</v>
      </c>
      <c r="AB4248" s="7">
        <f>IF(Table2[[#This Row],[15cc]]+Table2[[#This Row],[30cc]]&gt;0,1,0)</f>
        <v>0</v>
      </c>
      <c r="AC4248" s="7">
        <f>IF(Table2[[#This Row],[60c]]&gt;0,1,0)</f>
        <v>0</v>
      </c>
      <c r="AD4248" s="7">
        <f>IF(Table2[[#This Row],[90c]]&gt;0,1,0)</f>
        <v>0</v>
      </c>
    </row>
    <row r="4249" spans="1:30" x14ac:dyDescent="0.2">
      <c r="A4249">
        <v>201707</v>
      </c>
      <c r="B4249" t="s">
        <v>84</v>
      </c>
      <c r="C4249" t="s">
        <v>3064</v>
      </c>
      <c r="D4249" t="s">
        <v>3067</v>
      </c>
      <c r="E4249" t="s">
        <v>7676</v>
      </c>
      <c r="F4249" t="s">
        <v>3068</v>
      </c>
      <c r="G4249" t="s">
        <v>7677</v>
      </c>
      <c r="I4249" t="s">
        <v>1148</v>
      </c>
      <c r="J4249" t="s">
        <v>1116</v>
      </c>
      <c r="K4249" t="s">
        <v>7680</v>
      </c>
      <c r="L4249" t="s">
        <v>9154</v>
      </c>
      <c r="M4249" t="s">
        <v>9155</v>
      </c>
      <c r="N4249" s="1">
        <v>42934</v>
      </c>
      <c r="O4249">
        <v>22</v>
      </c>
      <c r="P4249" t="s">
        <v>930</v>
      </c>
      <c r="Q4249">
        <v>1</v>
      </c>
      <c r="R4249">
        <v>12.071999999999999</v>
      </c>
      <c r="S4249">
        <v>1</v>
      </c>
      <c r="T4249">
        <v>12.071999999999999</v>
      </c>
      <c r="U4249" s="7">
        <v>0</v>
      </c>
      <c r="V4249" s="7">
        <v>0</v>
      </c>
      <c r="W4249" s="7">
        <v>0</v>
      </c>
      <c r="X4249" s="7">
        <v>0</v>
      </c>
      <c r="Y4249" s="7">
        <v>0</v>
      </c>
      <c r="Z4249" s="7">
        <v>0</v>
      </c>
      <c r="AA4249" s="7" t="s">
        <v>800</v>
      </c>
      <c r="AB4249" s="7">
        <f>IF(Table2[[#This Row],[15cc]]+Table2[[#This Row],[30cc]]&gt;0,1,0)</f>
        <v>1</v>
      </c>
      <c r="AC4249" s="7">
        <f>IF(Table2[[#This Row],[60c]]&gt;0,1,0)</f>
        <v>0</v>
      </c>
      <c r="AD4249" s="7">
        <f>IF(Table2[[#This Row],[90c]]&gt;0,1,0)</f>
        <v>0</v>
      </c>
    </row>
    <row r="4250" spans="1:30" x14ac:dyDescent="0.2">
      <c r="A4250">
        <v>201707</v>
      </c>
      <c r="B4250" t="s">
        <v>84</v>
      </c>
      <c r="C4250" t="s">
        <v>3064</v>
      </c>
      <c r="D4250" t="s">
        <v>3067</v>
      </c>
      <c r="E4250" t="s">
        <v>7676</v>
      </c>
      <c r="F4250" t="s">
        <v>3068</v>
      </c>
      <c r="G4250" t="s">
        <v>7677</v>
      </c>
      <c r="I4250" t="s">
        <v>1148</v>
      </c>
      <c r="J4250" t="s">
        <v>1116</v>
      </c>
      <c r="K4250" t="s">
        <v>7680</v>
      </c>
      <c r="L4250" t="s">
        <v>9156</v>
      </c>
      <c r="M4250" t="s">
        <v>9157</v>
      </c>
      <c r="N4250" s="1">
        <v>42934</v>
      </c>
      <c r="O4250">
        <v>22</v>
      </c>
      <c r="P4250" t="s">
        <v>930</v>
      </c>
      <c r="Q4250">
        <v>1</v>
      </c>
      <c r="R4250">
        <v>9.1630000000000003</v>
      </c>
      <c r="S4250">
        <v>1</v>
      </c>
      <c r="T4250">
        <v>9.1630000000000003</v>
      </c>
      <c r="U4250" s="7">
        <v>0</v>
      </c>
      <c r="V4250" s="7">
        <v>0</v>
      </c>
      <c r="W4250" s="7">
        <v>0</v>
      </c>
      <c r="X4250" s="7">
        <v>0</v>
      </c>
      <c r="Y4250" s="7">
        <v>0</v>
      </c>
      <c r="Z4250" s="7">
        <v>0</v>
      </c>
      <c r="AA4250" s="7" t="s">
        <v>800</v>
      </c>
      <c r="AB4250" s="7">
        <f>IF(Table2[[#This Row],[15cc]]+Table2[[#This Row],[30cc]]&gt;0,1,0)</f>
        <v>1</v>
      </c>
      <c r="AC4250" s="7">
        <f>IF(Table2[[#This Row],[60c]]&gt;0,1,0)</f>
        <v>0</v>
      </c>
      <c r="AD4250" s="7">
        <f>IF(Table2[[#This Row],[90c]]&gt;0,1,0)</f>
        <v>0</v>
      </c>
    </row>
    <row r="4251" spans="1:30" x14ac:dyDescent="0.2">
      <c r="A4251">
        <v>201707</v>
      </c>
      <c r="B4251" t="s">
        <v>84</v>
      </c>
      <c r="C4251" t="s">
        <v>3064</v>
      </c>
      <c r="D4251" t="s">
        <v>3067</v>
      </c>
      <c r="E4251" t="s">
        <v>7676</v>
      </c>
      <c r="F4251" t="s">
        <v>3068</v>
      </c>
      <c r="G4251" t="s">
        <v>7677</v>
      </c>
      <c r="I4251" t="s">
        <v>1148</v>
      </c>
      <c r="J4251" t="s">
        <v>1116</v>
      </c>
      <c r="K4251" t="s">
        <v>7680</v>
      </c>
      <c r="L4251" t="s">
        <v>9158</v>
      </c>
      <c r="M4251" t="s">
        <v>5680</v>
      </c>
      <c r="N4251" s="1">
        <v>42943</v>
      </c>
      <c r="O4251">
        <v>13</v>
      </c>
      <c r="P4251" t="s">
        <v>1314</v>
      </c>
      <c r="Q4251">
        <v>1</v>
      </c>
      <c r="R4251">
        <v>12.742000000000001</v>
      </c>
      <c r="S4251">
        <v>1</v>
      </c>
      <c r="T4251">
        <v>12.742000000000001</v>
      </c>
      <c r="U4251" s="7">
        <v>0</v>
      </c>
      <c r="V4251" s="7">
        <v>0</v>
      </c>
      <c r="W4251" s="7">
        <v>0</v>
      </c>
      <c r="X4251" s="7">
        <v>0</v>
      </c>
      <c r="Y4251" s="7">
        <v>0</v>
      </c>
      <c r="Z4251" s="7">
        <v>0</v>
      </c>
      <c r="AA4251" s="7" t="s">
        <v>800</v>
      </c>
      <c r="AB4251" s="7">
        <f>IF(Table2[[#This Row],[15cc]]+Table2[[#This Row],[30cc]]&gt;0,1,0)</f>
        <v>1</v>
      </c>
      <c r="AC4251" s="7">
        <f>IF(Table2[[#This Row],[60c]]&gt;0,1,0)</f>
        <v>0</v>
      </c>
      <c r="AD4251" s="7">
        <f>IF(Table2[[#This Row],[90c]]&gt;0,1,0)</f>
        <v>0</v>
      </c>
    </row>
    <row r="4252" spans="1:30" x14ac:dyDescent="0.2">
      <c r="A4252">
        <v>201707</v>
      </c>
      <c r="B4252" t="s">
        <v>84</v>
      </c>
      <c r="C4252" t="s">
        <v>3064</v>
      </c>
      <c r="D4252" t="s">
        <v>3067</v>
      </c>
      <c r="E4252" t="s">
        <v>7676</v>
      </c>
      <c r="F4252" t="s">
        <v>3068</v>
      </c>
      <c r="G4252" t="s">
        <v>7677</v>
      </c>
      <c r="I4252" t="s">
        <v>1148</v>
      </c>
      <c r="J4252" t="s">
        <v>1116</v>
      </c>
      <c r="K4252" t="s">
        <v>7680</v>
      </c>
      <c r="L4252" t="s">
        <v>9159</v>
      </c>
      <c r="M4252" t="s">
        <v>9160</v>
      </c>
      <c r="N4252" s="1">
        <v>42943</v>
      </c>
      <c r="O4252">
        <v>13</v>
      </c>
      <c r="P4252" t="s">
        <v>1314</v>
      </c>
      <c r="S4252">
        <v>0</v>
      </c>
      <c r="T4252">
        <v>0</v>
      </c>
      <c r="U4252" s="7">
        <v>0</v>
      </c>
      <c r="V4252" s="7">
        <v>0</v>
      </c>
      <c r="W4252" s="7">
        <v>0</v>
      </c>
      <c r="X4252" s="7">
        <v>0</v>
      </c>
      <c r="Y4252" s="7">
        <v>0</v>
      </c>
      <c r="Z4252" s="7">
        <v>0</v>
      </c>
      <c r="AA4252" s="7" t="s">
        <v>800</v>
      </c>
      <c r="AB4252" s="7">
        <f>IF(Table2[[#This Row],[15cc]]+Table2[[#This Row],[30cc]]&gt;0,1,0)</f>
        <v>0</v>
      </c>
      <c r="AC4252" s="7">
        <f>IF(Table2[[#This Row],[60c]]&gt;0,1,0)</f>
        <v>0</v>
      </c>
      <c r="AD4252" s="7">
        <f>IF(Table2[[#This Row],[90c]]&gt;0,1,0)</f>
        <v>0</v>
      </c>
    </row>
    <row r="4253" spans="1:30" x14ac:dyDescent="0.2">
      <c r="A4253">
        <v>201707</v>
      </c>
      <c r="B4253" t="s">
        <v>84</v>
      </c>
      <c r="C4253" t="s">
        <v>3064</v>
      </c>
      <c r="D4253" t="s">
        <v>3067</v>
      </c>
      <c r="E4253" t="s">
        <v>7676</v>
      </c>
      <c r="F4253" t="s">
        <v>3068</v>
      </c>
      <c r="G4253" t="s">
        <v>7677</v>
      </c>
      <c r="I4253" t="s">
        <v>1148</v>
      </c>
      <c r="J4253" t="s">
        <v>1116</v>
      </c>
      <c r="K4253" t="s">
        <v>7680</v>
      </c>
      <c r="L4253" t="s">
        <v>9161</v>
      </c>
      <c r="M4253" t="s">
        <v>9162</v>
      </c>
      <c r="N4253" s="1">
        <v>42943</v>
      </c>
      <c r="O4253">
        <v>13</v>
      </c>
      <c r="P4253" t="s">
        <v>1314</v>
      </c>
      <c r="Q4253">
        <v>1</v>
      </c>
      <c r="R4253">
        <v>14.359</v>
      </c>
      <c r="S4253">
        <v>1</v>
      </c>
      <c r="T4253">
        <v>14.359</v>
      </c>
      <c r="U4253" s="7">
        <v>0</v>
      </c>
      <c r="V4253" s="7">
        <v>0</v>
      </c>
      <c r="W4253" s="7">
        <v>0</v>
      </c>
      <c r="X4253" s="7">
        <v>0</v>
      </c>
      <c r="Y4253" s="7">
        <v>0</v>
      </c>
      <c r="Z4253" s="7">
        <v>0</v>
      </c>
      <c r="AA4253" s="7" t="s">
        <v>800</v>
      </c>
      <c r="AB4253" s="7">
        <f>IF(Table2[[#This Row],[15cc]]+Table2[[#This Row],[30cc]]&gt;0,1,0)</f>
        <v>1</v>
      </c>
      <c r="AC4253" s="7">
        <f>IF(Table2[[#This Row],[60c]]&gt;0,1,0)</f>
        <v>0</v>
      </c>
      <c r="AD4253" s="7">
        <f>IF(Table2[[#This Row],[90c]]&gt;0,1,0)</f>
        <v>0</v>
      </c>
    </row>
    <row r="4254" spans="1:30" x14ac:dyDescent="0.2">
      <c r="A4254">
        <v>201707</v>
      </c>
      <c r="B4254" t="s">
        <v>84</v>
      </c>
      <c r="C4254" t="s">
        <v>3064</v>
      </c>
      <c r="D4254" t="s">
        <v>3067</v>
      </c>
      <c r="E4254" t="s">
        <v>7676</v>
      </c>
      <c r="F4254" t="s">
        <v>3068</v>
      </c>
      <c r="G4254" t="s">
        <v>7677</v>
      </c>
      <c r="I4254" t="s">
        <v>1148</v>
      </c>
      <c r="J4254" t="s">
        <v>1116</v>
      </c>
      <c r="K4254" t="s">
        <v>7680</v>
      </c>
      <c r="L4254" t="s">
        <v>9163</v>
      </c>
      <c r="M4254" t="s">
        <v>9164</v>
      </c>
      <c r="N4254" s="1">
        <v>42943</v>
      </c>
      <c r="O4254">
        <v>13</v>
      </c>
      <c r="P4254" t="s">
        <v>1314</v>
      </c>
      <c r="S4254">
        <v>0</v>
      </c>
      <c r="T4254">
        <v>0</v>
      </c>
      <c r="U4254" s="7">
        <v>0</v>
      </c>
      <c r="V4254" s="7">
        <v>0</v>
      </c>
      <c r="W4254" s="7">
        <v>0</v>
      </c>
      <c r="X4254" s="7">
        <v>0</v>
      </c>
      <c r="Y4254" s="7">
        <v>0</v>
      </c>
      <c r="Z4254" s="7">
        <v>0</v>
      </c>
      <c r="AA4254" s="7" t="s">
        <v>800</v>
      </c>
      <c r="AB4254" s="7">
        <f>IF(Table2[[#This Row],[15cc]]+Table2[[#This Row],[30cc]]&gt;0,1,0)</f>
        <v>0</v>
      </c>
      <c r="AC4254" s="7">
        <f>IF(Table2[[#This Row],[60c]]&gt;0,1,0)</f>
        <v>0</v>
      </c>
      <c r="AD4254" s="7">
        <f>IF(Table2[[#This Row],[90c]]&gt;0,1,0)</f>
        <v>0</v>
      </c>
    </row>
    <row r="4255" spans="1:30" x14ac:dyDescent="0.2">
      <c r="A4255">
        <v>201707</v>
      </c>
      <c r="B4255" t="s">
        <v>84</v>
      </c>
      <c r="C4255" t="s">
        <v>3064</v>
      </c>
      <c r="D4255" t="s">
        <v>3067</v>
      </c>
      <c r="E4255" t="s">
        <v>7676</v>
      </c>
      <c r="F4255" t="s">
        <v>3068</v>
      </c>
      <c r="G4255" t="s">
        <v>7677</v>
      </c>
      <c r="I4255" t="s">
        <v>1148</v>
      </c>
      <c r="J4255" t="s">
        <v>1116</v>
      </c>
      <c r="K4255" t="s">
        <v>7680</v>
      </c>
      <c r="L4255" t="s">
        <v>9165</v>
      </c>
      <c r="M4255" t="s">
        <v>9166</v>
      </c>
      <c r="N4255" s="1">
        <v>42943</v>
      </c>
      <c r="O4255">
        <v>13</v>
      </c>
      <c r="P4255" t="s">
        <v>1314</v>
      </c>
      <c r="Q4255">
        <v>5</v>
      </c>
      <c r="R4255">
        <v>77.995000000000005</v>
      </c>
      <c r="S4255">
        <v>5</v>
      </c>
      <c r="T4255">
        <v>77.995000000000005</v>
      </c>
      <c r="U4255" s="7">
        <v>0</v>
      </c>
      <c r="V4255" s="7">
        <v>0</v>
      </c>
      <c r="W4255" s="7">
        <v>0</v>
      </c>
      <c r="X4255" s="7">
        <v>0</v>
      </c>
      <c r="Y4255" s="7">
        <v>0</v>
      </c>
      <c r="Z4255" s="7">
        <v>0</v>
      </c>
      <c r="AA4255" s="7" t="s">
        <v>800</v>
      </c>
      <c r="AB4255" s="7">
        <f>IF(Table2[[#This Row],[15cc]]+Table2[[#This Row],[30cc]]&gt;0,1,0)</f>
        <v>1</v>
      </c>
      <c r="AC4255" s="7">
        <f>IF(Table2[[#This Row],[60c]]&gt;0,1,0)</f>
        <v>0</v>
      </c>
      <c r="AD4255" s="7">
        <f>IF(Table2[[#This Row],[90c]]&gt;0,1,0)</f>
        <v>0</v>
      </c>
    </row>
    <row r="4256" spans="1:30" x14ac:dyDescent="0.2">
      <c r="A4256">
        <v>201707</v>
      </c>
      <c r="B4256" t="s">
        <v>84</v>
      </c>
      <c r="C4256" t="s">
        <v>3064</v>
      </c>
      <c r="D4256" t="s">
        <v>3067</v>
      </c>
      <c r="E4256" t="s">
        <v>7676</v>
      </c>
      <c r="F4256" t="s">
        <v>3068</v>
      </c>
      <c r="G4256" t="s">
        <v>7677</v>
      </c>
      <c r="I4256" t="s">
        <v>1148</v>
      </c>
      <c r="J4256" t="s">
        <v>1116</v>
      </c>
      <c r="K4256" t="s">
        <v>7680</v>
      </c>
      <c r="L4256" t="s">
        <v>9167</v>
      </c>
      <c r="M4256" t="s">
        <v>9168</v>
      </c>
      <c r="N4256" s="1">
        <v>42943</v>
      </c>
      <c r="O4256">
        <v>13</v>
      </c>
      <c r="P4256" t="s">
        <v>1314</v>
      </c>
      <c r="S4256">
        <v>0</v>
      </c>
      <c r="T4256">
        <v>0</v>
      </c>
      <c r="U4256" s="7">
        <v>0</v>
      </c>
      <c r="V4256" s="7">
        <v>0</v>
      </c>
      <c r="W4256" s="7">
        <v>0</v>
      </c>
      <c r="X4256" s="7">
        <v>0</v>
      </c>
      <c r="Y4256" s="7">
        <v>0</v>
      </c>
      <c r="Z4256" s="7">
        <v>0</v>
      </c>
      <c r="AA4256" s="7" t="s">
        <v>800</v>
      </c>
      <c r="AB4256" s="7">
        <f>IF(Table2[[#This Row],[15cc]]+Table2[[#This Row],[30cc]]&gt;0,1,0)</f>
        <v>0</v>
      </c>
      <c r="AC4256" s="7">
        <f>IF(Table2[[#This Row],[60c]]&gt;0,1,0)</f>
        <v>0</v>
      </c>
      <c r="AD4256" s="7">
        <f>IF(Table2[[#This Row],[90c]]&gt;0,1,0)</f>
        <v>0</v>
      </c>
    </row>
    <row r="4257" spans="1:30" x14ac:dyDescent="0.2">
      <c r="A4257">
        <v>201707</v>
      </c>
      <c r="B4257" t="s">
        <v>84</v>
      </c>
      <c r="C4257" t="s">
        <v>3064</v>
      </c>
      <c r="D4257" t="s">
        <v>3067</v>
      </c>
      <c r="E4257" t="s">
        <v>7676</v>
      </c>
      <c r="F4257" t="s">
        <v>3068</v>
      </c>
      <c r="G4257" t="s">
        <v>7677</v>
      </c>
      <c r="I4257" t="s">
        <v>1148</v>
      </c>
      <c r="J4257" t="s">
        <v>1116</v>
      </c>
      <c r="K4257" t="s">
        <v>7680</v>
      </c>
      <c r="L4257" t="s">
        <v>9169</v>
      </c>
      <c r="M4257" t="s">
        <v>9170</v>
      </c>
      <c r="N4257" s="1">
        <v>42943</v>
      </c>
      <c r="O4257">
        <v>13</v>
      </c>
      <c r="P4257" t="s">
        <v>1314</v>
      </c>
      <c r="S4257">
        <v>0</v>
      </c>
      <c r="T4257">
        <v>0</v>
      </c>
      <c r="U4257" s="7">
        <v>0</v>
      </c>
      <c r="V4257" s="7">
        <v>0</v>
      </c>
      <c r="W4257" s="7">
        <v>0</v>
      </c>
      <c r="X4257" s="7">
        <v>0</v>
      </c>
      <c r="Y4257" s="7">
        <v>0</v>
      </c>
      <c r="Z4257" s="7">
        <v>0</v>
      </c>
      <c r="AA4257" s="7" t="s">
        <v>800</v>
      </c>
      <c r="AB4257" s="7">
        <f>IF(Table2[[#This Row],[15cc]]+Table2[[#This Row],[30cc]]&gt;0,1,0)</f>
        <v>0</v>
      </c>
      <c r="AC4257" s="7">
        <f>IF(Table2[[#This Row],[60c]]&gt;0,1,0)</f>
        <v>0</v>
      </c>
      <c r="AD4257" s="7">
        <f>IF(Table2[[#This Row],[90c]]&gt;0,1,0)</f>
        <v>0</v>
      </c>
    </row>
    <row r="4258" spans="1:30" x14ac:dyDescent="0.2">
      <c r="A4258">
        <v>201707</v>
      </c>
      <c r="B4258" t="s">
        <v>84</v>
      </c>
      <c r="C4258" t="s">
        <v>3064</v>
      </c>
      <c r="D4258" t="s">
        <v>3067</v>
      </c>
      <c r="E4258" t="s">
        <v>7676</v>
      </c>
      <c r="F4258" t="s">
        <v>3068</v>
      </c>
      <c r="G4258" t="s">
        <v>7677</v>
      </c>
      <c r="I4258" t="s">
        <v>1148</v>
      </c>
      <c r="J4258" t="s">
        <v>1350</v>
      </c>
      <c r="K4258" t="s">
        <v>7680</v>
      </c>
      <c r="L4258" t="s">
        <v>9171</v>
      </c>
      <c r="M4258" t="s">
        <v>9172</v>
      </c>
      <c r="N4258" s="1">
        <v>42921</v>
      </c>
      <c r="O4258">
        <v>35</v>
      </c>
      <c r="P4258" t="s">
        <v>900</v>
      </c>
      <c r="Q4258">
        <v>1</v>
      </c>
      <c r="R4258">
        <v>14.622999999999999</v>
      </c>
      <c r="S4258">
        <v>1</v>
      </c>
      <c r="T4258">
        <v>14.622999999999999</v>
      </c>
      <c r="U4258" s="7">
        <v>0</v>
      </c>
      <c r="V4258" s="7">
        <v>0</v>
      </c>
      <c r="W4258" s="7">
        <v>0</v>
      </c>
      <c r="X4258" s="7">
        <v>0</v>
      </c>
      <c r="Y4258" s="7">
        <v>0</v>
      </c>
      <c r="Z4258" s="7">
        <v>0</v>
      </c>
      <c r="AA4258" s="7" t="s">
        <v>800</v>
      </c>
      <c r="AB4258" s="7">
        <f>IF(Table2[[#This Row],[15cc]]+Table2[[#This Row],[30cc]]&gt;0,1,0)</f>
        <v>1</v>
      </c>
      <c r="AC4258" s="7">
        <f>IF(Table2[[#This Row],[60c]]&gt;0,1,0)</f>
        <v>0</v>
      </c>
      <c r="AD4258" s="7">
        <f>IF(Table2[[#This Row],[90c]]&gt;0,1,0)</f>
        <v>0</v>
      </c>
    </row>
    <row r="4259" spans="1:30" x14ac:dyDescent="0.2">
      <c r="A4259">
        <v>201707</v>
      </c>
      <c r="B4259" t="s">
        <v>84</v>
      </c>
      <c r="C4259" t="s">
        <v>3064</v>
      </c>
      <c r="D4259" t="s">
        <v>3067</v>
      </c>
      <c r="E4259" t="s">
        <v>7676</v>
      </c>
      <c r="F4259" t="s">
        <v>3068</v>
      </c>
      <c r="G4259" t="s">
        <v>7677</v>
      </c>
      <c r="I4259" t="s">
        <v>1148</v>
      </c>
      <c r="J4259" t="s">
        <v>1350</v>
      </c>
      <c r="K4259" t="s">
        <v>7680</v>
      </c>
      <c r="L4259" t="s">
        <v>9173</v>
      </c>
      <c r="M4259" t="s">
        <v>9174</v>
      </c>
      <c r="N4259" s="1">
        <v>42923</v>
      </c>
      <c r="O4259">
        <v>33</v>
      </c>
      <c r="P4259" t="s">
        <v>900</v>
      </c>
      <c r="Q4259">
        <v>1</v>
      </c>
      <c r="R4259">
        <v>12.135999999999999</v>
      </c>
      <c r="S4259">
        <v>0</v>
      </c>
      <c r="T4259">
        <v>0</v>
      </c>
      <c r="U4259" s="7">
        <v>1</v>
      </c>
      <c r="V4259" s="7">
        <v>12.135999999999999</v>
      </c>
      <c r="W4259" s="7">
        <v>0</v>
      </c>
      <c r="X4259" s="7">
        <v>0</v>
      </c>
      <c r="Y4259" s="7">
        <v>0</v>
      </c>
      <c r="Z4259" s="7">
        <v>0</v>
      </c>
      <c r="AA4259" s="7" t="s">
        <v>800</v>
      </c>
      <c r="AB4259" s="7">
        <f>IF(Table2[[#This Row],[15cc]]+Table2[[#This Row],[30cc]]&gt;0,1,0)</f>
        <v>1</v>
      </c>
      <c r="AC4259" s="7">
        <f>IF(Table2[[#This Row],[60c]]&gt;0,1,0)</f>
        <v>0</v>
      </c>
      <c r="AD4259" s="7">
        <f>IF(Table2[[#This Row],[90c]]&gt;0,1,0)</f>
        <v>0</v>
      </c>
    </row>
    <row r="4260" spans="1:30" x14ac:dyDescent="0.2">
      <c r="A4260">
        <v>201707</v>
      </c>
      <c r="B4260" t="s">
        <v>84</v>
      </c>
      <c r="C4260" t="s">
        <v>3064</v>
      </c>
      <c r="D4260" t="s">
        <v>3067</v>
      </c>
      <c r="E4260" t="s">
        <v>7676</v>
      </c>
      <c r="F4260" t="s">
        <v>3068</v>
      </c>
      <c r="G4260" t="s">
        <v>7677</v>
      </c>
      <c r="I4260" t="s">
        <v>1148</v>
      </c>
      <c r="J4260" t="s">
        <v>1350</v>
      </c>
      <c r="K4260" t="s">
        <v>7680</v>
      </c>
      <c r="L4260" t="s">
        <v>9175</v>
      </c>
      <c r="M4260" t="s">
        <v>9176</v>
      </c>
      <c r="N4260" s="1">
        <v>42923</v>
      </c>
      <c r="O4260">
        <v>33</v>
      </c>
      <c r="P4260" t="s">
        <v>900</v>
      </c>
      <c r="Q4260">
        <v>1</v>
      </c>
      <c r="R4260">
        <v>15.247999999999999</v>
      </c>
      <c r="S4260">
        <v>1</v>
      </c>
      <c r="T4260">
        <v>15.247999999999999</v>
      </c>
      <c r="U4260" s="7">
        <v>0</v>
      </c>
      <c r="V4260" s="7">
        <v>0</v>
      </c>
      <c r="W4260" s="7">
        <v>0</v>
      </c>
      <c r="X4260" s="7">
        <v>0</v>
      </c>
      <c r="Y4260" s="7">
        <v>0</v>
      </c>
      <c r="Z4260" s="7">
        <v>0</v>
      </c>
      <c r="AA4260" s="7" t="s">
        <v>800</v>
      </c>
      <c r="AB4260" s="7">
        <f>IF(Table2[[#This Row],[15cc]]+Table2[[#This Row],[30cc]]&gt;0,1,0)</f>
        <v>1</v>
      </c>
      <c r="AC4260" s="7">
        <f>IF(Table2[[#This Row],[60c]]&gt;0,1,0)</f>
        <v>0</v>
      </c>
      <c r="AD4260" s="7">
        <f>IF(Table2[[#This Row],[90c]]&gt;0,1,0)</f>
        <v>0</v>
      </c>
    </row>
    <row r="4261" spans="1:30" x14ac:dyDescent="0.2">
      <c r="A4261">
        <v>201707</v>
      </c>
      <c r="B4261" t="s">
        <v>84</v>
      </c>
      <c r="C4261" t="s">
        <v>3064</v>
      </c>
      <c r="D4261" t="s">
        <v>3067</v>
      </c>
      <c r="E4261" t="s">
        <v>7676</v>
      </c>
      <c r="F4261" t="s">
        <v>3068</v>
      </c>
      <c r="G4261" t="s">
        <v>7677</v>
      </c>
      <c r="I4261" t="s">
        <v>1148</v>
      </c>
      <c r="J4261" t="s">
        <v>1350</v>
      </c>
      <c r="K4261" t="s">
        <v>7680</v>
      </c>
      <c r="L4261" t="s">
        <v>9177</v>
      </c>
      <c r="M4261" t="s">
        <v>9178</v>
      </c>
      <c r="N4261" s="1">
        <v>42930</v>
      </c>
      <c r="O4261">
        <v>26</v>
      </c>
      <c r="P4261" t="s">
        <v>930</v>
      </c>
      <c r="Q4261">
        <v>1</v>
      </c>
      <c r="R4261">
        <v>12.637</v>
      </c>
      <c r="S4261">
        <v>1</v>
      </c>
      <c r="T4261">
        <v>12.637</v>
      </c>
      <c r="U4261" s="7">
        <v>0</v>
      </c>
      <c r="V4261" s="7">
        <v>0</v>
      </c>
      <c r="W4261" s="7">
        <v>0</v>
      </c>
      <c r="X4261" s="7">
        <v>0</v>
      </c>
      <c r="Y4261" s="7">
        <v>0</v>
      </c>
      <c r="Z4261" s="7">
        <v>0</v>
      </c>
      <c r="AA4261" s="7" t="s">
        <v>800</v>
      </c>
      <c r="AB4261" s="7">
        <f>IF(Table2[[#This Row],[15cc]]+Table2[[#This Row],[30cc]]&gt;0,1,0)</f>
        <v>1</v>
      </c>
      <c r="AC4261" s="7">
        <f>IF(Table2[[#This Row],[60c]]&gt;0,1,0)</f>
        <v>0</v>
      </c>
      <c r="AD4261" s="7">
        <f>IF(Table2[[#This Row],[90c]]&gt;0,1,0)</f>
        <v>0</v>
      </c>
    </row>
    <row r="4262" spans="1:30" x14ac:dyDescent="0.2">
      <c r="A4262">
        <v>201707</v>
      </c>
      <c r="B4262" t="s">
        <v>84</v>
      </c>
      <c r="C4262" t="s">
        <v>3064</v>
      </c>
      <c r="D4262" t="s">
        <v>3067</v>
      </c>
      <c r="E4262" t="s">
        <v>7676</v>
      </c>
      <c r="F4262" t="s">
        <v>3068</v>
      </c>
      <c r="G4262" t="s">
        <v>7677</v>
      </c>
      <c r="I4262" t="s">
        <v>1148</v>
      </c>
      <c r="J4262" t="s">
        <v>1350</v>
      </c>
      <c r="K4262" t="s">
        <v>7680</v>
      </c>
      <c r="L4262" t="s">
        <v>9179</v>
      </c>
      <c r="M4262" t="s">
        <v>9180</v>
      </c>
      <c r="N4262" s="1">
        <v>42930</v>
      </c>
      <c r="O4262">
        <v>26</v>
      </c>
      <c r="P4262" t="s">
        <v>930</v>
      </c>
      <c r="Q4262">
        <v>1</v>
      </c>
      <c r="R4262">
        <v>12.15</v>
      </c>
      <c r="S4262">
        <v>1</v>
      </c>
      <c r="T4262">
        <v>12.15</v>
      </c>
      <c r="U4262" s="7">
        <v>0</v>
      </c>
      <c r="V4262" s="7">
        <v>0</v>
      </c>
      <c r="W4262" s="7">
        <v>0</v>
      </c>
      <c r="X4262" s="7">
        <v>0</v>
      </c>
      <c r="Y4262" s="7">
        <v>0</v>
      </c>
      <c r="Z4262" s="7">
        <v>0</v>
      </c>
      <c r="AA4262" s="7" t="s">
        <v>800</v>
      </c>
      <c r="AB4262" s="7">
        <f>IF(Table2[[#This Row],[15cc]]+Table2[[#This Row],[30cc]]&gt;0,1,0)</f>
        <v>1</v>
      </c>
      <c r="AC4262" s="7">
        <f>IF(Table2[[#This Row],[60c]]&gt;0,1,0)</f>
        <v>0</v>
      </c>
      <c r="AD4262" s="7">
        <f>IF(Table2[[#This Row],[90c]]&gt;0,1,0)</f>
        <v>0</v>
      </c>
    </row>
    <row r="4263" spans="1:30" x14ac:dyDescent="0.2">
      <c r="A4263">
        <v>201707</v>
      </c>
      <c r="B4263" t="s">
        <v>84</v>
      </c>
      <c r="C4263" t="s">
        <v>3064</v>
      </c>
      <c r="D4263" t="s">
        <v>3067</v>
      </c>
      <c r="E4263" t="s">
        <v>7676</v>
      </c>
      <c r="F4263" t="s">
        <v>3068</v>
      </c>
      <c r="G4263" t="s">
        <v>7677</v>
      </c>
      <c r="I4263" t="s">
        <v>1148</v>
      </c>
      <c r="J4263" t="s">
        <v>1350</v>
      </c>
      <c r="K4263" t="s">
        <v>7680</v>
      </c>
      <c r="L4263" t="s">
        <v>9181</v>
      </c>
      <c r="M4263" t="s">
        <v>9182</v>
      </c>
      <c r="N4263" s="1">
        <v>42930</v>
      </c>
      <c r="O4263">
        <v>26</v>
      </c>
      <c r="P4263" t="s">
        <v>930</v>
      </c>
      <c r="S4263">
        <v>0</v>
      </c>
      <c r="T4263">
        <v>0</v>
      </c>
      <c r="U4263" s="7">
        <v>0</v>
      </c>
      <c r="V4263" s="7">
        <v>0</v>
      </c>
      <c r="W4263" s="7">
        <v>0</v>
      </c>
      <c r="X4263" s="7">
        <v>0</v>
      </c>
      <c r="Y4263" s="7">
        <v>0</v>
      </c>
      <c r="Z4263" s="7">
        <v>0</v>
      </c>
      <c r="AA4263" s="7" t="s">
        <v>800</v>
      </c>
      <c r="AB4263" s="7">
        <f>IF(Table2[[#This Row],[15cc]]+Table2[[#This Row],[30cc]]&gt;0,1,0)</f>
        <v>0</v>
      </c>
      <c r="AC4263" s="7">
        <f>IF(Table2[[#This Row],[60c]]&gt;0,1,0)</f>
        <v>0</v>
      </c>
      <c r="AD4263" s="7">
        <f>IF(Table2[[#This Row],[90c]]&gt;0,1,0)</f>
        <v>0</v>
      </c>
    </row>
    <row r="4264" spans="1:30" x14ac:dyDescent="0.2">
      <c r="A4264">
        <v>201707</v>
      </c>
      <c r="B4264" t="s">
        <v>84</v>
      </c>
      <c r="C4264" t="s">
        <v>3064</v>
      </c>
      <c r="D4264" t="s">
        <v>3067</v>
      </c>
      <c r="E4264" t="s">
        <v>7676</v>
      </c>
      <c r="F4264" t="s">
        <v>3068</v>
      </c>
      <c r="G4264" t="s">
        <v>7677</v>
      </c>
      <c r="I4264" t="s">
        <v>1148</v>
      </c>
      <c r="J4264" t="s">
        <v>1350</v>
      </c>
      <c r="K4264" t="s">
        <v>7680</v>
      </c>
      <c r="L4264" t="s">
        <v>9183</v>
      </c>
      <c r="M4264" t="s">
        <v>9184</v>
      </c>
      <c r="N4264" s="1">
        <v>42930</v>
      </c>
      <c r="O4264">
        <v>26</v>
      </c>
      <c r="P4264" t="s">
        <v>930</v>
      </c>
      <c r="S4264">
        <v>0</v>
      </c>
      <c r="T4264">
        <v>0</v>
      </c>
      <c r="U4264" s="7">
        <v>0</v>
      </c>
      <c r="V4264" s="7">
        <v>0</v>
      </c>
      <c r="W4264" s="7">
        <v>0</v>
      </c>
      <c r="X4264" s="7">
        <v>0</v>
      </c>
      <c r="Y4264" s="7">
        <v>0</v>
      </c>
      <c r="Z4264" s="7">
        <v>0</v>
      </c>
      <c r="AA4264" s="7" t="s">
        <v>800</v>
      </c>
      <c r="AB4264" s="7">
        <f>IF(Table2[[#This Row],[15cc]]+Table2[[#This Row],[30cc]]&gt;0,1,0)</f>
        <v>0</v>
      </c>
      <c r="AC4264" s="7">
        <f>IF(Table2[[#This Row],[60c]]&gt;0,1,0)</f>
        <v>0</v>
      </c>
      <c r="AD4264" s="7">
        <f>IF(Table2[[#This Row],[90c]]&gt;0,1,0)</f>
        <v>0</v>
      </c>
    </row>
    <row r="4265" spans="1:30" x14ac:dyDescent="0.2">
      <c r="A4265">
        <v>201707</v>
      </c>
      <c r="B4265" t="s">
        <v>84</v>
      </c>
      <c r="C4265" t="s">
        <v>3064</v>
      </c>
      <c r="D4265" t="s">
        <v>3067</v>
      </c>
      <c r="E4265" t="s">
        <v>7676</v>
      </c>
      <c r="F4265" t="s">
        <v>3068</v>
      </c>
      <c r="G4265" t="s">
        <v>7677</v>
      </c>
      <c r="I4265" t="s">
        <v>1148</v>
      </c>
      <c r="J4265" t="s">
        <v>1350</v>
      </c>
      <c r="K4265" t="s">
        <v>7680</v>
      </c>
      <c r="L4265" t="s">
        <v>9185</v>
      </c>
      <c r="M4265" t="s">
        <v>9186</v>
      </c>
      <c r="N4265" s="1">
        <v>42930</v>
      </c>
      <c r="O4265">
        <v>26</v>
      </c>
      <c r="P4265" t="s">
        <v>930</v>
      </c>
      <c r="S4265">
        <v>0</v>
      </c>
      <c r="T4265">
        <v>0</v>
      </c>
      <c r="U4265" s="7">
        <v>0</v>
      </c>
      <c r="V4265" s="7">
        <v>0</v>
      </c>
      <c r="W4265" s="7">
        <v>0</v>
      </c>
      <c r="X4265" s="7">
        <v>0</v>
      </c>
      <c r="Y4265" s="7">
        <v>0</v>
      </c>
      <c r="Z4265" s="7">
        <v>0</v>
      </c>
      <c r="AA4265" s="7" t="s">
        <v>800</v>
      </c>
      <c r="AB4265" s="7">
        <f>IF(Table2[[#This Row],[15cc]]+Table2[[#This Row],[30cc]]&gt;0,1,0)</f>
        <v>0</v>
      </c>
      <c r="AC4265" s="7">
        <f>IF(Table2[[#This Row],[60c]]&gt;0,1,0)</f>
        <v>0</v>
      </c>
      <c r="AD4265" s="7">
        <f>IF(Table2[[#This Row],[90c]]&gt;0,1,0)</f>
        <v>0</v>
      </c>
    </row>
    <row r="4266" spans="1:30" x14ac:dyDescent="0.2">
      <c r="A4266">
        <v>201707</v>
      </c>
      <c r="B4266" t="s">
        <v>84</v>
      </c>
      <c r="C4266" t="s">
        <v>3064</v>
      </c>
      <c r="D4266" t="s">
        <v>3067</v>
      </c>
      <c r="E4266" t="s">
        <v>7676</v>
      </c>
      <c r="F4266" t="s">
        <v>3068</v>
      </c>
      <c r="G4266" t="s">
        <v>7677</v>
      </c>
      <c r="I4266" t="s">
        <v>1148</v>
      </c>
      <c r="J4266" t="s">
        <v>1350</v>
      </c>
      <c r="K4266" t="s">
        <v>7680</v>
      </c>
      <c r="L4266" t="s">
        <v>9187</v>
      </c>
      <c r="M4266" t="s">
        <v>9188</v>
      </c>
      <c r="N4266" s="1">
        <v>42930</v>
      </c>
      <c r="O4266">
        <v>26</v>
      </c>
      <c r="P4266" t="s">
        <v>930</v>
      </c>
      <c r="S4266">
        <v>0</v>
      </c>
      <c r="T4266">
        <v>0</v>
      </c>
      <c r="U4266" s="7">
        <v>0</v>
      </c>
      <c r="V4266" s="7">
        <v>0</v>
      </c>
      <c r="W4266" s="7">
        <v>0</v>
      </c>
      <c r="X4266" s="7">
        <v>0</v>
      </c>
      <c r="Y4266" s="7">
        <v>0</v>
      </c>
      <c r="Z4266" s="7">
        <v>0</v>
      </c>
      <c r="AA4266" s="7" t="s">
        <v>800</v>
      </c>
      <c r="AB4266" s="7">
        <f>IF(Table2[[#This Row],[15cc]]+Table2[[#This Row],[30cc]]&gt;0,1,0)</f>
        <v>0</v>
      </c>
      <c r="AC4266" s="7">
        <f>IF(Table2[[#This Row],[60c]]&gt;0,1,0)</f>
        <v>0</v>
      </c>
      <c r="AD4266" s="7">
        <f>IF(Table2[[#This Row],[90c]]&gt;0,1,0)</f>
        <v>0</v>
      </c>
    </row>
    <row r="4267" spans="1:30" x14ac:dyDescent="0.2">
      <c r="A4267">
        <v>201707</v>
      </c>
      <c r="B4267" t="s">
        <v>84</v>
      </c>
      <c r="C4267" t="s">
        <v>3064</v>
      </c>
      <c r="D4267" t="s">
        <v>3067</v>
      </c>
      <c r="E4267" t="s">
        <v>7676</v>
      </c>
      <c r="F4267" t="s">
        <v>3068</v>
      </c>
      <c r="G4267" t="s">
        <v>7677</v>
      </c>
      <c r="I4267" t="s">
        <v>1148</v>
      </c>
      <c r="J4267" t="s">
        <v>1350</v>
      </c>
      <c r="K4267" t="s">
        <v>7680</v>
      </c>
      <c r="L4267" t="s">
        <v>9189</v>
      </c>
      <c r="M4267" t="s">
        <v>9190</v>
      </c>
      <c r="N4267" s="1">
        <v>42930</v>
      </c>
      <c r="O4267">
        <v>26</v>
      </c>
      <c r="P4267" t="s">
        <v>930</v>
      </c>
      <c r="Q4267">
        <v>1</v>
      </c>
      <c r="R4267">
        <v>16.369</v>
      </c>
      <c r="S4267">
        <v>0</v>
      </c>
      <c r="T4267">
        <v>0</v>
      </c>
      <c r="U4267" s="7">
        <v>1</v>
      </c>
      <c r="V4267" s="7">
        <v>16.369</v>
      </c>
      <c r="W4267" s="7">
        <v>0</v>
      </c>
      <c r="X4267" s="7">
        <v>0</v>
      </c>
      <c r="Y4267" s="7">
        <v>0</v>
      </c>
      <c r="Z4267" s="7">
        <v>0</v>
      </c>
      <c r="AA4267" s="7" t="s">
        <v>800</v>
      </c>
      <c r="AB4267" s="7">
        <f>IF(Table2[[#This Row],[15cc]]+Table2[[#This Row],[30cc]]&gt;0,1,0)</f>
        <v>1</v>
      </c>
      <c r="AC4267" s="7">
        <f>IF(Table2[[#This Row],[60c]]&gt;0,1,0)</f>
        <v>0</v>
      </c>
      <c r="AD4267" s="7">
        <f>IF(Table2[[#This Row],[90c]]&gt;0,1,0)</f>
        <v>0</v>
      </c>
    </row>
    <row r="4268" spans="1:30" x14ac:dyDescent="0.2">
      <c r="A4268">
        <v>201707</v>
      </c>
      <c r="B4268" t="s">
        <v>84</v>
      </c>
      <c r="C4268" t="s">
        <v>3064</v>
      </c>
      <c r="D4268" t="s">
        <v>3067</v>
      </c>
      <c r="E4268" t="s">
        <v>7676</v>
      </c>
      <c r="F4268" t="s">
        <v>3068</v>
      </c>
      <c r="G4268" t="s">
        <v>7677</v>
      </c>
      <c r="I4268" t="s">
        <v>1148</v>
      </c>
      <c r="J4268" t="s">
        <v>1350</v>
      </c>
      <c r="K4268" t="s">
        <v>7680</v>
      </c>
      <c r="L4268" t="s">
        <v>9191</v>
      </c>
      <c r="M4268" t="s">
        <v>5766</v>
      </c>
      <c r="N4268" s="1">
        <v>42930</v>
      </c>
      <c r="O4268">
        <v>26</v>
      </c>
      <c r="P4268" t="s">
        <v>930</v>
      </c>
      <c r="Q4268">
        <v>6</v>
      </c>
      <c r="R4268">
        <v>90.540999999999997</v>
      </c>
      <c r="S4268">
        <v>4</v>
      </c>
      <c r="T4268">
        <v>60.981999999999999</v>
      </c>
      <c r="U4268" s="7">
        <v>2</v>
      </c>
      <c r="V4268" s="7">
        <v>29.559000000000001</v>
      </c>
      <c r="W4268" s="7">
        <v>0</v>
      </c>
      <c r="X4268" s="7">
        <v>0</v>
      </c>
      <c r="Y4268" s="7">
        <v>0</v>
      </c>
      <c r="Z4268" s="7">
        <v>0</v>
      </c>
      <c r="AA4268" s="7" t="s">
        <v>800</v>
      </c>
      <c r="AB4268" s="7">
        <f>IF(Table2[[#This Row],[15cc]]+Table2[[#This Row],[30cc]]&gt;0,1,0)</f>
        <v>1</v>
      </c>
      <c r="AC4268" s="7">
        <f>IF(Table2[[#This Row],[60c]]&gt;0,1,0)</f>
        <v>0</v>
      </c>
      <c r="AD4268" s="7">
        <f>IF(Table2[[#This Row],[90c]]&gt;0,1,0)</f>
        <v>0</v>
      </c>
    </row>
    <row r="4269" spans="1:30" x14ac:dyDescent="0.2">
      <c r="A4269">
        <v>201707</v>
      </c>
      <c r="B4269" t="s">
        <v>84</v>
      </c>
      <c r="C4269" t="s">
        <v>3064</v>
      </c>
      <c r="D4269" t="s">
        <v>3067</v>
      </c>
      <c r="E4269" t="s">
        <v>7676</v>
      </c>
      <c r="F4269" t="s">
        <v>3068</v>
      </c>
      <c r="G4269" t="s">
        <v>7677</v>
      </c>
      <c r="I4269" t="s">
        <v>1148</v>
      </c>
      <c r="J4269" t="s">
        <v>1350</v>
      </c>
      <c r="K4269" t="s">
        <v>7680</v>
      </c>
      <c r="L4269" t="s">
        <v>9192</v>
      </c>
      <c r="M4269" t="s">
        <v>9193</v>
      </c>
      <c r="N4269" s="1">
        <v>42934</v>
      </c>
      <c r="O4269">
        <v>22</v>
      </c>
      <c r="P4269" t="s">
        <v>930</v>
      </c>
      <c r="Q4269">
        <v>1</v>
      </c>
      <c r="R4269">
        <v>12.395</v>
      </c>
      <c r="S4269">
        <v>1</v>
      </c>
      <c r="T4269">
        <v>12.395</v>
      </c>
      <c r="U4269" s="7">
        <v>0</v>
      </c>
      <c r="V4269" s="7">
        <v>0</v>
      </c>
      <c r="W4269" s="7">
        <v>0</v>
      </c>
      <c r="X4269" s="7">
        <v>0</v>
      </c>
      <c r="Y4269" s="7">
        <v>0</v>
      </c>
      <c r="Z4269" s="7">
        <v>0</v>
      </c>
      <c r="AA4269" s="7" t="s">
        <v>800</v>
      </c>
      <c r="AB4269" s="7">
        <f>IF(Table2[[#This Row],[15cc]]+Table2[[#This Row],[30cc]]&gt;0,1,0)</f>
        <v>1</v>
      </c>
      <c r="AC4269" s="7">
        <f>IF(Table2[[#This Row],[60c]]&gt;0,1,0)</f>
        <v>0</v>
      </c>
      <c r="AD4269" s="7">
        <f>IF(Table2[[#This Row],[90c]]&gt;0,1,0)</f>
        <v>0</v>
      </c>
    </row>
    <row r="4270" spans="1:30" x14ac:dyDescent="0.2">
      <c r="A4270">
        <v>201707</v>
      </c>
      <c r="B4270" t="s">
        <v>84</v>
      </c>
      <c r="C4270" t="s">
        <v>3064</v>
      </c>
      <c r="D4270" t="s">
        <v>3067</v>
      </c>
      <c r="E4270" t="s">
        <v>7676</v>
      </c>
      <c r="F4270" t="s">
        <v>3068</v>
      </c>
      <c r="G4270" t="s">
        <v>7677</v>
      </c>
      <c r="I4270" t="s">
        <v>1148</v>
      </c>
      <c r="J4270" t="s">
        <v>1350</v>
      </c>
      <c r="K4270" t="s">
        <v>7680</v>
      </c>
      <c r="L4270" t="s">
        <v>9194</v>
      </c>
      <c r="M4270" t="s">
        <v>9195</v>
      </c>
      <c r="N4270" s="1">
        <v>42943</v>
      </c>
      <c r="O4270">
        <v>13</v>
      </c>
      <c r="P4270" t="s">
        <v>1314</v>
      </c>
      <c r="S4270">
        <v>0</v>
      </c>
      <c r="T4270">
        <v>0</v>
      </c>
      <c r="U4270" s="7">
        <v>0</v>
      </c>
      <c r="V4270" s="7">
        <v>0</v>
      </c>
      <c r="W4270" s="7">
        <v>0</v>
      </c>
      <c r="X4270" s="7">
        <v>0</v>
      </c>
      <c r="Y4270" s="7">
        <v>0</v>
      </c>
      <c r="Z4270" s="7">
        <v>0</v>
      </c>
      <c r="AA4270" s="7" t="s">
        <v>800</v>
      </c>
      <c r="AB4270" s="7">
        <f>IF(Table2[[#This Row],[15cc]]+Table2[[#This Row],[30cc]]&gt;0,1,0)</f>
        <v>0</v>
      </c>
      <c r="AC4270" s="7">
        <f>IF(Table2[[#This Row],[60c]]&gt;0,1,0)</f>
        <v>0</v>
      </c>
      <c r="AD4270" s="7">
        <f>IF(Table2[[#This Row],[90c]]&gt;0,1,0)</f>
        <v>0</v>
      </c>
    </row>
    <row r="4271" spans="1:30" x14ac:dyDescent="0.2">
      <c r="A4271">
        <v>201707</v>
      </c>
      <c r="B4271" t="s">
        <v>84</v>
      </c>
      <c r="C4271" t="s">
        <v>3064</v>
      </c>
      <c r="D4271" t="s">
        <v>3067</v>
      </c>
      <c r="E4271" t="s">
        <v>7676</v>
      </c>
      <c r="F4271" t="s">
        <v>3068</v>
      </c>
      <c r="G4271" t="s">
        <v>7677</v>
      </c>
      <c r="I4271" t="s">
        <v>1148</v>
      </c>
      <c r="J4271" t="s">
        <v>1350</v>
      </c>
      <c r="K4271" t="s">
        <v>7680</v>
      </c>
      <c r="L4271" t="s">
        <v>9196</v>
      </c>
      <c r="M4271" t="s">
        <v>9197</v>
      </c>
      <c r="N4271" s="1">
        <v>42943</v>
      </c>
      <c r="O4271">
        <v>13</v>
      </c>
      <c r="P4271" t="s">
        <v>1314</v>
      </c>
      <c r="S4271">
        <v>0</v>
      </c>
      <c r="T4271">
        <v>0</v>
      </c>
      <c r="U4271" s="7">
        <v>0</v>
      </c>
      <c r="V4271" s="7">
        <v>0</v>
      </c>
      <c r="W4271" s="7">
        <v>0</v>
      </c>
      <c r="X4271" s="7">
        <v>0</v>
      </c>
      <c r="Y4271" s="7">
        <v>0</v>
      </c>
      <c r="Z4271" s="7">
        <v>0</v>
      </c>
      <c r="AA4271" s="7" t="s">
        <v>800</v>
      </c>
      <c r="AB4271" s="7">
        <f>IF(Table2[[#This Row],[15cc]]+Table2[[#This Row],[30cc]]&gt;0,1,0)</f>
        <v>0</v>
      </c>
      <c r="AC4271" s="7">
        <f>IF(Table2[[#This Row],[60c]]&gt;0,1,0)</f>
        <v>0</v>
      </c>
      <c r="AD4271" s="7">
        <f>IF(Table2[[#This Row],[90c]]&gt;0,1,0)</f>
        <v>0</v>
      </c>
    </row>
    <row r="4272" spans="1:30" x14ac:dyDescent="0.2">
      <c r="A4272">
        <v>201707</v>
      </c>
      <c r="B4272" t="s">
        <v>84</v>
      </c>
      <c r="C4272" t="s">
        <v>3064</v>
      </c>
      <c r="D4272" t="s">
        <v>3067</v>
      </c>
      <c r="E4272" t="s">
        <v>7676</v>
      </c>
      <c r="F4272" t="s">
        <v>3068</v>
      </c>
      <c r="G4272" t="s">
        <v>7677</v>
      </c>
      <c r="I4272" t="s">
        <v>1148</v>
      </c>
      <c r="J4272" t="s">
        <v>1350</v>
      </c>
      <c r="K4272" t="s">
        <v>7680</v>
      </c>
      <c r="L4272" t="s">
        <v>9198</v>
      </c>
      <c r="M4272" t="s">
        <v>1770</v>
      </c>
      <c r="N4272" s="1">
        <v>42943</v>
      </c>
      <c r="O4272">
        <v>13</v>
      </c>
      <c r="P4272" t="s">
        <v>1314</v>
      </c>
      <c r="Q4272">
        <v>1</v>
      </c>
      <c r="R4272">
        <v>18.571999999999999</v>
      </c>
      <c r="S4272">
        <v>1</v>
      </c>
      <c r="T4272">
        <v>18.571999999999999</v>
      </c>
      <c r="U4272" s="7">
        <v>0</v>
      </c>
      <c r="V4272" s="7">
        <v>0</v>
      </c>
      <c r="W4272" s="7">
        <v>0</v>
      </c>
      <c r="X4272" s="7">
        <v>0</v>
      </c>
      <c r="Y4272" s="7">
        <v>0</v>
      </c>
      <c r="Z4272" s="7">
        <v>0</v>
      </c>
      <c r="AA4272" s="7" t="s">
        <v>800</v>
      </c>
      <c r="AB4272" s="7">
        <f>IF(Table2[[#This Row],[15cc]]+Table2[[#This Row],[30cc]]&gt;0,1,0)</f>
        <v>1</v>
      </c>
      <c r="AC4272" s="7">
        <f>IF(Table2[[#This Row],[60c]]&gt;0,1,0)</f>
        <v>0</v>
      </c>
      <c r="AD4272" s="7">
        <f>IF(Table2[[#This Row],[90c]]&gt;0,1,0)</f>
        <v>0</v>
      </c>
    </row>
    <row r="4273" spans="1:30" x14ac:dyDescent="0.2">
      <c r="A4273">
        <v>201707</v>
      </c>
      <c r="B4273" t="s">
        <v>84</v>
      </c>
      <c r="C4273" t="s">
        <v>3064</v>
      </c>
      <c r="D4273" t="s">
        <v>3067</v>
      </c>
      <c r="E4273" t="s">
        <v>7676</v>
      </c>
      <c r="F4273" t="s">
        <v>3068</v>
      </c>
      <c r="G4273" t="s">
        <v>7677</v>
      </c>
      <c r="I4273" t="s">
        <v>1148</v>
      </c>
      <c r="J4273" t="s">
        <v>1350</v>
      </c>
      <c r="K4273" t="s">
        <v>7680</v>
      </c>
      <c r="L4273" t="s">
        <v>9199</v>
      </c>
      <c r="M4273" t="s">
        <v>4715</v>
      </c>
      <c r="N4273" s="1">
        <v>42943</v>
      </c>
      <c r="O4273">
        <v>13</v>
      </c>
      <c r="P4273" t="s">
        <v>1314</v>
      </c>
      <c r="Q4273">
        <v>1</v>
      </c>
      <c r="R4273">
        <v>12.718</v>
      </c>
      <c r="S4273">
        <v>1</v>
      </c>
      <c r="T4273">
        <v>12.718</v>
      </c>
      <c r="U4273" s="7">
        <v>0</v>
      </c>
      <c r="V4273" s="7">
        <v>0</v>
      </c>
      <c r="W4273" s="7">
        <v>0</v>
      </c>
      <c r="X4273" s="7">
        <v>0</v>
      </c>
      <c r="Y4273" s="7">
        <v>0</v>
      </c>
      <c r="Z4273" s="7">
        <v>0</v>
      </c>
      <c r="AA4273" s="7" t="s">
        <v>800</v>
      </c>
      <c r="AB4273" s="7">
        <f>IF(Table2[[#This Row],[15cc]]+Table2[[#This Row],[30cc]]&gt;0,1,0)</f>
        <v>1</v>
      </c>
      <c r="AC4273" s="7">
        <f>IF(Table2[[#This Row],[60c]]&gt;0,1,0)</f>
        <v>0</v>
      </c>
      <c r="AD4273" s="7">
        <f>IF(Table2[[#This Row],[90c]]&gt;0,1,0)</f>
        <v>0</v>
      </c>
    </row>
    <row r="4274" spans="1:30" x14ac:dyDescent="0.2">
      <c r="A4274">
        <v>201707</v>
      </c>
      <c r="B4274" t="s">
        <v>84</v>
      </c>
      <c r="C4274" t="s">
        <v>3064</v>
      </c>
      <c r="D4274" t="s">
        <v>3067</v>
      </c>
      <c r="E4274" t="s">
        <v>7676</v>
      </c>
      <c r="F4274" t="s">
        <v>3068</v>
      </c>
      <c r="G4274" t="s">
        <v>7677</v>
      </c>
      <c r="I4274" t="s">
        <v>1148</v>
      </c>
      <c r="J4274" t="s">
        <v>1350</v>
      </c>
      <c r="K4274" t="s">
        <v>7680</v>
      </c>
      <c r="L4274" t="s">
        <v>9200</v>
      </c>
      <c r="M4274" t="s">
        <v>9201</v>
      </c>
      <c r="N4274" s="1">
        <v>42943</v>
      </c>
      <c r="O4274">
        <v>13</v>
      </c>
      <c r="P4274" t="s">
        <v>1314</v>
      </c>
      <c r="Q4274">
        <v>2</v>
      </c>
      <c r="R4274">
        <v>25.161000000000001</v>
      </c>
      <c r="S4274">
        <v>2</v>
      </c>
      <c r="T4274">
        <v>25.161000000000001</v>
      </c>
      <c r="U4274" s="7">
        <v>0</v>
      </c>
      <c r="V4274" s="7">
        <v>0</v>
      </c>
      <c r="W4274" s="7">
        <v>0</v>
      </c>
      <c r="X4274" s="7">
        <v>0</v>
      </c>
      <c r="Y4274" s="7">
        <v>0</v>
      </c>
      <c r="Z4274" s="7">
        <v>0</v>
      </c>
      <c r="AA4274" s="7" t="s">
        <v>800</v>
      </c>
      <c r="AB4274" s="7">
        <f>IF(Table2[[#This Row],[15cc]]+Table2[[#This Row],[30cc]]&gt;0,1,0)</f>
        <v>1</v>
      </c>
      <c r="AC4274" s="7">
        <f>IF(Table2[[#This Row],[60c]]&gt;0,1,0)</f>
        <v>0</v>
      </c>
      <c r="AD4274" s="7">
        <f>IF(Table2[[#This Row],[90c]]&gt;0,1,0)</f>
        <v>0</v>
      </c>
    </row>
    <row r="4275" spans="1:30" x14ac:dyDescent="0.2">
      <c r="A4275">
        <v>201707</v>
      </c>
      <c r="B4275" t="s">
        <v>84</v>
      </c>
      <c r="C4275" t="s">
        <v>3064</v>
      </c>
      <c r="D4275" t="s">
        <v>3067</v>
      </c>
      <c r="E4275" t="s">
        <v>7676</v>
      </c>
      <c r="F4275" t="s">
        <v>3068</v>
      </c>
      <c r="G4275" t="s">
        <v>7677</v>
      </c>
      <c r="I4275" t="s">
        <v>1148</v>
      </c>
      <c r="J4275" t="s">
        <v>1350</v>
      </c>
      <c r="K4275" t="s">
        <v>7680</v>
      </c>
      <c r="L4275" t="s">
        <v>9202</v>
      </c>
      <c r="M4275" t="s">
        <v>1400</v>
      </c>
      <c r="N4275" s="1">
        <v>42943</v>
      </c>
      <c r="O4275">
        <v>13</v>
      </c>
      <c r="P4275" t="s">
        <v>1314</v>
      </c>
      <c r="S4275">
        <v>0</v>
      </c>
      <c r="T4275">
        <v>0</v>
      </c>
      <c r="U4275" s="7">
        <v>0</v>
      </c>
      <c r="V4275" s="7">
        <v>0</v>
      </c>
      <c r="W4275" s="7">
        <v>0</v>
      </c>
      <c r="X4275" s="7">
        <v>0</v>
      </c>
      <c r="Y4275" s="7">
        <v>0</v>
      </c>
      <c r="Z4275" s="7">
        <v>0</v>
      </c>
      <c r="AA4275" s="7" t="s">
        <v>800</v>
      </c>
      <c r="AB4275" s="7">
        <f>IF(Table2[[#This Row],[15cc]]+Table2[[#This Row],[30cc]]&gt;0,1,0)</f>
        <v>0</v>
      </c>
      <c r="AC4275" s="7">
        <f>IF(Table2[[#This Row],[60c]]&gt;0,1,0)</f>
        <v>0</v>
      </c>
      <c r="AD4275" s="7">
        <f>IF(Table2[[#This Row],[90c]]&gt;0,1,0)</f>
        <v>0</v>
      </c>
    </row>
    <row r="4276" spans="1:30" x14ac:dyDescent="0.2">
      <c r="A4276">
        <v>201707</v>
      </c>
      <c r="B4276" t="s">
        <v>84</v>
      </c>
      <c r="C4276" t="s">
        <v>3064</v>
      </c>
      <c r="D4276" t="s">
        <v>3067</v>
      </c>
      <c r="E4276" t="s">
        <v>7676</v>
      </c>
      <c r="F4276" t="s">
        <v>3068</v>
      </c>
      <c r="G4276" t="s">
        <v>7677</v>
      </c>
      <c r="I4276" t="s">
        <v>1148</v>
      </c>
      <c r="J4276" t="s">
        <v>1350</v>
      </c>
      <c r="K4276" t="s">
        <v>7680</v>
      </c>
      <c r="L4276" t="s">
        <v>9203</v>
      </c>
      <c r="M4276" t="s">
        <v>9204</v>
      </c>
      <c r="N4276" s="1">
        <v>42944</v>
      </c>
      <c r="O4276">
        <v>12</v>
      </c>
      <c r="P4276" t="s">
        <v>1314</v>
      </c>
      <c r="S4276">
        <v>0</v>
      </c>
      <c r="T4276">
        <v>0</v>
      </c>
      <c r="U4276" s="7">
        <v>0</v>
      </c>
      <c r="V4276" s="7">
        <v>0</v>
      </c>
      <c r="W4276" s="7">
        <v>0</v>
      </c>
      <c r="X4276" s="7">
        <v>0</v>
      </c>
      <c r="Y4276" s="7">
        <v>0</v>
      </c>
      <c r="Z4276" s="7">
        <v>0</v>
      </c>
      <c r="AA4276" s="7" t="s">
        <v>800</v>
      </c>
      <c r="AB4276" s="7">
        <f>IF(Table2[[#This Row],[15cc]]+Table2[[#This Row],[30cc]]&gt;0,1,0)</f>
        <v>0</v>
      </c>
      <c r="AC4276" s="7">
        <f>IF(Table2[[#This Row],[60c]]&gt;0,1,0)</f>
        <v>0</v>
      </c>
      <c r="AD4276" s="7">
        <f>IF(Table2[[#This Row],[90c]]&gt;0,1,0)</f>
        <v>0</v>
      </c>
    </row>
    <row r="4277" spans="1:30" x14ac:dyDescent="0.2">
      <c r="A4277">
        <v>201707</v>
      </c>
      <c r="B4277" t="s">
        <v>84</v>
      </c>
      <c r="C4277" t="s">
        <v>3064</v>
      </c>
      <c r="D4277" t="s">
        <v>3067</v>
      </c>
      <c r="E4277" t="s">
        <v>7676</v>
      </c>
      <c r="F4277" t="s">
        <v>3068</v>
      </c>
      <c r="G4277" t="s">
        <v>7677</v>
      </c>
      <c r="I4277" t="s">
        <v>1148</v>
      </c>
      <c r="J4277" t="s">
        <v>1350</v>
      </c>
      <c r="K4277" t="s">
        <v>7680</v>
      </c>
      <c r="L4277" t="s">
        <v>9205</v>
      </c>
      <c r="M4277" t="s">
        <v>8088</v>
      </c>
      <c r="N4277" s="1">
        <v>42947</v>
      </c>
      <c r="O4277">
        <v>9</v>
      </c>
      <c r="P4277" t="s">
        <v>1314</v>
      </c>
      <c r="S4277">
        <v>0</v>
      </c>
      <c r="T4277">
        <v>0</v>
      </c>
      <c r="U4277" s="7">
        <v>0</v>
      </c>
      <c r="V4277" s="7">
        <v>0</v>
      </c>
      <c r="W4277" s="7">
        <v>0</v>
      </c>
      <c r="X4277" s="7">
        <v>0</v>
      </c>
      <c r="Y4277" s="7">
        <v>0</v>
      </c>
      <c r="Z4277" s="7">
        <v>0</v>
      </c>
      <c r="AA4277" s="7" t="s">
        <v>800</v>
      </c>
      <c r="AB4277" s="7">
        <f>IF(Table2[[#This Row],[15cc]]+Table2[[#This Row],[30cc]]&gt;0,1,0)</f>
        <v>0</v>
      </c>
      <c r="AC4277" s="7">
        <f>IF(Table2[[#This Row],[60c]]&gt;0,1,0)</f>
        <v>0</v>
      </c>
      <c r="AD4277" s="7">
        <f>IF(Table2[[#This Row],[90c]]&gt;0,1,0)</f>
        <v>0</v>
      </c>
    </row>
    <row r="4278" spans="1:30" x14ac:dyDescent="0.2">
      <c r="A4278">
        <v>201707</v>
      </c>
      <c r="B4278" t="s">
        <v>84</v>
      </c>
      <c r="C4278" t="s">
        <v>3064</v>
      </c>
      <c r="D4278" t="s">
        <v>3067</v>
      </c>
      <c r="E4278" t="s">
        <v>7676</v>
      </c>
      <c r="F4278" t="s">
        <v>3068</v>
      </c>
      <c r="G4278" t="s">
        <v>7677</v>
      </c>
      <c r="I4278" t="s">
        <v>87</v>
      </c>
      <c r="J4278" t="s">
        <v>88</v>
      </c>
      <c r="K4278" t="s">
        <v>7677</v>
      </c>
      <c r="L4278" t="s">
        <v>9206</v>
      </c>
      <c r="M4278" t="s">
        <v>9207</v>
      </c>
      <c r="N4278" s="1">
        <v>42921</v>
      </c>
      <c r="O4278">
        <v>35</v>
      </c>
      <c r="P4278" t="s">
        <v>900</v>
      </c>
      <c r="S4278">
        <v>0</v>
      </c>
      <c r="T4278">
        <v>0</v>
      </c>
      <c r="U4278" s="7">
        <v>0</v>
      </c>
      <c r="V4278" s="7">
        <v>0</v>
      </c>
      <c r="W4278" s="7">
        <v>0</v>
      </c>
      <c r="X4278" s="7">
        <v>0</v>
      </c>
      <c r="Y4278" s="7">
        <v>0</v>
      </c>
      <c r="Z4278" s="7">
        <v>0</v>
      </c>
      <c r="AA4278" s="7" t="s">
        <v>800</v>
      </c>
      <c r="AB4278" s="7">
        <f>IF(Table2[[#This Row],[15cc]]+Table2[[#This Row],[30cc]]&gt;0,1,0)</f>
        <v>0</v>
      </c>
      <c r="AC4278" s="7">
        <f>IF(Table2[[#This Row],[60c]]&gt;0,1,0)</f>
        <v>0</v>
      </c>
      <c r="AD4278" s="7">
        <f>IF(Table2[[#This Row],[90c]]&gt;0,1,0)</f>
        <v>0</v>
      </c>
    </row>
    <row r="4279" spans="1:30" x14ac:dyDescent="0.2">
      <c r="A4279">
        <v>201707</v>
      </c>
      <c r="B4279" t="s">
        <v>84</v>
      </c>
      <c r="C4279" t="s">
        <v>3064</v>
      </c>
      <c r="D4279" t="s">
        <v>3067</v>
      </c>
      <c r="E4279" t="s">
        <v>7676</v>
      </c>
      <c r="F4279" t="s">
        <v>3068</v>
      </c>
      <c r="G4279" t="s">
        <v>7677</v>
      </c>
      <c r="I4279" t="s">
        <v>87</v>
      </c>
      <c r="J4279" t="s">
        <v>88</v>
      </c>
      <c r="K4279" t="s">
        <v>7677</v>
      </c>
      <c r="L4279" t="s">
        <v>9208</v>
      </c>
      <c r="M4279" t="s">
        <v>925</v>
      </c>
      <c r="N4279" s="1">
        <v>42921</v>
      </c>
      <c r="O4279">
        <v>35</v>
      </c>
      <c r="P4279" t="s">
        <v>900</v>
      </c>
      <c r="S4279">
        <v>0</v>
      </c>
      <c r="T4279">
        <v>0</v>
      </c>
      <c r="U4279" s="7">
        <v>0</v>
      </c>
      <c r="V4279" s="7">
        <v>0</v>
      </c>
      <c r="W4279" s="7">
        <v>0</v>
      </c>
      <c r="X4279" s="7">
        <v>0</v>
      </c>
      <c r="Y4279" s="7">
        <v>0</v>
      </c>
      <c r="Z4279" s="7">
        <v>0</v>
      </c>
      <c r="AA4279" s="7" t="s">
        <v>800</v>
      </c>
      <c r="AB4279" s="7">
        <f>IF(Table2[[#This Row],[15cc]]+Table2[[#This Row],[30cc]]&gt;0,1,0)</f>
        <v>0</v>
      </c>
      <c r="AC4279" s="7">
        <f>IF(Table2[[#This Row],[60c]]&gt;0,1,0)</f>
        <v>0</v>
      </c>
      <c r="AD4279" s="7">
        <f>IF(Table2[[#This Row],[90c]]&gt;0,1,0)</f>
        <v>0</v>
      </c>
    </row>
    <row r="4280" spans="1:30" x14ac:dyDescent="0.2">
      <c r="A4280">
        <v>201707</v>
      </c>
      <c r="B4280" t="s">
        <v>84</v>
      </c>
      <c r="C4280" t="s">
        <v>3064</v>
      </c>
      <c r="D4280" t="s">
        <v>3067</v>
      </c>
      <c r="E4280" t="s">
        <v>7676</v>
      </c>
      <c r="F4280" t="s">
        <v>3068</v>
      </c>
      <c r="G4280" t="s">
        <v>7677</v>
      </c>
      <c r="I4280" t="s">
        <v>87</v>
      </c>
      <c r="J4280" t="s">
        <v>88</v>
      </c>
      <c r="K4280" t="s">
        <v>7677</v>
      </c>
      <c r="L4280" t="s">
        <v>9209</v>
      </c>
      <c r="M4280" t="s">
        <v>831</v>
      </c>
      <c r="N4280" s="1">
        <v>42921</v>
      </c>
      <c r="O4280">
        <v>35</v>
      </c>
      <c r="P4280" t="s">
        <v>900</v>
      </c>
      <c r="S4280">
        <v>0</v>
      </c>
      <c r="T4280">
        <v>0</v>
      </c>
      <c r="U4280" s="7">
        <v>0</v>
      </c>
      <c r="V4280" s="7">
        <v>0</v>
      </c>
      <c r="W4280" s="7">
        <v>0</v>
      </c>
      <c r="X4280" s="7">
        <v>0</v>
      </c>
      <c r="Y4280" s="7">
        <v>0</v>
      </c>
      <c r="Z4280" s="7">
        <v>0</v>
      </c>
      <c r="AA4280" s="7" t="s">
        <v>800</v>
      </c>
      <c r="AB4280" s="7">
        <f>IF(Table2[[#This Row],[15cc]]+Table2[[#This Row],[30cc]]&gt;0,1,0)</f>
        <v>0</v>
      </c>
      <c r="AC4280" s="7">
        <f>IF(Table2[[#This Row],[60c]]&gt;0,1,0)</f>
        <v>0</v>
      </c>
      <c r="AD4280" s="7">
        <f>IF(Table2[[#This Row],[90c]]&gt;0,1,0)</f>
        <v>0</v>
      </c>
    </row>
    <row r="4281" spans="1:30" x14ac:dyDescent="0.2">
      <c r="A4281">
        <v>201707</v>
      </c>
      <c r="B4281" t="s">
        <v>84</v>
      </c>
      <c r="C4281" t="s">
        <v>3064</v>
      </c>
      <c r="D4281" t="s">
        <v>3067</v>
      </c>
      <c r="E4281" t="s">
        <v>7676</v>
      </c>
      <c r="F4281" t="s">
        <v>3068</v>
      </c>
      <c r="G4281" t="s">
        <v>7677</v>
      </c>
      <c r="I4281" t="s">
        <v>87</v>
      </c>
      <c r="J4281" t="s">
        <v>88</v>
      </c>
      <c r="K4281" t="s">
        <v>7677</v>
      </c>
      <c r="L4281" t="s">
        <v>9210</v>
      </c>
      <c r="M4281" t="s">
        <v>9211</v>
      </c>
      <c r="N4281" s="1">
        <v>42921</v>
      </c>
      <c r="O4281">
        <v>35</v>
      </c>
      <c r="P4281" t="s">
        <v>900</v>
      </c>
      <c r="S4281">
        <v>0</v>
      </c>
      <c r="T4281">
        <v>0</v>
      </c>
      <c r="U4281" s="7">
        <v>0</v>
      </c>
      <c r="V4281" s="7">
        <v>0</v>
      </c>
      <c r="W4281" s="7">
        <v>0</v>
      </c>
      <c r="X4281" s="7">
        <v>0</v>
      </c>
      <c r="Y4281" s="7">
        <v>0</v>
      </c>
      <c r="Z4281" s="7">
        <v>0</v>
      </c>
      <c r="AA4281" s="7" t="s">
        <v>800</v>
      </c>
      <c r="AB4281" s="7">
        <f>IF(Table2[[#This Row],[15cc]]+Table2[[#This Row],[30cc]]&gt;0,1,0)</f>
        <v>0</v>
      </c>
      <c r="AC4281" s="7">
        <f>IF(Table2[[#This Row],[60c]]&gt;0,1,0)</f>
        <v>0</v>
      </c>
      <c r="AD4281" s="7">
        <f>IF(Table2[[#This Row],[90c]]&gt;0,1,0)</f>
        <v>0</v>
      </c>
    </row>
    <row r="4282" spans="1:30" x14ac:dyDescent="0.2">
      <c r="A4282">
        <v>201707</v>
      </c>
      <c r="B4282" t="s">
        <v>84</v>
      </c>
      <c r="C4282" t="s">
        <v>3064</v>
      </c>
      <c r="D4282" t="s">
        <v>3067</v>
      </c>
      <c r="E4282" t="s">
        <v>7676</v>
      </c>
      <c r="F4282" t="s">
        <v>3068</v>
      </c>
      <c r="G4282" t="s">
        <v>7677</v>
      </c>
      <c r="I4282" t="s">
        <v>87</v>
      </c>
      <c r="J4282" t="s">
        <v>88</v>
      </c>
      <c r="K4282" t="s">
        <v>7677</v>
      </c>
      <c r="L4282" t="s">
        <v>9212</v>
      </c>
      <c r="M4282" t="s">
        <v>9213</v>
      </c>
      <c r="N4282" s="1">
        <v>42930</v>
      </c>
      <c r="O4282">
        <v>26</v>
      </c>
      <c r="P4282" t="s">
        <v>930</v>
      </c>
      <c r="S4282">
        <v>0</v>
      </c>
      <c r="T4282">
        <v>0</v>
      </c>
      <c r="U4282" s="7">
        <v>0</v>
      </c>
      <c r="V4282" s="7">
        <v>0</v>
      </c>
      <c r="W4282" s="7">
        <v>0</v>
      </c>
      <c r="X4282" s="7">
        <v>0</v>
      </c>
      <c r="Y4282" s="7">
        <v>0</v>
      </c>
      <c r="Z4282" s="7">
        <v>0</v>
      </c>
      <c r="AA4282" s="7" t="s">
        <v>800</v>
      </c>
      <c r="AB4282" s="7">
        <f>IF(Table2[[#This Row],[15cc]]+Table2[[#This Row],[30cc]]&gt;0,1,0)</f>
        <v>0</v>
      </c>
      <c r="AC4282" s="7">
        <f>IF(Table2[[#This Row],[60c]]&gt;0,1,0)</f>
        <v>0</v>
      </c>
      <c r="AD4282" s="7">
        <f>IF(Table2[[#This Row],[90c]]&gt;0,1,0)</f>
        <v>0</v>
      </c>
    </row>
    <row r="4283" spans="1:30" x14ac:dyDescent="0.2">
      <c r="A4283">
        <v>201707</v>
      </c>
      <c r="B4283" t="s">
        <v>84</v>
      </c>
      <c r="C4283" t="s">
        <v>3064</v>
      </c>
      <c r="D4283" t="s">
        <v>3067</v>
      </c>
      <c r="E4283" t="s">
        <v>7676</v>
      </c>
      <c r="F4283" t="s">
        <v>3068</v>
      </c>
      <c r="G4283" t="s">
        <v>7677</v>
      </c>
      <c r="I4283" t="s">
        <v>87</v>
      </c>
      <c r="J4283" t="s">
        <v>88</v>
      </c>
      <c r="K4283" t="s">
        <v>7677</v>
      </c>
      <c r="L4283" t="s">
        <v>9214</v>
      </c>
      <c r="M4283" t="s">
        <v>9215</v>
      </c>
      <c r="N4283" s="1">
        <v>42930</v>
      </c>
      <c r="O4283">
        <v>26</v>
      </c>
      <c r="P4283" t="s">
        <v>930</v>
      </c>
      <c r="Q4283">
        <v>4</v>
      </c>
      <c r="R4283">
        <v>61.991</v>
      </c>
      <c r="S4283">
        <v>3</v>
      </c>
      <c r="T4283">
        <v>46.261000000000003</v>
      </c>
      <c r="U4283" s="7">
        <v>1</v>
      </c>
      <c r="V4283" s="7">
        <v>15.73</v>
      </c>
      <c r="W4283" s="7">
        <v>0</v>
      </c>
      <c r="X4283" s="7">
        <v>0</v>
      </c>
      <c r="Y4283" s="7">
        <v>0</v>
      </c>
      <c r="Z4283" s="7">
        <v>0</v>
      </c>
      <c r="AA4283" s="7" t="s">
        <v>800</v>
      </c>
      <c r="AB4283" s="7">
        <f>IF(Table2[[#This Row],[15cc]]+Table2[[#This Row],[30cc]]&gt;0,1,0)</f>
        <v>1</v>
      </c>
      <c r="AC4283" s="7">
        <f>IF(Table2[[#This Row],[60c]]&gt;0,1,0)</f>
        <v>0</v>
      </c>
      <c r="AD4283" s="7">
        <f>IF(Table2[[#This Row],[90c]]&gt;0,1,0)</f>
        <v>0</v>
      </c>
    </row>
    <row r="4284" spans="1:30" x14ac:dyDescent="0.2">
      <c r="A4284">
        <v>201707</v>
      </c>
      <c r="B4284" t="s">
        <v>84</v>
      </c>
      <c r="C4284" t="s">
        <v>3064</v>
      </c>
      <c r="D4284" t="s">
        <v>3067</v>
      </c>
      <c r="E4284" t="s">
        <v>7676</v>
      </c>
      <c r="F4284" t="s">
        <v>3068</v>
      </c>
      <c r="G4284" t="s">
        <v>7677</v>
      </c>
      <c r="I4284" t="s">
        <v>87</v>
      </c>
      <c r="J4284" t="s">
        <v>88</v>
      </c>
      <c r="K4284" t="s">
        <v>7677</v>
      </c>
      <c r="L4284" t="s">
        <v>9216</v>
      </c>
      <c r="M4284" t="s">
        <v>9217</v>
      </c>
      <c r="N4284" s="1">
        <v>42930</v>
      </c>
      <c r="O4284">
        <v>26</v>
      </c>
      <c r="P4284" t="s">
        <v>930</v>
      </c>
      <c r="Q4284">
        <v>1</v>
      </c>
      <c r="R4284">
        <v>15.227</v>
      </c>
      <c r="S4284">
        <v>1</v>
      </c>
      <c r="T4284">
        <v>15.227</v>
      </c>
      <c r="U4284" s="7">
        <v>0</v>
      </c>
      <c r="V4284" s="7">
        <v>0</v>
      </c>
      <c r="W4284" s="7">
        <v>0</v>
      </c>
      <c r="X4284" s="7">
        <v>0</v>
      </c>
      <c r="Y4284" s="7">
        <v>0</v>
      </c>
      <c r="Z4284" s="7">
        <v>0</v>
      </c>
      <c r="AA4284" s="7" t="s">
        <v>800</v>
      </c>
      <c r="AB4284" s="7">
        <f>IF(Table2[[#This Row],[15cc]]+Table2[[#This Row],[30cc]]&gt;0,1,0)</f>
        <v>1</v>
      </c>
      <c r="AC4284" s="7">
        <f>IF(Table2[[#This Row],[60c]]&gt;0,1,0)</f>
        <v>0</v>
      </c>
      <c r="AD4284" s="7">
        <f>IF(Table2[[#This Row],[90c]]&gt;0,1,0)</f>
        <v>0</v>
      </c>
    </row>
    <row r="4285" spans="1:30" x14ac:dyDescent="0.2">
      <c r="A4285">
        <v>201707</v>
      </c>
      <c r="B4285" t="s">
        <v>84</v>
      </c>
      <c r="C4285" t="s">
        <v>3064</v>
      </c>
      <c r="D4285" t="s">
        <v>3067</v>
      </c>
      <c r="E4285" t="s">
        <v>7676</v>
      </c>
      <c r="F4285" t="s">
        <v>3068</v>
      </c>
      <c r="G4285" t="s">
        <v>7677</v>
      </c>
      <c r="I4285" t="s">
        <v>87</v>
      </c>
      <c r="J4285" t="s">
        <v>88</v>
      </c>
      <c r="K4285" t="s">
        <v>7677</v>
      </c>
      <c r="L4285" t="s">
        <v>9218</v>
      </c>
      <c r="M4285" t="s">
        <v>9219</v>
      </c>
      <c r="N4285" s="1">
        <v>42930</v>
      </c>
      <c r="O4285">
        <v>26</v>
      </c>
      <c r="P4285" t="s">
        <v>930</v>
      </c>
      <c r="S4285">
        <v>0</v>
      </c>
      <c r="T4285">
        <v>0</v>
      </c>
      <c r="U4285" s="7">
        <v>0</v>
      </c>
      <c r="V4285" s="7">
        <v>0</v>
      </c>
      <c r="W4285" s="7">
        <v>0</v>
      </c>
      <c r="X4285" s="7">
        <v>0</v>
      </c>
      <c r="Y4285" s="7">
        <v>0</v>
      </c>
      <c r="Z4285" s="7">
        <v>0</v>
      </c>
      <c r="AA4285" s="7" t="s">
        <v>800</v>
      </c>
      <c r="AB4285" s="7">
        <f>IF(Table2[[#This Row],[15cc]]+Table2[[#This Row],[30cc]]&gt;0,1,0)</f>
        <v>0</v>
      </c>
      <c r="AC4285" s="7">
        <f>IF(Table2[[#This Row],[60c]]&gt;0,1,0)</f>
        <v>0</v>
      </c>
      <c r="AD4285" s="7">
        <f>IF(Table2[[#This Row],[90c]]&gt;0,1,0)</f>
        <v>0</v>
      </c>
    </row>
    <row r="4286" spans="1:30" x14ac:dyDescent="0.2">
      <c r="A4286">
        <v>201707</v>
      </c>
      <c r="B4286" t="s">
        <v>84</v>
      </c>
      <c r="C4286" t="s">
        <v>3064</v>
      </c>
      <c r="D4286" t="s">
        <v>3067</v>
      </c>
      <c r="E4286" t="s">
        <v>7676</v>
      </c>
      <c r="F4286" t="s">
        <v>3068</v>
      </c>
      <c r="G4286" t="s">
        <v>7677</v>
      </c>
      <c r="I4286" t="s">
        <v>87</v>
      </c>
      <c r="J4286" t="s">
        <v>88</v>
      </c>
      <c r="K4286" t="s">
        <v>7677</v>
      </c>
      <c r="L4286" t="s">
        <v>9220</v>
      </c>
      <c r="M4286" t="s">
        <v>9221</v>
      </c>
      <c r="N4286" s="1">
        <v>42930</v>
      </c>
      <c r="O4286">
        <v>26</v>
      </c>
      <c r="P4286" t="s">
        <v>930</v>
      </c>
      <c r="S4286">
        <v>0</v>
      </c>
      <c r="T4286">
        <v>0</v>
      </c>
      <c r="U4286" s="7">
        <v>0</v>
      </c>
      <c r="V4286" s="7">
        <v>0</v>
      </c>
      <c r="W4286" s="7">
        <v>0</v>
      </c>
      <c r="X4286" s="7">
        <v>0</v>
      </c>
      <c r="Y4286" s="7">
        <v>0</v>
      </c>
      <c r="Z4286" s="7">
        <v>0</v>
      </c>
      <c r="AA4286" s="7" t="s">
        <v>800</v>
      </c>
      <c r="AB4286" s="7">
        <f>IF(Table2[[#This Row],[15cc]]+Table2[[#This Row],[30cc]]&gt;0,1,0)</f>
        <v>0</v>
      </c>
      <c r="AC4286" s="7">
        <f>IF(Table2[[#This Row],[60c]]&gt;0,1,0)</f>
        <v>0</v>
      </c>
      <c r="AD4286" s="7">
        <f>IF(Table2[[#This Row],[90c]]&gt;0,1,0)</f>
        <v>0</v>
      </c>
    </row>
    <row r="4287" spans="1:30" x14ac:dyDescent="0.2">
      <c r="A4287">
        <v>201707</v>
      </c>
      <c r="B4287" t="s">
        <v>84</v>
      </c>
      <c r="C4287" t="s">
        <v>3064</v>
      </c>
      <c r="D4287" t="s">
        <v>3067</v>
      </c>
      <c r="E4287" t="s">
        <v>7676</v>
      </c>
      <c r="F4287" t="s">
        <v>3068</v>
      </c>
      <c r="G4287" t="s">
        <v>7677</v>
      </c>
      <c r="I4287" t="s">
        <v>87</v>
      </c>
      <c r="J4287" t="s">
        <v>88</v>
      </c>
      <c r="K4287" t="s">
        <v>7677</v>
      </c>
      <c r="L4287" t="s">
        <v>9222</v>
      </c>
      <c r="M4287" t="s">
        <v>9223</v>
      </c>
      <c r="N4287" s="1">
        <v>42930</v>
      </c>
      <c r="O4287">
        <v>26</v>
      </c>
      <c r="P4287" t="s">
        <v>930</v>
      </c>
      <c r="Q4287">
        <v>2</v>
      </c>
      <c r="R4287">
        <v>25.032</v>
      </c>
      <c r="S4287">
        <v>2</v>
      </c>
      <c r="T4287">
        <v>25.032</v>
      </c>
      <c r="U4287" s="7">
        <v>0</v>
      </c>
      <c r="V4287" s="7">
        <v>0</v>
      </c>
      <c r="W4287" s="7">
        <v>0</v>
      </c>
      <c r="X4287" s="7">
        <v>0</v>
      </c>
      <c r="Y4287" s="7">
        <v>0</v>
      </c>
      <c r="Z4287" s="7">
        <v>0</v>
      </c>
      <c r="AA4287" s="7" t="s">
        <v>800</v>
      </c>
      <c r="AB4287" s="7">
        <f>IF(Table2[[#This Row],[15cc]]+Table2[[#This Row],[30cc]]&gt;0,1,0)</f>
        <v>1</v>
      </c>
      <c r="AC4287" s="7">
        <f>IF(Table2[[#This Row],[60c]]&gt;0,1,0)</f>
        <v>0</v>
      </c>
      <c r="AD4287" s="7">
        <f>IF(Table2[[#This Row],[90c]]&gt;0,1,0)</f>
        <v>0</v>
      </c>
    </row>
    <row r="4288" spans="1:30" x14ac:dyDescent="0.2">
      <c r="A4288">
        <v>201707</v>
      </c>
      <c r="B4288" t="s">
        <v>84</v>
      </c>
      <c r="C4288" t="s">
        <v>3064</v>
      </c>
      <c r="D4288" t="s">
        <v>3067</v>
      </c>
      <c r="E4288" t="s">
        <v>7676</v>
      </c>
      <c r="F4288" t="s">
        <v>3068</v>
      </c>
      <c r="G4288" t="s">
        <v>7677</v>
      </c>
      <c r="I4288" t="s">
        <v>87</v>
      </c>
      <c r="J4288" t="s">
        <v>88</v>
      </c>
      <c r="K4288" t="s">
        <v>7677</v>
      </c>
      <c r="L4288" t="s">
        <v>9224</v>
      </c>
      <c r="M4288" t="s">
        <v>9225</v>
      </c>
      <c r="N4288" s="1">
        <v>42930</v>
      </c>
      <c r="O4288">
        <v>26</v>
      </c>
      <c r="P4288" t="s">
        <v>930</v>
      </c>
      <c r="S4288">
        <v>0</v>
      </c>
      <c r="T4288">
        <v>0</v>
      </c>
      <c r="U4288" s="7">
        <v>0</v>
      </c>
      <c r="V4288" s="7">
        <v>0</v>
      </c>
      <c r="W4288" s="7">
        <v>0</v>
      </c>
      <c r="X4288" s="7">
        <v>0</v>
      </c>
      <c r="Y4288" s="7">
        <v>0</v>
      </c>
      <c r="Z4288" s="7">
        <v>0</v>
      </c>
      <c r="AA4288" s="7" t="s">
        <v>800</v>
      </c>
      <c r="AB4288" s="7">
        <f>IF(Table2[[#This Row],[15cc]]+Table2[[#This Row],[30cc]]&gt;0,1,0)</f>
        <v>0</v>
      </c>
      <c r="AC4288" s="7">
        <f>IF(Table2[[#This Row],[60c]]&gt;0,1,0)</f>
        <v>0</v>
      </c>
      <c r="AD4288" s="7">
        <f>IF(Table2[[#This Row],[90c]]&gt;0,1,0)</f>
        <v>0</v>
      </c>
    </row>
    <row r="4289" spans="1:30" x14ac:dyDescent="0.2">
      <c r="A4289">
        <v>201707</v>
      </c>
      <c r="B4289" t="s">
        <v>84</v>
      </c>
      <c r="C4289" t="s">
        <v>3064</v>
      </c>
      <c r="D4289" t="s">
        <v>3067</v>
      </c>
      <c r="E4289" t="s">
        <v>7676</v>
      </c>
      <c r="F4289" t="s">
        <v>3068</v>
      </c>
      <c r="G4289" t="s">
        <v>7677</v>
      </c>
      <c r="I4289" t="s">
        <v>87</v>
      </c>
      <c r="J4289" t="s">
        <v>88</v>
      </c>
      <c r="K4289" t="s">
        <v>7677</v>
      </c>
      <c r="L4289" t="s">
        <v>9226</v>
      </c>
      <c r="M4289" t="s">
        <v>1431</v>
      </c>
      <c r="N4289" s="1">
        <v>42933</v>
      </c>
      <c r="O4289">
        <v>23</v>
      </c>
      <c r="P4289" t="s">
        <v>930</v>
      </c>
      <c r="Q4289">
        <v>1</v>
      </c>
      <c r="R4289">
        <v>17.795000000000002</v>
      </c>
      <c r="S4289">
        <v>1</v>
      </c>
      <c r="T4289">
        <v>17.795000000000002</v>
      </c>
      <c r="U4289" s="7">
        <v>0</v>
      </c>
      <c r="V4289" s="7">
        <v>0</v>
      </c>
      <c r="W4289" s="7">
        <v>0</v>
      </c>
      <c r="X4289" s="7">
        <v>0</v>
      </c>
      <c r="Y4289" s="7">
        <v>0</v>
      </c>
      <c r="Z4289" s="7">
        <v>0</v>
      </c>
      <c r="AA4289" s="7" t="s">
        <v>800</v>
      </c>
      <c r="AB4289" s="7">
        <f>IF(Table2[[#This Row],[15cc]]+Table2[[#This Row],[30cc]]&gt;0,1,0)</f>
        <v>1</v>
      </c>
      <c r="AC4289" s="7">
        <f>IF(Table2[[#This Row],[60c]]&gt;0,1,0)</f>
        <v>0</v>
      </c>
      <c r="AD4289" s="7">
        <f>IF(Table2[[#This Row],[90c]]&gt;0,1,0)</f>
        <v>0</v>
      </c>
    </row>
    <row r="4290" spans="1:30" x14ac:dyDescent="0.2">
      <c r="A4290">
        <v>201707</v>
      </c>
      <c r="B4290" t="s">
        <v>84</v>
      </c>
      <c r="C4290" t="s">
        <v>3064</v>
      </c>
      <c r="D4290" t="s">
        <v>3067</v>
      </c>
      <c r="E4290" t="s">
        <v>7676</v>
      </c>
      <c r="F4290" t="s">
        <v>3068</v>
      </c>
      <c r="G4290" t="s">
        <v>7677</v>
      </c>
      <c r="I4290" t="s">
        <v>87</v>
      </c>
      <c r="J4290" t="s">
        <v>88</v>
      </c>
      <c r="K4290" t="s">
        <v>7677</v>
      </c>
      <c r="L4290" t="s">
        <v>9227</v>
      </c>
      <c r="M4290" t="s">
        <v>9228</v>
      </c>
      <c r="N4290" s="1">
        <v>42940</v>
      </c>
      <c r="O4290">
        <v>16</v>
      </c>
      <c r="P4290" t="s">
        <v>930</v>
      </c>
      <c r="Q4290">
        <v>2</v>
      </c>
      <c r="R4290">
        <v>29.077999999999999</v>
      </c>
      <c r="S4290">
        <v>2</v>
      </c>
      <c r="T4290">
        <v>29.077999999999999</v>
      </c>
      <c r="U4290" s="7">
        <v>0</v>
      </c>
      <c r="V4290" s="7">
        <v>0</v>
      </c>
      <c r="W4290" s="7">
        <v>0</v>
      </c>
      <c r="X4290" s="7">
        <v>0</v>
      </c>
      <c r="Y4290" s="7">
        <v>0</v>
      </c>
      <c r="Z4290" s="7">
        <v>0</v>
      </c>
      <c r="AA4290" s="7" t="s">
        <v>800</v>
      </c>
      <c r="AB4290" s="7">
        <f>IF(Table2[[#This Row],[15cc]]+Table2[[#This Row],[30cc]]&gt;0,1,0)</f>
        <v>1</v>
      </c>
      <c r="AC4290" s="7">
        <f>IF(Table2[[#This Row],[60c]]&gt;0,1,0)</f>
        <v>0</v>
      </c>
      <c r="AD4290" s="7">
        <f>IF(Table2[[#This Row],[90c]]&gt;0,1,0)</f>
        <v>0</v>
      </c>
    </row>
    <row r="4291" spans="1:30" x14ac:dyDescent="0.2">
      <c r="A4291">
        <v>201707</v>
      </c>
      <c r="B4291" t="s">
        <v>84</v>
      </c>
      <c r="C4291" t="s">
        <v>3064</v>
      </c>
      <c r="D4291" t="s">
        <v>3067</v>
      </c>
      <c r="E4291" t="s">
        <v>7676</v>
      </c>
      <c r="F4291" t="s">
        <v>3068</v>
      </c>
      <c r="G4291" t="s">
        <v>7677</v>
      </c>
      <c r="I4291" t="s">
        <v>87</v>
      </c>
      <c r="J4291" t="s">
        <v>88</v>
      </c>
      <c r="K4291" t="s">
        <v>7677</v>
      </c>
      <c r="L4291" t="s">
        <v>9229</v>
      </c>
      <c r="M4291" t="s">
        <v>9230</v>
      </c>
      <c r="N4291" s="1">
        <v>42944</v>
      </c>
      <c r="O4291">
        <v>12</v>
      </c>
      <c r="P4291" t="s">
        <v>1314</v>
      </c>
      <c r="S4291">
        <v>0</v>
      </c>
      <c r="T4291">
        <v>0</v>
      </c>
      <c r="U4291" s="7">
        <v>0</v>
      </c>
      <c r="V4291" s="7">
        <v>0</v>
      </c>
      <c r="W4291" s="7">
        <v>0</v>
      </c>
      <c r="X4291" s="7">
        <v>0</v>
      </c>
      <c r="Y4291" s="7">
        <v>0</v>
      </c>
      <c r="Z4291" s="7">
        <v>0</v>
      </c>
      <c r="AA4291" s="7" t="s">
        <v>800</v>
      </c>
      <c r="AB4291" s="7">
        <f>IF(Table2[[#This Row],[15cc]]+Table2[[#This Row],[30cc]]&gt;0,1,0)</f>
        <v>0</v>
      </c>
      <c r="AC4291" s="7">
        <f>IF(Table2[[#This Row],[60c]]&gt;0,1,0)</f>
        <v>0</v>
      </c>
      <c r="AD4291" s="7">
        <f>IF(Table2[[#This Row],[90c]]&gt;0,1,0)</f>
        <v>0</v>
      </c>
    </row>
    <row r="4292" spans="1:30" x14ac:dyDescent="0.2">
      <c r="A4292">
        <v>201707</v>
      </c>
      <c r="B4292" t="s">
        <v>84</v>
      </c>
      <c r="C4292" t="s">
        <v>3064</v>
      </c>
      <c r="D4292" t="s">
        <v>3067</v>
      </c>
      <c r="E4292" t="s">
        <v>7676</v>
      </c>
      <c r="F4292" t="s">
        <v>3068</v>
      </c>
      <c r="G4292" t="s">
        <v>7677</v>
      </c>
      <c r="I4292" t="s">
        <v>87</v>
      </c>
      <c r="J4292" t="s">
        <v>88</v>
      </c>
      <c r="K4292" t="s">
        <v>7677</v>
      </c>
      <c r="L4292" t="s">
        <v>9231</v>
      </c>
      <c r="M4292" t="s">
        <v>3046</v>
      </c>
      <c r="N4292" s="1">
        <v>42944</v>
      </c>
      <c r="O4292">
        <v>12</v>
      </c>
      <c r="P4292" t="s">
        <v>1314</v>
      </c>
      <c r="Q4292">
        <v>1</v>
      </c>
      <c r="R4292">
        <v>14.308999999999999</v>
      </c>
      <c r="S4292">
        <v>1</v>
      </c>
      <c r="T4292">
        <v>14.308999999999999</v>
      </c>
      <c r="U4292" s="7">
        <v>0</v>
      </c>
      <c r="V4292" s="7">
        <v>0</v>
      </c>
      <c r="W4292" s="7">
        <v>0</v>
      </c>
      <c r="X4292" s="7">
        <v>0</v>
      </c>
      <c r="Y4292" s="7">
        <v>0</v>
      </c>
      <c r="Z4292" s="7">
        <v>0</v>
      </c>
      <c r="AA4292" s="7" t="s">
        <v>800</v>
      </c>
      <c r="AB4292" s="7">
        <f>IF(Table2[[#This Row],[15cc]]+Table2[[#This Row],[30cc]]&gt;0,1,0)</f>
        <v>1</v>
      </c>
      <c r="AC4292" s="7">
        <f>IF(Table2[[#This Row],[60c]]&gt;0,1,0)</f>
        <v>0</v>
      </c>
      <c r="AD4292" s="7">
        <f>IF(Table2[[#This Row],[90c]]&gt;0,1,0)</f>
        <v>0</v>
      </c>
    </row>
    <row r="4293" spans="1:30" x14ac:dyDescent="0.2">
      <c r="A4293">
        <v>201707</v>
      </c>
      <c r="B4293" t="s">
        <v>84</v>
      </c>
      <c r="C4293" t="s">
        <v>3064</v>
      </c>
      <c r="D4293" t="s">
        <v>3067</v>
      </c>
      <c r="E4293" t="s">
        <v>7676</v>
      </c>
      <c r="F4293" t="s">
        <v>3068</v>
      </c>
      <c r="G4293" t="s">
        <v>7677</v>
      </c>
      <c r="I4293" t="s">
        <v>87</v>
      </c>
      <c r="J4293" t="s">
        <v>88</v>
      </c>
      <c r="K4293" t="s">
        <v>7677</v>
      </c>
      <c r="L4293" t="s">
        <v>9232</v>
      </c>
      <c r="M4293" t="s">
        <v>9233</v>
      </c>
      <c r="N4293" s="1">
        <v>42944</v>
      </c>
      <c r="O4293">
        <v>12</v>
      </c>
      <c r="P4293" t="s">
        <v>1314</v>
      </c>
      <c r="S4293">
        <v>0</v>
      </c>
      <c r="T4293">
        <v>0</v>
      </c>
      <c r="U4293" s="7">
        <v>0</v>
      </c>
      <c r="V4293" s="7">
        <v>0</v>
      </c>
      <c r="W4293" s="7">
        <v>0</v>
      </c>
      <c r="X4293" s="7">
        <v>0</v>
      </c>
      <c r="Y4293" s="7">
        <v>0</v>
      </c>
      <c r="Z4293" s="7">
        <v>0</v>
      </c>
      <c r="AA4293" s="7" t="s">
        <v>800</v>
      </c>
      <c r="AB4293" s="7">
        <f>IF(Table2[[#This Row],[15cc]]+Table2[[#This Row],[30cc]]&gt;0,1,0)</f>
        <v>0</v>
      </c>
      <c r="AC4293" s="7">
        <f>IF(Table2[[#This Row],[60c]]&gt;0,1,0)</f>
        <v>0</v>
      </c>
      <c r="AD4293" s="7">
        <f>IF(Table2[[#This Row],[90c]]&gt;0,1,0)</f>
        <v>0</v>
      </c>
    </row>
    <row r="4294" spans="1:30" x14ac:dyDescent="0.2">
      <c r="A4294">
        <v>201707</v>
      </c>
      <c r="B4294" t="s">
        <v>84</v>
      </c>
      <c r="C4294" t="s">
        <v>3064</v>
      </c>
      <c r="D4294" t="s">
        <v>3067</v>
      </c>
      <c r="E4294" t="s">
        <v>7676</v>
      </c>
      <c r="F4294" t="s">
        <v>3068</v>
      </c>
      <c r="G4294" t="s">
        <v>7677</v>
      </c>
      <c r="I4294" t="s">
        <v>87</v>
      </c>
      <c r="J4294" t="s">
        <v>88</v>
      </c>
      <c r="K4294" t="s">
        <v>7677</v>
      </c>
      <c r="L4294" t="s">
        <v>9234</v>
      </c>
      <c r="M4294" t="s">
        <v>9235</v>
      </c>
      <c r="N4294" s="1">
        <v>42944</v>
      </c>
      <c r="O4294">
        <v>12</v>
      </c>
      <c r="P4294" t="s">
        <v>1314</v>
      </c>
      <c r="S4294">
        <v>0</v>
      </c>
      <c r="T4294">
        <v>0</v>
      </c>
      <c r="U4294" s="7">
        <v>0</v>
      </c>
      <c r="V4294" s="7">
        <v>0</v>
      </c>
      <c r="W4294" s="7">
        <v>0</v>
      </c>
      <c r="X4294" s="7">
        <v>0</v>
      </c>
      <c r="Y4294" s="7">
        <v>0</v>
      </c>
      <c r="Z4294" s="7">
        <v>0</v>
      </c>
      <c r="AA4294" s="7" t="s">
        <v>800</v>
      </c>
      <c r="AB4294" s="7">
        <f>IF(Table2[[#This Row],[15cc]]+Table2[[#This Row],[30cc]]&gt;0,1,0)</f>
        <v>0</v>
      </c>
      <c r="AC4294" s="7">
        <f>IF(Table2[[#This Row],[60c]]&gt;0,1,0)</f>
        <v>0</v>
      </c>
      <c r="AD4294" s="7">
        <f>IF(Table2[[#This Row],[90c]]&gt;0,1,0)</f>
        <v>0</v>
      </c>
    </row>
    <row r="4295" spans="1:30" x14ac:dyDescent="0.2">
      <c r="A4295">
        <v>201707</v>
      </c>
      <c r="B4295" t="s">
        <v>84</v>
      </c>
      <c r="C4295" t="s">
        <v>3064</v>
      </c>
      <c r="D4295" t="s">
        <v>3067</v>
      </c>
      <c r="E4295" t="s">
        <v>7676</v>
      </c>
      <c r="F4295" t="s">
        <v>3068</v>
      </c>
      <c r="G4295" t="s">
        <v>7677</v>
      </c>
      <c r="I4295" t="s">
        <v>87</v>
      </c>
      <c r="J4295" t="s">
        <v>88</v>
      </c>
      <c r="K4295" t="s">
        <v>7677</v>
      </c>
      <c r="L4295" t="s">
        <v>9236</v>
      </c>
      <c r="M4295" t="s">
        <v>9237</v>
      </c>
      <c r="N4295" s="1">
        <v>42944</v>
      </c>
      <c r="O4295">
        <v>12</v>
      </c>
      <c r="P4295" t="s">
        <v>1314</v>
      </c>
      <c r="S4295">
        <v>0</v>
      </c>
      <c r="T4295">
        <v>0</v>
      </c>
      <c r="U4295" s="7">
        <v>0</v>
      </c>
      <c r="V4295" s="7">
        <v>0</v>
      </c>
      <c r="W4295" s="7">
        <v>0</v>
      </c>
      <c r="X4295" s="7">
        <v>0</v>
      </c>
      <c r="Y4295" s="7">
        <v>0</v>
      </c>
      <c r="Z4295" s="7">
        <v>0</v>
      </c>
      <c r="AA4295" s="7" t="s">
        <v>800</v>
      </c>
      <c r="AB4295" s="7">
        <f>IF(Table2[[#This Row],[15cc]]+Table2[[#This Row],[30cc]]&gt;0,1,0)</f>
        <v>0</v>
      </c>
      <c r="AC4295" s="7">
        <f>IF(Table2[[#This Row],[60c]]&gt;0,1,0)</f>
        <v>0</v>
      </c>
      <c r="AD4295" s="7">
        <f>IF(Table2[[#This Row],[90c]]&gt;0,1,0)</f>
        <v>0</v>
      </c>
    </row>
    <row r="4296" spans="1:30" x14ac:dyDescent="0.2">
      <c r="A4296">
        <v>201707</v>
      </c>
      <c r="B4296" t="s">
        <v>84</v>
      </c>
      <c r="C4296" t="s">
        <v>3064</v>
      </c>
      <c r="D4296" t="s">
        <v>3067</v>
      </c>
      <c r="E4296" t="s">
        <v>7676</v>
      </c>
      <c r="F4296" t="s">
        <v>3068</v>
      </c>
      <c r="G4296" t="s">
        <v>7677</v>
      </c>
      <c r="I4296" t="s">
        <v>87</v>
      </c>
      <c r="J4296" t="s">
        <v>88</v>
      </c>
      <c r="K4296" t="s">
        <v>7677</v>
      </c>
      <c r="L4296" t="s">
        <v>9238</v>
      </c>
      <c r="M4296" t="s">
        <v>9239</v>
      </c>
      <c r="N4296" s="1">
        <v>42944</v>
      </c>
      <c r="O4296">
        <v>12</v>
      </c>
      <c r="P4296" t="s">
        <v>1314</v>
      </c>
      <c r="S4296">
        <v>0</v>
      </c>
      <c r="T4296">
        <v>0</v>
      </c>
      <c r="U4296" s="7">
        <v>0</v>
      </c>
      <c r="V4296" s="7">
        <v>0</v>
      </c>
      <c r="W4296" s="7">
        <v>0</v>
      </c>
      <c r="X4296" s="7">
        <v>0</v>
      </c>
      <c r="Y4296" s="7">
        <v>0</v>
      </c>
      <c r="Z4296" s="7">
        <v>0</v>
      </c>
      <c r="AA4296" s="7" t="s">
        <v>800</v>
      </c>
      <c r="AB4296" s="7">
        <f>IF(Table2[[#This Row],[15cc]]+Table2[[#This Row],[30cc]]&gt;0,1,0)</f>
        <v>0</v>
      </c>
      <c r="AC4296" s="7">
        <f>IF(Table2[[#This Row],[60c]]&gt;0,1,0)</f>
        <v>0</v>
      </c>
      <c r="AD4296" s="7">
        <f>IF(Table2[[#This Row],[90c]]&gt;0,1,0)</f>
        <v>0</v>
      </c>
    </row>
    <row r="4297" spans="1:30" x14ac:dyDescent="0.2">
      <c r="A4297">
        <v>201707</v>
      </c>
      <c r="B4297" t="s">
        <v>84</v>
      </c>
      <c r="C4297" t="s">
        <v>3064</v>
      </c>
      <c r="D4297" t="s">
        <v>3067</v>
      </c>
      <c r="E4297" t="s">
        <v>7676</v>
      </c>
      <c r="F4297" t="s">
        <v>3068</v>
      </c>
      <c r="G4297" t="s">
        <v>7677</v>
      </c>
      <c r="I4297" t="s">
        <v>87</v>
      </c>
      <c r="J4297" t="s">
        <v>88</v>
      </c>
      <c r="K4297" t="s">
        <v>7677</v>
      </c>
      <c r="L4297" t="s">
        <v>9240</v>
      </c>
      <c r="M4297" t="s">
        <v>3442</v>
      </c>
      <c r="N4297" s="1">
        <v>42944</v>
      </c>
      <c r="O4297">
        <v>12</v>
      </c>
      <c r="P4297" t="s">
        <v>1314</v>
      </c>
      <c r="S4297">
        <v>0</v>
      </c>
      <c r="T4297">
        <v>0</v>
      </c>
      <c r="U4297" s="7">
        <v>0</v>
      </c>
      <c r="V4297" s="7">
        <v>0</v>
      </c>
      <c r="W4297" s="7">
        <v>0</v>
      </c>
      <c r="X4297" s="7">
        <v>0</v>
      </c>
      <c r="Y4297" s="7">
        <v>0</v>
      </c>
      <c r="Z4297" s="7">
        <v>0</v>
      </c>
      <c r="AA4297" s="7" t="s">
        <v>800</v>
      </c>
      <c r="AB4297" s="7">
        <f>IF(Table2[[#This Row],[15cc]]+Table2[[#This Row],[30cc]]&gt;0,1,0)</f>
        <v>0</v>
      </c>
      <c r="AC4297" s="7">
        <f>IF(Table2[[#This Row],[60c]]&gt;0,1,0)</f>
        <v>0</v>
      </c>
      <c r="AD4297" s="7">
        <f>IF(Table2[[#This Row],[90c]]&gt;0,1,0)</f>
        <v>0</v>
      </c>
    </row>
    <row r="4298" spans="1:30" x14ac:dyDescent="0.2">
      <c r="A4298">
        <v>201707</v>
      </c>
      <c r="B4298" t="s">
        <v>84</v>
      </c>
      <c r="C4298" t="s">
        <v>3064</v>
      </c>
      <c r="D4298" t="s">
        <v>3067</v>
      </c>
      <c r="E4298" t="s">
        <v>7676</v>
      </c>
      <c r="F4298" t="s">
        <v>3068</v>
      </c>
      <c r="G4298" t="s">
        <v>7677</v>
      </c>
      <c r="I4298" t="s">
        <v>87</v>
      </c>
      <c r="J4298" t="s">
        <v>88</v>
      </c>
      <c r="K4298" t="s">
        <v>7677</v>
      </c>
      <c r="L4298" t="s">
        <v>9241</v>
      </c>
      <c r="M4298" t="s">
        <v>9242</v>
      </c>
      <c r="N4298" s="1">
        <v>42944</v>
      </c>
      <c r="O4298">
        <v>12</v>
      </c>
      <c r="P4298" t="s">
        <v>1314</v>
      </c>
      <c r="S4298">
        <v>0</v>
      </c>
      <c r="T4298">
        <v>0</v>
      </c>
      <c r="U4298" s="7">
        <v>0</v>
      </c>
      <c r="V4298" s="7">
        <v>0</v>
      </c>
      <c r="W4298" s="7">
        <v>0</v>
      </c>
      <c r="X4298" s="7">
        <v>0</v>
      </c>
      <c r="Y4298" s="7">
        <v>0</v>
      </c>
      <c r="Z4298" s="7">
        <v>0</v>
      </c>
      <c r="AA4298" s="7" t="s">
        <v>800</v>
      </c>
      <c r="AB4298" s="7">
        <f>IF(Table2[[#This Row],[15cc]]+Table2[[#This Row],[30cc]]&gt;0,1,0)</f>
        <v>0</v>
      </c>
      <c r="AC4298" s="7">
        <f>IF(Table2[[#This Row],[60c]]&gt;0,1,0)</f>
        <v>0</v>
      </c>
      <c r="AD4298" s="7">
        <f>IF(Table2[[#This Row],[90c]]&gt;0,1,0)</f>
        <v>0</v>
      </c>
    </row>
    <row r="4299" spans="1:30" x14ac:dyDescent="0.2">
      <c r="A4299">
        <v>201707</v>
      </c>
      <c r="B4299" t="s">
        <v>84</v>
      </c>
      <c r="C4299" t="s">
        <v>3064</v>
      </c>
      <c r="D4299" t="s">
        <v>3067</v>
      </c>
      <c r="E4299" t="s">
        <v>7676</v>
      </c>
      <c r="F4299" t="s">
        <v>3068</v>
      </c>
      <c r="G4299" t="s">
        <v>7677</v>
      </c>
      <c r="I4299" t="s">
        <v>775</v>
      </c>
      <c r="J4299" t="s">
        <v>1347</v>
      </c>
      <c r="K4299" t="s">
        <v>7683</v>
      </c>
      <c r="L4299" t="s">
        <v>9243</v>
      </c>
      <c r="M4299" t="s">
        <v>9244</v>
      </c>
      <c r="N4299" s="1">
        <v>42928</v>
      </c>
      <c r="O4299">
        <v>28</v>
      </c>
      <c r="P4299" t="s">
        <v>930</v>
      </c>
      <c r="Q4299">
        <v>1</v>
      </c>
      <c r="R4299">
        <v>8.7539999999999996</v>
      </c>
      <c r="S4299">
        <v>0</v>
      </c>
      <c r="T4299">
        <v>0</v>
      </c>
      <c r="U4299" s="7">
        <v>1</v>
      </c>
      <c r="V4299" s="7">
        <v>8.7539999999999996</v>
      </c>
      <c r="W4299" s="7">
        <v>0</v>
      </c>
      <c r="X4299" s="7">
        <v>0</v>
      </c>
      <c r="Y4299" s="7">
        <v>0</v>
      </c>
      <c r="Z4299" s="7">
        <v>0</v>
      </c>
      <c r="AA4299" s="7" t="s">
        <v>800</v>
      </c>
      <c r="AB4299" s="7">
        <f>IF(Table2[[#This Row],[15cc]]+Table2[[#This Row],[30cc]]&gt;0,1,0)</f>
        <v>1</v>
      </c>
      <c r="AC4299" s="7">
        <f>IF(Table2[[#This Row],[60c]]&gt;0,1,0)</f>
        <v>0</v>
      </c>
      <c r="AD4299" s="7">
        <f>IF(Table2[[#This Row],[90c]]&gt;0,1,0)</f>
        <v>0</v>
      </c>
    </row>
    <row r="4300" spans="1:30" x14ac:dyDescent="0.2">
      <c r="A4300">
        <v>201707</v>
      </c>
      <c r="B4300" t="s">
        <v>84</v>
      </c>
      <c r="C4300" t="s">
        <v>3064</v>
      </c>
      <c r="D4300" t="s">
        <v>3067</v>
      </c>
      <c r="E4300" t="s">
        <v>7676</v>
      </c>
      <c r="F4300" t="s">
        <v>3068</v>
      </c>
      <c r="G4300" t="s">
        <v>7677</v>
      </c>
      <c r="I4300" t="s">
        <v>775</v>
      </c>
      <c r="J4300" t="s">
        <v>1347</v>
      </c>
      <c r="K4300" t="s">
        <v>7683</v>
      </c>
      <c r="L4300" t="s">
        <v>9245</v>
      </c>
      <c r="M4300" t="s">
        <v>9246</v>
      </c>
      <c r="N4300" s="1">
        <v>42928</v>
      </c>
      <c r="O4300">
        <v>28</v>
      </c>
      <c r="P4300" t="s">
        <v>930</v>
      </c>
      <c r="Q4300">
        <v>1</v>
      </c>
      <c r="R4300">
        <v>12.327999999999999</v>
      </c>
      <c r="S4300">
        <v>1</v>
      </c>
      <c r="T4300">
        <v>12.327999999999999</v>
      </c>
      <c r="U4300" s="7">
        <v>0</v>
      </c>
      <c r="V4300" s="7">
        <v>0</v>
      </c>
      <c r="W4300" s="7">
        <v>0</v>
      </c>
      <c r="X4300" s="7">
        <v>0</v>
      </c>
      <c r="Y4300" s="7">
        <v>0</v>
      </c>
      <c r="Z4300" s="7">
        <v>0</v>
      </c>
      <c r="AA4300" s="7" t="s">
        <v>800</v>
      </c>
      <c r="AB4300" s="7">
        <f>IF(Table2[[#This Row],[15cc]]+Table2[[#This Row],[30cc]]&gt;0,1,0)</f>
        <v>1</v>
      </c>
      <c r="AC4300" s="7">
        <f>IF(Table2[[#This Row],[60c]]&gt;0,1,0)</f>
        <v>0</v>
      </c>
      <c r="AD4300" s="7">
        <f>IF(Table2[[#This Row],[90c]]&gt;0,1,0)</f>
        <v>0</v>
      </c>
    </row>
    <row r="4301" spans="1:30" x14ac:dyDescent="0.2">
      <c r="A4301">
        <v>201707</v>
      </c>
      <c r="B4301" t="s">
        <v>84</v>
      </c>
      <c r="C4301" t="s">
        <v>3064</v>
      </c>
      <c r="D4301" t="s">
        <v>3067</v>
      </c>
      <c r="E4301" t="s">
        <v>7676</v>
      </c>
      <c r="F4301" t="s">
        <v>3068</v>
      </c>
      <c r="G4301" t="s">
        <v>7677</v>
      </c>
      <c r="I4301" t="s">
        <v>775</v>
      </c>
      <c r="J4301" t="s">
        <v>1347</v>
      </c>
      <c r="K4301" t="s">
        <v>7683</v>
      </c>
      <c r="L4301" t="s">
        <v>9247</v>
      </c>
      <c r="M4301" t="s">
        <v>9248</v>
      </c>
      <c r="N4301" s="1">
        <v>42928</v>
      </c>
      <c r="O4301">
        <v>28</v>
      </c>
      <c r="P4301" t="s">
        <v>930</v>
      </c>
      <c r="Q4301">
        <v>1</v>
      </c>
      <c r="R4301">
        <v>12.039</v>
      </c>
      <c r="S4301">
        <v>1</v>
      </c>
      <c r="T4301">
        <v>12.039</v>
      </c>
      <c r="U4301" s="7">
        <v>0</v>
      </c>
      <c r="V4301" s="7">
        <v>0</v>
      </c>
      <c r="W4301" s="7">
        <v>0</v>
      </c>
      <c r="X4301" s="7">
        <v>0</v>
      </c>
      <c r="Y4301" s="7">
        <v>0</v>
      </c>
      <c r="Z4301" s="7">
        <v>0</v>
      </c>
      <c r="AA4301" s="7" t="s">
        <v>800</v>
      </c>
      <c r="AB4301" s="7">
        <f>IF(Table2[[#This Row],[15cc]]+Table2[[#This Row],[30cc]]&gt;0,1,0)</f>
        <v>1</v>
      </c>
      <c r="AC4301" s="7">
        <f>IF(Table2[[#This Row],[60c]]&gt;0,1,0)</f>
        <v>0</v>
      </c>
      <c r="AD4301" s="7">
        <f>IF(Table2[[#This Row],[90c]]&gt;0,1,0)</f>
        <v>0</v>
      </c>
    </row>
    <row r="4302" spans="1:30" x14ac:dyDescent="0.2">
      <c r="A4302">
        <v>201707</v>
      </c>
      <c r="B4302" t="s">
        <v>84</v>
      </c>
      <c r="C4302" t="s">
        <v>3064</v>
      </c>
      <c r="D4302" t="s">
        <v>3067</v>
      </c>
      <c r="E4302" t="s">
        <v>7676</v>
      </c>
      <c r="F4302" t="s">
        <v>3068</v>
      </c>
      <c r="G4302" t="s">
        <v>7677</v>
      </c>
      <c r="I4302" t="s">
        <v>775</v>
      </c>
      <c r="J4302" t="s">
        <v>1347</v>
      </c>
      <c r="K4302" t="s">
        <v>7683</v>
      </c>
      <c r="L4302" t="s">
        <v>9249</v>
      </c>
      <c r="M4302" t="s">
        <v>9250</v>
      </c>
      <c r="N4302" s="1">
        <v>42928</v>
      </c>
      <c r="O4302">
        <v>28</v>
      </c>
      <c r="P4302" t="s">
        <v>930</v>
      </c>
      <c r="Q4302">
        <v>1</v>
      </c>
      <c r="R4302">
        <v>12.048999999999999</v>
      </c>
      <c r="S4302">
        <v>0</v>
      </c>
      <c r="T4302">
        <v>0</v>
      </c>
      <c r="U4302" s="7">
        <v>1</v>
      </c>
      <c r="V4302" s="7">
        <v>12.048999999999999</v>
      </c>
      <c r="W4302" s="7">
        <v>0</v>
      </c>
      <c r="X4302" s="7">
        <v>0</v>
      </c>
      <c r="Y4302" s="7">
        <v>0</v>
      </c>
      <c r="Z4302" s="7">
        <v>0</v>
      </c>
      <c r="AA4302" s="7" t="s">
        <v>800</v>
      </c>
      <c r="AB4302" s="7">
        <f>IF(Table2[[#This Row],[15cc]]+Table2[[#This Row],[30cc]]&gt;0,1,0)</f>
        <v>1</v>
      </c>
      <c r="AC4302" s="7">
        <f>IF(Table2[[#This Row],[60c]]&gt;0,1,0)</f>
        <v>0</v>
      </c>
      <c r="AD4302" s="7">
        <f>IF(Table2[[#This Row],[90c]]&gt;0,1,0)</f>
        <v>0</v>
      </c>
    </row>
    <row r="4303" spans="1:30" x14ac:dyDescent="0.2">
      <c r="A4303">
        <v>201707</v>
      </c>
      <c r="B4303" t="s">
        <v>84</v>
      </c>
      <c r="C4303" t="s">
        <v>3064</v>
      </c>
      <c r="D4303" t="s">
        <v>3067</v>
      </c>
      <c r="E4303" t="s">
        <v>7676</v>
      </c>
      <c r="F4303" t="s">
        <v>3068</v>
      </c>
      <c r="G4303" t="s">
        <v>7677</v>
      </c>
      <c r="I4303" t="s">
        <v>775</v>
      </c>
      <c r="J4303" t="s">
        <v>1347</v>
      </c>
      <c r="K4303" t="s">
        <v>7683</v>
      </c>
      <c r="L4303" t="s">
        <v>9251</v>
      </c>
      <c r="M4303" t="s">
        <v>9252</v>
      </c>
      <c r="N4303" s="1">
        <v>42928</v>
      </c>
      <c r="O4303">
        <v>28</v>
      </c>
      <c r="P4303" t="s">
        <v>930</v>
      </c>
      <c r="S4303">
        <v>0</v>
      </c>
      <c r="T4303">
        <v>0</v>
      </c>
      <c r="U4303" s="7">
        <v>0</v>
      </c>
      <c r="V4303" s="7">
        <v>0</v>
      </c>
      <c r="W4303" s="7">
        <v>0</v>
      </c>
      <c r="X4303" s="7">
        <v>0</v>
      </c>
      <c r="Y4303" s="7">
        <v>0</v>
      </c>
      <c r="Z4303" s="7">
        <v>0</v>
      </c>
      <c r="AA4303" s="7" t="s">
        <v>800</v>
      </c>
      <c r="AB4303" s="7">
        <f>IF(Table2[[#This Row],[15cc]]+Table2[[#This Row],[30cc]]&gt;0,1,0)</f>
        <v>0</v>
      </c>
      <c r="AC4303" s="7">
        <f>IF(Table2[[#This Row],[60c]]&gt;0,1,0)</f>
        <v>0</v>
      </c>
      <c r="AD4303" s="7">
        <f>IF(Table2[[#This Row],[90c]]&gt;0,1,0)</f>
        <v>0</v>
      </c>
    </row>
    <row r="4304" spans="1:30" x14ac:dyDescent="0.2">
      <c r="A4304">
        <v>201707</v>
      </c>
      <c r="B4304" t="s">
        <v>84</v>
      </c>
      <c r="C4304" t="s">
        <v>3064</v>
      </c>
      <c r="D4304" t="s">
        <v>3067</v>
      </c>
      <c r="E4304" t="s">
        <v>7676</v>
      </c>
      <c r="F4304" t="s">
        <v>3068</v>
      </c>
      <c r="G4304" t="s">
        <v>7677</v>
      </c>
      <c r="I4304" t="s">
        <v>775</v>
      </c>
      <c r="J4304" t="s">
        <v>1347</v>
      </c>
      <c r="K4304" t="s">
        <v>7683</v>
      </c>
      <c r="L4304" t="s">
        <v>9253</v>
      </c>
      <c r="M4304" t="s">
        <v>9254</v>
      </c>
      <c r="N4304" s="1">
        <v>42928</v>
      </c>
      <c r="O4304">
        <v>28</v>
      </c>
      <c r="P4304" t="s">
        <v>930</v>
      </c>
      <c r="Q4304">
        <v>1</v>
      </c>
      <c r="R4304">
        <v>12.648</v>
      </c>
      <c r="S4304">
        <v>1</v>
      </c>
      <c r="T4304">
        <v>12.648</v>
      </c>
      <c r="U4304" s="7">
        <v>0</v>
      </c>
      <c r="V4304" s="7">
        <v>0</v>
      </c>
      <c r="W4304" s="7">
        <v>0</v>
      </c>
      <c r="X4304" s="7">
        <v>0</v>
      </c>
      <c r="Y4304" s="7">
        <v>0</v>
      </c>
      <c r="Z4304" s="7">
        <v>0</v>
      </c>
      <c r="AA4304" s="7" t="s">
        <v>800</v>
      </c>
      <c r="AB4304" s="7">
        <f>IF(Table2[[#This Row],[15cc]]+Table2[[#This Row],[30cc]]&gt;0,1,0)</f>
        <v>1</v>
      </c>
      <c r="AC4304" s="7">
        <f>IF(Table2[[#This Row],[60c]]&gt;0,1,0)</f>
        <v>0</v>
      </c>
      <c r="AD4304" s="7">
        <f>IF(Table2[[#This Row],[90c]]&gt;0,1,0)</f>
        <v>0</v>
      </c>
    </row>
    <row r="4305" spans="1:30" x14ac:dyDescent="0.2">
      <c r="A4305">
        <v>201707</v>
      </c>
      <c r="B4305" t="s">
        <v>84</v>
      </c>
      <c r="C4305" t="s">
        <v>3064</v>
      </c>
      <c r="D4305" t="s">
        <v>3067</v>
      </c>
      <c r="E4305" t="s">
        <v>7676</v>
      </c>
      <c r="F4305" t="s">
        <v>3068</v>
      </c>
      <c r="G4305" t="s">
        <v>7677</v>
      </c>
      <c r="I4305" t="s">
        <v>775</v>
      </c>
      <c r="J4305" t="s">
        <v>1347</v>
      </c>
      <c r="K4305" t="s">
        <v>7683</v>
      </c>
      <c r="L4305" t="s">
        <v>9255</v>
      </c>
      <c r="M4305" t="s">
        <v>9256</v>
      </c>
      <c r="N4305" s="1">
        <v>42928</v>
      </c>
      <c r="O4305">
        <v>28</v>
      </c>
      <c r="P4305" t="s">
        <v>930</v>
      </c>
      <c r="S4305">
        <v>0</v>
      </c>
      <c r="T4305">
        <v>0</v>
      </c>
      <c r="U4305" s="7">
        <v>0</v>
      </c>
      <c r="V4305" s="7">
        <v>0</v>
      </c>
      <c r="W4305" s="7">
        <v>0</v>
      </c>
      <c r="X4305" s="7">
        <v>0</v>
      </c>
      <c r="Y4305" s="7">
        <v>0</v>
      </c>
      <c r="Z4305" s="7">
        <v>0</v>
      </c>
      <c r="AA4305" s="7" t="s">
        <v>800</v>
      </c>
      <c r="AB4305" s="7">
        <f>IF(Table2[[#This Row],[15cc]]+Table2[[#This Row],[30cc]]&gt;0,1,0)</f>
        <v>0</v>
      </c>
      <c r="AC4305" s="7">
        <f>IF(Table2[[#This Row],[60c]]&gt;0,1,0)</f>
        <v>0</v>
      </c>
      <c r="AD4305" s="7">
        <f>IF(Table2[[#This Row],[90c]]&gt;0,1,0)</f>
        <v>0</v>
      </c>
    </row>
    <row r="4306" spans="1:30" x14ac:dyDescent="0.2">
      <c r="A4306">
        <v>201707</v>
      </c>
      <c r="B4306" t="s">
        <v>84</v>
      </c>
      <c r="C4306" t="s">
        <v>3064</v>
      </c>
      <c r="D4306" t="s">
        <v>3067</v>
      </c>
      <c r="E4306" t="s">
        <v>7676</v>
      </c>
      <c r="F4306" t="s">
        <v>3068</v>
      </c>
      <c r="G4306" t="s">
        <v>7677</v>
      </c>
      <c r="I4306" t="s">
        <v>775</v>
      </c>
      <c r="J4306" t="s">
        <v>1347</v>
      </c>
      <c r="K4306" t="s">
        <v>7683</v>
      </c>
      <c r="L4306" t="s">
        <v>9257</v>
      </c>
      <c r="M4306" t="s">
        <v>9258</v>
      </c>
      <c r="N4306" s="1">
        <v>42928</v>
      </c>
      <c r="O4306">
        <v>28</v>
      </c>
      <c r="P4306" t="s">
        <v>930</v>
      </c>
      <c r="S4306">
        <v>0</v>
      </c>
      <c r="T4306">
        <v>0</v>
      </c>
      <c r="U4306" s="7">
        <v>0</v>
      </c>
      <c r="V4306" s="7">
        <v>0</v>
      </c>
      <c r="W4306" s="7">
        <v>0</v>
      </c>
      <c r="X4306" s="7">
        <v>0</v>
      </c>
      <c r="Y4306" s="7">
        <v>0</v>
      </c>
      <c r="Z4306" s="7">
        <v>0</v>
      </c>
      <c r="AA4306" s="7" t="s">
        <v>800</v>
      </c>
      <c r="AB4306" s="7">
        <f>IF(Table2[[#This Row],[15cc]]+Table2[[#This Row],[30cc]]&gt;0,1,0)</f>
        <v>0</v>
      </c>
      <c r="AC4306" s="7">
        <f>IF(Table2[[#This Row],[60c]]&gt;0,1,0)</f>
        <v>0</v>
      </c>
      <c r="AD4306" s="7">
        <f>IF(Table2[[#This Row],[90c]]&gt;0,1,0)</f>
        <v>0</v>
      </c>
    </row>
    <row r="4307" spans="1:30" x14ac:dyDescent="0.2">
      <c r="A4307">
        <v>201707</v>
      </c>
      <c r="B4307" t="s">
        <v>84</v>
      </c>
      <c r="C4307" t="s">
        <v>3064</v>
      </c>
      <c r="D4307" t="s">
        <v>3067</v>
      </c>
      <c r="E4307" t="s">
        <v>7676</v>
      </c>
      <c r="F4307" t="s">
        <v>3068</v>
      </c>
      <c r="G4307" t="s">
        <v>7677</v>
      </c>
      <c r="I4307" t="s">
        <v>775</v>
      </c>
      <c r="J4307" t="s">
        <v>1347</v>
      </c>
      <c r="K4307" t="s">
        <v>7683</v>
      </c>
      <c r="L4307" t="s">
        <v>9259</v>
      </c>
      <c r="M4307" t="s">
        <v>9260</v>
      </c>
      <c r="N4307" s="1">
        <v>42928</v>
      </c>
      <c r="O4307">
        <v>28</v>
      </c>
      <c r="P4307" t="s">
        <v>930</v>
      </c>
      <c r="Q4307">
        <v>1</v>
      </c>
      <c r="R4307">
        <v>12.433</v>
      </c>
      <c r="S4307">
        <v>1</v>
      </c>
      <c r="T4307">
        <v>12.433</v>
      </c>
      <c r="U4307" s="7">
        <v>0</v>
      </c>
      <c r="V4307" s="7">
        <v>0</v>
      </c>
      <c r="W4307" s="7">
        <v>0</v>
      </c>
      <c r="X4307" s="7">
        <v>0</v>
      </c>
      <c r="Y4307" s="7">
        <v>0</v>
      </c>
      <c r="Z4307" s="7">
        <v>0</v>
      </c>
      <c r="AA4307" s="7" t="s">
        <v>800</v>
      </c>
      <c r="AB4307" s="7">
        <f>IF(Table2[[#This Row],[15cc]]+Table2[[#This Row],[30cc]]&gt;0,1,0)</f>
        <v>1</v>
      </c>
      <c r="AC4307" s="7">
        <f>IF(Table2[[#This Row],[60c]]&gt;0,1,0)</f>
        <v>0</v>
      </c>
      <c r="AD4307" s="7">
        <f>IF(Table2[[#This Row],[90c]]&gt;0,1,0)</f>
        <v>0</v>
      </c>
    </row>
    <row r="4308" spans="1:30" x14ac:dyDescent="0.2">
      <c r="A4308">
        <v>201707</v>
      </c>
      <c r="B4308" t="s">
        <v>84</v>
      </c>
      <c r="C4308" t="s">
        <v>3064</v>
      </c>
      <c r="D4308" t="s">
        <v>3067</v>
      </c>
      <c r="E4308" t="s">
        <v>7676</v>
      </c>
      <c r="F4308" t="s">
        <v>3068</v>
      </c>
      <c r="G4308" t="s">
        <v>7677</v>
      </c>
      <c r="I4308" t="s">
        <v>775</v>
      </c>
      <c r="J4308" t="s">
        <v>1347</v>
      </c>
      <c r="K4308" t="s">
        <v>7683</v>
      </c>
      <c r="L4308" t="s">
        <v>9261</v>
      </c>
      <c r="M4308" t="s">
        <v>9262</v>
      </c>
      <c r="N4308" s="1">
        <v>42928</v>
      </c>
      <c r="O4308">
        <v>28</v>
      </c>
      <c r="P4308" t="s">
        <v>930</v>
      </c>
      <c r="Q4308">
        <v>2</v>
      </c>
      <c r="R4308">
        <v>26.027999999999999</v>
      </c>
      <c r="S4308">
        <v>2</v>
      </c>
      <c r="T4308">
        <v>26.027999999999999</v>
      </c>
      <c r="U4308" s="7">
        <v>0</v>
      </c>
      <c r="V4308" s="7">
        <v>0</v>
      </c>
      <c r="W4308" s="7">
        <v>0</v>
      </c>
      <c r="X4308" s="7">
        <v>0</v>
      </c>
      <c r="Y4308" s="7">
        <v>0</v>
      </c>
      <c r="Z4308" s="7">
        <v>0</v>
      </c>
      <c r="AA4308" s="7" t="s">
        <v>800</v>
      </c>
      <c r="AB4308" s="7">
        <f>IF(Table2[[#This Row],[15cc]]+Table2[[#This Row],[30cc]]&gt;0,1,0)</f>
        <v>1</v>
      </c>
      <c r="AC4308" s="7">
        <f>IF(Table2[[#This Row],[60c]]&gt;0,1,0)</f>
        <v>0</v>
      </c>
      <c r="AD4308" s="7">
        <f>IF(Table2[[#This Row],[90c]]&gt;0,1,0)</f>
        <v>0</v>
      </c>
    </row>
    <row r="4309" spans="1:30" x14ac:dyDescent="0.2">
      <c r="A4309">
        <v>201707</v>
      </c>
      <c r="B4309" t="s">
        <v>84</v>
      </c>
      <c r="C4309" t="s">
        <v>84</v>
      </c>
      <c r="D4309" t="s">
        <v>3069</v>
      </c>
      <c r="E4309" t="s">
        <v>7684</v>
      </c>
      <c r="F4309" t="s">
        <v>4663</v>
      </c>
      <c r="G4309" t="s">
        <v>7684</v>
      </c>
      <c r="I4309" t="s">
        <v>1563</v>
      </c>
      <c r="J4309" t="s">
        <v>177</v>
      </c>
      <c r="K4309" t="s">
        <v>7684</v>
      </c>
      <c r="L4309" t="s">
        <v>9263</v>
      </c>
      <c r="M4309" t="s">
        <v>3449</v>
      </c>
      <c r="N4309" s="1">
        <v>42927</v>
      </c>
      <c r="O4309">
        <v>29</v>
      </c>
      <c r="P4309" t="s">
        <v>930</v>
      </c>
      <c r="S4309">
        <v>0</v>
      </c>
      <c r="T4309">
        <v>0</v>
      </c>
      <c r="U4309" s="7">
        <v>0</v>
      </c>
      <c r="V4309" s="7">
        <v>0</v>
      </c>
      <c r="W4309" s="7">
        <v>0</v>
      </c>
      <c r="X4309" s="7">
        <v>0</v>
      </c>
      <c r="Y4309" s="7">
        <v>0</v>
      </c>
      <c r="Z4309" s="7">
        <v>0</v>
      </c>
      <c r="AA4309" s="7" t="s">
        <v>800</v>
      </c>
      <c r="AB4309" s="7">
        <f>IF(Table2[[#This Row],[15cc]]+Table2[[#This Row],[30cc]]&gt;0,1,0)</f>
        <v>0</v>
      </c>
      <c r="AC4309" s="7">
        <f>IF(Table2[[#This Row],[60c]]&gt;0,1,0)</f>
        <v>0</v>
      </c>
      <c r="AD4309" s="7">
        <f>IF(Table2[[#This Row],[90c]]&gt;0,1,0)</f>
        <v>0</v>
      </c>
    </row>
    <row r="4310" spans="1:30" x14ac:dyDescent="0.2">
      <c r="A4310">
        <v>201707</v>
      </c>
      <c r="B4310" t="s">
        <v>84</v>
      </c>
      <c r="C4310" t="s">
        <v>84</v>
      </c>
      <c r="D4310" t="s">
        <v>3069</v>
      </c>
      <c r="E4310" t="s">
        <v>7684</v>
      </c>
      <c r="F4310" t="s">
        <v>4663</v>
      </c>
      <c r="G4310" t="s">
        <v>7684</v>
      </c>
      <c r="I4310" t="s">
        <v>1563</v>
      </c>
      <c r="J4310" t="s">
        <v>177</v>
      </c>
      <c r="K4310" t="s">
        <v>7684</v>
      </c>
      <c r="L4310" t="s">
        <v>9264</v>
      </c>
      <c r="M4310" t="s">
        <v>9265</v>
      </c>
      <c r="N4310" s="1">
        <v>42927</v>
      </c>
      <c r="O4310">
        <v>29</v>
      </c>
      <c r="P4310" t="s">
        <v>930</v>
      </c>
      <c r="Q4310">
        <v>1</v>
      </c>
      <c r="R4310">
        <v>14.289</v>
      </c>
      <c r="S4310">
        <v>1</v>
      </c>
      <c r="T4310">
        <v>14.289</v>
      </c>
      <c r="U4310" s="7">
        <v>0</v>
      </c>
      <c r="V4310" s="7">
        <v>0</v>
      </c>
      <c r="W4310" s="7">
        <v>0</v>
      </c>
      <c r="X4310" s="7">
        <v>0</v>
      </c>
      <c r="Y4310" s="7">
        <v>0</v>
      </c>
      <c r="Z4310" s="7">
        <v>0</v>
      </c>
      <c r="AA4310" s="7" t="s">
        <v>800</v>
      </c>
      <c r="AB4310" s="7">
        <f>IF(Table2[[#This Row],[15cc]]+Table2[[#This Row],[30cc]]&gt;0,1,0)</f>
        <v>1</v>
      </c>
      <c r="AC4310" s="7">
        <f>IF(Table2[[#This Row],[60c]]&gt;0,1,0)</f>
        <v>0</v>
      </c>
      <c r="AD4310" s="7">
        <f>IF(Table2[[#This Row],[90c]]&gt;0,1,0)</f>
        <v>0</v>
      </c>
    </row>
    <row r="4311" spans="1:30" x14ac:dyDescent="0.2">
      <c r="A4311">
        <v>201707</v>
      </c>
      <c r="B4311" t="s">
        <v>84</v>
      </c>
      <c r="C4311" t="s">
        <v>84</v>
      </c>
      <c r="D4311" t="s">
        <v>3069</v>
      </c>
      <c r="E4311" t="s">
        <v>7684</v>
      </c>
      <c r="F4311" t="s">
        <v>4663</v>
      </c>
      <c r="G4311" t="s">
        <v>7684</v>
      </c>
      <c r="I4311" t="s">
        <v>1563</v>
      </c>
      <c r="J4311" t="s">
        <v>177</v>
      </c>
      <c r="K4311" t="s">
        <v>7684</v>
      </c>
      <c r="L4311" t="s">
        <v>9266</v>
      </c>
      <c r="M4311" t="s">
        <v>9267</v>
      </c>
      <c r="N4311" s="1">
        <v>42927</v>
      </c>
      <c r="O4311">
        <v>29</v>
      </c>
      <c r="P4311" t="s">
        <v>930</v>
      </c>
      <c r="Q4311">
        <v>1</v>
      </c>
      <c r="R4311">
        <v>12.143000000000001</v>
      </c>
      <c r="S4311">
        <v>1</v>
      </c>
      <c r="T4311">
        <v>12.143000000000001</v>
      </c>
      <c r="U4311" s="7">
        <v>0</v>
      </c>
      <c r="V4311" s="7">
        <v>0</v>
      </c>
      <c r="W4311" s="7">
        <v>0</v>
      </c>
      <c r="X4311" s="7">
        <v>0</v>
      </c>
      <c r="Y4311" s="7">
        <v>0</v>
      </c>
      <c r="Z4311" s="7">
        <v>0</v>
      </c>
      <c r="AA4311" s="7" t="s">
        <v>800</v>
      </c>
      <c r="AB4311" s="7">
        <f>IF(Table2[[#This Row],[15cc]]+Table2[[#This Row],[30cc]]&gt;0,1,0)</f>
        <v>1</v>
      </c>
      <c r="AC4311" s="7">
        <f>IF(Table2[[#This Row],[60c]]&gt;0,1,0)</f>
        <v>0</v>
      </c>
      <c r="AD4311" s="7">
        <f>IF(Table2[[#This Row],[90c]]&gt;0,1,0)</f>
        <v>0</v>
      </c>
    </row>
    <row r="4312" spans="1:30" x14ac:dyDescent="0.2">
      <c r="A4312">
        <v>201707</v>
      </c>
      <c r="B4312" t="s">
        <v>84</v>
      </c>
      <c r="C4312" t="s">
        <v>84</v>
      </c>
      <c r="D4312" t="s">
        <v>3069</v>
      </c>
      <c r="E4312" t="s">
        <v>7684</v>
      </c>
      <c r="F4312" t="s">
        <v>4663</v>
      </c>
      <c r="G4312" t="s">
        <v>7684</v>
      </c>
      <c r="I4312" t="s">
        <v>1563</v>
      </c>
      <c r="J4312" t="s">
        <v>177</v>
      </c>
      <c r="K4312" t="s">
        <v>7684</v>
      </c>
      <c r="L4312" t="s">
        <v>9268</v>
      </c>
      <c r="M4312" t="s">
        <v>1156</v>
      </c>
      <c r="N4312" s="1">
        <v>42927</v>
      </c>
      <c r="O4312">
        <v>29</v>
      </c>
      <c r="P4312" t="s">
        <v>930</v>
      </c>
      <c r="S4312">
        <v>0</v>
      </c>
      <c r="T4312">
        <v>0</v>
      </c>
      <c r="U4312" s="7">
        <v>0</v>
      </c>
      <c r="V4312" s="7">
        <v>0</v>
      </c>
      <c r="W4312" s="7">
        <v>0</v>
      </c>
      <c r="X4312" s="7">
        <v>0</v>
      </c>
      <c r="Y4312" s="7">
        <v>0</v>
      </c>
      <c r="Z4312" s="7">
        <v>0</v>
      </c>
      <c r="AA4312" s="7" t="s">
        <v>800</v>
      </c>
      <c r="AB4312" s="7">
        <f>IF(Table2[[#This Row],[15cc]]+Table2[[#This Row],[30cc]]&gt;0,1,0)</f>
        <v>0</v>
      </c>
      <c r="AC4312" s="7">
        <f>IF(Table2[[#This Row],[60c]]&gt;0,1,0)</f>
        <v>0</v>
      </c>
      <c r="AD4312" s="7">
        <f>IF(Table2[[#This Row],[90c]]&gt;0,1,0)</f>
        <v>0</v>
      </c>
    </row>
    <row r="4313" spans="1:30" x14ac:dyDescent="0.2">
      <c r="A4313">
        <v>201707</v>
      </c>
      <c r="B4313" t="s">
        <v>84</v>
      </c>
      <c r="C4313" t="s">
        <v>84</v>
      </c>
      <c r="D4313" t="s">
        <v>3069</v>
      </c>
      <c r="E4313" t="s">
        <v>7684</v>
      </c>
      <c r="F4313" t="s">
        <v>4663</v>
      </c>
      <c r="G4313" t="s">
        <v>7684</v>
      </c>
      <c r="I4313" t="s">
        <v>1311</v>
      </c>
      <c r="J4313" t="s">
        <v>786</v>
      </c>
      <c r="K4313" t="s">
        <v>7684</v>
      </c>
      <c r="L4313" t="s">
        <v>9269</v>
      </c>
      <c r="M4313" t="s">
        <v>9270</v>
      </c>
      <c r="N4313" s="1">
        <v>42941</v>
      </c>
      <c r="O4313">
        <v>15</v>
      </c>
      <c r="P4313" t="s">
        <v>1314</v>
      </c>
      <c r="Q4313">
        <v>1</v>
      </c>
      <c r="R4313">
        <v>13.643000000000001</v>
      </c>
      <c r="S4313">
        <v>1</v>
      </c>
      <c r="T4313">
        <v>13.643000000000001</v>
      </c>
      <c r="U4313" s="7">
        <v>0</v>
      </c>
      <c r="V4313" s="7">
        <v>0</v>
      </c>
      <c r="W4313" s="7">
        <v>0</v>
      </c>
      <c r="X4313" s="7">
        <v>0</v>
      </c>
      <c r="Y4313" s="7">
        <v>0</v>
      </c>
      <c r="Z4313" s="7">
        <v>0</v>
      </c>
      <c r="AA4313" s="7" t="s">
        <v>800</v>
      </c>
      <c r="AB4313" s="7">
        <f>IF(Table2[[#This Row],[15cc]]+Table2[[#This Row],[30cc]]&gt;0,1,0)</f>
        <v>1</v>
      </c>
      <c r="AC4313" s="7">
        <f>IF(Table2[[#This Row],[60c]]&gt;0,1,0)</f>
        <v>0</v>
      </c>
      <c r="AD4313" s="7">
        <f>IF(Table2[[#This Row],[90c]]&gt;0,1,0)</f>
        <v>0</v>
      </c>
    </row>
    <row r="4314" spans="1:30" x14ac:dyDescent="0.2">
      <c r="A4314">
        <v>201707</v>
      </c>
      <c r="B4314" t="s">
        <v>84</v>
      </c>
      <c r="C4314" t="s">
        <v>84</v>
      </c>
      <c r="D4314" t="s">
        <v>3069</v>
      </c>
      <c r="E4314" t="s">
        <v>7684</v>
      </c>
      <c r="F4314" t="s">
        <v>4663</v>
      </c>
      <c r="G4314" t="s">
        <v>7684</v>
      </c>
      <c r="I4314" t="s">
        <v>1311</v>
      </c>
      <c r="J4314" t="s">
        <v>786</v>
      </c>
      <c r="K4314" t="s">
        <v>7684</v>
      </c>
      <c r="L4314" t="s">
        <v>9271</v>
      </c>
      <c r="M4314" t="s">
        <v>811</v>
      </c>
      <c r="N4314" s="1">
        <v>42941</v>
      </c>
      <c r="O4314">
        <v>15</v>
      </c>
      <c r="P4314" t="s">
        <v>1314</v>
      </c>
      <c r="S4314">
        <v>0</v>
      </c>
      <c r="T4314">
        <v>0</v>
      </c>
      <c r="U4314" s="7">
        <v>0</v>
      </c>
      <c r="V4314" s="7">
        <v>0</v>
      </c>
      <c r="W4314" s="7">
        <v>0</v>
      </c>
      <c r="X4314" s="7">
        <v>0</v>
      </c>
      <c r="Y4314" s="7">
        <v>0</v>
      </c>
      <c r="Z4314" s="7">
        <v>0</v>
      </c>
      <c r="AA4314" s="7" t="s">
        <v>800</v>
      </c>
      <c r="AB4314" s="7">
        <f>IF(Table2[[#This Row],[15cc]]+Table2[[#This Row],[30cc]]&gt;0,1,0)</f>
        <v>0</v>
      </c>
      <c r="AC4314" s="7">
        <f>IF(Table2[[#This Row],[60c]]&gt;0,1,0)</f>
        <v>0</v>
      </c>
      <c r="AD4314" s="7">
        <f>IF(Table2[[#This Row],[90c]]&gt;0,1,0)</f>
        <v>0</v>
      </c>
    </row>
    <row r="4315" spans="1:30" x14ac:dyDescent="0.2">
      <c r="A4315">
        <v>201707</v>
      </c>
      <c r="B4315" t="s">
        <v>84</v>
      </c>
      <c r="C4315" t="s">
        <v>84</v>
      </c>
      <c r="D4315" t="s">
        <v>3069</v>
      </c>
      <c r="E4315" t="s">
        <v>7684</v>
      </c>
      <c r="F4315" t="s">
        <v>4663</v>
      </c>
      <c r="G4315" t="s">
        <v>7684</v>
      </c>
      <c r="I4315" t="s">
        <v>1311</v>
      </c>
      <c r="J4315" t="s">
        <v>786</v>
      </c>
      <c r="K4315" t="s">
        <v>7684</v>
      </c>
      <c r="L4315" t="s">
        <v>9272</v>
      </c>
      <c r="M4315" t="s">
        <v>9273</v>
      </c>
      <c r="N4315" s="1">
        <v>42941</v>
      </c>
      <c r="O4315">
        <v>15</v>
      </c>
      <c r="P4315" t="s">
        <v>1314</v>
      </c>
      <c r="Q4315">
        <v>1</v>
      </c>
      <c r="R4315">
        <v>16.785</v>
      </c>
      <c r="S4315">
        <v>1</v>
      </c>
      <c r="T4315">
        <v>16.785</v>
      </c>
      <c r="U4315" s="7">
        <v>0</v>
      </c>
      <c r="V4315" s="7">
        <v>0</v>
      </c>
      <c r="W4315" s="7">
        <v>0</v>
      </c>
      <c r="X4315" s="7">
        <v>0</v>
      </c>
      <c r="Y4315" s="7">
        <v>0</v>
      </c>
      <c r="Z4315" s="7">
        <v>0</v>
      </c>
      <c r="AA4315" s="7" t="s">
        <v>800</v>
      </c>
      <c r="AB4315" s="7">
        <f>IF(Table2[[#This Row],[15cc]]+Table2[[#This Row],[30cc]]&gt;0,1,0)</f>
        <v>1</v>
      </c>
      <c r="AC4315" s="7">
        <f>IF(Table2[[#This Row],[60c]]&gt;0,1,0)</f>
        <v>0</v>
      </c>
      <c r="AD4315" s="7">
        <f>IF(Table2[[#This Row],[90c]]&gt;0,1,0)</f>
        <v>0</v>
      </c>
    </row>
    <row r="4316" spans="1:30" x14ac:dyDescent="0.2">
      <c r="A4316">
        <v>201707</v>
      </c>
      <c r="B4316" t="s">
        <v>84</v>
      </c>
      <c r="C4316" t="s">
        <v>84</v>
      </c>
      <c r="D4316" t="s">
        <v>3069</v>
      </c>
      <c r="E4316" t="s">
        <v>7684</v>
      </c>
      <c r="F4316" t="s">
        <v>4663</v>
      </c>
      <c r="G4316" t="s">
        <v>7684</v>
      </c>
      <c r="I4316" t="s">
        <v>1311</v>
      </c>
      <c r="J4316" t="s">
        <v>786</v>
      </c>
      <c r="K4316" t="s">
        <v>7684</v>
      </c>
      <c r="L4316" t="s">
        <v>9274</v>
      </c>
      <c r="M4316" t="s">
        <v>9275</v>
      </c>
      <c r="N4316" s="1">
        <v>42941</v>
      </c>
      <c r="O4316">
        <v>15</v>
      </c>
      <c r="P4316" t="s">
        <v>1314</v>
      </c>
      <c r="S4316">
        <v>0</v>
      </c>
      <c r="T4316">
        <v>0</v>
      </c>
      <c r="U4316" s="7">
        <v>0</v>
      </c>
      <c r="V4316" s="7">
        <v>0</v>
      </c>
      <c r="W4316" s="7">
        <v>0</v>
      </c>
      <c r="X4316" s="7">
        <v>0</v>
      </c>
      <c r="Y4316" s="7">
        <v>0</v>
      </c>
      <c r="Z4316" s="7">
        <v>0</v>
      </c>
      <c r="AA4316" s="7" t="s">
        <v>800</v>
      </c>
      <c r="AB4316" s="7">
        <f>IF(Table2[[#This Row],[15cc]]+Table2[[#This Row],[30cc]]&gt;0,1,0)</f>
        <v>0</v>
      </c>
      <c r="AC4316" s="7">
        <f>IF(Table2[[#This Row],[60c]]&gt;0,1,0)</f>
        <v>0</v>
      </c>
      <c r="AD4316" s="7">
        <f>IF(Table2[[#This Row],[90c]]&gt;0,1,0)</f>
        <v>0</v>
      </c>
    </row>
    <row r="4317" spans="1:30" x14ac:dyDescent="0.2">
      <c r="A4317">
        <v>201707</v>
      </c>
      <c r="B4317" t="s">
        <v>84</v>
      </c>
      <c r="C4317" t="s">
        <v>84</v>
      </c>
      <c r="D4317" t="s">
        <v>3069</v>
      </c>
      <c r="E4317" t="s">
        <v>7684</v>
      </c>
      <c r="F4317" t="s">
        <v>3070</v>
      </c>
      <c r="G4317" t="s">
        <v>7688</v>
      </c>
      <c r="I4317" t="s">
        <v>7596</v>
      </c>
      <c r="J4317" t="s">
        <v>3081</v>
      </c>
      <c r="K4317" t="s">
        <v>7689</v>
      </c>
      <c r="L4317" t="s">
        <v>9276</v>
      </c>
      <c r="M4317" t="s">
        <v>6589</v>
      </c>
      <c r="N4317" s="1">
        <v>42936</v>
      </c>
      <c r="O4317">
        <v>20</v>
      </c>
      <c r="P4317" t="s">
        <v>930</v>
      </c>
      <c r="Q4317">
        <v>3</v>
      </c>
      <c r="R4317">
        <v>52.387</v>
      </c>
      <c r="S4317">
        <v>3</v>
      </c>
      <c r="T4317">
        <v>52.387</v>
      </c>
      <c r="U4317" s="7">
        <v>0</v>
      </c>
      <c r="V4317" s="7">
        <v>0</v>
      </c>
      <c r="W4317" s="7">
        <v>0</v>
      </c>
      <c r="X4317" s="7">
        <v>0</v>
      </c>
      <c r="Y4317" s="7">
        <v>0</v>
      </c>
      <c r="Z4317" s="7">
        <v>0</v>
      </c>
      <c r="AA4317" s="7" t="s">
        <v>800</v>
      </c>
      <c r="AB4317" s="7">
        <f>IF(Table2[[#This Row],[15cc]]+Table2[[#This Row],[30cc]]&gt;0,1,0)</f>
        <v>1</v>
      </c>
      <c r="AC4317" s="7">
        <f>IF(Table2[[#This Row],[60c]]&gt;0,1,0)</f>
        <v>0</v>
      </c>
      <c r="AD4317" s="7">
        <f>IF(Table2[[#This Row],[90c]]&gt;0,1,0)</f>
        <v>0</v>
      </c>
    </row>
    <row r="4318" spans="1:30" x14ac:dyDescent="0.2">
      <c r="A4318">
        <v>201707</v>
      </c>
      <c r="B4318" t="s">
        <v>84</v>
      </c>
      <c r="C4318" t="s">
        <v>84</v>
      </c>
      <c r="D4318" t="s">
        <v>3069</v>
      </c>
      <c r="E4318" t="s">
        <v>7684</v>
      </c>
      <c r="F4318" t="s">
        <v>3070</v>
      </c>
      <c r="G4318" t="s">
        <v>7688</v>
      </c>
      <c r="I4318" t="s">
        <v>7596</v>
      </c>
      <c r="J4318" t="s">
        <v>3081</v>
      </c>
      <c r="K4318" t="s">
        <v>7689</v>
      </c>
      <c r="L4318" t="s">
        <v>9277</v>
      </c>
      <c r="M4318" t="s">
        <v>9278</v>
      </c>
      <c r="N4318" s="1">
        <v>42936</v>
      </c>
      <c r="O4318">
        <v>20</v>
      </c>
      <c r="P4318" t="s">
        <v>930</v>
      </c>
      <c r="Q4318">
        <v>1</v>
      </c>
      <c r="R4318">
        <v>12.14</v>
      </c>
      <c r="S4318">
        <v>1</v>
      </c>
      <c r="T4318">
        <v>12.14</v>
      </c>
      <c r="U4318" s="7">
        <v>0</v>
      </c>
      <c r="V4318" s="7">
        <v>0</v>
      </c>
      <c r="W4318" s="7">
        <v>0</v>
      </c>
      <c r="X4318" s="7">
        <v>0</v>
      </c>
      <c r="Y4318" s="7">
        <v>0</v>
      </c>
      <c r="Z4318" s="7">
        <v>0</v>
      </c>
      <c r="AA4318" s="7" t="s">
        <v>800</v>
      </c>
      <c r="AB4318" s="7">
        <f>IF(Table2[[#This Row],[15cc]]+Table2[[#This Row],[30cc]]&gt;0,1,0)</f>
        <v>1</v>
      </c>
      <c r="AC4318" s="7">
        <f>IF(Table2[[#This Row],[60c]]&gt;0,1,0)</f>
        <v>0</v>
      </c>
      <c r="AD4318" s="7">
        <f>IF(Table2[[#This Row],[90c]]&gt;0,1,0)</f>
        <v>0</v>
      </c>
    </row>
    <row r="4319" spans="1:30" x14ac:dyDescent="0.2">
      <c r="A4319">
        <v>201707</v>
      </c>
      <c r="B4319" t="s">
        <v>84</v>
      </c>
      <c r="C4319" t="s">
        <v>84</v>
      </c>
      <c r="D4319" t="s">
        <v>3069</v>
      </c>
      <c r="E4319" t="s">
        <v>7684</v>
      </c>
      <c r="F4319" t="s">
        <v>3070</v>
      </c>
      <c r="G4319" t="s">
        <v>7688</v>
      </c>
      <c r="I4319" t="s">
        <v>7596</v>
      </c>
      <c r="J4319" t="s">
        <v>3081</v>
      </c>
      <c r="K4319" t="s">
        <v>7689</v>
      </c>
      <c r="L4319" t="s">
        <v>9279</v>
      </c>
      <c r="M4319" t="s">
        <v>9280</v>
      </c>
      <c r="N4319" s="1">
        <v>42936</v>
      </c>
      <c r="O4319">
        <v>20</v>
      </c>
      <c r="P4319" t="s">
        <v>930</v>
      </c>
      <c r="Q4319">
        <v>1</v>
      </c>
      <c r="R4319">
        <v>13.877000000000001</v>
      </c>
      <c r="S4319">
        <v>1</v>
      </c>
      <c r="T4319">
        <v>13.877000000000001</v>
      </c>
      <c r="U4319" s="7">
        <v>0</v>
      </c>
      <c r="V4319" s="7">
        <v>0</v>
      </c>
      <c r="W4319" s="7">
        <v>0</v>
      </c>
      <c r="X4319" s="7">
        <v>0</v>
      </c>
      <c r="Y4319" s="7">
        <v>0</v>
      </c>
      <c r="Z4319" s="7">
        <v>0</v>
      </c>
      <c r="AA4319" s="7" t="s">
        <v>800</v>
      </c>
      <c r="AB4319" s="7">
        <f>IF(Table2[[#This Row],[15cc]]+Table2[[#This Row],[30cc]]&gt;0,1,0)</f>
        <v>1</v>
      </c>
      <c r="AC4319" s="7">
        <f>IF(Table2[[#This Row],[60c]]&gt;0,1,0)</f>
        <v>0</v>
      </c>
      <c r="AD4319" s="7">
        <f>IF(Table2[[#This Row],[90c]]&gt;0,1,0)</f>
        <v>0</v>
      </c>
    </row>
    <row r="4320" spans="1:30" x14ac:dyDescent="0.2">
      <c r="A4320">
        <v>201707</v>
      </c>
      <c r="B4320" t="s">
        <v>84</v>
      </c>
      <c r="C4320" t="s">
        <v>84</v>
      </c>
      <c r="D4320" t="s">
        <v>3069</v>
      </c>
      <c r="E4320" t="s">
        <v>7684</v>
      </c>
      <c r="F4320" t="s">
        <v>3070</v>
      </c>
      <c r="G4320" t="s">
        <v>7688</v>
      </c>
      <c r="I4320" t="s">
        <v>7596</v>
      </c>
      <c r="J4320" t="s">
        <v>3081</v>
      </c>
      <c r="K4320" t="s">
        <v>7689</v>
      </c>
      <c r="L4320" t="s">
        <v>9281</v>
      </c>
      <c r="M4320" t="s">
        <v>9282</v>
      </c>
      <c r="N4320" s="1">
        <v>42936</v>
      </c>
      <c r="O4320">
        <v>20</v>
      </c>
      <c r="P4320" t="s">
        <v>930</v>
      </c>
      <c r="Q4320">
        <v>3</v>
      </c>
      <c r="R4320">
        <v>38.405000000000001</v>
      </c>
      <c r="S4320">
        <v>3</v>
      </c>
      <c r="T4320">
        <v>38.405000000000001</v>
      </c>
      <c r="U4320" s="7">
        <v>0</v>
      </c>
      <c r="V4320" s="7">
        <v>0</v>
      </c>
      <c r="W4320" s="7">
        <v>0</v>
      </c>
      <c r="X4320" s="7">
        <v>0</v>
      </c>
      <c r="Y4320" s="7">
        <v>0</v>
      </c>
      <c r="Z4320" s="7">
        <v>0</v>
      </c>
      <c r="AA4320" s="7" t="s">
        <v>800</v>
      </c>
      <c r="AB4320" s="7">
        <f>IF(Table2[[#This Row],[15cc]]+Table2[[#This Row],[30cc]]&gt;0,1,0)</f>
        <v>1</v>
      </c>
      <c r="AC4320" s="7">
        <f>IF(Table2[[#This Row],[60c]]&gt;0,1,0)</f>
        <v>0</v>
      </c>
      <c r="AD4320" s="7">
        <f>IF(Table2[[#This Row],[90c]]&gt;0,1,0)</f>
        <v>0</v>
      </c>
    </row>
    <row r="4321" spans="1:30" x14ac:dyDescent="0.2">
      <c r="A4321">
        <v>201707</v>
      </c>
      <c r="B4321" t="s">
        <v>84</v>
      </c>
      <c r="C4321" t="s">
        <v>84</v>
      </c>
      <c r="D4321" t="s">
        <v>3069</v>
      </c>
      <c r="E4321" t="s">
        <v>7684</v>
      </c>
      <c r="F4321" t="s">
        <v>3070</v>
      </c>
      <c r="G4321" t="s">
        <v>7688</v>
      </c>
      <c r="I4321" t="s">
        <v>7596</v>
      </c>
      <c r="J4321" t="s">
        <v>3081</v>
      </c>
      <c r="K4321" t="s">
        <v>7689</v>
      </c>
      <c r="L4321" t="s">
        <v>9283</v>
      </c>
      <c r="M4321" t="s">
        <v>1447</v>
      </c>
      <c r="N4321" s="1">
        <v>42936</v>
      </c>
      <c r="O4321">
        <v>20</v>
      </c>
      <c r="P4321" t="s">
        <v>930</v>
      </c>
      <c r="Q4321">
        <v>1</v>
      </c>
      <c r="R4321">
        <v>12.079000000000001</v>
      </c>
      <c r="S4321">
        <v>1</v>
      </c>
      <c r="T4321">
        <v>12.079000000000001</v>
      </c>
      <c r="U4321" s="7">
        <v>0</v>
      </c>
      <c r="V4321" s="7">
        <v>0</v>
      </c>
      <c r="W4321" s="7">
        <v>0</v>
      </c>
      <c r="X4321" s="7">
        <v>0</v>
      </c>
      <c r="Y4321" s="7">
        <v>0</v>
      </c>
      <c r="Z4321" s="7">
        <v>0</v>
      </c>
      <c r="AA4321" s="7" t="s">
        <v>800</v>
      </c>
      <c r="AB4321" s="7">
        <f>IF(Table2[[#This Row],[15cc]]+Table2[[#This Row],[30cc]]&gt;0,1,0)</f>
        <v>1</v>
      </c>
      <c r="AC4321" s="7">
        <f>IF(Table2[[#This Row],[60c]]&gt;0,1,0)</f>
        <v>0</v>
      </c>
      <c r="AD4321" s="7">
        <f>IF(Table2[[#This Row],[90c]]&gt;0,1,0)</f>
        <v>0</v>
      </c>
    </row>
    <row r="4322" spans="1:30" x14ac:dyDescent="0.2">
      <c r="A4322">
        <v>201707</v>
      </c>
      <c r="B4322" t="s">
        <v>84</v>
      </c>
      <c r="C4322" t="s">
        <v>84</v>
      </c>
      <c r="D4322" t="s">
        <v>3069</v>
      </c>
      <c r="E4322" t="s">
        <v>7684</v>
      </c>
      <c r="F4322" t="s">
        <v>3070</v>
      </c>
      <c r="G4322" t="s">
        <v>7688</v>
      </c>
      <c r="I4322" t="s">
        <v>7596</v>
      </c>
      <c r="J4322" t="s">
        <v>3081</v>
      </c>
      <c r="K4322" t="s">
        <v>7689</v>
      </c>
      <c r="L4322" t="s">
        <v>9284</v>
      </c>
      <c r="M4322" t="s">
        <v>9285</v>
      </c>
      <c r="N4322" s="1">
        <v>42936</v>
      </c>
      <c r="O4322">
        <v>20</v>
      </c>
      <c r="P4322" t="s">
        <v>930</v>
      </c>
      <c r="Q4322">
        <v>4</v>
      </c>
      <c r="R4322">
        <v>53.484999999999999</v>
      </c>
      <c r="S4322">
        <v>4</v>
      </c>
      <c r="T4322">
        <v>53.484999999999999</v>
      </c>
      <c r="U4322" s="7">
        <v>0</v>
      </c>
      <c r="V4322" s="7">
        <v>0</v>
      </c>
      <c r="W4322" s="7">
        <v>0</v>
      </c>
      <c r="X4322" s="7">
        <v>0</v>
      </c>
      <c r="Y4322" s="7">
        <v>0</v>
      </c>
      <c r="Z4322" s="7">
        <v>0</v>
      </c>
      <c r="AA4322" s="7" t="s">
        <v>800</v>
      </c>
      <c r="AB4322" s="7">
        <f>IF(Table2[[#This Row],[15cc]]+Table2[[#This Row],[30cc]]&gt;0,1,0)</f>
        <v>1</v>
      </c>
      <c r="AC4322" s="7">
        <f>IF(Table2[[#This Row],[60c]]&gt;0,1,0)</f>
        <v>0</v>
      </c>
      <c r="AD4322" s="7">
        <f>IF(Table2[[#This Row],[90c]]&gt;0,1,0)</f>
        <v>0</v>
      </c>
    </row>
    <row r="4323" spans="1:30" x14ac:dyDescent="0.2">
      <c r="A4323">
        <v>201707</v>
      </c>
      <c r="B4323" t="s">
        <v>84</v>
      </c>
      <c r="C4323" t="s">
        <v>84</v>
      </c>
      <c r="D4323" t="s">
        <v>3069</v>
      </c>
      <c r="E4323" t="s">
        <v>7684</v>
      </c>
      <c r="F4323" t="s">
        <v>3070</v>
      </c>
      <c r="G4323" t="s">
        <v>7688</v>
      </c>
      <c r="I4323" t="s">
        <v>7596</v>
      </c>
      <c r="J4323" t="s">
        <v>3081</v>
      </c>
      <c r="K4323" t="s">
        <v>7689</v>
      </c>
      <c r="L4323" t="s">
        <v>9286</v>
      </c>
      <c r="M4323" t="s">
        <v>9287</v>
      </c>
      <c r="N4323" s="1">
        <v>42936</v>
      </c>
      <c r="O4323">
        <v>20</v>
      </c>
      <c r="P4323" t="s">
        <v>930</v>
      </c>
      <c r="S4323">
        <v>0</v>
      </c>
      <c r="T4323">
        <v>0</v>
      </c>
      <c r="U4323" s="7">
        <v>0</v>
      </c>
      <c r="V4323" s="7">
        <v>0</v>
      </c>
      <c r="W4323" s="7">
        <v>0</v>
      </c>
      <c r="X4323" s="7">
        <v>0</v>
      </c>
      <c r="Y4323" s="7">
        <v>0</v>
      </c>
      <c r="Z4323" s="7">
        <v>0</v>
      </c>
      <c r="AA4323" s="7" t="s">
        <v>800</v>
      </c>
      <c r="AB4323" s="7">
        <f>IF(Table2[[#This Row],[15cc]]+Table2[[#This Row],[30cc]]&gt;0,1,0)</f>
        <v>0</v>
      </c>
      <c r="AC4323" s="7">
        <f>IF(Table2[[#This Row],[60c]]&gt;0,1,0)</f>
        <v>0</v>
      </c>
      <c r="AD4323" s="7">
        <f>IF(Table2[[#This Row],[90c]]&gt;0,1,0)</f>
        <v>0</v>
      </c>
    </row>
    <row r="4324" spans="1:30" x14ac:dyDescent="0.2">
      <c r="A4324">
        <v>201707</v>
      </c>
      <c r="B4324" t="s">
        <v>84</v>
      </c>
      <c r="C4324" t="s">
        <v>84</v>
      </c>
      <c r="D4324" t="s">
        <v>3069</v>
      </c>
      <c r="E4324" t="s">
        <v>7684</v>
      </c>
      <c r="F4324" t="s">
        <v>3070</v>
      </c>
      <c r="G4324" t="s">
        <v>7688</v>
      </c>
      <c r="I4324" t="s">
        <v>135</v>
      </c>
      <c r="J4324" t="s">
        <v>1568</v>
      </c>
      <c r="K4324" t="s">
        <v>7690</v>
      </c>
      <c r="L4324" t="s">
        <v>9288</v>
      </c>
      <c r="M4324" t="s">
        <v>9289</v>
      </c>
      <c r="N4324" s="1">
        <v>42933</v>
      </c>
      <c r="O4324">
        <v>23</v>
      </c>
      <c r="P4324" t="s">
        <v>930</v>
      </c>
      <c r="S4324">
        <v>0</v>
      </c>
      <c r="T4324">
        <v>0</v>
      </c>
      <c r="U4324" s="7">
        <v>0</v>
      </c>
      <c r="V4324" s="7">
        <v>0</v>
      </c>
      <c r="W4324" s="7">
        <v>0</v>
      </c>
      <c r="X4324" s="7">
        <v>0</v>
      </c>
      <c r="Y4324" s="7">
        <v>0</v>
      </c>
      <c r="Z4324" s="7">
        <v>0</v>
      </c>
      <c r="AA4324" s="7" t="s">
        <v>800</v>
      </c>
      <c r="AB4324" s="7">
        <f>IF(Table2[[#This Row],[15cc]]+Table2[[#This Row],[30cc]]&gt;0,1,0)</f>
        <v>0</v>
      </c>
      <c r="AC4324" s="7">
        <f>IF(Table2[[#This Row],[60c]]&gt;0,1,0)</f>
        <v>0</v>
      </c>
      <c r="AD4324" s="7">
        <f>IF(Table2[[#This Row],[90c]]&gt;0,1,0)</f>
        <v>0</v>
      </c>
    </row>
    <row r="4325" spans="1:30" x14ac:dyDescent="0.2">
      <c r="A4325">
        <v>201707</v>
      </c>
      <c r="B4325" t="s">
        <v>84</v>
      </c>
      <c r="C4325" t="s">
        <v>84</v>
      </c>
      <c r="D4325" t="s">
        <v>3069</v>
      </c>
      <c r="E4325" t="s">
        <v>7684</v>
      </c>
      <c r="F4325" t="s">
        <v>3070</v>
      </c>
      <c r="G4325" t="s">
        <v>7688</v>
      </c>
      <c r="I4325" t="s">
        <v>135</v>
      </c>
      <c r="J4325" t="s">
        <v>1568</v>
      </c>
      <c r="K4325" t="s">
        <v>7690</v>
      </c>
      <c r="L4325" t="s">
        <v>9290</v>
      </c>
      <c r="M4325" t="s">
        <v>9291</v>
      </c>
      <c r="N4325" s="1">
        <v>42933</v>
      </c>
      <c r="O4325">
        <v>23</v>
      </c>
      <c r="P4325" t="s">
        <v>930</v>
      </c>
      <c r="S4325">
        <v>0</v>
      </c>
      <c r="T4325">
        <v>0</v>
      </c>
      <c r="U4325" s="7">
        <v>0</v>
      </c>
      <c r="V4325" s="7">
        <v>0</v>
      </c>
      <c r="W4325" s="7">
        <v>0</v>
      </c>
      <c r="X4325" s="7">
        <v>0</v>
      </c>
      <c r="Y4325" s="7">
        <v>0</v>
      </c>
      <c r="Z4325" s="7">
        <v>0</v>
      </c>
      <c r="AA4325" s="7" t="s">
        <v>800</v>
      </c>
      <c r="AB4325" s="7">
        <f>IF(Table2[[#This Row],[15cc]]+Table2[[#This Row],[30cc]]&gt;0,1,0)</f>
        <v>0</v>
      </c>
      <c r="AC4325" s="7">
        <f>IF(Table2[[#This Row],[60c]]&gt;0,1,0)</f>
        <v>0</v>
      </c>
      <c r="AD4325" s="7">
        <f>IF(Table2[[#This Row],[90c]]&gt;0,1,0)</f>
        <v>0</v>
      </c>
    </row>
    <row r="4326" spans="1:30" x14ac:dyDescent="0.2">
      <c r="A4326">
        <v>201707</v>
      </c>
      <c r="B4326" t="s">
        <v>84</v>
      </c>
      <c r="C4326" t="s">
        <v>84</v>
      </c>
      <c r="D4326" t="s">
        <v>3069</v>
      </c>
      <c r="E4326" t="s">
        <v>7684</v>
      </c>
      <c r="F4326" t="s">
        <v>3070</v>
      </c>
      <c r="G4326" t="s">
        <v>7688</v>
      </c>
      <c r="I4326" t="s">
        <v>135</v>
      </c>
      <c r="J4326" t="s">
        <v>1568</v>
      </c>
      <c r="K4326" t="s">
        <v>7690</v>
      </c>
      <c r="L4326" t="s">
        <v>9292</v>
      </c>
      <c r="M4326" t="s">
        <v>9293</v>
      </c>
      <c r="N4326" s="1">
        <v>42933</v>
      </c>
      <c r="O4326">
        <v>23</v>
      </c>
      <c r="P4326" t="s">
        <v>930</v>
      </c>
      <c r="S4326">
        <v>0</v>
      </c>
      <c r="T4326">
        <v>0</v>
      </c>
      <c r="U4326" s="7">
        <v>0</v>
      </c>
      <c r="V4326" s="7">
        <v>0</v>
      </c>
      <c r="W4326" s="7">
        <v>0</v>
      </c>
      <c r="X4326" s="7">
        <v>0</v>
      </c>
      <c r="Y4326" s="7">
        <v>0</v>
      </c>
      <c r="Z4326" s="7">
        <v>0</v>
      </c>
      <c r="AA4326" s="7" t="s">
        <v>800</v>
      </c>
      <c r="AB4326" s="7">
        <f>IF(Table2[[#This Row],[15cc]]+Table2[[#This Row],[30cc]]&gt;0,1,0)</f>
        <v>0</v>
      </c>
      <c r="AC4326" s="7">
        <f>IF(Table2[[#This Row],[60c]]&gt;0,1,0)</f>
        <v>0</v>
      </c>
      <c r="AD4326" s="7">
        <f>IF(Table2[[#This Row],[90c]]&gt;0,1,0)</f>
        <v>0</v>
      </c>
    </row>
    <row r="4327" spans="1:30" x14ac:dyDescent="0.2">
      <c r="A4327">
        <v>201707</v>
      </c>
      <c r="B4327" t="s">
        <v>84</v>
      </c>
      <c r="C4327" t="s">
        <v>84</v>
      </c>
      <c r="D4327" t="s">
        <v>3069</v>
      </c>
      <c r="E4327" t="s">
        <v>7684</v>
      </c>
      <c r="F4327" t="s">
        <v>3070</v>
      </c>
      <c r="G4327" t="s">
        <v>7688</v>
      </c>
      <c r="I4327" t="s">
        <v>135</v>
      </c>
      <c r="J4327" t="s">
        <v>1568</v>
      </c>
      <c r="K4327" t="s">
        <v>7690</v>
      </c>
      <c r="L4327" t="s">
        <v>9294</v>
      </c>
      <c r="M4327" t="s">
        <v>9295</v>
      </c>
      <c r="N4327" s="1">
        <v>42941</v>
      </c>
      <c r="O4327">
        <v>15</v>
      </c>
      <c r="P4327" t="s">
        <v>1314</v>
      </c>
      <c r="S4327">
        <v>0</v>
      </c>
      <c r="T4327">
        <v>0</v>
      </c>
      <c r="U4327" s="7">
        <v>0</v>
      </c>
      <c r="V4327" s="7">
        <v>0</v>
      </c>
      <c r="W4327" s="7">
        <v>0</v>
      </c>
      <c r="X4327" s="7">
        <v>0</v>
      </c>
      <c r="Y4327" s="7">
        <v>0</v>
      </c>
      <c r="Z4327" s="7">
        <v>0</v>
      </c>
      <c r="AA4327" s="7" t="s">
        <v>800</v>
      </c>
      <c r="AB4327" s="7">
        <f>IF(Table2[[#This Row],[15cc]]+Table2[[#This Row],[30cc]]&gt;0,1,0)</f>
        <v>0</v>
      </c>
      <c r="AC4327" s="7">
        <f>IF(Table2[[#This Row],[60c]]&gt;0,1,0)</f>
        <v>0</v>
      </c>
      <c r="AD4327" s="7">
        <f>IF(Table2[[#This Row],[90c]]&gt;0,1,0)</f>
        <v>0</v>
      </c>
    </row>
    <row r="4328" spans="1:30" x14ac:dyDescent="0.2">
      <c r="A4328">
        <v>201707</v>
      </c>
      <c r="B4328" t="s">
        <v>84</v>
      </c>
      <c r="C4328" t="s">
        <v>84</v>
      </c>
      <c r="D4328" t="s">
        <v>3069</v>
      </c>
      <c r="E4328" t="s">
        <v>7684</v>
      </c>
      <c r="F4328" t="s">
        <v>3070</v>
      </c>
      <c r="G4328" t="s">
        <v>7688</v>
      </c>
      <c r="I4328" t="s">
        <v>135</v>
      </c>
      <c r="J4328" t="s">
        <v>1568</v>
      </c>
      <c r="K4328" t="s">
        <v>7690</v>
      </c>
      <c r="L4328" t="s">
        <v>9296</v>
      </c>
      <c r="M4328" t="s">
        <v>9297</v>
      </c>
      <c r="N4328" s="1">
        <v>42941</v>
      </c>
      <c r="O4328">
        <v>15</v>
      </c>
      <c r="P4328" t="s">
        <v>1314</v>
      </c>
      <c r="S4328">
        <v>0</v>
      </c>
      <c r="T4328">
        <v>0</v>
      </c>
      <c r="U4328" s="7">
        <v>0</v>
      </c>
      <c r="V4328" s="7">
        <v>0</v>
      </c>
      <c r="W4328" s="7">
        <v>0</v>
      </c>
      <c r="X4328" s="7">
        <v>0</v>
      </c>
      <c r="Y4328" s="7">
        <v>0</v>
      </c>
      <c r="Z4328" s="7">
        <v>0</v>
      </c>
      <c r="AA4328" s="7" t="s">
        <v>800</v>
      </c>
      <c r="AB4328" s="7">
        <f>IF(Table2[[#This Row],[15cc]]+Table2[[#This Row],[30cc]]&gt;0,1,0)</f>
        <v>0</v>
      </c>
      <c r="AC4328" s="7">
        <f>IF(Table2[[#This Row],[60c]]&gt;0,1,0)</f>
        <v>0</v>
      </c>
      <c r="AD4328" s="7">
        <f>IF(Table2[[#This Row],[90c]]&gt;0,1,0)</f>
        <v>0</v>
      </c>
    </row>
    <row r="4329" spans="1:30" x14ac:dyDescent="0.2">
      <c r="A4329">
        <v>201707</v>
      </c>
      <c r="B4329" t="s">
        <v>84</v>
      </c>
      <c r="C4329" t="s">
        <v>84</v>
      </c>
      <c r="D4329" t="s">
        <v>3069</v>
      </c>
      <c r="E4329" t="s">
        <v>7684</v>
      </c>
      <c r="F4329" t="s">
        <v>3070</v>
      </c>
      <c r="G4329" t="s">
        <v>7688</v>
      </c>
      <c r="I4329" t="s">
        <v>135</v>
      </c>
      <c r="J4329" t="s">
        <v>1568</v>
      </c>
      <c r="K4329" t="s">
        <v>7690</v>
      </c>
      <c r="L4329" t="s">
        <v>9298</v>
      </c>
      <c r="M4329" t="s">
        <v>9299</v>
      </c>
      <c r="N4329" s="1">
        <v>42941</v>
      </c>
      <c r="O4329">
        <v>15</v>
      </c>
      <c r="P4329" t="s">
        <v>1314</v>
      </c>
      <c r="S4329">
        <v>0</v>
      </c>
      <c r="T4329">
        <v>0</v>
      </c>
      <c r="U4329" s="7">
        <v>0</v>
      </c>
      <c r="V4329" s="7">
        <v>0</v>
      </c>
      <c r="W4329" s="7">
        <v>0</v>
      </c>
      <c r="X4329" s="7">
        <v>0</v>
      </c>
      <c r="Y4329" s="7">
        <v>0</v>
      </c>
      <c r="Z4329" s="7">
        <v>0</v>
      </c>
      <c r="AA4329" s="7" t="s">
        <v>800</v>
      </c>
      <c r="AB4329" s="7">
        <f>IF(Table2[[#This Row],[15cc]]+Table2[[#This Row],[30cc]]&gt;0,1,0)</f>
        <v>0</v>
      </c>
      <c r="AC4329" s="7">
        <f>IF(Table2[[#This Row],[60c]]&gt;0,1,0)</f>
        <v>0</v>
      </c>
      <c r="AD4329" s="7">
        <f>IF(Table2[[#This Row],[90c]]&gt;0,1,0)</f>
        <v>0</v>
      </c>
    </row>
    <row r="4330" spans="1:30" x14ac:dyDescent="0.2">
      <c r="A4330">
        <v>201707</v>
      </c>
      <c r="B4330" t="s">
        <v>84</v>
      </c>
      <c r="C4330" t="s">
        <v>84</v>
      </c>
      <c r="D4330" t="s">
        <v>3069</v>
      </c>
      <c r="E4330" t="s">
        <v>7684</v>
      </c>
      <c r="F4330" t="s">
        <v>3070</v>
      </c>
      <c r="G4330" t="s">
        <v>7688</v>
      </c>
      <c r="I4330" t="s">
        <v>135</v>
      </c>
      <c r="J4330" t="s">
        <v>4288</v>
      </c>
      <c r="K4330" t="s">
        <v>7690</v>
      </c>
      <c r="L4330" t="s">
        <v>9300</v>
      </c>
      <c r="M4330" t="s">
        <v>831</v>
      </c>
      <c r="N4330" s="1">
        <v>42933</v>
      </c>
      <c r="O4330">
        <v>23</v>
      </c>
      <c r="P4330" t="s">
        <v>930</v>
      </c>
      <c r="S4330">
        <v>0</v>
      </c>
      <c r="T4330">
        <v>0</v>
      </c>
      <c r="U4330" s="7">
        <v>0</v>
      </c>
      <c r="V4330" s="7">
        <v>0</v>
      </c>
      <c r="W4330" s="7">
        <v>0</v>
      </c>
      <c r="X4330" s="7">
        <v>0</v>
      </c>
      <c r="Y4330" s="7">
        <v>0</v>
      </c>
      <c r="Z4330" s="7">
        <v>0</v>
      </c>
      <c r="AA4330" s="7" t="s">
        <v>800</v>
      </c>
      <c r="AB4330" s="7">
        <f>IF(Table2[[#This Row],[15cc]]+Table2[[#This Row],[30cc]]&gt;0,1,0)</f>
        <v>0</v>
      </c>
      <c r="AC4330" s="7">
        <f>IF(Table2[[#This Row],[60c]]&gt;0,1,0)</f>
        <v>0</v>
      </c>
      <c r="AD4330" s="7">
        <f>IF(Table2[[#This Row],[90c]]&gt;0,1,0)</f>
        <v>0</v>
      </c>
    </row>
    <row r="4331" spans="1:30" x14ac:dyDescent="0.2">
      <c r="A4331">
        <v>201707</v>
      </c>
      <c r="B4331" t="s">
        <v>84</v>
      </c>
      <c r="C4331" t="s">
        <v>84</v>
      </c>
      <c r="D4331" t="s">
        <v>3069</v>
      </c>
      <c r="E4331" t="s">
        <v>7684</v>
      </c>
      <c r="F4331" t="s">
        <v>3070</v>
      </c>
      <c r="G4331" t="s">
        <v>7688</v>
      </c>
      <c r="I4331" t="s">
        <v>135</v>
      </c>
      <c r="J4331" t="s">
        <v>4288</v>
      </c>
      <c r="K4331" t="s">
        <v>7690</v>
      </c>
      <c r="L4331" t="s">
        <v>9301</v>
      </c>
      <c r="M4331" t="s">
        <v>4020</v>
      </c>
      <c r="N4331" s="1">
        <v>42933</v>
      </c>
      <c r="O4331">
        <v>23</v>
      </c>
      <c r="P4331" t="s">
        <v>930</v>
      </c>
      <c r="Q4331">
        <v>1</v>
      </c>
      <c r="R4331">
        <v>30.314</v>
      </c>
      <c r="S4331">
        <v>1</v>
      </c>
      <c r="T4331">
        <v>30.314</v>
      </c>
      <c r="U4331" s="7">
        <v>0</v>
      </c>
      <c r="V4331" s="7">
        <v>0</v>
      </c>
      <c r="W4331" s="7">
        <v>0</v>
      </c>
      <c r="X4331" s="7">
        <v>0</v>
      </c>
      <c r="Y4331" s="7">
        <v>0</v>
      </c>
      <c r="Z4331" s="7">
        <v>0</v>
      </c>
      <c r="AA4331" s="7" t="s">
        <v>800</v>
      </c>
      <c r="AB4331" s="7">
        <f>IF(Table2[[#This Row],[15cc]]+Table2[[#This Row],[30cc]]&gt;0,1,0)</f>
        <v>1</v>
      </c>
      <c r="AC4331" s="7">
        <f>IF(Table2[[#This Row],[60c]]&gt;0,1,0)</f>
        <v>0</v>
      </c>
      <c r="AD4331" s="7">
        <f>IF(Table2[[#This Row],[90c]]&gt;0,1,0)</f>
        <v>0</v>
      </c>
    </row>
    <row r="4332" spans="1:30" x14ac:dyDescent="0.2">
      <c r="A4332">
        <v>201707</v>
      </c>
      <c r="B4332" t="s">
        <v>84</v>
      </c>
      <c r="C4332" t="s">
        <v>84</v>
      </c>
      <c r="D4332" t="s">
        <v>3069</v>
      </c>
      <c r="E4332" t="s">
        <v>7684</v>
      </c>
      <c r="F4332" t="s">
        <v>3070</v>
      </c>
      <c r="G4332" t="s">
        <v>7688</v>
      </c>
      <c r="I4332" t="s">
        <v>135</v>
      </c>
      <c r="J4332" t="s">
        <v>4288</v>
      </c>
      <c r="K4332" t="s">
        <v>7690</v>
      </c>
      <c r="L4332" t="s">
        <v>9302</v>
      </c>
      <c r="M4332" t="s">
        <v>9303</v>
      </c>
      <c r="N4332" s="1">
        <v>42933</v>
      </c>
      <c r="O4332">
        <v>23</v>
      </c>
      <c r="P4332" t="s">
        <v>930</v>
      </c>
      <c r="Q4332">
        <v>5</v>
      </c>
      <c r="R4332">
        <v>90.941999999999993</v>
      </c>
      <c r="S4332">
        <v>5</v>
      </c>
      <c r="T4332">
        <v>90.941999999999993</v>
      </c>
      <c r="U4332" s="7">
        <v>0</v>
      </c>
      <c r="V4332" s="7">
        <v>0</v>
      </c>
      <c r="W4332" s="7">
        <v>0</v>
      </c>
      <c r="X4332" s="7">
        <v>0</v>
      </c>
      <c r="Y4332" s="7">
        <v>0</v>
      </c>
      <c r="Z4332" s="7">
        <v>0</v>
      </c>
      <c r="AA4332" s="7" t="s">
        <v>800</v>
      </c>
      <c r="AB4332" s="7">
        <f>IF(Table2[[#This Row],[15cc]]+Table2[[#This Row],[30cc]]&gt;0,1,0)</f>
        <v>1</v>
      </c>
      <c r="AC4332" s="7">
        <f>IF(Table2[[#This Row],[60c]]&gt;0,1,0)</f>
        <v>0</v>
      </c>
      <c r="AD4332" s="7">
        <f>IF(Table2[[#This Row],[90c]]&gt;0,1,0)</f>
        <v>0</v>
      </c>
    </row>
    <row r="4333" spans="1:30" x14ac:dyDescent="0.2">
      <c r="A4333">
        <v>201707</v>
      </c>
      <c r="B4333" t="s">
        <v>84</v>
      </c>
      <c r="C4333" t="s">
        <v>84</v>
      </c>
      <c r="D4333" t="s">
        <v>3069</v>
      </c>
      <c r="E4333" t="s">
        <v>7684</v>
      </c>
      <c r="F4333" t="s">
        <v>3070</v>
      </c>
      <c r="G4333" t="s">
        <v>7688</v>
      </c>
      <c r="I4333" t="s">
        <v>135</v>
      </c>
      <c r="J4333" t="s">
        <v>4288</v>
      </c>
      <c r="K4333" t="s">
        <v>7690</v>
      </c>
      <c r="L4333" t="s">
        <v>9304</v>
      </c>
      <c r="M4333" t="s">
        <v>819</v>
      </c>
      <c r="N4333" s="1">
        <v>42933</v>
      </c>
      <c r="O4333">
        <v>23</v>
      </c>
      <c r="P4333" t="s">
        <v>930</v>
      </c>
      <c r="S4333">
        <v>0</v>
      </c>
      <c r="T4333">
        <v>0</v>
      </c>
      <c r="U4333" s="7">
        <v>0</v>
      </c>
      <c r="V4333" s="7">
        <v>0</v>
      </c>
      <c r="W4333" s="7">
        <v>0</v>
      </c>
      <c r="X4333" s="7">
        <v>0</v>
      </c>
      <c r="Y4333" s="7">
        <v>0</v>
      </c>
      <c r="Z4333" s="7">
        <v>0</v>
      </c>
      <c r="AA4333" s="7" t="s">
        <v>800</v>
      </c>
      <c r="AB4333" s="7">
        <f>IF(Table2[[#This Row],[15cc]]+Table2[[#This Row],[30cc]]&gt;0,1,0)</f>
        <v>0</v>
      </c>
      <c r="AC4333" s="7">
        <f>IF(Table2[[#This Row],[60c]]&gt;0,1,0)</f>
        <v>0</v>
      </c>
      <c r="AD4333" s="7">
        <f>IF(Table2[[#This Row],[90c]]&gt;0,1,0)</f>
        <v>0</v>
      </c>
    </row>
    <row r="4334" spans="1:30" x14ac:dyDescent="0.2">
      <c r="A4334">
        <v>201707</v>
      </c>
      <c r="B4334" t="s">
        <v>84</v>
      </c>
      <c r="C4334" t="s">
        <v>84</v>
      </c>
      <c r="D4334" t="s">
        <v>3069</v>
      </c>
      <c r="E4334" t="s">
        <v>7684</v>
      </c>
      <c r="F4334" t="s">
        <v>3070</v>
      </c>
      <c r="G4334" t="s">
        <v>7688</v>
      </c>
      <c r="I4334" t="s">
        <v>135</v>
      </c>
      <c r="J4334" t="s">
        <v>4288</v>
      </c>
      <c r="K4334" t="s">
        <v>7690</v>
      </c>
      <c r="L4334" t="s">
        <v>9305</v>
      </c>
      <c r="M4334" t="s">
        <v>9306</v>
      </c>
      <c r="N4334" s="1">
        <v>42941</v>
      </c>
      <c r="O4334">
        <v>15</v>
      </c>
      <c r="P4334" t="s">
        <v>1314</v>
      </c>
      <c r="Q4334">
        <v>1</v>
      </c>
      <c r="R4334">
        <v>12.143000000000001</v>
      </c>
      <c r="S4334">
        <v>1</v>
      </c>
      <c r="T4334">
        <v>12.143000000000001</v>
      </c>
      <c r="U4334" s="7">
        <v>0</v>
      </c>
      <c r="V4334" s="7">
        <v>0</v>
      </c>
      <c r="W4334" s="7">
        <v>0</v>
      </c>
      <c r="X4334" s="7">
        <v>0</v>
      </c>
      <c r="Y4334" s="7">
        <v>0</v>
      </c>
      <c r="Z4334" s="7">
        <v>0</v>
      </c>
      <c r="AA4334" s="7" t="s">
        <v>800</v>
      </c>
      <c r="AB4334" s="7">
        <f>IF(Table2[[#This Row],[15cc]]+Table2[[#This Row],[30cc]]&gt;0,1,0)</f>
        <v>1</v>
      </c>
      <c r="AC4334" s="7">
        <f>IF(Table2[[#This Row],[60c]]&gt;0,1,0)</f>
        <v>0</v>
      </c>
      <c r="AD4334" s="7">
        <f>IF(Table2[[#This Row],[90c]]&gt;0,1,0)</f>
        <v>0</v>
      </c>
    </row>
    <row r="4335" spans="1:30" x14ac:dyDescent="0.2">
      <c r="A4335">
        <v>201707</v>
      </c>
      <c r="B4335" t="s">
        <v>84</v>
      </c>
      <c r="C4335" t="s">
        <v>84</v>
      </c>
      <c r="D4335" t="s">
        <v>3069</v>
      </c>
      <c r="E4335" t="s">
        <v>7684</v>
      </c>
      <c r="F4335" t="s">
        <v>3070</v>
      </c>
      <c r="G4335" t="s">
        <v>7688</v>
      </c>
      <c r="I4335" t="s">
        <v>135</v>
      </c>
      <c r="J4335" t="s">
        <v>4288</v>
      </c>
      <c r="K4335" t="s">
        <v>7690</v>
      </c>
      <c r="L4335" t="s">
        <v>9307</v>
      </c>
      <c r="M4335" t="s">
        <v>939</v>
      </c>
      <c r="N4335" s="1">
        <v>42941</v>
      </c>
      <c r="O4335">
        <v>15</v>
      </c>
      <c r="P4335" t="s">
        <v>1314</v>
      </c>
      <c r="Q4335">
        <v>1</v>
      </c>
      <c r="R4335">
        <v>15.041</v>
      </c>
      <c r="S4335">
        <v>1</v>
      </c>
      <c r="T4335">
        <v>15.041</v>
      </c>
      <c r="U4335" s="7">
        <v>0</v>
      </c>
      <c r="V4335" s="7">
        <v>0</v>
      </c>
      <c r="W4335" s="7">
        <v>0</v>
      </c>
      <c r="X4335" s="7">
        <v>0</v>
      </c>
      <c r="Y4335" s="7">
        <v>0</v>
      </c>
      <c r="Z4335" s="7">
        <v>0</v>
      </c>
      <c r="AA4335" s="7" t="s">
        <v>800</v>
      </c>
      <c r="AB4335" s="7">
        <f>IF(Table2[[#This Row],[15cc]]+Table2[[#This Row],[30cc]]&gt;0,1,0)</f>
        <v>1</v>
      </c>
      <c r="AC4335" s="7">
        <f>IF(Table2[[#This Row],[60c]]&gt;0,1,0)</f>
        <v>0</v>
      </c>
      <c r="AD4335" s="7">
        <f>IF(Table2[[#This Row],[90c]]&gt;0,1,0)</f>
        <v>0</v>
      </c>
    </row>
    <row r="4336" spans="1:30" x14ac:dyDescent="0.2">
      <c r="A4336">
        <v>201707</v>
      </c>
      <c r="B4336" t="s">
        <v>84</v>
      </c>
      <c r="C4336" t="s">
        <v>84</v>
      </c>
      <c r="D4336" t="s">
        <v>3069</v>
      </c>
      <c r="E4336" t="s">
        <v>7684</v>
      </c>
      <c r="F4336" t="s">
        <v>3070</v>
      </c>
      <c r="G4336" t="s">
        <v>7688</v>
      </c>
      <c r="I4336" t="s">
        <v>135</v>
      </c>
      <c r="J4336" t="s">
        <v>4288</v>
      </c>
      <c r="K4336" t="s">
        <v>7690</v>
      </c>
      <c r="L4336" t="s">
        <v>9308</v>
      </c>
      <c r="M4336" t="s">
        <v>9309</v>
      </c>
      <c r="N4336" s="1">
        <v>42941</v>
      </c>
      <c r="O4336">
        <v>15</v>
      </c>
      <c r="P4336" t="s">
        <v>1314</v>
      </c>
      <c r="Q4336">
        <v>1</v>
      </c>
      <c r="R4336">
        <v>12.452</v>
      </c>
      <c r="S4336">
        <v>1</v>
      </c>
      <c r="T4336">
        <v>12.452</v>
      </c>
      <c r="U4336" s="7">
        <v>0</v>
      </c>
      <c r="V4336" s="7">
        <v>0</v>
      </c>
      <c r="W4336" s="7">
        <v>0</v>
      </c>
      <c r="X4336" s="7">
        <v>0</v>
      </c>
      <c r="Y4336" s="7">
        <v>0</v>
      </c>
      <c r="Z4336" s="7">
        <v>0</v>
      </c>
      <c r="AA4336" s="7" t="s">
        <v>800</v>
      </c>
      <c r="AB4336" s="7">
        <f>IF(Table2[[#This Row],[15cc]]+Table2[[#This Row],[30cc]]&gt;0,1,0)</f>
        <v>1</v>
      </c>
      <c r="AC4336" s="7">
        <f>IF(Table2[[#This Row],[60c]]&gt;0,1,0)</f>
        <v>0</v>
      </c>
      <c r="AD4336" s="7">
        <f>IF(Table2[[#This Row],[90c]]&gt;0,1,0)</f>
        <v>0</v>
      </c>
    </row>
    <row r="4337" spans="1:30" x14ac:dyDescent="0.2">
      <c r="A4337">
        <v>201707</v>
      </c>
      <c r="B4337" t="s">
        <v>84</v>
      </c>
      <c r="C4337" t="s">
        <v>84</v>
      </c>
      <c r="D4337" t="s">
        <v>3069</v>
      </c>
      <c r="E4337" t="s">
        <v>7684</v>
      </c>
      <c r="F4337" t="s">
        <v>3070</v>
      </c>
      <c r="G4337" t="s">
        <v>7688</v>
      </c>
      <c r="I4337" t="s">
        <v>780</v>
      </c>
      <c r="J4337" t="s">
        <v>1029</v>
      </c>
      <c r="K4337" t="s">
        <v>7688</v>
      </c>
      <c r="L4337" t="s">
        <v>9310</v>
      </c>
      <c r="M4337" t="s">
        <v>1136</v>
      </c>
      <c r="N4337" s="1">
        <v>42936</v>
      </c>
      <c r="O4337">
        <v>20</v>
      </c>
      <c r="P4337" t="s">
        <v>930</v>
      </c>
      <c r="S4337">
        <v>0</v>
      </c>
      <c r="T4337">
        <v>0</v>
      </c>
      <c r="U4337" s="7">
        <v>0</v>
      </c>
      <c r="V4337" s="7">
        <v>0</v>
      </c>
      <c r="W4337" s="7">
        <v>0</v>
      </c>
      <c r="X4337" s="7">
        <v>0</v>
      </c>
      <c r="Y4337" s="7">
        <v>0</v>
      </c>
      <c r="Z4337" s="7">
        <v>0</v>
      </c>
      <c r="AA4337" s="7" t="s">
        <v>800</v>
      </c>
      <c r="AB4337" s="7">
        <f>IF(Table2[[#This Row],[15cc]]+Table2[[#This Row],[30cc]]&gt;0,1,0)</f>
        <v>0</v>
      </c>
      <c r="AC4337" s="7">
        <f>IF(Table2[[#This Row],[60c]]&gt;0,1,0)</f>
        <v>0</v>
      </c>
      <c r="AD4337" s="7">
        <f>IF(Table2[[#This Row],[90c]]&gt;0,1,0)</f>
        <v>0</v>
      </c>
    </row>
    <row r="4338" spans="1:30" x14ac:dyDescent="0.2">
      <c r="A4338">
        <v>201707</v>
      </c>
      <c r="B4338" t="s">
        <v>84</v>
      </c>
      <c r="C4338" t="s">
        <v>84</v>
      </c>
      <c r="D4338" t="s">
        <v>3069</v>
      </c>
      <c r="E4338" t="s">
        <v>7684</v>
      </c>
      <c r="F4338" t="s">
        <v>3070</v>
      </c>
      <c r="G4338" t="s">
        <v>7688</v>
      </c>
      <c r="I4338" t="s">
        <v>780</v>
      </c>
      <c r="J4338" t="s">
        <v>1029</v>
      </c>
      <c r="K4338" t="s">
        <v>7688</v>
      </c>
      <c r="L4338" t="s">
        <v>9311</v>
      </c>
      <c r="M4338" t="s">
        <v>9312</v>
      </c>
      <c r="N4338" s="1">
        <v>42936</v>
      </c>
      <c r="O4338">
        <v>20</v>
      </c>
      <c r="P4338" t="s">
        <v>930</v>
      </c>
      <c r="S4338">
        <v>0</v>
      </c>
      <c r="T4338">
        <v>0</v>
      </c>
      <c r="U4338" s="7">
        <v>0</v>
      </c>
      <c r="V4338" s="7">
        <v>0</v>
      </c>
      <c r="W4338" s="7">
        <v>0</v>
      </c>
      <c r="X4338" s="7">
        <v>0</v>
      </c>
      <c r="Y4338" s="7">
        <v>0</v>
      </c>
      <c r="Z4338" s="7">
        <v>0</v>
      </c>
      <c r="AA4338" s="7" t="s">
        <v>800</v>
      </c>
      <c r="AB4338" s="7">
        <f>IF(Table2[[#This Row],[15cc]]+Table2[[#This Row],[30cc]]&gt;0,1,0)</f>
        <v>0</v>
      </c>
      <c r="AC4338" s="7">
        <f>IF(Table2[[#This Row],[60c]]&gt;0,1,0)</f>
        <v>0</v>
      </c>
      <c r="AD4338" s="7">
        <f>IF(Table2[[#This Row],[90c]]&gt;0,1,0)</f>
        <v>0</v>
      </c>
    </row>
    <row r="4339" spans="1:30" x14ac:dyDescent="0.2">
      <c r="A4339">
        <v>201707</v>
      </c>
      <c r="B4339" t="s">
        <v>84</v>
      </c>
      <c r="C4339" t="s">
        <v>84</v>
      </c>
      <c r="D4339" t="s">
        <v>3069</v>
      </c>
      <c r="E4339" t="s">
        <v>7684</v>
      </c>
      <c r="F4339" t="s">
        <v>3070</v>
      </c>
      <c r="G4339" t="s">
        <v>7688</v>
      </c>
      <c r="I4339" t="s">
        <v>780</v>
      </c>
      <c r="J4339" t="s">
        <v>1029</v>
      </c>
      <c r="K4339" t="s">
        <v>7688</v>
      </c>
      <c r="L4339" t="s">
        <v>9313</v>
      </c>
      <c r="M4339" t="s">
        <v>9314</v>
      </c>
      <c r="N4339" s="1">
        <v>42936</v>
      </c>
      <c r="O4339">
        <v>20</v>
      </c>
      <c r="P4339" t="s">
        <v>930</v>
      </c>
      <c r="S4339">
        <v>0</v>
      </c>
      <c r="T4339">
        <v>0</v>
      </c>
      <c r="U4339" s="7">
        <v>0</v>
      </c>
      <c r="V4339" s="7">
        <v>0</v>
      </c>
      <c r="W4339" s="7">
        <v>0</v>
      </c>
      <c r="X4339" s="7">
        <v>0</v>
      </c>
      <c r="Y4339" s="7">
        <v>0</v>
      </c>
      <c r="Z4339" s="7">
        <v>0</v>
      </c>
      <c r="AA4339" s="7" t="s">
        <v>800</v>
      </c>
      <c r="AB4339" s="7">
        <f>IF(Table2[[#This Row],[15cc]]+Table2[[#This Row],[30cc]]&gt;0,1,0)</f>
        <v>0</v>
      </c>
      <c r="AC4339" s="7">
        <f>IF(Table2[[#This Row],[60c]]&gt;0,1,0)</f>
        <v>0</v>
      </c>
      <c r="AD4339" s="7">
        <f>IF(Table2[[#This Row],[90c]]&gt;0,1,0)</f>
        <v>0</v>
      </c>
    </row>
    <row r="4340" spans="1:30" x14ac:dyDescent="0.2">
      <c r="A4340">
        <v>201707</v>
      </c>
      <c r="B4340" t="s">
        <v>84</v>
      </c>
      <c r="C4340" t="s">
        <v>84</v>
      </c>
      <c r="D4340" t="s">
        <v>3069</v>
      </c>
      <c r="E4340" t="s">
        <v>7684</v>
      </c>
      <c r="F4340" t="s">
        <v>3070</v>
      </c>
      <c r="G4340" t="s">
        <v>7688</v>
      </c>
      <c r="I4340" t="s">
        <v>780</v>
      </c>
      <c r="J4340" t="s">
        <v>1029</v>
      </c>
      <c r="K4340" t="s">
        <v>7688</v>
      </c>
      <c r="L4340" t="s">
        <v>9315</v>
      </c>
      <c r="M4340" t="s">
        <v>1164</v>
      </c>
      <c r="N4340" s="1">
        <v>42936</v>
      </c>
      <c r="O4340">
        <v>20</v>
      </c>
      <c r="P4340" t="s">
        <v>930</v>
      </c>
      <c r="S4340">
        <v>0</v>
      </c>
      <c r="T4340">
        <v>0</v>
      </c>
      <c r="U4340" s="7">
        <v>0</v>
      </c>
      <c r="V4340" s="7">
        <v>0</v>
      </c>
      <c r="W4340" s="7">
        <v>0</v>
      </c>
      <c r="X4340" s="7">
        <v>0</v>
      </c>
      <c r="Y4340" s="7">
        <v>0</v>
      </c>
      <c r="Z4340" s="7">
        <v>0</v>
      </c>
      <c r="AA4340" s="7" t="s">
        <v>800</v>
      </c>
      <c r="AB4340" s="7">
        <f>IF(Table2[[#This Row],[15cc]]+Table2[[#This Row],[30cc]]&gt;0,1,0)</f>
        <v>0</v>
      </c>
      <c r="AC4340" s="7">
        <f>IF(Table2[[#This Row],[60c]]&gt;0,1,0)</f>
        <v>0</v>
      </c>
      <c r="AD4340" s="7">
        <f>IF(Table2[[#This Row],[90c]]&gt;0,1,0)</f>
        <v>0</v>
      </c>
    </row>
    <row r="4341" spans="1:30" x14ac:dyDescent="0.2">
      <c r="A4341">
        <v>201707</v>
      </c>
      <c r="B4341" t="s">
        <v>84</v>
      </c>
      <c r="C4341" t="s">
        <v>84</v>
      </c>
      <c r="D4341" t="s">
        <v>3069</v>
      </c>
      <c r="E4341" t="s">
        <v>7684</v>
      </c>
      <c r="F4341" t="s">
        <v>3070</v>
      </c>
      <c r="G4341" t="s">
        <v>7688</v>
      </c>
      <c r="I4341" t="s">
        <v>780</v>
      </c>
      <c r="J4341" t="s">
        <v>1029</v>
      </c>
      <c r="K4341" t="s">
        <v>7688</v>
      </c>
      <c r="L4341" t="s">
        <v>9316</v>
      </c>
      <c r="M4341" t="s">
        <v>9317</v>
      </c>
      <c r="N4341" s="1">
        <v>42936</v>
      </c>
      <c r="O4341">
        <v>20</v>
      </c>
      <c r="P4341" t="s">
        <v>930</v>
      </c>
      <c r="Q4341">
        <v>1</v>
      </c>
      <c r="R4341">
        <v>15.459</v>
      </c>
      <c r="S4341">
        <v>1</v>
      </c>
      <c r="T4341">
        <v>15.459</v>
      </c>
      <c r="U4341" s="7">
        <v>0</v>
      </c>
      <c r="V4341" s="7">
        <v>0</v>
      </c>
      <c r="W4341" s="7">
        <v>0</v>
      </c>
      <c r="X4341" s="7">
        <v>0</v>
      </c>
      <c r="Y4341" s="7">
        <v>0</v>
      </c>
      <c r="Z4341" s="7">
        <v>0</v>
      </c>
      <c r="AA4341" s="7" t="s">
        <v>800</v>
      </c>
      <c r="AB4341" s="7">
        <f>IF(Table2[[#This Row],[15cc]]+Table2[[#This Row],[30cc]]&gt;0,1,0)</f>
        <v>1</v>
      </c>
      <c r="AC4341" s="7">
        <f>IF(Table2[[#This Row],[60c]]&gt;0,1,0)</f>
        <v>0</v>
      </c>
      <c r="AD4341" s="7">
        <f>IF(Table2[[#This Row],[90c]]&gt;0,1,0)</f>
        <v>0</v>
      </c>
    </row>
    <row r="4342" spans="1:30" x14ac:dyDescent="0.2">
      <c r="A4342">
        <v>201707</v>
      </c>
      <c r="B4342" t="s">
        <v>84</v>
      </c>
      <c r="C4342" t="s">
        <v>84</v>
      </c>
      <c r="D4342" t="s">
        <v>3069</v>
      </c>
      <c r="E4342" t="s">
        <v>7684</v>
      </c>
      <c r="F4342" t="s">
        <v>3070</v>
      </c>
      <c r="G4342" t="s">
        <v>7688</v>
      </c>
      <c r="I4342" t="s">
        <v>780</v>
      </c>
      <c r="J4342" t="s">
        <v>1029</v>
      </c>
      <c r="K4342" t="s">
        <v>7688</v>
      </c>
      <c r="L4342" t="s">
        <v>9318</v>
      </c>
      <c r="M4342" t="s">
        <v>935</v>
      </c>
      <c r="N4342" s="1">
        <v>42936</v>
      </c>
      <c r="O4342">
        <v>20</v>
      </c>
      <c r="P4342" t="s">
        <v>930</v>
      </c>
      <c r="S4342">
        <v>0</v>
      </c>
      <c r="T4342">
        <v>0</v>
      </c>
      <c r="U4342" s="7">
        <v>0</v>
      </c>
      <c r="V4342" s="7">
        <v>0</v>
      </c>
      <c r="W4342" s="7">
        <v>0</v>
      </c>
      <c r="X4342" s="7">
        <v>0</v>
      </c>
      <c r="Y4342" s="7">
        <v>0</v>
      </c>
      <c r="Z4342" s="7">
        <v>0</v>
      </c>
      <c r="AA4342" s="7" t="s">
        <v>800</v>
      </c>
      <c r="AB4342" s="7">
        <f>IF(Table2[[#This Row],[15cc]]+Table2[[#This Row],[30cc]]&gt;0,1,0)</f>
        <v>0</v>
      </c>
      <c r="AC4342" s="7">
        <f>IF(Table2[[#This Row],[60c]]&gt;0,1,0)</f>
        <v>0</v>
      </c>
      <c r="AD4342" s="7">
        <f>IF(Table2[[#This Row],[90c]]&gt;0,1,0)</f>
        <v>0</v>
      </c>
    </row>
    <row r="4343" spans="1:30" x14ac:dyDescent="0.2">
      <c r="A4343">
        <v>201707</v>
      </c>
      <c r="B4343" t="s">
        <v>84</v>
      </c>
      <c r="C4343" t="s">
        <v>84</v>
      </c>
      <c r="D4343" t="s">
        <v>3069</v>
      </c>
      <c r="E4343" t="s">
        <v>7684</v>
      </c>
      <c r="F4343" t="s">
        <v>3070</v>
      </c>
      <c r="G4343" t="s">
        <v>7688</v>
      </c>
      <c r="I4343" t="s">
        <v>780</v>
      </c>
      <c r="J4343" t="s">
        <v>781</v>
      </c>
      <c r="K4343" t="s">
        <v>7688</v>
      </c>
      <c r="L4343" t="s">
        <v>9319</v>
      </c>
      <c r="M4343" t="s">
        <v>9320</v>
      </c>
      <c r="N4343" s="1">
        <v>42941</v>
      </c>
      <c r="O4343">
        <v>15</v>
      </c>
      <c r="P4343" t="s">
        <v>1314</v>
      </c>
      <c r="Q4343">
        <v>1</v>
      </c>
      <c r="R4343">
        <v>12.121</v>
      </c>
      <c r="S4343">
        <v>1</v>
      </c>
      <c r="T4343">
        <v>12.121</v>
      </c>
      <c r="U4343" s="7">
        <v>0</v>
      </c>
      <c r="V4343" s="7">
        <v>0</v>
      </c>
      <c r="W4343" s="7">
        <v>0</v>
      </c>
      <c r="X4343" s="7">
        <v>0</v>
      </c>
      <c r="Y4343" s="7">
        <v>0</v>
      </c>
      <c r="Z4343" s="7">
        <v>0</v>
      </c>
      <c r="AA4343" s="7" t="s">
        <v>800</v>
      </c>
      <c r="AB4343" s="7">
        <f>IF(Table2[[#This Row],[15cc]]+Table2[[#This Row],[30cc]]&gt;0,1,0)</f>
        <v>1</v>
      </c>
      <c r="AC4343" s="7">
        <f>IF(Table2[[#This Row],[60c]]&gt;0,1,0)</f>
        <v>0</v>
      </c>
      <c r="AD4343" s="7">
        <f>IF(Table2[[#This Row],[90c]]&gt;0,1,0)</f>
        <v>0</v>
      </c>
    </row>
    <row r="4344" spans="1:30" x14ac:dyDescent="0.2">
      <c r="A4344">
        <v>201707</v>
      </c>
      <c r="B4344" t="s">
        <v>84</v>
      </c>
      <c r="C4344" t="s">
        <v>84</v>
      </c>
      <c r="D4344" t="s">
        <v>3069</v>
      </c>
      <c r="E4344" t="s">
        <v>7684</v>
      </c>
      <c r="F4344" t="s">
        <v>3070</v>
      </c>
      <c r="G4344" t="s">
        <v>7688</v>
      </c>
      <c r="I4344" t="s">
        <v>780</v>
      </c>
      <c r="J4344" t="s">
        <v>781</v>
      </c>
      <c r="K4344" t="s">
        <v>7688</v>
      </c>
      <c r="L4344" t="s">
        <v>9321</v>
      </c>
      <c r="M4344" t="s">
        <v>9322</v>
      </c>
      <c r="N4344" s="1">
        <v>42941</v>
      </c>
      <c r="O4344">
        <v>15</v>
      </c>
      <c r="P4344" t="s">
        <v>1314</v>
      </c>
      <c r="Q4344">
        <v>4</v>
      </c>
      <c r="R4344">
        <v>91.617999999999995</v>
      </c>
      <c r="S4344">
        <v>4</v>
      </c>
      <c r="T4344">
        <v>91.617999999999995</v>
      </c>
      <c r="U4344" s="7">
        <v>0</v>
      </c>
      <c r="V4344" s="7">
        <v>0</v>
      </c>
      <c r="W4344" s="7">
        <v>0</v>
      </c>
      <c r="X4344" s="7">
        <v>0</v>
      </c>
      <c r="Y4344" s="7">
        <v>0</v>
      </c>
      <c r="Z4344" s="7">
        <v>0</v>
      </c>
      <c r="AA4344" s="7" t="s">
        <v>800</v>
      </c>
      <c r="AB4344" s="7">
        <f>IF(Table2[[#This Row],[15cc]]+Table2[[#This Row],[30cc]]&gt;0,1,0)</f>
        <v>1</v>
      </c>
      <c r="AC4344" s="7">
        <f>IF(Table2[[#This Row],[60c]]&gt;0,1,0)</f>
        <v>0</v>
      </c>
      <c r="AD4344" s="7">
        <f>IF(Table2[[#This Row],[90c]]&gt;0,1,0)</f>
        <v>0</v>
      </c>
    </row>
    <row r="4345" spans="1:30" x14ac:dyDescent="0.2">
      <c r="A4345">
        <v>201707</v>
      </c>
      <c r="B4345" t="s">
        <v>84</v>
      </c>
      <c r="C4345" t="s">
        <v>84</v>
      </c>
      <c r="D4345" t="s">
        <v>3069</v>
      </c>
      <c r="E4345" t="s">
        <v>7684</v>
      </c>
      <c r="F4345" t="s">
        <v>3070</v>
      </c>
      <c r="G4345" t="s">
        <v>7688</v>
      </c>
      <c r="I4345" t="s">
        <v>780</v>
      </c>
      <c r="J4345" t="s">
        <v>781</v>
      </c>
      <c r="K4345" t="s">
        <v>7688</v>
      </c>
      <c r="L4345" t="s">
        <v>9323</v>
      </c>
      <c r="M4345" t="s">
        <v>9324</v>
      </c>
      <c r="N4345" s="1">
        <v>42941</v>
      </c>
      <c r="O4345">
        <v>15</v>
      </c>
      <c r="P4345" t="s">
        <v>1314</v>
      </c>
      <c r="S4345">
        <v>0</v>
      </c>
      <c r="T4345">
        <v>0</v>
      </c>
      <c r="U4345" s="7">
        <v>0</v>
      </c>
      <c r="V4345" s="7">
        <v>0</v>
      </c>
      <c r="W4345" s="7">
        <v>0</v>
      </c>
      <c r="X4345" s="7">
        <v>0</v>
      </c>
      <c r="Y4345" s="7">
        <v>0</v>
      </c>
      <c r="Z4345" s="7">
        <v>0</v>
      </c>
      <c r="AA4345" s="7" t="s">
        <v>800</v>
      </c>
      <c r="AB4345" s="7">
        <f>IF(Table2[[#This Row],[15cc]]+Table2[[#This Row],[30cc]]&gt;0,1,0)</f>
        <v>0</v>
      </c>
      <c r="AC4345" s="7">
        <f>IF(Table2[[#This Row],[60c]]&gt;0,1,0)</f>
        <v>0</v>
      </c>
      <c r="AD4345" s="7">
        <f>IF(Table2[[#This Row],[90c]]&gt;0,1,0)</f>
        <v>0</v>
      </c>
    </row>
    <row r="4346" spans="1:30" x14ac:dyDescent="0.2">
      <c r="A4346">
        <v>201707</v>
      </c>
      <c r="B4346" t="s">
        <v>84</v>
      </c>
      <c r="C4346" t="s">
        <v>84</v>
      </c>
      <c r="D4346" t="s">
        <v>3069</v>
      </c>
      <c r="E4346" t="s">
        <v>7684</v>
      </c>
      <c r="F4346" t="s">
        <v>3082</v>
      </c>
      <c r="G4346" t="s">
        <v>7684</v>
      </c>
      <c r="I4346" t="s">
        <v>1003</v>
      </c>
      <c r="J4346" t="s">
        <v>1004</v>
      </c>
      <c r="K4346" t="s">
        <v>7684</v>
      </c>
      <c r="L4346" t="s">
        <v>9325</v>
      </c>
      <c r="M4346" t="s">
        <v>892</v>
      </c>
      <c r="N4346" s="1">
        <v>42936</v>
      </c>
      <c r="O4346">
        <v>20</v>
      </c>
      <c r="P4346" t="s">
        <v>930</v>
      </c>
      <c r="S4346">
        <v>0</v>
      </c>
      <c r="T4346">
        <v>0</v>
      </c>
      <c r="U4346" s="7">
        <v>0</v>
      </c>
      <c r="V4346" s="7">
        <v>0</v>
      </c>
      <c r="W4346" s="7">
        <v>0</v>
      </c>
      <c r="X4346" s="7">
        <v>0</v>
      </c>
      <c r="Y4346" s="7">
        <v>0</v>
      </c>
      <c r="Z4346" s="7">
        <v>0</v>
      </c>
      <c r="AA4346" s="7" t="s">
        <v>800</v>
      </c>
      <c r="AB4346" s="7">
        <f>IF(Table2[[#This Row],[15cc]]+Table2[[#This Row],[30cc]]&gt;0,1,0)</f>
        <v>0</v>
      </c>
      <c r="AC4346" s="7">
        <f>IF(Table2[[#This Row],[60c]]&gt;0,1,0)</f>
        <v>0</v>
      </c>
      <c r="AD4346" s="7">
        <f>IF(Table2[[#This Row],[90c]]&gt;0,1,0)</f>
        <v>0</v>
      </c>
    </row>
    <row r="4347" spans="1:30" x14ac:dyDescent="0.2">
      <c r="A4347">
        <v>201707</v>
      </c>
      <c r="B4347" t="s">
        <v>84</v>
      </c>
      <c r="C4347" t="s">
        <v>84</v>
      </c>
      <c r="D4347" t="s">
        <v>3069</v>
      </c>
      <c r="E4347" t="s">
        <v>7684</v>
      </c>
      <c r="F4347" t="s">
        <v>3082</v>
      </c>
      <c r="G4347" t="s">
        <v>7684</v>
      </c>
      <c r="I4347" t="s">
        <v>1003</v>
      </c>
      <c r="J4347" t="s">
        <v>1004</v>
      </c>
      <c r="K4347" t="s">
        <v>7684</v>
      </c>
      <c r="L4347" t="s">
        <v>9326</v>
      </c>
      <c r="M4347" t="s">
        <v>947</v>
      </c>
      <c r="N4347" s="1">
        <v>42936</v>
      </c>
      <c r="O4347">
        <v>20</v>
      </c>
      <c r="P4347" t="s">
        <v>930</v>
      </c>
      <c r="S4347">
        <v>0</v>
      </c>
      <c r="T4347">
        <v>0</v>
      </c>
      <c r="U4347" s="7">
        <v>0</v>
      </c>
      <c r="V4347" s="7">
        <v>0</v>
      </c>
      <c r="W4347" s="7">
        <v>0</v>
      </c>
      <c r="X4347" s="7">
        <v>0</v>
      </c>
      <c r="Y4347" s="7">
        <v>0</v>
      </c>
      <c r="Z4347" s="7">
        <v>0</v>
      </c>
      <c r="AA4347" s="7" t="s">
        <v>800</v>
      </c>
      <c r="AB4347" s="7">
        <f>IF(Table2[[#This Row],[15cc]]+Table2[[#This Row],[30cc]]&gt;0,1,0)</f>
        <v>0</v>
      </c>
      <c r="AC4347" s="7">
        <f>IF(Table2[[#This Row],[60c]]&gt;0,1,0)</f>
        <v>0</v>
      </c>
      <c r="AD4347" s="7">
        <f>IF(Table2[[#This Row],[90c]]&gt;0,1,0)</f>
        <v>0</v>
      </c>
    </row>
    <row r="4348" spans="1:30" x14ac:dyDescent="0.2">
      <c r="A4348">
        <v>201707</v>
      </c>
      <c r="B4348" t="s">
        <v>84</v>
      </c>
      <c r="C4348" t="s">
        <v>84</v>
      </c>
      <c r="D4348" t="s">
        <v>3069</v>
      </c>
      <c r="E4348" t="s">
        <v>7684</v>
      </c>
      <c r="F4348" t="s">
        <v>3082</v>
      </c>
      <c r="G4348" t="s">
        <v>7684</v>
      </c>
      <c r="I4348" t="s">
        <v>9327</v>
      </c>
      <c r="J4348" t="s">
        <v>9328</v>
      </c>
      <c r="K4348" t="s">
        <v>7684</v>
      </c>
      <c r="L4348" t="s">
        <v>9329</v>
      </c>
      <c r="M4348" t="s">
        <v>9330</v>
      </c>
      <c r="N4348" s="1">
        <v>42934</v>
      </c>
      <c r="O4348">
        <v>22</v>
      </c>
      <c r="P4348" t="s">
        <v>930</v>
      </c>
      <c r="Q4348">
        <v>2</v>
      </c>
      <c r="R4348">
        <v>44.682000000000002</v>
      </c>
      <c r="S4348">
        <v>2</v>
      </c>
      <c r="T4348">
        <v>44.682000000000002</v>
      </c>
      <c r="U4348" s="7">
        <v>0</v>
      </c>
      <c r="V4348" s="7">
        <v>0</v>
      </c>
      <c r="W4348" s="7">
        <v>0</v>
      </c>
      <c r="X4348" s="7">
        <v>0</v>
      </c>
      <c r="Y4348" s="7">
        <v>0</v>
      </c>
      <c r="Z4348" s="7">
        <v>0</v>
      </c>
      <c r="AA4348" s="7" t="s">
        <v>800</v>
      </c>
      <c r="AB4348" s="7">
        <f>IF(Table2[[#This Row],[15cc]]+Table2[[#This Row],[30cc]]&gt;0,1,0)</f>
        <v>1</v>
      </c>
      <c r="AC4348" s="7">
        <f>IF(Table2[[#This Row],[60c]]&gt;0,1,0)</f>
        <v>0</v>
      </c>
      <c r="AD4348" s="7">
        <f>IF(Table2[[#This Row],[90c]]&gt;0,1,0)</f>
        <v>0</v>
      </c>
    </row>
    <row r="4349" spans="1:30" x14ac:dyDescent="0.2">
      <c r="A4349">
        <v>201707</v>
      </c>
      <c r="B4349" t="s">
        <v>84</v>
      </c>
      <c r="C4349" t="s">
        <v>84</v>
      </c>
      <c r="D4349" t="s">
        <v>3069</v>
      </c>
      <c r="E4349" t="s">
        <v>7684</v>
      </c>
      <c r="F4349" t="s">
        <v>3082</v>
      </c>
      <c r="G4349" t="s">
        <v>7684</v>
      </c>
      <c r="I4349" t="s">
        <v>9327</v>
      </c>
      <c r="J4349" t="s">
        <v>9328</v>
      </c>
      <c r="K4349" t="s">
        <v>7684</v>
      </c>
      <c r="L4349" t="s">
        <v>9331</v>
      </c>
      <c r="M4349" t="s">
        <v>9332</v>
      </c>
      <c r="N4349" s="1">
        <v>42941</v>
      </c>
      <c r="O4349">
        <v>15</v>
      </c>
      <c r="P4349" t="s">
        <v>1314</v>
      </c>
      <c r="S4349">
        <v>0</v>
      </c>
      <c r="T4349">
        <v>0</v>
      </c>
      <c r="U4349" s="7">
        <v>0</v>
      </c>
      <c r="V4349" s="7">
        <v>0</v>
      </c>
      <c r="W4349" s="7">
        <v>0</v>
      </c>
      <c r="X4349" s="7">
        <v>0</v>
      </c>
      <c r="Y4349" s="7">
        <v>0</v>
      </c>
      <c r="Z4349" s="7">
        <v>0</v>
      </c>
      <c r="AA4349" s="7" t="s">
        <v>800</v>
      </c>
      <c r="AB4349" s="7">
        <f>IF(Table2[[#This Row],[15cc]]+Table2[[#This Row],[30cc]]&gt;0,1,0)</f>
        <v>0</v>
      </c>
      <c r="AC4349" s="7">
        <f>IF(Table2[[#This Row],[60c]]&gt;0,1,0)</f>
        <v>0</v>
      </c>
      <c r="AD4349" s="7">
        <f>IF(Table2[[#This Row],[90c]]&gt;0,1,0)</f>
        <v>0</v>
      </c>
    </row>
    <row r="4350" spans="1:30" x14ac:dyDescent="0.2">
      <c r="A4350">
        <v>201707</v>
      </c>
      <c r="B4350" t="s">
        <v>84</v>
      </c>
      <c r="C4350" t="s">
        <v>84</v>
      </c>
      <c r="D4350" t="s">
        <v>3069</v>
      </c>
      <c r="E4350" t="s">
        <v>7684</v>
      </c>
      <c r="F4350" t="s">
        <v>3082</v>
      </c>
      <c r="G4350" t="s">
        <v>7684</v>
      </c>
      <c r="I4350" t="s">
        <v>9327</v>
      </c>
      <c r="J4350" t="s">
        <v>9328</v>
      </c>
      <c r="K4350" t="s">
        <v>7684</v>
      </c>
      <c r="L4350" t="s">
        <v>9333</v>
      </c>
      <c r="M4350" t="s">
        <v>9334</v>
      </c>
      <c r="N4350" s="1">
        <v>42941</v>
      </c>
      <c r="O4350">
        <v>15</v>
      </c>
      <c r="P4350" t="s">
        <v>1314</v>
      </c>
      <c r="Q4350">
        <v>1</v>
      </c>
      <c r="R4350">
        <v>29.914999999999999</v>
      </c>
      <c r="S4350">
        <v>1</v>
      </c>
      <c r="T4350">
        <v>29.914999999999999</v>
      </c>
      <c r="U4350" s="7">
        <v>0</v>
      </c>
      <c r="V4350" s="7">
        <v>0</v>
      </c>
      <c r="W4350" s="7">
        <v>0</v>
      </c>
      <c r="X4350" s="7">
        <v>0</v>
      </c>
      <c r="Y4350" s="7">
        <v>0</v>
      </c>
      <c r="Z4350" s="7">
        <v>0</v>
      </c>
      <c r="AA4350" s="7" t="s">
        <v>800</v>
      </c>
      <c r="AB4350" s="7">
        <f>IF(Table2[[#This Row],[15cc]]+Table2[[#This Row],[30cc]]&gt;0,1,0)</f>
        <v>1</v>
      </c>
      <c r="AC4350" s="7">
        <f>IF(Table2[[#This Row],[60c]]&gt;0,1,0)</f>
        <v>0</v>
      </c>
      <c r="AD4350" s="7">
        <f>IF(Table2[[#This Row],[90c]]&gt;0,1,0)</f>
        <v>0</v>
      </c>
    </row>
    <row r="4351" spans="1:30" x14ac:dyDescent="0.2">
      <c r="A4351">
        <v>201707</v>
      </c>
      <c r="B4351" t="s">
        <v>84</v>
      </c>
      <c r="C4351" t="s">
        <v>84</v>
      </c>
      <c r="D4351" t="s">
        <v>3069</v>
      </c>
      <c r="E4351" t="s">
        <v>7684</v>
      </c>
      <c r="F4351" t="s">
        <v>3082</v>
      </c>
      <c r="G4351" t="s">
        <v>7684</v>
      </c>
      <c r="I4351" t="s">
        <v>9327</v>
      </c>
      <c r="J4351" t="s">
        <v>9328</v>
      </c>
      <c r="K4351" t="s">
        <v>7684</v>
      </c>
      <c r="L4351" t="s">
        <v>9335</v>
      </c>
      <c r="M4351" t="s">
        <v>9336</v>
      </c>
      <c r="N4351" s="1">
        <v>42941</v>
      </c>
      <c r="O4351">
        <v>15</v>
      </c>
      <c r="P4351" t="s">
        <v>1314</v>
      </c>
      <c r="Q4351">
        <v>2</v>
      </c>
      <c r="R4351">
        <v>32.591000000000001</v>
      </c>
      <c r="S4351">
        <v>2</v>
      </c>
      <c r="T4351">
        <v>32.591000000000001</v>
      </c>
      <c r="U4351" s="7">
        <v>0</v>
      </c>
      <c r="V4351" s="7">
        <v>0</v>
      </c>
      <c r="W4351" s="7">
        <v>0</v>
      </c>
      <c r="X4351" s="7">
        <v>0</v>
      </c>
      <c r="Y4351" s="7">
        <v>0</v>
      </c>
      <c r="Z4351" s="7">
        <v>0</v>
      </c>
      <c r="AA4351" s="7" t="s">
        <v>800</v>
      </c>
      <c r="AB4351" s="7">
        <f>IF(Table2[[#This Row],[15cc]]+Table2[[#This Row],[30cc]]&gt;0,1,0)</f>
        <v>1</v>
      </c>
      <c r="AC4351" s="7">
        <f>IF(Table2[[#This Row],[60c]]&gt;0,1,0)</f>
        <v>0</v>
      </c>
      <c r="AD4351" s="7">
        <f>IF(Table2[[#This Row],[90c]]&gt;0,1,0)</f>
        <v>0</v>
      </c>
    </row>
    <row r="4352" spans="1:30" x14ac:dyDescent="0.2">
      <c r="A4352">
        <v>201707</v>
      </c>
      <c r="B4352" t="s">
        <v>84</v>
      </c>
      <c r="C4352" t="s">
        <v>84</v>
      </c>
      <c r="D4352" t="s">
        <v>3071</v>
      </c>
      <c r="E4352" t="s">
        <v>7676</v>
      </c>
      <c r="F4352" t="s">
        <v>3072</v>
      </c>
      <c r="G4352" t="s">
        <v>7691</v>
      </c>
      <c r="I4352" t="s">
        <v>1134</v>
      </c>
      <c r="J4352" t="s">
        <v>1121</v>
      </c>
      <c r="K4352" t="s">
        <v>7692</v>
      </c>
      <c r="L4352" t="s">
        <v>9337</v>
      </c>
      <c r="M4352" t="s">
        <v>9338</v>
      </c>
      <c r="N4352" s="1">
        <v>42928</v>
      </c>
      <c r="O4352">
        <v>28</v>
      </c>
      <c r="P4352" t="s">
        <v>930</v>
      </c>
      <c r="Q4352">
        <v>1</v>
      </c>
      <c r="R4352">
        <v>13.036</v>
      </c>
      <c r="S4352">
        <v>1</v>
      </c>
      <c r="T4352">
        <v>13.036</v>
      </c>
      <c r="U4352" s="7">
        <v>0</v>
      </c>
      <c r="V4352" s="7">
        <v>0</v>
      </c>
      <c r="W4352" s="7">
        <v>0</v>
      </c>
      <c r="X4352" s="7">
        <v>0</v>
      </c>
      <c r="Y4352" s="7">
        <v>0</v>
      </c>
      <c r="Z4352" s="7">
        <v>0</v>
      </c>
      <c r="AA4352" s="7" t="s">
        <v>800</v>
      </c>
      <c r="AB4352" s="7">
        <f>IF(Table2[[#This Row],[15cc]]+Table2[[#This Row],[30cc]]&gt;0,1,0)</f>
        <v>1</v>
      </c>
      <c r="AC4352" s="7">
        <f>IF(Table2[[#This Row],[60c]]&gt;0,1,0)</f>
        <v>0</v>
      </c>
      <c r="AD4352" s="7">
        <f>IF(Table2[[#This Row],[90c]]&gt;0,1,0)</f>
        <v>0</v>
      </c>
    </row>
    <row r="4353" spans="1:30" x14ac:dyDescent="0.2">
      <c r="A4353">
        <v>201707</v>
      </c>
      <c r="B4353" t="s">
        <v>84</v>
      </c>
      <c r="C4353" t="s">
        <v>84</v>
      </c>
      <c r="D4353" t="s">
        <v>3071</v>
      </c>
      <c r="E4353" t="s">
        <v>7676</v>
      </c>
      <c r="F4353" t="s">
        <v>3072</v>
      </c>
      <c r="G4353" t="s">
        <v>7691</v>
      </c>
      <c r="I4353" t="s">
        <v>1134</v>
      </c>
      <c r="J4353" t="s">
        <v>1121</v>
      </c>
      <c r="K4353" t="s">
        <v>7692</v>
      </c>
      <c r="L4353" t="s">
        <v>9339</v>
      </c>
      <c r="M4353" t="s">
        <v>9340</v>
      </c>
      <c r="N4353" s="1">
        <v>42934</v>
      </c>
      <c r="O4353">
        <v>22</v>
      </c>
      <c r="P4353" t="s">
        <v>930</v>
      </c>
      <c r="Q4353">
        <v>1</v>
      </c>
      <c r="R4353">
        <v>12.792999999999999</v>
      </c>
      <c r="S4353">
        <v>1</v>
      </c>
      <c r="T4353">
        <v>12.792999999999999</v>
      </c>
      <c r="U4353" s="7">
        <v>0</v>
      </c>
      <c r="V4353" s="7">
        <v>0</v>
      </c>
      <c r="W4353" s="7">
        <v>0</v>
      </c>
      <c r="X4353" s="7">
        <v>0</v>
      </c>
      <c r="Y4353" s="7">
        <v>0</v>
      </c>
      <c r="Z4353" s="7">
        <v>0</v>
      </c>
      <c r="AA4353" s="7" t="s">
        <v>800</v>
      </c>
      <c r="AB4353" s="7">
        <f>IF(Table2[[#This Row],[15cc]]+Table2[[#This Row],[30cc]]&gt;0,1,0)</f>
        <v>1</v>
      </c>
      <c r="AC4353" s="7">
        <f>IF(Table2[[#This Row],[60c]]&gt;0,1,0)</f>
        <v>0</v>
      </c>
      <c r="AD4353" s="7">
        <f>IF(Table2[[#This Row],[90c]]&gt;0,1,0)</f>
        <v>0</v>
      </c>
    </row>
    <row r="4354" spans="1:30" x14ac:dyDescent="0.2">
      <c r="A4354">
        <v>201707</v>
      </c>
      <c r="B4354" t="s">
        <v>84</v>
      </c>
      <c r="C4354" t="s">
        <v>84</v>
      </c>
      <c r="D4354" t="s">
        <v>3071</v>
      </c>
      <c r="E4354" t="s">
        <v>7676</v>
      </c>
      <c r="F4354" t="s">
        <v>3072</v>
      </c>
      <c r="G4354" t="s">
        <v>7691</v>
      </c>
      <c r="I4354" t="s">
        <v>1134</v>
      </c>
      <c r="J4354" t="s">
        <v>1121</v>
      </c>
      <c r="K4354" t="s">
        <v>7692</v>
      </c>
      <c r="L4354" t="s">
        <v>9341</v>
      </c>
      <c r="M4354" t="s">
        <v>9342</v>
      </c>
      <c r="N4354" s="1">
        <v>42934</v>
      </c>
      <c r="O4354">
        <v>22</v>
      </c>
      <c r="P4354" t="s">
        <v>930</v>
      </c>
      <c r="S4354">
        <v>0</v>
      </c>
      <c r="T4354">
        <v>0</v>
      </c>
      <c r="U4354" s="7">
        <v>0</v>
      </c>
      <c r="V4354" s="7">
        <v>0</v>
      </c>
      <c r="W4354" s="7">
        <v>0</v>
      </c>
      <c r="X4354" s="7">
        <v>0</v>
      </c>
      <c r="Y4354" s="7">
        <v>0</v>
      </c>
      <c r="Z4354" s="7">
        <v>0</v>
      </c>
      <c r="AA4354" s="7" t="s">
        <v>800</v>
      </c>
      <c r="AB4354" s="7">
        <f>IF(Table2[[#This Row],[15cc]]+Table2[[#This Row],[30cc]]&gt;0,1,0)</f>
        <v>0</v>
      </c>
      <c r="AC4354" s="7">
        <f>IF(Table2[[#This Row],[60c]]&gt;0,1,0)</f>
        <v>0</v>
      </c>
      <c r="AD4354" s="7">
        <f>IF(Table2[[#This Row],[90c]]&gt;0,1,0)</f>
        <v>0</v>
      </c>
    </row>
    <row r="4355" spans="1:30" x14ac:dyDescent="0.2">
      <c r="A4355">
        <v>201707</v>
      </c>
      <c r="B4355" t="s">
        <v>84</v>
      </c>
      <c r="C4355" t="s">
        <v>84</v>
      </c>
      <c r="D4355" t="s">
        <v>3071</v>
      </c>
      <c r="E4355" t="s">
        <v>7676</v>
      </c>
      <c r="F4355" t="s">
        <v>3072</v>
      </c>
      <c r="G4355" t="s">
        <v>7691</v>
      </c>
      <c r="I4355" t="s">
        <v>1134</v>
      </c>
      <c r="J4355" t="s">
        <v>1121</v>
      </c>
      <c r="K4355" t="s">
        <v>7692</v>
      </c>
      <c r="L4355" t="s">
        <v>9343</v>
      </c>
      <c r="M4355" t="s">
        <v>9344</v>
      </c>
      <c r="N4355" s="1">
        <v>42942</v>
      </c>
      <c r="O4355">
        <v>14</v>
      </c>
      <c r="P4355" t="s">
        <v>1314</v>
      </c>
      <c r="Q4355">
        <v>1</v>
      </c>
      <c r="R4355">
        <v>13.234999999999999</v>
      </c>
      <c r="S4355">
        <v>1</v>
      </c>
      <c r="T4355">
        <v>13.234999999999999</v>
      </c>
      <c r="U4355" s="7">
        <v>0</v>
      </c>
      <c r="V4355" s="7">
        <v>0</v>
      </c>
      <c r="W4355" s="7">
        <v>0</v>
      </c>
      <c r="X4355" s="7">
        <v>0</v>
      </c>
      <c r="Y4355" s="7">
        <v>0</v>
      </c>
      <c r="Z4355" s="7">
        <v>0</v>
      </c>
      <c r="AA4355" s="7" t="s">
        <v>800</v>
      </c>
      <c r="AB4355" s="7">
        <f>IF(Table2[[#This Row],[15cc]]+Table2[[#This Row],[30cc]]&gt;0,1,0)</f>
        <v>1</v>
      </c>
      <c r="AC4355" s="7">
        <f>IF(Table2[[#This Row],[60c]]&gt;0,1,0)</f>
        <v>0</v>
      </c>
      <c r="AD4355" s="7">
        <f>IF(Table2[[#This Row],[90c]]&gt;0,1,0)</f>
        <v>0</v>
      </c>
    </row>
    <row r="4356" spans="1:30" x14ac:dyDescent="0.2">
      <c r="A4356">
        <v>201707</v>
      </c>
      <c r="B4356" t="s">
        <v>84</v>
      </c>
      <c r="C4356" t="s">
        <v>84</v>
      </c>
      <c r="D4356" t="s">
        <v>3071</v>
      </c>
      <c r="E4356" t="s">
        <v>7676</v>
      </c>
      <c r="F4356" t="s">
        <v>3072</v>
      </c>
      <c r="G4356" t="s">
        <v>7691</v>
      </c>
      <c r="I4356" t="s">
        <v>1134</v>
      </c>
      <c r="J4356" t="s">
        <v>1121</v>
      </c>
      <c r="K4356" t="s">
        <v>7692</v>
      </c>
      <c r="L4356" t="s">
        <v>9345</v>
      </c>
      <c r="M4356" t="s">
        <v>9346</v>
      </c>
      <c r="N4356" s="1">
        <v>42944</v>
      </c>
      <c r="O4356">
        <v>12</v>
      </c>
      <c r="P4356" t="s">
        <v>1314</v>
      </c>
      <c r="S4356">
        <v>0</v>
      </c>
      <c r="T4356">
        <v>0</v>
      </c>
      <c r="U4356" s="7">
        <v>0</v>
      </c>
      <c r="V4356" s="7">
        <v>0</v>
      </c>
      <c r="W4356" s="7">
        <v>0</v>
      </c>
      <c r="X4356" s="7">
        <v>0</v>
      </c>
      <c r="Y4356" s="7">
        <v>0</v>
      </c>
      <c r="Z4356" s="7">
        <v>0</v>
      </c>
      <c r="AA4356" s="7" t="s">
        <v>800</v>
      </c>
      <c r="AB4356" s="7">
        <f>IF(Table2[[#This Row],[15cc]]+Table2[[#This Row],[30cc]]&gt;0,1,0)</f>
        <v>0</v>
      </c>
      <c r="AC4356" s="7">
        <f>IF(Table2[[#This Row],[60c]]&gt;0,1,0)</f>
        <v>0</v>
      </c>
      <c r="AD4356" s="7">
        <f>IF(Table2[[#This Row],[90c]]&gt;0,1,0)</f>
        <v>0</v>
      </c>
    </row>
    <row r="4357" spans="1:30" x14ac:dyDescent="0.2">
      <c r="A4357">
        <v>201707</v>
      </c>
      <c r="B4357" t="s">
        <v>84</v>
      </c>
      <c r="C4357" t="s">
        <v>84</v>
      </c>
      <c r="D4357" t="s">
        <v>3071</v>
      </c>
      <c r="E4357" t="s">
        <v>7676</v>
      </c>
      <c r="F4357" t="s">
        <v>3072</v>
      </c>
      <c r="G4357" t="s">
        <v>7691</v>
      </c>
      <c r="I4357" t="s">
        <v>1134</v>
      </c>
      <c r="J4357" t="s">
        <v>1121</v>
      </c>
      <c r="K4357" t="s">
        <v>7692</v>
      </c>
      <c r="L4357" t="s">
        <v>9347</v>
      </c>
      <c r="M4357" t="s">
        <v>9348</v>
      </c>
      <c r="N4357" s="1">
        <v>42944</v>
      </c>
      <c r="O4357">
        <v>12</v>
      </c>
      <c r="P4357" t="s">
        <v>1314</v>
      </c>
      <c r="S4357">
        <v>0</v>
      </c>
      <c r="T4357">
        <v>0</v>
      </c>
      <c r="U4357" s="7">
        <v>0</v>
      </c>
      <c r="V4357" s="7">
        <v>0</v>
      </c>
      <c r="W4357" s="7">
        <v>0</v>
      </c>
      <c r="X4357" s="7">
        <v>0</v>
      </c>
      <c r="Y4357" s="7">
        <v>0</v>
      </c>
      <c r="Z4357" s="7">
        <v>0</v>
      </c>
      <c r="AA4357" s="7" t="s">
        <v>800</v>
      </c>
      <c r="AB4357" s="7">
        <f>IF(Table2[[#This Row],[15cc]]+Table2[[#This Row],[30cc]]&gt;0,1,0)</f>
        <v>0</v>
      </c>
      <c r="AC4357" s="7">
        <f>IF(Table2[[#This Row],[60c]]&gt;0,1,0)</f>
        <v>0</v>
      </c>
      <c r="AD4357" s="7">
        <f>IF(Table2[[#This Row],[90c]]&gt;0,1,0)</f>
        <v>0</v>
      </c>
    </row>
    <row r="4358" spans="1:30" x14ac:dyDescent="0.2">
      <c r="A4358">
        <v>201707</v>
      </c>
      <c r="B4358" t="s">
        <v>84</v>
      </c>
      <c r="C4358" t="s">
        <v>84</v>
      </c>
      <c r="D4358" t="s">
        <v>3071</v>
      </c>
      <c r="E4358" t="s">
        <v>7676</v>
      </c>
      <c r="F4358" t="s">
        <v>3072</v>
      </c>
      <c r="G4358" t="s">
        <v>7691</v>
      </c>
      <c r="I4358" t="s">
        <v>94</v>
      </c>
      <c r="J4358" t="s">
        <v>95</v>
      </c>
      <c r="K4358" t="s">
        <v>7692</v>
      </c>
      <c r="L4358" t="s">
        <v>9349</v>
      </c>
      <c r="M4358" t="s">
        <v>9350</v>
      </c>
      <c r="N4358" s="1">
        <v>42942</v>
      </c>
      <c r="O4358">
        <v>14</v>
      </c>
      <c r="P4358" t="s">
        <v>1314</v>
      </c>
      <c r="Q4358">
        <v>1</v>
      </c>
      <c r="R4358">
        <v>12.026</v>
      </c>
      <c r="S4358">
        <v>1</v>
      </c>
      <c r="T4358">
        <v>12.026</v>
      </c>
      <c r="U4358" s="7">
        <v>0</v>
      </c>
      <c r="V4358" s="7">
        <v>0</v>
      </c>
      <c r="W4358" s="7">
        <v>0</v>
      </c>
      <c r="X4358" s="7">
        <v>0</v>
      </c>
      <c r="Y4358" s="7">
        <v>0</v>
      </c>
      <c r="Z4358" s="7">
        <v>0</v>
      </c>
      <c r="AA4358" s="7" t="s">
        <v>800</v>
      </c>
      <c r="AB4358" s="7">
        <f>IF(Table2[[#This Row],[15cc]]+Table2[[#This Row],[30cc]]&gt;0,1,0)</f>
        <v>1</v>
      </c>
      <c r="AC4358" s="7">
        <f>IF(Table2[[#This Row],[60c]]&gt;0,1,0)</f>
        <v>0</v>
      </c>
      <c r="AD4358" s="7">
        <f>IF(Table2[[#This Row],[90c]]&gt;0,1,0)</f>
        <v>0</v>
      </c>
    </row>
    <row r="4359" spans="1:30" x14ac:dyDescent="0.2">
      <c r="A4359">
        <v>201707</v>
      </c>
      <c r="B4359" t="s">
        <v>84</v>
      </c>
      <c r="C4359" t="s">
        <v>84</v>
      </c>
      <c r="D4359" t="s">
        <v>3071</v>
      </c>
      <c r="E4359" t="s">
        <v>7676</v>
      </c>
      <c r="F4359" t="s">
        <v>3072</v>
      </c>
      <c r="G4359" t="s">
        <v>7691</v>
      </c>
      <c r="I4359" t="s">
        <v>99</v>
      </c>
      <c r="J4359" t="s">
        <v>999</v>
      </c>
      <c r="K4359" t="s">
        <v>7693</v>
      </c>
      <c r="L4359" t="s">
        <v>9351</v>
      </c>
      <c r="M4359" t="s">
        <v>9352</v>
      </c>
      <c r="N4359" s="1">
        <v>42940</v>
      </c>
      <c r="O4359">
        <v>16</v>
      </c>
      <c r="P4359" t="s">
        <v>930</v>
      </c>
      <c r="S4359">
        <v>0</v>
      </c>
      <c r="T4359">
        <v>0</v>
      </c>
      <c r="U4359" s="7">
        <v>0</v>
      </c>
      <c r="V4359" s="7">
        <v>0</v>
      </c>
      <c r="W4359" s="7">
        <v>0</v>
      </c>
      <c r="X4359" s="7">
        <v>0</v>
      </c>
      <c r="Y4359" s="7">
        <v>0</v>
      </c>
      <c r="Z4359" s="7">
        <v>0</v>
      </c>
      <c r="AA4359" s="7" t="s">
        <v>800</v>
      </c>
      <c r="AB4359" s="7">
        <f>IF(Table2[[#This Row],[15cc]]+Table2[[#This Row],[30cc]]&gt;0,1,0)</f>
        <v>0</v>
      </c>
      <c r="AC4359" s="7">
        <f>IF(Table2[[#This Row],[60c]]&gt;0,1,0)</f>
        <v>0</v>
      </c>
      <c r="AD4359" s="7">
        <f>IF(Table2[[#This Row],[90c]]&gt;0,1,0)</f>
        <v>0</v>
      </c>
    </row>
    <row r="4360" spans="1:30" x14ac:dyDescent="0.2">
      <c r="A4360">
        <v>201707</v>
      </c>
      <c r="B4360" t="s">
        <v>84</v>
      </c>
      <c r="C4360" t="s">
        <v>84</v>
      </c>
      <c r="D4360" t="s">
        <v>3071</v>
      </c>
      <c r="E4360" t="s">
        <v>7676</v>
      </c>
      <c r="F4360" t="s">
        <v>3072</v>
      </c>
      <c r="G4360" t="s">
        <v>7691</v>
      </c>
      <c r="I4360" t="s">
        <v>99</v>
      </c>
      <c r="J4360" t="s">
        <v>1376</v>
      </c>
      <c r="K4360" t="s">
        <v>7694</v>
      </c>
      <c r="L4360" t="s">
        <v>9353</v>
      </c>
      <c r="M4360" t="s">
        <v>9354</v>
      </c>
      <c r="N4360" s="1">
        <v>42930</v>
      </c>
      <c r="O4360">
        <v>26</v>
      </c>
      <c r="P4360" t="s">
        <v>930</v>
      </c>
      <c r="S4360">
        <v>0</v>
      </c>
      <c r="T4360">
        <v>0</v>
      </c>
      <c r="U4360" s="7">
        <v>0</v>
      </c>
      <c r="V4360" s="7">
        <v>0</v>
      </c>
      <c r="W4360" s="7">
        <v>0</v>
      </c>
      <c r="X4360" s="7">
        <v>0</v>
      </c>
      <c r="Y4360" s="7">
        <v>0</v>
      </c>
      <c r="Z4360" s="7">
        <v>0</v>
      </c>
      <c r="AA4360" s="7" t="s">
        <v>800</v>
      </c>
      <c r="AB4360" s="7">
        <f>IF(Table2[[#This Row],[15cc]]+Table2[[#This Row],[30cc]]&gt;0,1,0)</f>
        <v>0</v>
      </c>
      <c r="AC4360" s="7">
        <f>IF(Table2[[#This Row],[60c]]&gt;0,1,0)</f>
        <v>0</v>
      </c>
      <c r="AD4360" s="7">
        <f>IF(Table2[[#This Row],[90c]]&gt;0,1,0)</f>
        <v>0</v>
      </c>
    </row>
    <row r="4361" spans="1:30" x14ac:dyDescent="0.2">
      <c r="A4361">
        <v>201707</v>
      </c>
      <c r="B4361" t="s">
        <v>84</v>
      </c>
      <c r="C4361" t="s">
        <v>84</v>
      </c>
      <c r="D4361" t="s">
        <v>3071</v>
      </c>
      <c r="E4361" t="s">
        <v>7676</v>
      </c>
      <c r="F4361" t="s">
        <v>3073</v>
      </c>
      <c r="G4361" t="s">
        <v>7695</v>
      </c>
      <c r="I4361" t="s">
        <v>4664</v>
      </c>
      <c r="J4361" t="s">
        <v>4665</v>
      </c>
      <c r="K4361" t="s">
        <v>7695</v>
      </c>
      <c r="L4361" t="s">
        <v>9355</v>
      </c>
      <c r="M4361" t="s">
        <v>9356</v>
      </c>
      <c r="N4361" s="1">
        <v>42930</v>
      </c>
      <c r="O4361">
        <v>26</v>
      </c>
      <c r="P4361" t="s">
        <v>930</v>
      </c>
      <c r="Q4361">
        <v>1</v>
      </c>
      <c r="R4361">
        <v>15.411</v>
      </c>
      <c r="S4361">
        <v>1</v>
      </c>
      <c r="T4361">
        <v>15.411</v>
      </c>
      <c r="U4361" s="7">
        <v>0</v>
      </c>
      <c r="V4361" s="7">
        <v>0</v>
      </c>
      <c r="W4361" s="7">
        <v>0</v>
      </c>
      <c r="X4361" s="7">
        <v>0</v>
      </c>
      <c r="Y4361" s="7">
        <v>0</v>
      </c>
      <c r="Z4361" s="7">
        <v>0</v>
      </c>
      <c r="AA4361" s="7" t="s">
        <v>800</v>
      </c>
      <c r="AB4361" s="7">
        <f>IF(Table2[[#This Row],[15cc]]+Table2[[#This Row],[30cc]]&gt;0,1,0)</f>
        <v>1</v>
      </c>
      <c r="AC4361" s="7">
        <f>IF(Table2[[#This Row],[60c]]&gt;0,1,0)</f>
        <v>0</v>
      </c>
      <c r="AD4361" s="7">
        <f>IF(Table2[[#This Row],[90c]]&gt;0,1,0)</f>
        <v>0</v>
      </c>
    </row>
    <row r="4362" spans="1:30" x14ac:dyDescent="0.2">
      <c r="A4362">
        <v>201707</v>
      </c>
      <c r="B4362" t="s">
        <v>84</v>
      </c>
      <c r="C4362" t="s">
        <v>84</v>
      </c>
      <c r="D4362" t="s">
        <v>3071</v>
      </c>
      <c r="E4362" t="s">
        <v>7676</v>
      </c>
      <c r="F4362" t="s">
        <v>3073</v>
      </c>
      <c r="G4362" t="s">
        <v>7695</v>
      </c>
      <c r="I4362" t="s">
        <v>4664</v>
      </c>
      <c r="J4362" t="s">
        <v>4665</v>
      </c>
      <c r="K4362" t="s">
        <v>7695</v>
      </c>
      <c r="L4362" t="s">
        <v>9357</v>
      </c>
      <c r="M4362" t="s">
        <v>9358</v>
      </c>
      <c r="N4362" s="1">
        <v>42934</v>
      </c>
      <c r="O4362">
        <v>22</v>
      </c>
      <c r="P4362" t="s">
        <v>930</v>
      </c>
      <c r="Q4362">
        <v>1</v>
      </c>
      <c r="R4362">
        <v>25.664999999999999</v>
      </c>
      <c r="S4362">
        <v>1</v>
      </c>
      <c r="T4362">
        <v>25.664999999999999</v>
      </c>
      <c r="U4362" s="7">
        <v>0</v>
      </c>
      <c r="V4362" s="7">
        <v>0</v>
      </c>
      <c r="W4362" s="7">
        <v>0</v>
      </c>
      <c r="X4362" s="7">
        <v>0</v>
      </c>
      <c r="Y4362" s="7">
        <v>0</v>
      </c>
      <c r="Z4362" s="7">
        <v>0</v>
      </c>
      <c r="AA4362" s="7" t="s">
        <v>800</v>
      </c>
      <c r="AB4362" s="7">
        <f>IF(Table2[[#This Row],[15cc]]+Table2[[#This Row],[30cc]]&gt;0,1,0)</f>
        <v>1</v>
      </c>
      <c r="AC4362" s="7">
        <f>IF(Table2[[#This Row],[60c]]&gt;0,1,0)</f>
        <v>0</v>
      </c>
      <c r="AD4362" s="7">
        <f>IF(Table2[[#This Row],[90c]]&gt;0,1,0)</f>
        <v>0</v>
      </c>
    </row>
    <row r="4363" spans="1:30" x14ac:dyDescent="0.2">
      <c r="A4363">
        <v>201707</v>
      </c>
      <c r="B4363" t="s">
        <v>84</v>
      </c>
      <c r="C4363" t="s">
        <v>84</v>
      </c>
      <c r="D4363" t="s">
        <v>3071</v>
      </c>
      <c r="E4363" t="s">
        <v>7676</v>
      </c>
      <c r="F4363" t="s">
        <v>3073</v>
      </c>
      <c r="G4363" t="s">
        <v>7695</v>
      </c>
      <c r="I4363" t="s">
        <v>4664</v>
      </c>
      <c r="J4363" t="s">
        <v>4665</v>
      </c>
      <c r="K4363" t="s">
        <v>7695</v>
      </c>
      <c r="L4363" t="s">
        <v>9359</v>
      </c>
      <c r="M4363" t="s">
        <v>9360</v>
      </c>
      <c r="N4363" s="1">
        <v>42934</v>
      </c>
      <c r="O4363">
        <v>22</v>
      </c>
      <c r="P4363" t="s">
        <v>930</v>
      </c>
      <c r="Q4363">
        <v>1</v>
      </c>
      <c r="R4363">
        <v>12.606999999999999</v>
      </c>
      <c r="S4363">
        <v>1</v>
      </c>
      <c r="T4363">
        <v>12.606999999999999</v>
      </c>
      <c r="U4363" s="7">
        <v>0</v>
      </c>
      <c r="V4363" s="7">
        <v>0</v>
      </c>
      <c r="W4363" s="7">
        <v>0</v>
      </c>
      <c r="X4363" s="7">
        <v>0</v>
      </c>
      <c r="Y4363" s="7">
        <v>0</v>
      </c>
      <c r="Z4363" s="7">
        <v>0</v>
      </c>
      <c r="AA4363" s="7" t="s">
        <v>800</v>
      </c>
      <c r="AB4363" s="7">
        <f>IF(Table2[[#This Row],[15cc]]+Table2[[#This Row],[30cc]]&gt;0,1,0)</f>
        <v>1</v>
      </c>
      <c r="AC4363" s="7">
        <f>IF(Table2[[#This Row],[60c]]&gt;0,1,0)</f>
        <v>0</v>
      </c>
      <c r="AD4363" s="7">
        <f>IF(Table2[[#This Row],[90c]]&gt;0,1,0)</f>
        <v>0</v>
      </c>
    </row>
    <row r="4364" spans="1:30" x14ac:dyDescent="0.2">
      <c r="A4364">
        <v>201707</v>
      </c>
      <c r="B4364" t="s">
        <v>84</v>
      </c>
      <c r="C4364" t="s">
        <v>84</v>
      </c>
      <c r="D4364" t="s">
        <v>3071</v>
      </c>
      <c r="E4364" t="s">
        <v>7676</v>
      </c>
      <c r="F4364" t="s">
        <v>3073</v>
      </c>
      <c r="G4364" t="s">
        <v>7695</v>
      </c>
      <c r="I4364" t="s">
        <v>4664</v>
      </c>
      <c r="J4364" t="s">
        <v>4665</v>
      </c>
      <c r="K4364" t="s">
        <v>7695</v>
      </c>
      <c r="L4364" t="s">
        <v>9361</v>
      </c>
      <c r="M4364" t="s">
        <v>9362</v>
      </c>
      <c r="N4364" s="1">
        <v>42936</v>
      </c>
      <c r="O4364">
        <v>20</v>
      </c>
      <c r="P4364" t="s">
        <v>930</v>
      </c>
      <c r="Q4364">
        <v>1</v>
      </c>
      <c r="R4364">
        <v>14.311999999999999</v>
      </c>
      <c r="S4364">
        <v>1</v>
      </c>
      <c r="T4364">
        <v>14.311999999999999</v>
      </c>
      <c r="U4364" s="7">
        <v>0</v>
      </c>
      <c r="V4364" s="7">
        <v>0</v>
      </c>
      <c r="W4364" s="7">
        <v>0</v>
      </c>
      <c r="X4364" s="7">
        <v>0</v>
      </c>
      <c r="Y4364" s="7">
        <v>0</v>
      </c>
      <c r="Z4364" s="7">
        <v>0</v>
      </c>
      <c r="AA4364" s="7" t="s">
        <v>800</v>
      </c>
      <c r="AB4364" s="7">
        <f>IF(Table2[[#This Row],[15cc]]+Table2[[#This Row],[30cc]]&gt;0,1,0)</f>
        <v>1</v>
      </c>
      <c r="AC4364" s="7">
        <f>IF(Table2[[#This Row],[60c]]&gt;0,1,0)</f>
        <v>0</v>
      </c>
      <c r="AD4364" s="7">
        <f>IF(Table2[[#This Row],[90c]]&gt;0,1,0)</f>
        <v>0</v>
      </c>
    </row>
    <row r="4365" spans="1:30" x14ac:dyDescent="0.2">
      <c r="A4365">
        <v>201707</v>
      </c>
      <c r="B4365" t="s">
        <v>84</v>
      </c>
      <c r="C4365" t="s">
        <v>84</v>
      </c>
      <c r="D4365" t="s">
        <v>3071</v>
      </c>
      <c r="E4365" t="s">
        <v>7676</v>
      </c>
      <c r="F4365" t="s">
        <v>3073</v>
      </c>
      <c r="G4365" t="s">
        <v>7695</v>
      </c>
      <c r="I4365" t="s">
        <v>4664</v>
      </c>
      <c r="J4365" t="s">
        <v>4665</v>
      </c>
      <c r="K4365" t="s">
        <v>7695</v>
      </c>
      <c r="L4365" t="s">
        <v>9363</v>
      </c>
      <c r="M4365" t="s">
        <v>7170</v>
      </c>
      <c r="N4365" s="1">
        <v>42936</v>
      </c>
      <c r="O4365">
        <v>20</v>
      </c>
      <c r="P4365" t="s">
        <v>930</v>
      </c>
      <c r="Q4365">
        <v>1</v>
      </c>
      <c r="R4365">
        <v>15.786</v>
      </c>
      <c r="S4365">
        <v>1</v>
      </c>
      <c r="T4365">
        <v>15.786</v>
      </c>
      <c r="U4365" s="7">
        <v>0</v>
      </c>
      <c r="V4365" s="7">
        <v>0</v>
      </c>
      <c r="W4365" s="7">
        <v>0</v>
      </c>
      <c r="X4365" s="7">
        <v>0</v>
      </c>
      <c r="Y4365" s="7">
        <v>0</v>
      </c>
      <c r="Z4365" s="7">
        <v>0</v>
      </c>
      <c r="AA4365" s="7" t="s">
        <v>800</v>
      </c>
      <c r="AB4365" s="7">
        <f>IF(Table2[[#This Row],[15cc]]+Table2[[#This Row],[30cc]]&gt;0,1,0)</f>
        <v>1</v>
      </c>
      <c r="AC4365" s="7">
        <f>IF(Table2[[#This Row],[60c]]&gt;0,1,0)</f>
        <v>0</v>
      </c>
      <c r="AD4365" s="7">
        <f>IF(Table2[[#This Row],[90c]]&gt;0,1,0)</f>
        <v>0</v>
      </c>
    </row>
    <row r="4366" spans="1:30" x14ac:dyDescent="0.2">
      <c r="A4366">
        <v>201707</v>
      </c>
      <c r="B4366" t="s">
        <v>84</v>
      </c>
      <c r="C4366" t="s">
        <v>84</v>
      </c>
      <c r="D4366" t="s">
        <v>3071</v>
      </c>
      <c r="E4366" t="s">
        <v>7676</v>
      </c>
      <c r="F4366" t="s">
        <v>3073</v>
      </c>
      <c r="G4366" t="s">
        <v>7695</v>
      </c>
      <c r="I4366" t="s">
        <v>4664</v>
      </c>
      <c r="J4366" t="s">
        <v>4665</v>
      </c>
      <c r="K4366" t="s">
        <v>7695</v>
      </c>
      <c r="L4366" t="s">
        <v>9364</v>
      </c>
      <c r="M4366" t="s">
        <v>9365</v>
      </c>
      <c r="N4366" s="1">
        <v>42936</v>
      </c>
      <c r="O4366">
        <v>20</v>
      </c>
      <c r="P4366" t="s">
        <v>930</v>
      </c>
      <c r="S4366">
        <v>0</v>
      </c>
      <c r="T4366">
        <v>0</v>
      </c>
      <c r="U4366" s="7">
        <v>0</v>
      </c>
      <c r="V4366" s="7">
        <v>0</v>
      </c>
      <c r="W4366" s="7">
        <v>0</v>
      </c>
      <c r="X4366" s="7">
        <v>0</v>
      </c>
      <c r="Y4366" s="7">
        <v>0</v>
      </c>
      <c r="Z4366" s="7">
        <v>0</v>
      </c>
      <c r="AA4366" s="7" t="s">
        <v>800</v>
      </c>
      <c r="AB4366" s="7">
        <f>IF(Table2[[#This Row],[15cc]]+Table2[[#This Row],[30cc]]&gt;0,1,0)</f>
        <v>0</v>
      </c>
      <c r="AC4366" s="7">
        <f>IF(Table2[[#This Row],[60c]]&gt;0,1,0)</f>
        <v>0</v>
      </c>
      <c r="AD4366" s="7">
        <f>IF(Table2[[#This Row],[90c]]&gt;0,1,0)</f>
        <v>0</v>
      </c>
    </row>
    <row r="4367" spans="1:30" x14ac:dyDescent="0.2">
      <c r="A4367">
        <v>201707</v>
      </c>
      <c r="B4367" t="s">
        <v>84</v>
      </c>
      <c r="C4367" t="s">
        <v>84</v>
      </c>
      <c r="D4367" t="s">
        <v>3071</v>
      </c>
      <c r="E4367" t="s">
        <v>7676</v>
      </c>
      <c r="F4367" t="s">
        <v>3073</v>
      </c>
      <c r="G4367" t="s">
        <v>7695</v>
      </c>
      <c r="I4367" t="s">
        <v>4664</v>
      </c>
      <c r="J4367" t="s">
        <v>4665</v>
      </c>
      <c r="K4367" t="s">
        <v>7695</v>
      </c>
      <c r="L4367" t="s">
        <v>9366</v>
      </c>
      <c r="M4367" t="s">
        <v>9367</v>
      </c>
      <c r="N4367" s="1">
        <v>42941</v>
      </c>
      <c r="O4367">
        <v>15</v>
      </c>
      <c r="P4367" t="s">
        <v>1314</v>
      </c>
      <c r="S4367">
        <v>0</v>
      </c>
      <c r="T4367">
        <v>0</v>
      </c>
      <c r="U4367" s="7">
        <v>0</v>
      </c>
      <c r="V4367" s="7">
        <v>0</v>
      </c>
      <c r="W4367" s="7">
        <v>0</v>
      </c>
      <c r="X4367" s="7">
        <v>0</v>
      </c>
      <c r="Y4367" s="7">
        <v>0</v>
      </c>
      <c r="Z4367" s="7">
        <v>0</v>
      </c>
      <c r="AA4367" s="7" t="s">
        <v>800</v>
      </c>
      <c r="AB4367" s="7">
        <f>IF(Table2[[#This Row],[15cc]]+Table2[[#This Row],[30cc]]&gt;0,1,0)</f>
        <v>0</v>
      </c>
      <c r="AC4367" s="7">
        <f>IF(Table2[[#This Row],[60c]]&gt;0,1,0)</f>
        <v>0</v>
      </c>
      <c r="AD4367" s="7">
        <f>IF(Table2[[#This Row],[90c]]&gt;0,1,0)</f>
        <v>0</v>
      </c>
    </row>
    <row r="4368" spans="1:30" x14ac:dyDescent="0.2">
      <c r="A4368">
        <v>201707</v>
      </c>
      <c r="B4368" t="s">
        <v>84</v>
      </c>
      <c r="C4368" t="s">
        <v>84</v>
      </c>
      <c r="D4368" t="s">
        <v>3071</v>
      </c>
      <c r="E4368" t="s">
        <v>7676</v>
      </c>
      <c r="F4368" t="s">
        <v>3073</v>
      </c>
      <c r="G4368" t="s">
        <v>7695</v>
      </c>
      <c r="I4368" t="s">
        <v>4664</v>
      </c>
      <c r="J4368" t="s">
        <v>4665</v>
      </c>
      <c r="K4368" t="s">
        <v>7695</v>
      </c>
      <c r="L4368" t="s">
        <v>9368</v>
      </c>
      <c r="M4368" t="s">
        <v>9369</v>
      </c>
      <c r="N4368" s="1">
        <v>42944</v>
      </c>
      <c r="O4368">
        <v>12</v>
      </c>
      <c r="P4368" t="s">
        <v>1314</v>
      </c>
      <c r="S4368">
        <v>0</v>
      </c>
      <c r="T4368">
        <v>0</v>
      </c>
      <c r="U4368" s="7">
        <v>0</v>
      </c>
      <c r="V4368" s="7">
        <v>0</v>
      </c>
      <c r="W4368" s="7">
        <v>0</v>
      </c>
      <c r="X4368" s="7">
        <v>0</v>
      </c>
      <c r="Y4368" s="7">
        <v>0</v>
      </c>
      <c r="Z4368" s="7">
        <v>0</v>
      </c>
      <c r="AA4368" s="7" t="s">
        <v>800</v>
      </c>
      <c r="AB4368" s="7">
        <f>IF(Table2[[#This Row],[15cc]]+Table2[[#This Row],[30cc]]&gt;0,1,0)</f>
        <v>0</v>
      </c>
      <c r="AC4368" s="7">
        <f>IF(Table2[[#This Row],[60c]]&gt;0,1,0)</f>
        <v>0</v>
      </c>
      <c r="AD4368" s="7">
        <f>IF(Table2[[#This Row],[90c]]&gt;0,1,0)</f>
        <v>0</v>
      </c>
    </row>
    <row r="4369" spans="1:30" x14ac:dyDescent="0.2">
      <c r="A4369">
        <v>201707</v>
      </c>
      <c r="B4369" t="s">
        <v>84</v>
      </c>
      <c r="C4369" t="s">
        <v>84</v>
      </c>
      <c r="D4369" t="s">
        <v>3071</v>
      </c>
      <c r="E4369" t="s">
        <v>7676</v>
      </c>
      <c r="F4369" t="s">
        <v>3073</v>
      </c>
      <c r="G4369" t="s">
        <v>7695</v>
      </c>
      <c r="I4369" t="s">
        <v>4664</v>
      </c>
      <c r="J4369" t="s">
        <v>4665</v>
      </c>
      <c r="K4369" t="s">
        <v>7695</v>
      </c>
      <c r="L4369" t="s">
        <v>9370</v>
      </c>
      <c r="M4369" t="s">
        <v>9371</v>
      </c>
      <c r="N4369" s="1">
        <v>42944</v>
      </c>
      <c r="O4369">
        <v>12</v>
      </c>
      <c r="P4369" t="s">
        <v>1314</v>
      </c>
      <c r="S4369">
        <v>0</v>
      </c>
      <c r="T4369">
        <v>0</v>
      </c>
      <c r="U4369" s="7">
        <v>0</v>
      </c>
      <c r="V4369" s="7">
        <v>0</v>
      </c>
      <c r="W4369" s="7">
        <v>0</v>
      </c>
      <c r="X4369" s="7">
        <v>0</v>
      </c>
      <c r="Y4369" s="7">
        <v>0</v>
      </c>
      <c r="Z4369" s="7">
        <v>0</v>
      </c>
      <c r="AA4369" s="7" t="s">
        <v>800</v>
      </c>
      <c r="AB4369" s="7">
        <f>IF(Table2[[#This Row],[15cc]]+Table2[[#This Row],[30cc]]&gt;0,1,0)</f>
        <v>0</v>
      </c>
      <c r="AC4369" s="7">
        <f>IF(Table2[[#This Row],[60c]]&gt;0,1,0)</f>
        <v>0</v>
      </c>
      <c r="AD4369" s="7">
        <f>IF(Table2[[#This Row],[90c]]&gt;0,1,0)</f>
        <v>0</v>
      </c>
    </row>
    <row r="4370" spans="1:30" x14ac:dyDescent="0.2">
      <c r="A4370">
        <v>201707</v>
      </c>
      <c r="B4370" t="s">
        <v>84</v>
      </c>
      <c r="C4370" t="s">
        <v>84</v>
      </c>
      <c r="D4370" t="s">
        <v>3071</v>
      </c>
      <c r="E4370" t="s">
        <v>7676</v>
      </c>
      <c r="F4370" t="s">
        <v>3073</v>
      </c>
      <c r="G4370" t="s">
        <v>7695</v>
      </c>
      <c r="I4370" t="s">
        <v>4664</v>
      </c>
      <c r="J4370" t="s">
        <v>4665</v>
      </c>
      <c r="K4370" t="s">
        <v>7695</v>
      </c>
      <c r="L4370" t="s">
        <v>9372</v>
      </c>
      <c r="M4370" t="s">
        <v>9373</v>
      </c>
      <c r="N4370" s="1">
        <v>42947</v>
      </c>
      <c r="O4370">
        <v>9</v>
      </c>
      <c r="P4370" t="s">
        <v>1314</v>
      </c>
      <c r="S4370">
        <v>0</v>
      </c>
      <c r="T4370">
        <v>0</v>
      </c>
      <c r="U4370" s="7">
        <v>0</v>
      </c>
      <c r="V4370" s="7">
        <v>0</v>
      </c>
      <c r="W4370" s="7">
        <v>0</v>
      </c>
      <c r="X4370" s="7">
        <v>0</v>
      </c>
      <c r="Y4370" s="7">
        <v>0</v>
      </c>
      <c r="Z4370" s="7">
        <v>0</v>
      </c>
      <c r="AA4370" s="7" t="s">
        <v>800</v>
      </c>
      <c r="AB4370" s="7">
        <f>IF(Table2[[#This Row],[15cc]]+Table2[[#This Row],[30cc]]&gt;0,1,0)</f>
        <v>0</v>
      </c>
      <c r="AC4370" s="7">
        <f>IF(Table2[[#This Row],[60c]]&gt;0,1,0)</f>
        <v>0</v>
      </c>
      <c r="AD4370" s="7">
        <f>IF(Table2[[#This Row],[90c]]&gt;0,1,0)</f>
        <v>0</v>
      </c>
    </row>
    <row r="4371" spans="1:30" x14ac:dyDescent="0.2">
      <c r="A4371">
        <v>201707</v>
      </c>
      <c r="B4371" t="s">
        <v>84</v>
      </c>
      <c r="C4371" t="s">
        <v>84</v>
      </c>
      <c r="D4371" t="s">
        <v>3071</v>
      </c>
      <c r="E4371" t="s">
        <v>7676</v>
      </c>
      <c r="F4371" t="s">
        <v>3073</v>
      </c>
      <c r="G4371" t="s">
        <v>7695</v>
      </c>
      <c r="I4371" t="s">
        <v>4664</v>
      </c>
      <c r="J4371" t="s">
        <v>4665</v>
      </c>
      <c r="K4371" t="s">
        <v>7695</v>
      </c>
      <c r="L4371" t="s">
        <v>9374</v>
      </c>
      <c r="M4371" t="s">
        <v>9375</v>
      </c>
      <c r="N4371" s="1">
        <v>42947</v>
      </c>
      <c r="O4371">
        <v>9</v>
      </c>
      <c r="P4371" t="s">
        <v>1314</v>
      </c>
      <c r="S4371">
        <v>0</v>
      </c>
      <c r="T4371">
        <v>0</v>
      </c>
      <c r="U4371" s="7">
        <v>0</v>
      </c>
      <c r="V4371" s="7">
        <v>0</v>
      </c>
      <c r="W4371" s="7">
        <v>0</v>
      </c>
      <c r="X4371" s="7">
        <v>0</v>
      </c>
      <c r="Y4371" s="7">
        <v>0</v>
      </c>
      <c r="Z4371" s="7">
        <v>0</v>
      </c>
      <c r="AA4371" s="7" t="s">
        <v>800</v>
      </c>
      <c r="AB4371" s="7">
        <f>IF(Table2[[#This Row],[15cc]]+Table2[[#This Row],[30cc]]&gt;0,1,0)</f>
        <v>0</v>
      </c>
      <c r="AC4371" s="7">
        <f>IF(Table2[[#This Row],[60c]]&gt;0,1,0)</f>
        <v>0</v>
      </c>
      <c r="AD4371" s="7">
        <f>IF(Table2[[#This Row],[90c]]&gt;0,1,0)</f>
        <v>0</v>
      </c>
    </row>
    <row r="4372" spans="1:30" x14ac:dyDescent="0.2">
      <c r="A4372">
        <v>201707</v>
      </c>
      <c r="B4372" t="s">
        <v>84</v>
      </c>
      <c r="C4372" t="s">
        <v>84</v>
      </c>
      <c r="D4372" t="s">
        <v>3071</v>
      </c>
      <c r="E4372" t="s">
        <v>7676</v>
      </c>
      <c r="F4372" t="s">
        <v>3073</v>
      </c>
      <c r="G4372" t="s">
        <v>7695</v>
      </c>
      <c r="I4372" t="s">
        <v>107</v>
      </c>
      <c r="J4372" t="s">
        <v>108</v>
      </c>
      <c r="K4372" t="s">
        <v>7696</v>
      </c>
      <c r="L4372" t="s">
        <v>9376</v>
      </c>
      <c r="M4372" t="s">
        <v>9377</v>
      </c>
      <c r="N4372" s="1">
        <v>42937</v>
      </c>
      <c r="O4372">
        <v>19</v>
      </c>
      <c r="P4372" t="s">
        <v>930</v>
      </c>
      <c r="S4372">
        <v>0</v>
      </c>
      <c r="T4372">
        <v>0</v>
      </c>
      <c r="U4372" s="7">
        <v>0</v>
      </c>
      <c r="V4372" s="7">
        <v>0</v>
      </c>
      <c r="W4372" s="7">
        <v>0</v>
      </c>
      <c r="X4372" s="7">
        <v>0</v>
      </c>
      <c r="Y4372" s="7">
        <v>0</v>
      </c>
      <c r="Z4372" s="7">
        <v>0</v>
      </c>
      <c r="AA4372" s="7" t="s">
        <v>800</v>
      </c>
      <c r="AB4372" s="7">
        <f>IF(Table2[[#This Row],[15cc]]+Table2[[#This Row],[30cc]]&gt;0,1,0)</f>
        <v>0</v>
      </c>
      <c r="AC4372" s="7">
        <f>IF(Table2[[#This Row],[60c]]&gt;0,1,0)</f>
        <v>0</v>
      </c>
      <c r="AD4372" s="7">
        <f>IF(Table2[[#This Row],[90c]]&gt;0,1,0)</f>
        <v>0</v>
      </c>
    </row>
    <row r="4373" spans="1:30" x14ac:dyDescent="0.2">
      <c r="A4373">
        <v>201707</v>
      </c>
      <c r="B4373" t="s">
        <v>84</v>
      </c>
      <c r="C4373" t="s">
        <v>84</v>
      </c>
      <c r="D4373" t="s">
        <v>3071</v>
      </c>
      <c r="E4373" t="s">
        <v>7676</v>
      </c>
      <c r="F4373" t="s">
        <v>3073</v>
      </c>
      <c r="G4373" t="s">
        <v>7695</v>
      </c>
      <c r="I4373" t="s">
        <v>107</v>
      </c>
      <c r="J4373" t="s">
        <v>108</v>
      </c>
      <c r="K4373" t="s">
        <v>7696</v>
      </c>
      <c r="L4373" t="s">
        <v>9378</v>
      </c>
      <c r="M4373" t="s">
        <v>9379</v>
      </c>
      <c r="N4373" s="1">
        <v>42942</v>
      </c>
      <c r="O4373">
        <v>14</v>
      </c>
      <c r="P4373" t="s">
        <v>1314</v>
      </c>
      <c r="S4373">
        <v>0</v>
      </c>
      <c r="T4373">
        <v>0</v>
      </c>
      <c r="U4373" s="7">
        <v>0</v>
      </c>
      <c r="V4373" s="7">
        <v>0</v>
      </c>
      <c r="W4373" s="7">
        <v>0</v>
      </c>
      <c r="X4373" s="7">
        <v>0</v>
      </c>
      <c r="Y4373" s="7">
        <v>0</v>
      </c>
      <c r="Z4373" s="7">
        <v>0</v>
      </c>
      <c r="AA4373" s="7" t="s">
        <v>800</v>
      </c>
      <c r="AB4373" s="7">
        <f>IF(Table2[[#This Row],[15cc]]+Table2[[#This Row],[30cc]]&gt;0,1,0)</f>
        <v>0</v>
      </c>
      <c r="AC4373" s="7">
        <f>IF(Table2[[#This Row],[60c]]&gt;0,1,0)</f>
        <v>0</v>
      </c>
      <c r="AD4373" s="7">
        <f>IF(Table2[[#This Row],[90c]]&gt;0,1,0)</f>
        <v>0</v>
      </c>
    </row>
    <row r="4374" spans="1:30" x14ac:dyDescent="0.2">
      <c r="A4374">
        <v>201707</v>
      </c>
      <c r="B4374" t="s">
        <v>84</v>
      </c>
      <c r="C4374" t="s">
        <v>84</v>
      </c>
      <c r="D4374" t="s">
        <v>3071</v>
      </c>
      <c r="E4374" t="s">
        <v>7676</v>
      </c>
      <c r="F4374" t="s">
        <v>3073</v>
      </c>
      <c r="G4374" t="s">
        <v>7695</v>
      </c>
      <c r="I4374" t="s">
        <v>107</v>
      </c>
      <c r="J4374" t="s">
        <v>108</v>
      </c>
      <c r="K4374" t="s">
        <v>7696</v>
      </c>
      <c r="L4374" t="s">
        <v>9380</v>
      </c>
      <c r="M4374" t="s">
        <v>9381</v>
      </c>
      <c r="N4374" s="1">
        <v>42944</v>
      </c>
      <c r="O4374">
        <v>12</v>
      </c>
      <c r="P4374" t="s">
        <v>1314</v>
      </c>
      <c r="Q4374">
        <v>1</v>
      </c>
      <c r="R4374">
        <v>20.247</v>
      </c>
      <c r="S4374">
        <v>1</v>
      </c>
      <c r="T4374">
        <v>20.247</v>
      </c>
      <c r="U4374" s="7">
        <v>0</v>
      </c>
      <c r="V4374" s="7">
        <v>0</v>
      </c>
      <c r="W4374" s="7">
        <v>0</v>
      </c>
      <c r="X4374" s="7">
        <v>0</v>
      </c>
      <c r="Y4374" s="7">
        <v>0</v>
      </c>
      <c r="Z4374" s="7">
        <v>0</v>
      </c>
      <c r="AA4374" s="7" t="s">
        <v>800</v>
      </c>
      <c r="AB4374" s="7">
        <f>IF(Table2[[#This Row],[15cc]]+Table2[[#This Row],[30cc]]&gt;0,1,0)</f>
        <v>1</v>
      </c>
      <c r="AC4374" s="7">
        <f>IF(Table2[[#This Row],[60c]]&gt;0,1,0)</f>
        <v>0</v>
      </c>
      <c r="AD4374" s="7">
        <f>IF(Table2[[#This Row],[90c]]&gt;0,1,0)</f>
        <v>0</v>
      </c>
    </row>
    <row r="4375" spans="1:30" x14ac:dyDescent="0.2">
      <c r="A4375">
        <v>201707</v>
      </c>
      <c r="B4375" t="s">
        <v>84</v>
      </c>
      <c r="C4375" t="s">
        <v>84</v>
      </c>
      <c r="D4375" t="s">
        <v>3071</v>
      </c>
      <c r="E4375" t="s">
        <v>7676</v>
      </c>
      <c r="F4375" t="s">
        <v>3073</v>
      </c>
      <c r="G4375" t="s">
        <v>7695</v>
      </c>
      <c r="I4375" t="s">
        <v>107</v>
      </c>
      <c r="J4375" t="s">
        <v>131</v>
      </c>
      <c r="K4375" t="s">
        <v>7697</v>
      </c>
      <c r="L4375" t="s">
        <v>9382</v>
      </c>
      <c r="M4375" t="s">
        <v>9383</v>
      </c>
      <c r="N4375" s="1">
        <v>42942</v>
      </c>
      <c r="O4375">
        <v>14</v>
      </c>
      <c r="P4375" t="s">
        <v>1314</v>
      </c>
      <c r="S4375">
        <v>0</v>
      </c>
      <c r="T4375">
        <v>0</v>
      </c>
      <c r="U4375" s="7">
        <v>0</v>
      </c>
      <c r="V4375" s="7">
        <v>0</v>
      </c>
      <c r="W4375" s="7">
        <v>0</v>
      </c>
      <c r="X4375" s="7">
        <v>0</v>
      </c>
      <c r="Y4375" s="7">
        <v>0</v>
      </c>
      <c r="Z4375" s="7">
        <v>0</v>
      </c>
      <c r="AA4375" s="7" t="s">
        <v>800</v>
      </c>
      <c r="AB4375" s="7">
        <f>IF(Table2[[#This Row],[15cc]]+Table2[[#This Row],[30cc]]&gt;0,1,0)</f>
        <v>0</v>
      </c>
      <c r="AC4375" s="7">
        <f>IF(Table2[[#This Row],[60c]]&gt;0,1,0)</f>
        <v>0</v>
      </c>
      <c r="AD4375" s="7">
        <f>IF(Table2[[#This Row],[90c]]&gt;0,1,0)</f>
        <v>0</v>
      </c>
    </row>
    <row r="4376" spans="1:30" x14ac:dyDescent="0.2">
      <c r="A4376">
        <v>201707</v>
      </c>
      <c r="B4376" t="s">
        <v>84</v>
      </c>
      <c r="C4376" t="s">
        <v>84</v>
      </c>
      <c r="D4376" t="s">
        <v>3071</v>
      </c>
      <c r="E4376" t="s">
        <v>7676</v>
      </c>
      <c r="F4376" t="s">
        <v>3074</v>
      </c>
      <c r="G4376" t="s">
        <v>7698</v>
      </c>
      <c r="I4376" t="s">
        <v>1002</v>
      </c>
      <c r="J4376" t="s">
        <v>7638</v>
      </c>
      <c r="K4376" t="s">
        <v>7698</v>
      </c>
      <c r="L4376" t="s">
        <v>9384</v>
      </c>
      <c r="M4376" t="s">
        <v>9385</v>
      </c>
      <c r="N4376" s="1">
        <v>42930</v>
      </c>
      <c r="O4376">
        <v>26</v>
      </c>
      <c r="P4376" t="s">
        <v>930</v>
      </c>
      <c r="Q4376">
        <v>1</v>
      </c>
      <c r="R4376">
        <v>25.175000000000001</v>
      </c>
      <c r="S4376">
        <v>1</v>
      </c>
      <c r="T4376">
        <v>25.175000000000001</v>
      </c>
      <c r="U4376" s="7">
        <v>0</v>
      </c>
      <c r="V4376" s="7">
        <v>0</v>
      </c>
      <c r="W4376" s="7">
        <v>0</v>
      </c>
      <c r="X4376" s="7">
        <v>0</v>
      </c>
      <c r="Y4376" s="7">
        <v>0</v>
      </c>
      <c r="Z4376" s="7">
        <v>0</v>
      </c>
      <c r="AA4376" s="7" t="s">
        <v>800</v>
      </c>
      <c r="AB4376" s="7">
        <f>IF(Table2[[#This Row],[15cc]]+Table2[[#This Row],[30cc]]&gt;0,1,0)</f>
        <v>1</v>
      </c>
      <c r="AC4376" s="7">
        <f>IF(Table2[[#This Row],[60c]]&gt;0,1,0)</f>
        <v>0</v>
      </c>
      <c r="AD4376" s="7">
        <f>IF(Table2[[#This Row],[90c]]&gt;0,1,0)</f>
        <v>0</v>
      </c>
    </row>
    <row r="4377" spans="1:30" x14ac:dyDescent="0.2">
      <c r="A4377">
        <v>201707</v>
      </c>
      <c r="B4377" t="s">
        <v>84</v>
      </c>
      <c r="C4377" t="s">
        <v>84</v>
      </c>
      <c r="D4377" t="s">
        <v>3071</v>
      </c>
      <c r="E4377" t="s">
        <v>7676</v>
      </c>
      <c r="F4377" t="s">
        <v>3074</v>
      </c>
      <c r="G4377" t="s">
        <v>7698</v>
      </c>
      <c r="I4377" t="s">
        <v>1002</v>
      </c>
      <c r="J4377" t="s">
        <v>7638</v>
      </c>
      <c r="K4377" t="s">
        <v>7698</v>
      </c>
      <c r="L4377" t="s">
        <v>9386</v>
      </c>
      <c r="M4377" t="s">
        <v>9387</v>
      </c>
      <c r="N4377" s="1">
        <v>42930</v>
      </c>
      <c r="O4377">
        <v>26</v>
      </c>
      <c r="P4377" t="s">
        <v>930</v>
      </c>
      <c r="Q4377">
        <v>1</v>
      </c>
      <c r="R4377">
        <v>25.109000000000002</v>
      </c>
      <c r="S4377">
        <v>1</v>
      </c>
      <c r="T4377">
        <v>25.109000000000002</v>
      </c>
      <c r="U4377" s="7">
        <v>0</v>
      </c>
      <c r="V4377" s="7">
        <v>0</v>
      </c>
      <c r="W4377" s="7">
        <v>0</v>
      </c>
      <c r="X4377" s="7">
        <v>0</v>
      </c>
      <c r="Y4377" s="7">
        <v>0</v>
      </c>
      <c r="Z4377" s="7">
        <v>0</v>
      </c>
      <c r="AA4377" s="7" t="s">
        <v>800</v>
      </c>
      <c r="AB4377" s="7">
        <f>IF(Table2[[#This Row],[15cc]]+Table2[[#This Row],[30cc]]&gt;0,1,0)</f>
        <v>1</v>
      </c>
      <c r="AC4377" s="7">
        <f>IF(Table2[[#This Row],[60c]]&gt;0,1,0)</f>
        <v>0</v>
      </c>
      <c r="AD4377" s="7">
        <f>IF(Table2[[#This Row],[90c]]&gt;0,1,0)</f>
        <v>0</v>
      </c>
    </row>
    <row r="4378" spans="1:30" x14ac:dyDescent="0.2">
      <c r="A4378">
        <v>201707</v>
      </c>
      <c r="B4378" t="s">
        <v>84</v>
      </c>
      <c r="C4378" t="s">
        <v>84</v>
      </c>
      <c r="D4378" t="s">
        <v>3071</v>
      </c>
      <c r="E4378" t="s">
        <v>7676</v>
      </c>
      <c r="F4378" t="s">
        <v>3074</v>
      </c>
      <c r="G4378" t="s">
        <v>7698</v>
      </c>
      <c r="I4378" t="s">
        <v>1002</v>
      </c>
      <c r="J4378" t="s">
        <v>7638</v>
      </c>
      <c r="K4378" t="s">
        <v>7698</v>
      </c>
      <c r="L4378" t="s">
        <v>9388</v>
      </c>
      <c r="M4378" t="s">
        <v>9389</v>
      </c>
      <c r="N4378" s="1">
        <v>42937</v>
      </c>
      <c r="O4378">
        <v>19</v>
      </c>
      <c r="P4378" t="s">
        <v>930</v>
      </c>
      <c r="S4378">
        <v>0</v>
      </c>
      <c r="T4378">
        <v>0</v>
      </c>
      <c r="U4378" s="7">
        <v>0</v>
      </c>
      <c r="V4378" s="7">
        <v>0</v>
      </c>
      <c r="W4378" s="7">
        <v>0</v>
      </c>
      <c r="X4378" s="7">
        <v>0</v>
      </c>
      <c r="Y4378" s="7">
        <v>0</v>
      </c>
      <c r="Z4378" s="7">
        <v>0</v>
      </c>
      <c r="AA4378" s="7" t="s">
        <v>800</v>
      </c>
      <c r="AB4378" s="7">
        <f>IF(Table2[[#This Row],[15cc]]+Table2[[#This Row],[30cc]]&gt;0,1,0)</f>
        <v>0</v>
      </c>
      <c r="AC4378" s="7">
        <f>IF(Table2[[#This Row],[60c]]&gt;0,1,0)</f>
        <v>0</v>
      </c>
      <c r="AD4378" s="7">
        <f>IF(Table2[[#This Row],[90c]]&gt;0,1,0)</f>
        <v>0</v>
      </c>
    </row>
    <row r="4379" spans="1:30" x14ac:dyDescent="0.2">
      <c r="A4379">
        <v>201707</v>
      </c>
      <c r="B4379" t="s">
        <v>84</v>
      </c>
      <c r="C4379" t="s">
        <v>84</v>
      </c>
      <c r="D4379" t="s">
        <v>3071</v>
      </c>
      <c r="E4379" t="s">
        <v>7676</v>
      </c>
      <c r="F4379" t="s">
        <v>3074</v>
      </c>
      <c r="G4379" t="s">
        <v>7698</v>
      </c>
      <c r="I4379" t="s">
        <v>1006</v>
      </c>
      <c r="J4379" t="s">
        <v>7637</v>
      </c>
      <c r="K4379" t="s">
        <v>7699</v>
      </c>
      <c r="L4379" t="s">
        <v>9390</v>
      </c>
      <c r="M4379" t="s">
        <v>9391</v>
      </c>
      <c r="N4379" s="1">
        <v>42941</v>
      </c>
      <c r="O4379">
        <v>15</v>
      </c>
      <c r="P4379" t="s">
        <v>1314</v>
      </c>
      <c r="Q4379">
        <v>1</v>
      </c>
      <c r="R4379">
        <v>12.63</v>
      </c>
      <c r="S4379">
        <v>1</v>
      </c>
      <c r="T4379">
        <v>12.63</v>
      </c>
      <c r="U4379" s="7">
        <v>0</v>
      </c>
      <c r="V4379" s="7">
        <v>0</v>
      </c>
      <c r="W4379" s="7">
        <v>0</v>
      </c>
      <c r="X4379" s="7">
        <v>0</v>
      </c>
      <c r="Y4379" s="7">
        <v>0</v>
      </c>
      <c r="Z4379" s="7">
        <v>0</v>
      </c>
      <c r="AA4379" s="7" t="s">
        <v>800</v>
      </c>
      <c r="AB4379" s="7">
        <f>IF(Table2[[#This Row],[15cc]]+Table2[[#This Row],[30cc]]&gt;0,1,0)</f>
        <v>1</v>
      </c>
      <c r="AC4379" s="7">
        <f>IF(Table2[[#This Row],[60c]]&gt;0,1,0)</f>
        <v>0</v>
      </c>
      <c r="AD4379" s="7">
        <f>IF(Table2[[#This Row],[90c]]&gt;0,1,0)</f>
        <v>0</v>
      </c>
    </row>
    <row r="4380" spans="1:30" x14ac:dyDescent="0.2">
      <c r="A4380">
        <v>201707</v>
      </c>
      <c r="B4380" t="s">
        <v>84</v>
      </c>
      <c r="C4380" t="s">
        <v>84</v>
      </c>
      <c r="D4380" t="s">
        <v>3071</v>
      </c>
      <c r="E4380" t="s">
        <v>7676</v>
      </c>
      <c r="F4380" t="s">
        <v>3074</v>
      </c>
      <c r="G4380" t="s">
        <v>7698</v>
      </c>
      <c r="I4380" t="s">
        <v>1006</v>
      </c>
      <c r="J4380" t="s">
        <v>7637</v>
      </c>
      <c r="K4380" t="s">
        <v>7699</v>
      </c>
      <c r="L4380" t="s">
        <v>9392</v>
      </c>
      <c r="M4380" t="s">
        <v>9393</v>
      </c>
      <c r="N4380" s="1">
        <v>42941</v>
      </c>
      <c r="O4380">
        <v>15</v>
      </c>
      <c r="P4380" t="s">
        <v>1314</v>
      </c>
      <c r="Q4380">
        <v>1</v>
      </c>
      <c r="R4380">
        <v>12.462999999999999</v>
      </c>
      <c r="S4380">
        <v>1</v>
      </c>
      <c r="T4380">
        <v>12.462999999999999</v>
      </c>
      <c r="U4380" s="7">
        <v>0</v>
      </c>
      <c r="V4380" s="7">
        <v>0</v>
      </c>
      <c r="W4380" s="7">
        <v>0</v>
      </c>
      <c r="X4380" s="7">
        <v>0</v>
      </c>
      <c r="Y4380" s="7">
        <v>0</v>
      </c>
      <c r="Z4380" s="7">
        <v>0</v>
      </c>
      <c r="AA4380" s="7" t="s">
        <v>800</v>
      </c>
      <c r="AB4380" s="7">
        <f>IF(Table2[[#This Row],[15cc]]+Table2[[#This Row],[30cc]]&gt;0,1,0)</f>
        <v>1</v>
      </c>
      <c r="AC4380" s="7">
        <f>IF(Table2[[#This Row],[60c]]&gt;0,1,0)</f>
        <v>0</v>
      </c>
      <c r="AD4380" s="7">
        <f>IF(Table2[[#This Row],[90c]]&gt;0,1,0)</f>
        <v>0</v>
      </c>
    </row>
    <row r="4381" spans="1:30" x14ac:dyDescent="0.2">
      <c r="A4381">
        <v>201707</v>
      </c>
      <c r="B4381" t="s">
        <v>84</v>
      </c>
      <c r="C4381" t="s">
        <v>84</v>
      </c>
      <c r="D4381" t="s">
        <v>3071</v>
      </c>
      <c r="E4381" t="s">
        <v>7676</v>
      </c>
      <c r="F4381" t="s">
        <v>3074</v>
      </c>
      <c r="G4381" t="s">
        <v>7698</v>
      </c>
      <c r="I4381" t="s">
        <v>1006</v>
      </c>
      <c r="J4381" t="s">
        <v>7637</v>
      </c>
      <c r="K4381" t="s">
        <v>7699</v>
      </c>
      <c r="L4381" t="s">
        <v>9394</v>
      </c>
      <c r="M4381" t="s">
        <v>9395</v>
      </c>
      <c r="N4381" s="1">
        <v>42941</v>
      </c>
      <c r="O4381">
        <v>15</v>
      </c>
      <c r="P4381" t="s">
        <v>1314</v>
      </c>
      <c r="Q4381">
        <v>1</v>
      </c>
      <c r="R4381">
        <v>12.196999999999999</v>
      </c>
      <c r="S4381">
        <v>1</v>
      </c>
      <c r="T4381">
        <v>12.196999999999999</v>
      </c>
      <c r="U4381" s="7">
        <v>0</v>
      </c>
      <c r="V4381" s="7">
        <v>0</v>
      </c>
      <c r="W4381" s="7">
        <v>0</v>
      </c>
      <c r="X4381" s="7">
        <v>0</v>
      </c>
      <c r="Y4381" s="7">
        <v>0</v>
      </c>
      <c r="Z4381" s="7">
        <v>0</v>
      </c>
      <c r="AA4381" s="7" t="s">
        <v>800</v>
      </c>
      <c r="AB4381" s="7">
        <f>IF(Table2[[#This Row],[15cc]]+Table2[[#This Row],[30cc]]&gt;0,1,0)</f>
        <v>1</v>
      </c>
      <c r="AC4381" s="7">
        <f>IF(Table2[[#This Row],[60c]]&gt;0,1,0)</f>
        <v>0</v>
      </c>
      <c r="AD4381" s="7">
        <f>IF(Table2[[#This Row],[90c]]&gt;0,1,0)</f>
        <v>0</v>
      </c>
    </row>
    <row r="4382" spans="1:30" x14ac:dyDescent="0.2">
      <c r="A4382">
        <v>201707</v>
      </c>
      <c r="B4382" t="s">
        <v>84</v>
      </c>
      <c r="C4382" t="s">
        <v>84</v>
      </c>
      <c r="D4382" t="s">
        <v>3071</v>
      </c>
      <c r="E4382" t="s">
        <v>7676</v>
      </c>
      <c r="F4382" t="s">
        <v>3074</v>
      </c>
      <c r="G4382" t="s">
        <v>7698</v>
      </c>
      <c r="I4382" t="s">
        <v>1006</v>
      </c>
      <c r="J4382" t="s">
        <v>7637</v>
      </c>
      <c r="K4382" t="s">
        <v>7699</v>
      </c>
      <c r="L4382" t="s">
        <v>9396</v>
      </c>
      <c r="M4382" t="s">
        <v>9397</v>
      </c>
      <c r="N4382" s="1">
        <v>42941</v>
      </c>
      <c r="O4382">
        <v>15</v>
      </c>
      <c r="P4382" t="s">
        <v>1314</v>
      </c>
      <c r="Q4382">
        <v>1</v>
      </c>
      <c r="R4382">
        <v>12.356999999999999</v>
      </c>
      <c r="S4382">
        <v>1</v>
      </c>
      <c r="T4382">
        <v>12.356999999999999</v>
      </c>
      <c r="U4382" s="7">
        <v>0</v>
      </c>
      <c r="V4382" s="7">
        <v>0</v>
      </c>
      <c r="W4382" s="7">
        <v>0</v>
      </c>
      <c r="X4382" s="7">
        <v>0</v>
      </c>
      <c r="Y4382" s="7">
        <v>0</v>
      </c>
      <c r="Z4382" s="7">
        <v>0</v>
      </c>
      <c r="AA4382" s="7" t="s">
        <v>800</v>
      </c>
      <c r="AB4382" s="7">
        <f>IF(Table2[[#This Row],[15cc]]+Table2[[#This Row],[30cc]]&gt;0,1,0)</f>
        <v>1</v>
      </c>
      <c r="AC4382" s="7">
        <f>IF(Table2[[#This Row],[60c]]&gt;0,1,0)</f>
        <v>0</v>
      </c>
      <c r="AD4382" s="7">
        <f>IF(Table2[[#This Row],[90c]]&gt;0,1,0)</f>
        <v>0</v>
      </c>
    </row>
    <row r="4383" spans="1:30" x14ac:dyDescent="0.2">
      <c r="A4383">
        <v>201707</v>
      </c>
      <c r="B4383" t="s">
        <v>84</v>
      </c>
      <c r="C4383" t="s">
        <v>84</v>
      </c>
      <c r="D4383" t="s">
        <v>3071</v>
      </c>
      <c r="E4383" t="s">
        <v>7676</v>
      </c>
      <c r="F4383" t="s">
        <v>3074</v>
      </c>
      <c r="G4383" t="s">
        <v>7698</v>
      </c>
      <c r="I4383" t="s">
        <v>1006</v>
      </c>
      <c r="J4383" t="s">
        <v>7637</v>
      </c>
      <c r="K4383" t="s">
        <v>7699</v>
      </c>
      <c r="L4383" t="s">
        <v>9398</v>
      </c>
      <c r="M4383" t="s">
        <v>9399</v>
      </c>
      <c r="N4383" s="1">
        <v>42941</v>
      </c>
      <c r="O4383">
        <v>15</v>
      </c>
      <c r="P4383" t="s">
        <v>1314</v>
      </c>
      <c r="Q4383">
        <v>1</v>
      </c>
      <c r="R4383">
        <v>12.170999999999999</v>
      </c>
      <c r="S4383">
        <v>1</v>
      </c>
      <c r="T4383">
        <v>12.170999999999999</v>
      </c>
      <c r="U4383" s="7">
        <v>0</v>
      </c>
      <c r="V4383" s="7">
        <v>0</v>
      </c>
      <c r="W4383" s="7">
        <v>0</v>
      </c>
      <c r="X4383" s="7">
        <v>0</v>
      </c>
      <c r="Y4383" s="7">
        <v>0</v>
      </c>
      <c r="Z4383" s="7">
        <v>0</v>
      </c>
      <c r="AA4383" s="7" t="s">
        <v>800</v>
      </c>
      <c r="AB4383" s="7">
        <f>IF(Table2[[#This Row],[15cc]]+Table2[[#This Row],[30cc]]&gt;0,1,0)</f>
        <v>1</v>
      </c>
      <c r="AC4383" s="7">
        <f>IF(Table2[[#This Row],[60c]]&gt;0,1,0)</f>
        <v>0</v>
      </c>
      <c r="AD4383" s="7">
        <f>IF(Table2[[#This Row],[90c]]&gt;0,1,0)</f>
        <v>0</v>
      </c>
    </row>
    <row r="4384" spans="1:30" x14ac:dyDescent="0.2">
      <c r="A4384">
        <v>201707</v>
      </c>
      <c r="B4384" t="s">
        <v>84</v>
      </c>
      <c r="C4384" t="s">
        <v>84</v>
      </c>
      <c r="D4384" t="s">
        <v>3071</v>
      </c>
      <c r="E4384" t="s">
        <v>7676</v>
      </c>
      <c r="F4384" t="s">
        <v>3074</v>
      </c>
      <c r="G4384" t="s">
        <v>7698</v>
      </c>
      <c r="I4384" t="s">
        <v>1006</v>
      </c>
      <c r="J4384" t="s">
        <v>7637</v>
      </c>
      <c r="K4384" t="s">
        <v>7699</v>
      </c>
      <c r="L4384" t="s">
        <v>9400</v>
      </c>
      <c r="M4384" t="s">
        <v>9401</v>
      </c>
      <c r="N4384" s="1">
        <v>42941</v>
      </c>
      <c r="O4384">
        <v>15</v>
      </c>
      <c r="P4384" t="s">
        <v>1314</v>
      </c>
      <c r="Q4384">
        <v>1</v>
      </c>
      <c r="R4384">
        <v>12.336</v>
      </c>
      <c r="S4384">
        <v>1</v>
      </c>
      <c r="T4384">
        <v>12.336</v>
      </c>
      <c r="U4384" s="7">
        <v>0</v>
      </c>
      <c r="V4384" s="7">
        <v>0</v>
      </c>
      <c r="W4384" s="7">
        <v>0</v>
      </c>
      <c r="X4384" s="7">
        <v>0</v>
      </c>
      <c r="Y4384" s="7">
        <v>0</v>
      </c>
      <c r="Z4384" s="7">
        <v>0</v>
      </c>
      <c r="AA4384" s="7" t="s">
        <v>800</v>
      </c>
      <c r="AB4384" s="7">
        <f>IF(Table2[[#This Row],[15cc]]+Table2[[#This Row],[30cc]]&gt;0,1,0)</f>
        <v>1</v>
      </c>
      <c r="AC4384" s="7">
        <f>IF(Table2[[#This Row],[60c]]&gt;0,1,0)</f>
        <v>0</v>
      </c>
      <c r="AD4384" s="7">
        <f>IF(Table2[[#This Row],[90c]]&gt;0,1,0)</f>
        <v>0</v>
      </c>
    </row>
    <row r="4385" spans="1:30" x14ac:dyDescent="0.2">
      <c r="A4385">
        <v>201707</v>
      </c>
      <c r="B4385" t="s">
        <v>84</v>
      </c>
      <c r="C4385" t="s">
        <v>84</v>
      </c>
      <c r="D4385" t="s">
        <v>3071</v>
      </c>
      <c r="E4385" t="s">
        <v>7676</v>
      </c>
      <c r="F4385" t="s">
        <v>3074</v>
      </c>
      <c r="G4385" t="s">
        <v>7698</v>
      </c>
      <c r="I4385" t="s">
        <v>1006</v>
      </c>
      <c r="J4385" t="s">
        <v>7637</v>
      </c>
      <c r="K4385" t="s">
        <v>7699</v>
      </c>
      <c r="L4385" t="s">
        <v>9402</v>
      </c>
      <c r="M4385" t="s">
        <v>9403</v>
      </c>
      <c r="N4385" s="1">
        <v>42941</v>
      </c>
      <c r="O4385">
        <v>15</v>
      </c>
      <c r="P4385" t="s">
        <v>1314</v>
      </c>
      <c r="Q4385">
        <v>1</v>
      </c>
      <c r="R4385">
        <v>12.217000000000001</v>
      </c>
      <c r="S4385">
        <v>1</v>
      </c>
      <c r="T4385">
        <v>12.217000000000001</v>
      </c>
      <c r="U4385" s="7">
        <v>0</v>
      </c>
      <c r="V4385" s="7">
        <v>0</v>
      </c>
      <c r="W4385" s="7">
        <v>0</v>
      </c>
      <c r="X4385" s="7">
        <v>0</v>
      </c>
      <c r="Y4385" s="7">
        <v>0</v>
      </c>
      <c r="Z4385" s="7">
        <v>0</v>
      </c>
      <c r="AA4385" s="7" t="s">
        <v>800</v>
      </c>
      <c r="AB4385" s="7">
        <f>IF(Table2[[#This Row],[15cc]]+Table2[[#This Row],[30cc]]&gt;0,1,0)</f>
        <v>1</v>
      </c>
      <c r="AC4385" s="7">
        <f>IF(Table2[[#This Row],[60c]]&gt;0,1,0)</f>
        <v>0</v>
      </c>
      <c r="AD4385" s="7">
        <f>IF(Table2[[#This Row],[90c]]&gt;0,1,0)</f>
        <v>0</v>
      </c>
    </row>
    <row r="4386" spans="1:30" x14ac:dyDescent="0.2">
      <c r="A4386">
        <v>201707</v>
      </c>
      <c r="B4386" t="s">
        <v>84</v>
      </c>
      <c r="C4386" t="s">
        <v>84</v>
      </c>
      <c r="D4386" t="s">
        <v>3071</v>
      </c>
      <c r="E4386" t="s">
        <v>7676</v>
      </c>
      <c r="F4386" t="s">
        <v>3074</v>
      </c>
      <c r="G4386" t="s">
        <v>7698</v>
      </c>
      <c r="I4386" t="s">
        <v>1006</v>
      </c>
      <c r="J4386" t="s">
        <v>7637</v>
      </c>
      <c r="K4386" t="s">
        <v>7699</v>
      </c>
      <c r="L4386" t="s">
        <v>9404</v>
      </c>
      <c r="M4386" t="s">
        <v>9405</v>
      </c>
      <c r="N4386" s="1">
        <v>42941</v>
      </c>
      <c r="O4386">
        <v>15</v>
      </c>
      <c r="P4386" t="s">
        <v>1314</v>
      </c>
      <c r="Q4386">
        <v>1</v>
      </c>
      <c r="R4386">
        <v>12.087999999999999</v>
      </c>
      <c r="S4386">
        <v>1</v>
      </c>
      <c r="T4386">
        <v>12.087999999999999</v>
      </c>
      <c r="U4386" s="7">
        <v>0</v>
      </c>
      <c r="V4386" s="7">
        <v>0</v>
      </c>
      <c r="W4386" s="7">
        <v>0</v>
      </c>
      <c r="X4386" s="7">
        <v>0</v>
      </c>
      <c r="Y4386" s="7">
        <v>0</v>
      </c>
      <c r="Z4386" s="7">
        <v>0</v>
      </c>
      <c r="AA4386" s="7" t="s">
        <v>800</v>
      </c>
      <c r="AB4386" s="7">
        <f>IF(Table2[[#This Row],[15cc]]+Table2[[#This Row],[30cc]]&gt;0,1,0)</f>
        <v>1</v>
      </c>
      <c r="AC4386" s="7">
        <f>IF(Table2[[#This Row],[60c]]&gt;0,1,0)</f>
        <v>0</v>
      </c>
      <c r="AD4386" s="7">
        <f>IF(Table2[[#This Row],[90c]]&gt;0,1,0)</f>
        <v>0</v>
      </c>
    </row>
    <row r="4387" spans="1:30" x14ac:dyDescent="0.2">
      <c r="A4387">
        <v>201707</v>
      </c>
      <c r="B4387" t="s">
        <v>84</v>
      </c>
      <c r="C4387" t="s">
        <v>84</v>
      </c>
      <c r="D4387" t="s">
        <v>3071</v>
      </c>
      <c r="E4387" t="s">
        <v>7676</v>
      </c>
      <c r="F4387" t="s">
        <v>3074</v>
      </c>
      <c r="G4387" t="s">
        <v>7698</v>
      </c>
      <c r="I4387" t="s">
        <v>1006</v>
      </c>
      <c r="J4387" t="s">
        <v>7637</v>
      </c>
      <c r="K4387" t="s">
        <v>7699</v>
      </c>
      <c r="L4387" t="s">
        <v>9406</v>
      </c>
      <c r="M4387" t="s">
        <v>9407</v>
      </c>
      <c r="N4387" s="1">
        <v>42941</v>
      </c>
      <c r="O4387">
        <v>15</v>
      </c>
      <c r="P4387" t="s">
        <v>1314</v>
      </c>
      <c r="Q4387">
        <v>1</v>
      </c>
      <c r="R4387">
        <v>12.462999999999999</v>
      </c>
      <c r="S4387">
        <v>1</v>
      </c>
      <c r="T4387">
        <v>12.462999999999999</v>
      </c>
      <c r="U4387" s="7">
        <v>0</v>
      </c>
      <c r="V4387" s="7">
        <v>0</v>
      </c>
      <c r="W4387" s="7">
        <v>0</v>
      </c>
      <c r="X4387" s="7">
        <v>0</v>
      </c>
      <c r="Y4387" s="7">
        <v>0</v>
      </c>
      <c r="Z4387" s="7">
        <v>0</v>
      </c>
      <c r="AA4387" s="7" t="s">
        <v>800</v>
      </c>
      <c r="AB4387" s="7">
        <f>IF(Table2[[#This Row],[15cc]]+Table2[[#This Row],[30cc]]&gt;0,1,0)</f>
        <v>1</v>
      </c>
      <c r="AC4387" s="7">
        <f>IF(Table2[[#This Row],[60c]]&gt;0,1,0)</f>
        <v>0</v>
      </c>
      <c r="AD4387" s="7">
        <f>IF(Table2[[#This Row],[90c]]&gt;0,1,0)</f>
        <v>0</v>
      </c>
    </row>
    <row r="4388" spans="1:30" x14ac:dyDescent="0.2">
      <c r="A4388">
        <v>201707</v>
      </c>
      <c r="B4388" t="s">
        <v>84</v>
      </c>
      <c r="C4388" t="s">
        <v>84</v>
      </c>
      <c r="D4388" t="s">
        <v>3071</v>
      </c>
      <c r="E4388" t="s">
        <v>7676</v>
      </c>
      <c r="F4388" t="s">
        <v>3074</v>
      </c>
      <c r="G4388" t="s">
        <v>7698</v>
      </c>
      <c r="I4388" t="s">
        <v>1006</v>
      </c>
      <c r="J4388" t="s">
        <v>7637</v>
      </c>
      <c r="K4388" t="s">
        <v>7699</v>
      </c>
      <c r="L4388" t="s">
        <v>9408</v>
      </c>
      <c r="M4388" t="s">
        <v>9409</v>
      </c>
      <c r="N4388" s="1">
        <v>42941</v>
      </c>
      <c r="O4388">
        <v>15</v>
      </c>
      <c r="P4388" t="s">
        <v>1314</v>
      </c>
      <c r="Q4388">
        <v>6</v>
      </c>
      <c r="R4388">
        <v>92.069000000000003</v>
      </c>
      <c r="S4388">
        <v>6</v>
      </c>
      <c r="T4388">
        <v>92.069000000000003</v>
      </c>
      <c r="U4388" s="7">
        <v>0</v>
      </c>
      <c r="V4388" s="7">
        <v>0</v>
      </c>
      <c r="W4388" s="7">
        <v>0</v>
      </c>
      <c r="X4388" s="7">
        <v>0</v>
      </c>
      <c r="Y4388" s="7">
        <v>0</v>
      </c>
      <c r="Z4388" s="7">
        <v>0</v>
      </c>
      <c r="AA4388" s="7" t="s">
        <v>800</v>
      </c>
      <c r="AB4388" s="7">
        <f>IF(Table2[[#This Row],[15cc]]+Table2[[#This Row],[30cc]]&gt;0,1,0)</f>
        <v>1</v>
      </c>
      <c r="AC4388" s="7">
        <f>IF(Table2[[#This Row],[60c]]&gt;0,1,0)</f>
        <v>0</v>
      </c>
      <c r="AD4388" s="7">
        <f>IF(Table2[[#This Row],[90c]]&gt;0,1,0)</f>
        <v>0</v>
      </c>
    </row>
    <row r="4389" spans="1:30" x14ac:dyDescent="0.2">
      <c r="A4389">
        <v>201707</v>
      </c>
      <c r="B4389" t="s">
        <v>84</v>
      </c>
      <c r="C4389" t="s">
        <v>84</v>
      </c>
      <c r="D4389" t="s">
        <v>3071</v>
      </c>
      <c r="E4389" t="s">
        <v>7676</v>
      </c>
      <c r="F4389" t="s">
        <v>3074</v>
      </c>
      <c r="G4389" t="s">
        <v>7698</v>
      </c>
      <c r="I4389" t="s">
        <v>1006</v>
      </c>
      <c r="J4389" t="s">
        <v>7637</v>
      </c>
      <c r="K4389" t="s">
        <v>7699</v>
      </c>
      <c r="L4389" t="s">
        <v>9410</v>
      </c>
      <c r="M4389" t="s">
        <v>9411</v>
      </c>
      <c r="N4389" s="1">
        <v>42941</v>
      </c>
      <c r="O4389">
        <v>15</v>
      </c>
      <c r="P4389" t="s">
        <v>1314</v>
      </c>
      <c r="Q4389">
        <v>1</v>
      </c>
      <c r="R4389">
        <v>12.194000000000001</v>
      </c>
      <c r="S4389">
        <v>1</v>
      </c>
      <c r="T4389">
        <v>12.194000000000001</v>
      </c>
      <c r="U4389" s="7">
        <v>0</v>
      </c>
      <c r="V4389" s="7">
        <v>0</v>
      </c>
      <c r="W4389" s="7">
        <v>0</v>
      </c>
      <c r="X4389" s="7">
        <v>0</v>
      </c>
      <c r="Y4389" s="7">
        <v>0</v>
      </c>
      <c r="Z4389" s="7">
        <v>0</v>
      </c>
      <c r="AA4389" s="7" t="s">
        <v>800</v>
      </c>
      <c r="AB4389" s="7">
        <f>IF(Table2[[#This Row],[15cc]]+Table2[[#This Row],[30cc]]&gt;0,1,0)</f>
        <v>1</v>
      </c>
      <c r="AC4389" s="7">
        <f>IF(Table2[[#This Row],[60c]]&gt;0,1,0)</f>
        <v>0</v>
      </c>
      <c r="AD4389" s="7">
        <f>IF(Table2[[#This Row],[90c]]&gt;0,1,0)</f>
        <v>0</v>
      </c>
    </row>
    <row r="4390" spans="1:30" x14ac:dyDescent="0.2">
      <c r="A4390">
        <v>201707</v>
      </c>
      <c r="B4390" t="s">
        <v>84</v>
      </c>
      <c r="C4390" t="s">
        <v>84</v>
      </c>
      <c r="D4390" t="s">
        <v>3071</v>
      </c>
      <c r="E4390" t="s">
        <v>7676</v>
      </c>
      <c r="F4390" t="s">
        <v>3074</v>
      </c>
      <c r="G4390" t="s">
        <v>7698</v>
      </c>
      <c r="I4390" t="s">
        <v>1006</v>
      </c>
      <c r="J4390" t="s">
        <v>7637</v>
      </c>
      <c r="K4390" t="s">
        <v>7699</v>
      </c>
      <c r="L4390" t="s">
        <v>9412</v>
      </c>
      <c r="M4390" t="s">
        <v>9413</v>
      </c>
      <c r="N4390" s="1">
        <v>42941</v>
      </c>
      <c r="O4390">
        <v>15</v>
      </c>
      <c r="P4390" t="s">
        <v>1314</v>
      </c>
      <c r="Q4390">
        <v>1</v>
      </c>
      <c r="R4390">
        <v>12.022</v>
      </c>
      <c r="S4390">
        <v>1</v>
      </c>
      <c r="T4390">
        <v>12.022</v>
      </c>
      <c r="U4390" s="7">
        <v>0</v>
      </c>
      <c r="V4390" s="7">
        <v>0</v>
      </c>
      <c r="W4390" s="7">
        <v>0</v>
      </c>
      <c r="X4390" s="7">
        <v>0</v>
      </c>
      <c r="Y4390" s="7">
        <v>0</v>
      </c>
      <c r="Z4390" s="7">
        <v>0</v>
      </c>
      <c r="AA4390" s="7" t="s">
        <v>800</v>
      </c>
      <c r="AB4390" s="7">
        <f>IF(Table2[[#This Row],[15cc]]+Table2[[#This Row],[30cc]]&gt;0,1,0)</f>
        <v>1</v>
      </c>
      <c r="AC4390" s="7">
        <f>IF(Table2[[#This Row],[60c]]&gt;0,1,0)</f>
        <v>0</v>
      </c>
      <c r="AD4390" s="7">
        <f>IF(Table2[[#This Row],[90c]]&gt;0,1,0)</f>
        <v>0</v>
      </c>
    </row>
    <row r="4391" spans="1:30" x14ac:dyDescent="0.2">
      <c r="A4391">
        <v>201707</v>
      </c>
      <c r="B4391" t="s">
        <v>84</v>
      </c>
      <c r="C4391" t="s">
        <v>84</v>
      </c>
      <c r="D4391" t="s">
        <v>3071</v>
      </c>
      <c r="E4391" t="s">
        <v>7676</v>
      </c>
      <c r="F4391" t="s">
        <v>3074</v>
      </c>
      <c r="G4391" t="s">
        <v>7698</v>
      </c>
      <c r="I4391" t="s">
        <v>1006</v>
      </c>
      <c r="J4391" t="s">
        <v>7637</v>
      </c>
      <c r="K4391" t="s">
        <v>7699</v>
      </c>
      <c r="L4391" t="s">
        <v>9414</v>
      </c>
      <c r="M4391" t="s">
        <v>9415</v>
      </c>
      <c r="N4391" s="1">
        <v>42941</v>
      </c>
      <c r="O4391">
        <v>15</v>
      </c>
      <c r="P4391" t="s">
        <v>1314</v>
      </c>
      <c r="Q4391">
        <v>1</v>
      </c>
      <c r="R4391">
        <v>12.106999999999999</v>
      </c>
      <c r="S4391">
        <v>1</v>
      </c>
      <c r="T4391">
        <v>12.106999999999999</v>
      </c>
      <c r="U4391" s="7">
        <v>0</v>
      </c>
      <c r="V4391" s="7">
        <v>0</v>
      </c>
      <c r="W4391" s="7">
        <v>0</v>
      </c>
      <c r="X4391" s="7">
        <v>0</v>
      </c>
      <c r="Y4391" s="7">
        <v>0</v>
      </c>
      <c r="Z4391" s="7">
        <v>0</v>
      </c>
      <c r="AA4391" s="7" t="s">
        <v>800</v>
      </c>
      <c r="AB4391" s="7">
        <f>IF(Table2[[#This Row],[15cc]]+Table2[[#This Row],[30cc]]&gt;0,1,0)</f>
        <v>1</v>
      </c>
      <c r="AC4391" s="7">
        <f>IF(Table2[[#This Row],[60c]]&gt;0,1,0)</f>
        <v>0</v>
      </c>
      <c r="AD4391" s="7">
        <f>IF(Table2[[#This Row],[90c]]&gt;0,1,0)</f>
        <v>0</v>
      </c>
    </row>
    <row r="4392" spans="1:30" x14ac:dyDescent="0.2">
      <c r="A4392">
        <v>201707</v>
      </c>
      <c r="B4392" t="s">
        <v>84</v>
      </c>
      <c r="C4392" t="s">
        <v>84</v>
      </c>
      <c r="D4392" t="s">
        <v>3071</v>
      </c>
      <c r="E4392" t="s">
        <v>7676</v>
      </c>
      <c r="F4392" t="s">
        <v>3074</v>
      </c>
      <c r="G4392" t="s">
        <v>7698</v>
      </c>
      <c r="I4392" t="s">
        <v>1006</v>
      </c>
      <c r="J4392" t="s">
        <v>7637</v>
      </c>
      <c r="K4392" t="s">
        <v>7699</v>
      </c>
      <c r="L4392" t="s">
        <v>9416</v>
      </c>
      <c r="M4392" t="s">
        <v>9417</v>
      </c>
      <c r="N4392" s="1">
        <v>42941</v>
      </c>
      <c r="O4392">
        <v>15</v>
      </c>
      <c r="P4392" t="s">
        <v>1314</v>
      </c>
      <c r="Q4392">
        <v>1</v>
      </c>
      <c r="R4392">
        <v>12.462999999999999</v>
      </c>
      <c r="S4392">
        <v>1</v>
      </c>
      <c r="T4392">
        <v>12.462999999999999</v>
      </c>
      <c r="U4392" s="7">
        <v>0</v>
      </c>
      <c r="V4392" s="7">
        <v>0</v>
      </c>
      <c r="W4392" s="7">
        <v>0</v>
      </c>
      <c r="X4392" s="7">
        <v>0</v>
      </c>
      <c r="Y4392" s="7">
        <v>0</v>
      </c>
      <c r="Z4392" s="7">
        <v>0</v>
      </c>
      <c r="AA4392" s="7" t="s">
        <v>800</v>
      </c>
      <c r="AB4392" s="7">
        <f>IF(Table2[[#This Row],[15cc]]+Table2[[#This Row],[30cc]]&gt;0,1,0)</f>
        <v>1</v>
      </c>
      <c r="AC4392" s="7">
        <f>IF(Table2[[#This Row],[60c]]&gt;0,1,0)</f>
        <v>0</v>
      </c>
      <c r="AD4392" s="7">
        <f>IF(Table2[[#This Row],[90c]]&gt;0,1,0)</f>
        <v>0</v>
      </c>
    </row>
    <row r="4393" spans="1:30" x14ac:dyDescent="0.2">
      <c r="A4393">
        <v>201707</v>
      </c>
      <c r="B4393" t="s">
        <v>84</v>
      </c>
      <c r="C4393" t="s">
        <v>84</v>
      </c>
      <c r="D4393" t="s">
        <v>3071</v>
      </c>
      <c r="E4393" t="s">
        <v>7676</v>
      </c>
      <c r="F4393" t="s">
        <v>3074</v>
      </c>
      <c r="G4393" t="s">
        <v>7698</v>
      </c>
      <c r="I4393" t="s">
        <v>1006</v>
      </c>
      <c r="J4393" t="s">
        <v>7637</v>
      </c>
      <c r="K4393" t="s">
        <v>7699</v>
      </c>
      <c r="L4393" t="s">
        <v>9418</v>
      </c>
      <c r="M4393" t="s">
        <v>9419</v>
      </c>
      <c r="N4393" s="1">
        <v>42941</v>
      </c>
      <c r="O4393">
        <v>15</v>
      </c>
      <c r="P4393" t="s">
        <v>1314</v>
      </c>
      <c r="Q4393">
        <v>1</v>
      </c>
      <c r="R4393">
        <v>12.170999999999999</v>
      </c>
      <c r="S4393">
        <v>1</v>
      </c>
      <c r="T4393">
        <v>12.170999999999999</v>
      </c>
      <c r="U4393" s="7">
        <v>0</v>
      </c>
      <c r="V4393" s="7">
        <v>0</v>
      </c>
      <c r="W4393" s="7">
        <v>0</v>
      </c>
      <c r="X4393" s="7">
        <v>0</v>
      </c>
      <c r="Y4393" s="7">
        <v>0</v>
      </c>
      <c r="Z4393" s="7">
        <v>0</v>
      </c>
      <c r="AA4393" s="7" t="s">
        <v>800</v>
      </c>
      <c r="AB4393" s="7">
        <f>IF(Table2[[#This Row],[15cc]]+Table2[[#This Row],[30cc]]&gt;0,1,0)</f>
        <v>1</v>
      </c>
      <c r="AC4393" s="7">
        <f>IF(Table2[[#This Row],[60c]]&gt;0,1,0)</f>
        <v>0</v>
      </c>
      <c r="AD4393" s="7">
        <f>IF(Table2[[#This Row],[90c]]&gt;0,1,0)</f>
        <v>0</v>
      </c>
    </row>
    <row r="4394" spans="1:30" x14ac:dyDescent="0.2">
      <c r="A4394">
        <v>201707</v>
      </c>
      <c r="B4394" t="s">
        <v>84</v>
      </c>
      <c r="C4394" t="s">
        <v>84</v>
      </c>
      <c r="D4394" t="s">
        <v>3071</v>
      </c>
      <c r="E4394" t="s">
        <v>7676</v>
      </c>
      <c r="F4394" t="s">
        <v>3074</v>
      </c>
      <c r="G4394" t="s">
        <v>7698</v>
      </c>
      <c r="I4394" t="s">
        <v>1006</v>
      </c>
      <c r="J4394" t="s">
        <v>7637</v>
      </c>
      <c r="K4394" t="s">
        <v>7699</v>
      </c>
      <c r="L4394" t="s">
        <v>9420</v>
      </c>
      <c r="M4394" t="s">
        <v>9421</v>
      </c>
      <c r="N4394" s="1">
        <v>42941</v>
      </c>
      <c r="O4394">
        <v>15</v>
      </c>
      <c r="P4394" t="s">
        <v>1314</v>
      </c>
      <c r="Q4394">
        <v>1</v>
      </c>
      <c r="R4394">
        <v>12.192</v>
      </c>
      <c r="S4394">
        <v>1</v>
      </c>
      <c r="T4394">
        <v>12.192</v>
      </c>
      <c r="U4394" s="7">
        <v>0</v>
      </c>
      <c r="V4394" s="7">
        <v>0</v>
      </c>
      <c r="W4394" s="7">
        <v>0</v>
      </c>
      <c r="X4394" s="7">
        <v>0</v>
      </c>
      <c r="Y4394" s="7">
        <v>0</v>
      </c>
      <c r="Z4394" s="7">
        <v>0</v>
      </c>
      <c r="AA4394" s="7" t="s">
        <v>800</v>
      </c>
      <c r="AB4394" s="7">
        <f>IF(Table2[[#This Row],[15cc]]+Table2[[#This Row],[30cc]]&gt;0,1,0)</f>
        <v>1</v>
      </c>
      <c r="AC4394" s="7">
        <f>IF(Table2[[#This Row],[60c]]&gt;0,1,0)</f>
        <v>0</v>
      </c>
      <c r="AD4394" s="7">
        <f>IF(Table2[[#This Row],[90c]]&gt;0,1,0)</f>
        <v>0</v>
      </c>
    </row>
    <row r="4395" spans="1:30" x14ac:dyDescent="0.2">
      <c r="A4395">
        <v>201707</v>
      </c>
      <c r="B4395" t="s">
        <v>84</v>
      </c>
      <c r="C4395" t="s">
        <v>84</v>
      </c>
      <c r="D4395" t="s">
        <v>3071</v>
      </c>
      <c r="E4395" t="s">
        <v>7676</v>
      </c>
      <c r="F4395" t="s">
        <v>3074</v>
      </c>
      <c r="G4395" t="s">
        <v>7698</v>
      </c>
      <c r="I4395" t="s">
        <v>1006</v>
      </c>
      <c r="J4395" t="s">
        <v>7637</v>
      </c>
      <c r="K4395" t="s">
        <v>7699</v>
      </c>
      <c r="L4395" t="s">
        <v>9422</v>
      </c>
      <c r="M4395" t="s">
        <v>9423</v>
      </c>
      <c r="N4395" s="1">
        <v>42941</v>
      </c>
      <c r="O4395">
        <v>15</v>
      </c>
      <c r="P4395" t="s">
        <v>1314</v>
      </c>
      <c r="Q4395">
        <v>1</v>
      </c>
      <c r="R4395">
        <v>12.042999999999999</v>
      </c>
      <c r="S4395">
        <v>1</v>
      </c>
      <c r="T4395">
        <v>12.042999999999999</v>
      </c>
      <c r="U4395" s="7">
        <v>0</v>
      </c>
      <c r="V4395" s="7">
        <v>0</v>
      </c>
      <c r="W4395" s="7">
        <v>0</v>
      </c>
      <c r="X4395" s="7">
        <v>0</v>
      </c>
      <c r="Y4395" s="7">
        <v>0</v>
      </c>
      <c r="Z4395" s="7">
        <v>0</v>
      </c>
      <c r="AA4395" s="7" t="s">
        <v>800</v>
      </c>
      <c r="AB4395" s="7">
        <f>IF(Table2[[#This Row],[15cc]]+Table2[[#This Row],[30cc]]&gt;0,1,0)</f>
        <v>1</v>
      </c>
      <c r="AC4395" s="7">
        <f>IF(Table2[[#This Row],[60c]]&gt;0,1,0)</f>
        <v>0</v>
      </c>
      <c r="AD4395" s="7">
        <f>IF(Table2[[#This Row],[90c]]&gt;0,1,0)</f>
        <v>0</v>
      </c>
    </row>
    <row r="4396" spans="1:30" x14ac:dyDescent="0.2">
      <c r="A4396">
        <v>201707</v>
      </c>
      <c r="B4396" t="s">
        <v>84</v>
      </c>
      <c r="C4396" t="s">
        <v>84</v>
      </c>
      <c r="D4396" t="s">
        <v>3071</v>
      </c>
      <c r="E4396" t="s">
        <v>7676</v>
      </c>
      <c r="F4396" t="s">
        <v>3074</v>
      </c>
      <c r="G4396" t="s">
        <v>7698</v>
      </c>
      <c r="I4396" t="s">
        <v>1006</v>
      </c>
      <c r="J4396" t="s">
        <v>7637</v>
      </c>
      <c r="K4396" t="s">
        <v>7699</v>
      </c>
      <c r="L4396" t="s">
        <v>9424</v>
      </c>
      <c r="M4396" t="s">
        <v>9425</v>
      </c>
      <c r="N4396" s="1">
        <v>42941</v>
      </c>
      <c r="O4396">
        <v>15</v>
      </c>
      <c r="P4396" t="s">
        <v>1314</v>
      </c>
      <c r="Q4396">
        <v>1</v>
      </c>
      <c r="R4396">
        <v>12.159000000000001</v>
      </c>
      <c r="S4396">
        <v>1</v>
      </c>
      <c r="T4396">
        <v>12.159000000000001</v>
      </c>
      <c r="U4396" s="7">
        <v>0</v>
      </c>
      <c r="V4396" s="7">
        <v>0</v>
      </c>
      <c r="W4396" s="7">
        <v>0</v>
      </c>
      <c r="X4396" s="7">
        <v>0</v>
      </c>
      <c r="Y4396" s="7">
        <v>0</v>
      </c>
      <c r="Z4396" s="7">
        <v>0</v>
      </c>
      <c r="AA4396" s="7" t="s">
        <v>800</v>
      </c>
      <c r="AB4396" s="7">
        <f>IF(Table2[[#This Row],[15cc]]+Table2[[#This Row],[30cc]]&gt;0,1,0)</f>
        <v>1</v>
      </c>
      <c r="AC4396" s="7">
        <f>IF(Table2[[#This Row],[60c]]&gt;0,1,0)</f>
        <v>0</v>
      </c>
      <c r="AD4396" s="7">
        <f>IF(Table2[[#This Row],[90c]]&gt;0,1,0)</f>
        <v>0</v>
      </c>
    </row>
    <row r="4397" spans="1:30" x14ac:dyDescent="0.2">
      <c r="A4397">
        <v>201707</v>
      </c>
      <c r="B4397" t="s">
        <v>84</v>
      </c>
      <c r="C4397" t="s">
        <v>84</v>
      </c>
      <c r="D4397" t="s">
        <v>3071</v>
      </c>
      <c r="E4397" t="s">
        <v>7676</v>
      </c>
      <c r="F4397" t="s">
        <v>3074</v>
      </c>
      <c r="G4397" t="s">
        <v>7698</v>
      </c>
      <c r="I4397" t="s">
        <v>1006</v>
      </c>
      <c r="J4397" t="s">
        <v>7637</v>
      </c>
      <c r="K4397" t="s">
        <v>7699</v>
      </c>
      <c r="L4397" t="s">
        <v>9426</v>
      </c>
      <c r="M4397" t="s">
        <v>9427</v>
      </c>
      <c r="N4397" s="1">
        <v>42941</v>
      </c>
      <c r="O4397">
        <v>15</v>
      </c>
      <c r="P4397" t="s">
        <v>1314</v>
      </c>
      <c r="Q4397">
        <v>1</v>
      </c>
      <c r="R4397">
        <v>12.170999999999999</v>
      </c>
      <c r="S4397">
        <v>1</v>
      </c>
      <c r="T4397">
        <v>12.170999999999999</v>
      </c>
      <c r="U4397" s="7">
        <v>0</v>
      </c>
      <c r="V4397" s="7">
        <v>0</v>
      </c>
      <c r="W4397" s="7">
        <v>0</v>
      </c>
      <c r="X4397" s="7">
        <v>0</v>
      </c>
      <c r="Y4397" s="7">
        <v>0</v>
      </c>
      <c r="Z4397" s="7">
        <v>0</v>
      </c>
      <c r="AA4397" s="7" t="s">
        <v>800</v>
      </c>
      <c r="AB4397" s="7">
        <f>IF(Table2[[#This Row],[15cc]]+Table2[[#This Row],[30cc]]&gt;0,1,0)</f>
        <v>1</v>
      </c>
      <c r="AC4397" s="7">
        <f>IF(Table2[[#This Row],[60c]]&gt;0,1,0)</f>
        <v>0</v>
      </c>
      <c r="AD4397" s="7">
        <f>IF(Table2[[#This Row],[90c]]&gt;0,1,0)</f>
        <v>0</v>
      </c>
    </row>
    <row r="4398" spans="1:30" x14ac:dyDescent="0.2">
      <c r="A4398">
        <v>201707</v>
      </c>
      <c r="B4398" t="s">
        <v>84</v>
      </c>
      <c r="C4398" t="s">
        <v>84</v>
      </c>
      <c r="D4398" t="s">
        <v>3071</v>
      </c>
      <c r="E4398" t="s">
        <v>7676</v>
      </c>
      <c r="F4398" t="s">
        <v>3074</v>
      </c>
      <c r="G4398" t="s">
        <v>7698</v>
      </c>
      <c r="I4398" t="s">
        <v>1006</v>
      </c>
      <c r="J4398" t="s">
        <v>7637</v>
      </c>
      <c r="K4398" t="s">
        <v>7699</v>
      </c>
      <c r="L4398" t="s">
        <v>9428</v>
      </c>
      <c r="M4398" t="s">
        <v>9429</v>
      </c>
      <c r="N4398" s="1">
        <v>42941</v>
      </c>
      <c r="O4398">
        <v>15</v>
      </c>
      <c r="P4398" t="s">
        <v>1314</v>
      </c>
      <c r="Q4398">
        <v>1</v>
      </c>
      <c r="R4398">
        <v>12.03</v>
      </c>
      <c r="S4398">
        <v>1</v>
      </c>
      <c r="T4398">
        <v>12.03</v>
      </c>
      <c r="U4398" s="7">
        <v>0</v>
      </c>
      <c r="V4398" s="7">
        <v>0</v>
      </c>
      <c r="W4398" s="7">
        <v>0</v>
      </c>
      <c r="X4398" s="7">
        <v>0</v>
      </c>
      <c r="Y4398" s="7">
        <v>0</v>
      </c>
      <c r="Z4398" s="7">
        <v>0</v>
      </c>
      <c r="AA4398" s="7" t="s">
        <v>800</v>
      </c>
      <c r="AB4398" s="7">
        <f>IF(Table2[[#This Row],[15cc]]+Table2[[#This Row],[30cc]]&gt;0,1,0)</f>
        <v>1</v>
      </c>
      <c r="AC4398" s="7">
        <f>IF(Table2[[#This Row],[60c]]&gt;0,1,0)</f>
        <v>0</v>
      </c>
      <c r="AD4398" s="7">
        <f>IF(Table2[[#This Row],[90c]]&gt;0,1,0)</f>
        <v>0</v>
      </c>
    </row>
    <row r="4399" spans="1:30" x14ac:dyDescent="0.2">
      <c r="A4399">
        <v>201707</v>
      </c>
      <c r="B4399" t="s">
        <v>84</v>
      </c>
      <c r="C4399" t="s">
        <v>84</v>
      </c>
      <c r="D4399" t="s">
        <v>3071</v>
      </c>
      <c r="E4399" t="s">
        <v>7676</v>
      </c>
      <c r="F4399" t="s">
        <v>3074</v>
      </c>
      <c r="G4399" t="s">
        <v>7698</v>
      </c>
      <c r="I4399" t="s">
        <v>1006</v>
      </c>
      <c r="J4399" t="s">
        <v>7637</v>
      </c>
      <c r="K4399" t="s">
        <v>7699</v>
      </c>
      <c r="L4399" t="s">
        <v>9430</v>
      </c>
      <c r="M4399" t="s">
        <v>9431</v>
      </c>
      <c r="N4399" s="1">
        <v>42941</v>
      </c>
      <c r="O4399">
        <v>15</v>
      </c>
      <c r="P4399" t="s">
        <v>1314</v>
      </c>
      <c r="Q4399">
        <v>1</v>
      </c>
      <c r="R4399">
        <v>12.113</v>
      </c>
      <c r="S4399">
        <v>1</v>
      </c>
      <c r="T4399">
        <v>12.113</v>
      </c>
      <c r="U4399" s="7">
        <v>0</v>
      </c>
      <c r="V4399" s="7">
        <v>0</v>
      </c>
      <c r="W4399" s="7">
        <v>0</v>
      </c>
      <c r="X4399" s="7">
        <v>0</v>
      </c>
      <c r="Y4399" s="7">
        <v>0</v>
      </c>
      <c r="Z4399" s="7">
        <v>0</v>
      </c>
      <c r="AA4399" s="7" t="s">
        <v>800</v>
      </c>
      <c r="AB4399" s="7">
        <f>IF(Table2[[#This Row],[15cc]]+Table2[[#This Row],[30cc]]&gt;0,1,0)</f>
        <v>1</v>
      </c>
      <c r="AC4399" s="7">
        <f>IF(Table2[[#This Row],[60c]]&gt;0,1,0)</f>
        <v>0</v>
      </c>
      <c r="AD4399" s="7">
        <f>IF(Table2[[#This Row],[90c]]&gt;0,1,0)</f>
        <v>0</v>
      </c>
    </row>
    <row r="4400" spans="1:30" x14ac:dyDescent="0.2">
      <c r="A4400">
        <v>201707</v>
      </c>
      <c r="B4400" t="s">
        <v>84</v>
      </c>
      <c r="C4400" t="s">
        <v>84</v>
      </c>
      <c r="D4400" t="s">
        <v>3071</v>
      </c>
      <c r="E4400" t="s">
        <v>7676</v>
      </c>
      <c r="F4400" t="s">
        <v>3074</v>
      </c>
      <c r="G4400" t="s">
        <v>7698</v>
      </c>
      <c r="I4400" t="s">
        <v>1006</v>
      </c>
      <c r="J4400" t="s">
        <v>7637</v>
      </c>
      <c r="K4400" t="s">
        <v>7699</v>
      </c>
      <c r="L4400" t="s">
        <v>9432</v>
      </c>
      <c r="M4400" t="s">
        <v>9433</v>
      </c>
      <c r="N4400" s="1">
        <v>42941</v>
      </c>
      <c r="O4400">
        <v>15</v>
      </c>
      <c r="P4400" t="s">
        <v>1314</v>
      </c>
      <c r="Q4400">
        <v>1</v>
      </c>
      <c r="R4400">
        <v>12.026999999999999</v>
      </c>
      <c r="S4400">
        <v>1</v>
      </c>
      <c r="T4400">
        <v>12.026999999999999</v>
      </c>
      <c r="U4400" s="7">
        <v>0</v>
      </c>
      <c r="V4400" s="7">
        <v>0</v>
      </c>
      <c r="W4400" s="7">
        <v>0</v>
      </c>
      <c r="X4400" s="7">
        <v>0</v>
      </c>
      <c r="Y4400" s="7">
        <v>0</v>
      </c>
      <c r="Z4400" s="7">
        <v>0</v>
      </c>
      <c r="AA4400" s="7" t="s">
        <v>800</v>
      </c>
      <c r="AB4400" s="7">
        <f>IF(Table2[[#This Row],[15cc]]+Table2[[#This Row],[30cc]]&gt;0,1,0)</f>
        <v>1</v>
      </c>
      <c r="AC4400" s="7">
        <f>IF(Table2[[#This Row],[60c]]&gt;0,1,0)</f>
        <v>0</v>
      </c>
      <c r="AD4400" s="7">
        <f>IF(Table2[[#This Row],[90c]]&gt;0,1,0)</f>
        <v>0</v>
      </c>
    </row>
    <row r="4401" spans="1:30" x14ac:dyDescent="0.2">
      <c r="A4401">
        <v>201707</v>
      </c>
      <c r="B4401" t="s">
        <v>84</v>
      </c>
      <c r="C4401" t="s">
        <v>84</v>
      </c>
      <c r="D4401" t="s">
        <v>3071</v>
      </c>
      <c r="E4401" t="s">
        <v>7676</v>
      </c>
      <c r="F4401" t="s">
        <v>3074</v>
      </c>
      <c r="G4401" t="s">
        <v>7698</v>
      </c>
      <c r="I4401" t="s">
        <v>1006</v>
      </c>
      <c r="J4401" t="s">
        <v>7637</v>
      </c>
      <c r="K4401" t="s">
        <v>7699</v>
      </c>
      <c r="L4401" t="s">
        <v>9434</v>
      </c>
      <c r="M4401" t="s">
        <v>9435</v>
      </c>
      <c r="N4401" s="1">
        <v>42941</v>
      </c>
      <c r="O4401">
        <v>15</v>
      </c>
      <c r="P4401" t="s">
        <v>1314</v>
      </c>
      <c r="Q4401">
        <v>1</v>
      </c>
      <c r="R4401">
        <v>12.087999999999999</v>
      </c>
      <c r="S4401">
        <v>1</v>
      </c>
      <c r="T4401">
        <v>12.087999999999999</v>
      </c>
      <c r="U4401" s="7">
        <v>0</v>
      </c>
      <c r="V4401" s="7">
        <v>0</v>
      </c>
      <c r="W4401" s="7">
        <v>0</v>
      </c>
      <c r="X4401" s="7">
        <v>0</v>
      </c>
      <c r="Y4401" s="7">
        <v>0</v>
      </c>
      <c r="Z4401" s="7">
        <v>0</v>
      </c>
      <c r="AA4401" s="7" t="s">
        <v>800</v>
      </c>
      <c r="AB4401" s="7">
        <f>IF(Table2[[#This Row],[15cc]]+Table2[[#This Row],[30cc]]&gt;0,1,0)</f>
        <v>1</v>
      </c>
      <c r="AC4401" s="7">
        <f>IF(Table2[[#This Row],[60c]]&gt;0,1,0)</f>
        <v>0</v>
      </c>
      <c r="AD4401" s="7">
        <f>IF(Table2[[#This Row],[90c]]&gt;0,1,0)</f>
        <v>0</v>
      </c>
    </row>
    <row r="4402" spans="1:30" x14ac:dyDescent="0.2">
      <c r="A4402">
        <v>201707</v>
      </c>
      <c r="B4402" t="s">
        <v>84</v>
      </c>
      <c r="C4402" t="s">
        <v>84</v>
      </c>
      <c r="D4402" t="s">
        <v>3071</v>
      </c>
      <c r="E4402" t="s">
        <v>7676</v>
      </c>
      <c r="F4402" t="s">
        <v>3074</v>
      </c>
      <c r="G4402" t="s">
        <v>7698</v>
      </c>
      <c r="I4402" t="s">
        <v>1006</v>
      </c>
      <c r="J4402" t="s">
        <v>7637</v>
      </c>
      <c r="K4402" t="s">
        <v>7699</v>
      </c>
      <c r="L4402" t="s">
        <v>9436</v>
      </c>
      <c r="M4402" t="s">
        <v>9437</v>
      </c>
      <c r="N4402" s="1">
        <v>42941</v>
      </c>
      <c r="O4402">
        <v>15</v>
      </c>
      <c r="P4402" t="s">
        <v>1314</v>
      </c>
      <c r="Q4402">
        <v>1</v>
      </c>
      <c r="R4402">
        <v>12.063000000000001</v>
      </c>
      <c r="S4402">
        <v>1</v>
      </c>
      <c r="T4402">
        <v>12.063000000000001</v>
      </c>
      <c r="U4402" s="7">
        <v>0</v>
      </c>
      <c r="V4402" s="7">
        <v>0</v>
      </c>
      <c r="W4402" s="7">
        <v>0</v>
      </c>
      <c r="X4402" s="7">
        <v>0</v>
      </c>
      <c r="Y4402" s="7">
        <v>0</v>
      </c>
      <c r="Z4402" s="7">
        <v>0</v>
      </c>
      <c r="AA4402" s="7" t="s">
        <v>800</v>
      </c>
      <c r="AB4402" s="7">
        <f>IF(Table2[[#This Row],[15cc]]+Table2[[#This Row],[30cc]]&gt;0,1,0)</f>
        <v>1</v>
      </c>
      <c r="AC4402" s="7">
        <f>IF(Table2[[#This Row],[60c]]&gt;0,1,0)</f>
        <v>0</v>
      </c>
      <c r="AD4402" s="7">
        <f>IF(Table2[[#This Row],[90c]]&gt;0,1,0)</f>
        <v>0</v>
      </c>
    </row>
    <row r="4403" spans="1:30" x14ac:dyDescent="0.2">
      <c r="A4403">
        <v>201707</v>
      </c>
      <c r="B4403" t="s">
        <v>84</v>
      </c>
      <c r="C4403" t="s">
        <v>84</v>
      </c>
      <c r="D4403" t="s">
        <v>3071</v>
      </c>
      <c r="E4403" t="s">
        <v>7676</v>
      </c>
      <c r="F4403" t="s">
        <v>3074</v>
      </c>
      <c r="G4403" t="s">
        <v>7698</v>
      </c>
      <c r="I4403" t="s">
        <v>1006</v>
      </c>
      <c r="J4403" t="s">
        <v>7637</v>
      </c>
      <c r="K4403" t="s">
        <v>7699</v>
      </c>
      <c r="L4403" t="s">
        <v>9438</v>
      </c>
      <c r="M4403" t="s">
        <v>9439</v>
      </c>
      <c r="N4403" s="1">
        <v>42941</v>
      </c>
      <c r="O4403">
        <v>15</v>
      </c>
      <c r="P4403" t="s">
        <v>1314</v>
      </c>
      <c r="Q4403">
        <v>1</v>
      </c>
      <c r="R4403">
        <v>12.196999999999999</v>
      </c>
      <c r="S4403">
        <v>1</v>
      </c>
      <c r="T4403">
        <v>12.196999999999999</v>
      </c>
      <c r="U4403" s="7">
        <v>0</v>
      </c>
      <c r="V4403" s="7">
        <v>0</v>
      </c>
      <c r="W4403" s="7">
        <v>0</v>
      </c>
      <c r="X4403" s="7">
        <v>0</v>
      </c>
      <c r="Y4403" s="7">
        <v>0</v>
      </c>
      <c r="Z4403" s="7">
        <v>0</v>
      </c>
      <c r="AA4403" s="7" t="s">
        <v>800</v>
      </c>
      <c r="AB4403" s="7">
        <f>IF(Table2[[#This Row],[15cc]]+Table2[[#This Row],[30cc]]&gt;0,1,0)</f>
        <v>1</v>
      </c>
      <c r="AC4403" s="7">
        <f>IF(Table2[[#This Row],[60c]]&gt;0,1,0)</f>
        <v>0</v>
      </c>
      <c r="AD4403" s="7">
        <f>IF(Table2[[#This Row],[90c]]&gt;0,1,0)</f>
        <v>0</v>
      </c>
    </row>
    <row r="4404" spans="1:30" x14ac:dyDescent="0.2">
      <c r="A4404">
        <v>201707</v>
      </c>
      <c r="B4404" t="s">
        <v>84</v>
      </c>
      <c r="C4404" t="s">
        <v>84</v>
      </c>
      <c r="D4404" t="s">
        <v>3071</v>
      </c>
      <c r="E4404" t="s">
        <v>7676</v>
      </c>
      <c r="F4404" t="s">
        <v>3074</v>
      </c>
      <c r="G4404" t="s">
        <v>7698</v>
      </c>
      <c r="I4404" t="s">
        <v>1006</v>
      </c>
      <c r="J4404" t="s">
        <v>7637</v>
      </c>
      <c r="K4404" t="s">
        <v>7699</v>
      </c>
      <c r="L4404" t="s">
        <v>9440</v>
      </c>
      <c r="M4404" t="s">
        <v>9441</v>
      </c>
      <c r="N4404" s="1">
        <v>42941</v>
      </c>
      <c r="O4404">
        <v>15</v>
      </c>
      <c r="P4404" t="s">
        <v>1314</v>
      </c>
      <c r="Q4404">
        <v>1</v>
      </c>
      <c r="R4404">
        <v>12.003</v>
      </c>
      <c r="S4404">
        <v>1</v>
      </c>
      <c r="T4404">
        <v>12.003</v>
      </c>
      <c r="U4404" s="7">
        <v>0</v>
      </c>
      <c r="V4404" s="7">
        <v>0</v>
      </c>
      <c r="W4404" s="7">
        <v>0</v>
      </c>
      <c r="X4404" s="7">
        <v>0</v>
      </c>
      <c r="Y4404" s="7">
        <v>0</v>
      </c>
      <c r="Z4404" s="7">
        <v>0</v>
      </c>
      <c r="AA4404" s="7" t="s">
        <v>800</v>
      </c>
      <c r="AB4404" s="7">
        <f>IF(Table2[[#This Row],[15cc]]+Table2[[#This Row],[30cc]]&gt;0,1,0)</f>
        <v>1</v>
      </c>
      <c r="AC4404" s="7">
        <f>IF(Table2[[#This Row],[60c]]&gt;0,1,0)</f>
        <v>0</v>
      </c>
      <c r="AD4404" s="7">
        <f>IF(Table2[[#This Row],[90c]]&gt;0,1,0)</f>
        <v>0</v>
      </c>
    </row>
    <row r="4405" spans="1:30" x14ac:dyDescent="0.2">
      <c r="A4405">
        <v>201707</v>
      </c>
      <c r="B4405" t="s">
        <v>84</v>
      </c>
      <c r="C4405" t="s">
        <v>84</v>
      </c>
      <c r="D4405" t="s">
        <v>3071</v>
      </c>
      <c r="E4405" t="s">
        <v>7676</v>
      </c>
      <c r="F4405" t="s">
        <v>3074</v>
      </c>
      <c r="G4405" t="s">
        <v>7698</v>
      </c>
      <c r="I4405" t="s">
        <v>1006</v>
      </c>
      <c r="J4405" t="s">
        <v>7637</v>
      </c>
      <c r="K4405" t="s">
        <v>7699</v>
      </c>
      <c r="L4405" t="s">
        <v>9442</v>
      </c>
      <c r="M4405" t="s">
        <v>9443</v>
      </c>
      <c r="N4405" s="1">
        <v>42941</v>
      </c>
      <c r="O4405">
        <v>15</v>
      </c>
      <c r="P4405" t="s">
        <v>1314</v>
      </c>
      <c r="Q4405">
        <v>1</v>
      </c>
      <c r="R4405">
        <v>12.3</v>
      </c>
      <c r="S4405">
        <v>1</v>
      </c>
      <c r="T4405">
        <v>12.3</v>
      </c>
      <c r="U4405" s="7">
        <v>0</v>
      </c>
      <c r="V4405" s="7">
        <v>0</v>
      </c>
      <c r="W4405" s="7">
        <v>0</v>
      </c>
      <c r="X4405" s="7">
        <v>0</v>
      </c>
      <c r="Y4405" s="7">
        <v>0</v>
      </c>
      <c r="Z4405" s="7">
        <v>0</v>
      </c>
      <c r="AA4405" s="7" t="s">
        <v>800</v>
      </c>
      <c r="AB4405" s="7">
        <f>IF(Table2[[#This Row],[15cc]]+Table2[[#This Row],[30cc]]&gt;0,1,0)</f>
        <v>1</v>
      </c>
      <c r="AC4405" s="7">
        <f>IF(Table2[[#This Row],[60c]]&gt;0,1,0)</f>
        <v>0</v>
      </c>
      <c r="AD4405" s="7">
        <f>IF(Table2[[#This Row],[90c]]&gt;0,1,0)</f>
        <v>0</v>
      </c>
    </row>
    <row r="4406" spans="1:30" x14ac:dyDescent="0.2">
      <c r="A4406">
        <v>201707</v>
      </c>
      <c r="B4406" t="s">
        <v>84</v>
      </c>
      <c r="C4406" t="s">
        <v>84</v>
      </c>
      <c r="D4406" t="s">
        <v>3071</v>
      </c>
      <c r="E4406" t="s">
        <v>7676</v>
      </c>
      <c r="F4406" t="s">
        <v>3074</v>
      </c>
      <c r="G4406" t="s">
        <v>7698</v>
      </c>
      <c r="I4406" t="s">
        <v>1006</v>
      </c>
      <c r="J4406" t="s">
        <v>7637</v>
      </c>
      <c r="K4406" t="s">
        <v>7699</v>
      </c>
      <c r="L4406" t="s">
        <v>9444</v>
      </c>
      <c r="M4406" t="s">
        <v>9445</v>
      </c>
      <c r="N4406" s="1">
        <v>42941</v>
      </c>
      <c r="O4406">
        <v>15</v>
      </c>
      <c r="P4406" t="s">
        <v>1314</v>
      </c>
      <c r="Q4406">
        <v>1</v>
      </c>
      <c r="R4406">
        <v>12.003</v>
      </c>
      <c r="S4406">
        <v>1</v>
      </c>
      <c r="T4406">
        <v>12.003</v>
      </c>
      <c r="U4406" s="7">
        <v>0</v>
      </c>
      <c r="V4406" s="7">
        <v>0</v>
      </c>
      <c r="W4406" s="7">
        <v>0</v>
      </c>
      <c r="X4406" s="7">
        <v>0</v>
      </c>
      <c r="Y4406" s="7">
        <v>0</v>
      </c>
      <c r="Z4406" s="7">
        <v>0</v>
      </c>
      <c r="AA4406" s="7" t="s">
        <v>800</v>
      </c>
      <c r="AB4406" s="7">
        <f>IF(Table2[[#This Row],[15cc]]+Table2[[#This Row],[30cc]]&gt;0,1,0)</f>
        <v>1</v>
      </c>
      <c r="AC4406" s="7">
        <f>IF(Table2[[#This Row],[60c]]&gt;0,1,0)</f>
        <v>0</v>
      </c>
      <c r="AD4406" s="7">
        <f>IF(Table2[[#This Row],[90c]]&gt;0,1,0)</f>
        <v>0</v>
      </c>
    </row>
    <row r="4407" spans="1:30" x14ac:dyDescent="0.2">
      <c r="A4407">
        <v>201707</v>
      </c>
      <c r="B4407" t="s">
        <v>84</v>
      </c>
      <c r="C4407" t="s">
        <v>84</v>
      </c>
      <c r="D4407" t="s">
        <v>3071</v>
      </c>
      <c r="E4407" t="s">
        <v>7676</v>
      </c>
      <c r="F4407" t="s">
        <v>3074</v>
      </c>
      <c r="G4407" t="s">
        <v>7698</v>
      </c>
      <c r="I4407" t="s">
        <v>1006</v>
      </c>
      <c r="J4407" t="s">
        <v>7637</v>
      </c>
      <c r="K4407" t="s">
        <v>7699</v>
      </c>
      <c r="L4407" t="s">
        <v>9446</v>
      </c>
      <c r="M4407" t="s">
        <v>9447</v>
      </c>
      <c r="N4407" s="1">
        <v>42942</v>
      </c>
      <c r="O4407">
        <v>14</v>
      </c>
      <c r="P4407" t="s">
        <v>1314</v>
      </c>
      <c r="Q4407">
        <v>1</v>
      </c>
      <c r="R4407">
        <v>12.308</v>
      </c>
      <c r="S4407">
        <v>1</v>
      </c>
      <c r="T4407">
        <v>12.308</v>
      </c>
      <c r="U4407" s="7">
        <v>0</v>
      </c>
      <c r="V4407" s="7">
        <v>0</v>
      </c>
      <c r="W4407" s="7">
        <v>0</v>
      </c>
      <c r="X4407" s="7">
        <v>0</v>
      </c>
      <c r="Y4407" s="7">
        <v>0</v>
      </c>
      <c r="Z4407" s="7">
        <v>0</v>
      </c>
      <c r="AA4407" s="7" t="s">
        <v>800</v>
      </c>
      <c r="AB4407" s="7">
        <f>IF(Table2[[#This Row],[15cc]]+Table2[[#This Row],[30cc]]&gt;0,1,0)</f>
        <v>1</v>
      </c>
      <c r="AC4407" s="7">
        <f>IF(Table2[[#This Row],[60c]]&gt;0,1,0)</f>
        <v>0</v>
      </c>
      <c r="AD4407" s="7">
        <f>IF(Table2[[#This Row],[90c]]&gt;0,1,0)</f>
        <v>0</v>
      </c>
    </row>
    <row r="4408" spans="1:30" x14ac:dyDescent="0.2">
      <c r="A4408">
        <v>201707</v>
      </c>
      <c r="B4408" t="s">
        <v>84</v>
      </c>
      <c r="C4408" t="s">
        <v>84</v>
      </c>
      <c r="D4408" t="s">
        <v>3071</v>
      </c>
      <c r="E4408" t="s">
        <v>7676</v>
      </c>
      <c r="F4408" t="s">
        <v>3074</v>
      </c>
      <c r="G4408" t="s">
        <v>7698</v>
      </c>
      <c r="I4408" t="s">
        <v>1006</v>
      </c>
      <c r="J4408" t="s">
        <v>7637</v>
      </c>
      <c r="K4408" t="s">
        <v>7699</v>
      </c>
      <c r="L4408" t="s">
        <v>9448</v>
      </c>
      <c r="M4408" t="s">
        <v>9449</v>
      </c>
      <c r="N4408" s="1">
        <v>42942</v>
      </c>
      <c r="O4408">
        <v>14</v>
      </c>
      <c r="P4408" t="s">
        <v>1314</v>
      </c>
      <c r="Q4408">
        <v>1</v>
      </c>
      <c r="R4408">
        <v>12.029</v>
      </c>
      <c r="S4408">
        <v>1</v>
      </c>
      <c r="T4408">
        <v>12.029</v>
      </c>
      <c r="U4408" s="7">
        <v>0</v>
      </c>
      <c r="V4408" s="7">
        <v>0</v>
      </c>
      <c r="W4408" s="7">
        <v>0</v>
      </c>
      <c r="X4408" s="7">
        <v>0</v>
      </c>
      <c r="Y4408" s="7">
        <v>0</v>
      </c>
      <c r="Z4408" s="7">
        <v>0</v>
      </c>
      <c r="AA4408" s="7" t="s">
        <v>800</v>
      </c>
      <c r="AB4408" s="7">
        <f>IF(Table2[[#This Row],[15cc]]+Table2[[#This Row],[30cc]]&gt;0,1,0)</f>
        <v>1</v>
      </c>
      <c r="AC4408" s="7">
        <f>IF(Table2[[#This Row],[60c]]&gt;0,1,0)</f>
        <v>0</v>
      </c>
      <c r="AD4408" s="7">
        <f>IF(Table2[[#This Row],[90c]]&gt;0,1,0)</f>
        <v>0</v>
      </c>
    </row>
    <row r="4409" spans="1:30" x14ac:dyDescent="0.2">
      <c r="A4409">
        <v>201707</v>
      </c>
      <c r="B4409" t="s">
        <v>84</v>
      </c>
      <c r="C4409" t="s">
        <v>84</v>
      </c>
      <c r="D4409" t="s">
        <v>3071</v>
      </c>
      <c r="E4409" t="s">
        <v>7676</v>
      </c>
      <c r="F4409" t="s">
        <v>3074</v>
      </c>
      <c r="G4409" t="s">
        <v>7698</v>
      </c>
      <c r="I4409" t="s">
        <v>1006</v>
      </c>
      <c r="J4409" t="s">
        <v>7637</v>
      </c>
      <c r="K4409" t="s">
        <v>7699</v>
      </c>
      <c r="L4409" t="s">
        <v>9450</v>
      </c>
      <c r="M4409" t="s">
        <v>9451</v>
      </c>
      <c r="N4409" s="1">
        <v>42942</v>
      </c>
      <c r="O4409">
        <v>14</v>
      </c>
      <c r="P4409" t="s">
        <v>1314</v>
      </c>
      <c r="Q4409">
        <v>1</v>
      </c>
      <c r="R4409">
        <v>12.313000000000001</v>
      </c>
      <c r="S4409">
        <v>1</v>
      </c>
      <c r="T4409">
        <v>12.313000000000001</v>
      </c>
      <c r="U4409" s="7">
        <v>0</v>
      </c>
      <c r="V4409" s="7">
        <v>0</v>
      </c>
      <c r="W4409" s="7">
        <v>0</v>
      </c>
      <c r="X4409" s="7">
        <v>0</v>
      </c>
      <c r="Y4409" s="7">
        <v>0</v>
      </c>
      <c r="Z4409" s="7">
        <v>0</v>
      </c>
      <c r="AA4409" s="7" t="s">
        <v>800</v>
      </c>
      <c r="AB4409" s="7">
        <f>IF(Table2[[#This Row],[15cc]]+Table2[[#This Row],[30cc]]&gt;0,1,0)</f>
        <v>1</v>
      </c>
      <c r="AC4409" s="7">
        <f>IF(Table2[[#This Row],[60c]]&gt;0,1,0)</f>
        <v>0</v>
      </c>
      <c r="AD4409" s="7">
        <f>IF(Table2[[#This Row],[90c]]&gt;0,1,0)</f>
        <v>0</v>
      </c>
    </row>
    <row r="4410" spans="1:30" x14ac:dyDescent="0.2">
      <c r="A4410">
        <v>201707</v>
      </c>
      <c r="B4410" t="s">
        <v>84</v>
      </c>
      <c r="C4410" t="s">
        <v>84</v>
      </c>
      <c r="D4410" t="s">
        <v>3071</v>
      </c>
      <c r="E4410" t="s">
        <v>7676</v>
      </c>
      <c r="F4410" t="s">
        <v>3074</v>
      </c>
      <c r="G4410" t="s">
        <v>7698</v>
      </c>
      <c r="I4410" t="s">
        <v>1006</v>
      </c>
      <c r="J4410" t="s">
        <v>7637</v>
      </c>
      <c r="K4410" t="s">
        <v>7699</v>
      </c>
      <c r="L4410" t="s">
        <v>9452</v>
      </c>
      <c r="M4410" t="s">
        <v>9453</v>
      </c>
      <c r="N4410" s="1">
        <v>42942</v>
      </c>
      <c r="O4410">
        <v>14</v>
      </c>
      <c r="P4410" t="s">
        <v>1314</v>
      </c>
      <c r="Q4410">
        <v>1</v>
      </c>
      <c r="R4410">
        <v>12.087999999999999</v>
      </c>
      <c r="S4410">
        <v>1</v>
      </c>
      <c r="T4410">
        <v>12.087999999999999</v>
      </c>
      <c r="U4410" s="7">
        <v>0</v>
      </c>
      <c r="V4410" s="7">
        <v>0</v>
      </c>
      <c r="W4410" s="7">
        <v>0</v>
      </c>
      <c r="X4410" s="7">
        <v>0</v>
      </c>
      <c r="Y4410" s="7">
        <v>0</v>
      </c>
      <c r="Z4410" s="7">
        <v>0</v>
      </c>
      <c r="AA4410" s="7" t="s">
        <v>800</v>
      </c>
      <c r="AB4410" s="7">
        <f>IF(Table2[[#This Row],[15cc]]+Table2[[#This Row],[30cc]]&gt;0,1,0)</f>
        <v>1</v>
      </c>
      <c r="AC4410" s="7">
        <f>IF(Table2[[#This Row],[60c]]&gt;0,1,0)</f>
        <v>0</v>
      </c>
      <c r="AD4410" s="7">
        <f>IF(Table2[[#This Row],[90c]]&gt;0,1,0)</f>
        <v>0</v>
      </c>
    </row>
    <row r="4411" spans="1:30" x14ac:dyDescent="0.2">
      <c r="A4411">
        <v>201707</v>
      </c>
      <c r="B4411" t="s">
        <v>84</v>
      </c>
      <c r="C4411" t="s">
        <v>84</v>
      </c>
      <c r="D4411" t="s">
        <v>3071</v>
      </c>
      <c r="E4411" t="s">
        <v>7676</v>
      </c>
      <c r="F4411" t="s">
        <v>3074</v>
      </c>
      <c r="G4411" t="s">
        <v>7698</v>
      </c>
      <c r="I4411" t="s">
        <v>118</v>
      </c>
      <c r="J4411" t="s">
        <v>119</v>
      </c>
      <c r="K4411" t="s">
        <v>7700</v>
      </c>
      <c r="L4411" t="s">
        <v>9454</v>
      </c>
      <c r="M4411" t="s">
        <v>9455</v>
      </c>
      <c r="N4411" s="1">
        <v>42934</v>
      </c>
      <c r="O4411">
        <v>22</v>
      </c>
      <c r="P4411" t="s">
        <v>930</v>
      </c>
      <c r="Q4411">
        <v>2</v>
      </c>
      <c r="R4411">
        <v>97.022000000000006</v>
      </c>
      <c r="S4411">
        <v>2</v>
      </c>
      <c r="T4411">
        <v>97.022000000000006</v>
      </c>
      <c r="U4411" s="7">
        <v>0</v>
      </c>
      <c r="V4411" s="7">
        <v>0</v>
      </c>
      <c r="W4411" s="7">
        <v>0</v>
      </c>
      <c r="X4411" s="7">
        <v>0</v>
      </c>
      <c r="Y4411" s="7">
        <v>0</v>
      </c>
      <c r="Z4411" s="7">
        <v>0</v>
      </c>
      <c r="AA4411" s="7" t="s">
        <v>800</v>
      </c>
      <c r="AB4411" s="7">
        <f>IF(Table2[[#This Row],[15cc]]+Table2[[#This Row],[30cc]]&gt;0,1,0)</f>
        <v>1</v>
      </c>
      <c r="AC4411" s="7">
        <f>IF(Table2[[#This Row],[60c]]&gt;0,1,0)</f>
        <v>0</v>
      </c>
      <c r="AD4411" s="7">
        <f>IF(Table2[[#This Row],[90c]]&gt;0,1,0)</f>
        <v>0</v>
      </c>
    </row>
    <row r="4412" spans="1:30" x14ac:dyDescent="0.2">
      <c r="A4412">
        <v>201707</v>
      </c>
      <c r="B4412" t="s">
        <v>84</v>
      </c>
      <c r="C4412" t="s">
        <v>84</v>
      </c>
      <c r="D4412" t="s">
        <v>3071</v>
      </c>
      <c r="E4412" t="s">
        <v>7676</v>
      </c>
      <c r="F4412" t="s">
        <v>3074</v>
      </c>
      <c r="G4412" t="s">
        <v>7698</v>
      </c>
      <c r="I4412" t="s">
        <v>118</v>
      </c>
      <c r="J4412" t="s">
        <v>119</v>
      </c>
      <c r="K4412" t="s">
        <v>7700</v>
      </c>
      <c r="L4412" t="s">
        <v>9456</v>
      </c>
      <c r="M4412" t="s">
        <v>9457</v>
      </c>
      <c r="N4412" s="1">
        <v>42944</v>
      </c>
      <c r="O4412">
        <v>12</v>
      </c>
      <c r="P4412" t="s">
        <v>1314</v>
      </c>
      <c r="S4412">
        <v>0</v>
      </c>
      <c r="T4412">
        <v>0</v>
      </c>
      <c r="U4412" s="7">
        <v>0</v>
      </c>
      <c r="V4412" s="7">
        <v>0</v>
      </c>
      <c r="W4412" s="7">
        <v>0</v>
      </c>
      <c r="X4412" s="7">
        <v>0</v>
      </c>
      <c r="Y4412" s="7">
        <v>0</v>
      </c>
      <c r="Z4412" s="7">
        <v>0</v>
      </c>
      <c r="AA4412" s="7" t="s">
        <v>800</v>
      </c>
      <c r="AB4412" s="7">
        <f>IF(Table2[[#This Row],[15cc]]+Table2[[#This Row],[30cc]]&gt;0,1,0)</f>
        <v>0</v>
      </c>
      <c r="AC4412" s="7">
        <f>IF(Table2[[#This Row],[60c]]&gt;0,1,0)</f>
        <v>0</v>
      </c>
      <c r="AD4412" s="7">
        <f>IF(Table2[[#This Row],[90c]]&gt;0,1,0)</f>
        <v>0</v>
      </c>
    </row>
    <row r="4413" spans="1:30" x14ac:dyDescent="0.2">
      <c r="A4413">
        <v>201707</v>
      </c>
      <c r="B4413" t="s">
        <v>84</v>
      </c>
      <c r="C4413" t="s">
        <v>84</v>
      </c>
      <c r="D4413" t="s">
        <v>3071</v>
      </c>
      <c r="E4413" t="s">
        <v>7676</v>
      </c>
      <c r="F4413" t="s">
        <v>3075</v>
      </c>
      <c r="G4413" t="s">
        <v>7701</v>
      </c>
      <c r="I4413" t="s">
        <v>1001</v>
      </c>
      <c r="J4413" t="s">
        <v>7639</v>
      </c>
      <c r="K4413" t="s">
        <v>7702</v>
      </c>
      <c r="L4413" t="s">
        <v>9458</v>
      </c>
      <c r="M4413" t="s">
        <v>905</v>
      </c>
      <c r="N4413" s="1">
        <v>42941</v>
      </c>
      <c r="O4413">
        <v>15</v>
      </c>
      <c r="P4413" t="s">
        <v>1314</v>
      </c>
      <c r="Q4413">
        <v>1</v>
      </c>
      <c r="R4413">
        <v>15.824999999999999</v>
      </c>
      <c r="S4413">
        <v>1</v>
      </c>
      <c r="T4413">
        <v>15.824999999999999</v>
      </c>
      <c r="U4413" s="7">
        <v>0</v>
      </c>
      <c r="V4413" s="7">
        <v>0</v>
      </c>
      <c r="W4413" s="7">
        <v>0</v>
      </c>
      <c r="X4413" s="7">
        <v>0</v>
      </c>
      <c r="Y4413" s="7">
        <v>0</v>
      </c>
      <c r="Z4413" s="7">
        <v>0</v>
      </c>
      <c r="AA4413" s="7" t="s">
        <v>800</v>
      </c>
      <c r="AB4413" s="7">
        <f>IF(Table2[[#This Row],[15cc]]+Table2[[#This Row],[30cc]]&gt;0,1,0)</f>
        <v>1</v>
      </c>
      <c r="AC4413" s="7">
        <f>IF(Table2[[#This Row],[60c]]&gt;0,1,0)</f>
        <v>0</v>
      </c>
      <c r="AD4413" s="7">
        <f>IF(Table2[[#This Row],[90c]]&gt;0,1,0)</f>
        <v>0</v>
      </c>
    </row>
    <row r="4414" spans="1:30" x14ac:dyDescent="0.2">
      <c r="A4414">
        <v>201707</v>
      </c>
      <c r="B4414" t="s">
        <v>84</v>
      </c>
      <c r="C4414" t="s">
        <v>84</v>
      </c>
      <c r="D4414" t="s">
        <v>3071</v>
      </c>
      <c r="E4414" t="s">
        <v>7676</v>
      </c>
      <c r="F4414" t="s">
        <v>3075</v>
      </c>
      <c r="G4414" t="s">
        <v>7701</v>
      </c>
      <c r="I4414" t="s">
        <v>1001</v>
      </c>
      <c r="J4414" t="s">
        <v>7639</v>
      </c>
      <c r="K4414" t="s">
        <v>7702</v>
      </c>
      <c r="L4414" t="s">
        <v>9459</v>
      </c>
      <c r="M4414" t="s">
        <v>9460</v>
      </c>
      <c r="N4414" s="1">
        <v>42941</v>
      </c>
      <c r="O4414">
        <v>15</v>
      </c>
      <c r="P4414" t="s">
        <v>1314</v>
      </c>
      <c r="S4414">
        <v>0</v>
      </c>
      <c r="T4414">
        <v>0</v>
      </c>
      <c r="U4414" s="7">
        <v>0</v>
      </c>
      <c r="V4414" s="7">
        <v>0</v>
      </c>
      <c r="W4414" s="7">
        <v>0</v>
      </c>
      <c r="X4414" s="7">
        <v>0</v>
      </c>
      <c r="Y4414" s="7">
        <v>0</v>
      </c>
      <c r="Z4414" s="7">
        <v>0</v>
      </c>
      <c r="AA4414" s="7" t="s">
        <v>800</v>
      </c>
      <c r="AB4414" s="7">
        <f>IF(Table2[[#This Row],[15cc]]+Table2[[#This Row],[30cc]]&gt;0,1,0)</f>
        <v>0</v>
      </c>
      <c r="AC4414" s="7">
        <f>IF(Table2[[#This Row],[60c]]&gt;0,1,0)</f>
        <v>0</v>
      </c>
      <c r="AD4414" s="7">
        <f>IF(Table2[[#This Row],[90c]]&gt;0,1,0)</f>
        <v>0</v>
      </c>
    </row>
    <row r="4415" spans="1:30" x14ac:dyDescent="0.2">
      <c r="A4415">
        <v>201707</v>
      </c>
      <c r="B4415" t="s">
        <v>84</v>
      </c>
      <c r="C4415" t="s">
        <v>84</v>
      </c>
      <c r="D4415" t="s">
        <v>3071</v>
      </c>
      <c r="E4415" t="s">
        <v>7676</v>
      </c>
      <c r="F4415" t="s">
        <v>3075</v>
      </c>
      <c r="G4415" t="s">
        <v>7701</v>
      </c>
      <c r="I4415" t="s">
        <v>1001</v>
      </c>
      <c r="J4415" t="s">
        <v>7639</v>
      </c>
      <c r="K4415" t="s">
        <v>7702</v>
      </c>
      <c r="L4415" t="s">
        <v>9461</v>
      </c>
      <c r="M4415" t="s">
        <v>3954</v>
      </c>
      <c r="N4415" s="1">
        <v>42941</v>
      </c>
      <c r="O4415">
        <v>15</v>
      </c>
      <c r="P4415" t="s">
        <v>1314</v>
      </c>
      <c r="S4415">
        <v>0</v>
      </c>
      <c r="T4415">
        <v>0</v>
      </c>
      <c r="U4415" s="7">
        <v>0</v>
      </c>
      <c r="V4415" s="7">
        <v>0</v>
      </c>
      <c r="W4415" s="7">
        <v>0</v>
      </c>
      <c r="X4415" s="7">
        <v>0</v>
      </c>
      <c r="Y4415" s="7">
        <v>0</v>
      </c>
      <c r="Z4415" s="7">
        <v>0</v>
      </c>
      <c r="AA4415" s="7" t="s">
        <v>800</v>
      </c>
      <c r="AB4415" s="7">
        <f>IF(Table2[[#This Row],[15cc]]+Table2[[#This Row],[30cc]]&gt;0,1,0)</f>
        <v>0</v>
      </c>
      <c r="AC4415" s="7">
        <f>IF(Table2[[#This Row],[60c]]&gt;0,1,0)</f>
        <v>0</v>
      </c>
      <c r="AD4415" s="7">
        <f>IF(Table2[[#This Row],[90c]]&gt;0,1,0)</f>
        <v>0</v>
      </c>
    </row>
    <row r="4416" spans="1:30" x14ac:dyDescent="0.2">
      <c r="A4416">
        <v>201707</v>
      </c>
      <c r="B4416" t="s">
        <v>84</v>
      </c>
      <c r="C4416" t="s">
        <v>84</v>
      </c>
      <c r="D4416" t="s">
        <v>3071</v>
      </c>
      <c r="E4416" t="s">
        <v>7676</v>
      </c>
      <c r="F4416" t="s">
        <v>7640</v>
      </c>
      <c r="G4416" t="s">
        <v>9462</v>
      </c>
      <c r="I4416" t="s">
        <v>9463</v>
      </c>
      <c r="J4416" t="s">
        <v>9464</v>
      </c>
      <c r="K4416" t="s">
        <v>9462</v>
      </c>
      <c r="L4416" t="s">
        <v>9465</v>
      </c>
      <c r="M4416" t="s">
        <v>9466</v>
      </c>
      <c r="N4416" s="1">
        <v>42941</v>
      </c>
      <c r="O4416">
        <v>15</v>
      </c>
      <c r="P4416" t="s">
        <v>1314</v>
      </c>
      <c r="S4416">
        <v>0</v>
      </c>
      <c r="T4416">
        <v>0</v>
      </c>
      <c r="U4416" s="7">
        <v>0</v>
      </c>
      <c r="V4416" s="7">
        <v>0</v>
      </c>
      <c r="W4416" s="7">
        <v>0</v>
      </c>
      <c r="X4416" s="7">
        <v>0</v>
      </c>
      <c r="Y4416" s="7">
        <v>0</v>
      </c>
      <c r="Z4416" s="7">
        <v>0</v>
      </c>
      <c r="AA4416" s="7" t="s">
        <v>800</v>
      </c>
      <c r="AB4416" s="7">
        <f>IF(Table2[[#This Row],[15cc]]+Table2[[#This Row],[30cc]]&gt;0,1,0)</f>
        <v>0</v>
      </c>
      <c r="AC4416" s="7">
        <f>IF(Table2[[#This Row],[60c]]&gt;0,1,0)</f>
        <v>0</v>
      </c>
      <c r="AD4416" s="7">
        <f>IF(Table2[[#This Row],[90c]]&gt;0,1,0)</f>
        <v>0</v>
      </c>
    </row>
    <row r="4417" spans="1:30" x14ac:dyDescent="0.2">
      <c r="A4417">
        <v>201707</v>
      </c>
      <c r="B4417" t="s">
        <v>84</v>
      </c>
      <c r="C4417" t="s">
        <v>84</v>
      </c>
      <c r="D4417" t="s">
        <v>3071</v>
      </c>
      <c r="E4417" t="s">
        <v>7676</v>
      </c>
      <c r="F4417" t="s">
        <v>7640</v>
      </c>
      <c r="G4417" t="s">
        <v>9462</v>
      </c>
      <c r="I4417" t="s">
        <v>9463</v>
      </c>
      <c r="J4417" t="s">
        <v>9464</v>
      </c>
      <c r="K4417" t="s">
        <v>9462</v>
      </c>
      <c r="L4417" t="s">
        <v>9467</v>
      </c>
      <c r="M4417" t="s">
        <v>9468</v>
      </c>
      <c r="N4417" s="1">
        <v>42941</v>
      </c>
      <c r="O4417">
        <v>15</v>
      </c>
      <c r="P4417" t="s">
        <v>1314</v>
      </c>
      <c r="S4417">
        <v>0</v>
      </c>
      <c r="T4417">
        <v>0</v>
      </c>
      <c r="U4417" s="7">
        <v>0</v>
      </c>
      <c r="V4417" s="7">
        <v>0</v>
      </c>
      <c r="W4417" s="7">
        <v>0</v>
      </c>
      <c r="X4417" s="7">
        <v>0</v>
      </c>
      <c r="Y4417" s="7">
        <v>0</v>
      </c>
      <c r="Z4417" s="7">
        <v>0</v>
      </c>
      <c r="AA4417" s="7" t="s">
        <v>800</v>
      </c>
      <c r="AB4417" s="7">
        <f>IF(Table2[[#This Row],[15cc]]+Table2[[#This Row],[30cc]]&gt;0,1,0)</f>
        <v>0</v>
      </c>
      <c r="AC4417" s="7">
        <f>IF(Table2[[#This Row],[60c]]&gt;0,1,0)</f>
        <v>0</v>
      </c>
      <c r="AD4417" s="7">
        <f>IF(Table2[[#This Row],[90c]]&gt;0,1,0)</f>
        <v>0</v>
      </c>
    </row>
    <row r="4418" spans="1:30" x14ac:dyDescent="0.2">
      <c r="A4418">
        <v>201707</v>
      </c>
      <c r="B4418" t="s">
        <v>84</v>
      </c>
      <c r="C4418" t="s">
        <v>84</v>
      </c>
      <c r="D4418" t="s">
        <v>3071</v>
      </c>
      <c r="E4418" t="s">
        <v>7676</v>
      </c>
      <c r="F4418" t="s">
        <v>7640</v>
      </c>
      <c r="G4418" t="s">
        <v>9462</v>
      </c>
      <c r="I4418" t="s">
        <v>9463</v>
      </c>
      <c r="J4418" t="s">
        <v>9464</v>
      </c>
      <c r="K4418" t="s">
        <v>9462</v>
      </c>
      <c r="L4418" t="s">
        <v>9469</v>
      </c>
      <c r="M4418" t="s">
        <v>9470</v>
      </c>
      <c r="N4418" s="1">
        <v>42941</v>
      </c>
      <c r="O4418">
        <v>15</v>
      </c>
      <c r="P4418" t="s">
        <v>1314</v>
      </c>
      <c r="S4418">
        <v>0</v>
      </c>
      <c r="T4418">
        <v>0</v>
      </c>
      <c r="U4418" s="7">
        <v>0</v>
      </c>
      <c r="V4418" s="7">
        <v>0</v>
      </c>
      <c r="W4418" s="7">
        <v>0</v>
      </c>
      <c r="X4418" s="7">
        <v>0</v>
      </c>
      <c r="Y4418" s="7">
        <v>0</v>
      </c>
      <c r="Z4418" s="7">
        <v>0</v>
      </c>
      <c r="AA4418" s="7" t="s">
        <v>800</v>
      </c>
      <c r="AB4418" s="7">
        <f>IF(Table2[[#This Row],[15cc]]+Table2[[#This Row],[30cc]]&gt;0,1,0)</f>
        <v>0</v>
      </c>
      <c r="AC4418" s="7">
        <f>IF(Table2[[#This Row],[60c]]&gt;0,1,0)</f>
        <v>0</v>
      </c>
      <c r="AD4418" s="7">
        <f>IF(Table2[[#This Row],[90c]]&gt;0,1,0)</f>
        <v>0</v>
      </c>
    </row>
    <row r="4419" spans="1:30" x14ac:dyDescent="0.2">
      <c r="A4419">
        <v>201707</v>
      </c>
      <c r="B4419" t="s">
        <v>84</v>
      </c>
      <c r="C4419" t="s">
        <v>84</v>
      </c>
      <c r="D4419" t="s">
        <v>3071</v>
      </c>
      <c r="E4419" t="s">
        <v>7676</v>
      </c>
      <c r="F4419" t="s">
        <v>7640</v>
      </c>
      <c r="G4419" t="s">
        <v>9462</v>
      </c>
      <c r="I4419" t="s">
        <v>9463</v>
      </c>
      <c r="J4419" t="s">
        <v>9464</v>
      </c>
      <c r="K4419" t="s">
        <v>9462</v>
      </c>
      <c r="L4419" t="s">
        <v>9471</v>
      </c>
      <c r="M4419" t="s">
        <v>9472</v>
      </c>
      <c r="N4419" s="1">
        <v>42941</v>
      </c>
      <c r="O4419">
        <v>15</v>
      </c>
      <c r="P4419" t="s">
        <v>1314</v>
      </c>
      <c r="S4419">
        <v>0</v>
      </c>
      <c r="T4419">
        <v>0</v>
      </c>
      <c r="U4419" s="7">
        <v>0</v>
      </c>
      <c r="V4419" s="7">
        <v>0</v>
      </c>
      <c r="W4419" s="7">
        <v>0</v>
      </c>
      <c r="X4419" s="7">
        <v>0</v>
      </c>
      <c r="Y4419" s="7">
        <v>0</v>
      </c>
      <c r="Z4419" s="7">
        <v>0</v>
      </c>
      <c r="AA4419" s="7" t="s">
        <v>800</v>
      </c>
      <c r="AB4419" s="7">
        <f>IF(Table2[[#This Row],[15cc]]+Table2[[#This Row],[30cc]]&gt;0,1,0)</f>
        <v>0</v>
      </c>
      <c r="AC4419" s="7">
        <f>IF(Table2[[#This Row],[60c]]&gt;0,1,0)</f>
        <v>0</v>
      </c>
      <c r="AD4419" s="7">
        <f>IF(Table2[[#This Row],[90c]]&gt;0,1,0)</f>
        <v>0</v>
      </c>
    </row>
    <row r="4420" spans="1:30" x14ac:dyDescent="0.2">
      <c r="A4420">
        <v>201707</v>
      </c>
      <c r="B4420" t="s">
        <v>84</v>
      </c>
      <c r="C4420" t="s">
        <v>84</v>
      </c>
      <c r="D4420" t="s">
        <v>3071</v>
      </c>
      <c r="E4420" t="s">
        <v>7676</v>
      </c>
      <c r="F4420" t="s">
        <v>7640</v>
      </c>
      <c r="G4420" t="s">
        <v>9462</v>
      </c>
      <c r="I4420" t="s">
        <v>9463</v>
      </c>
      <c r="J4420" t="s">
        <v>9464</v>
      </c>
      <c r="K4420" t="s">
        <v>9462</v>
      </c>
      <c r="L4420" t="s">
        <v>9473</v>
      </c>
      <c r="M4420" t="s">
        <v>860</v>
      </c>
      <c r="N4420" s="1">
        <v>42941</v>
      </c>
      <c r="O4420">
        <v>15</v>
      </c>
      <c r="P4420" t="s">
        <v>1314</v>
      </c>
      <c r="S4420">
        <v>0</v>
      </c>
      <c r="T4420">
        <v>0</v>
      </c>
      <c r="U4420" s="7">
        <v>0</v>
      </c>
      <c r="V4420" s="7">
        <v>0</v>
      </c>
      <c r="W4420" s="7">
        <v>0</v>
      </c>
      <c r="X4420" s="7">
        <v>0</v>
      </c>
      <c r="Y4420" s="7">
        <v>0</v>
      </c>
      <c r="Z4420" s="7">
        <v>0</v>
      </c>
      <c r="AA4420" s="7" t="s">
        <v>800</v>
      </c>
      <c r="AB4420" s="7">
        <f>IF(Table2[[#This Row],[15cc]]+Table2[[#This Row],[30cc]]&gt;0,1,0)</f>
        <v>0</v>
      </c>
      <c r="AC4420" s="7">
        <f>IF(Table2[[#This Row],[60c]]&gt;0,1,0)</f>
        <v>0</v>
      </c>
      <c r="AD4420" s="7">
        <f>IF(Table2[[#This Row],[90c]]&gt;0,1,0)</f>
        <v>0</v>
      </c>
    </row>
    <row r="4421" spans="1:30" x14ac:dyDescent="0.2">
      <c r="A4421">
        <v>201707</v>
      </c>
      <c r="B4421" t="s">
        <v>84</v>
      </c>
      <c r="C4421" t="s">
        <v>84</v>
      </c>
      <c r="D4421" t="s">
        <v>3071</v>
      </c>
      <c r="E4421" t="s">
        <v>7676</v>
      </c>
      <c r="F4421" t="s">
        <v>7640</v>
      </c>
      <c r="G4421" t="s">
        <v>9462</v>
      </c>
      <c r="I4421" t="s">
        <v>9463</v>
      </c>
      <c r="J4421" t="s">
        <v>9464</v>
      </c>
      <c r="K4421" t="s">
        <v>9462</v>
      </c>
      <c r="L4421" t="s">
        <v>9474</v>
      </c>
      <c r="M4421" t="s">
        <v>9475</v>
      </c>
      <c r="N4421" s="1">
        <v>42942</v>
      </c>
      <c r="O4421">
        <v>14</v>
      </c>
      <c r="P4421" t="s">
        <v>1314</v>
      </c>
      <c r="S4421">
        <v>0</v>
      </c>
      <c r="T4421">
        <v>0</v>
      </c>
      <c r="U4421" s="7">
        <v>0</v>
      </c>
      <c r="V4421" s="7">
        <v>0</v>
      </c>
      <c r="W4421" s="7">
        <v>0</v>
      </c>
      <c r="X4421" s="7">
        <v>0</v>
      </c>
      <c r="Y4421" s="7">
        <v>0</v>
      </c>
      <c r="Z4421" s="7">
        <v>0</v>
      </c>
      <c r="AA4421" s="7" t="s">
        <v>800</v>
      </c>
      <c r="AB4421" s="7">
        <f>IF(Table2[[#This Row],[15cc]]+Table2[[#This Row],[30cc]]&gt;0,1,0)</f>
        <v>0</v>
      </c>
      <c r="AC4421" s="7">
        <f>IF(Table2[[#This Row],[60c]]&gt;0,1,0)</f>
        <v>0</v>
      </c>
      <c r="AD4421" s="7">
        <f>IF(Table2[[#This Row],[90c]]&gt;0,1,0)</f>
        <v>0</v>
      </c>
    </row>
    <row r="4422" spans="1:30" x14ac:dyDescent="0.2">
      <c r="A4422">
        <v>201707</v>
      </c>
      <c r="B4422" t="s">
        <v>84</v>
      </c>
      <c r="C4422" t="s">
        <v>84</v>
      </c>
      <c r="D4422" t="s">
        <v>3071</v>
      </c>
      <c r="E4422" t="s">
        <v>7676</v>
      </c>
      <c r="F4422" t="s">
        <v>7640</v>
      </c>
      <c r="G4422" t="s">
        <v>9462</v>
      </c>
      <c r="I4422" t="s">
        <v>9463</v>
      </c>
      <c r="J4422" t="s">
        <v>9464</v>
      </c>
      <c r="K4422" t="s">
        <v>9462</v>
      </c>
      <c r="L4422" t="s">
        <v>9476</v>
      </c>
      <c r="M4422" t="s">
        <v>9477</v>
      </c>
      <c r="N4422" s="1">
        <v>42942</v>
      </c>
      <c r="O4422">
        <v>14</v>
      </c>
      <c r="P4422" t="s">
        <v>1314</v>
      </c>
      <c r="Q4422">
        <v>1</v>
      </c>
      <c r="R4422">
        <v>12.749000000000001</v>
      </c>
      <c r="S4422">
        <v>1</v>
      </c>
      <c r="T4422">
        <v>12.749000000000001</v>
      </c>
      <c r="U4422" s="7">
        <v>0</v>
      </c>
      <c r="V4422" s="7">
        <v>0</v>
      </c>
      <c r="W4422" s="7">
        <v>0</v>
      </c>
      <c r="X4422" s="7">
        <v>0</v>
      </c>
      <c r="Y4422" s="7">
        <v>0</v>
      </c>
      <c r="Z4422" s="7">
        <v>0</v>
      </c>
      <c r="AA4422" s="7" t="s">
        <v>800</v>
      </c>
      <c r="AB4422" s="7">
        <f>IF(Table2[[#This Row],[15cc]]+Table2[[#This Row],[30cc]]&gt;0,1,0)</f>
        <v>1</v>
      </c>
      <c r="AC4422" s="7">
        <f>IF(Table2[[#This Row],[60c]]&gt;0,1,0)</f>
        <v>0</v>
      </c>
      <c r="AD4422" s="7">
        <f>IF(Table2[[#This Row],[90c]]&gt;0,1,0)</f>
        <v>0</v>
      </c>
    </row>
    <row r="4423" spans="1:30" x14ac:dyDescent="0.2">
      <c r="A4423">
        <v>201707</v>
      </c>
      <c r="B4423" t="s">
        <v>84</v>
      </c>
      <c r="C4423" t="s">
        <v>84</v>
      </c>
      <c r="D4423" t="s">
        <v>3071</v>
      </c>
      <c r="E4423" t="s">
        <v>7676</v>
      </c>
      <c r="F4423" t="s">
        <v>7640</v>
      </c>
      <c r="G4423" t="s">
        <v>9462</v>
      </c>
      <c r="I4423" t="s">
        <v>9463</v>
      </c>
      <c r="J4423" t="s">
        <v>9478</v>
      </c>
      <c r="K4423" t="s">
        <v>9479</v>
      </c>
      <c r="L4423" t="s">
        <v>9480</v>
      </c>
      <c r="M4423" t="s">
        <v>9481</v>
      </c>
      <c r="N4423" s="1">
        <v>42941</v>
      </c>
      <c r="O4423">
        <v>15</v>
      </c>
      <c r="P4423" t="s">
        <v>1314</v>
      </c>
      <c r="S4423">
        <v>0</v>
      </c>
      <c r="T4423">
        <v>0</v>
      </c>
      <c r="U4423" s="7">
        <v>0</v>
      </c>
      <c r="V4423" s="7">
        <v>0</v>
      </c>
      <c r="W4423" s="7">
        <v>0</v>
      </c>
      <c r="X4423" s="7">
        <v>0</v>
      </c>
      <c r="Y4423" s="7">
        <v>0</v>
      </c>
      <c r="Z4423" s="7">
        <v>0</v>
      </c>
      <c r="AA4423" s="7" t="s">
        <v>800</v>
      </c>
      <c r="AB4423" s="7">
        <f>IF(Table2[[#This Row],[15cc]]+Table2[[#This Row],[30cc]]&gt;0,1,0)</f>
        <v>0</v>
      </c>
      <c r="AC4423" s="7">
        <f>IF(Table2[[#This Row],[60c]]&gt;0,1,0)</f>
        <v>0</v>
      </c>
      <c r="AD4423" s="7">
        <f>IF(Table2[[#This Row],[90c]]&gt;0,1,0)</f>
        <v>0</v>
      </c>
    </row>
    <row r="4424" spans="1:30" x14ac:dyDescent="0.2">
      <c r="A4424">
        <v>201707</v>
      </c>
      <c r="B4424" t="s">
        <v>84</v>
      </c>
      <c r="C4424" t="s">
        <v>84</v>
      </c>
      <c r="D4424" t="s">
        <v>3071</v>
      </c>
      <c r="E4424" t="s">
        <v>7676</v>
      </c>
      <c r="F4424" t="s">
        <v>7640</v>
      </c>
      <c r="G4424" t="s">
        <v>9462</v>
      </c>
      <c r="I4424" t="s">
        <v>9463</v>
      </c>
      <c r="J4424" t="s">
        <v>7641</v>
      </c>
      <c r="K4424" t="s">
        <v>9482</v>
      </c>
      <c r="L4424" t="s">
        <v>9483</v>
      </c>
      <c r="M4424" t="s">
        <v>9484</v>
      </c>
      <c r="N4424" s="1">
        <v>42928</v>
      </c>
      <c r="O4424">
        <v>28</v>
      </c>
      <c r="P4424" t="s">
        <v>930</v>
      </c>
      <c r="Q4424">
        <v>2</v>
      </c>
      <c r="R4424">
        <v>29.943000000000001</v>
      </c>
      <c r="S4424">
        <v>1</v>
      </c>
      <c r="T4424">
        <v>12.803000000000001</v>
      </c>
      <c r="U4424" s="7">
        <v>1</v>
      </c>
      <c r="V4424" s="7">
        <v>17.14</v>
      </c>
      <c r="W4424" s="7">
        <v>0</v>
      </c>
      <c r="X4424" s="7">
        <v>0</v>
      </c>
      <c r="Y4424" s="7">
        <v>0</v>
      </c>
      <c r="Z4424" s="7">
        <v>0</v>
      </c>
      <c r="AA4424" s="7" t="s">
        <v>800</v>
      </c>
      <c r="AB4424" s="7">
        <f>IF(Table2[[#This Row],[15cc]]+Table2[[#This Row],[30cc]]&gt;0,1,0)</f>
        <v>1</v>
      </c>
      <c r="AC4424" s="7">
        <f>IF(Table2[[#This Row],[60c]]&gt;0,1,0)</f>
        <v>0</v>
      </c>
      <c r="AD4424" s="7">
        <f>IF(Table2[[#This Row],[90c]]&gt;0,1,0)</f>
        <v>0</v>
      </c>
    </row>
    <row r="4425" spans="1:30" x14ac:dyDescent="0.2">
      <c r="A4425">
        <v>201707</v>
      </c>
      <c r="B4425" t="s">
        <v>84</v>
      </c>
      <c r="C4425" t="s">
        <v>84</v>
      </c>
      <c r="D4425" t="s">
        <v>3071</v>
      </c>
      <c r="E4425" t="s">
        <v>7676</v>
      </c>
      <c r="F4425" t="s">
        <v>7640</v>
      </c>
      <c r="G4425" t="s">
        <v>9462</v>
      </c>
      <c r="I4425" t="s">
        <v>9463</v>
      </c>
      <c r="J4425" t="s">
        <v>7641</v>
      </c>
      <c r="K4425" t="s">
        <v>9482</v>
      </c>
      <c r="L4425" t="s">
        <v>9485</v>
      </c>
      <c r="M4425" t="s">
        <v>9486</v>
      </c>
      <c r="N4425" s="1">
        <v>42941</v>
      </c>
      <c r="O4425">
        <v>15</v>
      </c>
      <c r="P4425" t="s">
        <v>1314</v>
      </c>
      <c r="S4425">
        <v>0</v>
      </c>
      <c r="T4425">
        <v>0</v>
      </c>
      <c r="U4425" s="7">
        <v>0</v>
      </c>
      <c r="V4425" s="7">
        <v>0</v>
      </c>
      <c r="W4425" s="7">
        <v>0</v>
      </c>
      <c r="X4425" s="7">
        <v>0</v>
      </c>
      <c r="Y4425" s="7">
        <v>0</v>
      </c>
      <c r="Z4425" s="7">
        <v>0</v>
      </c>
      <c r="AA4425" s="7" t="s">
        <v>800</v>
      </c>
      <c r="AB4425" s="7">
        <f>IF(Table2[[#This Row],[15cc]]+Table2[[#This Row],[30cc]]&gt;0,1,0)</f>
        <v>0</v>
      </c>
      <c r="AC4425" s="7">
        <f>IF(Table2[[#This Row],[60c]]&gt;0,1,0)</f>
        <v>0</v>
      </c>
      <c r="AD4425" s="7">
        <f>IF(Table2[[#This Row],[90c]]&gt;0,1,0)</f>
        <v>0</v>
      </c>
    </row>
    <row r="4426" spans="1:30" x14ac:dyDescent="0.2">
      <c r="A4426">
        <v>201707</v>
      </c>
      <c r="B4426" t="s">
        <v>84</v>
      </c>
      <c r="C4426" t="s">
        <v>84</v>
      </c>
      <c r="D4426" t="s">
        <v>3071</v>
      </c>
      <c r="E4426" t="s">
        <v>7676</v>
      </c>
      <c r="F4426" t="s">
        <v>7640</v>
      </c>
      <c r="G4426" t="s">
        <v>9462</v>
      </c>
      <c r="I4426" t="s">
        <v>9463</v>
      </c>
      <c r="J4426" t="s">
        <v>7641</v>
      </c>
      <c r="K4426" t="s">
        <v>9482</v>
      </c>
      <c r="L4426" t="s">
        <v>9487</v>
      </c>
      <c r="M4426" t="s">
        <v>9488</v>
      </c>
      <c r="N4426" s="1">
        <v>42944</v>
      </c>
      <c r="O4426">
        <v>12</v>
      </c>
      <c r="P4426" t="s">
        <v>1314</v>
      </c>
      <c r="S4426">
        <v>0</v>
      </c>
      <c r="T4426">
        <v>0</v>
      </c>
      <c r="U4426" s="7">
        <v>0</v>
      </c>
      <c r="V4426" s="7">
        <v>0</v>
      </c>
      <c r="W4426" s="7">
        <v>0</v>
      </c>
      <c r="X4426" s="7">
        <v>0</v>
      </c>
      <c r="Y4426" s="7">
        <v>0</v>
      </c>
      <c r="Z4426" s="7">
        <v>0</v>
      </c>
      <c r="AA4426" s="7" t="s">
        <v>800</v>
      </c>
      <c r="AB4426" s="7">
        <f>IF(Table2[[#This Row],[15cc]]+Table2[[#This Row],[30cc]]&gt;0,1,0)</f>
        <v>0</v>
      </c>
      <c r="AC4426" s="7">
        <f>IF(Table2[[#This Row],[60c]]&gt;0,1,0)</f>
        <v>0</v>
      </c>
      <c r="AD4426" s="7">
        <f>IF(Table2[[#This Row],[90c]]&gt;0,1,0)</f>
        <v>0</v>
      </c>
    </row>
    <row r="4427" spans="1:30" x14ac:dyDescent="0.2">
      <c r="A4427">
        <v>201707</v>
      </c>
      <c r="B4427" t="s">
        <v>84</v>
      </c>
      <c r="C4427" t="s">
        <v>84</v>
      </c>
      <c r="D4427" t="s">
        <v>3077</v>
      </c>
      <c r="E4427" t="s">
        <v>7704</v>
      </c>
      <c r="F4427" t="s">
        <v>3078</v>
      </c>
      <c r="G4427" t="s">
        <v>7704</v>
      </c>
      <c r="I4427" t="s">
        <v>3079</v>
      </c>
      <c r="J4427" t="s">
        <v>784</v>
      </c>
      <c r="K4427" t="s">
        <v>7705</v>
      </c>
      <c r="L4427" t="s">
        <v>9489</v>
      </c>
      <c r="M4427" t="s">
        <v>9490</v>
      </c>
      <c r="N4427" s="1">
        <v>42941</v>
      </c>
      <c r="O4427">
        <v>15</v>
      </c>
      <c r="P4427" t="s">
        <v>1314</v>
      </c>
      <c r="Q4427">
        <v>1</v>
      </c>
      <c r="R4427">
        <v>14.333</v>
      </c>
      <c r="S4427">
        <v>1</v>
      </c>
      <c r="T4427">
        <v>14.333</v>
      </c>
      <c r="U4427" s="7">
        <v>0</v>
      </c>
      <c r="V4427" s="7">
        <v>0</v>
      </c>
      <c r="W4427" s="7">
        <v>0</v>
      </c>
      <c r="X4427" s="7">
        <v>0</v>
      </c>
      <c r="Y4427" s="7">
        <v>0</v>
      </c>
      <c r="Z4427" s="7">
        <v>0</v>
      </c>
      <c r="AA4427" s="7" t="s">
        <v>800</v>
      </c>
      <c r="AB4427" s="7">
        <f>IF(Table2[[#This Row],[15cc]]+Table2[[#This Row],[30cc]]&gt;0,1,0)</f>
        <v>1</v>
      </c>
      <c r="AC4427" s="7">
        <f>IF(Table2[[#This Row],[60c]]&gt;0,1,0)</f>
        <v>0</v>
      </c>
      <c r="AD4427" s="7">
        <f>IF(Table2[[#This Row],[90c]]&gt;0,1,0)</f>
        <v>0</v>
      </c>
    </row>
    <row r="4428" spans="1:30" x14ac:dyDescent="0.2">
      <c r="A4428">
        <v>201707</v>
      </c>
      <c r="B4428" t="s">
        <v>84</v>
      </c>
      <c r="C4428" t="s">
        <v>84</v>
      </c>
      <c r="D4428" t="s">
        <v>3077</v>
      </c>
      <c r="E4428" t="s">
        <v>7704</v>
      </c>
      <c r="F4428" t="s">
        <v>3078</v>
      </c>
      <c r="G4428" t="s">
        <v>7704</v>
      </c>
      <c r="I4428" t="s">
        <v>3079</v>
      </c>
      <c r="J4428" t="s">
        <v>784</v>
      </c>
      <c r="K4428" t="s">
        <v>7705</v>
      </c>
      <c r="L4428" t="s">
        <v>9491</v>
      </c>
      <c r="M4428" t="s">
        <v>9492</v>
      </c>
      <c r="N4428" s="1">
        <v>42941</v>
      </c>
      <c r="O4428">
        <v>15</v>
      </c>
      <c r="P4428" t="s">
        <v>1314</v>
      </c>
      <c r="Q4428">
        <v>1</v>
      </c>
      <c r="R4428">
        <v>13.311999999999999</v>
      </c>
      <c r="S4428">
        <v>1</v>
      </c>
      <c r="T4428">
        <v>13.311999999999999</v>
      </c>
      <c r="U4428" s="7">
        <v>0</v>
      </c>
      <c r="V4428" s="7">
        <v>0</v>
      </c>
      <c r="W4428" s="7">
        <v>0</v>
      </c>
      <c r="X4428" s="7">
        <v>0</v>
      </c>
      <c r="Y4428" s="7">
        <v>0</v>
      </c>
      <c r="Z4428" s="7">
        <v>0</v>
      </c>
      <c r="AA4428" s="7" t="s">
        <v>800</v>
      </c>
      <c r="AB4428" s="7">
        <f>IF(Table2[[#This Row],[15cc]]+Table2[[#This Row],[30cc]]&gt;0,1,0)</f>
        <v>1</v>
      </c>
      <c r="AC4428" s="7">
        <f>IF(Table2[[#This Row],[60c]]&gt;0,1,0)</f>
        <v>0</v>
      </c>
      <c r="AD4428" s="7">
        <f>IF(Table2[[#This Row],[90c]]&gt;0,1,0)</f>
        <v>0</v>
      </c>
    </row>
    <row r="4429" spans="1:30" x14ac:dyDescent="0.2">
      <c r="A4429">
        <v>201707</v>
      </c>
      <c r="B4429" t="s">
        <v>84</v>
      </c>
      <c r="C4429" t="s">
        <v>84</v>
      </c>
      <c r="D4429" t="s">
        <v>3077</v>
      </c>
      <c r="E4429" t="s">
        <v>7704</v>
      </c>
      <c r="F4429" t="s">
        <v>3078</v>
      </c>
      <c r="G4429" t="s">
        <v>7704</v>
      </c>
      <c r="I4429" t="s">
        <v>3079</v>
      </c>
      <c r="J4429" t="s">
        <v>784</v>
      </c>
      <c r="K4429" t="s">
        <v>7705</v>
      </c>
      <c r="L4429" t="s">
        <v>9493</v>
      </c>
      <c r="M4429" t="s">
        <v>9494</v>
      </c>
      <c r="N4429" s="1">
        <v>42941</v>
      </c>
      <c r="O4429">
        <v>15</v>
      </c>
      <c r="P4429" t="s">
        <v>1314</v>
      </c>
      <c r="S4429">
        <v>0</v>
      </c>
      <c r="T4429">
        <v>0</v>
      </c>
      <c r="U4429" s="7">
        <v>0</v>
      </c>
      <c r="V4429" s="7">
        <v>0</v>
      </c>
      <c r="W4429" s="7">
        <v>0</v>
      </c>
      <c r="X4429" s="7">
        <v>0</v>
      </c>
      <c r="Y4429" s="7">
        <v>0</v>
      </c>
      <c r="Z4429" s="7">
        <v>0</v>
      </c>
      <c r="AA4429" s="7" t="s">
        <v>800</v>
      </c>
      <c r="AB4429" s="7">
        <f>IF(Table2[[#This Row],[15cc]]+Table2[[#This Row],[30cc]]&gt;0,1,0)</f>
        <v>0</v>
      </c>
      <c r="AC4429" s="7">
        <f>IF(Table2[[#This Row],[60c]]&gt;0,1,0)</f>
        <v>0</v>
      </c>
      <c r="AD4429" s="7">
        <f>IF(Table2[[#This Row],[90c]]&gt;0,1,0)</f>
        <v>0</v>
      </c>
    </row>
    <row r="4430" spans="1:30" x14ac:dyDescent="0.2">
      <c r="A4430">
        <v>201707</v>
      </c>
      <c r="B4430" t="s">
        <v>84</v>
      </c>
      <c r="C4430" t="s">
        <v>84</v>
      </c>
      <c r="D4430" t="s">
        <v>3077</v>
      </c>
      <c r="E4430" t="s">
        <v>7704</v>
      </c>
      <c r="F4430" t="s">
        <v>3078</v>
      </c>
      <c r="G4430" t="s">
        <v>7704</v>
      </c>
      <c r="I4430" t="s">
        <v>3079</v>
      </c>
      <c r="J4430" t="s">
        <v>784</v>
      </c>
      <c r="K4430" t="s">
        <v>7705</v>
      </c>
      <c r="L4430" t="s">
        <v>9495</v>
      </c>
      <c r="M4430" t="s">
        <v>9496</v>
      </c>
      <c r="N4430" s="1">
        <v>42941</v>
      </c>
      <c r="O4430">
        <v>15</v>
      </c>
      <c r="P4430" t="s">
        <v>1314</v>
      </c>
      <c r="S4430">
        <v>0</v>
      </c>
      <c r="T4430">
        <v>0</v>
      </c>
      <c r="U4430" s="7">
        <v>0</v>
      </c>
      <c r="V4430" s="7">
        <v>0</v>
      </c>
      <c r="W4430" s="7">
        <v>0</v>
      </c>
      <c r="X4430" s="7">
        <v>0</v>
      </c>
      <c r="Y4430" s="7">
        <v>0</v>
      </c>
      <c r="Z4430" s="7">
        <v>0</v>
      </c>
      <c r="AA4430" s="7" t="s">
        <v>800</v>
      </c>
      <c r="AB4430" s="7">
        <f>IF(Table2[[#This Row],[15cc]]+Table2[[#This Row],[30cc]]&gt;0,1,0)</f>
        <v>0</v>
      </c>
      <c r="AC4430" s="7">
        <f>IF(Table2[[#This Row],[60c]]&gt;0,1,0)</f>
        <v>0</v>
      </c>
      <c r="AD4430" s="7">
        <f>IF(Table2[[#This Row],[90c]]&gt;0,1,0)</f>
        <v>0</v>
      </c>
    </row>
    <row r="4431" spans="1:30" x14ac:dyDescent="0.2">
      <c r="A4431">
        <v>201707</v>
      </c>
      <c r="B4431" t="s">
        <v>84</v>
      </c>
      <c r="C4431" t="s">
        <v>84</v>
      </c>
      <c r="D4431" t="s">
        <v>3077</v>
      </c>
      <c r="E4431" t="s">
        <v>7704</v>
      </c>
      <c r="F4431" t="s">
        <v>3078</v>
      </c>
      <c r="G4431" t="s">
        <v>7704</v>
      </c>
      <c r="I4431" t="s">
        <v>3079</v>
      </c>
      <c r="J4431" t="s">
        <v>784</v>
      </c>
      <c r="K4431" t="s">
        <v>7705</v>
      </c>
      <c r="L4431" t="s">
        <v>9497</v>
      </c>
      <c r="M4431" t="s">
        <v>9498</v>
      </c>
      <c r="N4431" s="1">
        <v>42941</v>
      </c>
      <c r="O4431">
        <v>15</v>
      </c>
      <c r="P4431" t="s">
        <v>1314</v>
      </c>
      <c r="S4431">
        <v>0</v>
      </c>
      <c r="T4431">
        <v>0</v>
      </c>
      <c r="U4431" s="7">
        <v>0</v>
      </c>
      <c r="V4431" s="7">
        <v>0</v>
      </c>
      <c r="W4431" s="7">
        <v>0</v>
      </c>
      <c r="X4431" s="7">
        <v>0</v>
      </c>
      <c r="Y4431" s="7">
        <v>0</v>
      </c>
      <c r="Z4431" s="7">
        <v>0</v>
      </c>
      <c r="AA4431" s="7" t="s">
        <v>800</v>
      </c>
      <c r="AB4431" s="7">
        <f>IF(Table2[[#This Row],[15cc]]+Table2[[#This Row],[30cc]]&gt;0,1,0)</f>
        <v>0</v>
      </c>
      <c r="AC4431" s="7">
        <f>IF(Table2[[#This Row],[60c]]&gt;0,1,0)</f>
        <v>0</v>
      </c>
      <c r="AD4431" s="7">
        <f>IF(Table2[[#This Row],[90c]]&gt;0,1,0)</f>
        <v>0</v>
      </c>
    </row>
    <row r="4432" spans="1:30" x14ac:dyDescent="0.2">
      <c r="A4432">
        <v>201707</v>
      </c>
      <c r="B4432" t="s">
        <v>84</v>
      </c>
      <c r="C4432" t="s">
        <v>84</v>
      </c>
      <c r="D4432" t="s">
        <v>3077</v>
      </c>
      <c r="E4432" t="s">
        <v>7704</v>
      </c>
      <c r="F4432" t="s">
        <v>3078</v>
      </c>
      <c r="G4432" t="s">
        <v>7704</v>
      </c>
      <c r="I4432" t="s">
        <v>3079</v>
      </c>
      <c r="J4432" t="s">
        <v>784</v>
      </c>
      <c r="K4432" t="s">
        <v>7705</v>
      </c>
      <c r="L4432" t="s">
        <v>9499</v>
      </c>
      <c r="M4432" t="s">
        <v>9500</v>
      </c>
      <c r="N4432" s="1">
        <v>42941</v>
      </c>
      <c r="O4432">
        <v>15</v>
      </c>
      <c r="P4432" t="s">
        <v>1314</v>
      </c>
      <c r="S4432">
        <v>0</v>
      </c>
      <c r="T4432">
        <v>0</v>
      </c>
      <c r="U4432" s="7">
        <v>0</v>
      </c>
      <c r="V4432" s="7">
        <v>0</v>
      </c>
      <c r="W4432" s="7">
        <v>0</v>
      </c>
      <c r="X4432" s="7">
        <v>0</v>
      </c>
      <c r="Y4432" s="7">
        <v>0</v>
      </c>
      <c r="Z4432" s="7">
        <v>0</v>
      </c>
      <c r="AA4432" s="7" t="s">
        <v>800</v>
      </c>
      <c r="AB4432" s="7">
        <f>IF(Table2[[#This Row],[15cc]]+Table2[[#This Row],[30cc]]&gt;0,1,0)</f>
        <v>0</v>
      </c>
      <c r="AC4432" s="7">
        <f>IF(Table2[[#This Row],[60c]]&gt;0,1,0)</f>
        <v>0</v>
      </c>
      <c r="AD4432" s="7">
        <f>IF(Table2[[#This Row],[90c]]&gt;0,1,0)</f>
        <v>0</v>
      </c>
    </row>
    <row r="4433" spans="1:30" x14ac:dyDescent="0.2">
      <c r="A4433">
        <v>201707</v>
      </c>
      <c r="B4433" t="s">
        <v>84</v>
      </c>
      <c r="C4433" t="s">
        <v>84</v>
      </c>
      <c r="D4433" t="s">
        <v>3077</v>
      </c>
      <c r="E4433" t="s">
        <v>7704</v>
      </c>
      <c r="F4433" t="s">
        <v>3078</v>
      </c>
      <c r="G4433" t="s">
        <v>7704</v>
      </c>
      <c r="I4433" t="s">
        <v>3079</v>
      </c>
      <c r="J4433" t="s">
        <v>784</v>
      </c>
      <c r="K4433" t="s">
        <v>7705</v>
      </c>
      <c r="L4433" t="s">
        <v>9501</v>
      </c>
      <c r="M4433" t="s">
        <v>9502</v>
      </c>
      <c r="N4433" s="1">
        <v>42942</v>
      </c>
      <c r="O4433">
        <v>14</v>
      </c>
      <c r="P4433" t="s">
        <v>1314</v>
      </c>
      <c r="Q4433">
        <v>1</v>
      </c>
      <c r="R4433">
        <v>15.573</v>
      </c>
      <c r="S4433">
        <v>1</v>
      </c>
      <c r="T4433">
        <v>15.573</v>
      </c>
      <c r="U4433" s="7">
        <v>0</v>
      </c>
      <c r="V4433" s="7">
        <v>0</v>
      </c>
      <c r="W4433" s="7">
        <v>0</v>
      </c>
      <c r="X4433" s="7">
        <v>0</v>
      </c>
      <c r="Y4433" s="7">
        <v>0</v>
      </c>
      <c r="Z4433" s="7">
        <v>0</v>
      </c>
      <c r="AA4433" s="7" t="s">
        <v>800</v>
      </c>
      <c r="AB4433" s="7">
        <f>IF(Table2[[#This Row],[15cc]]+Table2[[#This Row],[30cc]]&gt;0,1,0)</f>
        <v>1</v>
      </c>
      <c r="AC4433" s="7">
        <f>IF(Table2[[#This Row],[60c]]&gt;0,1,0)</f>
        <v>0</v>
      </c>
      <c r="AD4433" s="7">
        <f>IF(Table2[[#This Row],[90c]]&gt;0,1,0)</f>
        <v>0</v>
      </c>
    </row>
    <row r="4434" spans="1:30" x14ac:dyDescent="0.2">
      <c r="A4434">
        <v>201707</v>
      </c>
      <c r="B4434" t="s">
        <v>84</v>
      </c>
      <c r="C4434" t="s">
        <v>84</v>
      </c>
      <c r="D4434" t="s">
        <v>3077</v>
      </c>
      <c r="E4434" t="s">
        <v>7704</v>
      </c>
      <c r="F4434" t="s">
        <v>3078</v>
      </c>
      <c r="G4434" t="s">
        <v>7704</v>
      </c>
      <c r="I4434" t="s">
        <v>3079</v>
      </c>
      <c r="J4434" t="s">
        <v>784</v>
      </c>
      <c r="K4434" t="s">
        <v>7705</v>
      </c>
      <c r="L4434" t="s">
        <v>9503</v>
      </c>
      <c r="M4434" t="s">
        <v>9504</v>
      </c>
      <c r="N4434" s="1">
        <v>42942</v>
      </c>
      <c r="O4434">
        <v>14</v>
      </c>
      <c r="P4434" t="s">
        <v>1314</v>
      </c>
      <c r="S4434">
        <v>0</v>
      </c>
      <c r="T4434">
        <v>0</v>
      </c>
      <c r="U4434" s="7">
        <v>0</v>
      </c>
      <c r="V4434" s="7">
        <v>0</v>
      </c>
      <c r="W4434" s="7">
        <v>0</v>
      </c>
      <c r="X4434" s="7">
        <v>0</v>
      </c>
      <c r="Y4434" s="7">
        <v>0</v>
      </c>
      <c r="Z4434" s="7">
        <v>0</v>
      </c>
      <c r="AA4434" s="7" t="s">
        <v>800</v>
      </c>
      <c r="AB4434" s="7">
        <f>IF(Table2[[#This Row],[15cc]]+Table2[[#This Row],[30cc]]&gt;0,1,0)</f>
        <v>0</v>
      </c>
      <c r="AC4434" s="7">
        <f>IF(Table2[[#This Row],[60c]]&gt;0,1,0)</f>
        <v>0</v>
      </c>
      <c r="AD4434" s="7">
        <f>IF(Table2[[#This Row],[90c]]&gt;0,1,0)</f>
        <v>0</v>
      </c>
    </row>
    <row r="4435" spans="1:30" x14ac:dyDescent="0.2">
      <c r="A4435">
        <v>201707</v>
      </c>
      <c r="B4435" t="s">
        <v>84</v>
      </c>
      <c r="C4435" t="s">
        <v>84</v>
      </c>
      <c r="D4435" t="s">
        <v>3077</v>
      </c>
      <c r="E4435" t="s">
        <v>7704</v>
      </c>
      <c r="F4435" t="s">
        <v>3078</v>
      </c>
      <c r="G4435" t="s">
        <v>7704</v>
      </c>
      <c r="I4435" t="s">
        <v>3079</v>
      </c>
      <c r="J4435" t="s">
        <v>784</v>
      </c>
      <c r="K4435" t="s">
        <v>7705</v>
      </c>
      <c r="L4435" t="s">
        <v>9505</v>
      </c>
      <c r="M4435" t="s">
        <v>9506</v>
      </c>
      <c r="N4435" s="1">
        <v>42943</v>
      </c>
      <c r="O4435">
        <v>13</v>
      </c>
      <c r="P4435" t="s">
        <v>1314</v>
      </c>
      <c r="S4435">
        <v>0</v>
      </c>
      <c r="T4435">
        <v>0</v>
      </c>
      <c r="U4435" s="7">
        <v>0</v>
      </c>
      <c r="V4435" s="7">
        <v>0</v>
      </c>
      <c r="W4435" s="7">
        <v>0</v>
      </c>
      <c r="X4435" s="7">
        <v>0</v>
      </c>
      <c r="Y4435" s="7">
        <v>0</v>
      </c>
      <c r="Z4435" s="7">
        <v>0</v>
      </c>
      <c r="AA4435" s="7" t="s">
        <v>800</v>
      </c>
      <c r="AB4435" s="7">
        <f>IF(Table2[[#This Row],[15cc]]+Table2[[#This Row],[30cc]]&gt;0,1,0)</f>
        <v>0</v>
      </c>
      <c r="AC4435" s="7">
        <f>IF(Table2[[#This Row],[60c]]&gt;0,1,0)</f>
        <v>0</v>
      </c>
      <c r="AD4435" s="7">
        <f>IF(Table2[[#This Row],[90c]]&gt;0,1,0)</f>
        <v>0</v>
      </c>
    </row>
    <row r="4436" spans="1:30" x14ac:dyDescent="0.2">
      <c r="A4436">
        <v>201707</v>
      </c>
      <c r="B4436" t="s">
        <v>84</v>
      </c>
      <c r="C4436" t="s">
        <v>84</v>
      </c>
      <c r="D4436" t="s">
        <v>3077</v>
      </c>
      <c r="E4436" t="s">
        <v>7704</v>
      </c>
      <c r="F4436" t="s">
        <v>3078</v>
      </c>
      <c r="G4436" t="s">
        <v>7704</v>
      </c>
      <c r="I4436" t="s">
        <v>3079</v>
      </c>
      <c r="J4436" t="s">
        <v>784</v>
      </c>
      <c r="K4436" t="s">
        <v>7705</v>
      </c>
      <c r="L4436" t="s">
        <v>9507</v>
      </c>
      <c r="M4436" t="s">
        <v>9508</v>
      </c>
      <c r="N4436" s="1">
        <v>42943</v>
      </c>
      <c r="O4436">
        <v>13</v>
      </c>
      <c r="P4436" t="s">
        <v>1314</v>
      </c>
      <c r="S4436">
        <v>0</v>
      </c>
      <c r="T4436">
        <v>0</v>
      </c>
      <c r="U4436" s="7">
        <v>0</v>
      </c>
      <c r="V4436" s="7">
        <v>0</v>
      </c>
      <c r="W4436" s="7">
        <v>0</v>
      </c>
      <c r="X4436" s="7">
        <v>0</v>
      </c>
      <c r="Y4436" s="7">
        <v>0</v>
      </c>
      <c r="Z4436" s="7">
        <v>0</v>
      </c>
      <c r="AA4436" s="7" t="s">
        <v>800</v>
      </c>
      <c r="AB4436" s="7">
        <f>IF(Table2[[#This Row],[15cc]]+Table2[[#This Row],[30cc]]&gt;0,1,0)</f>
        <v>0</v>
      </c>
      <c r="AC4436" s="7">
        <f>IF(Table2[[#This Row],[60c]]&gt;0,1,0)</f>
        <v>0</v>
      </c>
      <c r="AD4436" s="7">
        <f>IF(Table2[[#This Row],[90c]]&gt;0,1,0)</f>
        <v>0</v>
      </c>
    </row>
    <row r="4437" spans="1:30" x14ac:dyDescent="0.2">
      <c r="A4437">
        <v>201707</v>
      </c>
      <c r="B4437" t="s">
        <v>84</v>
      </c>
      <c r="C4437" t="s">
        <v>84</v>
      </c>
      <c r="D4437" t="s">
        <v>3077</v>
      </c>
      <c r="E4437" t="s">
        <v>7704</v>
      </c>
      <c r="F4437" t="s">
        <v>3078</v>
      </c>
      <c r="G4437" t="s">
        <v>7704</v>
      </c>
      <c r="I4437" t="s">
        <v>3079</v>
      </c>
      <c r="J4437" t="s">
        <v>784</v>
      </c>
      <c r="K4437" t="s">
        <v>7705</v>
      </c>
      <c r="L4437" t="s">
        <v>9509</v>
      </c>
      <c r="M4437" t="s">
        <v>9510</v>
      </c>
      <c r="N4437" s="1">
        <v>42943</v>
      </c>
      <c r="O4437">
        <v>13</v>
      </c>
      <c r="P4437" t="s">
        <v>1314</v>
      </c>
      <c r="S4437">
        <v>0</v>
      </c>
      <c r="T4437">
        <v>0</v>
      </c>
      <c r="U4437" s="7">
        <v>0</v>
      </c>
      <c r="V4437" s="7">
        <v>0</v>
      </c>
      <c r="W4437" s="7">
        <v>0</v>
      </c>
      <c r="X4437" s="7">
        <v>0</v>
      </c>
      <c r="Y4437" s="7">
        <v>0</v>
      </c>
      <c r="Z4437" s="7">
        <v>0</v>
      </c>
      <c r="AA4437" s="7" t="s">
        <v>800</v>
      </c>
      <c r="AB4437" s="7">
        <f>IF(Table2[[#This Row],[15cc]]+Table2[[#This Row],[30cc]]&gt;0,1,0)</f>
        <v>0</v>
      </c>
      <c r="AC4437" s="7">
        <f>IF(Table2[[#This Row],[60c]]&gt;0,1,0)</f>
        <v>0</v>
      </c>
      <c r="AD4437" s="7">
        <f>IF(Table2[[#This Row],[90c]]&gt;0,1,0)</f>
        <v>0</v>
      </c>
    </row>
    <row r="4438" spans="1:30" x14ac:dyDescent="0.2">
      <c r="A4438">
        <v>201707</v>
      </c>
      <c r="B4438" t="s">
        <v>84</v>
      </c>
      <c r="C4438" t="s">
        <v>84</v>
      </c>
      <c r="D4438" t="s">
        <v>3077</v>
      </c>
      <c r="E4438" t="s">
        <v>7704</v>
      </c>
      <c r="F4438" t="s">
        <v>3078</v>
      </c>
      <c r="G4438" t="s">
        <v>7704</v>
      </c>
      <c r="I4438" t="s">
        <v>3079</v>
      </c>
      <c r="J4438" t="s">
        <v>784</v>
      </c>
      <c r="K4438" t="s">
        <v>7705</v>
      </c>
      <c r="L4438" t="s">
        <v>9511</v>
      </c>
      <c r="M4438" t="s">
        <v>9512</v>
      </c>
      <c r="N4438" s="1">
        <v>42943</v>
      </c>
      <c r="O4438">
        <v>13</v>
      </c>
      <c r="P4438" t="s">
        <v>1314</v>
      </c>
      <c r="S4438">
        <v>0</v>
      </c>
      <c r="T4438">
        <v>0</v>
      </c>
      <c r="U4438" s="7">
        <v>0</v>
      </c>
      <c r="V4438" s="7">
        <v>0</v>
      </c>
      <c r="W4438" s="7">
        <v>0</v>
      </c>
      <c r="X4438" s="7">
        <v>0</v>
      </c>
      <c r="Y4438" s="7">
        <v>0</v>
      </c>
      <c r="Z4438" s="7">
        <v>0</v>
      </c>
      <c r="AA4438" s="7" t="s">
        <v>800</v>
      </c>
      <c r="AB4438" s="7">
        <f>IF(Table2[[#This Row],[15cc]]+Table2[[#This Row],[30cc]]&gt;0,1,0)</f>
        <v>0</v>
      </c>
      <c r="AC4438" s="7">
        <f>IF(Table2[[#This Row],[60c]]&gt;0,1,0)</f>
        <v>0</v>
      </c>
      <c r="AD4438" s="7">
        <f>IF(Table2[[#This Row],[90c]]&gt;0,1,0)</f>
        <v>0</v>
      </c>
    </row>
    <row r="4439" spans="1:30" x14ac:dyDescent="0.2">
      <c r="A4439">
        <v>201707</v>
      </c>
      <c r="B4439" t="s">
        <v>84</v>
      </c>
      <c r="C4439" t="s">
        <v>84</v>
      </c>
      <c r="D4439" t="s">
        <v>3077</v>
      </c>
      <c r="E4439" t="s">
        <v>7704</v>
      </c>
      <c r="F4439" t="s">
        <v>3078</v>
      </c>
      <c r="G4439" t="s">
        <v>7704</v>
      </c>
      <c r="I4439" t="s">
        <v>3079</v>
      </c>
      <c r="J4439" t="s">
        <v>784</v>
      </c>
      <c r="K4439" t="s">
        <v>7705</v>
      </c>
      <c r="L4439" t="s">
        <v>9513</v>
      </c>
      <c r="M4439" t="s">
        <v>9514</v>
      </c>
      <c r="N4439" s="1">
        <v>42943</v>
      </c>
      <c r="O4439">
        <v>13</v>
      </c>
      <c r="P4439" t="s">
        <v>1314</v>
      </c>
      <c r="S4439">
        <v>0</v>
      </c>
      <c r="T4439">
        <v>0</v>
      </c>
      <c r="U4439" s="7">
        <v>0</v>
      </c>
      <c r="V4439" s="7">
        <v>0</v>
      </c>
      <c r="W4439" s="7">
        <v>0</v>
      </c>
      <c r="X4439" s="7">
        <v>0</v>
      </c>
      <c r="Y4439" s="7">
        <v>0</v>
      </c>
      <c r="Z4439" s="7">
        <v>0</v>
      </c>
      <c r="AA4439" s="7" t="s">
        <v>800</v>
      </c>
      <c r="AB4439" s="7">
        <f>IF(Table2[[#This Row],[15cc]]+Table2[[#This Row],[30cc]]&gt;0,1,0)</f>
        <v>0</v>
      </c>
      <c r="AC4439" s="7">
        <f>IF(Table2[[#This Row],[60c]]&gt;0,1,0)</f>
        <v>0</v>
      </c>
      <c r="AD4439" s="7">
        <f>IF(Table2[[#This Row],[90c]]&gt;0,1,0)</f>
        <v>0</v>
      </c>
    </row>
    <row r="4440" spans="1:30" x14ac:dyDescent="0.2">
      <c r="A4440">
        <v>201707</v>
      </c>
      <c r="B4440" t="s">
        <v>84</v>
      </c>
      <c r="C4440" t="s">
        <v>84</v>
      </c>
      <c r="D4440" t="s">
        <v>3077</v>
      </c>
      <c r="E4440" t="s">
        <v>7704</v>
      </c>
      <c r="F4440" t="s">
        <v>3078</v>
      </c>
      <c r="G4440" t="s">
        <v>7704</v>
      </c>
      <c r="I4440" t="s">
        <v>3079</v>
      </c>
      <c r="J4440" t="s">
        <v>784</v>
      </c>
      <c r="K4440" t="s">
        <v>7705</v>
      </c>
      <c r="L4440" t="s">
        <v>9515</v>
      </c>
      <c r="M4440" t="s">
        <v>9516</v>
      </c>
      <c r="N4440" s="1">
        <v>42943</v>
      </c>
      <c r="O4440">
        <v>13</v>
      </c>
      <c r="P4440" t="s">
        <v>1314</v>
      </c>
      <c r="S4440">
        <v>0</v>
      </c>
      <c r="T4440">
        <v>0</v>
      </c>
      <c r="U4440" s="7">
        <v>0</v>
      </c>
      <c r="V4440" s="7">
        <v>0</v>
      </c>
      <c r="W4440" s="7">
        <v>0</v>
      </c>
      <c r="X4440" s="7">
        <v>0</v>
      </c>
      <c r="Y4440" s="7">
        <v>0</v>
      </c>
      <c r="Z4440" s="7">
        <v>0</v>
      </c>
      <c r="AA4440" s="7" t="s">
        <v>800</v>
      </c>
      <c r="AB4440" s="7">
        <f>IF(Table2[[#This Row],[15cc]]+Table2[[#This Row],[30cc]]&gt;0,1,0)</f>
        <v>0</v>
      </c>
      <c r="AC4440" s="7">
        <f>IF(Table2[[#This Row],[60c]]&gt;0,1,0)</f>
        <v>0</v>
      </c>
      <c r="AD4440" s="7">
        <f>IF(Table2[[#This Row],[90c]]&gt;0,1,0)</f>
        <v>0</v>
      </c>
    </row>
    <row r="4441" spans="1:30" x14ac:dyDescent="0.2">
      <c r="A4441">
        <v>201707</v>
      </c>
      <c r="B4441" t="s">
        <v>84</v>
      </c>
      <c r="C4441" t="s">
        <v>84</v>
      </c>
      <c r="D4441" t="s">
        <v>3077</v>
      </c>
      <c r="E4441" t="s">
        <v>7704</v>
      </c>
      <c r="F4441" t="s">
        <v>3078</v>
      </c>
      <c r="G4441" t="s">
        <v>7704</v>
      </c>
      <c r="I4441" t="s">
        <v>3079</v>
      </c>
      <c r="J4441" t="s">
        <v>784</v>
      </c>
      <c r="K4441" t="s">
        <v>7705</v>
      </c>
      <c r="L4441" t="s">
        <v>9517</v>
      </c>
      <c r="M4441" t="s">
        <v>9518</v>
      </c>
      <c r="N4441" s="1">
        <v>42943</v>
      </c>
      <c r="O4441">
        <v>13</v>
      </c>
      <c r="P4441" t="s">
        <v>1314</v>
      </c>
      <c r="S4441">
        <v>0</v>
      </c>
      <c r="T4441">
        <v>0</v>
      </c>
      <c r="U4441" s="7">
        <v>0</v>
      </c>
      <c r="V4441" s="7">
        <v>0</v>
      </c>
      <c r="W4441" s="7">
        <v>0</v>
      </c>
      <c r="X4441" s="7">
        <v>0</v>
      </c>
      <c r="Y4441" s="7">
        <v>0</v>
      </c>
      <c r="Z4441" s="7">
        <v>0</v>
      </c>
      <c r="AA4441" s="7" t="s">
        <v>800</v>
      </c>
      <c r="AB4441" s="7">
        <f>IF(Table2[[#This Row],[15cc]]+Table2[[#This Row],[30cc]]&gt;0,1,0)</f>
        <v>0</v>
      </c>
      <c r="AC4441" s="7">
        <f>IF(Table2[[#This Row],[60c]]&gt;0,1,0)</f>
        <v>0</v>
      </c>
      <c r="AD4441" s="7">
        <f>IF(Table2[[#This Row],[90c]]&gt;0,1,0)</f>
        <v>0</v>
      </c>
    </row>
    <row r="4442" spans="1:30" x14ac:dyDescent="0.2">
      <c r="A4442">
        <v>201707</v>
      </c>
      <c r="B4442" t="s">
        <v>84</v>
      </c>
      <c r="C4442" t="s">
        <v>84</v>
      </c>
      <c r="D4442" t="s">
        <v>3077</v>
      </c>
      <c r="E4442" t="s">
        <v>7704</v>
      </c>
      <c r="F4442" t="s">
        <v>3078</v>
      </c>
      <c r="G4442" t="s">
        <v>7704</v>
      </c>
      <c r="I4442" t="s">
        <v>3079</v>
      </c>
      <c r="J4442" t="s">
        <v>784</v>
      </c>
      <c r="K4442" t="s">
        <v>7705</v>
      </c>
      <c r="L4442" t="s">
        <v>9519</v>
      </c>
      <c r="M4442" t="s">
        <v>7035</v>
      </c>
      <c r="N4442" s="1">
        <v>42943</v>
      </c>
      <c r="O4442">
        <v>13</v>
      </c>
      <c r="P4442" t="s">
        <v>1314</v>
      </c>
      <c r="S4442">
        <v>0</v>
      </c>
      <c r="T4442">
        <v>0</v>
      </c>
      <c r="U4442" s="7">
        <v>0</v>
      </c>
      <c r="V4442" s="7">
        <v>0</v>
      </c>
      <c r="W4442" s="7">
        <v>0</v>
      </c>
      <c r="X4442" s="7">
        <v>0</v>
      </c>
      <c r="Y4442" s="7">
        <v>0</v>
      </c>
      <c r="Z4442" s="7">
        <v>0</v>
      </c>
      <c r="AA4442" s="7" t="s">
        <v>800</v>
      </c>
      <c r="AB4442" s="7">
        <f>IF(Table2[[#This Row],[15cc]]+Table2[[#This Row],[30cc]]&gt;0,1,0)</f>
        <v>0</v>
      </c>
      <c r="AC4442" s="7">
        <f>IF(Table2[[#This Row],[60c]]&gt;0,1,0)</f>
        <v>0</v>
      </c>
      <c r="AD4442" s="7">
        <f>IF(Table2[[#This Row],[90c]]&gt;0,1,0)</f>
        <v>0</v>
      </c>
    </row>
    <row r="4443" spans="1:30" x14ac:dyDescent="0.2">
      <c r="A4443">
        <v>201707</v>
      </c>
      <c r="B4443" t="s">
        <v>84</v>
      </c>
      <c r="C4443" t="s">
        <v>84</v>
      </c>
      <c r="D4443" t="s">
        <v>3077</v>
      </c>
      <c r="E4443" t="s">
        <v>7704</v>
      </c>
      <c r="F4443" t="s">
        <v>3078</v>
      </c>
      <c r="G4443" t="s">
        <v>7704</v>
      </c>
      <c r="I4443" t="s">
        <v>3079</v>
      </c>
      <c r="J4443" t="s">
        <v>784</v>
      </c>
      <c r="K4443" t="s">
        <v>7705</v>
      </c>
      <c r="L4443" t="s">
        <v>9520</v>
      </c>
      <c r="M4443" t="s">
        <v>9521</v>
      </c>
      <c r="N4443" s="1">
        <v>42943</v>
      </c>
      <c r="O4443">
        <v>13</v>
      </c>
      <c r="P4443" t="s">
        <v>1314</v>
      </c>
      <c r="S4443">
        <v>0</v>
      </c>
      <c r="T4443">
        <v>0</v>
      </c>
      <c r="U4443" s="7">
        <v>0</v>
      </c>
      <c r="V4443" s="7">
        <v>0</v>
      </c>
      <c r="W4443" s="7">
        <v>0</v>
      </c>
      <c r="X4443" s="7">
        <v>0</v>
      </c>
      <c r="Y4443" s="7">
        <v>0</v>
      </c>
      <c r="Z4443" s="7">
        <v>0</v>
      </c>
      <c r="AA4443" s="7" t="s">
        <v>800</v>
      </c>
      <c r="AB4443" s="7">
        <f>IF(Table2[[#This Row],[15cc]]+Table2[[#This Row],[30cc]]&gt;0,1,0)</f>
        <v>0</v>
      </c>
      <c r="AC4443" s="7">
        <f>IF(Table2[[#This Row],[60c]]&gt;0,1,0)</f>
        <v>0</v>
      </c>
      <c r="AD4443" s="7">
        <f>IF(Table2[[#This Row],[90c]]&gt;0,1,0)</f>
        <v>0</v>
      </c>
    </row>
    <row r="4444" spans="1:30" x14ac:dyDescent="0.2">
      <c r="A4444">
        <v>201707</v>
      </c>
      <c r="B4444" t="s">
        <v>84</v>
      </c>
      <c r="C4444" t="s">
        <v>84</v>
      </c>
      <c r="D4444" t="s">
        <v>3077</v>
      </c>
      <c r="E4444" t="s">
        <v>7704</v>
      </c>
      <c r="F4444" t="s">
        <v>3078</v>
      </c>
      <c r="G4444" t="s">
        <v>7704</v>
      </c>
      <c r="I4444" t="s">
        <v>3079</v>
      </c>
      <c r="J4444" t="s">
        <v>784</v>
      </c>
      <c r="K4444" t="s">
        <v>7705</v>
      </c>
      <c r="L4444" t="s">
        <v>9522</v>
      </c>
      <c r="M4444" t="s">
        <v>9523</v>
      </c>
      <c r="N4444" s="1">
        <v>42943</v>
      </c>
      <c r="O4444">
        <v>13</v>
      </c>
      <c r="P4444" t="s">
        <v>1314</v>
      </c>
      <c r="Q4444">
        <v>1</v>
      </c>
      <c r="R4444">
        <v>24.45</v>
      </c>
      <c r="S4444">
        <v>1</v>
      </c>
      <c r="T4444">
        <v>24.45</v>
      </c>
      <c r="U4444" s="7">
        <v>0</v>
      </c>
      <c r="V4444" s="7">
        <v>0</v>
      </c>
      <c r="W4444" s="7">
        <v>0</v>
      </c>
      <c r="X4444" s="7">
        <v>0</v>
      </c>
      <c r="Y4444" s="7">
        <v>0</v>
      </c>
      <c r="Z4444" s="7">
        <v>0</v>
      </c>
      <c r="AA4444" s="7" t="s">
        <v>800</v>
      </c>
      <c r="AB4444" s="7">
        <f>IF(Table2[[#This Row],[15cc]]+Table2[[#This Row],[30cc]]&gt;0,1,0)</f>
        <v>1</v>
      </c>
      <c r="AC4444" s="7">
        <f>IF(Table2[[#This Row],[60c]]&gt;0,1,0)</f>
        <v>0</v>
      </c>
      <c r="AD4444" s="7">
        <f>IF(Table2[[#This Row],[90c]]&gt;0,1,0)</f>
        <v>0</v>
      </c>
    </row>
    <row r="4445" spans="1:30" x14ac:dyDescent="0.2">
      <c r="A4445">
        <v>201707</v>
      </c>
      <c r="B4445" t="s">
        <v>84</v>
      </c>
      <c r="C4445" t="s">
        <v>84</v>
      </c>
      <c r="D4445" t="s">
        <v>3077</v>
      </c>
      <c r="E4445" t="s">
        <v>7704</v>
      </c>
      <c r="F4445" t="s">
        <v>3078</v>
      </c>
      <c r="G4445" t="s">
        <v>7704</v>
      </c>
      <c r="I4445" t="s">
        <v>3079</v>
      </c>
      <c r="J4445" t="s">
        <v>784</v>
      </c>
      <c r="K4445" t="s">
        <v>7705</v>
      </c>
      <c r="L4445" t="s">
        <v>9524</v>
      </c>
      <c r="M4445" t="s">
        <v>9525</v>
      </c>
      <c r="N4445" s="1">
        <v>42943</v>
      </c>
      <c r="O4445">
        <v>13</v>
      </c>
      <c r="P4445" t="s">
        <v>1314</v>
      </c>
      <c r="S4445">
        <v>0</v>
      </c>
      <c r="T4445">
        <v>0</v>
      </c>
      <c r="U4445" s="7">
        <v>0</v>
      </c>
      <c r="V4445" s="7">
        <v>0</v>
      </c>
      <c r="W4445" s="7">
        <v>0</v>
      </c>
      <c r="X4445" s="7">
        <v>0</v>
      </c>
      <c r="Y4445" s="7">
        <v>0</v>
      </c>
      <c r="Z4445" s="7">
        <v>0</v>
      </c>
      <c r="AA4445" s="7" t="s">
        <v>800</v>
      </c>
      <c r="AB4445" s="7">
        <f>IF(Table2[[#This Row],[15cc]]+Table2[[#This Row],[30cc]]&gt;0,1,0)</f>
        <v>0</v>
      </c>
      <c r="AC4445" s="7">
        <f>IF(Table2[[#This Row],[60c]]&gt;0,1,0)</f>
        <v>0</v>
      </c>
      <c r="AD4445" s="7">
        <f>IF(Table2[[#This Row],[90c]]&gt;0,1,0)</f>
        <v>0</v>
      </c>
    </row>
    <row r="4446" spans="1:30" x14ac:dyDescent="0.2">
      <c r="A4446">
        <v>201707</v>
      </c>
      <c r="B4446" t="s">
        <v>84</v>
      </c>
      <c r="C4446" t="s">
        <v>84</v>
      </c>
      <c r="D4446" t="s">
        <v>3077</v>
      </c>
      <c r="E4446" t="s">
        <v>7704</v>
      </c>
      <c r="F4446" t="s">
        <v>3078</v>
      </c>
      <c r="G4446" t="s">
        <v>7704</v>
      </c>
      <c r="I4446" t="s">
        <v>3079</v>
      </c>
      <c r="J4446" t="s">
        <v>784</v>
      </c>
      <c r="K4446" t="s">
        <v>7705</v>
      </c>
      <c r="L4446" t="s">
        <v>9526</v>
      </c>
      <c r="M4446" t="s">
        <v>9527</v>
      </c>
      <c r="N4446" s="1">
        <v>42943</v>
      </c>
      <c r="O4446">
        <v>13</v>
      </c>
      <c r="P4446" t="s">
        <v>1314</v>
      </c>
      <c r="S4446">
        <v>0</v>
      </c>
      <c r="T4446">
        <v>0</v>
      </c>
      <c r="U4446" s="7">
        <v>0</v>
      </c>
      <c r="V4446" s="7">
        <v>0</v>
      </c>
      <c r="W4446" s="7">
        <v>0</v>
      </c>
      <c r="X4446" s="7">
        <v>0</v>
      </c>
      <c r="Y4446" s="7">
        <v>0</v>
      </c>
      <c r="Z4446" s="7">
        <v>0</v>
      </c>
      <c r="AA4446" s="7" t="s">
        <v>800</v>
      </c>
      <c r="AB4446" s="7">
        <f>IF(Table2[[#This Row],[15cc]]+Table2[[#This Row],[30cc]]&gt;0,1,0)</f>
        <v>0</v>
      </c>
      <c r="AC4446" s="7">
        <f>IF(Table2[[#This Row],[60c]]&gt;0,1,0)</f>
        <v>0</v>
      </c>
      <c r="AD4446" s="7">
        <f>IF(Table2[[#This Row],[90c]]&gt;0,1,0)</f>
        <v>0</v>
      </c>
    </row>
    <row r="4447" spans="1:30" x14ac:dyDescent="0.2">
      <c r="A4447">
        <v>201707</v>
      </c>
      <c r="B4447" t="s">
        <v>84</v>
      </c>
      <c r="C4447" t="s">
        <v>84</v>
      </c>
      <c r="D4447" t="s">
        <v>3077</v>
      </c>
      <c r="E4447" t="s">
        <v>7704</v>
      </c>
      <c r="F4447" t="s">
        <v>3078</v>
      </c>
      <c r="G4447" t="s">
        <v>7704</v>
      </c>
      <c r="I4447" t="s">
        <v>3079</v>
      </c>
      <c r="J4447" t="s">
        <v>784</v>
      </c>
      <c r="K4447" t="s">
        <v>7705</v>
      </c>
      <c r="L4447" t="s">
        <v>9528</v>
      </c>
      <c r="M4447" t="s">
        <v>9529</v>
      </c>
      <c r="N4447" s="1">
        <v>42943</v>
      </c>
      <c r="O4447">
        <v>13</v>
      </c>
      <c r="P4447" t="s">
        <v>1314</v>
      </c>
      <c r="S4447">
        <v>0</v>
      </c>
      <c r="T4447">
        <v>0</v>
      </c>
      <c r="U4447" s="7">
        <v>0</v>
      </c>
      <c r="V4447" s="7">
        <v>0</v>
      </c>
      <c r="W4447" s="7">
        <v>0</v>
      </c>
      <c r="X4447" s="7">
        <v>0</v>
      </c>
      <c r="Y4447" s="7">
        <v>0</v>
      </c>
      <c r="Z4447" s="7">
        <v>0</v>
      </c>
      <c r="AA4447" s="7" t="s">
        <v>800</v>
      </c>
      <c r="AB4447" s="7">
        <f>IF(Table2[[#This Row],[15cc]]+Table2[[#This Row],[30cc]]&gt;0,1,0)</f>
        <v>0</v>
      </c>
      <c r="AC4447" s="7">
        <f>IF(Table2[[#This Row],[60c]]&gt;0,1,0)</f>
        <v>0</v>
      </c>
      <c r="AD4447" s="7">
        <f>IF(Table2[[#This Row],[90c]]&gt;0,1,0)</f>
        <v>0</v>
      </c>
    </row>
    <row r="4448" spans="1:30" x14ac:dyDescent="0.2">
      <c r="A4448">
        <v>201707</v>
      </c>
      <c r="B4448" t="s">
        <v>84</v>
      </c>
      <c r="C4448" t="s">
        <v>84</v>
      </c>
      <c r="D4448" t="s">
        <v>3077</v>
      </c>
      <c r="E4448" t="s">
        <v>7704</v>
      </c>
      <c r="F4448" t="s">
        <v>3078</v>
      </c>
      <c r="G4448" t="s">
        <v>7704</v>
      </c>
      <c r="I4448" t="s">
        <v>3079</v>
      </c>
      <c r="J4448" t="s">
        <v>784</v>
      </c>
      <c r="K4448" t="s">
        <v>7705</v>
      </c>
      <c r="L4448" t="s">
        <v>9530</v>
      </c>
      <c r="M4448" t="s">
        <v>9531</v>
      </c>
      <c r="N4448" s="1">
        <v>42943</v>
      </c>
      <c r="O4448">
        <v>13</v>
      </c>
      <c r="P4448" t="s">
        <v>1314</v>
      </c>
      <c r="S4448">
        <v>0</v>
      </c>
      <c r="T4448">
        <v>0</v>
      </c>
      <c r="U4448" s="7">
        <v>0</v>
      </c>
      <c r="V4448" s="7">
        <v>0</v>
      </c>
      <c r="W4448" s="7">
        <v>0</v>
      </c>
      <c r="X4448" s="7">
        <v>0</v>
      </c>
      <c r="Y4448" s="7">
        <v>0</v>
      </c>
      <c r="Z4448" s="7">
        <v>0</v>
      </c>
      <c r="AA4448" s="7" t="s">
        <v>800</v>
      </c>
      <c r="AB4448" s="7">
        <f>IF(Table2[[#This Row],[15cc]]+Table2[[#This Row],[30cc]]&gt;0,1,0)</f>
        <v>0</v>
      </c>
      <c r="AC4448" s="7">
        <f>IF(Table2[[#This Row],[60c]]&gt;0,1,0)</f>
        <v>0</v>
      </c>
      <c r="AD4448" s="7">
        <f>IF(Table2[[#This Row],[90c]]&gt;0,1,0)</f>
        <v>0</v>
      </c>
    </row>
    <row r="4449" spans="1:30" x14ac:dyDescent="0.2">
      <c r="A4449">
        <v>201707</v>
      </c>
      <c r="B4449" t="s">
        <v>84</v>
      </c>
      <c r="C4449" t="s">
        <v>84</v>
      </c>
      <c r="D4449" t="s">
        <v>3077</v>
      </c>
      <c r="E4449" t="s">
        <v>7704</v>
      </c>
      <c r="F4449" t="s">
        <v>3078</v>
      </c>
      <c r="G4449" t="s">
        <v>7704</v>
      </c>
      <c r="I4449" t="s">
        <v>3079</v>
      </c>
      <c r="J4449" t="s">
        <v>784</v>
      </c>
      <c r="K4449" t="s">
        <v>7705</v>
      </c>
      <c r="L4449" t="s">
        <v>9532</v>
      </c>
      <c r="M4449" t="s">
        <v>9533</v>
      </c>
      <c r="N4449" s="1">
        <v>42943</v>
      </c>
      <c r="O4449">
        <v>13</v>
      </c>
      <c r="P4449" t="s">
        <v>1314</v>
      </c>
      <c r="Q4449">
        <v>1</v>
      </c>
      <c r="R4449">
        <v>12.712</v>
      </c>
      <c r="S4449">
        <v>1</v>
      </c>
      <c r="T4449">
        <v>12.712</v>
      </c>
      <c r="U4449" s="7">
        <v>0</v>
      </c>
      <c r="V4449" s="7">
        <v>0</v>
      </c>
      <c r="W4449" s="7">
        <v>0</v>
      </c>
      <c r="X4449" s="7">
        <v>0</v>
      </c>
      <c r="Y4449" s="7">
        <v>0</v>
      </c>
      <c r="Z4449" s="7">
        <v>0</v>
      </c>
      <c r="AA4449" s="7" t="s">
        <v>800</v>
      </c>
      <c r="AB4449" s="7">
        <f>IF(Table2[[#This Row],[15cc]]+Table2[[#This Row],[30cc]]&gt;0,1,0)</f>
        <v>1</v>
      </c>
      <c r="AC4449" s="7">
        <f>IF(Table2[[#This Row],[60c]]&gt;0,1,0)</f>
        <v>0</v>
      </c>
      <c r="AD4449" s="7">
        <f>IF(Table2[[#This Row],[90c]]&gt;0,1,0)</f>
        <v>0</v>
      </c>
    </row>
    <row r="4450" spans="1:30" x14ac:dyDescent="0.2">
      <c r="A4450">
        <v>201707</v>
      </c>
      <c r="B4450" t="s">
        <v>84</v>
      </c>
      <c r="C4450" t="s">
        <v>84</v>
      </c>
      <c r="D4450" t="s">
        <v>3077</v>
      </c>
      <c r="E4450" t="s">
        <v>7704</v>
      </c>
      <c r="F4450" t="s">
        <v>3078</v>
      </c>
      <c r="G4450" t="s">
        <v>7704</v>
      </c>
      <c r="I4450" t="s">
        <v>3079</v>
      </c>
      <c r="J4450" t="s">
        <v>784</v>
      </c>
      <c r="K4450" t="s">
        <v>7705</v>
      </c>
      <c r="L4450" t="s">
        <v>9534</v>
      </c>
      <c r="M4450" t="s">
        <v>9535</v>
      </c>
      <c r="N4450" s="1">
        <v>42943</v>
      </c>
      <c r="O4450">
        <v>13</v>
      </c>
      <c r="P4450" t="s">
        <v>1314</v>
      </c>
      <c r="S4450">
        <v>0</v>
      </c>
      <c r="T4450">
        <v>0</v>
      </c>
      <c r="U4450" s="7">
        <v>0</v>
      </c>
      <c r="V4450" s="7">
        <v>0</v>
      </c>
      <c r="W4450" s="7">
        <v>0</v>
      </c>
      <c r="X4450" s="7">
        <v>0</v>
      </c>
      <c r="Y4450" s="7">
        <v>0</v>
      </c>
      <c r="Z4450" s="7">
        <v>0</v>
      </c>
      <c r="AA4450" s="7" t="s">
        <v>800</v>
      </c>
      <c r="AB4450" s="7">
        <f>IF(Table2[[#This Row],[15cc]]+Table2[[#This Row],[30cc]]&gt;0,1,0)</f>
        <v>0</v>
      </c>
      <c r="AC4450" s="7">
        <f>IF(Table2[[#This Row],[60c]]&gt;0,1,0)</f>
        <v>0</v>
      </c>
      <c r="AD4450" s="7">
        <f>IF(Table2[[#This Row],[90c]]&gt;0,1,0)</f>
        <v>0</v>
      </c>
    </row>
    <row r="4451" spans="1:30" x14ac:dyDescent="0.2">
      <c r="A4451">
        <v>201707</v>
      </c>
      <c r="B4451" t="s">
        <v>84</v>
      </c>
      <c r="C4451" t="s">
        <v>84</v>
      </c>
      <c r="D4451" t="s">
        <v>3077</v>
      </c>
      <c r="E4451" t="s">
        <v>7704</v>
      </c>
      <c r="F4451" t="s">
        <v>3078</v>
      </c>
      <c r="G4451" t="s">
        <v>7704</v>
      </c>
      <c r="I4451" t="s">
        <v>3079</v>
      </c>
      <c r="J4451" t="s">
        <v>784</v>
      </c>
      <c r="K4451" t="s">
        <v>7705</v>
      </c>
      <c r="L4451" t="s">
        <v>9536</v>
      </c>
      <c r="M4451" t="s">
        <v>9537</v>
      </c>
      <c r="N4451" s="1">
        <v>42943</v>
      </c>
      <c r="O4451">
        <v>13</v>
      </c>
      <c r="P4451" t="s">
        <v>1314</v>
      </c>
      <c r="Q4451">
        <v>2</v>
      </c>
      <c r="R4451">
        <v>27.030999999999999</v>
      </c>
      <c r="S4451">
        <v>2</v>
      </c>
      <c r="T4451">
        <v>27.030999999999999</v>
      </c>
      <c r="U4451" s="7">
        <v>0</v>
      </c>
      <c r="V4451" s="7">
        <v>0</v>
      </c>
      <c r="W4451" s="7">
        <v>0</v>
      </c>
      <c r="X4451" s="7">
        <v>0</v>
      </c>
      <c r="Y4451" s="7">
        <v>0</v>
      </c>
      <c r="Z4451" s="7">
        <v>0</v>
      </c>
      <c r="AA4451" s="7" t="s">
        <v>800</v>
      </c>
      <c r="AB4451" s="7">
        <f>IF(Table2[[#This Row],[15cc]]+Table2[[#This Row],[30cc]]&gt;0,1,0)</f>
        <v>1</v>
      </c>
      <c r="AC4451" s="7">
        <f>IF(Table2[[#This Row],[60c]]&gt;0,1,0)</f>
        <v>0</v>
      </c>
      <c r="AD4451" s="7">
        <f>IF(Table2[[#This Row],[90c]]&gt;0,1,0)</f>
        <v>0</v>
      </c>
    </row>
    <row r="4452" spans="1:30" x14ac:dyDescent="0.2">
      <c r="A4452">
        <v>201707</v>
      </c>
      <c r="B4452" t="s">
        <v>84</v>
      </c>
      <c r="C4452" t="s">
        <v>84</v>
      </c>
      <c r="D4452" t="s">
        <v>3077</v>
      </c>
      <c r="E4452" t="s">
        <v>7704</v>
      </c>
      <c r="F4452" t="s">
        <v>3078</v>
      </c>
      <c r="G4452" t="s">
        <v>7704</v>
      </c>
      <c r="I4452" t="s">
        <v>3079</v>
      </c>
      <c r="J4452" t="s">
        <v>784</v>
      </c>
      <c r="K4452" t="s">
        <v>7705</v>
      </c>
      <c r="L4452" t="s">
        <v>9538</v>
      </c>
      <c r="M4452" t="s">
        <v>9539</v>
      </c>
      <c r="N4452" s="1">
        <v>42943</v>
      </c>
      <c r="O4452">
        <v>13</v>
      </c>
      <c r="P4452" t="s">
        <v>1314</v>
      </c>
      <c r="S4452">
        <v>0</v>
      </c>
      <c r="T4452">
        <v>0</v>
      </c>
      <c r="U4452" s="7">
        <v>0</v>
      </c>
      <c r="V4452" s="7">
        <v>0</v>
      </c>
      <c r="W4452" s="7">
        <v>0</v>
      </c>
      <c r="X4452" s="7">
        <v>0</v>
      </c>
      <c r="Y4452" s="7">
        <v>0</v>
      </c>
      <c r="Z4452" s="7">
        <v>0</v>
      </c>
      <c r="AA4452" s="7" t="s">
        <v>800</v>
      </c>
      <c r="AB4452" s="7">
        <f>IF(Table2[[#This Row],[15cc]]+Table2[[#This Row],[30cc]]&gt;0,1,0)</f>
        <v>0</v>
      </c>
      <c r="AC4452" s="7">
        <f>IF(Table2[[#This Row],[60c]]&gt;0,1,0)</f>
        <v>0</v>
      </c>
      <c r="AD4452" s="7">
        <f>IF(Table2[[#This Row],[90c]]&gt;0,1,0)</f>
        <v>0</v>
      </c>
    </row>
    <row r="4453" spans="1:30" x14ac:dyDescent="0.2">
      <c r="A4453">
        <v>201707</v>
      </c>
      <c r="B4453" t="s">
        <v>84</v>
      </c>
      <c r="C4453" t="s">
        <v>84</v>
      </c>
      <c r="D4453" t="s">
        <v>3077</v>
      </c>
      <c r="E4453" t="s">
        <v>7704</v>
      </c>
      <c r="F4453" t="s">
        <v>3078</v>
      </c>
      <c r="G4453" t="s">
        <v>7704</v>
      </c>
      <c r="I4453" t="s">
        <v>3079</v>
      </c>
      <c r="J4453" t="s">
        <v>784</v>
      </c>
      <c r="K4453" t="s">
        <v>7705</v>
      </c>
      <c r="L4453" t="s">
        <v>9540</v>
      </c>
      <c r="M4453" t="s">
        <v>9541</v>
      </c>
      <c r="N4453" s="1">
        <v>42943</v>
      </c>
      <c r="O4453">
        <v>13</v>
      </c>
      <c r="P4453" t="s">
        <v>1314</v>
      </c>
      <c r="S4453">
        <v>0</v>
      </c>
      <c r="T4453">
        <v>0</v>
      </c>
      <c r="U4453" s="7">
        <v>0</v>
      </c>
      <c r="V4453" s="7">
        <v>0</v>
      </c>
      <c r="W4453" s="7">
        <v>0</v>
      </c>
      <c r="X4453" s="7">
        <v>0</v>
      </c>
      <c r="Y4453" s="7">
        <v>0</v>
      </c>
      <c r="Z4453" s="7">
        <v>0</v>
      </c>
      <c r="AA4453" s="7" t="s">
        <v>800</v>
      </c>
      <c r="AB4453" s="7">
        <f>IF(Table2[[#This Row],[15cc]]+Table2[[#This Row],[30cc]]&gt;0,1,0)</f>
        <v>0</v>
      </c>
      <c r="AC4453" s="7">
        <f>IF(Table2[[#This Row],[60c]]&gt;0,1,0)</f>
        <v>0</v>
      </c>
      <c r="AD4453" s="7">
        <f>IF(Table2[[#This Row],[90c]]&gt;0,1,0)</f>
        <v>0</v>
      </c>
    </row>
    <row r="4454" spans="1:30" x14ac:dyDescent="0.2">
      <c r="A4454">
        <v>201707</v>
      </c>
      <c r="B4454" t="s">
        <v>84</v>
      </c>
      <c r="C4454" t="s">
        <v>84</v>
      </c>
      <c r="D4454" t="s">
        <v>3077</v>
      </c>
      <c r="E4454" t="s">
        <v>7704</v>
      </c>
      <c r="F4454" t="s">
        <v>3078</v>
      </c>
      <c r="G4454" t="s">
        <v>7704</v>
      </c>
      <c r="I4454" t="s">
        <v>3079</v>
      </c>
      <c r="J4454" t="s">
        <v>784</v>
      </c>
      <c r="K4454" t="s">
        <v>7705</v>
      </c>
      <c r="L4454" t="s">
        <v>9542</v>
      </c>
      <c r="M4454" t="s">
        <v>9543</v>
      </c>
      <c r="N4454" s="1">
        <v>42943</v>
      </c>
      <c r="O4454">
        <v>13</v>
      </c>
      <c r="P4454" t="s">
        <v>1314</v>
      </c>
      <c r="S4454">
        <v>0</v>
      </c>
      <c r="T4454">
        <v>0</v>
      </c>
      <c r="U4454" s="7">
        <v>0</v>
      </c>
      <c r="V4454" s="7">
        <v>0</v>
      </c>
      <c r="W4454" s="7">
        <v>0</v>
      </c>
      <c r="X4454" s="7">
        <v>0</v>
      </c>
      <c r="Y4454" s="7">
        <v>0</v>
      </c>
      <c r="Z4454" s="7">
        <v>0</v>
      </c>
      <c r="AA4454" s="7" t="s">
        <v>800</v>
      </c>
      <c r="AB4454" s="7">
        <f>IF(Table2[[#This Row],[15cc]]+Table2[[#This Row],[30cc]]&gt;0,1,0)</f>
        <v>0</v>
      </c>
      <c r="AC4454" s="7">
        <f>IF(Table2[[#This Row],[60c]]&gt;0,1,0)</f>
        <v>0</v>
      </c>
      <c r="AD4454" s="7">
        <f>IF(Table2[[#This Row],[90c]]&gt;0,1,0)</f>
        <v>0</v>
      </c>
    </row>
    <row r="4455" spans="1:30" x14ac:dyDescent="0.2">
      <c r="A4455">
        <v>201707</v>
      </c>
      <c r="B4455" t="s">
        <v>84</v>
      </c>
      <c r="C4455" t="s">
        <v>84</v>
      </c>
      <c r="D4455" t="s">
        <v>3077</v>
      </c>
      <c r="E4455" t="s">
        <v>7704</v>
      </c>
      <c r="F4455" t="s">
        <v>3078</v>
      </c>
      <c r="G4455" t="s">
        <v>7704</v>
      </c>
      <c r="I4455" t="s">
        <v>1305</v>
      </c>
      <c r="J4455" t="s">
        <v>1359</v>
      </c>
      <c r="K4455" t="s">
        <v>7706</v>
      </c>
      <c r="L4455" t="s">
        <v>9544</v>
      </c>
      <c r="M4455" t="s">
        <v>9545</v>
      </c>
      <c r="N4455" s="1">
        <v>42942</v>
      </c>
      <c r="O4455">
        <v>14</v>
      </c>
      <c r="P4455" t="s">
        <v>1314</v>
      </c>
      <c r="Q4455">
        <v>1</v>
      </c>
      <c r="R4455">
        <v>8.7949999999999999</v>
      </c>
      <c r="S4455">
        <v>1</v>
      </c>
      <c r="T4455">
        <v>8.7949999999999999</v>
      </c>
      <c r="U4455" s="7">
        <v>0</v>
      </c>
      <c r="V4455" s="7">
        <v>0</v>
      </c>
      <c r="W4455" s="7">
        <v>0</v>
      </c>
      <c r="X4455" s="7">
        <v>0</v>
      </c>
      <c r="Y4455" s="7">
        <v>0</v>
      </c>
      <c r="Z4455" s="7">
        <v>0</v>
      </c>
      <c r="AA4455" s="7" t="s">
        <v>800</v>
      </c>
      <c r="AB4455" s="7">
        <f>IF(Table2[[#This Row],[15cc]]+Table2[[#This Row],[30cc]]&gt;0,1,0)</f>
        <v>1</v>
      </c>
      <c r="AC4455" s="7">
        <f>IF(Table2[[#This Row],[60c]]&gt;0,1,0)</f>
        <v>0</v>
      </c>
      <c r="AD4455" s="7">
        <f>IF(Table2[[#This Row],[90c]]&gt;0,1,0)</f>
        <v>0</v>
      </c>
    </row>
    <row r="4456" spans="1:30" x14ac:dyDescent="0.2">
      <c r="A4456">
        <v>201707</v>
      </c>
      <c r="B4456" t="s">
        <v>84</v>
      </c>
      <c r="C4456" t="s">
        <v>84</v>
      </c>
      <c r="D4456" t="s">
        <v>3077</v>
      </c>
      <c r="E4456" t="s">
        <v>7704</v>
      </c>
      <c r="F4456" t="s">
        <v>3078</v>
      </c>
      <c r="G4456" t="s">
        <v>7704</v>
      </c>
      <c r="I4456" t="s">
        <v>1305</v>
      </c>
      <c r="J4456" t="s">
        <v>1359</v>
      </c>
      <c r="K4456" t="s">
        <v>7706</v>
      </c>
      <c r="L4456" t="s">
        <v>9546</v>
      </c>
      <c r="M4456" t="s">
        <v>9547</v>
      </c>
      <c r="N4456" s="1">
        <v>42942</v>
      </c>
      <c r="O4456">
        <v>14</v>
      </c>
      <c r="P4456" t="s">
        <v>1314</v>
      </c>
      <c r="S4456">
        <v>0</v>
      </c>
      <c r="T4456">
        <v>0</v>
      </c>
      <c r="U4456" s="7">
        <v>0</v>
      </c>
      <c r="V4456" s="7">
        <v>0</v>
      </c>
      <c r="W4456" s="7">
        <v>0</v>
      </c>
      <c r="X4456" s="7">
        <v>0</v>
      </c>
      <c r="Y4456" s="7">
        <v>0</v>
      </c>
      <c r="Z4456" s="7">
        <v>0</v>
      </c>
      <c r="AA4456" s="7" t="s">
        <v>800</v>
      </c>
      <c r="AB4456" s="7">
        <f>IF(Table2[[#This Row],[15cc]]+Table2[[#This Row],[30cc]]&gt;0,1,0)</f>
        <v>0</v>
      </c>
      <c r="AC4456" s="7">
        <f>IF(Table2[[#This Row],[60c]]&gt;0,1,0)</f>
        <v>0</v>
      </c>
      <c r="AD4456" s="7">
        <f>IF(Table2[[#This Row],[90c]]&gt;0,1,0)</f>
        <v>0</v>
      </c>
    </row>
    <row r="4457" spans="1:30" x14ac:dyDescent="0.2">
      <c r="A4457">
        <v>201707</v>
      </c>
      <c r="B4457" t="s">
        <v>84</v>
      </c>
      <c r="C4457" t="s">
        <v>84</v>
      </c>
      <c r="D4457" t="s">
        <v>3077</v>
      </c>
      <c r="E4457" t="s">
        <v>7704</v>
      </c>
      <c r="F4457" t="s">
        <v>3078</v>
      </c>
      <c r="G4457" t="s">
        <v>7704</v>
      </c>
      <c r="I4457" t="s">
        <v>1305</v>
      </c>
      <c r="J4457" t="s">
        <v>1359</v>
      </c>
      <c r="K4457" t="s">
        <v>7706</v>
      </c>
      <c r="L4457" t="s">
        <v>9548</v>
      </c>
      <c r="M4457" t="s">
        <v>9549</v>
      </c>
      <c r="N4457" s="1">
        <v>42942</v>
      </c>
      <c r="O4457">
        <v>14</v>
      </c>
      <c r="P4457" t="s">
        <v>1314</v>
      </c>
      <c r="S4457">
        <v>0</v>
      </c>
      <c r="T4457">
        <v>0</v>
      </c>
      <c r="U4457" s="7">
        <v>0</v>
      </c>
      <c r="V4457" s="7">
        <v>0</v>
      </c>
      <c r="W4457" s="7">
        <v>0</v>
      </c>
      <c r="X4457" s="7">
        <v>0</v>
      </c>
      <c r="Y4457" s="7">
        <v>0</v>
      </c>
      <c r="Z4457" s="7">
        <v>0</v>
      </c>
      <c r="AA4457" s="7" t="s">
        <v>800</v>
      </c>
      <c r="AB4457" s="7">
        <f>IF(Table2[[#This Row],[15cc]]+Table2[[#This Row],[30cc]]&gt;0,1,0)</f>
        <v>0</v>
      </c>
      <c r="AC4457" s="7">
        <f>IF(Table2[[#This Row],[60c]]&gt;0,1,0)</f>
        <v>0</v>
      </c>
      <c r="AD4457" s="7">
        <f>IF(Table2[[#This Row],[90c]]&gt;0,1,0)</f>
        <v>0</v>
      </c>
    </row>
    <row r="4458" spans="1:30" x14ac:dyDescent="0.2">
      <c r="A4458">
        <v>201707</v>
      </c>
      <c r="B4458" t="s">
        <v>84</v>
      </c>
      <c r="C4458" t="s">
        <v>84</v>
      </c>
      <c r="D4458" t="s">
        <v>3077</v>
      </c>
      <c r="E4458" t="s">
        <v>7704</v>
      </c>
      <c r="F4458" t="s">
        <v>3078</v>
      </c>
      <c r="G4458" t="s">
        <v>7704</v>
      </c>
      <c r="I4458" t="s">
        <v>1305</v>
      </c>
      <c r="J4458" t="s">
        <v>1359</v>
      </c>
      <c r="K4458" t="s">
        <v>7706</v>
      </c>
      <c r="L4458" t="s">
        <v>9550</v>
      </c>
      <c r="M4458" t="s">
        <v>9551</v>
      </c>
      <c r="N4458" s="1">
        <v>42942</v>
      </c>
      <c r="O4458">
        <v>14</v>
      </c>
      <c r="P4458" t="s">
        <v>1314</v>
      </c>
      <c r="S4458">
        <v>0</v>
      </c>
      <c r="T4458">
        <v>0</v>
      </c>
      <c r="U4458" s="7">
        <v>0</v>
      </c>
      <c r="V4458" s="7">
        <v>0</v>
      </c>
      <c r="W4458" s="7">
        <v>0</v>
      </c>
      <c r="X4458" s="7">
        <v>0</v>
      </c>
      <c r="Y4458" s="7">
        <v>0</v>
      </c>
      <c r="Z4458" s="7">
        <v>0</v>
      </c>
      <c r="AA4458" s="7" t="s">
        <v>800</v>
      </c>
      <c r="AB4458" s="7">
        <f>IF(Table2[[#This Row],[15cc]]+Table2[[#This Row],[30cc]]&gt;0,1,0)</f>
        <v>0</v>
      </c>
      <c r="AC4458" s="7">
        <f>IF(Table2[[#This Row],[60c]]&gt;0,1,0)</f>
        <v>0</v>
      </c>
      <c r="AD4458" s="7">
        <f>IF(Table2[[#This Row],[90c]]&gt;0,1,0)</f>
        <v>0</v>
      </c>
    </row>
    <row r="4459" spans="1:30" x14ac:dyDescent="0.2">
      <c r="A4459">
        <v>201707</v>
      </c>
      <c r="B4459" t="s">
        <v>84</v>
      </c>
      <c r="C4459" t="s">
        <v>84</v>
      </c>
      <c r="D4459" t="s">
        <v>3077</v>
      </c>
      <c r="E4459" t="s">
        <v>7704</v>
      </c>
      <c r="F4459" t="s">
        <v>3078</v>
      </c>
      <c r="G4459" t="s">
        <v>7704</v>
      </c>
      <c r="I4459" t="s">
        <v>1305</v>
      </c>
      <c r="J4459" t="s">
        <v>1359</v>
      </c>
      <c r="K4459" t="s">
        <v>7706</v>
      </c>
      <c r="L4459" t="s">
        <v>9552</v>
      </c>
      <c r="M4459" t="s">
        <v>9553</v>
      </c>
      <c r="N4459" s="1">
        <v>42942</v>
      </c>
      <c r="O4459">
        <v>14</v>
      </c>
      <c r="P4459" t="s">
        <v>1314</v>
      </c>
      <c r="Q4459">
        <v>1</v>
      </c>
      <c r="R4459">
        <v>8.3729999999999993</v>
      </c>
      <c r="S4459">
        <v>1</v>
      </c>
      <c r="T4459">
        <v>8.3729999999999993</v>
      </c>
      <c r="U4459" s="7">
        <v>0</v>
      </c>
      <c r="V4459" s="7">
        <v>0</v>
      </c>
      <c r="W4459" s="7">
        <v>0</v>
      </c>
      <c r="X4459" s="7">
        <v>0</v>
      </c>
      <c r="Y4459" s="7">
        <v>0</v>
      </c>
      <c r="Z4459" s="7">
        <v>0</v>
      </c>
      <c r="AA4459" s="7" t="s">
        <v>800</v>
      </c>
      <c r="AB4459" s="7">
        <f>IF(Table2[[#This Row],[15cc]]+Table2[[#This Row],[30cc]]&gt;0,1,0)</f>
        <v>1</v>
      </c>
      <c r="AC4459" s="7">
        <f>IF(Table2[[#This Row],[60c]]&gt;0,1,0)</f>
        <v>0</v>
      </c>
      <c r="AD4459" s="7">
        <f>IF(Table2[[#This Row],[90c]]&gt;0,1,0)</f>
        <v>0</v>
      </c>
    </row>
    <row r="4460" spans="1:30" x14ac:dyDescent="0.2">
      <c r="A4460">
        <v>201707</v>
      </c>
      <c r="B4460" t="s">
        <v>84</v>
      </c>
      <c r="C4460" t="s">
        <v>84</v>
      </c>
      <c r="D4460" t="s">
        <v>3077</v>
      </c>
      <c r="E4460" t="s">
        <v>7704</v>
      </c>
      <c r="F4460" t="s">
        <v>3078</v>
      </c>
      <c r="G4460" t="s">
        <v>7704</v>
      </c>
      <c r="I4460" t="s">
        <v>1305</v>
      </c>
      <c r="J4460" t="s">
        <v>1359</v>
      </c>
      <c r="K4460" t="s">
        <v>7706</v>
      </c>
      <c r="L4460" t="s">
        <v>9554</v>
      </c>
      <c r="M4460" t="s">
        <v>9555</v>
      </c>
      <c r="N4460" s="1">
        <v>42942</v>
      </c>
      <c r="O4460">
        <v>14</v>
      </c>
      <c r="P4460" t="s">
        <v>1314</v>
      </c>
      <c r="Q4460">
        <v>1</v>
      </c>
      <c r="R4460">
        <v>12.417999999999999</v>
      </c>
      <c r="S4460">
        <v>1</v>
      </c>
      <c r="T4460">
        <v>12.417999999999999</v>
      </c>
      <c r="U4460" s="7">
        <v>0</v>
      </c>
      <c r="V4460" s="7">
        <v>0</v>
      </c>
      <c r="W4460" s="7">
        <v>0</v>
      </c>
      <c r="X4460" s="7">
        <v>0</v>
      </c>
      <c r="Y4460" s="7">
        <v>0</v>
      </c>
      <c r="Z4460" s="7">
        <v>0</v>
      </c>
      <c r="AA4460" s="7" t="s">
        <v>800</v>
      </c>
      <c r="AB4460" s="7">
        <f>IF(Table2[[#This Row],[15cc]]+Table2[[#This Row],[30cc]]&gt;0,1,0)</f>
        <v>1</v>
      </c>
      <c r="AC4460" s="7">
        <f>IF(Table2[[#This Row],[60c]]&gt;0,1,0)</f>
        <v>0</v>
      </c>
      <c r="AD4460" s="7">
        <f>IF(Table2[[#This Row],[90c]]&gt;0,1,0)</f>
        <v>0</v>
      </c>
    </row>
    <row r="4461" spans="1:30" x14ac:dyDescent="0.2">
      <c r="A4461">
        <v>201707</v>
      </c>
      <c r="B4461" t="s">
        <v>84</v>
      </c>
      <c r="C4461" t="s">
        <v>84</v>
      </c>
      <c r="D4461" t="s">
        <v>3077</v>
      </c>
      <c r="E4461" t="s">
        <v>7704</v>
      </c>
      <c r="F4461" t="s">
        <v>3078</v>
      </c>
      <c r="G4461" t="s">
        <v>7704</v>
      </c>
      <c r="I4461" t="s">
        <v>1305</v>
      </c>
      <c r="J4461" t="s">
        <v>1359</v>
      </c>
      <c r="K4461" t="s">
        <v>7706</v>
      </c>
      <c r="L4461" t="s">
        <v>9556</v>
      </c>
      <c r="M4461" t="s">
        <v>9557</v>
      </c>
      <c r="N4461" s="1">
        <v>42942</v>
      </c>
      <c r="O4461">
        <v>14</v>
      </c>
      <c r="P4461" t="s">
        <v>1314</v>
      </c>
      <c r="S4461">
        <v>0</v>
      </c>
      <c r="T4461">
        <v>0</v>
      </c>
      <c r="U4461" s="7">
        <v>0</v>
      </c>
      <c r="V4461" s="7">
        <v>0</v>
      </c>
      <c r="W4461" s="7">
        <v>0</v>
      </c>
      <c r="X4461" s="7">
        <v>0</v>
      </c>
      <c r="Y4461" s="7">
        <v>0</v>
      </c>
      <c r="Z4461" s="7">
        <v>0</v>
      </c>
      <c r="AA4461" s="7" t="s">
        <v>800</v>
      </c>
      <c r="AB4461" s="7">
        <f>IF(Table2[[#This Row],[15cc]]+Table2[[#This Row],[30cc]]&gt;0,1,0)</f>
        <v>0</v>
      </c>
      <c r="AC4461" s="7">
        <f>IF(Table2[[#This Row],[60c]]&gt;0,1,0)</f>
        <v>0</v>
      </c>
      <c r="AD4461" s="7">
        <f>IF(Table2[[#This Row],[90c]]&gt;0,1,0)</f>
        <v>0</v>
      </c>
    </row>
    <row r="4462" spans="1:30" x14ac:dyDescent="0.2">
      <c r="A4462">
        <v>201707</v>
      </c>
      <c r="B4462" t="s">
        <v>84</v>
      </c>
      <c r="C4462" t="s">
        <v>84</v>
      </c>
      <c r="D4462" t="s">
        <v>3077</v>
      </c>
      <c r="E4462" t="s">
        <v>7704</v>
      </c>
      <c r="F4462" t="s">
        <v>3078</v>
      </c>
      <c r="G4462" t="s">
        <v>7704</v>
      </c>
      <c r="I4462" t="s">
        <v>1305</v>
      </c>
      <c r="J4462" t="s">
        <v>1359</v>
      </c>
      <c r="K4462" t="s">
        <v>7706</v>
      </c>
      <c r="L4462" t="s">
        <v>9558</v>
      </c>
      <c r="M4462" t="s">
        <v>1393</v>
      </c>
      <c r="N4462" s="1">
        <v>42942</v>
      </c>
      <c r="O4462">
        <v>14</v>
      </c>
      <c r="P4462" t="s">
        <v>1314</v>
      </c>
      <c r="S4462">
        <v>0</v>
      </c>
      <c r="T4462">
        <v>0</v>
      </c>
      <c r="U4462" s="7">
        <v>0</v>
      </c>
      <c r="V4462" s="7">
        <v>0</v>
      </c>
      <c r="W4462" s="7">
        <v>0</v>
      </c>
      <c r="X4462" s="7">
        <v>0</v>
      </c>
      <c r="Y4462" s="7">
        <v>0</v>
      </c>
      <c r="Z4462" s="7">
        <v>0</v>
      </c>
      <c r="AA4462" s="7" t="s">
        <v>800</v>
      </c>
      <c r="AB4462" s="7">
        <f>IF(Table2[[#This Row],[15cc]]+Table2[[#This Row],[30cc]]&gt;0,1,0)</f>
        <v>0</v>
      </c>
      <c r="AC4462" s="7">
        <f>IF(Table2[[#This Row],[60c]]&gt;0,1,0)</f>
        <v>0</v>
      </c>
      <c r="AD4462" s="7">
        <f>IF(Table2[[#This Row],[90c]]&gt;0,1,0)</f>
        <v>0</v>
      </c>
    </row>
    <row r="4463" spans="1:30" x14ac:dyDescent="0.2">
      <c r="A4463">
        <v>201707</v>
      </c>
      <c r="B4463" t="s">
        <v>84</v>
      </c>
      <c r="C4463" t="s">
        <v>84</v>
      </c>
      <c r="D4463" t="s">
        <v>3077</v>
      </c>
      <c r="E4463" t="s">
        <v>7704</v>
      </c>
      <c r="F4463" t="s">
        <v>3078</v>
      </c>
      <c r="G4463" t="s">
        <v>7704</v>
      </c>
      <c r="I4463" t="s">
        <v>1305</v>
      </c>
      <c r="J4463" t="s">
        <v>1359</v>
      </c>
      <c r="K4463" t="s">
        <v>7706</v>
      </c>
      <c r="L4463" t="s">
        <v>9559</v>
      </c>
      <c r="M4463" t="s">
        <v>9560</v>
      </c>
      <c r="N4463" s="1">
        <v>42942</v>
      </c>
      <c r="O4463">
        <v>14</v>
      </c>
      <c r="P4463" t="s">
        <v>1314</v>
      </c>
      <c r="S4463">
        <v>0</v>
      </c>
      <c r="T4463">
        <v>0</v>
      </c>
      <c r="U4463" s="7">
        <v>0</v>
      </c>
      <c r="V4463" s="7">
        <v>0</v>
      </c>
      <c r="W4463" s="7">
        <v>0</v>
      </c>
      <c r="X4463" s="7">
        <v>0</v>
      </c>
      <c r="Y4463" s="7">
        <v>0</v>
      </c>
      <c r="Z4463" s="7">
        <v>0</v>
      </c>
      <c r="AA4463" s="7" t="s">
        <v>800</v>
      </c>
      <c r="AB4463" s="7">
        <f>IF(Table2[[#This Row],[15cc]]+Table2[[#This Row],[30cc]]&gt;0,1,0)</f>
        <v>0</v>
      </c>
      <c r="AC4463" s="7">
        <f>IF(Table2[[#This Row],[60c]]&gt;0,1,0)</f>
        <v>0</v>
      </c>
      <c r="AD4463" s="7">
        <f>IF(Table2[[#This Row],[90c]]&gt;0,1,0)</f>
        <v>0</v>
      </c>
    </row>
    <row r="4464" spans="1:30" x14ac:dyDescent="0.2">
      <c r="A4464">
        <v>201707</v>
      </c>
      <c r="B4464" t="s">
        <v>84</v>
      </c>
      <c r="C4464" t="s">
        <v>84</v>
      </c>
      <c r="D4464" t="s">
        <v>3077</v>
      </c>
      <c r="E4464" t="s">
        <v>7704</v>
      </c>
      <c r="F4464" t="s">
        <v>3078</v>
      </c>
      <c r="G4464" t="s">
        <v>7704</v>
      </c>
      <c r="I4464" t="s">
        <v>1305</v>
      </c>
      <c r="J4464" t="s">
        <v>2980</v>
      </c>
      <c r="K4464" t="s">
        <v>7707</v>
      </c>
      <c r="L4464" t="s">
        <v>9561</v>
      </c>
      <c r="M4464" t="s">
        <v>9562</v>
      </c>
      <c r="N4464" s="1">
        <v>42941</v>
      </c>
      <c r="O4464">
        <v>15</v>
      </c>
      <c r="P4464" t="s">
        <v>1314</v>
      </c>
      <c r="S4464">
        <v>0</v>
      </c>
      <c r="T4464">
        <v>0</v>
      </c>
      <c r="U4464" s="7">
        <v>0</v>
      </c>
      <c r="V4464" s="7">
        <v>0</v>
      </c>
      <c r="W4464" s="7">
        <v>0</v>
      </c>
      <c r="X4464" s="7">
        <v>0</v>
      </c>
      <c r="Y4464" s="7">
        <v>0</v>
      </c>
      <c r="Z4464" s="7">
        <v>0</v>
      </c>
      <c r="AA4464" s="7" t="s">
        <v>800</v>
      </c>
      <c r="AB4464" s="7">
        <f>IF(Table2[[#This Row],[15cc]]+Table2[[#This Row],[30cc]]&gt;0,1,0)</f>
        <v>0</v>
      </c>
      <c r="AC4464" s="7">
        <f>IF(Table2[[#This Row],[60c]]&gt;0,1,0)</f>
        <v>0</v>
      </c>
      <c r="AD4464" s="7">
        <f>IF(Table2[[#This Row],[90c]]&gt;0,1,0)</f>
        <v>0</v>
      </c>
    </row>
    <row r="4465" spans="1:30" x14ac:dyDescent="0.2">
      <c r="A4465">
        <v>201707</v>
      </c>
      <c r="B4465" t="s">
        <v>84</v>
      </c>
      <c r="C4465" t="s">
        <v>84</v>
      </c>
      <c r="D4465" t="s">
        <v>3077</v>
      </c>
      <c r="E4465" t="s">
        <v>7704</v>
      </c>
      <c r="F4465" t="s">
        <v>3078</v>
      </c>
      <c r="G4465" t="s">
        <v>7704</v>
      </c>
      <c r="I4465" t="s">
        <v>1305</v>
      </c>
      <c r="J4465" t="s">
        <v>2980</v>
      </c>
      <c r="K4465" t="s">
        <v>7707</v>
      </c>
      <c r="L4465" t="s">
        <v>9563</v>
      </c>
      <c r="M4465" t="s">
        <v>9564</v>
      </c>
      <c r="N4465" s="1">
        <v>42941</v>
      </c>
      <c r="O4465">
        <v>15</v>
      </c>
      <c r="P4465" t="s">
        <v>1314</v>
      </c>
      <c r="S4465">
        <v>0</v>
      </c>
      <c r="T4465">
        <v>0</v>
      </c>
      <c r="U4465" s="7">
        <v>0</v>
      </c>
      <c r="V4465" s="7">
        <v>0</v>
      </c>
      <c r="W4465" s="7">
        <v>0</v>
      </c>
      <c r="X4465" s="7">
        <v>0</v>
      </c>
      <c r="Y4465" s="7">
        <v>0</v>
      </c>
      <c r="Z4465" s="7">
        <v>0</v>
      </c>
      <c r="AA4465" s="7" t="s">
        <v>800</v>
      </c>
      <c r="AB4465" s="7">
        <f>IF(Table2[[#This Row],[15cc]]+Table2[[#This Row],[30cc]]&gt;0,1,0)</f>
        <v>0</v>
      </c>
      <c r="AC4465" s="7">
        <f>IF(Table2[[#This Row],[60c]]&gt;0,1,0)</f>
        <v>0</v>
      </c>
      <c r="AD4465" s="7">
        <f>IF(Table2[[#This Row],[90c]]&gt;0,1,0)</f>
        <v>0</v>
      </c>
    </row>
    <row r="4466" spans="1:30" x14ac:dyDescent="0.2">
      <c r="A4466">
        <v>201707</v>
      </c>
      <c r="B4466" t="s">
        <v>84</v>
      </c>
      <c r="C4466" t="s">
        <v>84</v>
      </c>
      <c r="D4466" t="s">
        <v>3077</v>
      </c>
      <c r="E4466" t="s">
        <v>7704</v>
      </c>
      <c r="F4466" t="s">
        <v>3078</v>
      </c>
      <c r="G4466" t="s">
        <v>7704</v>
      </c>
      <c r="I4466" t="s">
        <v>1305</v>
      </c>
      <c r="J4466" t="s">
        <v>2980</v>
      </c>
      <c r="K4466" t="s">
        <v>7707</v>
      </c>
      <c r="L4466" t="s">
        <v>9565</v>
      </c>
      <c r="M4466" t="s">
        <v>9566</v>
      </c>
      <c r="N4466" s="1">
        <v>42941</v>
      </c>
      <c r="O4466">
        <v>15</v>
      </c>
      <c r="P4466" t="s">
        <v>1314</v>
      </c>
      <c r="S4466">
        <v>0</v>
      </c>
      <c r="T4466">
        <v>0</v>
      </c>
      <c r="U4466" s="7">
        <v>0</v>
      </c>
      <c r="V4466" s="7">
        <v>0</v>
      </c>
      <c r="W4466" s="7">
        <v>0</v>
      </c>
      <c r="X4466" s="7">
        <v>0</v>
      </c>
      <c r="Y4466" s="7">
        <v>0</v>
      </c>
      <c r="Z4466" s="7">
        <v>0</v>
      </c>
      <c r="AA4466" s="7" t="s">
        <v>800</v>
      </c>
      <c r="AB4466" s="7">
        <f>IF(Table2[[#This Row],[15cc]]+Table2[[#This Row],[30cc]]&gt;0,1,0)</f>
        <v>0</v>
      </c>
      <c r="AC4466" s="7">
        <f>IF(Table2[[#This Row],[60c]]&gt;0,1,0)</f>
        <v>0</v>
      </c>
      <c r="AD4466" s="7">
        <f>IF(Table2[[#This Row],[90c]]&gt;0,1,0)</f>
        <v>0</v>
      </c>
    </row>
    <row r="4467" spans="1:30" x14ac:dyDescent="0.2">
      <c r="A4467">
        <v>201707</v>
      </c>
      <c r="B4467" t="s">
        <v>84</v>
      </c>
      <c r="C4467" t="s">
        <v>84</v>
      </c>
      <c r="D4467" t="s">
        <v>3077</v>
      </c>
      <c r="E4467" t="s">
        <v>7704</v>
      </c>
      <c r="F4467" t="s">
        <v>3078</v>
      </c>
      <c r="G4467" t="s">
        <v>7704</v>
      </c>
      <c r="I4467" t="s">
        <v>1305</v>
      </c>
      <c r="J4467" t="s">
        <v>2980</v>
      </c>
      <c r="K4467" t="s">
        <v>7707</v>
      </c>
      <c r="L4467" t="s">
        <v>9567</v>
      </c>
      <c r="M4467" t="s">
        <v>9020</v>
      </c>
      <c r="N4467" s="1">
        <v>42942</v>
      </c>
      <c r="O4467">
        <v>14</v>
      </c>
      <c r="P4467" t="s">
        <v>1314</v>
      </c>
      <c r="Q4467">
        <v>1</v>
      </c>
      <c r="R4467">
        <v>12.516999999999999</v>
      </c>
      <c r="S4467">
        <v>1</v>
      </c>
      <c r="T4467">
        <v>12.516999999999999</v>
      </c>
      <c r="U4467" s="7">
        <v>0</v>
      </c>
      <c r="V4467" s="7">
        <v>0</v>
      </c>
      <c r="W4467" s="7">
        <v>0</v>
      </c>
      <c r="X4467" s="7">
        <v>0</v>
      </c>
      <c r="Y4467" s="7">
        <v>0</v>
      </c>
      <c r="Z4467" s="7">
        <v>0</v>
      </c>
      <c r="AA4467" s="7" t="s">
        <v>800</v>
      </c>
      <c r="AB4467" s="7">
        <f>IF(Table2[[#This Row],[15cc]]+Table2[[#This Row],[30cc]]&gt;0,1,0)</f>
        <v>1</v>
      </c>
      <c r="AC4467" s="7">
        <f>IF(Table2[[#This Row],[60c]]&gt;0,1,0)</f>
        <v>0</v>
      </c>
      <c r="AD4467" s="7">
        <f>IF(Table2[[#This Row],[90c]]&gt;0,1,0)</f>
        <v>0</v>
      </c>
    </row>
    <row r="4468" spans="1:30" x14ac:dyDescent="0.2">
      <c r="A4468">
        <v>201707</v>
      </c>
      <c r="B4468" t="s">
        <v>84</v>
      </c>
      <c r="C4468" t="s">
        <v>84</v>
      </c>
      <c r="D4468" t="s">
        <v>3077</v>
      </c>
      <c r="E4468" t="s">
        <v>7704</v>
      </c>
      <c r="F4468" t="s">
        <v>3078</v>
      </c>
      <c r="G4468" t="s">
        <v>7704</v>
      </c>
      <c r="I4468" t="s">
        <v>1305</v>
      </c>
      <c r="J4468" t="s">
        <v>787</v>
      </c>
      <c r="K4468" t="s">
        <v>7710</v>
      </c>
      <c r="L4468" t="s">
        <v>9568</v>
      </c>
      <c r="M4468" t="s">
        <v>9569</v>
      </c>
      <c r="N4468" s="1">
        <v>42933</v>
      </c>
      <c r="O4468">
        <v>23</v>
      </c>
      <c r="P4468" t="s">
        <v>930</v>
      </c>
      <c r="Q4468">
        <v>1</v>
      </c>
      <c r="R4468">
        <v>8.14</v>
      </c>
      <c r="S4468">
        <v>1</v>
      </c>
      <c r="T4468">
        <v>8.14</v>
      </c>
      <c r="U4468" s="7">
        <v>0</v>
      </c>
      <c r="V4468" s="7">
        <v>0</v>
      </c>
      <c r="W4468" s="7">
        <v>0</v>
      </c>
      <c r="X4468" s="7">
        <v>0</v>
      </c>
      <c r="Y4468" s="7">
        <v>0</v>
      </c>
      <c r="Z4468" s="7">
        <v>0</v>
      </c>
      <c r="AA4468" s="7" t="s">
        <v>800</v>
      </c>
      <c r="AB4468" s="7">
        <f>IF(Table2[[#This Row],[15cc]]+Table2[[#This Row],[30cc]]&gt;0,1,0)</f>
        <v>1</v>
      </c>
      <c r="AC4468" s="7">
        <f>IF(Table2[[#This Row],[60c]]&gt;0,1,0)</f>
        <v>0</v>
      </c>
      <c r="AD4468" s="7">
        <f>IF(Table2[[#This Row],[90c]]&gt;0,1,0)</f>
        <v>0</v>
      </c>
    </row>
    <row r="4469" spans="1:30" x14ac:dyDescent="0.2">
      <c r="A4469">
        <v>201707</v>
      </c>
      <c r="B4469" t="s">
        <v>84</v>
      </c>
      <c r="C4469" t="s">
        <v>84</v>
      </c>
      <c r="D4469" t="s">
        <v>3077</v>
      </c>
      <c r="E4469" t="s">
        <v>7704</v>
      </c>
      <c r="F4469" t="s">
        <v>3078</v>
      </c>
      <c r="G4469" t="s">
        <v>7704</v>
      </c>
      <c r="I4469" t="s">
        <v>1305</v>
      </c>
      <c r="J4469" t="s">
        <v>787</v>
      </c>
      <c r="K4469" t="s">
        <v>7710</v>
      </c>
      <c r="L4469" t="s">
        <v>9570</v>
      </c>
      <c r="M4469" t="s">
        <v>9571</v>
      </c>
      <c r="N4469" s="1">
        <v>42933</v>
      </c>
      <c r="O4469">
        <v>23</v>
      </c>
      <c r="P4469" t="s">
        <v>930</v>
      </c>
      <c r="S4469">
        <v>0</v>
      </c>
      <c r="T4469">
        <v>0</v>
      </c>
      <c r="U4469" s="7">
        <v>0</v>
      </c>
      <c r="V4469" s="7">
        <v>0</v>
      </c>
      <c r="W4469" s="7">
        <v>0</v>
      </c>
      <c r="X4469" s="7">
        <v>0</v>
      </c>
      <c r="Y4469" s="7">
        <v>0</v>
      </c>
      <c r="Z4469" s="7">
        <v>0</v>
      </c>
      <c r="AA4469" s="7" t="s">
        <v>800</v>
      </c>
      <c r="AB4469" s="7">
        <f>IF(Table2[[#This Row],[15cc]]+Table2[[#This Row],[30cc]]&gt;0,1,0)</f>
        <v>0</v>
      </c>
      <c r="AC4469" s="7">
        <f>IF(Table2[[#This Row],[60c]]&gt;0,1,0)</f>
        <v>0</v>
      </c>
      <c r="AD4469" s="7">
        <f>IF(Table2[[#This Row],[90c]]&gt;0,1,0)</f>
        <v>0</v>
      </c>
    </row>
    <row r="4470" spans="1:30" x14ac:dyDescent="0.2">
      <c r="A4470">
        <v>201707</v>
      </c>
      <c r="B4470" t="s">
        <v>84</v>
      </c>
      <c r="C4470" t="s">
        <v>84</v>
      </c>
      <c r="D4470" t="s">
        <v>3077</v>
      </c>
      <c r="E4470" t="s">
        <v>7704</v>
      </c>
      <c r="F4470" t="s">
        <v>3078</v>
      </c>
      <c r="G4470" t="s">
        <v>7704</v>
      </c>
      <c r="I4470" t="s">
        <v>1305</v>
      </c>
      <c r="J4470" t="s">
        <v>787</v>
      </c>
      <c r="K4470" t="s">
        <v>7710</v>
      </c>
      <c r="L4470" t="s">
        <v>9572</v>
      </c>
      <c r="M4470" t="s">
        <v>9573</v>
      </c>
      <c r="N4470" s="1">
        <v>42933</v>
      </c>
      <c r="O4470">
        <v>23</v>
      </c>
      <c r="P4470" t="s">
        <v>930</v>
      </c>
      <c r="S4470">
        <v>0</v>
      </c>
      <c r="T4470">
        <v>0</v>
      </c>
      <c r="U4470" s="7">
        <v>0</v>
      </c>
      <c r="V4470" s="7">
        <v>0</v>
      </c>
      <c r="W4470" s="7">
        <v>0</v>
      </c>
      <c r="X4470" s="7">
        <v>0</v>
      </c>
      <c r="Y4470" s="7">
        <v>0</v>
      </c>
      <c r="Z4470" s="7">
        <v>0</v>
      </c>
      <c r="AA4470" s="7" t="s">
        <v>800</v>
      </c>
      <c r="AB4470" s="7">
        <f>IF(Table2[[#This Row],[15cc]]+Table2[[#This Row],[30cc]]&gt;0,1,0)</f>
        <v>0</v>
      </c>
      <c r="AC4470" s="7">
        <f>IF(Table2[[#This Row],[60c]]&gt;0,1,0)</f>
        <v>0</v>
      </c>
      <c r="AD4470" s="7">
        <f>IF(Table2[[#This Row],[90c]]&gt;0,1,0)</f>
        <v>0</v>
      </c>
    </row>
    <row r="4471" spans="1:30" x14ac:dyDescent="0.2">
      <c r="A4471">
        <v>201707</v>
      </c>
      <c r="B4471" t="s">
        <v>84</v>
      </c>
      <c r="C4471" t="s">
        <v>84</v>
      </c>
      <c r="D4471" t="s">
        <v>3077</v>
      </c>
      <c r="E4471" t="s">
        <v>7704</v>
      </c>
      <c r="F4471" t="s">
        <v>3078</v>
      </c>
      <c r="G4471" t="s">
        <v>7704</v>
      </c>
      <c r="I4471" t="s">
        <v>1305</v>
      </c>
      <c r="J4471" t="s">
        <v>787</v>
      </c>
      <c r="K4471" t="s">
        <v>7710</v>
      </c>
      <c r="L4471" t="s">
        <v>9574</v>
      </c>
      <c r="M4471" t="s">
        <v>9575</v>
      </c>
      <c r="N4471" s="1">
        <v>42942</v>
      </c>
      <c r="O4471">
        <v>14</v>
      </c>
      <c r="P4471" t="s">
        <v>1314</v>
      </c>
      <c r="Q4471">
        <v>1</v>
      </c>
      <c r="R4471">
        <v>12.419</v>
      </c>
      <c r="S4471">
        <v>1</v>
      </c>
      <c r="T4471">
        <v>12.419</v>
      </c>
      <c r="U4471" s="7">
        <v>0</v>
      </c>
      <c r="V4471" s="7">
        <v>0</v>
      </c>
      <c r="W4471" s="7">
        <v>0</v>
      </c>
      <c r="X4471" s="7">
        <v>0</v>
      </c>
      <c r="Y4471" s="7">
        <v>0</v>
      </c>
      <c r="Z4471" s="7">
        <v>0</v>
      </c>
      <c r="AA4471" s="7" t="s">
        <v>800</v>
      </c>
      <c r="AB4471" s="7">
        <f>IF(Table2[[#This Row],[15cc]]+Table2[[#This Row],[30cc]]&gt;0,1,0)</f>
        <v>1</v>
      </c>
      <c r="AC4471" s="7">
        <f>IF(Table2[[#This Row],[60c]]&gt;0,1,0)</f>
        <v>0</v>
      </c>
      <c r="AD4471" s="7">
        <f>IF(Table2[[#This Row],[90c]]&gt;0,1,0)</f>
        <v>0</v>
      </c>
    </row>
    <row r="4472" spans="1:30" x14ac:dyDescent="0.2">
      <c r="A4472">
        <v>201707</v>
      </c>
      <c r="B4472" t="s">
        <v>84</v>
      </c>
      <c r="C4472" t="s">
        <v>84</v>
      </c>
      <c r="D4472" t="s">
        <v>3077</v>
      </c>
      <c r="E4472" t="s">
        <v>7704</v>
      </c>
      <c r="F4472" t="s">
        <v>3078</v>
      </c>
      <c r="G4472" t="s">
        <v>7704</v>
      </c>
      <c r="I4472" t="s">
        <v>1305</v>
      </c>
      <c r="J4472" t="s">
        <v>787</v>
      </c>
      <c r="K4472" t="s">
        <v>7710</v>
      </c>
      <c r="L4472" t="s">
        <v>9576</v>
      </c>
      <c r="M4472" t="s">
        <v>9577</v>
      </c>
      <c r="N4472" s="1">
        <v>42942</v>
      </c>
      <c r="O4472">
        <v>14</v>
      </c>
      <c r="P4472" t="s">
        <v>1314</v>
      </c>
      <c r="Q4472">
        <v>1</v>
      </c>
      <c r="R4472">
        <v>12.346</v>
      </c>
      <c r="S4472">
        <v>1</v>
      </c>
      <c r="T4472">
        <v>12.346</v>
      </c>
      <c r="U4472" s="7">
        <v>0</v>
      </c>
      <c r="V4472" s="7">
        <v>0</v>
      </c>
      <c r="W4472" s="7">
        <v>0</v>
      </c>
      <c r="X4472" s="7">
        <v>0</v>
      </c>
      <c r="Y4472" s="7">
        <v>0</v>
      </c>
      <c r="Z4472" s="7">
        <v>0</v>
      </c>
      <c r="AA4472" s="7" t="s">
        <v>800</v>
      </c>
      <c r="AB4472" s="7">
        <f>IF(Table2[[#This Row],[15cc]]+Table2[[#This Row],[30cc]]&gt;0,1,0)</f>
        <v>1</v>
      </c>
      <c r="AC4472" s="7">
        <f>IF(Table2[[#This Row],[60c]]&gt;0,1,0)</f>
        <v>0</v>
      </c>
      <c r="AD4472" s="7">
        <f>IF(Table2[[#This Row],[90c]]&gt;0,1,0)</f>
        <v>0</v>
      </c>
    </row>
    <row r="4473" spans="1:30" x14ac:dyDescent="0.2">
      <c r="A4473">
        <v>201707</v>
      </c>
      <c r="B4473" t="s">
        <v>84</v>
      </c>
      <c r="C4473" t="s">
        <v>84</v>
      </c>
      <c r="D4473" t="s">
        <v>3077</v>
      </c>
      <c r="E4473" t="s">
        <v>7704</v>
      </c>
      <c r="F4473" t="s">
        <v>3078</v>
      </c>
      <c r="G4473" t="s">
        <v>7704</v>
      </c>
      <c r="I4473" t="s">
        <v>1305</v>
      </c>
      <c r="J4473" t="s">
        <v>787</v>
      </c>
      <c r="K4473" t="s">
        <v>7710</v>
      </c>
      <c r="L4473" t="s">
        <v>9578</v>
      </c>
      <c r="M4473" t="s">
        <v>9579</v>
      </c>
      <c r="N4473" s="1">
        <v>42942</v>
      </c>
      <c r="O4473">
        <v>14</v>
      </c>
      <c r="P4473" t="s">
        <v>1314</v>
      </c>
      <c r="Q4473">
        <v>1</v>
      </c>
      <c r="R4473">
        <v>12.6</v>
      </c>
      <c r="S4473">
        <v>1</v>
      </c>
      <c r="T4473">
        <v>12.6</v>
      </c>
      <c r="U4473" s="7">
        <v>0</v>
      </c>
      <c r="V4473" s="7">
        <v>0</v>
      </c>
      <c r="W4473" s="7">
        <v>0</v>
      </c>
      <c r="X4473" s="7">
        <v>0</v>
      </c>
      <c r="Y4473" s="7">
        <v>0</v>
      </c>
      <c r="Z4473" s="7">
        <v>0</v>
      </c>
      <c r="AA4473" s="7" t="s">
        <v>800</v>
      </c>
      <c r="AB4473" s="7">
        <f>IF(Table2[[#This Row],[15cc]]+Table2[[#This Row],[30cc]]&gt;0,1,0)</f>
        <v>1</v>
      </c>
      <c r="AC4473" s="7">
        <f>IF(Table2[[#This Row],[60c]]&gt;0,1,0)</f>
        <v>0</v>
      </c>
      <c r="AD4473" s="7">
        <f>IF(Table2[[#This Row],[90c]]&gt;0,1,0)</f>
        <v>0</v>
      </c>
    </row>
    <row r="4474" spans="1:30" x14ac:dyDescent="0.2">
      <c r="A4474">
        <v>201707</v>
      </c>
      <c r="B4474" t="s">
        <v>84</v>
      </c>
      <c r="C4474" t="s">
        <v>84</v>
      </c>
      <c r="D4474" t="s">
        <v>3077</v>
      </c>
      <c r="E4474" t="s">
        <v>7704</v>
      </c>
      <c r="F4474" t="s">
        <v>3078</v>
      </c>
      <c r="G4474" t="s">
        <v>7704</v>
      </c>
      <c r="I4474" t="s">
        <v>1305</v>
      </c>
      <c r="J4474" t="s">
        <v>787</v>
      </c>
      <c r="K4474" t="s">
        <v>7710</v>
      </c>
      <c r="L4474" t="s">
        <v>9580</v>
      </c>
      <c r="M4474" t="s">
        <v>9581</v>
      </c>
      <c r="N4474" s="1">
        <v>42942</v>
      </c>
      <c r="O4474">
        <v>14</v>
      </c>
      <c r="P4474" t="s">
        <v>1314</v>
      </c>
      <c r="Q4474">
        <v>1</v>
      </c>
      <c r="R4474">
        <v>12.087999999999999</v>
      </c>
      <c r="S4474">
        <v>1</v>
      </c>
      <c r="T4474">
        <v>12.087999999999999</v>
      </c>
      <c r="U4474" s="7">
        <v>0</v>
      </c>
      <c r="V4474" s="7">
        <v>0</v>
      </c>
      <c r="W4474" s="7">
        <v>0</v>
      </c>
      <c r="X4474" s="7">
        <v>0</v>
      </c>
      <c r="Y4474" s="7">
        <v>0</v>
      </c>
      <c r="Z4474" s="7">
        <v>0</v>
      </c>
      <c r="AA4474" s="7" t="s">
        <v>800</v>
      </c>
      <c r="AB4474" s="7">
        <f>IF(Table2[[#This Row],[15cc]]+Table2[[#This Row],[30cc]]&gt;0,1,0)</f>
        <v>1</v>
      </c>
      <c r="AC4474" s="7">
        <f>IF(Table2[[#This Row],[60c]]&gt;0,1,0)</f>
        <v>0</v>
      </c>
      <c r="AD4474" s="7">
        <f>IF(Table2[[#This Row],[90c]]&gt;0,1,0)</f>
        <v>0</v>
      </c>
    </row>
    <row r="4475" spans="1:30" x14ac:dyDescent="0.2">
      <c r="A4475">
        <v>201707</v>
      </c>
      <c r="B4475" t="s">
        <v>84</v>
      </c>
      <c r="C4475" t="s">
        <v>84</v>
      </c>
      <c r="D4475" t="s">
        <v>3077</v>
      </c>
      <c r="E4475" t="s">
        <v>7704</v>
      </c>
      <c r="F4475" t="s">
        <v>3078</v>
      </c>
      <c r="G4475" t="s">
        <v>7704</v>
      </c>
      <c r="I4475" t="s">
        <v>1305</v>
      </c>
      <c r="J4475" t="s">
        <v>787</v>
      </c>
      <c r="K4475" t="s">
        <v>7710</v>
      </c>
      <c r="L4475" t="s">
        <v>9582</v>
      </c>
      <c r="M4475" t="s">
        <v>9583</v>
      </c>
      <c r="N4475" s="1">
        <v>42942</v>
      </c>
      <c r="O4475">
        <v>14</v>
      </c>
      <c r="P4475" t="s">
        <v>1314</v>
      </c>
      <c r="S4475">
        <v>0</v>
      </c>
      <c r="T4475">
        <v>0</v>
      </c>
      <c r="U4475" s="7">
        <v>0</v>
      </c>
      <c r="V4475" s="7">
        <v>0</v>
      </c>
      <c r="W4475" s="7">
        <v>0</v>
      </c>
      <c r="X4475" s="7">
        <v>0</v>
      </c>
      <c r="Y4475" s="7">
        <v>0</v>
      </c>
      <c r="Z4475" s="7">
        <v>0</v>
      </c>
      <c r="AA4475" s="7" t="s">
        <v>800</v>
      </c>
      <c r="AB4475" s="7">
        <f>IF(Table2[[#This Row],[15cc]]+Table2[[#This Row],[30cc]]&gt;0,1,0)</f>
        <v>0</v>
      </c>
      <c r="AC4475" s="7">
        <f>IF(Table2[[#This Row],[60c]]&gt;0,1,0)</f>
        <v>0</v>
      </c>
      <c r="AD4475" s="7">
        <f>IF(Table2[[#This Row],[90c]]&gt;0,1,0)</f>
        <v>0</v>
      </c>
    </row>
    <row r="4476" spans="1:30" x14ac:dyDescent="0.2">
      <c r="A4476">
        <v>201707</v>
      </c>
      <c r="B4476" t="s">
        <v>84</v>
      </c>
      <c r="C4476" t="s">
        <v>84</v>
      </c>
      <c r="D4476" t="s">
        <v>3077</v>
      </c>
      <c r="E4476" t="s">
        <v>7704</v>
      </c>
      <c r="F4476" t="s">
        <v>3078</v>
      </c>
      <c r="G4476" t="s">
        <v>7704</v>
      </c>
      <c r="I4476" t="s">
        <v>1305</v>
      </c>
      <c r="J4476" t="s">
        <v>787</v>
      </c>
      <c r="K4476" t="s">
        <v>7710</v>
      </c>
      <c r="L4476" t="s">
        <v>9584</v>
      </c>
      <c r="M4476" t="s">
        <v>9585</v>
      </c>
      <c r="N4476" s="1">
        <v>42942</v>
      </c>
      <c r="O4476">
        <v>14</v>
      </c>
      <c r="P4476" t="s">
        <v>1314</v>
      </c>
      <c r="S4476">
        <v>0</v>
      </c>
      <c r="T4476">
        <v>0</v>
      </c>
      <c r="U4476" s="7">
        <v>0</v>
      </c>
      <c r="V4476" s="7">
        <v>0</v>
      </c>
      <c r="W4476" s="7">
        <v>0</v>
      </c>
      <c r="X4476" s="7">
        <v>0</v>
      </c>
      <c r="Y4476" s="7">
        <v>0</v>
      </c>
      <c r="Z4476" s="7">
        <v>0</v>
      </c>
      <c r="AA4476" s="7" t="s">
        <v>800</v>
      </c>
      <c r="AB4476" s="7">
        <f>IF(Table2[[#This Row],[15cc]]+Table2[[#This Row],[30cc]]&gt;0,1,0)</f>
        <v>0</v>
      </c>
      <c r="AC4476" s="7">
        <f>IF(Table2[[#This Row],[60c]]&gt;0,1,0)</f>
        <v>0</v>
      </c>
      <c r="AD4476" s="7">
        <f>IF(Table2[[#This Row],[90c]]&gt;0,1,0)</f>
        <v>0</v>
      </c>
    </row>
    <row r="4477" spans="1:30" x14ac:dyDescent="0.2">
      <c r="A4477">
        <v>201707</v>
      </c>
      <c r="B4477" t="s">
        <v>84</v>
      </c>
      <c r="C4477" t="s">
        <v>84</v>
      </c>
      <c r="D4477" t="s">
        <v>3077</v>
      </c>
      <c r="E4477" t="s">
        <v>7704</v>
      </c>
      <c r="F4477" t="s">
        <v>3078</v>
      </c>
      <c r="G4477" t="s">
        <v>7704</v>
      </c>
      <c r="I4477" t="s">
        <v>1305</v>
      </c>
      <c r="J4477" t="s">
        <v>787</v>
      </c>
      <c r="K4477" t="s">
        <v>7710</v>
      </c>
      <c r="L4477" t="s">
        <v>9586</v>
      </c>
      <c r="M4477" t="s">
        <v>9587</v>
      </c>
      <c r="N4477" s="1">
        <v>42942</v>
      </c>
      <c r="O4477">
        <v>14</v>
      </c>
      <c r="P4477" t="s">
        <v>1314</v>
      </c>
      <c r="S4477">
        <v>0</v>
      </c>
      <c r="T4477">
        <v>0</v>
      </c>
      <c r="U4477" s="7">
        <v>0</v>
      </c>
      <c r="V4477" s="7">
        <v>0</v>
      </c>
      <c r="W4477" s="7">
        <v>0</v>
      </c>
      <c r="X4477" s="7">
        <v>0</v>
      </c>
      <c r="Y4477" s="7">
        <v>0</v>
      </c>
      <c r="Z4477" s="7">
        <v>0</v>
      </c>
      <c r="AA4477" s="7" t="s">
        <v>800</v>
      </c>
      <c r="AB4477" s="7">
        <f>IF(Table2[[#This Row],[15cc]]+Table2[[#This Row],[30cc]]&gt;0,1,0)</f>
        <v>0</v>
      </c>
      <c r="AC4477" s="7">
        <f>IF(Table2[[#This Row],[60c]]&gt;0,1,0)</f>
        <v>0</v>
      </c>
      <c r="AD4477" s="7">
        <f>IF(Table2[[#This Row],[90c]]&gt;0,1,0)</f>
        <v>0</v>
      </c>
    </row>
    <row r="4478" spans="1:30" x14ac:dyDescent="0.2">
      <c r="A4478">
        <v>201707</v>
      </c>
      <c r="B4478" t="s">
        <v>84</v>
      </c>
      <c r="C4478" t="s">
        <v>84</v>
      </c>
      <c r="D4478" t="s">
        <v>3077</v>
      </c>
      <c r="E4478" t="s">
        <v>7704</v>
      </c>
      <c r="F4478" t="s">
        <v>3078</v>
      </c>
      <c r="G4478" t="s">
        <v>7704</v>
      </c>
      <c r="I4478" t="s">
        <v>1305</v>
      </c>
      <c r="J4478" t="s">
        <v>787</v>
      </c>
      <c r="K4478" t="s">
        <v>7710</v>
      </c>
      <c r="L4478" t="s">
        <v>9588</v>
      </c>
      <c r="M4478" t="s">
        <v>3754</v>
      </c>
      <c r="N4478" s="1">
        <v>42942</v>
      </c>
      <c r="O4478">
        <v>14</v>
      </c>
      <c r="P4478" t="s">
        <v>1314</v>
      </c>
      <c r="Q4478">
        <v>1</v>
      </c>
      <c r="R4478">
        <v>12.88</v>
      </c>
      <c r="S4478">
        <v>1</v>
      </c>
      <c r="T4478">
        <v>12.88</v>
      </c>
      <c r="U4478" s="7">
        <v>0</v>
      </c>
      <c r="V4478" s="7">
        <v>0</v>
      </c>
      <c r="W4478" s="7">
        <v>0</v>
      </c>
      <c r="X4478" s="7">
        <v>0</v>
      </c>
      <c r="Y4478" s="7">
        <v>0</v>
      </c>
      <c r="Z4478" s="7">
        <v>0</v>
      </c>
      <c r="AA4478" s="7" t="s">
        <v>800</v>
      </c>
      <c r="AB4478" s="7">
        <f>IF(Table2[[#This Row],[15cc]]+Table2[[#This Row],[30cc]]&gt;0,1,0)</f>
        <v>1</v>
      </c>
      <c r="AC4478" s="7">
        <f>IF(Table2[[#This Row],[60c]]&gt;0,1,0)</f>
        <v>0</v>
      </c>
      <c r="AD4478" s="7">
        <f>IF(Table2[[#This Row],[90c]]&gt;0,1,0)</f>
        <v>0</v>
      </c>
    </row>
    <row r="4479" spans="1:30" x14ac:dyDescent="0.2">
      <c r="A4479">
        <v>201707</v>
      </c>
      <c r="B4479" t="s">
        <v>84</v>
      </c>
      <c r="C4479" t="s">
        <v>84</v>
      </c>
      <c r="D4479" t="s">
        <v>3077</v>
      </c>
      <c r="E4479" t="s">
        <v>7704</v>
      </c>
      <c r="F4479" t="s">
        <v>3078</v>
      </c>
      <c r="G4479" t="s">
        <v>7704</v>
      </c>
      <c r="I4479" t="s">
        <v>1305</v>
      </c>
      <c r="J4479" t="s">
        <v>787</v>
      </c>
      <c r="K4479" t="s">
        <v>7710</v>
      </c>
      <c r="L4479" t="s">
        <v>9589</v>
      </c>
      <c r="M4479" t="s">
        <v>9590</v>
      </c>
      <c r="N4479" s="1">
        <v>42942</v>
      </c>
      <c r="O4479">
        <v>14</v>
      </c>
      <c r="P4479" t="s">
        <v>1314</v>
      </c>
      <c r="S4479">
        <v>0</v>
      </c>
      <c r="T4479">
        <v>0</v>
      </c>
      <c r="U4479" s="7">
        <v>0</v>
      </c>
      <c r="V4479" s="7">
        <v>0</v>
      </c>
      <c r="W4479" s="7">
        <v>0</v>
      </c>
      <c r="X4479" s="7">
        <v>0</v>
      </c>
      <c r="Y4479" s="7">
        <v>0</v>
      </c>
      <c r="Z4479" s="7">
        <v>0</v>
      </c>
      <c r="AA4479" s="7" t="s">
        <v>800</v>
      </c>
      <c r="AB4479" s="7">
        <f>IF(Table2[[#This Row],[15cc]]+Table2[[#This Row],[30cc]]&gt;0,1,0)</f>
        <v>0</v>
      </c>
      <c r="AC4479" s="7">
        <f>IF(Table2[[#This Row],[60c]]&gt;0,1,0)</f>
        <v>0</v>
      </c>
      <c r="AD4479" s="7">
        <f>IF(Table2[[#This Row],[90c]]&gt;0,1,0)</f>
        <v>0</v>
      </c>
    </row>
    <row r="4480" spans="1:30" x14ac:dyDescent="0.2">
      <c r="A4480">
        <v>201707</v>
      </c>
      <c r="B4480" t="s">
        <v>84</v>
      </c>
      <c r="C4480" t="s">
        <v>84</v>
      </c>
      <c r="D4480" t="s">
        <v>3077</v>
      </c>
      <c r="E4480" t="s">
        <v>7704</v>
      </c>
      <c r="F4480" t="s">
        <v>3078</v>
      </c>
      <c r="G4480" t="s">
        <v>7704</v>
      </c>
      <c r="I4480" t="s">
        <v>1305</v>
      </c>
      <c r="J4480" t="s">
        <v>787</v>
      </c>
      <c r="K4480" t="s">
        <v>7710</v>
      </c>
      <c r="L4480" t="s">
        <v>9591</v>
      </c>
      <c r="M4480" t="s">
        <v>9592</v>
      </c>
      <c r="N4480" s="1">
        <v>42942</v>
      </c>
      <c r="O4480">
        <v>14</v>
      </c>
      <c r="P4480" t="s">
        <v>1314</v>
      </c>
      <c r="Q4480">
        <v>1</v>
      </c>
      <c r="R4480">
        <v>12.385</v>
      </c>
      <c r="S4480">
        <v>1</v>
      </c>
      <c r="T4480">
        <v>12.385</v>
      </c>
      <c r="U4480" s="7">
        <v>0</v>
      </c>
      <c r="V4480" s="7">
        <v>0</v>
      </c>
      <c r="W4480" s="7">
        <v>0</v>
      </c>
      <c r="X4480" s="7">
        <v>0</v>
      </c>
      <c r="Y4480" s="7">
        <v>0</v>
      </c>
      <c r="Z4480" s="7">
        <v>0</v>
      </c>
      <c r="AA4480" s="7" t="s">
        <v>800</v>
      </c>
      <c r="AB4480" s="7">
        <f>IF(Table2[[#This Row],[15cc]]+Table2[[#This Row],[30cc]]&gt;0,1,0)</f>
        <v>1</v>
      </c>
      <c r="AC4480" s="7">
        <f>IF(Table2[[#This Row],[60c]]&gt;0,1,0)</f>
        <v>0</v>
      </c>
      <c r="AD4480" s="7">
        <f>IF(Table2[[#This Row],[90c]]&gt;0,1,0)</f>
        <v>0</v>
      </c>
    </row>
    <row r="4481" spans="1:30" x14ac:dyDescent="0.2">
      <c r="A4481">
        <v>201707</v>
      </c>
      <c r="B4481" t="s">
        <v>84</v>
      </c>
      <c r="C4481" t="s">
        <v>84</v>
      </c>
      <c r="D4481" t="s">
        <v>3077</v>
      </c>
      <c r="E4481" t="s">
        <v>7704</v>
      </c>
      <c r="F4481" t="s">
        <v>3078</v>
      </c>
      <c r="G4481" t="s">
        <v>7704</v>
      </c>
      <c r="I4481" t="s">
        <v>1305</v>
      </c>
      <c r="J4481" t="s">
        <v>787</v>
      </c>
      <c r="K4481" t="s">
        <v>7710</v>
      </c>
      <c r="L4481" t="s">
        <v>9593</v>
      </c>
      <c r="M4481" t="s">
        <v>4143</v>
      </c>
      <c r="N4481" s="1">
        <v>42942</v>
      </c>
      <c r="O4481">
        <v>14</v>
      </c>
      <c r="P4481" t="s">
        <v>1314</v>
      </c>
      <c r="S4481">
        <v>0</v>
      </c>
      <c r="T4481">
        <v>0</v>
      </c>
      <c r="U4481" s="7">
        <v>0</v>
      </c>
      <c r="V4481" s="7">
        <v>0</v>
      </c>
      <c r="W4481" s="7">
        <v>0</v>
      </c>
      <c r="X4481" s="7">
        <v>0</v>
      </c>
      <c r="Y4481" s="7">
        <v>0</v>
      </c>
      <c r="Z4481" s="7">
        <v>0</v>
      </c>
      <c r="AA4481" s="7" t="s">
        <v>800</v>
      </c>
      <c r="AB4481" s="7">
        <f>IF(Table2[[#This Row],[15cc]]+Table2[[#This Row],[30cc]]&gt;0,1,0)</f>
        <v>0</v>
      </c>
      <c r="AC4481" s="7">
        <f>IF(Table2[[#This Row],[60c]]&gt;0,1,0)</f>
        <v>0</v>
      </c>
      <c r="AD4481" s="7">
        <f>IF(Table2[[#This Row],[90c]]&gt;0,1,0)</f>
        <v>0</v>
      </c>
    </row>
    <row r="4482" spans="1:30" x14ac:dyDescent="0.2">
      <c r="A4482">
        <v>201707</v>
      </c>
      <c r="B4482" t="s">
        <v>84</v>
      </c>
      <c r="C4482" t="s">
        <v>84</v>
      </c>
      <c r="D4482" t="s">
        <v>3077</v>
      </c>
      <c r="E4482" t="s">
        <v>7704</v>
      </c>
      <c r="F4482" t="s">
        <v>3078</v>
      </c>
      <c r="G4482" t="s">
        <v>7704</v>
      </c>
      <c r="I4482" t="s">
        <v>1305</v>
      </c>
      <c r="J4482" t="s">
        <v>787</v>
      </c>
      <c r="K4482" t="s">
        <v>7710</v>
      </c>
      <c r="L4482" t="s">
        <v>9594</v>
      </c>
      <c r="M4482" t="s">
        <v>9595</v>
      </c>
      <c r="N4482" s="1">
        <v>42942</v>
      </c>
      <c r="O4482">
        <v>14</v>
      </c>
      <c r="P4482" t="s">
        <v>1314</v>
      </c>
      <c r="S4482">
        <v>0</v>
      </c>
      <c r="T4482">
        <v>0</v>
      </c>
      <c r="U4482" s="7">
        <v>0</v>
      </c>
      <c r="V4482" s="7">
        <v>0</v>
      </c>
      <c r="W4482" s="7">
        <v>0</v>
      </c>
      <c r="X4482" s="7">
        <v>0</v>
      </c>
      <c r="Y4482" s="7">
        <v>0</v>
      </c>
      <c r="Z4482" s="7">
        <v>0</v>
      </c>
      <c r="AA4482" s="7" t="s">
        <v>800</v>
      </c>
      <c r="AB4482" s="7">
        <f>IF(Table2[[#This Row],[15cc]]+Table2[[#This Row],[30cc]]&gt;0,1,0)</f>
        <v>0</v>
      </c>
      <c r="AC4482" s="7">
        <f>IF(Table2[[#This Row],[60c]]&gt;0,1,0)</f>
        <v>0</v>
      </c>
      <c r="AD4482" s="7">
        <f>IF(Table2[[#This Row],[90c]]&gt;0,1,0)</f>
        <v>0</v>
      </c>
    </row>
    <row r="4483" spans="1:30" x14ac:dyDescent="0.2">
      <c r="A4483">
        <v>201707</v>
      </c>
      <c r="B4483" t="s">
        <v>84</v>
      </c>
      <c r="C4483" t="s">
        <v>84</v>
      </c>
      <c r="D4483" t="s">
        <v>3077</v>
      </c>
      <c r="E4483" t="s">
        <v>7704</v>
      </c>
      <c r="F4483" t="s">
        <v>3078</v>
      </c>
      <c r="G4483" t="s">
        <v>7704</v>
      </c>
      <c r="I4483" t="s">
        <v>1305</v>
      </c>
      <c r="J4483" t="s">
        <v>787</v>
      </c>
      <c r="K4483" t="s">
        <v>7710</v>
      </c>
      <c r="L4483" t="s">
        <v>9596</v>
      </c>
      <c r="M4483" t="s">
        <v>9597</v>
      </c>
      <c r="N4483" s="1">
        <v>42943</v>
      </c>
      <c r="O4483">
        <v>13</v>
      </c>
      <c r="P4483" t="s">
        <v>1314</v>
      </c>
      <c r="Q4483">
        <v>1</v>
      </c>
      <c r="R4483">
        <v>8.9700000000000006</v>
      </c>
      <c r="S4483">
        <v>1</v>
      </c>
      <c r="T4483">
        <v>8.9700000000000006</v>
      </c>
      <c r="U4483" s="7">
        <v>0</v>
      </c>
      <c r="V4483" s="7">
        <v>0</v>
      </c>
      <c r="W4483" s="7">
        <v>0</v>
      </c>
      <c r="X4483" s="7">
        <v>0</v>
      </c>
      <c r="Y4483" s="7">
        <v>0</v>
      </c>
      <c r="Z4483" s="7">
        <v>0</v>
      </c>
      <c r="AA4483" s="7" t="s">
        <v>800</v>
      </c>
      <c r="AB4483" s="7">
        <f>IF(Table2[[#This Row],[15cc]]+Table2[[#This Row],[30cc]]&gt;0,1,0)</f>
        <v>1</v>
      </c>
      <c r="AC4483" s="7">
        <f>IF(Table2[[#This Row],[60c]]&gt;0,1,0)</f>
        <v>0</v>
      </c>
      <c r="AD4483" s="7">
        <f>IF(Table2[[#This Row],[90c]]&gt;0,1,0)</f>
        <v>0</v>
      </c>
    </row>
    <row r="4484" spans="1:30" x14ac:dyDescent="0.2">
      <c r="A4484">
        <v>201707</v>
      </c>
      <c r="B4484" t="s">
        <v>84</v>
      </c>
      <c r="C4484" t="s">
        <v>84</v>
      </c>
      <c r="D4484" t="s">
        <v>3077</v>
      </c>
      <c r="E4484" t="s">
        <v>7704</v>
      </c>
      <c r="F4484" t="s">
        <v>3078</v>
      </c>
      <c r="G4484" t="s">
        <v>7704</v>
      </c>
      <c r="I4484" t="s">
        <v>1305</v>
      </c>
      <c r="J4484" t="s">
        <v>787</v>
      </c>
      <c r="K4484" t="s">
        <v>7710</v>
      </c>
      <c r="L4484" t="s">
        <v>9598</v>
      </c>
      <c r="M4484" t="s">
        <v>9599</v>
      </c>
      <c r="N4484" s="1">
        <v>42943</v>
      </c>
      <c r="O4484">
        <v>13</v>
      </c>
      <c r="P4484" t="s">
        <v>1314</v>
      </c>
      <c r="Q4484">
        <v>2</v>
      </c>
      <c r="R4484">
        <v>25.349</v>
      </c>
      <c r="S4484">
        <v>2</v>
      </c>
      <c r="T4484">
        <v>25.349</v>
      </c>
      <c r="U4484" s="7">
        <v>0</v>
      </c>
      <c r="V4484" s="7">
        <v>0</v>
      </c>
      <c r="W4484" s="7">
        <v>0</v>
      </c>
      <c r="X4484" s="7">
        <v>0</v>
      </c>
      <c r="Y4484" s="7">
        <v>0</v>
      </c>
      <c r="Z4484" s="7">
        <v>0</v>
      </c>
      <c r="AA4484" s="7" t="s">
        <v>800</v>
      </c>
      <c r="AB4484" s="7">
        <f>IF(Table2[[#This Row],[15cc]]+Table2[[#This Row],[30cc]]&gt;0,1,0)</f>
        <v>1</v>
      </c>
      <c r="AC4484" s="7">
        <f>IF(Table2[[#This Row],[60c]]&gt;0,1,0)</f>
        <v>0</v>
      </c>
      <c r="AD4484" s="7">
        <f>IF(Table2[[#This Row],[90c]]&gt;0,1,0)</f>
        <v>0</v>
      </c>
    </row>
    <row r="4485" spans="1:30" x14ac:dyDescent="0.2">
      <c r="A4485">
        <v>201707</v>
      </c>
      <c r="B4485" t="s">
        <v>84</v>
      </c>
      <c r="C4485" t="s">
        <v>84</v>
      </c>
      <c r="D4485" t="s">
        <v>3077</v>
      </c>
      <c r="E4485" t="s">
        <v>7704</v>
      </c>
      <c r="F4485" t="s">
        <v>3078</v>
      </c>
      <c r="G4485" t="s">
        <v>7704</v>
      </c>
      <c r="I4485" t="s">
        <v>1305</v>
      </c>
      <c r="J4485" t="s">
        <v>1307</v>
      </c>
      <c r="K4485" t="s">
        <v>7710</v>
      </c>
      <c r="L4485" t="s">
        <v>9600</v>
      </c>
      <c r="M4485" t="s">
        <v>9601</v>
      </c>
      <c r="N4485" s="1">
        <v>42942</v>
      </c>
      <c r="O4485">
        <v>14</v>
      </c>
      <c r="P4485" t="s">
        <v>1314</v>
      </c>
      <c r="S4485">
        <v>0</v>
      </c>
      <c r="T4485">
        <v>0</v>
      </c>
      <c r="U4485" s="7">
        <v>0</v>
      </c>
      <c r="V4485" s="7">
        <v>0</v>
      </c>
      <c r="W4485" s="7">
        <v>0</v>
      </c>
      <c r="X4485" s="7">
        <v>0</v>
      </c>
      <c r="Y4485" s="7">
        <v>0</v>
      </c>
      <c r="Z4485" s="7">
        <v>0</v>
      </c>
      <c r="AA4485" s="7" t="s">
        <v>800</v>
      </c>
      <c r="AB4485" s="7">
        <f>IF(Table2[[#This Row],[15cc]]+Table2[[#This Row],[30cc]]&gt;0,1,0)</f>
        <v>0</v>
      </c>
      <c r="AC4485" s="7">
        <f>IF(Table2[[#This Row],[60c]]&gt;0,1,0)</f>
        <v>0</v>
      </c>
      <c r="AD4485" s="7">
        <f>IF(Table2[[#This Row],[90c]]&gt;0,1,0)</f>
        <v>0</v>
      </c>
    </row>
    <row r="4486" spans="1:30" x14ac:dyDescent="0.2">
      <c r="A4486">
        <v>201707</v>
      </c>
      <c r="B4486" t="s">
        <v>84</v>
      </c>
      <c r="C4486" t="s">
        <v>84</v>
      </c>
      <c r="D4486" t="s">
        <v>3077</v>
      </c>
      <c r="E4486" t="s">
        <v>7704</v>
      </c>
      <c r="F4486" t="s">
        <v>3080</v>
      </c>
      <c r="G4486" t="s">
        <v>7704</v>
      </c>
      <c r="I4486" t="s">
        <v>1140</v>
      </c>
      <c r="J4486" t="s">
        <v>1114</v>
      </c>
      <c r="K4486" t="s">
        <v>7711</v>
      </c>
      <c r="L4486" t="s">
        <v>9602</v>
      </c>
      <c r="M4486" t="s">
        <v>9603</v>
      </c>
      <c r="N4486" s="1">
        <v>42921</v>
      </c>
      <c r="O4486">
        <v>35</v>
      </c>
      <c r="P4486" t="s">
        <v>900</v>
      </c>
      <c r="S4486">
        <v>0</v>
      </c>
      <c r="T4486">
        <v>0</v>
      </c>
      <c r="U4486" s="7">
        <v>0</v>
      </c>
      <c r="V4486" s="7">
        <v>0</v>
      </c>
      <c r="W4486" s="7">
        <v>0</v>
      </c>
      <c r="X4486" s="7">
        <v>0</v>
      </c>
      <c r="Y4486" s="7">
        <v>0</v>
      </c>
      <c r="Z4486" s="7">
        <v>0</v>
      </c>
      <c r="AA4486" s="7" t="s">
        <v>800</v>
      </c>
      <c r="AB4486" s="7">
        <f>IF(Table2[[#This Row],[15cc]]+Table2[[#This Row],[30cc]]&gt;0,1,0)</f>
        <v>0</v>
      </c>
      <c r="AC4486" s="7">
        <f>IF(Table2[[#This Row],[60c]]&gt;0,1,0)</f>
        <v>0</v>
      </c>
      <c r="AD4486" s="7">
        <f>IF(Table2[[#This Row],[90c]]&gt;0,1,0)</f>
        <v>0</v>
      </c>
    </row>
    <row r="4487" spans="1:30" x14ac:dyDescent="0.2">
      <c r="A4487">
        <v>201707</v>
      </c>
      <c r="B4487" t="s">
        <v>84</v>
      </c>
      <c r="C4487" t="s">
        <v>84</v>
      </c>
      <c r="D4487" t="s">
        <v>3077</v>
      </c>
      <c r="E4487" t="s">
        <v>7704</v>
      </c>
      <c r="F4487" t="s">
        <v>3080</v>
      </c>
      <c r="G4487" t="s">
        <v>7704</v>
      </c>
      <c r="I4487" t="s">
        <v>1140</v>
      </c>
      <c r="J4487" t="s">
        <v>1114</v>
      </c>
      <c r="K4487" t="s">
        <v>7711</v>
      </c>
      <c r="L4487" t="s">
        <v>9604</v>
      </c>
      <c r="M4487" t="s">
        <v>9605</v>
      </c>
      <c r="N4487" s="1">
        <v>42936</v>
      </c>
      <c r="O4487">
        <v>20</v>
      </c>
      <c r="P4487" t="s">
        <v>930</v>
      </c>
      <c r="S4487">
        <v>0</v>
      </c>
      <c r="T4487">
        <v>0</v>
      </c>
      <c r="U4487" s="7">
        <v>0</v>
      </c>
      <c r="V4487" s="7">
        <v>0</v>
      </c>
      <c r="W4487" s="7">
        <v>0</v>
      </c>
      <c r="X4487" s="7">
        <v>0</v>
      </c>
      <c r="Y4487" s="7">
        <v>0</v>
      </c>
      <c r="Z4487" s="7">
        <v>0</v>
      </c>
      <c r="AA4487" s="7" t="s">
        <v>800</v>
      </c>
      <c r="AB4487" s="7">
        <f>IF(Table2[[#This Row],[15cc]]+Table2[[#This Row],[30cc]]&gt;0,1,0)</f>
        <v>0</v>
      </c>
      <c r="AC4487" s="7">
        <f>IF(Table2[[#This Row],[60c]]&gt;0,1,0)</f>
        <v>0</v>
      </c>
      <c r="AD4487" s="7">
        <f>IF(Table2[[#This Row],[90c]]&gt;0,1,0)</f>
        <v>0</v>
      </c>
    </row>
    <row r="4488" spans="1:30" x14ac:dyDescent="0.2">
      <c r="A4488">
        <v>201707</v>
      </c>
      <c r="B4488" t="s">
        <v>84</v>
      </c>
      <c r="C4488" t="s">
        <v>84</v>
      </c>
      <c r="D4488" t="s">
        <v>3077</v>
      </c>
      <c r="E4488" t="s">
        <v>7704</v>
      </c>
      <c r="F4488" t="s">
        <v>3080</v>
      </c>
      <c r="G4488" t="s">
        <v>7704</v>
      </c>
      <c r="I4488" t="s">
        <v>1140</v>
      </c>
      <c r="J4488" t="s">
        <v>1114</v>
      </c>
      <c r="K4488" t="s">
        <v>7711</v>
      </c>
      <c r="L4488" t="s">
        <v>9606</v>
      </c>
      <c r="M4488" t="s">
        <v>9607</v>
      </c>
      <c r="N4488" s="1">
        <v>42936</v>
      </c>
      <c r="O4488">
        <v>20</v>
      </c>
      <c r="P4488" t="s">
        <v>930</v>
      </c>
      <c r="Q4488">
        <v>1</v>
      </c>
      <c r="R4488">
        <v>12.241</v>
      </c>
      <c r="S4488">
        <v>1</v>
      </c>
      <c r="T4488">
        <v>12.241</v>
      </c>
      <c r="U4488" s="7">
        <v>0</v>
      </c>
      <c r="V4488" s="7">
        <v>0</v>
      </c>
      <c r="W4488" s="7">
        <v>0</v>
      </c>
      <c r="X4488" s="7">
        <v>0</v>
      </c>
      <c r="Y4488" s="7">
        <v>0</v>
      </c>
      <c r="Z4488" s="7">
        <v>0</v>
      </c>
      <c r="AA4488" s="7" t="s">
        <v>800</v>
      </c>
      <c r="AB4488" s="7">
        <f>IF(Table2[[#This Row],[15cc]]+Table2[[#This Row],[30cc]]&gt;0,1,0)</f>
        <v>1</v>
      </c>
      <c r="AC4488" s="7">
        <f>IF(Table2[[#This Row],[60c]]&gt;0,1,0)</f>
        <v>0</v>
      </c>
      <c r="AD4488" s="7">
        <f>IF(Table2[[#This Row],[90c]]&gt;0,1,0)</f>
        <v>0</v>
      </c>
    </row>
    <row r="4489" spans="1:30" x14ac:dyDescent="0.2">
      <c r="A4489">
        <v>201707</v>
      </c>
      <c r="B4489" t="s">
        <v>84</v>
      </c>
      <c r="C4489" t="s">
        <v>84</v>
      </c>
      <c r="D4489" t="s">
        <v>3077</v>
      </c>
      <c r="E4489" t="s">
        <v>7704</v>
      </c>
      <c r="F4489" t="s">
        <v>3080</v>
      </c>
      <c r="G4489" t="s">
        <v>7704</v>
      </c>
      <c r="I4489" t="s">
        <v>1140</v>
      </c>
      <c r="J4489" t="s">
        <v>1114</v>
      </c>
      <c r="K4489" t="s">
        <v>7711</v>
      </c>
      <c r="L4489" t="s">
        <v>9608</v>
      </c>
      <c r="M4489" t="s">
        <v>9609</v>
      </c>
      <c r="N4489" s="1">
        <v>42936</v>
      </c>
      <c r="O4489">
        <v>20</v>
      </c>
      <c r="P4489" t="s">
        <v>930</v>
      </c>
      <c r="Q4489">
        <v>5</v>
      </c>
      <c r="R4489">
        <v>100.003</v>
      </c>
      <c r="S4489">
        <v>5</v>
      </c>
      <c r="T4489">
        <v>100.003</v>
      </c>
      <c r="U4489" s="7">
        <v>0</v>
      </c>
      <c r="V4489" s="7">
        <v>0</v>
      </c>
      <c r="W4489" s="7">
        <v>0</v>
      </c>
      <c r="X4489" s="7">
        <v>0</v>
      </c>
      <c r="Y4489" s="7">
        <v>0</v>
      </c>
      <c r="Z4489" s="7">
        <v>0</v>
      </c>
      <c r="AA4489" s="7" t="s">
        <v>800</v>
      </c>
      <c r="AB4489" s="7">
        <f>IF(Table2[[#This Row],[15cc]]+Table2[[#This Row],[30cc]]&gt;0,1,0)</f>
        <v>1</v>
      </c>
      <c r="AC4489" s="7">
        <f>IF(Table2[[#This Row],[60c]]&gt;0,1,0)</f>
        <v>0</v>
      </c>
      <c r="AD4489" s="7">
        <f>IF(Table2[[#This Row],[90c]]&gt;0,1,0)</f>
        <v>0</v>
      </c>
    </row>
    <row r="4490" spans="1:30" x14ac:dyDescent="0.2">
      <c r="A4490">
        <v>201707</v>
      </c>
      <c r="B4490" t="s">
        <v>84</v>
      </c>
      <c r="C4490" t="s">
        <v>84</v>
      </c>
      <c r="D4490" t="s">
        <v>3077</v>
      </c>
      <c r="E4490" t="s">
        <v>7704</v>
      </c>
      <c r="F4490" t="s">
        <v>3080</v>
      </c>
      <c r="G4490" t="s">
        <v>7704</v>
      </c>
      <c r="I4490" t="s">
        <v>1140</v>
      </c>
      <c r="J4490" t="s">
        <v>1114</v>
      </c>
      <c r="K4490" t="s">
        <v>7711</v>
      </c>
      <c r="L4490" t="s">
        <v>9610</v>
      </c>
      <c r="M4490" t="s">
        <v>9611</v>
      </c>
      <c r="N4490" s="1">
        <v>42936</v>
      </c>
      <c r="O4490">
        <v>20</v>
      </c>
      <c r="P4490" t="s">
        <v>930</v>
      </c>
      <c r="Q4490">
        <v>5</v>
      </c>
      <c r="R4490">
        <v>91.597999999999999</v>
      </c>
      <c r="S4490">
        <v>5</v>
      </c>
      <c r="T4490">
        <v>91.597999999999999</v>
      </c>
      <c r="U4490" s="7">
        <v>0</v>
      </c>
      <c r="V4490" s="7">
        <v>0</v>
      </c>
      <c r="W4490" s="7">
        <v>0</v>
      </c>
      <c r="X4490" s="7">
        <v>0</v>
      </c>
      <c r="Y4490" s="7">
        <v>0</v>
      </c>
      <c r="Z4490" s="7">
        <v>0</v>
      </c>
      <c r="AA4490" s="7" t="s">
        <v>800</v>
      </c>
      <c r="AB4490" s="7">
        <f>IF(Table2[[#This Row],[15cc]]+Table2[[#This Row],[30cc]]&gt;0,1,0)</f>
        <v>1</v>
      </c>
      <c r="AC4490" s="7">
        <f>IF(Table2[[#This Row],[60c]]&gt;0,1,0)</f>
        <v>0</v>
      </c>
      <c r="AD4490" s="7">
        <f>IF(Table2[[#This Row],[90c]]&gt;0,1,0)</f>
        <v>0</v>
      </c>
    </row>
    <row r="4491" spans="1:30" x14ac:dyDescent="0.2">
      <c r="A4491">
        <v>201707</v>
      </c>
      <c r="B4491" t="s">
        <v>84</v>
      </c>
      <c r="C4491" t="s">
        <v>84</v>
      </c>
      <c r="D4491" t="s">
        <v>3077</v>
      </c>
      <c r="E4491" t="s">
        <v>7704</v>
      </c>
      <c r="F4491" t="s">
        <v>3080</v>
      </c>
      <c r="G4491" t="s">
        <v>7704</v>
      </c>
      <c r="I4491" t="s">
        <v>1140</v>
      </c>
      <c r="J4491" t="s">
        <v>1114</v>
      </c>
      <c r="K4491" t="s">
        <v>7711</v>
      </c>
      <c r="L4491" t="s">
        <v>9612</v>
      </c>
      <c r="M4491" t="s">
        <v>9613</v>
      </c>
      <c r="N4491" s="1">
        <v>42936</v>
      </c>
      <c r="O4491">
        <v>20</v>
      </c>
      <c r="P4491" t="s">
        <v>930</v>
      </c>
      <c r="Q4491">
        <v>5</v>
      </c>
      <c r="R4491">
        <v>100.095</v>
      </c>
      <c r="S4491">
        <v>5</v>
      </c>
      <c r="T4491">
        <v>100.095</v>
      </c>
      <c r="U4491" s="7">
        <v>0</v>
      </c>
      <c r="V4491" s="7">
        <v>0</v>
      </c>
      <c r="W4491" s="7">
        <v>0</v>
      </c>
      <c r="X4491" s="7">
        <v>0</v>
      </c>
      <c r="Y4491" s="7">
        <v>0</v>
      </c>
      <c r="Z4491" s="7">
        <v>0</v>
      </c>
      <c r="AA4491" s="7" t="s">
        <v>800</v>
      </c>
      <c r="AB4491" s="7">
        <f>IF(Table2[[#This Row],[15cc]]+Table2[[#This Row],[30cc]]&gt;0,1,0)</f>
        <v>1</v>
      </c>
      <c r="AC4491" s="7">
        <f>IF(Table2[[#This Row],[60c]]&gt;0,1,0)</f>
        <v>0</v>
      </c>
      <c r="AD4491" s="7">
        <f>IF(Table2[[#This Row],[90c]]&gt;0,1,0)</f>
        <v>0</v>
      </c>
    </row>
    <row r="4492" spans="1:30" x14ac:dyDescent="0.2">
      <c r="A4492">
        <v>201707</v>
      </c>
      <c r="B4492" t="s">
        <v>84</v>
      </c>
      <c r="C4492" t="s">
        <v>84</v>
      </c>
      <c r="D4492" t="s">
        <v>3077</v>
      </c>
      <c r="E4492" t="s">
        <v>7704</v>
      </c>
      <c r="F4492" t="s">
        <v>3080</v>
      </c>
      <c r="G4492" t="s">
        <v>7704</v>
      </c>
      <c r="I4492" t="s">
        <v>1140</v>
      </c>
      <c r="J4492" t="s">
        <v>1114</v>
      </c>
      <c r="K4492" t="s">
        <v>7711</v>
      </c>
      <c r="L4492" t="s">
        <v>9614</v>
      </c>
      <c r="M4492" t="s">
        <v>9615</v>
      </c>
      <c r="N4492" s="1">
        <v>42936</v>
      </c>
      <c r="O4492">
        <v>20</v>
      </c>
      <c r="P4492" t="s">
        <v>930</v>
      </c>
      <c r="Q4492">
        <v>5</v>
      </c>
      <c r="R4492">
        <v>100.42700000000001</v>
      </c>
      <c r="S4492">
        <v>5</v>
      </c>
      <c r="T4492">
        <v>100.42700000000001</v>
      </c>
      <c r="U4492" s="7">
        <v>0</v>
      </c>
      <c r="V4492" s="7">
        <v>0</v>
      </c>
      <c r="W4492" s="7">
        <v>0</v>
      </c>
      <c r="X4492" s="7">
        <v>0</v>
      </c>
      <c r="Y4492" s="7">
        <v>0</v>
      </c>
      <c r="Z4492" s="7">
        <v>0</v>
      </c>
      <c r="AA4492" s="7" t="s">
        <v>800</v>
      </c>
      <c r="AB4492" s="7">
        <f>IF(Table2[[#This Row],[15cc]]+Table2[[#This Row],[30cc]]&gt;0,1,0)</f>
        <v>1</v>
      </c>
      <c r="AC4492" s="7">
        <f>IF(Table2[[#This Row],[60c]]&gt;0,1,0)</f>
        <v>0</v>
      </c>
      <c r="AD4492" s="7">
        <f>IF(Table2[[#This Row],[90c]]&gt;0,1,0)</f>
        <v>0</v>
      </c>
    </row>
    <row r="4493" spans="1:30" x14ac:dyDescent="0.2">
      <c r="A4493">
        <v>201707</v>
      </c>
      <c r="B4493" t="s">
        <v>84</v>
      </c>
      <c r="C4493" t="s">
        <v>84</v>
      </c>
      <c r="D4493" t="s">
        <v>3077</v>
      </c>
      <c r="E4493" t="s">
        <v>7704</v>
      </c>
      <c r="F4493" t="s">
        <v>3080</v>
      </c>
      <c r="G4493" t="s">
        <v>7704</v>
      </c>
      <c r="I4493" t="s">
        <v>1140</v>
      </c>
      <c r="J4493" t="s">
        <v>1114</v>
      </c>
      <c r="K4493" t="s">
        <v>7711</v>
      </c>
      <c r="L4493" t="s">
        <v>9616</v>
      </c>
      <c r="M4493" t="s">
        <v>3425</v>
      </c>
      <c r="N4493" s="1">
        <v>42941</v>
      </c>
      <c r="O4493">
        <v>15</v>
      </c>
      <c r="P4493" t="s">
        <v>1314</v>
      </c>
      <c r="Q4493">
        <v>1</v>
      </c>
      <c r="R4493">
        <v>12.196999999999999</v>
      </c>
      <c r="S4493">
        <v>1</v>
      </c>
      <c r="T4493">
        <v>12.196999999999999</v>
      </c>
      <c r="U4493" s="7">
        <v>0</v>
      </c>
      <c r="V4493" s="7">
        <v>0</v>
      </c>
      <c r="W4493" s="7">
        <v>0</v>
      </c>
      <c r="X4493" s="7">
        <v>0</v>
      </c>
      <c r="Y4493" s="7">
        <v>0</v>
      </c>
      <c r="Z4493" s="7">
        <v>0</v>
      </c>
      <c r="AA4493" s="7" t="s">
        <v>800</v>
      </c>
      <c r="AB4493" s="7">
        <f>IF(Table2[[#This Row],[15cc]]+Table2[[#This Row],[30cc]]&gt;0,1,0)</f>
        <v>1</v>
      </c>
      <c r="AC4493" s="7">
        <f>IF(Table2[[#This Row],[60c]]&gt;0,1,0)</f>
        <v>0</v>
      </c>
      <c r="AD4493" s="7">
        <f>IF(Table2[[#This Row],[90c]]&gt;0,1,0)</f>
        <v>0</v>
      </c>
    </row>
    <row r="4494" spans="1:30" x14ac:dyDescent="0.2">
      <c r="A4494">
        <v>201707</v>
      </c>
      <c r="B4494" t="s">
        <v>84</v>
      </c>
      <c r="C4494" t="s">
        <v>84</v>
      </c>
      <c r="D4494" t="s">
        <v>3077</v>
      </c>
      <c r="E4494" t="s">
        <v>7704</v>
      </c>
      <c r="F4494" t="s">
        <v>3080</v>
      </c>
      <c r="G4494" t="s">
        <v>7704</v>
      </c>
      <c r="I4494" t="s">
        <v>1140</v>
      </c>
      <c r="J4494" t="s">
        <v>1114</v>
      </c>
      <c r="K4494" t="s">
        <v>7711</v>
      </c>
      <c r="L4494" t="s">
        <v>9617</v>
      </c>
      <c r="M4494" t="s">
        <v>9618</v>
      </c>
      <c r="N4494" s="1">
        <v>42941</v>
      </c>
      <c r="O4494">
        <v>15</v>
      </c>
      <c r="P4494" t="s">
        <v>1314</v>
      </c>
      <c r="Q4494">
        <v>1</v>
      </c>
      <c r="R4494">
        <v>12.005000000000001</v>
      </c>
      <c r="S4494">
        <v>1</v>
      </c>
      <c r="T4494">
        <v>12.005000000000001</v>
      </c>
      <c r="U4494" s="7">
        <v>0</v>
      </c>
      <c r="V4494" s="7">
        <v>0</v>
      </c>
      <c r="W4494" s="7">
        <v>0</v>
      </c>
      <c r="X4494" s="7">
        <v>0</v>
      </c>
      <c r="Y4494" s="7">
        <v>0</v>
      </c>
      <c r="Z4494" s="7">
        <v>0</v>
      </c>
      <c r="AA4494" s="7" t="s">
        <v>800</v>
      </c>
      <c r="AB4494" s="7">
        <f>IF(Table2[[#This Row],[15cc]]+Table2[[#This Row],[30cc]]&gt;0,1,0)</f>
        <v>1</v>
      </c>
      <c r="AC4494" s="7">
        <f>IF(Table2[[#This Row],[60c]]&gt;0,1,0)</f>
        <v>0</v>
      </c>
      <c r="AD4494" s="7">
        <f>IF(Table2[[#This Row],[90c]]&gt;0,1,0)</f>
        <v>0</v>
      </c>
    </row>
    <row r="4495" spans="1:30" x14ac:dyDescent="0.2">
      <c r="A4495">
        <v>201707</v>
      </c>
      <c r="B4495" t="s">
        <v>84</v>
      </c>
      <c r="C4495" t="s">
        <v>84</v>
      </c>
      <c r="D4495" t="s">
        <v>3077</v>
      </c>
      <c r="E4495" t="s">
        <v>7704</v>
      </c>
      <c r="F4495" t="s">
        <v>3080</v>
      </c>
      <c r="G4495" t="s">
        <v>7704</v>
      </c>
      <c r="I4495" t="s">
        <v>1140</v>
      </c>
      <c r="J4495" t="s">
        <v>1114</v>
      </c>
      <c r="K4495" t="s">
        <v>7711</v>
      </c>
      <c r="L4495" t="s">
        <v>9619</v>
      </c>
      <c r="M4495" t="s">
        <v>9620</v>
      </c>
      <c r="N4495" s="1">
        <v>42941</v>
      </c>
      <c r="O4495">
        <v>15</v>
      </c>
      <c r="P4495" t="s">
        <v>1314</v>
      </c>
      <c r="S4495">
        <v>0</v>
      </c>
      <c r="T4495">
        <v>0</v>
      </c>
      <c r="U4495" s="7">
        <v>0</v>
      </c>
      <c r="V4495" s="7">
        <v>0</v>
      </c>
      <c r="W4495" s="7">
        <v>0</v>
      </c>
      <c r="X4495" s="7">
        <v>0</v>
      </c>
      <c r="Y4495" s="7">
        <v>0</v>
      </c>
      <c r="Z4495" s="7">
        <v>0</v>
      </c>
      <c r="AA4495" s="7" t="s">
        <v>800</v>
      </c>
      <c r="AB4495" s="7">
        <f>IF(Table2[[#This Row],[15cc]]+Table2[[#This Row],[30cc]]&gt;0,1,0)</f>
        <v>0</v>
      </c>
      <c r="AC4495" s="7">
        <f>IF(Table2[[#This Row],[60c]]&gt;0,1,0)</f>
        <v>0</v>
      </c>
      <c r="AD4495" s="7">
        <f>IF(Table2[[#This Row],[90c]]&gt;0,1,0)</f>
        <v>0</v>
      </c>
    </row>
    <row r="4496" spans="1:30" x14ac:dyDescent="0.2">
      <c r="A4496">
        <v>201707</v>
      </c>
      <c r="B4496" t="s">
        <v>84</v>
      </c>
      <c r="C4496" t="s">
        <v>84</v>
      </c>
      <c r="D4496" t="s">
        <v>3077</v>
      </c>
      <c r="E4496" t="s">
        <v>7704</v>
      </c>
      <c r="F4496" t="s">
        <v>3080</v>
      </c>
      <c r="G4496" t="s">
        <v>7704</v>
      </c>
      <c r="I4496" t="s">
        <v>1140</v>
      </c>
      <c r="J4496" t="s">
        <v>1114</v>
      </c>
      <c r="K4496" t="s">
        <v>7711</v>
      </c>
      <c r="L4496" t="s">
        <v>9621</v>
      </c>
      <c r="M4496" t="s">
        <v>2207</v>
      </c>
      <c r="N4496" s="1">
        <v>42941</v>
      </c>
      <c r="O4496">
        <v>15</v>
      </c>
      <c r="P4496" t="s">
        <v>1314</v>
      </c>
      <c r="S4496">
        <v>0</v>
      </c>
      <c r="T4496">
        <v>0</v>
      </c>
      <c r="U4496" s="7">
        <v>0</v>
      </c>
      <c r="V4496" s="7">
        <v>0</v>
      </c>
      <c r="W4496" s="7">
        <v>0</v>
      </c>
      <c r="X4496" s="7">
        <v>0</v>
      </c>
      <c r="Y4496" s="7">
        <v>0</v>
      </c>
      <c r="Z4496" s="7">
        <v>0</v>
      </c>
      <c r="AA4496" s="7" t="s">
        <v>800</v>
      </c>
      <c r="AB4496" s="7">
        <f>IF(Table2[[#This Row],[15cc]]+Table2[[#This Row],[30cc]]&gt;0,1,0)</f>
        <v>0</v>
      </c>
      <c r="AC4496" s="7">
        <f>IF(Table2[[#This Row],[60c]]&gt;0,1,0)</f>
        <v>0</v>
      </c>
      <c r="AD4496" s="7">
        <f>IF(Table2[[#This Row],[90c]]&gt;0,1,0)</f>
        <v>0</v>
      </c>
    </row>
    <row r="4497" spans="1:30" x14ac:dyDescent="0.2">
      <c r="A4497">
        <v>201707</v>
      </c>
      <c r="B4497" t="s">
        <v>84</v>
      </c>
      <c r="C4497" t="s">
        <v>84</v>
      </c>
      <c r="D4497" t="s">
        <v>3077</v>
      </c>
      <c r="E4497" t="s">
        <v>7704</v>
      </c>
      <c r="F4497" t="s">
        <v>3080</v>
      </c>
      <c r="G4497" t="s">
        <v>7704</v>
      </c>
      <c r="I4497" t="s">
        <v>1140</v>
      </c>
      <c r="J4497" t="s">
        <v>1114</v>
      </c>
      <c r="K4497" t="s">
        <v>7711</v>
      </c>
      <c r="L4497" t="s">
        <v>9622</v>
      </c>
      <c r="M4497" t="s">
        <v>9623</v>
      </c>
      <c r="N4497" s="1">
        <v>42941</v>
      </c>
      <c r="O4497">
        <v>15</v>
      </c>
      <c r="P4497" t="s">
        <v>1314</v>
      </c>
      <c r="Q4497">
        <v>1</v>
      </c>
      <c r="R4497">
        <v>12.308</v>
      </c>
      <c r="S4497">
        <v>1</v>
      </c>
      <c r="T4497">
        <v>12.308</v>
      </c>
      <c r="U4497" s="7">
        <v>0</v>
      </c>
      <c r="V4497" s="7">
        <v>0</v>
      </c>
      <c r="W4497" s="7">
        <v>0</v>
      </c>
      <c r="X4497" s="7">
        <v>0</v>
      </c>
      <c r="Y4497" s="7">
        <v>0</v>
      </c>
      <c r="Z4497" s="7">
        <v>0</v>
      </c>
      <c r="AA4497" s="7" t="s">
        <v>800</v>
      </c>
      <c r="AB4497" s="7">
        <f>IF(Table2[[#This Row],[15cc]]+Table2[[#This Row],[30cc]]&gt;0,1,0)</f>
        <v>1</v>
      </c>
      <c r="AC4497" s="7">
        <f>IF(Table2[[#This Row],[60c]]&gt;0,1,0)</f>
        <v>0</v>
      </c>
      <c r="AD4497" s="7">
        <f>IF(Table2[[#This Row],[90c]]&gt;0,1,0)</f>
        <v>0</v>
      </c>
    </row>
    <row r="4498" spans="1:30" x14ac:dyDescent="0.2">
      <c r="A4498">
        <v>201707</v>
      </c>
      <c r="B4498" t="s">
        <v>84</v>
      </c>
      <c r="C4498" t="s">
        <v>84</v>
      </c>
      <c r="D4498" t="s">
        <v>3077</v>
      </c>
      <c r="E4498" t="s">
        <v>7704</v>
      </c>
      <c r="F4498" t="s">
        <v>3080</v>
      </c>
      <c r="G4498" t="s">
        <v>7704</v>
      </c>
      <c r="I4498" t="s">
        <v>1140</v>
      </c>
      <c r="J4498" t="s">
        <v>1114</v>
      </c>
      <c r="K4498" t="s">
        <v>7711</v>
      </c>
      <c r="L4498" t="s">
        <v>9624</v>
      </c>
      <c r="M4498" t="s">
        <v>9625</v>
      </c>
      <c r="N4498" s="1">
        <v>42941</v>
      </c>
      <c r="O4498">
        <v>15</v>
      </c>
      <c r="P4498" t="s">
        <v>1314</v>
      </c>
      <c r="Q4498">
        <v>1</v>
      </c>
      <c r="R4498">
        <v>12.12</v>
      </c>
      <c r="S4498">
        <v>1</v>
      </c>
      <c r="T4498">
        <v>12.12</v>
      </c>
      <c r="U4498" s="7">
        <v>0</v>
      </c>
      <c r="V4498" s="7">
        <v>0</v>
      </c>
      <c r="W4498" s="7">
        <v>0</v>
      </c>
      <c r="X4498" s="7">
        <v>0</v>
      </c>
      <c r="Y4498" s="7">
        <v>0</v>
      </c>
      <c r="Z4498" s="7">
        <v>0</v>
      </c>
      <c r="AA4498" s="7" t="s">
        <v>800</v>
      </c>
      <c r="AB4498" s="7">
        <f>IF(Table2[[#This Row],[15cc]]+Table2[[#This Row],[30cc]]&gt;0,1,0)</f>
        <v>1</v>
      </c>
      <c r="AC4498" s="7">
        <f>IF(Table2[[#This Row],[60c]]&gt;0,1,0)</f>
        <v>0</v>
      </c>
      <c r="AD4498" s="7">
        <f>IF(Table2[[#This Row],[90c]]&gt;0,1,0)</f>
        <v>0</v>
      </c>
    </row>
    <row r="4499" spans="1:30" x14ac:dyDescent="0.2">
      <c r="A4499">
        <v>201707</v>
      </c>
      <c r="B4499" t="s">
        <v>84</v>
      </c>
      <c r="C4499" t="s">
        <v>84</v>
      </c>
      <c r="D4499" t="s">
        <v>3077</v>
      </c>
      <c r="E4499" t="s">
        <v>7704</v>
      </c>
      <c r="F4499" t="s">
        <v>3080</v>
      </c>
      <c r="G4499" t="s">
        <v>7704</v>
      </c>
      <c r="I4499" t="s">
        <v>1140</v>
      </c>
      <c r="J4499" t="s">
        <v>1114</v>
      </c>
      <c r="K4499" t="s">
        <v>7711</v>
      </c>
      <c r="L4499" t="s">
        <v>9626</v>
      </c>
      <c r="M4499" t="s">
        <v>9627</v>
      </c>
      <c r="N4499" s="1">
        <v>42942</v>
      </c>
      <c r="O4499">
        <v>14</v>
      </c>
      <c r="P4499" t="s">
        <v>1314</v>
      </c>
      <c r="Q4499">
        <v>1</v>
      </c>
      <c r="R4499">
        <v>12.087</v>
      </c>
      <c r="S4499">
        <v>1</v>
      </c>
      <c r="T4499">
        <v>12.087</v>
      </c>
      <c r="U4499" s="7">
        <v>0</v>
      </c>
      <c r="V4499" s="7">
        <v>0</v>
      </c>
      <c r="W4499" s="7">
        <v>0</v>
      </c>
      <c r="X4499" s="7">
        <v>0</v>
      </c>
      <c r="Y4499" s="7">
        <v>0</v>
      </c>
      <c r="Z4499" s="7">
        <v>0</v>
      </c>
      <c r="AA4499" s="7" t="s">
        <v>800</v>
      </c>
      <c r="AB4499" s="7">
        <f>IF(Table2[[#This Row],[15cc]]+Table2[[#This Row],[30cc]]&gt;0,1,0)</f>
        <v>1</v>
      </c>
      <c r="AC4499" s="7">
        <f>IF(Table2[[#This Row],[60c]]&gt;0,1,0)</f>
        <v>0</v>
      </c>
      <c r="AD4499" s="7">
        <f>IF(Table2[[#This Row],[90c]]&gt;0,1,0)</f>
        <v>0</v>
      </c>
    </row>
    <row r="4500" spans="1:30" x14ac:dyDescent="0.2">
      <c r="A4500">
        <v>201707</v>
      </c>
      <c r="B4500" t="s">
        <v>84</v>
      </c>
      <c r="C4500" t="s">
        <v>84</v>
      </c>
      <c r="D4500" t="s">
        <v>3077</v>
      </c>
      <c r="E4500" t="s">
        <v>7704</v>
      </c>
      <c r="F4500" t="s">
        <v>3080</v>
      </c>
      <c r="G4500" t="s">
        <v>7704</v>
      </c>
      <c r="I4500" t="s">
        <v>1140</v>
      </c>
      <c r="J4500" t="s">
        <v>1114</v>
      </c>
      <c r="K4500" t="s">
        <v>7711</v>
      </c>
      <c r="L4500" t="s">
        <v>9628</v>
      </c>
      <c r="M4500" t="s">
        <v>1356</v>
      </c>
      <c r="N4500" s="1">
        <v>42942</v>
      </c>
      <c r="O4500">
        <v>14</v>
      </c>
      <c r="P4500" t="s">
        <v>1314</v>
      </c>
      <c r="S4500">
        <v>0</v>
      </c>
      <c r="T4500">
        <v>0</v>
      </c>
      <c r="U4500" s="7">
        <v>0</v>
      </c>
      <c r="V4500" s="7">
        <v>0</v>
      </c>
      <c r="W4500" s="7">
        <v>0</v>
      </c>
      <c r="X4500" s="7">
        <v>0</v>
      </c>
      <c r="Y4500" s="7">
        <v>0</v>
      </c>
      <c r="Z4500" s="7">
        <v>0</v>
      </c>
      <c r="AA4500" s="7" t="s">
        <v>800</v>
      </c>
      <c r="AB4500" s="7">
        <f>IF(Table2[[#This Row],[15cc]]+Table2[[#This Row],[30cc]]&gt;0,1,0)</f>
        <v>0</v>
      </c>
      <c r="AC4500" s="7">
        <f>IF(Table2[[#This Row],[60c]]&gt;0,1,0)</f>
        <v>0</v>
      </c>
      <c r="AD4500" s="7">
        <f>IF(Table2[[#This Row],[90c]]&gt;0,1,0)</f>
        <v>0</v>
      </c>
    </row>
    <row r="4501" spans="1:30" x14ac:dyDescent="0.2">
      <c r="A4501">
        <v>201707</v>
      </c>
      <c r="B4501" t="s">
        <v>84</v>
      </c>
      <c r="C4501" t="s">
        <v>84</v>
      </c>
      <c r="D4501" t="s">
        <v>3077</v>
      </c>
      <c r="E4501" t="s">
        <v>7704</v>
      </c>
      <c r="F4501" t="s">
        <v>3080</v>
      </c>
      <c r="G4501" t="s">
        <v>7704</v>
      </c>
      <c r="I4501" t="s">
        <v>1140</v>
      </c>
      <c r="J4501" t="s">
        <v>1114</v>
      </c>
      <c r="K4501" t="s">
        <v>7711</v>
      </c>
      <c r="L4501" t="s">
        <v>9629</v>
      </c>
      <c r="M4501" t="s">
        <v>9630</v>
      </c>
      <c r="N4501" s="1">
        <v>42943</v>
      </c>
      <c r="O4501">
        <v>13</v>
      </c>
      <c r="P4501" t="s">
        <v>1314</v>
      </c>
      <c r="Q4501">
        <v>1</v>
      </c>
      <c r="R4501">
        <v>12.273999999999999</v>
      </c>
      <c r="S4501">
        <v>1</v>
      </c>
      <c r="T4501">
        <v>12.273999999999999</v>
      </c>
      <c r="U4501" s="7">
        <v>0</v>
      </c>
      <c r="V4501" s="7">
        <v>0</v>
      </c>
      <c r="W4501" s="7">
        <v>0</v>
      </c>
      <c r="X4501" s="7">
        <v>0</v>
      </c>
      <c r="Y4501" s="7">
        <v>0</v>
      </c>
      <c r="Z4501" s="7">
        <v>0</v>
      </c>
      <c r="AA4501" s="7" t="s">
        <v>800</v>
      </c>
      <c r="AB4501" s="7">
        <f>IF(Table2[[#This Row],[15cc]]+Table2[[#This Row],[30cc]]&gt;0,1,0)</f>
        <v>1</v>
      </c>
      <c r="AC4501" s="7">
        <f>IF(Table2[[#This Row],[60c]]&gt;0,1,0)</f>
        <v>0</v>
      </c>
      <c r="AD4501" s="7">
        <f>IF(Table2[[#This Row],[90c]]&gt;0,1,0)</f>
        <v>0</v>
      </c>
    </row>
    <row r="4502" spans="1:30" x14ac:dyDescent="0.2">
      <c r="A4502">
        <v>201707</v>
      </c>
      <c r="B4502" t="s">
        <v>84</v>
      </c>
      <c r="C4502" t="s">
        <v>84</v>
      </c>
      <c r="D4502" t="s">
        <v>3077</v>
      </c>
      <c r="E4502" t="s">
        <v>7704</v>
      </c>
      <c r="F4502" t="s">
        <v>3080</v>
      </c>
      <c r="G4502" t="s">
        <v>7704</v>
      </c>
      <c r="I4502" t="s">
        <v>1140</v>
      </c>
      <c r="J4502" t="s">
        <v>1114</v>
      </c>
      <c r="K4502" t="s">
        <v>7711</v>
      </c>
      <c r="L4502" t="s">
        <v>9631</v>
      </c>
      <c r="M4502" t="s">
        <v>9632</v>
      </c>
      <c r="N4502" s="1">
        <v>42943</v>
      </c>
      <c r="O4502">
        <v>13</v>
      </c>
      <c r="P4502" t="s">
        <v>1314</v>
      </c>
      <c r="Q4502">
        <v>1</v>
      </c>
      <c r="R4502">
        <v>12.085000000000001</v>
      </c>
      <c r="S4502">
        <v>1</v>
      </c>
      <c r="T4502">
        <v>12.085000000000001</v>
      </c>
      <c r="U4502" s="7">
        <v>0</v>
      </c>
      <c r="V4502" s="7">
        <v>0</v>
      </c>
      <c r="W4502" s="7">
        <v>0</v>
      </c>
      <c r="X4502" s="7">
        <v>0</v>
      </c>
      <c r="Y4502" s="7">
        <v>0</v>
      </c>
      <c r="Z4502" s="7">
        <v>0</v>
      </c>
      <c r="AA4502" s="7" t="s">
        <v>800</v>
      </c>
      <c r="AB4502" s="7">
        <f>IF(Table2[[#This Row],[15cc]]+Table2[[#This Row],[30cc]]&gt;0,1,0)</f>
        <v>1</v>
      </c>
      <c r="AC4502" s="7">
        <f>IF(Table2[[#This Row],[60c]]&gt;0,1,0)</f>
        <v>0</v>
      </c>
      <c r="AD4502" s="7">
        <f>IF(Table2[[#This Row],[90c]]&gt;0,1,0)</f>
        <v>0</v>
      </c>
    </row>
    <row r="4503" spans="1:30" x14ac:dyDescent="0.2">
      <c r="A4503">
        <v>201707</v>
      </c>
      <c r="B4503" t="s">
        <v>84</v>
      </c>
      <c r="C4503" t="s">
        <v>84</v>
      </c>
      <c r="D4503" t="s">
        <v>3077</v>
      </c>
      <c r="E4503" t="s">
        <v>7704</v>
      </c>
      <c r="F4503" t="s">
        <v>3080</v>
      </c>
      <c r="G4503" t="s">
        <v>7704</v>
      </c>
      <c r="I4503" t="s">
        <v>1140</v>
      </c>
      <c r="J4503" t="s">
        <v>1114</v>
      </c>
      <c r="K4503" t="s">
        <v>7711</v>
      </c>
      <c r="L4503" t="s">
        <v>9633</v>
      </c>
      <c r="M4503" t="s">
        <v>9634</v>
      </c>
      <c r="N4503" s="1">
        <v>42943</v>
      </c>
      <c r="O4503">
        <v>13</v>
      </c>
      <c r="P4503" t="s">
        <v>1314</v>
      </c>
      <c r="Q4503">
        <v>1</v>
      </c>
      <c r="R4503">
        <v>12.452999999999999</v>
      </c>
      <c r="S4503">
        <v>1</v>
      </c>
      <c r="T4503">
        <v>12.452999999999999</v>
      </c>
      <c r="U4503" s="7">
        <v>0</v>
      </c>
      <c r="V4503" s="7">
        <v>0</v>
      </c>
      <c r="W4503" s="7">
        <v>0</v>
      </c>
      <c r="X4503" s="7">
        <v>0</v>
      </c>
      <c r="Y4503" s="7">
        <v>0</v>
      </c>
      <c r="Z4503" s="7">
        <v>0</v>
      </c>
      <c r="AA4503" s="7" t="s">
        <v>800</v>
      </c>
      <c r="AB4503" s="7">
        <f>IF(Table2[[#This Row],[15cc]]+Table2[[#This Row],[30cc]]&gt;0,1,0)</f>
        <v>1</v>
      </c>
      <c r="AC4503" s="7">
        <f>IF(Table2[[#This Row],[60c]]&gt;0,1,0)</f>
        <v>0</v>
      </c>
      <c r="AD4503" s="7">
        <f>IF(Table2[[#This Row],[90c]]&gt;0,1,0)</f>
        <v>0</v>
      </c>
    </row>
    <row r="4504" spans="1:30" x14ac:dyDescent="0.2">
      <c r="A4504">
        <v>201707</v>
      </c>
      <c r="B4504" t="s">
        <v>84</v>
      </c>
      <c r="C4504" t="s">
        <v>84</v>
      </c>
      <c r="D4504" t="s">
        <v>3077</v>
      </c>
      <c r="E4504" t="s">
        <v>7704</v>
      </c>
      <c r="F4504" t="s">
        <v>3080</v>
      </c>
      <c r="G4504" t="s">
        <v>7704</v>
      </c>
      <c r="I4504" t="s">
        <v>1140</v>
      </c>
      <c r="J4504" t="s">
        <v>1114</v>
      </c>
      <c r="K4504" t="s">
        <v>7711</v>
      </c>
      <c r="L4504" t="s">
        <v>9635</v>
      </c>
      <c r="M4504" t="s">
        <v>9636</v>
      </c>
      <c r="N4504" s="1">
        <v>42943</v>
      </c>
      <c r="O4504">
        <v>13</v>
      </c>
      <c r="P4504" t="s">
        <v>1314</v>
      </c>
      <c r="Q4504">
        <v>1</v>
      </c>
      <c r="R4504">
        <v>13.089</v>
      </c>
      <c r="S4504">
        <v>1</v>
      </c>
      <c r="T4504">
        <v>13.089</v>
      </c>
      <c r="U4504" s="7">
        <v>0</v>
      </c>
      <c r="V4504" s="7">
        <v>0</v>
      </c>
      <c r="W4504" s="7">
        <v>0</v>
      </c>
      <c r="X4504" s="7">
        <v>0</v>
      </c>
      <c r="Y4504" s="7">
        <v>0</v>
      </c>
      <c r="Z4504" s="7">
        <v>0</v>
      </c>
      <c r="AA4504" s="7" t="s">
        <v>800</v>
      </c>
      <c r="AB4504" s="7">
        <f>IF(Table2[[#This Row],[15cc]]+Table2[[#This Row],[30cc]]&gt;0,1,0)</f>
        <v>1</v>
      </c>
      <c r="AC4504" s="7">
        <f>IF(Table2[[#This Row],[60c]]&gt;0,1,0)</f>
        <v>0</v>
      </c>
      <c r="AD4504" s="7">
        <f>IF(Table2[[#This Row],[90c]]&gt;0,1,0)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I556"/>
  <sheetViews>
    <sheetView zoomScaleNormal="100" workbookViewId="0"/>
  </sheetViews>
  <sheetFormatPr defaultRowHeight="14.25" x14ac:dyDescent="0.2"/>
  <cols>
    <col min="2" max="2" width="13.875" customWidth="1"/>
    <col min="3" max="3" width="17.875" customWidth="1"/>
    <col min="4" max="4" width="29" customWidth="1"/>
    <col min="5" max="5" width="20.625" customWidth="1"/>
    <col min="8" max="8" width="38.125" bestFit="1" customWidth="1"/>
    <col min="9" max="9" width="24.5" bestFit="1" customWidth="1"/>
  </cols>
  <sheetData>
    <row r="4" spans="1:9" ht="15" x14ac:dyDescent="0.25">
      <c r="A4" s="3" t="s">
        <v>364</v>
      </c>
    </row>
    <row r="5" spans="1:9" x14ac:dyDescent="0.2">
      <c r="A5" t="s">
        <v>3</v>
      </c>
      <c r="B5" t="s">
        <v>10</v>
      </c>
      <c r="C5" t="s">
        <v>204</v>
      </c>
      <c r="D5" t="s">
        <v>205</v>
      </c>
      <c r="E5" t="s">
        <v>206</v>
      </c>
    </row>
    <row r="6" spans="1:9" x14ac:dyDescent="0.2">
      <c r="A6" t="s">
        <v>21</v>
      </c>
      <c r="B6" t="s">
        <v>83</v>
      </c>
      <c r="C6" t="s">
        <v>207</v>
      </c>
      <c r="D6" t="s">
        <v>208</v>
      </c>
      <c r="E6">
        <v>1</v>
      </c>
      <c r="H6" s="4" t="s">
        <v>184</v>
      </c>
      <c r="I6" t="s">
        <v>365</v>
      </c>
    </row>
    <row r="7" spans="1:9" x14ac:dyDescent="0.2">
      <c r="A7" t="s">
        <v>21</v>
      </c>
      <c r="B7" t="s">
        <v>83</v>
      </c>
      <c r="C7" t="s">
        <v>505</v>
      </c>
      <c r="D7" t="s">
        <v>208</v>
      </c>
      <c r="E7">
        <v>2</v>
      </c>
      <c r="H7" s="5" t="s">
        <v>21</v>
      </c>
      <c r="I7" s="7">
        <v>393</v>
      </c>
    </row>
    <row r="8" spans="1:9" x14ac:dyDescent="0.2">
      <c r="A8" t="s">
        <v>21</v>
      </c>
      <c r="B8" t="s">
        <v>83</v>
      </c>
      <c r="C8" t="s">
        <v>367</v>
      </c>
      <c r="D8" t="s">
        <v>220</v>
      </c>
      <c r="E8">
        <v>2</v>
      </c>
      <c r="H8" s="6" t="s">
        <v>83</v>
      </c>
      <c r="I8" s="7">
        <v>16</v>
      </c>
    </row>
    <row r="9" spans="1:9" x14ac:dyDescent="0.2">
      <c r="A9" t="s">
        <v>21</v>
      </c>
      <c r="B9" t="s">
        <v>83</v>
      </c>
      <c r="C9" t="s">
        <v>209</v>
      </c>
      <c r="D9" t="s">
        <v>210</v>
      </c>
      <c r="E9">
        <v>1</v>
      </c>
      <c r="H9" s="6" t="s">
        <v>68</v>
      </c>
      <c r="I9" s="7">
        <v>17</v>
      </c>
    </row>
    <row r="10" spans="1:9" x14ac:dyDescent="0.2">
      <c r="A10" t="s">
        <v>21</v>
      </c>
      <c r="B10" t="s">
        <v>83</v>
      </c>
      <c r="C10" t="s">
        <v>368</v>
      </c>
      <c r="D10" t="s">
        <v>220</v>
      </c>
      <c r="E10">
        <v>2</v>
      </c>
      <c r="H10" s="6" t="s">
        <v>71</v>
      </c>
      <c r="I10" s="7">
        <v>7</v>
      </c>
    </row>
    <row r="11" spans="1:9" x14ac:dyDescent="0.2">
      <c r="A11" t="s">
        <v>21</v>
      </c>
      <c r="B11" t="s">
        <v>83</v>
      </c>
      <c r="C11" t="s">
        <v>369</v>
      </c>
      <c r="D11" t="s">
        <v>208</v>
      </c>
      <c r="E11">
        <v>1</v>
      </c>
      <c r="H11" s="6" t="s">
        <v>27</v>
      </c>
      <c r="I11" s="7">
        <v>4</v>
      </c>
    </row>
    <row r="12" spans="1:9" x14ac:dyDescent="0.2">
      <c r="A12" t="s">
        <v>21</v>
      </c>
      <c r="B12" t="s">
        <v>83</v>
      </c>
      <c r="C12" t="s">
        <v>211</v>
      </c>
      <c r="D12" t="s">
        <v>208</v>
      </c>
      <c r="E12">
        <v>1</v>
      </c>
      <c r="H12" s="6" t="s">
        <v>150</v>
      </c>
      <c r="I12" s="7">
        <v>6</v>
      </c>
    </row>
    <row r="13" spans="1:9" x14ac:dyDescent="0.2">
      <c r="A13" t="s">
        <v>21</v>
      </c>
      <c r="B13" t="s">
        <v>83</v>
      </c>
      <c r="C13" t="s">
        <v>212</v>
      </c>
      <c r="D13" t="s">
        <v>208</v>
      </c>
      <c r="E13">
        <v>6</v>
      </c>
      <c r="H13" s="6" t="s">
        <v>29</v>
      </c>
      <c r="I13" s="7">
        <v>7</v>
      </c>
    </row>
    <row r="14" spans="1:9" x14ac:dyDescent="0.2">
      <c r="A14" t="s">
        <v>21</v>
      </c>
      <c r="B14" t="s">
        <v>83</v>
      </c>
      <c r="C14" t="s">
        <v>213</v>
      </c>
      <c r="D14" t="s">
        <v>208</v>
      </c>
      <c r="E14">
        <v>2</v>
      </c>
      <c r="H14" s="6" t="s">
        <v>59</v>
      </c>
      <c r="I14" s="7">
        <v>5</v>
      </c>
    </row>
    <row r="15" spans="1:9" x14ac:dyDescent="0.2">
      <c r="A15" t="s">
        <v>21</v>
      </c>
      <c r="B15" t="s">
        <v>83</v>
      </c>
      <c r="C15" t="s">
        <v>173</v>
      </c>
      <c r="D15" t="s">
        <v>210</v>
      </c>
      <c r="E15">
        <v>2</v>
      </c>
      <c r="H15" s="6" t="s">
        <v>72</v>
      </c>
      <c r="I15" s="7">
        <v>3</v>
      </c>
    </row>
    <row r="16" spans="1:9" x14ac:dyDescent="0.2">
      <c r="A16" t="s">
        <v>21</v>
      </c>
      <c r="B16" t="s">
        <v>83</v>
      </c>
      <c r="C16" t="s">
        <v>181</v>
      </c>
      <c r="D16" t="s">
        <v>210</v>
      </c>
      <c r="E16">
        <v>3</v>
      </c>
      <c r="H16" s="6" t="s">
        <v>79</v>
      </c>
      <c r="I16" s="7">
        <v>7</v>
      </c>
    </row>
    <row r="17" spans="1:9" x14ac:dyDescent="0.2">
      <c r="A17" t="s">
        <v>21</v>
      </c>
      <c r="B17" t="s">
        <v>83</v>
      </c>
      <c r="C17" t="s">
        <v>506</v>
      </c>
      <c r="D17" t="s">
        <v>208</v>
      </c>
      <c r="E17">
        <v>1</v>
      </c>
      <c r="H17" s="6" t="s">
        <v>31</v>
      </c>
      <c r="I17" s="7">
        <v>9</v>
      </c>
    </row>
    <row r="18" spans="1:9" x14ac:dyDescent="0.2">
      <c r="A18" t="s">
        <v>21</v>
      </c>
      <c r="B18" t="s">
        <v>83</v>
      </c>
      <c r="C18" t="s">
        <v>370</v>
      </c>
      <c r="D18" t="s">
        <v>220</v>
      </c>
      <c r="E18">
        <v>1</v>
      </c>
      <c r="H18" s="6" t="s">
        <v>61</v>
      </c>
      <c r="I18" s="7">
        <v>10</v>
      </c>
    </row>
    <row r="19" spans="1:9" x14ac:dyDescent="0.2">
      <c r="A19" t="s">
        <v>21</v>
      </c>
      <c r="B19" t="s">
        <v>83</v>
      </c>
      <c r="C19" t="s">
        <v>371</v>
      </c>
      <c r="D19" t="s">
        <v>208</v>
      </c>
      <c r="E19">
        <v>2</v>
      </c>
      <c r="H19" s="6" t="s">
        <v>37</v>
      </c>
      <c r="I19" s="7">
        <v>9</v>
      </c>
    </row>
    <row r="20" spans="1:9" x14ac:dyDescent="0.2">
      <c r="A20" t="s">
        <v>21</v>
      </c>
      <c r="B20" t="s">
        <v>83</v>
      </c>
      <c r="C20" t="s">
        <v>507</v>
      </c>
      <c r="D20" t="s">
        <v>208</v>
      </c>
      <c r="E20">
        <v>2</v>
      </c>
      <c r="H20" s="6" t="s">
        <v>168</v>
      </c>
      <c r="I20" s="7">
        <v>4</v>
      </c>
    </row>
    <row r="21" spans="1:9" x14ac:dyDescent="0.2">
      <c r="A21" t="s">
        <v>21</v>
      </c>
      <c r="B21" t="s">
        <v>83</v>
      </c>
      <c r="C21" t="s">
        <v>508</v>
      </c>
      <c r="D21" t="s">
        <v>208</v>
      </c>
      <c r="E21">
        <v>3</v>
      </c>
      <c r="H21" s="6" t="s">
        <v>38</v>
      </c>
      <c r="I21" s="7">
        <v>6</v>
      </c>
    </row>
    <row r="22" spans="1:9" x14ac:dyDescent="0.2">
      <c r="A22" t="s">
        <v>21</v>
      </c>
      <c r="B22" t="s">
        <v>68</v>
      </c>
      <c r="C22" t="s">
        <v>214</v>
      </c>
      <c r="D22" t="s">
        <v>208</v>
      </c>
      <c r="E22">
        <v>2</v>
      </c>
      <c r="H22" s="6" t="s">
        <v>42</v>
      </c>
      <c r="I22" s="7">
        <v>14</v>
      </c>
    </row>
    <row r="23" spans="1:9" x14ac:dyDescent="0.2">
      <c r="A23" t="s">
        <v>21</v>
      </c>
      <c r="B23" t="s">
        <v>68</v>
      </c>
      <c r="C23" t="s">
        <v>509</v>
      </c>
      <c r="D23" t="s">
        <v>208</v>
      </c>
      <c r="E23">
        <v>2</v>
      </c>
      <c r="H23" s="6" t="s">
        <v>44</v>
      </c>
      <c r="I23" s="7">
        <v>17</v>
      </c>
    </row>
    <row r="24" spans="1:9" x14ac:dyDescent="0.2">
      <c r="A24" t="s">
        <v>21</v>
      </c>
      <c r="B24" t="s">
        <v>68</v>
      </c>
      <c r="C24" t="s">
        <v>372</v>
      </c>
      <c r="D24" t="s">
        <v>208</v>
      </c>
      <c r="E24">
        <v>2</v>
      </c>
      <c r="H24" s="6" t="s">
        <v>51</v>
      </c>
      <c r="I24" s="7">
        <v>20</v>
      </c>
    </row>
    <row r="25" spans="1:9" x14ac:dyDescent="0.2">
      <c r="A25" t="s">
        <v>21</v>
      </c>
      <c r="B25" t="s">
        <v>68</v>
      </c>
      <c r="C25" t="s">
        <v>510</v>
      </c>
      <c r="D25" t="s">
        <v>208</v>
      </c>
      <c r="E25">
        <v>2</v>
      </c>
      <c r="H25" s="6" t="s">
        <v>53</v>
      </c>
      <c r="I25" s="7">
        <v>12</v>
      </c>
    </row>
    <row r="26" spans="1:9" x14ac:dyDescent="0.2">
      <c r="A26" t="s">
        <v>21</v>
      </c>
      <c r="B26" t="s">
        <v>68</v>
      </c>
      <c r="C26" t="s">
        <v>215</v>
      </c>
      <c r="D26" t="s">
        <v>210</v>
      </c>
      <c r="E26">
        <v>2</v>
      </c>
      <c r="H26" s="6" t="s">
        <v>80</v>
      </c>
      <c r="I26" s="7">
        <v>10</v>
      </c>
    </row>
    <row r="27" spans="1:9" x14ac:dyDescent="0.2">
      <c r="A27" t="s">
        <v>21</v>
      </c>
      <c r="B27" t="s">
        <v>68</v>
      </c>
      <c r="C27" t="s">
        <v>511</v>
      </c>
      <c r="D27" t="s">
        <v>208</v>
      </c>
      <c r="E27">
        <v>2</v>
      </c>
      <c r="H27" s="6" t="s">
        <v>74</v>
      </c>
      <c r="I27" s="7">
        <v>19</v>
      </c>
    </row>
    <row r="28" spans="1:9" x14ac:dyDescent="0.2">
      <c r="A28" t="s">
        <v>21</v>
      </c>
      <c r="B28" t="s">
        <v>68</v>
      </c>
      <c r="C28" t="s">
        <v>216</v>
      </c>
      <c r="D28" t="s">
        <v>208</v>
      </c>
      <c r="E28">
        <v>3</v>
      </c>
      <c r="H28" s="6" t="s">
        <v>376</v>
      </c>
      <c r="I28" s="7">
        <v>9</v>
      </c>
    </row>
    <row r="29" spans="1:9" x14ac:dyDescent="0.2">
      <c r="A29" t="s">
        <v>21</v>
      </c>
      <c r="B29" t="s">
        <v>68</v>
      </c>
      <c r="C29" t="s">
        <v>512</v>
      </c>
      <c r="D29" t="s">
        <v>210</v>
      </c>
      <c r="E29">
        <v>2</v>
      </c>
      <c r="H29" s="6" t="s">
        <v>379</v>
      </c>
      <c r="I29" s="7">
        <v>16</v>
      </c>
    </row>
    <row r="30" spans="1:9" x14ac:dyDescent="0.2">
      <c r="A30" t="s">
        <v>21</v>
      </c>
      <c r="B30" t="s">
        <v>68</v>
      </c>
      <c r="C30" t="s">
        <v>217</v>
      </c>
      <c r="D30" t="s">
        <v>208</v>
      </c>
      <c r="E30">
        <v>4</v>
      </c>
      <c r="H30" s="6" t="s">
        <v>381</v>
      </c>
      <c r="I30" s="7">
        <v>19</v>
      </c>
    </row>
    <row r="31" spans="1:9" x14ac:dyDescent="0.2">
      <c r="A31" t="s">
        <v>21</v>
      </c>
      <c r="B31" t="s">
        <v>68</v>
      </c>
      <c r="C31" t="s">
        <v>513</v>
      </c>
      <c r="D31" t="s">
        <v>208</v>
      </c>
      <c r="E31">
        <v>2</v>
      </c>
      <c r="H31" s="6" t="s">
        <v>387</v>
      </c>
      <c r="I31" s="7">
        <v>14</v>
      </c>
    </row>
    <row r="32" spans="1:9" x14ac:dyDescent="0.2">
      <c r="A32" t="s">
        <v>21</v>
      </c>
      <c r="B32" t="s">
        <v>68</v>
      </c>
      <c r="C32" t="s">
        <v>218</v>
      </c>
      <c r="D32" t="s">
        <v>208</v>
      </c>
      <c r="E32">
        <v>7</v>
      </c>
      <c r="H32" s="6" t="s">
        <v>389</v>
      </c>
      <c r="I32" s="7">
        <v>16</v>
      </c>
    </row>
    <row r="33" spans="1:9" x14ac:dyDescent="0.2">
      <c r="A33" t="s">
        <v>21</v>
      </c>
      <c r="B33" t="s">
        <v>68</v>
      </c>
      <c r="C33" t="s">
        <v>219</v>
      </c>
      <c r="D33" t="s">
        <v>220</v>
      </c>
      <c r="E33">
        <v>4</v>
      </c>
      <c r="H33" s="6" t="s">
        <v>390</v>
      </c>
      <c r="I33" s="7">
        <v>4</v>
      </c>
    </row>
    <row r="34" spans="1:9" x14ac:dyDescent="0.2">
      <c r="A34" t="s">
        <v>21</v>
      </c>
      <c r="B34" t="s">
        <v>68</v>
      </c>
      <c r="C34" t="s">
        <v>221</v>
      </c>
      <c r="D34" t="s">
        <v>208</v>
      </c>
      <c r="E34">
        <v>2</v>
      </c>
      <c r="H34" s="6" t="s">
        <v>33</v>
      </c>
      <c r="I34" s="7">
        <v>2</v>
      </c>
    </row>
    <row r="35" spans="1:9" x14ac:dyDescent="0.2">
      <c r="A35" t="s">
        <v>21</v>
      </c>
      <c r="B35" t="s">
        <v>68</v>
      </c>
      <c r="C35" t="s">
        <v>222</v>
      </c>
      <c r="D35" t="s">
        <v>208</v>
      </c>
      <c r="E35">
        <v>1</v>
      </c>
      <c r="H35" s="6" t="s">
        <v>400</v>
      </c>
      <c r="I35" s="7">
        <v>31</v>
      </c>
    </row>
    <row r="36" spans="1:9" x14ac:dyDescent="0.2">
      <c r="A36" t="s">
        <v>21</v>
      </c>
      <c r="B36" t="s">
        <v>68</v>
      </c>
      <c r="C36" t="s">
        <v>373</v>
      </c>
      <c r="D36" t="s">
        <v>208</v>
      </c>
      <c r="E36">
        <v>3</v>
      </c>
      <c r="H36" s="6" t="s">
        <v>409</v>
      </c>
      <c r="I36" s="7">
        <v>34</v>
      </c>
    </row>
    <row r="37" spans="1:9" x14ac:dyDescent="0.2">
      <c r="A37" t="s">
        <v>21</v>
      </c>
      <c r="B37" t="s">
        <v>68</v>
      </c>
      <c r="C37" t="s">
        <v>514</v>
      </c>
      <c r="D37" t="s">
        <v>208</v>
      </c>
      <c r="E37">
        <v>2</v>
      </c>
      <c r="H37" s="6" t="s">
        <v>421</v>
      </c>
      <c r="I37" s="7">
        <v>16</v>
      </c>
    </row>
    <row r="38" spans="1:9" x14ac:dyDescent="0.2">
      <c r="A38" t="s">
        <v>21</v>
      </c>
      <c r="B38" t="s">
        <v>68</v>
      </c>
      <c r="C38" t="s">
        <v>515</v>
      </c>
      <c r="D38" t="s">
        <v>208</v>
      </c>
      <c r="E38">
        <v>5</v>
      </c>
      <c r="H38" s="6" t="s">
        <v>425</v>
      </c>
      <c r="I38" s="7">
        <v>14</v>
      </c>
    </row>
    <row r="39" spans="1:9" x14ac:dyDescent="0.2">
      <c r="A39" t="s">
        <v>21</v>
      </c>
      <c r="B39" t="s">
        <v>71</v>
      </c>
      <c r="C39" t="s">
        <v>516</v>
      </c>
      <c r="D39" t="s">
        <v>208</v>
      </c>
      <c r="E39">
        <v>1</v>
      </c>
      <c r="H39" s="6" t="s">
        <v>169</v>
      </c>
      <c r="I39" s="7">
        <v>5</v>
      </c>
    </row>
    <row r="40" spans="1:9" x14ac:dyDescent="0.2">
      <c r="A40" t="s">
        <v>21</v>
      </c>
      <c r="B40" t="s">
        <v>71</v>
      </c>
      <c r="C40" t="s">
        <v>517</v>
      </c>
      <c r="D40" t="s">
        <v>220</v>
      </c>
      <c r="E40">
        <v>2</v>
      </c>
      <c r="H40" s="6" t="s">
        <v>567</v>
      </c>
      <c r="I40" s="7">
        <v>11</v>
      </c>
    </row>
    <row r="41" spans="1:9" x14ac:dyDescent="0.2">
      <c r="A41" t="s">
        <v>21</v>
      </c>
      <c r="B41" t="s">
        <v>71</v>
      </c>
      <c r="C41" t="s">
        <v>518</v>
      </c>
      <c r="D41" t="s">
        <v>208</v>
      </c>
      <c r="E41">
        <v>2</v>
      </c>
      <c r="H41" s="5" t="s">
        <v>84</v>
      </c>
      <c r="I41" s="7">
        <v>156</v>
      </c>
    </row>
    <row r="42" spans="1:9" x14ac:dyDescent="0.2">
      <c r="A42" t="s">
        <v>21</v>
      </c>
      <c r="B42" t="s">
        <v>71</v>
      </c>
      <c r="C42" t="s">
        <v>519</v>
      </c>
      <c r="D42" t="s">
        <v>208</v>
      </c>
      <c r="E42">
        <v>1</v>
      </c>
      <c r="H42" s="6" t="s">
        <v>108</v>
      </c>
      <c r="I42" s="7">
        <v>3</v>
      </c>
    </row>
    <row r="43" spans="1:9" x14ac:dyDescent="0.2">
      <c r="A43" t="s">
        <v>21</v>
      </c>
      <c r="B43" t="s">
        <v>71</v>
      </c>
      <c r="C43" t="s">
        <v>520</v>
      </c>
      <c r="D43" t="s">
        <v>208</v>
      </c>
      <c r="E43">
        <v>3</v>
      </c>
      <c r="H43" s="6" t="s">
        <v>119</v>
      </c>
      <c r="I43" s="7">
        <v>5</v>
      </c>
    </row>
    <row r="44" spans="1:9" x14ac:dyDescent="0.2">
      <c r="A44" t="s">
        <v>21</v>
      </c>
      <c r="B44" t="s">
        <v>71</v>
      </c>
      <c r="C44" t="s">
        <v>521</v>
      </c>
      <c r="D44" t="s">
        <v>208</v>
      </c>
      <c r="E44">
        <v>2</v>
      </c>
      <c r="H44" s="6" t="s">
        <v>115</v>
      </c>
      <c r="I44" s="7">
        <v>4</v>
      </c>
    </row>
    <row r="45" spans="1:9" x14ac:dyDescent="0.2">
      <c r="A45" t="s">
        <v>21</v>
      </c>
      <c r="B45" t="s">
        <v>71</v>
      </c>
      <c r="C45" t="s">
        <v>522</v>
      </c>
      <c r="D45" t="s">
        <v>208</v>
      </c>
      <c r="E45">
        <v>1</v>
      </c>
      <c r="H45" s="6" t="s">
        <v>100</v>
      </c>
      <c r="I45" s="7">
        <v>4</v>
      </c>
    </row>
    <row r="46" spans="1:9" x14ac:dyDescent="0.2">
      <c r="A46" t="s">
        <v>21</v>
      </c>
      <c r="B46" t="s">
        <v>27</v>
      </c>
      <c r="C46" t="s">
        <v>523</v>
      </c>
      <c r="D46" t="s">
        <v>208</v>
      </c>
      <c r="E46">
        <v>1</v>
      </c>
      <c r="H46" s="6" t="s">
        <v>177</v>
      </c>
      <c r="I46" s="7">
        <v>11</v>
      </c>
    </row>
    <row r="47" spans="1:9" x14ac:dyDescent="0.2">
      <c r="A47" t="s">
        <v>21</v>
      </c>
      <c r="B47" t="s">
        <v>27</v>
      </c>
      <c r="C47" t="s">
        <v>524</v>
      </c>
      <c r="D47" t="s">
        <v>220</v>
      </c>
      <c r="E47">
        <v>1</v>
      </c>
      <c r="H47" s="6" t="s">
        <v>88</v>
      </c>
      <c r="I47" s="7">
        <v>29</v>
      </c>
    </row>
    <row r="48" spans="1:9" x14ac:dyDescent="0.2">
      <c r="A48" t="s">
        <v>21</v>
      </c>
      <c r="B48" t="s">
        <v>27</v>
      </c>
      <c r="C48" t="s">
        <v>525</v>
      </c>
      <c r="D48" t="s">
        <v>208</v>
      </c>
      <c r="E48">
        <v>1</v>
      </c>
      <c r="H48" s="6" t="s">
        <v>161</v>
      </c>
      <c r="I48" s="7">
        <v>2</v>
      </c>
    </row>
    <row r="49" spans="1:9" x14ac:dyDescent="0.2">
      <c r="A49" t="s">
        <v>21</v>
      </c>
      <c r="B49" t="s">
        <v>27</v>
      </c>
      <c r="C49" t="s">
        <v>526</v>
      </c>
      <c r="D49" t="s">
        <v>208</v>
      </c>
      <c r="E49">
        <v>1</v>
      </c>
      <c r="H49" s="6" t="s">
        <v>162</v>
      </c>
      <c r="I49" s="7">
        <v>2</v>
      </c>
    </row>
    <row r="50" spans="1:9" x14ac:dyDescent="0.2">
      <c r="A50" t="s">
        <v>21</v>
      </c>
      <c r="B50" t="s">
        <v>150</v>
      </c>
      <c r="C50" t="s">
        <v>527</v>
      </c>
      <c r="D50" t="s">
        <v>220</v>
      </c>
      <c r="E50">
        <v>1</v>
      </c>
      <c r="H50" s="6" t="s">
        <v>95</v>
      </c>
      <c r="I50" s="7">
        <v>10</v>
      </c>
    </row>
    <row r="51" spans="1:9" x14ac:dyDescent="0.2">
      <c r="A51" t="s">
        <v>21</v>
      </c>
      <c r="B51" t="s">
        <v>150</v>
      </c>
      <c r="C51" t="s">
        <v>242</v>
      </c>
      <c r="D51" t="s">
        <v>208</v>
      </c>
      <c r="E51">
        <v>1</v>
      </c>
      <c r="H51" s="6" t="s">
        <v>102</v>
      </c>
      <c r="I51" s="7">
        <v>5</v>
      </c>
    </row>
    <row r="52" spans="1:9" x14ac:dyDescent="0.2">
      <c r="A52" t="s">
        <v>21</v>
      </c>
      <c r="B52" t="s">
        <v>150</v>
      </c>
      <c r="C52" t="s">
        <v>528</v>
      </c>
      <c r="D52" t="s">
        <v>208</v>
      </c>
      <c r="E52">
        <v>4</v>
      </c>
      <c r="H52" s="6" t="s">
        <v>127</v>
      </c>
      <c r="I52" s="7">
        <v>7</v>
      </c>
    </row>
    <row r="53" spans="1:9" x14ac:dyDescent="0.2">
      <c r="A53" t="s">
        <v>21</v>
      </c>
      <c r="B53" t="s">
        <v>150</v>
      </c>
      <c r="C53" t="s">
        <v>529</v>
      </c>
      <c r="D53" t="s">
        <v>208</v>
      </c>
      <c r="E53">
        <v>1</v>
      </c>
      <c r="H53" s="6" t="s">
        <v>136</v>
      </c>
      <c r="I53" s="7">
        <v>1</v>
      </c>
    </row>
    <row r="54" spans="1:9" x14ac:dyDescent="0.2">
      <c r="A54" t="s">
        <v>21</v>
      </c>
      <c r="B54" t="s">
        <v>150</v>
      </c>
      <c r="C54" t="s">
        <v>530</v>
      </c>
      <c r="D54" t="s">
        <v>208</v>
      </c>
      <c r="E54">
        <v>2</v>
      </c>
      <c r="H54" s="6" t="s">
        <v>164</v>
      </c>
      <c r="I54" s="7">
        <v>6</v>
      </c>
    </row>
    <row r="55" spans="1:9" x14ac:dyDescent="0.2">
      <c r="A55" t="s">
        <v>21</v>
      </c>
      <c r="B55" t="s">
        <v>150</v>
      </c>
      <c r="C55" t="s">
        <v>531</v>
      </c>
      <c r="D55" t="s">
        <v>208</v>
      </c>
      <c r="E55">
        <v>2</v>
      </c>
      <c r="H55" s="6" t="s">
        <v>139</v>
      </c>
      <c r="I55" s="7">
        <v>5</v>
      </c>
    </row>
    <row r="56" spans="1:9" x14ac:dyDescent="0.2">
      <c r="A56" t="s">
        <v>21</v>
      </c>
      <c r="B56" t="s">
        <v>29</v>
      </c>
      <c r="C56" t="s">
        <v>243</v>
      </c>
      <c r="D56" t="s">
        <v>208</v>
      </c>
      <c r="E56">
        <v>1</v>
      </c>
      <c r="H56" s="6" t="s">
        <v>110</v>
      </c>
      <c r="I56" s="7">
        <v>9</v>
      </c>
    </row>
    <row r="57" spans="1:9" x14ac:dyDescent="0.2">
      <c r="A57" t="s">
        <v>21</v>
      </c>
      <c r="B57" t="s">
        <v>29</v>
      </c>
      <c r="C57" t="s">
        <v>374</v>
      </c>
      <c r="D57" t="s">
        <v>208</v>
      </c>
      <c r="E57">
        <v>2</v>
      </c>
      <c r="H57" s="6" t="s">
        <v>144</v>
      </c>
      <c r="I57" s="7">
        <v>10</v>
      </c>
    </row>
    <row r="58" spans="1:9" x14ac:dyDescent="0.2">
      <c r="A58" t="s">
        <v>21</v>
      </c>
      <c r="B58" t="s">
        <v>29</v>
      </c>
      <c r="C58" t="s">
        <v>532</v>
      </c>
      <c r="D58" t="s">
        <v>210</v>
      </c>
      <c r="E58">
        <v>1</v>
      </c>
      <c r="H58" s="6" t="s">
        <v>146</v>
      </c>
      <c r="I58" s="7">
        <v>10</v>
      </c>
    </row>
    <row r="59" spans="1:9" x14ac:dyDescent="0.2">
      <c r="A59" t="s">
        <v>21</v>
      </c>
      <c r="B59" t="s">
        <v>29</v>
      </c>
      <c r="C59" t="s">
        <v>244</v>
      </c>
      <c r="D59" t="s">
        <v>210</v>
      </c>
      <c r="E59">
        <v>3</v>
      </c>
      <c r="H59" s="6" t="s">
        <v>129</v>
      </c>
      <c r="I59" s="7">
        <v>6</v>
      </c>
    </row>
    <row r="60" spans="1:9" x14ac:dyDescent="0.2">
      <c r="A60" t="s">
        <v>21</v>
      </c>
      <c r="B60" t="s">
        <v>29</v>
      </c>
      <c r="C60" t="s">
        <v>533</v>
      </c>
      <c r="D60" t="s">
        <v>210</v>
      </c>
      <c r="E60">
        <v>2</v>
      </c>
      <c r="H60" s="6" t="s">
        <v>111</v>
      </c>
      <c r="I60" s="7">
        <v>1</v>
      </c>
    </row>
    <row r="61" spans="1:9" x14ac:dyDescent="0.2">
      <c r="A61" t="s">
        <v>21</v>
      </c>
      <c r="B61" t="s">
        <v>29</v>
      </c>
      <c r="C61" t="s">
        <v>375</v>
      </c>
      <c r="D61" t="s">
        <v>208</v>
      </c>
      <c r="E61">
        <v>1</v>
      </c>
      <c r="H61" s="6" t="s">
        <v>98</v>
      </c>
      <c r="I61" s="7">
        <v>1</v>
      </c>
    </row>
    <row r="62" spans="1:9" x14ac:dyDescent="0.2">
      <c r="A62" t="s">
        <v>21</v>
      </c>
      <c r="B62" t="s">
        <v>29</v>
      </c>
      <c r="C62" t="s">
        <v>534</v>
      </c>
      <c r="D62" t="s">
        <v>208</v>
      </c>
      <c r="E62">
        <v>1</v>
      </c>
      <c r="H62" s="6" t="s">
        <v>104</v>
      </c>
      <c r="I62" s="7">
        <v>1</v>
      </c>
    </row>
    <row r="63" spans="1:9" x14ac:dyDescent="0.2">
      <c r="A63" t="s">
        <v>21</v>
      </c>
      <c r="B63" t="s">
        <v>376</v>
      </c>
      <c r="C63" t="s">
        <v>535</v>
      </c>
      <c r="D63" t="s">
        <v>208</v>
      </c>
      <c r="E63">
        <v>1</v>
      </c>
      <c r="H63" s="6" t="s">
        <v>131</v>
      </c>
      <c r="I63" s="7">
        <v>7</v>
      </c>
    </row>
    <row r="64" spans="1:9" x14ac:dyDescent="0.2">
      <c r="A64" t="s">
        <v>21</v>
      </c>
      <c r="B64" t="s">
        <v>376</v>
      </c>
      <c r="C64" t="s">
        <v>306</v>
      </c>
      <c r="D64" t="s">
        <v>208</v>
      </c>
      <c r="E64">
        <v>1</v>
      </c>
      <c r="H64" s="6" t="s">
        <v>122</v>
      </c>
      <c r="I64" s="7">
        <v>15</v>
      </c>
    </row>
    <row r="65" spans="1:9" x14ac:dyDescent="0.2">
      <c r="A65" t="s">
        <v>21</v>
      </c>
      <c r="B65" t="s">
        <v>376</v>
      </c>
      <c r="C65" t="s">
        <v>307</v>
      </c>
      <c r="D65" t="s">
        <v>208</v>
      </c>
      <c r="E65">
        <v>4</v>
      </c>
      <c r="H65" s="6" t="s">
        <v>460</v>
      </c>
      <c r="I65" s="7">
        <v>2</v>
      </c>
    </row>
    <row r="66" spans="1:9" x14ac:dyDescent="0.2">
      <c r="A66" t="s">
        <v>21</v>
      </c>
      <c r="B66" t="s">
        <v>376</v>
      </c>
      <c r="C66" t="s">
        <v>536</v>
      </c>
      <c r="D66" t="s">
        <v>208</v>
      </c>
      <c r="E66">
        <v>1</v>
      </c>
      <c r="H66" s="5" t="s">
        <v>183</v>
      </c>
      <c r="I66" s="7">
        <v>549</v>
      </c>
    </row>
    <row r="67" spans="1:9" x14ac:dyDescent="0.2">
      <c r="A67" t="s">
        <v>21</v>
      </c>
      <c r="B67" t="s">
        <v>376</v>
      </c>
      <c r="C67" t="s">
        <v>377</v>
      </c>
      <c r="D67" t="s">
        <v>208</v>
      </c>
      <c r="E67">
        <v>1</v>
      </c>
    </row>
    <row r="68" spans="1:9" x14ac:dyDescent="0.2">
      <c r="A68" t="s">
        <v>21</v>
      </c>
      <c r="B68" t="s">
        <v>376</v>
      </c>
      <c r="C68" t="s">
        <v>311</v>
      </c>
      <c r="D68" t="s">
        <v>208</v>
      </c>
      <c r="E68">
        <v>2</v>
      </c>
    </row>
    <row r="69" spans="1:9" x14ac:dyDescent="0.2">
      <c r="A69" t="s">
        <v>21</v>
      </c>
      <c r="B69" t="s">
        <v>376</v>
      </c>
      <c r="C69" t="s">
        <v>312</v>
      </c>
      <c r="D69" t="s">
        <v>208</v>
      </c>
      <c r="E69">
        <v>2</v>
      </c>
    </row>
    <row r="70" spans="1:9" x14ac:dyDescent="0.2">
      <c r="A70" t="s">
        <v>21</v>
      </c>
      <c r="B70" t="s">
        <v>376</v>
      </c>
      <c r="C70" t="s">
        <v>313</v>
      </c>
      <c r="D70" t="s">
        <v>208</v>
      </c>
      <c r="E70">
        <v>5</v>
      </c>
    </row>
    <row r="71" spans="1:9" x14ac:dyDescent="0.2">
      <c r="A71" t="s">
        <v>21</v>
      </c>
      <c r="B71" t="s">
        <v>376</v>
      </c>
      <c r="C71" t="s">
        <v>378</v>
      </c>
      <c r="D71" t="s">
        <v>208</v>
      </c>
      <c r="E71">
        <v>5</v>
      </c>
    </row>
    <row r="72" spans="1:9" x14ac:dyDescent="0.2">
      <c r="A72" t="s">
        <v>21</v>
      </c>
      <c r="B72" t="s">
        <v>379</v>
      </c>
      <c r="C72" t="s">
        <v>537</v>
      </c>
      <c r="D72" t="s">
        <v>220</v>
      </c>
      <c r="E72">
        <v>2</v>
      </c>
    </row>
    <row r="73" spans="1:9" x14ac:dyDescent="0.2">
      <c r="A73" t="s">
        <v>21</v>
      </c>
      <c r="B73" t="s">
        <v>379</v>
      </c>
      <c r="C73" t="s">
        <v>538</v>
      </c>
      <c r="D73" t="s">
        <v>208</v>
      </c>
      <c r="E73">
        <v>2</v>
      </c>
    </row>
    <row r="74" spans="1:9" x14ac:dyDescent="0.2">
      <c r="A74" t="s">
        <v>21</v>
      </c>
      <c r="B74" t="s">
        <v>379</v>
      </c>
      <c r="C74" t="s">
        <v>246</v>
      </c>
      <c r="D74" t="s">
        <v>208</v>
      </c>
      <c r="E74">
        <v>1</v>
      </c>
    </row>
    <row r="75" spans="1:9" x14ac:dyDescent="0.2">
      <c r="A75" t="s">
        <v>21</v>
      </c>
      <c r="B75" t="s">
        <v>379</v>
      </c>
      <c r="C75" t="s">
        <v>539</v>
      </c>
      <c r="D75" t="s">
        <v>208</v>
      </c>
      <c r="E75">
        <v>5</v>
      </c>
    </row>
    <row r="76" spans="1:9" x14ac:dyDescent="0.2">
      <c r="A76" t="s">
        <v>21</v>
      </c>
      <c r="B76" t="s">
        <v>379</v>
      </c>
      <c r="C76" t="s">
        <v>247</v>
      </c>
      <c r="D76" t="s">
        <v>208</v>
      </c>
      <c r="E76">
        <v>1</v>
      </c>
    </row>
    <row r="77" spans="1:9" x14ac:dyDescent="0.2">
      <c r="A77" t="s">
        <v>21</v>
      </c>
      <c r="B77" t="s">
        <v>379</v>
      </c>
      <c r="C77" t="s">
        <v>156</v>
      </c>
      <c r="D77" t="s">
        <v>210</v>
      </c>
      <c r="E77">
        <v>4</v>
      </c>
    </row>
    <row r="78" spans="1:9" x14ac:dyDescent="0.2">
      <c r="A78" t="s">
        <v>21</v>
      </c>
      <c r="B78" t="s">
        <v>379</v>
      </c>
      <c r="C78" t="s">
        <v>253</v>
      </c>
      <c r="D78" t="s">
        <v>208</v>
      </c>
      <c r="E78">
        <v>1</v>
      </c>
    </row>
    <row r="79" spans="1:9" x14ac:dyDescent="0.2">
      <c r="A79" t="s">
        <v>21</v>
      </c>
      <c r="B79" t="s">
        <v>379</v>
      </c>
      <c r="C79" t="s">
        <v>255</v>
      </c>
      <c r="D79" t="s">
        <v>208</v>
      </c>
      <c r="E79">
        <v>4</v>
      </c>
    </row>
    <row r="80" spans="1:9" x14ac:dyDescent="0.2">
      <c r="A80" t="s">
        <v>21</v>
      </c>
      <c r="B80" t="s">
        <v>379</v>
      </c>
      <c r="C80" t="s">
        <v>256</v>
      </c>
      <c r="D80" t="s">
        <v>208</v>
      </c>
      <c r="E80">
        <v>3</v>
      </c>
    </row>
    <row r="81" spans="1:5" x14ac:dyDescent="0.2">
      <c r="A81" t="s">
        <v>21</v>
      </c>
      <c r="B81" t="s">
        <v>379</v>
      </c>
      <c r="C81" t="s">
        <v>257</v>
      </c>
      <c r="D81" t="s">
        <v>208</v>
      </c>
      <c r="E81">
        <v>2</v>
      </c>
    </row>
    <row r="82" spans="1:5" x14ac:dyDescent="0.2">
      <c r="A82" t="s">
        <v>21</v>
      </c>
      <c r="B82" t="s">
        <v>379</v>
      </c>
      <c r="C82" t="s">
        <v>258</v>
      </c>
      <c r="D82" t="s">
        <v>208</v>
      </c>
      <c r="E82">
        <v>3</v>
      </c>
    </row>
    <row r="83" spans="1:5" x14ac:dyDescent="0.2">
      <c r="A83" t="s">
        <v>21</v>
      </c>
      <c r="B83" t="s">
        <v>379</v>
      </c>
      <c r="C83" t="s">
        <v>380</v>
      </c>
      <c r="D83" t="s">
        <v>208</v>
      </c>
      <c r="E83">
        <v>5</v>
      </c>
    </row>
    <row r="84" spans="1:5" x14ac:dyDescent="0.2">
      <c r="A84" t="s">
        <v>21</v>
      </c>
      <c r="B84" t="s">
        <v>379</v>
      </c>
      <c r="C84" t="s">
        <v>540</v>
      </c>
      <c r="D84" t="s">
        <v>208</v>
      </c>
      <c r="E84">
        <v>4</v>
      </c>
    </row>
    <row r="85" spans="1:5" x14ac:dyDescent="0.2">
      <c r="A85" t="s">
        <v>21</v>
      </c>
      <c r="B85" t="s">
        <v>379</v>
      </c>
      <c r="C85" t="s">
        <v>541</v>
      </c>
      <c r="D85" t="s">
        <v>208</v>
      </c>
      <c r="E85">
        <v>1</v>
      </c>
    </row>
    <row r="86" spans="1:5" x14ac:dyDescent="0.2">
      <c r="A86" t="s">
        <v>21</v>
      </c>
      <c r="B86" t="s">
        <v>379</v>
      </c>
      <c r="C86" t="s">
        <v>542</v>
      </c>
      <c r="D86" t="s">
        <v>208</v>
      </c>
      <c r="E86">
        <v>2</v>
      </c>
    </row>
    <row r="87" spans="1:5" x14ac:dyDescent="0.2">
      <c r="A87" t="s">
        <v>21</v>
      </c>
      <c r="B87" t="s">
        <v>379</v>
      </c>
      <c r="C87" t="s">
        <v>543</v>
      </c>
      <c r="D87" t="s">
        <v>208</v>
      </c>
      <c r="E87">
        <v>2</v>
      </c>
    </row>
    <row r="88" spans="1:5" x14ac:dyDescent="0.2">
      <c r="A88" t="s">
        <v>21</v>
      </c>
      <c r="B88" t="s">
        <v>381</v>
      </c>
      <c r="C88" t="s">
        <v>158</v>
      </c>
      <c r="D88" t="s">
        <v>210</v>
      </c>
      <c r="E88">
        <v>1</v>
      </c>
    </row>
    <row r="89" spans="1:5" x14ac:dyDescent="0.2">
      <c r="A89" t="s">
        <v>21</v>
      </c>
      <c r="B89" t="s">
        <v>381</v>
      </c>
      <c r="C89" t="s">
        <v>264</v>
      </c>
      <c r="D89" t="s">
        <v>208</v>
      </c>
      <c r="E89">
        <v>1</v>
      </c>
    </row>
    <row r="90" spans="1:5" x14ac:dyDescent="0.2">
      <c r="A90" t="s">
        <v>21</v>
      </c>
      <c r="B90" t="s">
        <v>381</v>
      </c>
      <c r="C90" t="s">
        <v>265</v>
      </c>
      <c r="D90" t="s">
        <v>208</v>
      </c>
      <c r="E90">
        <v>2</v>
      </c>
    </row>
    <row r="91" spans="1:5" x14ac:dyDescent="0.2">
      <c r="A91" t="s">
        <v>21</v>
      </c>
      <c r="B91" t="s">
        <v>381</v>
      </c>
      <c r="C91" t="s">
        <v>382</v>
      </c>
      <c r="D91" t="s">
        <v>208</v>
      </c>
      <c r="E91">
        <v>1</v>
      </c>
    </row>
    <row r="92" spans="1:5" x14ac:dyDescent="0.2">
      <c r="A92" t="s">
        <v>21</v>
      </c>
      <c r="B92" t="s">
        <v>381</v>
      </c>
      <c r="C92" t="s">
        <v>266</v>
      </c>
      <c r="D92" t="s">
        <v>208</v>
      </c>
      <c r="E92">
        <v>1</v>
      </c>
    </row>
    <row r="93" spans="1:5" x14ac:dyDescent="0.2">
      <c r="A93" t="s">
        <v>21</v>
      </c>
      <c r="B93" t="s">
        <v>381</v>
      </c>
      <c r="C93" t="s">
        <v>172</v>
      </c>
      <c r="D93" t="s">
        <v>210</v>
      </c>
      <c r="E93">
        <v>1</v>
      </c>
    </row>
    <row r="94" spans="1:5" x14ac:dyDescent="0.2">
      <c r="A94" t="s">
        <v>21</v>
      </c>
      <c r="B94" t="s">
        <v>381</v>
      </c>
      <c r="C94" t="s">
        <v>544</v>
      </c>
      <c r="D94" t="s">
        <v>208</v>
      </c>
      <c r="E94">
        <v>3</v>
      </c>
    </row>
    <row r="95" spans="1:5" x14ac:dyDescent="0.2">
      <c r="A95" t="s">
        <v>21</v>
      </c>
      <c r="B95" t="s">
        <v>381</v>
      </c>
      <c r="C95" t="s">
        <v>179</v>
      </c>
      <c r="D95" t="s">
        <v>210</v>
      </c>
      <c r="E95">
        <v>4</v>
      </c>
    </row>
    <row r="96" spans="1:5" x14ac:dyDescent="0.2">
      <c r="A96" t="s">
        <v>21</v>
      </c>
      <c r="B96" t="s">
        <v>381</v>
      </c>
      <c r="C96" t="s">
        <v>267</v>
      </c>
      <c r="D96" t="s">
        <v>208</v>
      </c>
      <c r="E96">
        <v>3</v>
      </c>
    </row>
    <row r="97" spans="1:5" x14ac:dyDescent="0.2">
      <c r="A97" t="s">
        <v>21</v>
      </c>
      <c r="B97" t="s">
        <v>381</v>
      </c>
      <c r="C97" t="s">
        <v>180</v>
      </c>
      <c r="D97" t="s">
        <v>210</v>
      </c>
      <c r="E97">
        <v>2</v>
      </c>
    </row>
    <row r="98" spans="1:5" x14ac:dyDescent="0.2">
      <c r="A98" t="s">
        <v>21</v>
      </c>
      <c r="B98" t="s">
        <v>381</v>
      </c>
      <c r="C98" t="s">
        <v>383</v>
      </c>
      <c r="D98" t="s">
        <v>208</v>
      </c>
      <c r="E98">
        <v>3</v>
      </c>
    </row>
    <row r="99" spans="1:5" x14ac:dyDescent="0.2">
      <c r="A99" t="s">
        <v>21</v>
      </c>
      <c r="B99" t="s">
        <v>381</v>
      </c>
      <c r="C99" t="s">
        <v>384</v>
      </c>
      <c r="D99" t="s">
        <v>208</v>
      </c>
      <c r="E99">
        <v>1</v>
      </c>
    </row>
    <row r="100" spans="1:5" x14ac:dyDescent="0.2">
      <c r="A100" t="s">
        <v>21</v>
      </c>
      <c r="B100" t="s">
        <v>381</v>
      </c>
      <c r="C100" t="s">
        <v>385</v>
      </c>
      <c r="D100" t="s">
        <v>208</v>
      </c>
      <c r="E100">
        <v>3</v>
      </c>
    </row>
    <row r="101" spans="1:5" x14ac:dyDescent="0.2">
      <c r="A101" t="s">
        <v>21</v>
      </c>
      <c r="B101" t="s">
        <v>381</v>
      </c>
      <c r="C101" t="s">
        <v>386</v>
      </c>
      <c r="D101" t="s">
        <v>220</v>
      </c>
      <c r="E101">
        <v>3</v>
      </c>
    </row>
    <row r="102" spans="1:5" x14ac:dyDescent="0.2">
      <c r="A102" t="s">
        <v>21</v>
      </c>
      <c r="B102" t="s">
        <v>381</v>
      </c>
      <c r="C102" t="s">
        <v>545</v>
      </c>
      <c r="D102" t="s">
        <v>208</v>
      </c>
      <c r="E102">
        <v>1</v>
      </c>
    </row>
    <row r="103" spans="1:5" x14ac:dyDescent="0.2">
      <c r="A103" t="s">
        <v>21</v>
      </c>
      <c r="B103" t="s">
        <v>381</v>
      </c>
      <c r="C103" t="s">
        <v>546</v>
      </c>
      <c r="D103" t="s">
        <v>208</v>
      </c>
      <c r="E103">
        <v>1</v>
      </c>
    </row>
    <row r="104" spans="1:5" x14ac:dyDescent="0.2">
      <c r="A104" t="s">
        <v>21</v>
      </c>
      <c r="B104" t="s">
        <v>381</v>
      </c>
      <c r="C104" t="s">
        <v>547</v>
      </c>
      <c r="D104" t="s">
        <v>220</v>
      </c>
      <c r="E104">
        <v>1</v>
      </c>
    </row>
    <row r="105" spans="1:5" x14ac:dyDescent="0.2">
      <c r="A105" t="s">
        <v>21</v>
      </c>
      <c r="B105" t="s">
        <v>381</v>
      </c>
      <c r="C105" t="s">
        <v>548</v>
      </c>
      <c r="D105" t="s">
        <v>208</v>
      </c>
      <c r="E105">
        <v>1</v>
      </c>
    </row>
    <row r="106" spans="1:5" x14ac:dyDescent="0.2">
      <c r="A106" t="s">
        <v>21</v>
      </c>
      <c r="B106" t="s">
        <v>381</v>
      </c>
      <c r="C106" t="s">
        <v>549</v>
      </c>
      <c r="D106" t="s">
        <v>208</v>
      </c>
      <c r="E106">
        <v>3</v>
      </c>
    </row>
    <row r="107" spans="1:5" x14ac:dyDescent="0.2">
      <c r="A107" t="s">
        <v>21</v>
      </c>
      <c r="B107" t="s">
        <v>387</v>
      </c>
      <c r="C107" t="s">
        <v>248</v>
      </c>
      <c r="D107" t="s">
        <v>208</v>
      </c>
      <c r="E107">
        <v>1</v>
      </c>
    </row>
    <row r="108" spans="1:5" x14ac:dyDescent="0.2">
      <c r="A108" t="s">
        <v>21</v>
      </c>
      <c r="B108" t="s">
        <v>387</v>
      </c>
      <c r="C108" t="s">
        <v>249</v>
      </c>
      <c r="D108" t="s">
        <v>208</v>
      </c>
      <c r="E108">
        <v>1</v>
      </c>
    </row>
    <row r="109" spans="1:5" x14ac:dyDescent="0.2">
      <c r="A109" t="s">
        <v>21</v>
      </c>
      <c r="B109" t="s">
        <v>387</v>
      </c>
      <c r="C109" t="s">
        <v>250</v>
      </c>
      <c r="D109" t="s">
        <v>208</v>
      </c>
      <c r="E109">
        <v>1</v>
      </c>
    </row>
    <row r="110" spans="1:5" x14ac:dyDescent="0.2">
      <c r="A110" t="s">
        <v>21</v>
      </c>
      <c r="B110" t="s">
        <v>387</v>
      </c>
      <c r="C110" t="s">
        <v>550</v>
      </c>
      <c r="D110" t="s">
        <v>208</v>
      </c>
      <c r="E110">
        <v>1</v>
      </c>
    </row>
    <row r="111" spans="1:5" x14ac:dyDescent="0.2">
      <c r="A111" t="s">
        <v>21</v>
      </c>
      <c r="B111" t="s">
        <v>387</v>
      </c>
      <c r="C111" t="s">
        <v>551</v>
      </c>
      <c r="D111" t="s">
        <v>208</v>
      </c>
      <c r="E111">
        <v>2</v>
      </c>
    </row>
    <row r="112" spans="1:5" x14ac:dyDescent="0.2">
      <c r="A112" t="s">
        <v>21</v>
      </c>
      <c r="B112" t="s">
        <v>387</v>
      </c>
      <c r="C112" t="s">
        <v>171</v>
      </c>
      <c r="D112" t="s">
        <v>210</v>
      </c>
      <c r="E112">
        <v>1</v>
      </c>
    </row>
    <row r="113" spans="1:5" x14ac:dyDescent="0.2">
      <c r="A113" t="s">
        <v>21</v>
      </c>
      <c r="B113" t="s">
        <v>387</v>
      </c>
      <c r="C113" t="s">
        <v>251</v>
      </c>
      <c r="D113" t="s">
        <v>208</v>
      </c>
      <c r="E113">
        <v>1</v>
      </c>
    </row>
    <row r="114" spans="1:5" x14ac:dyDescent="0.2">
      <c r="A114" t="s">
        <v>21</v>
      </c>
      <c r="B114" t="s">
        <v>387</v>
      </c>
      <c r="C114" t="s">
        <v>552</v>
      </c>
      <c r="D114" t="s">
        <v>220</v>
      </c>
      <c r="E114">
        <v>2</v>
      </c>
    </row>
    <row r="115" spans="1:5" x14ac:dyDescent="0.2">
      <c r="A115" t="s">
        <v>21</v>
      </c>
      <c r="B115" t="s">
        <v>387</v>
      </c>
      <c r="C115" t="s">
        <v>252</v>
      </c>
      <c r="D115" t="s">
        <v>208</v>
      </c>
      <c r="E115">
        <v>2</v>
      </c>
    </row>
    <row r="116" spans="1:5" x14ac:dyDescent="0.2">
      <c r="A116" t="s">
        <v>21</v>
      </c>
      <c r="B116" t="s">
        <v>387</v>
      </c>
      <c r="C116" t="s">
        <v>254</v>
      </c>
      <c r="D116" t="s">
        <v>208</v>
      </c>
      <c r="E116">
        <v>2</v>
      </c>
    </row>
    <row r="117" spans="1:5" x14ac:dyDescent="0.2">
      <c r="A117" t="s">
        <v>21</v>
      </c>
      <c r="B117" t="s">
        <v>387</v>
      </c>
      <c r="C117" t="s">
        <v>553</v>
      </c>
      <c r="D117" t="s">
        <v>208</v>
      </c>
      <c r="E117">
        <v>1</v>
      </c>
    </row>
    <row r="118" spans="1:5" x14ac:dyDescent="0.2">
      <c r="A118" t="s">
        <v>21</v>
      </c>
      <c r="B118" t="s">
        <v>387</v>
      </c>
      <c r="C118" t="s">
        <v>178</v>
      </c>
      <c r="D118" t="s">
        <v>210</v>
      </c>
      <c r="E118">
        <v>1</v>
      </c>
    </row>
    <row r="119" spans="1:5" x14ac:dyDescent="0.2">
      <c r="A119" t="s">
        <v>21</v>
      </c>
      <c r="B119" t="s">
        <v>387</v>
      </c>
      <c r="C119" t="s">
        <v>554</v>
      </c>
      <c r="D119" t="s">
        <v>208</v>
      </c>
      <c r="E119">
        <v>2</v>
      </c>
    </row>
    <row r="120" spans="1:5" x14ac:dyDescent="0.2">
      <c r="A120" t="s">
        <v>21</v>
      </c>
      <c r="B120" t="s">
        <v>387</v>
      </c>
      <c r="C120" t="s">
        <v>388</v>
      </c>
      <c r="D120" t="s">
        <v>208</v>
      </c>
      <c r="E120">
        <v>3</v>
      </c>
    </row>
    <row r="121" spans="1:5" x14ac:dyDescent="0.2">
      <c r="A121" t="s">
        <v>21</v>
      </c>
      <c r="B121" t="s">
        <v>389</v>
      </c>
      <c r="C121" t="s">
        <v>555</v>
      </c>
      <c r="D121" t="s">
        <v>220</v>
      </c>
      <c r="E121">
        <v>1</v>
      </c>
    </row>
    <row r="122" spans="1:5" x14ac:dyDescent="0.2">
      <c r="A122" t="s">
        <v>21</v>
      </c>
      <c r="B122" t="s">
        <v>389</v>
      </c>
      <c r="C122" t="s">
        <v>556</v>
      </c>
      <c r="D122" t="s">
        <v>208</v>
      </c>
      <c r="E122">
        <v>1</v>
      </c>
    </row>
    <row r="123" spans="1:5" x14ac:dyDescent="0.2">
      <c r="A123" t="s">
        <v>21</v>
      </c>
      <c r="B123" t="s">
        <v>389</v>
      </c>
      <c r="C123" t="s">
        <v>557</v>
      </c>
      <c r="D123" t="s">
        <v>210</v>
      </c>
      <c r="E123">
        <v>2</v>
      </c>
    </row>
    <row r="124" spans="1:5" x14ac:dyDescent="0.2">
      <c r="A124" t="s">
        <v>21</v>
      </c>
      <c r="B124" t="s">
        <v>389</v>
      </c>
      <c r="C124" t="s">
        <v>558</v>
      </c>
      <c r="D124" t="s">
        <v>208</v>
      </c>
      <c r="E124">
        <v>3</v>
      </c>
    </row>
    <row r="125" spans="1:5" x14ac:dyDescent="0.2">
      <c r="A125" t="s">
        <v>21</v>
      </c>
      <c r="B125" t="s">
        <v>389</v>
      </c>
      <c r="C125" t="s">
        <v>305</v>
      </c>
      <c r="D125" t="s">
        <v>208</v>
      </c>
      <c r="E125">
        <v>2</v>
      </c>
    </row>
    <row r="126" spans="1:5" x14ac:dyDescent="0.2">
      <c r="A126" t="s">
        <v>21</v>
      </c>
      <c r="B126" t="s">
        <v>389</v>
      </c>
      <c r="C126" t="s">
        <v>559</v>
      </c>
      <c r="D126" t="s">
        <v>208</v>
      </c>
      <c r="E126">
        <v>4</v>
      </c>
    </row>
    <row r="127" spans="1:5" x14ac:dyDescent="0.2">
      <c r="A127" t="s">
        <v>21</v>
      </c>
      <c r="B127" t="s">
        <v>389</v>
      </c>
      <c r="C127" t="s">
        <v>308</v>
      </c>
      <c r="D127" t="s">
        <v>208</v>
      </c>
      <c r="E127">
        <v>1</v>
      </c>
    </row>
    <row r="128" spans="1:5" x14ac:dyDescent="0.2">
      <c r="A128" t="s">
        <v>21</v>
      </c>
      <c r="B128" t="s">
        <v>389</v>
      </c>
      <c r="C128" t="s">
        <v>309</v>
      </c>
      <c r="D128" t="s">
        <v>208</v>
      </c>
      <c r="E128">
        <v>1</v>
      </c>
    </row>
    <row r="129" spans="1:5" x14ac:dyDescent="0.2">
      <c r="A129" t="s">
        <v>21</v>
      </c>
      <c r="B129" t="s">
        <v>389</v>
      </c>
      <c r="C129" t="s">
        <v>310</v>
      </c>
      <c r="D129" t="s">
        <v>208</v>
      </c>
      <c r="E129">
        <v>2</v>
      </c>
    </row>
    <row r="130" spans="1:5" x14ac:dyDescent="0.2">
      <c r="A130" t="s">
        <v>21</v>
      </c>
      <c r="B130" t="s">
        <v>389</v>
      </c>
      <c r="C130" t="s">
        <v>560</v>
      </c>
      <c r="D130" t="s">
        <v>208</v>
      </c>
      <c r="E130">
        <v>2</v>
      </c>
    </row>
    <row r="131" spans="1:5" x14ac:dyDescent="0.2">
      <c r="A131" t="s">
        <v>21</v>
      </c>
      <c r="B131" t="s">
        <v>389</v>
      </c>
      <c r="C131" t="s">
        <v>561</v>
      </c>
      <c r="D131" t="s">
        <v>208</v>
      </c>
      <c r="E131">
        <v>2</v>
      </c>
    </row>
    <row r="132" spans="1:5" x14ac:dyDescent="0.2">
      <c r="A132" t="s">
        <v>21</v>
      </c>
      <c r="B132" t="s">
        <v>389</v>
      </c>
      <c r="C132" t="s">
        <v>562</v>
      </c>
      <c r="D132" t="s">
        <v>208</v>
      </c>
      <c r="E132">
        <v>3</v>
      </c>
    </row>
    <row r="133" spans="1:5" x14ac:dyDescent="0.2">
      <c r="A133" t="s">
        <v>21</v>
      </c>
      <c r="B133" t="s">
        <v>389</v>
      </c>
      <c r="C133" t="s">
        <v>563</v>
      </c>
      <c r="D133" t="s">
        <v>208</v>
      </c>
      <c r="E133">
        <v>2</v>
      </c>
    </row>
    <row r="134" spans="1:5" x14ac:dyDescent="0.2">
      <c r="A134" t="s">
        <v>21</v>
      </c>
      <c r="B134" t="s">
        <v>389</v>
      </c>
      <c r="C134" t="s">
        <v>564</v>
      </c>
      <c r="D134" t="s">
        <v>208</v>
      </c>
      <c r="E134">
        <v>2</v>
      </c>
    </row>
    <row r="135" spans="1:5" x14ac:dyDescent="0.2">
      <c r="A135" t="s">
        <v>21</v>
      </c>
      <c r="B135" t="s">
        <v>389</v>
      </c>
      <c r="C135" t="s">
        <v>565</v>
      </c>
      <c r="D135" t="s">
        <v>208</v>
      </c>
      <c r="E135">
        <v>1</v>
      </c>
    </row>
    <row r="136" spans="1:5" x14ac:dyDescent="0.2">
      <c r="A136" t="s">
        <v>21</v>
      </c>
      <c r="B136" t="s">
        <v>389</v>
      </c>
      <c r="C136" t="s">
        <v>566</v>
      </c>
      <c r="D136" t="s">
        <v>208</v>
      </c>
      <c r="E136">
        <v>3</v>
      </c>
    </row>
    <row r="137" spans="1:5" x14ac:dyDescent="0.2">
      <c r="A137" t="s">
        <v>21</v>
      </c>
      <c r="B137" t="s">
        <v>567</v>
      </c>
      <c r="C137" t="s">
        <v>568</v>
      </c>
      <c r="D137" t="s">
        <v>208</v>
      </c>
      <c r="E137">
        <v>2</v>
      </c>
    </row>
    <row r="138" spans="1:5" x14ac:dyDescent="0.2">
      <c r="A138" t="s">
        <v>21</v>
      </c>
      <c r="B138" t="s">
        <v>567</v>
      </c>
      <c r="C138" t="s">
        <v>569</v>
      </c>
      <c r="D138" t="s">
        <v>208</v>
      </c>
      <c r="E138">
        <v>1</v>
      </c>
    </row>
    <row r="139" spans="1:5" x14ac:dyDescent="0.2">
      <c r="A139" t="s">
        <v>21</v>
      </c>
      <c r="B139" t="s">
        <v>567</v>
      </c>
      <c r="C139" t="s">
        <v>570</v>
      </c>
      <c r="D139" t="s">
        <v>208</v>
      </c>
      <c r="E139">
        <v>2</v>
      </c>
    </row>
    <row r="140" spans="1:5" x14ac:dyDescent="0.2">
      <c r="A140" t="s">
        <v>21</v>
      </c>
      <c r="B140" t="s">
        <v>567</v>
      </c>
      <c r="C140" t="s">
        <v>571</v>
      </c>
      <c r="D140" t="s">
        <v>208</v>
      </c>
      <c r="E140">
        <v>2</v>
      </c>
    </row>
    <row r="141" spans="1:5" x14ac:dyDescent="0.2">
      <c r="A141" t="s">
        <v>21</v>
      </c>
      <c r="B141" t="s">
        <v>567</v>
      </c>
      <c r="C141" t="s">
        <v>572</v>
      </c>
      <c r="D141" t="s">
        <v>208</v>
      </c>
      <c r="E141">
        <v>1</v>
      </c>
    </row>
    <row r="142" spans="1:5" x14ac:dyDescent="0.2">
      <c r="A142" t="s">
        <v>21</v>
      </c>
      <c r="B142" t="s">
        <v>567</v>
      </c>
      <c r="C142" t="s">
        <v>573</v>
      </c>
      <c r="D142" t="s">
        <v>208</v>
      </c>
      <c r="E142">
        <v>1</v>
      </c>
    </row>
    <row r="143" spans="1:5" x14ac:dyDescent="0.2">
      <c r="A143" t="s">
        <v>21</v>
      </c>
      <c r="B143" t="s">
        <v>567</v>
      </c>
      <c r="C143" t="s">
        <v>574</v>
      </c>
      <c r="D143" t="s">
        <v>208</v>
      </c>
      <c r="E143">
        <v>3</v>
      </c>
    </row>
    <row r="144" spans="1:5" x14ac:dyDescent="0.2">
      <c r="A144" t="s">
        <v>21</v>
      </c>
      <c r="B144" t="s">
        <v>567</v>
      </c>
      <c r="C144" t="s">
        <v>575</v>
      </c>
      <c r="D144" t="s">
        <v>208</v>
      </c>
      <c r="E144">
        <v>3</v>
      </c>
    </row>
    <row r="145" spans="1:5" x14ac:dyDescent="0.2">
      <c r="A145" t="s">
        <v>21</v>
      </c>
      <c r="B145" t="s">
        <v>567</v>
      </c>
      <c r="C145" t="s">
        <v>576</v>
      </c>
      <c r="D145" t="s">
        <v>220</v>
      </c>
      <c r="E145">
        <v>4</v>
      </c>
    </row>
    <row r="146" spans="1:5" x14ac:dyDescent="0.2">
      <c r="A146" t="s">
        <v>21</v>
      </c>
      <c r="B146" t="s">
        <v>567</v>
      </c>
      <c r="C146" t="s">
        <v>577</v>
      </c>
      <c r="D146" t="s">
        <v>208</v>
      </c>
      <c r="E146">
        <v>2</v>
      </c>
    </row>
    <row r="147" spans="1:5" x14ac:dyDescent="0.2">
      <c r="A147" t="s">
        <v>21</v>
      </c>
      <c r="B147" t="s">
        <v>567</v>
      </c>
      <c r="C147" t="s">
        <v>578</v>
      </c>
      <c r="D147" t="s">
        <v>208</v>
      </c>
      <c r="E147">
        <v>3</v>
      </c>
    </row>
    <row r="148" spans="1:5" x14ac:dyDescent="0.2">
      <c r="A148" t="s">
        <v>21</v>
      </c>
      <c r="B148" t="s">
        <v>390</v>
      </c>
      <c r="C148" t="s">
        <v>391</v>
      </c>
      <c r="D148" t="s">
        <v>220</v>
      </c>
      <c r="E148">
        <v>2</v>
      </c>
    </row>
    <row r="149" spans="1:5" x14ac:dyDescent="0.2">
      <c r="A149" t="s">
        <v>21</v>
      </c>
      <c r="B149" t="s">
        <v>390</v>
      </c>
      <c r="C149" t="s">
        <v>392</v>
      </c>
      <c r="D149" t="s">
        <v>208</v>
      </c>
      <c r="E149">
        <v>2</v>
      </c>
    </row>
    <row r="150" spans="1:5" x14ac:dyDescent="0.2">
      <c r="A150" t="s">
        <v>21</v>
      </c>
      <c r="B150" t="s">
        <v>390</v>
      </c>
      <c r="C150" t="s">
        <v>579</v>
      </c>
      <c r="D150" t="s">
        <v>208</v>
      </c>
      <c r="E150">
        <v>3</v>
      </c>
    </row>
    <row r="151" spans="1:5" x14ac:dyDescent="0.2">
      <c r="A151" t="s">
        <v>21</v>
      </c>
      <c r="B151" t="s">
        <v>390</v>
      </c>
      <c r="C151" t="s">
        <v>393</v>
      </c>
      <c r="D151" t="s">
        <v>208</v>
      </c>
      <c r="E151">
        <v>2</v>
      </c>
    </row>
    <row r="152" spans="1:5" x14ac:dyDescent="0.2">
      <c r="A152" t="s">
        <v>21</v>
      </c>
      <c r="B152" t="s">
        <v>59</v>
      </c>
      <c r="C152" t="s">
        <v>580</v>
      </c>
      <c r="D152" t="s">
        <v>210</v>
      </c>
      <c r="E152">
        <v>1</v>
      </c>
    </row>
    <row r="153" spans="1:5" x14ac:dyDescent="0.2">
      <c r="A153" t="s">
        <v>21</v>
      </c>
      <c r="B153" t="s">
        <v>59</v>
      </c>
      <c r="C153" t="s">
        <v>581</v>
      </c>
      <c r="D153" t="s">
        <v>208</v>
      </c>
      <c r="E153">
        <v>1</v>
      </c>
    </row>
    <row r="154" spans="1:5" x14ac:dyDescent="0.2">
      <c r="A154" t="s">
        <v>21</v>
      </c>
      <c r="B154" t="s">
        <v>59</v>
      </c>
      <c r="C154" t="s">
        <v>245</v>
      </c>
      <c r="D154" t="s">
        <v>210</v>
      </c>
      <c r="E154">
        <v>2</v>
      </c>
    </row>
    <row r="155" spans="1:5" x14ac:dyDescent="0.2">
      <c r="A155" t="s">
        <v>21</v>
      </c>
      <c r="B155" t="s">
        <v>59</v>
      </c>
      <c r="C155" t="s">
        <v>394</v>
      </c>
      <c r="D155" t="s">
        <v>208</v>
      </c>
      <c r="E155">
        <v>1</v>
      </c>
    </row>
    <row r="156" spans="1:5" x14ac:dyDescent="0.2">
      <c r="A156" t="s">
        <v>21</v>
      </c>
      <c r="B156" t="s">
        <v>59</v>
      </c>
      <c r="C156" t="s">
        <v>582</v>
      </c>
      <c r="D156" t="s">
        <v>208</v>
      </c>
      <c r="E156">
        <v>2</v>
      </c>
    </row>
    <row r="157" spans="1:5" x14ac:dyDescent="0.2">
      <c r="A157" t="s">
        <v>21</v>
      </c>
      <c r="B157" t="s">
        <v>72</v>
      </c>
      <c r="C157" t="s">
        <v>395</v>
      </c>
      <c r="D157" t="s">
        <v>208</v>
      </c>
      <c r="E157">
        <v>1</v>
      </c>
    </row>
    <row r="158" spans="1:5" x14ac:dyDescent="0.2">
      <c r="A158" t="s">
        <v>21</v>
      </c>
      <c r="B158" t="s">
        <v>72</v>
      </c>
      <c r="C158" t="s">
        <v>259</v>
      </c>
      <c r="D158" t="s">
        <v>208</v>
      </c>
      <c r="E158">
        <v>1</v>
      </c>
    </row>
    <row r="159" spans="1:5" x14ac:dyDescent="0.2">
      <c r="A159" t="s">
        <v>21</v>
      </c>
      <c r="B159" t="s">
        <v>72</v>
      </c>
      <c r="C159" t="s">
        <v>260</v>
      </c>
      <c r="D159" t="s">
        <v>208</v>
      </c>
      <c r="E159">
        <v>1</v>
      </c>
    </row>
    <row r="160" spans="1:5" x14ac:dyDescent="0.2">
      <c r="A160" t="s">
        <v>21</v>
      </c>
      <c r="B160" t="s">
        <v>79</v>
      </c>
      <c r="C160" t="s">
        <v>583</v>
      </c>
      <c r="D160" t="s">
        <v>208</v>
      </c>
      <c r="E160">
        <v>1</v>
      </c>
    </row>
    <row r="161" spans="1:5" x14ac:dyDescent="0.2">
      <c r="A161" t="s">
        <v>21</v>
      </c>
      <c r="B161" t="s">
        <v>79</v>
      </c>
      <c r="C161" t="s">
        <v>396</v>
      </c>
      <c r="D161" t="s">
        <v>220</v>
      </c>
      <c r="E161">
        <v>1</v>
      </c>
    </row>
    <row r="162" spans="1:5" x14ac:dyDescent="0.2">
      <c r="A162" t="s">
        <v>21</v>
      </c>
      <c r="B162" t="s">
        <v>79</v>
      </c>
      <c r="C162" t="s">
        <v>261</v>
      </c>
      <c r="D162" t="s">
        <v>208</v>
      </c>
      <c r="E162">
        <v>3</v>
      </c>
    </row>
    <row r="163" spans="1:5" x14ac:dyDescent="0.2">
      <c r="A163" t="s">
        <v>21</v>
      </c>
      <c r="B163" t="s">
        <v>79</v>
      </c>
      <c r="C163" t="s">
        <v>159</v>
      </c>
      <c r="D163" t="s">
        <v>210</v>
      </c>
      <c r="E163">
        <v>1</v>
      </c>
    </row>
    <row r="164" spans="1:5" x14ac:dyDescent="0.2">
      <c r="A164" t="s">
        <v>21</v>
      </c>
      <c r="B164" t="s">
        <v>79</v>
      </c>
      <c r="C164" t="s">
        <v>584</v>
      </c>
      <c r="D164" t="s">
        <v>208</v>
      </c>
      <c r="E164">
        <v>2</v>
      </c>
    </row>
    <row r="165" spans="1:5" x14ac:dyDescent="0.2">
      <c r="A165" t="s">
        <v>21</v>
      </c>
      <c r="B165" t="s">
        <v>79</v>
      </c>
      <c r="C165" t="s">
        <v>585</v>
      </c>
      <c r="D165" t="s">
        <v>208</v>
      </c>
      <c r="E165">
        <v>1</v>
      </c>
    </row>
    <row r="166" spans="1:5" x14ac:dyDescent="0.2">
      <c r="A166" t="s">
        <v>21</v>
      </c>
      <c r="B166" t="s">
        <v>79</v>
      </c>
      <c r="C166" t="s">
        <v>586</v>
      </c>
      <c r="D166" t="s">
        <v>208</v>
      </c>
      <c r="E166">
        <v>2</v>
      </c>
    </row>
    <row r="167" spans="1:5" x14ac:dyDescent="0.2">
      <c r="A167" t="s">
        <v>21</v>
      </c>
      <c r="B167" t="s">
        <v>31</v>
      </c>
      <c r="C167" t="s">
        <v>397</v>
      </c>
      <c r="D167" t="s">
        <v>208</v>
      </c>
      <c r="E167">
        <v>1</v>
      </c>
    </row>
    <row r="168" spans="1:5" x14ac:dyDescent="0.2">
      <c r="A168" t="s">
        <v>21</v>
      </c>
      <c r="B168" t="s">
        <v>31</v>
      </c>
      <c r="C168" t="s">
        <v>587</v>
      </c>
      <c r="D168" t="s">
        <v>208</v>
      </c>
      <c r="E168">
        <v>1</v>
      </c>
    </row>
    <row r="169" spans="1:5" x14ac:dyDescent="0.2">
      <c r="A169" t="s">
        <v>21</v>
      </c>
      <c r="B169" t="s">
        <v>31</v>
      </c>
      <c r="C169" t="s">
        <v>262</v>
      </c>
      <c r="D169" t="s">
        <v>210</v>
      </c>
      <c r="E169">
        <v>1</v>
      </c>
    </row>
    <row r="170" spans="1:5" x14ac:dyDescent="0.2">
      <c r="A170" t="s">
        <v>21</v>
      </c>
      <c r="B170" t="s">
        <v>31</v>
      </c>
      <c r="C170" t="s">
        <v>588</v>
      </c>
      <c r="D170" t="s">
        <v>210</v>
      </c>
      <c r="E170">
        <v>2</v>
      </c>
    </row>
    <row r="171" spans="1:5" x14ac:dyDescent="0.2">
      <c r="A171" t="s">
        <v>21</v>
      </c>
      <c r="B171" t="s">
        <v>31</v>
      </c>
      <c r="C171" t="s">
        <v>398</v>
      </c>
      <c r="D171" t="s">
        <v>208</v>
      </c>
      <c r="E171">
        <v>1</v>
      </c>
    </row>
    <row r="172" spans="1:5" x14ac:dyDescent="0.2">
      <c r="A172" t="s">
        <v>21</v>
      </c>
      <c r="B172" t="s">
        <v>31</v>
      </c>
      <c r="C172" t="s">
        <v>589</v>
      </c>
      <c r="D172" t="s">
        <v>208</v>
      </c>
      <c r="E172">
        <v>1</v>
      </c>
    </row>
    <row r="173" spans="1:5" x14ac:dyDescent="0.2">
      <c r="A173" t="s">
        <v>21</v>
      </c>
      <c r="B173" t="s">
        <v>31</v>
      </c>
      <c r="C173" t="s">
        <v>590</v>
      </c>
      <c r="D173" t="s">
        <v>208</v>
      </c>
      <c r="E173">
        <v>4</v>
      </c>
    </row>
    <row r="174" spans="1:5" x14ac:dyDescent="0.2">
      <c r="A174" t="s">
        <v>21</v>
      </c>
      <c r="B174" t="s">
        <v>31</v>
      </c>
      <c r="C174" t="s">
        <v>167</v>
      </c>
      <c r="D174" t="s">
        <v>210</v>
      </c>
      <c r="E174">
        <v>2</v>
      </c>
    </row>
    <row r="175" spans="1:5" x14ac:dyDescent="0.2">
      <c r="A175" t="s">
        <v>21</v>
      </c>
      <c r="B175" t="s">
        <v>31</v>
      </c>
      <c r="C175" t="s">
        <v>263</v>
      </c>
      <c r="D175" t="s">
        <v>208</v>
      </c>
      <c r="E175">
        <v>1</v>
      </c>
    </row>
    <row r="176" spans="1:5" x14ac:dyDescent="0.2">
      <c r="A176" t="s">
        <v>21</v>
      </c>
      <c r="B176" t="s">
        <v>33</v>
      </c>
      <c r="C176" t="s">
        <v>591</v>
      </c>
      <c r="D176" t="s">
        <v>208</v>
      </c>
      <c r="E176">
        <v>1</v>
      </c>
    </row>
    <row r="177" spans="1:5" x14ac:dyDescent="0.2">
      <c r="A177" t="s">
        <v>21</v>
      </c>
      <c r="B177" t="s">
        <v>33</v>
      </c>
      <c r="C177" t="s">
        <v>399</v>
      </c>
      <c r="D177" t="s">
        <v>208</v>
      </c>
      <c r="E177">
        <v>1</v>
      </c>
    </row>
    <row r="178" spans="1:5" x14ac:dyDescent="0.2">
      <c r="A178" t="s">
        <v>21</v>
      </c>
      <c r="B178" t="s">
        <v>400</v>
      </c>
      <c r="E178">
        <v>1</v>
      </c>
    </row>
    <row r="179" spans="1:5" x14ac:dyDescent="0.2">
      <c r="A179" t="s">
        <v>21</v>
      </c>
      <c r="B179" t="s">
        <v>400</v>
      </c>
      <c r="C179" t="s">
        <v>592</v>
      </c>
      <c r="D179" t="s">
        <v>208</v>
      </c>
      <c r="E179">
        <v>1</v>
      </c>
    </row>
    <row r="180" spans="1:5" x14ac:dyDescent="0.2">
      <c r="A180" t="s">
        <v>21</v>
      </c>
      <c r="B180" t="s">
        <v>400</v>
      </c>
      <c r="C180" t="s">
        <v>226</v>
      </c>
      <c r="D180" t="s">
        <v>208</v>
      </c>
      <c r="E180">
        <v>1</v>
      </c>
    </row>
    <row r="181" spans="1:5" x14ac:dyDescent="0.2">
      <c r="A181" t="s">
        <v>21</v>
      </c>
      <c r="B181" t="s">
        <v>400</v>
      </c>
      <c r="C181" t="s">
        <v>228</v>
      </c>
      <c r="D181" t="s">
        <v>208</v>
      </c>
      <c r="E181">
        <v>3</v>
      </c>
    </row>
    <row r="182" spans="1:5" x14ac:dyDescent="0.2">
      <c r="A182" t="s">
        <v>21</v>
      </c>
      <c r="B182" t="s">
        <v>400</v>
      </c>
      <c r="C182" t="s">
        <v>229</v>
      </c>
      <c r="D182" t="s">
        <v>208</v>
      </c>
      <c r="E182">
        <v>5</v>
      </c>
    </row>
    <row r="183" spans="1:5" x14ac:dyDescent="0.2">
      <c r="A183" t="s">
        <v>21</v>
      </c>
      <c r="B183" t="s">
        <v>400</v>
      </c>
      <c r="C183" t="s">
        <v>235</v>
      </c>
      <c r="D183" t="s">
        <v>208</v>
      </c>
      <c r="E183">
        <v>2</v>
      </c>
    </row>
    <row r="184" spans="1:5" x14ac:dyDescent="0.2">
      <c r="A184" t="s">
        <v>21</v>
      </c>
      <c r="B184" t="s">
        <v>400</v>
      </c>
      <c r="C184" t="s">
        <v>238</v>
      </c>
      <c r="D184" t="s">
        <v>208</v>
      </c>
      <c r="E184">
        <v>1</v>
      </c>
    </row>
    <row r="185" spans="1:5" x14ac:dyDescent="0.2">
      <c r="A185" t="s">
        <v>21</v>
      </c>
      <c r="B185" t="s">
        <v>400</v>
      </c>
      <c r="C185" t="s">
        <v>401</v>
      </c>
      <c r="D185" t="s">
        <v>208</v>
      </c>
      <c r="E185">
        <v>2</v>
      </c>
    </row>
    <row r="186" spans="1:5" x14ac:dyDescent="0.2">
      <c r="A186" t="s">
        <v>21</v>
      </c>
      <c r="B186" t="s">
        <v>400</v>
      </c>
      <c r="C186" t="s">
        <v>239</v>
      </c>
      <c r="D186" t="s">
        <v>208</v>
      </c>
      <c r="E186">
        <v>1</v>
      </c>
    </row>
    <row r="187" spans="1:5" x14ac:dyDescent="0.2">
      <c r="A187" t="s">
        <v>21</v>
      </c>
      <c r="B187" t="s">
        <v>400</v>
      </c>
      <c r="C187" t="s">
        <v>402</v>
      </c>
      <c r="D187" t="s">
        <v>208</v>
      </c>
      <c r="E187">
        <v>2</v>
      </c>
    </row>
    <row r="188" spans="1:5" x14ac:dyDescent="0.2">
      <c r="A188" t="s">
        <v>21</v>
      </c>
      <c r="B188" t="s">
        <v>400</v>
      </c>
      <c r="C188" t="s">
        <v>403</v>
      </c>
      <c r="D188" t="s">
        <v>208</v>
      </c>
      <c r="E188">
        <v>1</v>
      </c>
    </row>
    <row r="189" spans="1:5" x14ac:dyDescent="0.2">
      <c r="A189" t="s">
        <v>21</v>
      </c>
      <c r="B189" t="s">
        <v>400</v>
      </c>
      <c r="C189" t="s">
        <v>404</v>
      </c>
      <c r="D189" t="s">
        <v>208</v>
      </c>
      <c r="E189">
        <v>1</v>
      </c>
    </row>
    <row r="190" spans="1:5" x14ac:dyDescent="0.2">
      <c r="A190" t="s">
        <v>21</v>
      </c>
      <c r="B190" t="s">
        <v>400</v>
      </c>
      <c r="C190" t="s">
        <v>593</v>
      </c>
      <c r="D190" t="s">
        <v>208</v>
      </c>
      <c r="E190">
        <v>1</v>
      </c>
    </row>
    <row r="191" spans="1:5" x14ac:dyDescent="0.2">
      <c r="A191" t="s">
        <v>21</v>
      </c>
      <c r="B191" t="s">
        <v>400</v>
      </c>
      <c r="C191" t="s">
        <v>405</v>
      </c>
      <c r="D191" t="s">
        <v>208</v>
      </c>
      <c r="E191">
        <v>1</v>
      </c>
    </row>
    <row r="192" spans="1:5" x14ac:dyDescent="0.2">
      <c r="A192" t="s">
        <v>21</v>
      </c>
      <c r="B192" t="s">
        <v>400</v>
      </c>
      <c r="C192" t="s">
        <v>406</v>
      </c>
      <c r="D192" t="s">
        <v>208</v>
      </c>
      <c r="E192">
        <v>3</v>
      </c>
    </row>
    <row r="193" spans="1:5" x14ac:dyDescent="0.2">
      <c r="A193" t="s">
        <v>21</v>
      </c>
      <c r="B193" t="s">
        <v>400</v>
      </c>
      <c r="C193" t="s">
        <v>594</v>
      </c>
      <c r="D193" t="s">
        <v>208</v>
      </c>
      <c r="E193">
        <v>2</v>
      </c>
    </row>
    <row r="194" spans="1:5" x14ac:dyDescent="0.2">
      <c r="A194" t="s">
        <v>21</v>
      </c>
      <c r="B194" t="s">
        <v>400</v>
      </c>
      <c r="C194" t="s">
        <v>595</v>
      </c>
      <c r="D194" t="s">
        <v>208</v>
      </c>
      <c r="E194">
        <v>1</v>
      </c>
    </row>
    <row r="195" spans="1:5" x14ac:dyDescent="0.2">
      <c r="A195" t="s">
        <v>21</v>
      </c>
      <c r="B195" t="s">
        <v>400</v>
      </c>
      <c r="C195" t="s">
        <v>407</v>
      </c>
      <c r="D195" t="s">
        <v>208</v>
      </c>
      <c r="E195">
        <v>1</v>
      </c>
    </row>
    <row r="196" spans="1:5" x14ac:dyDescent="0.2">
      <c r="A196" t="s">
        <v>21</v>
      </c>
      <c r="B196" t="s">
        <v>400</v>
      </c>
      <c r="C196" t="s">
        <v>596</v>
      </c>
      <c r="D196" t="s">
        <v>208</v>
      </c>
      <c r="E196">
        <v>2</v>
      </c>
    </row>
    <row r="197" spans="1:5" x14ac:dyDescent="0.2">
      <c r="A197" t="s">
        <v>21</v>
      </c>
      <c r="B197" t="s">
        <v>400</v>
      </c>
      <c r="C197" t="s">
        <v>597</v>
      </c>
      <c r="D197" t="s">
        <v>208</v>
      </c>
      <c r="E197">
        <v>1</v>
      </c>
    </row>
    <row r="198" spans="1:5" x14ac:dyDescent="0.2">
      <c r="A198" t="s">
        <v>21</v>
      </c>
      <c r="B198" t="s">
        <v>400</v>
      </c>
      <c r="C198" t="s">
        <v>598</v>
      </c>
      <c r="D198" t="s">
        <v>208</v>
      </c>
      <c r="E198">
        <v>1</v>
      </c>
    </row>
    <row r="199" spans="1:5" x14ac:dyDescent="0.2">
      <c r="A199" t="s">
        <v>21</v>
      </c>
      <c r="B199" t="s">
        <v>400</v>
      </c>
      <c r="C199" t="s">
        <v>599</v>
      </c>
      <c r="D199" t="s">
        <v>208</v>
      </c>
      <c r="E199">
        <v>2</v>
      </c>
    </row>
    <row r="200" spans="1:5" x14ac:dyDescent="0.2">
      <c r="A200" t="s">
        <v>21</v>
      </c>
      <c r="B200" t="s">
        <v>400</v>
      </c>
      <c r="C200" t="s">
        <v>408</v>
      </c>
      <c r="D200" t="s">
        <v>220</v>
      </c>
      <c r="E200">
        <v>2</v>
      </c>
    </row>
    <row r="201" spans="1:5" x14ac:dyDescent="0.2">
      <c r="A201" t="s">
        <v>21</v>
      </c>
      <c r="B201" t="s">
        <v>400</v>
      </c>
      <c r="C201" t="s">
        <v>600</v>
      </c>
      <c r="D201" t="s">
        <v>208</v>
      </c>
      <c r="E201">
        <v>1</v>
      </c>
    </row>
    <row r="202" spans="1:5" x14ac:dyDescent="0.2">
      <c r="A202" t="s">
        <v>21</v>
      </c>
      <c r="B202" t="s">
        <v>400</v>
      </c>
      <c r="C202" t="s">
        <v>601</v>
      </c>
      <c r="D202" t="s">
        <v>208</v>
      </c>
      <c r="E202">
        <v>1</v>
      </c>
    </row>
    <row r="203" spans="1:5" x14ac:dyDescent="0.2">
      <c r="A203" t="s">
        <v>21</v>
      </c>
      <c r="B203" t="s">
        <v>400</v>
      </c>
      <c r="C203" t="s">
        <v>602</v>
      </c>
      <c r="D203" t="s">
        <v>208</v>
      </c>
      <c r="E203">
        <v>1</v>
      </c>
    </row>
    <row r="204" spans="1:5" x14ac:dyDescent="0.2">
      <c r="A204" t="s">
        <v>21</v>
      </c>
      <c r="B204" t="s">
        <v>400</v>
      </c>
      <c r="C204" t="s">
        <v>603</v>
      </c>
      <c r="D204" t="s">
        <v>208</v>
      </c>
      <c r="E204">
        <v>2</v>
      </c>
    </row>
    <row r="205" spans="1:5" x14ac:dyDescent="0.2">
      <c r="A205" t="s">
        <v>21</v>
      </c>
      <c r="B205" t="s">
        <v>400</v>
      </c>
      <c r="C205" t="s">
        <v>604</v>
      </c>
      <c r="D205" t="s">
        <v>220</v>
      </c>
      <c r="E205">
        <v>1</v>
      </c>
    </row>
    <row r="206" spans="1:5" x14ac:dyDescent="0.2">
      <c r="A206" t="s">
        <v>21</v>
      </c>
      <c r="B206" t="s">
        <v>400</v>
      </c>
      <c r="C206" t="s">
        <v>605</v>
      </c>
      <c r="D206" t="s">
        <v>208</v>
      </c>
      <c r="E206">
        <v>3</v>
      </c>
    </row>
    <row r="207" spans="1:5" x14ac:dyDescent="0.2">
      <c r="A207" t="s">
        <v>21</v>
      </c>
      <c r="B207" t="s">
        <v>400</v>
      </c>
      <c r="C207" t="s">
        <v>606</v>
      </c>
      <c r="D207" t="s">
        <v>208</v>
      </c>
      <c r="E207">
        <v>1</v>
      </c>
    </row>
    <row r="208" spans="1:5" x14ac:dyDescent="0.2">
      <c r="A208" t="s">
        <v>21</v>
      </c>
      <c r="B208" t="s">
        <v>400</v>
      </c>
      <c r="C208" t="s">
        <v>607</v>
      </c>
      <c r="D208" t="s">
        <v>208</v>
      </c>
      <c r="E208">
        <v>5</v>
      </c>
    </row>
    <row r="209" spans="1:5" x14ac:dyDescent="0.2">
      <c r="A209" t="s">
        <v>21</v>
      </c>
      <c r="B209" t="s">
        <v>400</v>
      </c>
      <c r="C209" t="s">
        <v>608</v>
      </c>
      <c r="D209" t="s">
        <v>208</v>
      </c>
      <c r="E209">
        <v>4</v>
      </c>
    </row>
    <row r="210" spans="1:5" x14ac:dyDescent="0.2">
      <c r="A210" t="s">
        <v>21</v>
      </c>
      <c r="B210" t="s">
        <v>409</v>
      </c>
      <c r="C210" t="s">
        <v>410</v>
      </c>
      <c r="D210" t="s">
        <v>208</v>
      </c>
      <c r="E210">
        <v>1</v>
      </c>
    </row>
    <row r="211" spans="1:5" x14ac:dyDescent="0.2">
      <c r="A211" t="s">
        <v>21</v>
      </c>
      <c r="B211" t="s">
        <v>409</v>
      </c>
      <c r="C211" t="s">
        <v>223</v>
      </c>
      <c r="D211" t="s">
        <v>208</v>
      </c>
      <c r="E211">
        <v>2</v>
      </c>
    </row>
    <row r="212" spans="1:5" x14ac:dyDescent="0.2">
      <c r="A212" t="s">
        <v>21</v>
      </c>
      <c r="B212" t="s">
        <v>409</v>
      </c>
      <c r="C212" t="s">
        <v>224</v>
      </c>
      <c r="D212" t="s">
        <v>208</v>
      </c>
      <c r="E212">
        <v>2</v>
      </c>
    </row>
    <row r="213" spans="1:5" x14ac:dyDescent="0.2">
      <c r="A213" t="s">
        <v>21</v>
      </c>
      <c r="B213" t="s">
        <v>409</v>
      </c>
      <c r="C213" t="s">
        <v>225</v>
      </c>
      <c r="D213" t="s">
        <v>210</v>
      </c>
      <c r="E213">
        <v>2</v>
      </c>
    </row>
    <row r="214" spans="1:5" x14ac:dyDescent="0.2">
      <c r="A214" t="s">
        <v>21</v>
      </c>
      <c r="B214" t="s">
        <v>409</v>
      </c>
      <c r="C214" t="s">
        <v>28</v>
      </c>
      <c r="D214" t="s">
        <v>210</v>
      </c>
      <c r="E214">
        <v>1</v>
      </c>
    </row>
    <row r="215" spans="1:5" x14ac:dyDescent="0.2">
      <c r="A215" t="s">
        <v>21</v>
      </c>
      <c r="B215" t="s">
        <v>409</v>
      </c>
      <c r="C215" t="s">
        <v>148</v>
      </c>
      <c r="D215" t="s">
        <v>210</v>
      </c>
      <c r="E215">
        <v>2</v>
      </c>
    </row>
    <row r="216" spans="1:5" x14ac:dyDescent="0.2">
      <c r="A216" t="s">
        <v>21</v>
      </c>
      <c r="B216" t="s">
        <v>409</v>
      </c>
      <c r="C216" t="s">
        <v>227</v>
      </c>
      <c r="D216" t="s">
        <v>208</v>
      </c>
      <c r="E216">
        <v>4</v>
      </c>
    </row>
    <row r="217" spans="1:5" x14ac:dyDescent="0.2">
      <c r="A217" t="s">
        <v>21</v>
      </c>
      <c r="B217" t="s">
        <v>409</v>
      </c>
      <c r="C217" t="s">
        <v>149</v>
      </c>
      <c r="D217" t="s">
        <v>210</v>
      </c>
      <c r="E217">
        <v>5</v>
      </c>
    </row>
    <row r="218" spans="1:5" x14ac:dyDescent="0.2">
      <c r="A218" t="s">
        <v>21</v>
      </c>
      <c r="B218" t="s">
        <v>409</v>
      </c>
      <c r="C218" t="s">
        <v>230</v>
      </c>
      <c r="D218" t="s">
        <v>208</v>
      </c>
      <c r="E218">
        <v>2</v>
      </c>
    </row>
    <row r="219" spans="1:5" x14ac:dyDescent="0.2">
      <c r="A219" t="s">
        <v>21</v>
      </c>
      <c r="B219" t="s">
        <v>409</v>
      </c>
      <c r="C219" t="s">
        <v>231</v>
      </c>
      <c r="D219" t="s">
        <v>208</v>
      </c>
      <c r="E219">
        <v>1</v>
      </c>
    </row>
    <row r="220" spans="1:5" x14ac:dyDescent="0.2">
      <c r="A220" t="s">
        <v>21</v>
      </c>
      <c r="B220" t="s">
        <v>409</v>
      </c>
      <c r="C220" t="s">
        <v>232</v>
      </c>
      <c r="D220" t="s">
        <v>208</v>
      </c>
      <c r="E220">
        <v>3</v>
      </c>
    </row>
    <row r="221" spans="1:5" x14ac:dyDescent="0.2">
      <c r="A221" t="s">
        <v>21</v>
      </c>
      <c r="B221" t="s">
        <v>409</v>
      </c>
      <c r="C221" t="s">
        <v>166</v>
      </c>
      <c r="D221" t="s">
        <v>210</v>
      </c>
      <c r="E221">
        <v>2</v>
      </c>
    </row>
    <row r="222" spans="1:5" x14ac:dyDescent="0.2">
      <c r="A222" t="s">
        <v>21</v>
      </c>
      <c r="B222" t="s">
        <v>409</v>
      </c>
      <c r="C222" t="s">
        <v>411</v>
      </c>
      <c r="D222" t="s">
        <v>208</v>
      </c>
      <c r="E222">
        <v>3</v>
      </c>
    </row>
    <row r="223" spans="1:5" x14ac:dyDescent="0.2">
      <c r="A223" t="s">
        <v>21</v>
      </c>
      <c r="B223" t="s">
        <v>409</v>
      </c>
      <c r="C223" t="s">
        <v>233</v>
      </c>
      <c r="D223" t="s">
        <v>208</v>
      </c>
      <c r="E223">
        <v>1</v>
      </c>
    </row>
    <row r="224" spans="1:5" x14ac:dyDescent="0.2">
      <c r="A224" t="s">
        <v>21</v>
      </c>
      <c r="B224" t="s">
        <v>409</v>
      </c>
      <c r="C224" t="s">
        <v>234</v>
      </c>
      <c r="D224" t="s">
        <v>208</v>
      </c>
      <c r="E224">
        <v>1</v>
      </c>
    </row>
    <row r="225" spans="1:5" x14ac:dyDescent="0.2">
      <c r="A225" t="s">
        <v>21</v>
      </c>
      <c r="B225" t="s">
        <v>409</v>
      </c>
      <c r="C225" t="s">
        <v>236</v>
      </c>
      <c r="D225" t="s">
        <v>208</v>
      </c>
      <c r="E225">
        <v>1</v>
      </c>
    </row>
    <row r="226" spans="1:5" x14ac:dyDescent="0.2">
      <c r="A226" t="s">
        <v>21</v>
      </c>
      <c r="B226" t="s">
        <v>409</v>
      </c>
      <c r="C226" t="s">
        <v>237</v>
      </c>
      <c r="D226" t="s">
        <v>208</v>
      </c>
      <c r="E226">
        <v>1</v>
      </c>
    </row>
    <row r="227" spans="1:5" x14ac:dyDescent="0.2">
      <c r="A227" t="s">
        <v>21</v>
      </c>
      <c r="B227" t="s">
        <v>409</v>
      </c>
      <c r="C227" t="s">
        <v>240</v>
      </c>
      <c r="D227" t="s">
        <v>208</v>
      </c>
      <c r="E227">
        <v>2</v>
      </c>
    </row>
    <row r="228" spans="1:5" x14ac:dyDescent="0.2">
      <c r="A228" t="s">
        <v>21</v>
      </c>
      <c r="B228" t="s">
        <v>409</v>
      </c>
      <c r="C228" t="s">
        <v>241</v>
      </c>
      <c r="D228" t="s">
        <v>208</v>
      </c>
      <c r="E228">
        <v>3</v>
      </c>
    </row>
    <row r="229" spans="1:5" x14ac:dyDescent="0.2">
      <c r="A229" t="s">
        <v>21</v>
      </c>
      <c r="B229" t="s">
        <v>409</v>
      </c>
      <c r="C229" t="s">
        <v>412</v>
      </c>
      <c r="D229" t="s">
        <v>208</v>
      </c>
      <c r="E229">
        <v>2</v>
      </c>
    </row>
    <row r="230" spans="1:5" x14ac:dyDescent="0.2">
      <c r="A230" t="s">
        <v>21</v>
      </c>
      <c r="B230" t="s">
        <v>409</v>
      </c>
      <c r="C230" t="s">
        <v>413</v>
      </c>
      <c r="D230" t="s">
        <v>208</v>
      </c>
      <c r="E230">
        <v>1</v>
      </c>
    </row>
    <row r="231" spans="1:5" x14ac:dyDescent="0.2">
      <c r="A231" t="s">
        <v>21</v>
      </c>
      <c r="B231" t="s">
        <v>409</v>
      </c>
      <c r="C231" t="s">
        <v>414</v>
      </c>
      <c r="D231" t="s">
        <v>208</v>
      </c>
      <c r="E231">
        <v>4</v>
      </c>
    </row>
    <row r="232" spans="1:5" x14ac:dyDescent="0.2">
      <c r="A232" t="s">
        <v>21</v>
      </c>
      <c r="B232" t="s">
        <v>409</v>
      </c>
      <c r="C232" t="s">
        <v>415</v>
      </c>
      <c r="D232" t="s">
        <v>208</v>
      </c>
      <c r="E232">
        <v>2</v>
      </c>
    </row>
    <row r="233" spans="1:5" x14ac:dyDescent="0.2">
      <c r="A233" t="s">
        <v>21</v>
      </c>
      <c r="B233" t="s">
        <v>409</v>
      </c>
      <c r="C233" t="s">
        <v>416</v>
      </c>
      <c r="D233" t="s">
        <v>208</v>
      </c>
      <c r="E233">
        <v>2</v>
      </c>
    </row>
    <row r="234" spans="1:5" x14ac:dyDescent="0.2">
      <c r="A234" t="s">
        <v>21</v>
      </c>
      <c r="B234" t="s">
        <v>409</v>
      </c>
      <c r="C234" t="s">
        <v>609</v>
      </c>
      <c r="D234" t="s">
        <v>220</v>
      </c>
      <c r="E234">
        <v>1</v>
      </c>
    </row>
    <row r="235" spans="1:5" x14ac:dyDescent="0.2">
      <c r="A235" t="s">
        <v>21</v>
      </c>
      <c r="B235" t="s">
        <v>409</v>
      </c>
      <c r="C235" t="s">
        <v>610</v>
      </c>
      <c r="D235" t="s">
        <v>208</v>
      </c>
      <c r="E235">
        <v>1</v>
      </c>
    </row>
    <row r="236" spans="1:5" x14ac:dyDescent="0.2">
      <c r="A236" t="s">
        <v>21</v>
      </c>
      <c r="B236" t="s">
        <v>409</v>
      </c>
      <c r="C236" t="s">
        <v>417</v>
      </c>
      <c r="D236" t="s">
        <v>208</v>
      </c>
      <c r="E236">
        <v>1</v>
      </c>
    </row>
    <row r="237" spans="1:5" x14ac:dyDescent="0.2">
      <c r="A237" t="s">
        <v>21</v>
      </c>
      <c r="B237" t="s">
        <v>409</v>
      </c>
      <c r="C237" t="s">
        <v>611</v>
      </c>
      <c r="D237" t="s">
        <v>208</v>
      </c>
      <c r="E237">
        <v>1</v>
      </c>
    </row>
    <row r="238" spans="1:5" x14ac:dyDescent="0.2">
      <c r="A238" t="s">
        <v>21</v>
      </c>
      <c r="B238" t="s">
        <v>409</v>
      </c>
      <c r="C238" t="s">
        <v>612</v>
      </c>
      <c r="D238" t="s">
        <v>208</v>
      </c>
      <c r="E238">
        <v>1</v>
      </c>
    </row>
    <row r="239" spans="1:5" x14ac:dyDescent="0.2">
      <c r="A239" t="s">
        <v>21</v>
      </c>
      <c r="B239" t="s">
        <v>409</v>
      </c>
      <c r="C239" t="s">
        <v>613</v>
      </c>
      <c r="D239" t="s">
        <v>208</v>
      </c>
      <c r="E239">
        <v>1</v>
      </c>
    </row>
    <row r="240" spans="1:5" x14ac:dyDescent="0.2">
      <c r="A240" t="s">
        <v>21</v>
      </c>
      <c r="B240" t="s">
        <v>409</v>
      </c>
      <c r="C240" t="s">
        <v>418</v>
      </c>
      <c r="D240" t="s">
        <v>208</v>
      </c>
      <c r="E240">
        <v>1</v>
      </c>
    </row>
    <row r="241" spans="1:5" x14ac:dyDescent="0.2">
      <c r="A241" t="s">
        <v>21</v>
      </c>
      <c r="B241" t="s">
        <v>409</v>
      </c>
      <c r="C241" t="s">
        <v>614</v>
      </c>
      <c r="D241" t="s">
        <v>208</v>
      </c>
      <c r="E241">
        <v>1</v>
      </c>
    </row>
    <row r="242" spans="1:5" x14ac:dyDescent="0.2">
      <c r="A242" t="s">
        <v>21</v>
      </c>
      <c r="B242" t="s">
        <v>409</v>
      </c>
      <c r="C242" t="s">
        <v>615</v>
      </c>
      <c r="D242" t="s">
        <v>208</v>
      </c>
      <c r="E242">
        <v>2</v>
      </c>
    </row>
    <row r="243" spans="1:5" x14ac:dyDescent="0.2">
      <c r="A243" t="s">
        <v>21</v>
      </c>
      <c r="B243" t="s">
        <v>409</v>
      </c>
      <c r="C243" t="s">
        <v>616</v>
      </c>
      <c r="D243" t="s">
        <v>208</v>
      </c>
      <c r="E243">
        <v>1</v>
      </c>
    </row>
    <row r="244" spans="1:5" x14ac:dyDescent="0.2">
      <c r="A244" t="s">
        <v>21</v>
      </c>
      <c r="B244" t="s">
        <v>61</v>
      </c>
      <c r="C244" t="s">
        <v>617</v>
      </c>
      <c r="D244" t="s">
        <v>208</v>
      </c>
      <c r="E244">
        <v>1</v>
      </c>
    </row>
    <row r="245" spans="1:5" x14ac:dyDescent="0.2">
      <c r="A245" t="s">
        <v>21</v>
      </c>
      <c r="B245" t="s">
        <v>61</v>
      </c>
      <c r="C245" t="s">
        <v>618</v>
      </c>
      <c r="D245" t="s">
        <v>208</v>
      </c>
      <c r="E245">
        <v>1</v>
      </c>
    </row>
    <row r="246" spans="1:5" x14ac:dyDescent="0.2">
      <c r="A246" t="s">
        <v>21</v>
      </c>
      <c r="B246" t="s">
        <v>61</v>
      </c>
      <c r="C246" t="s">
        <v>419</v>
      </c>
      <c r="D246" t="s">
        <v>208</v>
      </c>
      <c r="E246">
        <v>3</v>
      </c>
    </row>
    <row r="247" spans="1:5" x14ac:dyDescent="0.2">
      <c r="A247" t="s">
        <v>21</v>
      </c>
      <c r="B247" t="s">
        <v>61</v>
      </c>
      <c r="C247" t="s">
        <v>619</v>
      </c>
      <c r="D247" t="s">
        <v>208</v>
      </c>
      <c r="E247">
        <v>1</v>
      </c>
    </row>
    <row r="248" spans="1:5" x14ac:dyDescent="0.2">
      <c r="A248" t="s">
        <v>21</v>
      </c>
      <c r="B248" t="s">
        <v>61</v>
      </c>
      <c r="C248" t="s">
        <v>270</v>
      </c>
      <c r="D248" t="s">
        <v>208</v>
      </c>
      <c r="E248">
        <v>3</v>
      </c>
    </row>
    <row r="249" spans="1:5" x14ac:dyDescent="0.2">
      <c r="A249" t="s">
        <v>21</v>
      </c>
      <c r="B249" t="s">
        <v>61</v>
      </c>
      <c r="C249" t="s">
        <v>271</v>
      </c>
      <c r="D249" t="s">
        <v>208</v>
      </c>
      <c r="E249">
        <v>2</v>
      </c>
    </row>
    <row r="250" spans="1:5" x14ac:dyDescent="0.2">
      <c r="A250" t="s">
        <v>21</v>
      </c>
      <c r="B250" t="s">
        <v>61</v>
      </c>
      <c r="C250" t="s">
        <v>420</v>
      </c>
      <c r="D250" t="s">
        <v>208</v>
      </c>
      <c r="E250">
        <v>1</v>
      </c>
    </row>
    <row r="251" spans="1:5" x14ac:dyDescent="0.2">
      <c r="A251" t="s">
        <v>21</v>
      </c>
      <c r="B251" t="s">
        <v>61</v>
      </c>
      <c r="C251" t="s">
        <v>620</v>
      </c>
      <c r="D251" t="s">
        <v>208</v>
      </c>
      <c r="E251">
        <v>3</v>
      </c>
    </row>
    <row r="252" spans="1:5" x14ac:dyDescent="0.2">
      <c r="A252" t="s">
        <v>21</v>
      </c>
      <c r="B252" t="s">
        <v>61</v>
      </c>
      <c r="C252" t="s">
        <v>621</v>
      </c>
      <c r="D252" t="s">
        <v>220</v>
      </c>
      <c r="E252">
        <v>4</v>
      </c>
    </row>
    <row r="253" spans="1:5" x14ac:dyDescent="0.2">
      <c r="A253" t="s">
        <v>21</v>
      </c>
      <c r="B253" t="s">
        <v>61</v>
      </c>
      <c r="C253" t="s">
        <v>622</v>
      </c>
      <c r="D253" t="s">
        <v>208</v>
      </c>
      <c r="E253">
        <v>1</v>
      </c>
    </row>
    <row r="254" spans="1:5" x14ac:dyDescent="0.2">
      <c r="A254" t="s">
        <v>21</v>
      </c>
      <c r="B254" t="s">
        <v>421</v>
      </c>
      <c r="C254" t="s">
        <v>623</v>
      </c>
      <c r="D254" t="s">
        <v>210</v>
      </c>
      <c r="E254">
        <v>1</v>
      </c>
    </row>
    <row r="255" spans="1:5" x14ac:dyDescent="0.2">
      <c r="A255" t="s">
        <v>21</v>
      </c>
      <c r="B255" t="s">
        <v>421</v>
      </c>
      <c r="C255" t="s">
        <v>422</v>
      </c>
      <c r="D255" t="s">
        <v>208</v>
      </c>
      <c r="E255">
        <v>4</v>
      </c>
    </row>
    <row r="256" spans="1:5" x14ac:dyDescent="0.2">
      <c r="A256" t="s">
        <v>21</v>
      </c>
      <c r="B256" t="s">
        <v>421</v>
      </c>
      <c r="C256" t="s">
        <v>268</v>
      </c>
      <c r="D256" t="s">
        <v>208</v>
      </c>
      <c r="E256">
        <v>1</v>
      </c>
    </row>
    <row r="257" spans="1:5" x14ac:dyDescent="0.2">
      <c r="A257" t="s">
        <v>21</v>
      </c>
      <c r="B257" t="s">
        <v>421</v>
      </c>
      <c r="C257" t="s">
        <v>269</v>
      </c>
      <c r="D257" t="s">
        <v>208</v>
      </c>
      <c r="E257">
        <v>1</v>
      </c>
    </row>
    <row r="258" spans="1:5" x14ac:dyDescent="0.2">
      <c r="A258" t="s">
        <v>21</v>
      </c>
      <c r="B258" t="s">
        <v>421</v>
      </c>
      <c r="C258" t="s">
        <v>624</v>
      </c>
      <c r="D258" t="s">
        <v>208</v>
      </c>
      <c r="E258">
        <v>1</v>
      </c>
    </row>
    <row r="259" spans="1:5" x14ac:dyDescent="0.2">
      <c r="A259" t="s">
        <v>21</v>
      </c>
      <c r="B259" t="s">
        <v>421</v>
      </c>
      <c r="C259" t="s">
        <v>625</v>
      </c>
      <c r="D259" t="s">
        <v>220</v>
      </c>
      <c r="E259">
        <v>1</v>
      </c>
    </row>
    <row r="260" spans="1:5" x14ac:dyDescent="0.2">
      <c r="A260" t="s">
        <v>21</v>
      </c>
      <c r="B260" t="s">
        <v>421</v>
      </c>
      <c r="C260" t="s">
        <v>626</v>
      </c>
      <c r="D260" t="s">
        <v>208</v>
      </c>
      <c r="E260">
        <v>1</v>
      </c>
    </row>
    <row r="261" spans="1:5" x14ac:dyDescent="0.2">
      <c r="A261" t="s">
        <v>21</v>
      </c>
      <c r="B261" t="s">
        <v>421</v>
      </c>
      <c r="C261" t="s">
        <v>627</v>
      </c>
      <c r="D261" t="s">
        <v>208</v>
      </c>
      <c r="E261">
        <v>2</v>
      </c>
    </row>
    <row r="262" spans="1:5" x14ac:dyDescent="0.2">
      <c r="A262" t="s">
        <v>21</v>
      </c>
      <c r="B262" t="s">
        <v>421</v>
      </c>
      <c r="C262" t="s">
        <v>628</v>
      </c>
      <c r="D262" t="s">
        <v>208</v>
      </c>
      <c r="E262">
        <v>2</v>
      </c>
    </row>
    <row r="263" spans="1:5" x14ac:dyDescent="0.2">
      <c r="A263" t="s">
        <v>21</v>
      </c>
      <c r="B263" t="s">
        <v>421</v>
      </c>
      <c r="C263" t="s">
        <v>629</v>
      </c>
      <c r="D263" t="s">
        <v>208</v>
      </c>
      <c r="E263">
        <v>4</v>
      </c>
    </row>
    <row r="264" spans="1:5" x14ac:dyDescent="0.2">
      <c r="A264" t="s">
        <v>21</v>
      </c>
      <c r="B264" t="s">
        <v>421</v>
      </c>
      <c r="C264" t="s">
        <v>630</v>
      </c>
      <c r="D264" t="s">
        <v>208</v>
      </c>
      <c r="E264">
        <v>4</v>
      </c>
    </row>
    <row r="265" spans="1:5" x14ac:dyDescent="0.2">
      <c r="A265" t="s">
        <v>21</v>
      </c>
      <c r="B265" t="s">
        <v>421</v>
      </c>
      <c r="C265" t="s">
        <v>631</v>
      </c>
      <c r="D265" t="s">
        <v>220</v>
      </c>
      <c r="E265">
        <v>3</v>
      </c>
    </row>
    <row r="266" spans="1:5" x14ac:dyDescent="0.2">
      <c r="A266" t="s">
        <v>21</v>
      </c>
      <c r="B266" t="s">
        <v>421</v>
      </c>
      <c r="C266" t="s">
        <v>632</v>
      </c>
      <c r="D266" t="s">
        <v>208</v>
      </c>
      <c r="E266">
        <v>2</v>
      </c>
    </row>
    <row r="267" spans="1:5" x14ac:dyDescent="0.2">
      <c r="A267" t="s">
        <v>21</v>
      </c>
      <c r="B267" t="s">
        <v>421</v>
      </c>
      <c r="C267" t="s">
        <v>633</v>
      </c>
      <c r="D267" t="s">
        <v>208</v>
      </c>
      <c r="E267">
        <v>1</v>
      </c>
    </row>
    <row r="268" spans="1:5" x14ac:dyDescent="0.2">
      <c r="A268" t="s">
        <v>21</v>
      </c>
      <c r="B268" t="s">
        <v>421</v>
      </c>
      <c r="C268" t="s">
        <v>634</v>
      </c>
      <c r="D268" t="s">
        <v>208</v>
      </c>
      <c r="E268">
        <v>3</v>
      </c>
    </row>
    <row r="269" spans="1:5" x14ac:dyDescent="0.2">
      <c r="A269" t="s">
        <v>21</v>
      </c>
      <c r="B269" t="s">
        <v>421</v>
      </c>
      <c r="C269" t="s">
        <v>635</v>
      </c>
      <c r="D269" t="s">
        <v>208</v>
      </c>
      <c r="E269">
        <v>3</v>
      </c>
    </row>
    <row r="270" spans="1:5" x14ac:dyDescent="0.2">
      <c r="A270" t="s">
        <v>21</v>
      </c>
      <c r="B270" t="s">
        <v>37</v>
      </c>
      <c r="C270" t="s">
        <v>636</v>
      </c>
      <c r="D270" t="s">
        <v>208</v>
      </c>
      <c r="E270">
        <v>1</v>
      </c>
    </row>
    <row r="271" spans="1:5" x14ac:dyDescent="0.2">
      <c r="A271" t="s">
        <v>21</v>
      </c>
      <c r="B271" t="s">
        <v>37</v>
      </c>
      <c r="C271" t="s">
        <v>637</v>
      </c>
      <c r="D271" t="s">
        <v>210</v>
      </c>
      <c r="E271">
        <v>1</v>
      </c>
    </row>
    <row r="272" spans="1:5" x14ac:dyDescent="0.2">
      <c r="A272" t="s">
        <v>21</v>
      </c>
      <c r="B272" t="s">
        <v>37</v>
      </c>
      <c r="C272" t="s">
        <v>423</v>
      </c>
      <c r="D272" t="s">
        <v>208</v>
      </c>
      <c r="E272">
        <v>1</v>
      </c>
    </row>
    <row r="273" spans="1:5" x14ac:dyDescent="0.2">
      <c r="A273" t="s">
        <v>21</v>
      </c>
      <c r="B273" t="s">
        <v>37</v>
      </c>
      <c r="C273" t="s">
        <v>638</v>
      </c>
      <c r="D273" t="s">
        <v>208</v>
      </c>
      <c r="E273">
        <v>1</v>
      </c>
    </row>
    <row r="274" spans="1:5" x14ac:dyDescent="0.2">
      <c r="A274" t="s">
        <v>21</v>
      </c>
      <c r="B274" t="s">
        <v>37</v>
      </c>
      <c r="C274" t="s">
        <v>639</v>
      </c>
      <c r="D274" t="s">
        <v>208</v>
      </c>
      <c r="E274">
        <v>3</v>
      </c>
    </row>
    <row r="275" spans="1:5" x14ac:dyDescent="0.2">
      <c r="A275" t="s">
        <v>21</v>
      </c>
      <c r="B275" t="s">
        <v>37</v>
      </c>
      <c r="C275" t="s">
        <v>640</v>
      </c>
      <c r="D275" t="s">
        <v>220</v>
      </c>
      <c r="E275">
        <v>3</v>
      </c>
    </row>
    <row r="276" spans="1:5" x14ac:dyDescent="0.2">
      <c r="A276" t="s">
        <v>21</v>
      </c>
      <c r="B276" t="s">
        <v>37</v>
      </c>
      <c r="C276" t="s">
        <v>641</v>
      </c>
      <c r="D276" t="s">
        <v>220</v>
      </c>
      <c r="E276">
        <v>3</v>
      </c>
    </row>
    <row r="277" spans="1:5" x14ac:dyDescent="0.2">
      <c r="A277" t="s">
        <v>21</v>
      </c>
      <c r="B277" t="s">
        <v>37</v>
      </c>
      <c r="C277" t="s">
        <v>642</v>
      </c>
      <c r="D277" t="s">
        <v>208</v>
      </c>
      <c r="E277">
        <v>2</v>
      </c>
    </row>
    <row r="278" spans="1:5" x14ac:dyDescent="0.2">
      <c r="A278" t="s">
        <v>21</v>
      </c>
      <c r="B278" t="s">
        <v>37</v>
      </c>
      <c r="C278" t="s">
        <v>643</v>
      </c>
      <c r="D278" t="s">
        <v>208</v>
      </c>
      <c r="E278">
        <v>4</v>
      </c>
    </row>
    <row r="279" spans="1:5" x14ac:dyDescent="0.2">
      <c r="A279" t="s">
        <v>21</v>
      </c>
      <c r="B279" t="s">
        <v>168</v>
      </c>
      <c r="C279" t="s">
        <v>272</v>
      </c>
      <c r="D279" t="s">
        <v>208</v>
      </c>
      <c r="E279">
        <v>2</v>
      </c>
    </row>
    <row r="280" spans="1:5" x14ac:dyDescent="0.2">
      <c r="A280" t="s">
        <v>21</v>
      </c>
      <c r="B280" t="s">
        <v>168</v>
      </c>
      <c r="C280" t="s">
        <v>424</v>
      </c>
      <c r="D280" t="s">
        <v>208</v>
      </c>
      <c r="E280">
        <v>1</v>
      </c>
    </row>
    <row r="281" spans="1:5" x14ac:dyDescent="0.2">
      <c r="A281" t="s">
        <v>21</v>
      </c>
      <c r="B281" t="s">
        <v>168</v>
      </c>
      <c r="C281" t="s">
        <v>644</v>
      </c>
      <c r="D281" t="s">
        <v>208</v>
      </c>
      <c r="E281">
        <v>2</v>
      </c>
    </row>
    <row r="282" spans="1:5" x14ac:dyDescent="0.2">
      <c r="A282" t="s">
        <v>21</v>
      </c>
      <c r="B282" t="s">
        <v>168</v>
      </c>
      <c r="C282" t="s">
        <v>645</v>
      </c>
      <c r="D282" t="s">
        <v>208</v>
      </c>
      <c r="E282">
        <v>2</v>
      </c>
    </row>
    <row r="283" spans="1:5" x14ac:dyDescent="0.2">
      <c r="A283" t="s">
        <v>21</v>
      </c>
      <c r="B283" t="s">
        <v>425</v>
      </c>
      <c r="E283">
        <v>1</v>
      </c>
    </row>
    <row r="284" spans="1:5" x14ac:dyDescent="0.2">
      <c r="A284" t="s">
        <v>21</v>
      </c>
      <c r="B284" t="s">
        <v>425</v>
      </c>
      <c r="C284" t="s">
        <v>280</v>
      </c>
      <c r="D284" t="s">
        <v>220</v>
      </c>
      <c r="E284">
        <v>7</v>
      </c>
    </row>
    <row r="285" spans="1:5" x14ac:dyDescent="0.2">
      <c r="A285" t="s">
        <v>21</v>
      </c>
      <c r="B285" t="s">
        <v>425</v>
      </c>
      <c r="C285" t="s">
        <v>281</v>
      </c>
      <c r="D285" t="s">
        <v>208</v>
      </c>
      <c r="E285">
        <v>1</v>
      </c>
    </row>
    <row r="286" spans="1:5" x14ac:dyDescent="0.2">
      <c r="A286" t="s">
        <v>21</v>
      </c>
      <c r="B286" t="s">
        <v>425</v>
      </c>
      <c r="C286" t="s">
        <v>426</v>
      </c>
      <c r="D286" t="s">
        <v>208</v>
      </c>
      <c r="E286">
        <v>1</v>
      </c>
    </row>
    <row r="287" spans="1:5" x14ac:dyDescent="0.2">
      <c r="A287" t="s">
        <v>21</v>
      </c>
      <c r="B287" t="s">
        <v>425</v>
      </c>
      <c r="C287" t="s">
        <v>427</v>
      </c>
      <c r="D287" t="s">
        <v>208</v>
      </c>
      <c r="E287">
        <v>3</v>
      </c>
    </row>
    <row r="288" spans="1:5" x14ac:dyDescent="0.2">
      <c r="A288" t="s">
        <v>21</v>
      </c>
      <c r="B288" t="s">
        <v>425</v>
      </c>
      <c r="C288" t="s">
        <v>282</v>
      </c>
      <c r="D288" t="s">
        <v>210</v>
      </c>
      <c r="E288">
        <v>1</v>
      </c>
    </row>
    <row r="289" spans="1:5" x14ac:dyDescent="0.2">
      <c r="A289" t="s">
        <v>21</v>
      </c>
      <c r="B289" t="s">
        <v>425</v>
      </c>
      <c r="C289" t="s">
        <v>289</v>
      </c>
      <c r="D289" t="s">
        <v>210</v>
      </c>
      <c r="E289">
        <v>2</v>
      </c>
    </row>
    <row r="290" spans="1:5" x14ac:dyDescent="0.2">
      <c r="A290" t="s">
        <v>21</v>
      </c>
      <c r="B290" t="s">
        <v>425</v>
      </c>
      <c r="C290" t="s">
        <v>290</v>
      </c>
      <c r="D290" t="s">
        <v>208</v>
      </c>
      <c r="E290">
        <v>3</v>
      </c>
    </row>
    <row r="291" spans="1:5" x14ac:dyDescent="0.2">
      <c r="A291" t="s">
        <v>21</v>
      </c>
      <c r="B291" t="s">
        <v>425</v>
      </c>
      <c r="C291" t="s">
        <v>291</v>
      </c>
      <c r="D291" t="s">
        <v>208</v>
      </c>
      <c r="E291">
        <v>6</v>
      </c>
    </row>
    <row r="292" spans="1:5" x14ac:dyDescent="0.2">
      <c r="A292" t="s">
        <v>21</v>
      </c>
      <c r="B292" t="s">
        <v>425</v>
      </c>
      <c r="C292" t="s">
        <v>428</v>
      </c>
      <c r="D292" t="s">
        <v>208</v>
      </c>
      <c r="E292">
        <v>2</v>
      </c>
    </row>
    <row r="293" spans="1:5" x14ac:dyDescent="0.2">
      <c r="A293" t="s">
        <v>21</v>
      </c>
      <c r="B293" t="s">
        <v>425</v>
      </c>
      <c r="C293" t="s">
        <v>646</v>
      </c>
      <c r="D293" t="s">
        <v>208</v>
      </c>
      <c r="E293">
        <v>1</v>
      </c>
    </row>
    <row r="294" spans="1:5" x14ac:dyDescent="0.2">
      <c r="A294" t="s">
        <v>21</v>
      </c>
      <c r="B294" t="s">
        <v>425</v>
      </c>
      <c r="C294" t="s">
        <v>647</v>
      </c>
      <c r="D294" t="s">
        <v>220</v>
      </c>
      <c r="E294">
        <v>6</v>
      </c>
    </row>
    <row r="295" spans="1:5" x14ac:dyDescent="0.2">
      <c r="A295" t="s">
        <v>21</v>
      </c>
      <c r="B295" t="s">
        <v>425</v>
      </c>
      <c r="C295" t="s">
        <v>429</v>
      </c>
      <c r="D295" t="s">
        <v>208</v>
      </c>
      <c r="E295">
        <v>4</v>
      </c>
    </row>
    <row r="296" spans="1:5" x14ac:dyDescent="0.2">
      <c r="A296" t="s">
        <v>21</v>
      </c>
      <c r="B296" t="s">
        <v>425</v>
      </c>
      <c r="C296" t="s">
        <v>648</v>
      </c>
      <c r="D296" t="s">
        <v>208</v>
      </c>
      <c r="E296">
        <v>1</v>
      </c>
    </row>
    <row r="297" spans="1:5" x14ac:dyDescent="0.2">
      <c r="A297" t="s">
        <v>21</v>
      </c>
      <c r="B297" t="s">
        <v>425</v>
      </c>
      <c r="C297" t="s">
        <v>649</v>
      </c>
      <c r="D297" t="s">
        <v>208</v>
      </c>
      <c r="E297">
        <v>4</v>
      </c>
    </row>
    <row r="298" spans="1:5" x14ac:dyDescent="0.2">
      <c r="A298" t="s">
        <v>21</v>
      </c>
      <c r="B298" t="s">
        <v>169</v>
      </c>
      <c r="C298" t="s">
        <v>430</v>
      </c>
      <c r="D298" t="s">
        <v>208</v>
      </c>
      <c r="E298">
        <v>1</v>
      </c>
    </row>
    <row r="299" spans="1:5" x14ac:dyDescent="0.2">
      <c r="A299" t="s">
        <v>21</v>
      </c>
      <c r="B299" t="s">
        <v>169</v>
      </c>
      <c r="C299" t="s">
        <v>650</v>
      </c>
      <c r="D299" t="s">
        <v>208</v>
      </c>
      <c r="E299">
        <v>2</v>
      </c>
    </row>
    <row r="300" spans="1:5" x14ac:dyDescent="0.2">
      <c r="A300" t="s">
        <v>21</v>
      </c>
      <c r="B300" t="s">
        <v>169</v>
      </c>
      <c r="C300" t="s">
        <v>651</v>
      </c>
      <c r="D300" t="s">
        <v>220</v>
      </c>
      <c r="E300">
        <v>1</v>
      </c>
    </row>
    <row r="301" spans="1:5" x14ac:dyDescent="0.2">
      <c r="A301" t="s">
        <v>21</v>
      </c>
      <c r="B301" t="s">
        <v>169</v>
      </c>
      <c r="C301" t="s">
        <v>652</v>
      </c>
      <c r="D301" t="s">
        <v>208</v>
      </c>
      <c r="E301">
        <v>1</v>
      </c>
    </row>
    <row r="302" spans="1:5" x14ac:dyDescent="0.2">
      <c r="A302" t="s">
        <v>21</v>
      </c>
      <c r="B302" t="s">
        <v>169</v>
      </c>
      <c r="C302" t="s">
        <v>653</v>
      </c>
      <c r="D302" t="s">
        <v>208</v>
      </c>
      <c r="E302">
        <v>3</v>
      </c>
    </row>
    <row r="303" spans="1:5" x14ac:dyDescent="0.2">
      <c r="A303" t="s">
        <v>21</v>
      </c>
      <c r="B303" t="s">
        <v>38</v>
      </c>
      <c r="C303" t="s">
        <v>654</v>
      </c>
      <c r="D303" t="s">
        <v>210</v>
      </c>
      <c r="E303">
        <v>2</v>
      </c>
    </row>
    <row r="304" spans="1:5" x14ac:dyDescent="0.2">
      <c r="A304" t="s">
        <v>21</v>
      </c>
      <c r="B304" t="s">
        <v>38</v>
      </c>
      <c r="C304" t="s">
        <v>431</v>
      </c>
      <c r="D304" t="s">
        <v>208</v>
      </c>
      <c r="E304">
        <v>3</v>
      </c>
    </row>
    <row r="305" spans="1:5" x14ac:dyDescent="0.2">
      <c r="A305" t="s">
        <v>21</v>
      </c>
      <c r="B305" t="s">
        <v>38</v>
      </c>
      <c r="C305" t="s">
        <v>655</v>
      </c>
      <c r="D305" t="s">
        <v>208</v>
      </c>
      <c r="E305">
        <v>1</v>
      </c>
    </row>
    <row r="306" spans="1:5" x14ac:dyDescent="0.2">
      <c r="A306" t="s">
        <v>21</v>
      </c>
      <c r="B306" t="s">
        <v>38</v>
      </c>
      <c r="C306" t="s">
        <v>273</v>
      </c>
      <c r="D306" t="s">
        <v>208</v>
      </c>
      <c r="E306">
        <v>5</v>
      </c>
    </row>
    <row r="307" spans="1:5" x14ac:dyDescent="0.2">
      <c r="A307" t="s">
        <v>21</v>
      </c>
      <c r="B307" t="s">
        <v>38</v>
      </c>
      <c r="C307" t="s">
        <v>432</v>
      </c>
      <c r="D307" t="s">
        <v>208</v>
      </c>
      <c r="E307">
        <v>2</v>
      </c>
    </row>
    <row r="308" spans="1:5" x14ac:dyDescent="0.2">
      <c r="A308" t="s">
        <v>21</v>
      </c>
      <c r="B308" t="s">
        <v>38</v>
      </c>
      <c r="C308" t="s">
        <v>433</v>
      </c>
      <c r="D308" t="s">
        <v>210</v>
      </c>
      <c r="E308">
        <v>1</v>
      </c>
    </row>
    <row r="309" spans="1:5" x14ac:dyDescent="0.2">
      <c r="A309" t="s">
        <v>21</v>
      </c>
      <c r="B309" t="s">
        <v>42</v>
      </c>
      <c r="C309" t="s">
        <v>274</v>
      </c>
      <c r="D309" t="s">
        <v>208</v>
      </c>
      <c r="E309">
        <v>3</v>
      </c>
    </row>
    <row r="310" spans="1:5" x14ac:dyDescent="0.2">
      <c r="A310" t="s">
        <v>21</v>
      </c>
      <c r="B310" t="s">
        <v>42</v>
      </c>
      <c r="C310" t="s">
        <v>434</v>
      </c>
      <c r="D310" t="s">
        <v>208</v>
      </c>
      <c r="E310">
        <v>1</v>
      </c>
    </row>
    <row r="311" spans="1:5" x14ac:dyDescent="0.2">
      <c r="A311" t="s">
        <v>21</v>
      </c>
      <c r="B311" t="s">
        <v>42</v>
      </c>
      <c r="C311" t="s">
        <v>275</v>
      </c>
      <c r="D311" t="s">
        <v>208</v>
      </c>
      <c r="E311">
        <v>1</v>
      </c>
    </row>
    <row r="312" spans="1:5" x14ac:dyDescent="0.2">
      <c r="A312" t="s">
        <v>21</v>
      </c>
      <c r="B312" t="s">
        <v>42</v>
      </c>
      <c r="C312" t="s">
        <v>435</v>
      </c>
      <c r="D312" t="s">
        <v>208</v>
      </c>
      <c r="E312">
        <v>1</v>
      </c>
    </row>
    <row r="313" spans="1:5" x14ac:dyDescent="0.2">
      <c r="A313" t="s">
        <v>21</v>
      </c>
      <c r="B313" t="s">
        <v>42</v>
      </c>
      <c r="C313" t="s">
        <v>276</v>
      </c>
      <c r="D313" t="s">
        <v>220</v>
      </c>
      <c r="E313">
        <v>1</v>
      </c>
    </row>
    <row r="314" spans="1:5" x14ac:dyDescent="0.2">
      <c r="A314" t="s">
        <v>21</v>
      </c>
      <c r="B314" t="s">
        <v>42</v>
      </c>
      <c r="C314" t="s">
        <v>656</v>
      </c>
      <c r="D314" t="s">
        <v>208</v>
      </c>
      <c r="E314">
        <v>1</v>
      </c>
    </row>
    <row r="315" spans="1:5" x14ac:dyDescent="0.2">
      <c r="A315" t="s">
        <v>21</v>
      </c>
      <c r="B315" t="s">
        <v>42</v>
      </c>
      <c r="C315" t="s">
        <v>277</v>
      </c>
      <c r="D315" t="s">
        <v>208</v>
      </c>
      <c r="E315">
        <v>2</v>
      </c>
    </row>
    <row r="316" spans="1:5" x14ac:dyDescent="0.2">
      <c r="A316" t="s">
        <v>21</v>
      </c>
      <c r="B316" t="s">
        <v>42</v>
      </c>
      <c r="C316" t="s">
        <v>657</v>
      </c>
      <c r="D316" t="s">
        <v>208</v>
      </c>
      <c r="E316">
        <v>1</v>
      </c>
    </row>
    <row r="317" spans="1:5" x14ac:dyDescent="0.2">
      <c r="A317" t="s">
        <v>21</v>
      </c>
      <c r="B317" t="s">
        <v>42</v>
      </c>
      <c r="C317" t="s">
        <v>278</v>
      </c>
      <c r="D317" t="s">
        <v>208</v>
      </c>
      <c r="E317">
        <v>2</v>
      </c>
    </row>
    <row r="318" spans="1:5" x14ac:dyDescent="0.2">
      <c r="A318" t="s">
        <v>21</v>
      </c>
      <c r="B318" t="s">
        <v>42</v>
      </c>
      <c r="C318" t="s">
        <v>279</v>
      </c>
      <c r="D318" t="s">
        <v>220</v>
      </c>
      <c r="E318">
        <v>1</v>
      </c>
    </row>
    <row r="319" spans="1:5" x14ac:dyDescent="0.2">
      <c r="A319" t="s">
        <v>21</v>
      </c>
      <c r="B319" t="s">
        <v>42</v>
      </c>
      <c r="C319" t="s">
        <v>658</v>
      </c>
      <c r="D319" t="s">
        <v>208</v>
      </c>
      <c r="E319">
        <v>3</v>
      </c>
    </row>
    <row r="320" spans="1:5" x14ac:dyDescent="0.2">
      <c r="A320" t="s">
        <v>21</v>
      </c>
      <c r="B320" t="s">
        <v>42</v>
      </c>
      <c r="C320" t="s">
        <v>659</v>
      </c>
      <c r="D320" t="s">
        <v>208</v>
      </c>
      <c r="E320">
        <v>1</v>
      </c>
    </row>
    <row r="321" spans="1:5" x14ac:dyDescent="0.2">
      <c r="A321" t="s">
        <v>21</v>
      </c>
      <c r="B321" t="s">
        <v>42</v>
      </c>
      <c r="C321" t="s">
        <v>436</v>
      </c>
      <c r="D321" t="s">
        <v>208</v>
      </c>
      <c r="E321">
        <v>1</v>
      </c>
    </row>
    <row r="322" spans="1:5" x14ac:dyDescent="0.2">
      <c r="A322" t="s">
        <v>21</v>
      </c>
      <c r="B322" t="s">
        <v>42</v>
      </c>
      <c r="C322" t="s">
        <v>660</v>
      </c>
      <c r="D322" t="s">
        <v>208</v>
      </c>
      <c r="E322">
        <v>2</v>
      </c>
    </row>
    <row r="323" spans="1:5" x14ac:dyDescent="0.2">
      <c r="A323" t="s">
        <v>21</v>
      </c>
      <c r="B323" t="s">
        <v>44</v>
      </c>
      <c r="C323" t="s">
        <v>437</v>
      </c>
      <c r="D323" t="s">
        <v>208</v>
      </c>
      <c r="E323">
        <v>1</v>
      </c>
    </row>
    <row r="324" spans="1:5" x14ac:dyDescent="0.2">
      <c r="A324" t="s">
        <v>21</v>
      </c>
      <c r="B324" t="s">
        <v>44</v>
      </c>
      <c r="C324" t="s">
        <v>438</v>
      </c>
      <c r="D324" t="s">
        <v>208</v>
      </c>
      <c r="E324">
        <v>2</v>
      </c>
    </row>
    <row r="325" spans="1:5" x14ac:dyDescent="0.2">
      <c r="A325" t="s">
        <v>21</v>
      </c>
      <c r="B325" t="s">
        <v>44</v>
      </c>
      <c r="C325" t="s">
        <v>283</v>
      </c>
      <c r="D325" t="s">
        <v>208</v>
      </c>
      <c r="E325">
        <v>3</v>
      </c>
    </row>
    <row r="326" spans="1:5" x14ac:dyDescent="0.2">
      <c r="A326" t="s">
        <v>21</v>
      </c>
      <c r="B326" t="s">
        <v>44</v>
      </c>
      <c r="C326" t="s">
        <v>284</v>
      </c>
      <c r="D326" t="s">
        <v>220</v>
      </c>
      <c r="E326">
        <v>1</v>
      </c>
    </row>
    <row r="327" spans="1:5" x14ac:dyDescent="0.2">
      <c r="A327" t="s">
        <v>21</v>
      </c>
      <c r="B327" t="s">
        <v>44</v>
      </c>
      <c r="C327" t="s">
        <v>661</v>
      </c>
      <c r="D327" t="s">
        <v>208</v>
      </c>
      <c r="E327">
        <v>2</v>
      </c>
    </row>
    <row r="328" spans="1:5" x14ac:dyDescent="0.2">
      <c r="A328" t="s">
        <v>21</v>
      </c>
      <c r="B328" t="s">
        <v>44</v>
      </c>
      <c r="C328" t="s">
        <v>285</v>
      </c>
      <c r="D328" t="s">
        <v>208</v>
      </c>
      <c r="E328">
        <v>1</v>
      </c>
    </row>
    <row r="329" spans="1:5" x14ac:dyDescent="0.2">
      <c r="A329" t="s">
        <v>21</v>
      </c>
      <c r="B329" t="s">
        <v>44</v>
      </c>
      <c r="C329" t="s">
        <v>286</v>
      </c>
      <c r="D329" t="s">
        <v>208</v>
      </c>
      <c r="E329">
        <v>1</v>
      </c>
    </row>
    <row r="330" spans="1:5" x14ac:dyDescent="0.2">
      <c r="A330" t="s">
        <v>21</v>
      </c>
      <c r="B330" t="s">
        <v>44</v>
      </c>
      <c r="C330" t="s">
        <v>287</v>
      </c>
      <c r="D330" t="s">
        <v>210</v>
      </c>
      <c r="E330">
        <v>2</v>
      </c>
    </row>
    <row r="331" spans="1:5" x14ac:dyDescent="0.2">
      <c r="A331" t="s">
        <v>21</v>
      </c>
      <c r="B331" t="s">
        <v>44</v>
      </c>
      <c r="C331" t="s">
        <v>288</v>
      </c>
      <c r="D331" t="s">
        <v>208</v>
      </c>
      <c r="E331">
        <v>2</v>
      </c>
    </row>
    <row r="332" spans="1:5" x14ac:dyDescent="0.2">
      <c r="A332" t="s">
        <v>21</v>
      </c>
      <c r="B332" t="s">
        <v>44</v>
      </c>
      <c r="C332" t="s">
        <v>439</v>
      </c>
      <c r="D332" t="s">
        <v>208</v>
      </c>
      <c r="E332">
        <v>1</v>
      </c>
    </row>
    <row r="333" spans="1:5" x14ac:dyDescent="0.2">
      <c r="A333" t="s">
        <v>21</v>
      </c>
      <c r="B333" t="s">
        <v>44</v>
      </c>
      <c r="C333" t="s">
        <v>440</v>
      </c>
      <c r="D333" t="s">
        <v>208</v>
      </c>
      <c r="E333">
        <v>6</v>
      </c>
    </row>
    <row r="334" spans="1:5" x14ac:dyDescent="0.2">
      <c r="A334" t="s">
        <v>21</v>
      </c>
      <c r="B334" t="s">
        <v>44</v>
      </c>
      <c r="C334" t="s">
        <v>662</v>
      </c>
      <c r="D334" t="s">
        <v>210</v>
      </c>
      <c r="E334">
        <v>3</v>
      </c>
    </row>
    <row r="335" spans="1:5" x14ac:dyDescent="0.2">
      <c r="A335" t="s">
        <v>21</v>
      </c>
      <c r="B335" t="s">
        <v>44</v>
      </c>
      <c r="C335" t="s">
        <v>663</v>
      </c>
      <c r="D335" t="s">
        <v>210</v>
      </c>
      <c r="E335">
        <v>1</v>
      </c>
    </row>
    <row r="336" spans="1:5" x14ac:dyDescent="0.2">
      <c r="A336" t="s">
        <v>21</v>
      </c>
      <c r="B336" t="s">
        <v>44</v>
      </c>
      <c r="C336" t="s">
        <v>441</v>
      </c>
      <c r="D336" t="s">
        <v>208</v>
      </c>
      <c r="E336">
        <v>2</v>
      </c>
    </row>
    <row r="337" spans="1:5" x14ac:dyDescent="0.2">
      <c r="A337" t="s">
        <v>21</v>
      </c>
      <c r="B337" t="s">
        <v>44</v>
      </c>
      <c r="C337" t="s">
        <v>292</v>
      </c>
      <c r="D337" t="s">
        <v>208</v>
      </c>
      <c r="E337">
        <v>1</v>
      </c>
    </row>
    <row r="338" spans="1:5" x14ac:dyDescent="0.2">
      <c r="A338" t="s">
        <v>21</v>
      </c>
      <c r="B338" t="s">
        <v>44</v>
      </c>
      <c r="C338" t="s">
        <v>664</v>
      </c>
      <c r="D338" t="s">
        <v>208</v>
      </c>
      <c r="E338">
        <v>2</v>
      </c>
    </row>
    <row r="339" spans="1:5" x14ac:dyDescent="0.2">
      <c r="A339" t="s">
        <v>21</v>
      </c>
      <c r="B339" t="s">
        <v>44</v>
      </c>
      <c r="C339" t="s">
        <v>665</v>
      </c>
      <c r="D339" t="s">
        <v>208</v>
      </c>
      <c r="E339">
        <v>1</v>
      </c>
    </row>
    <row r="340" spans="1:5" x14ac:dyDescent="0.2">
      <c r="A340" t="s">
        <v>21</v>
      </c>
      <c r="B340" t="s">
        <v>51</v>
      </c>
      <c r="C340" t="s">
        <v>442</v>
      </c>
      <c r="D340" t="s">
        <v>220</v>
      </c>
      <c r="E340">
        <v>1</v>
      </c>
    </row>
    <row r="341" spans="1:5" x14ac:dyDescent="0.2">
      <c r="A341" t="s">
        <v>21</v>
      </c>
      <c r="B341" t="s">
        <v>51</v>
      </c>
      <c r="C341" t="s">
        <v>293</v>
      </c>
      <c r="D341" t="s">
        <v>220</v>
      </c>
      <c r="E341">
        <v>1</v>
      </c>
    </row>
    <row r="342" spans="1:5" x14ac:dyDescent="0.2">
      <c r="A342" t="s">
        <v>21</v>
      </c>
      <c r="B342" t="s">
        <v>51</v>
      </c>
      <c r="C342" t="s">
        <v>294</v>
      </c>
      <c r="D342" t="s">
        <v>220</v>
      </c>
      <c r="E342">
        <v>6</v>
      </c>
    </row>
    <row r="343" spans="1:5" x14ac:dyDescent="0.2">
      <c r="A343" t="s">
        <v>21</v>
      </c>
      <c r="B343" t="s">
        <v>51</v>
      </c>
      <c r="C343" t="s">
        <v>295</v>
      </c>
      <c r="D343" t="s">
        <v>208</v>
      </c>
      <c r="E343">
        <v>3</v>
      </c>
    </row>
    <row r="344" spans="1:5" x14ac:dyDescent="0.2">
      <c r="A344" t="s">
        <v>21</v>
      </c>
      <c r="B344" t="s">
        <v>51</v>
      </c>
      <c r="C344" t="s">
        <v>296</v>
      </c>
      <c r="D344" t="s">
        <v>208</v>
      </c>
      <c r="E344">
        <v>4</v>
      </c>
    </row>
    <row r="345" spans="1:5" x14ac:dyDescent="0.2">
      <c r="A345" t="s">
        <v>21</v>
      </c>
      <c r="B345" t="s">
        <v>51</v>
      </c>
      <c r="C345" t="s">
        <v>297</v>
      </c>
      <c r="D345" t="s">
        <v>208</v>
      </c>
      <c r="E345">
        <v>4</v>
      </c>
    </row>
    <row r="346" spans="1:5" x14ac:dyDescent="0.2">
      <c r="A346" t="s">
        <v>21</v>
      </c>
      <c r="B346" t="s">
        <v>51</v>
      </c>
      <c r="C346" t="s">
        <v>443</v>
      </c>
      <c r="D346" t="s">
        <v>208</v>
      </c>
      <c r="E346">
        <v>2</v>
      </c>
    </row>
    <row r="347" spans="1:5" x14ac:dyDescent="0.2">
      <c r="A347" t="s">
        <v>21</v>
      </c>
      <c r="B347" t="s">
        <v>51</v>
      </c>
      <c r="C347" t="s">
        <v>666</v>
      </c>
      <c r="D347" t="s">
        <v>208</v>
      </c>
      <c r="E347">
        <v>7</v>
      </c>
    </row>
    <row r="348" spans="1:5" x14ac:dyDescent="0.2">
      <c r="A348" t="s">
        <v>21</v>
      </c>
      <c r="B348" t="s">
        <v>51</v>
      </c>
      <c r="C348" t="s">
        <v>667</v>
      </c>
      <c r="D348" t="s">
        <v>210</v>
      </c>
      <c r="E348">
        <v>2</v>
      </c>
    </row>
    <row r="349" spans="1:5" x14ac:dyDescent="0.2">
      <c r="A349" t="s">
        <v>21</v>
      </c>
      <c r="B349" t="s">
        <v>51</v>
      </c>
      <c r="C349" t="s">
        <v>444</v>
      </c>
      <c r="D349" t="s">
        <v>210</v>
      </c>
      <c r="E349">
        <v>1</v>
      </c>
    </row>
    <row r="350" spans="1:5" x14ac:dyDescent="0.2">
      <c r="A350" t="s">
        <v>21</v>
      </c>
      <c r="B350" t="s">
        <v>51</v>
      </c>
      <c r="C350" t="s">
        <v>445</v>
      </c>
      <c r="D350" t="s">
        <v>208</v>
      </c>
      <c r="E350">
        <v>2</v>
      </c>
    </row>
    <row r="351" spans="1:5" x14ac:dyDescent="0.2">
      <c r="A351" t="s">
        <v>21</v>
      </c>
      <c r="B351" t="s">
        <v>51</v>
      </c>
      <c r="C351" t="s">
        <v>298</v>
      </c>
      <c r="D351" t="s">
        <v>210</v>
      </c>
      <c r="E351">
        <v>2</v>
      </c>
    </row>
    <row r="352" spans="1:5" x14ac:dyDescent="0.2">
      <c r="A352" t="s">
        <v>21</v>
      </c>
      <c r="B352" t="s">
        <v>51</v>
      </c>
      <c r="C352" t="s">
        <v>299</v>
      </c>
      <c r="D352" t="s">
        <v>210</v>
      </c>
      <c r="E352">
        <v>1</v>
      </c>
    </row>
    <row r="353" spans="1:5" x14ac:dyDescent="0.2">
      <c r="A353" t="s">
        <v>21</v>
      </c>
      <c r="B353" t="s">
        <v>51</v>
      </c>
      <c r="C353" t="s">
        <v>300</v>
      </c>
      <c r="D353" t="s">
        <v>208</v>
      </c>
      <c r="E353">
        <v>1</v>
      </c>
    </row>
    <row r="354" spans="1:5" x14ac:dyDescent="0.2">
      <c r="A354" t="s">
        <v>21</v>
      </c>
      <c r="B354" t="s">
        <v>51</v>
      </c>
      <c r="C354" t="s">
        <v>152</v>
      </c>
      <c r="D354" t="s">
        <v>210</v>
      </c>
      <c r="E354">
        <v>1</v>
      </c>
    </row>
    <row r="355" spans="1:5" x14ac:dyDescent="0.2">
      <c r="A355" t="s">
        <v>21</v>
      </c>
      <c r="B355" t="s">
        <v>51</v>
      </c>
      <c r="C355" t="s">
        <v>301</v>
      </c>
      <c r="D355" t="s">
        <v>208</v>
      </c>
      <c r="E355">
        <v>4</v>
      </c>
    </row>
    <row r="356" spans="1:5" x14ac:dyDescent="0.2">
      <c r="A356" t="s">
        <v>21</v>
      </c>
      <c r="B356" t="s">
        <v>51</v>
      </c>
      <c r="C356" t="s">
        <v>302</v>
      </c>
      <c r="D356" t="s">
        <v>208</v>
      </c>
      <c r="E356">
        <v>1</v>
      </c>
    </row>
    <row r="357" spans="1:5" x14ac:dyDescent="0.2">
      <c r="A357" t="s">
        <v>21</v>
      </c>
      <c r="B357" t="s">
        <v>51</v>
      </c>
      <c r="C357" t="s">
        <v>446</v>
      </c>
      <c r="D357" t="s">
        <v>208</v>
      </c>
      <c r="E357">
        <v>1</v>
      </c>
    </row>
    <row r="358" spans="1:5" x14ac:dyDescent="0.2">
      <c r="A358" t="s">
        <v>21</v>
      </c>
      <c r="B358" t="s">
        <v>51</v>
      </c>
      <c r="C358" t="s">
        <v>447</v>
      </c>
      <c r="D358" t="s">
        <v>208</v>
      </c>
      <c r="E358">
        <v>1</v>
      </c>
    </row>
    <row r="359" spans="1:5" x14ac:dyDescent="0.2">
      <c r="A359" t="s">
        <v>21</v>
      </c>
      <c r="B359" t="s">
        <v>51</v>
      </c>
      <c r="C359" t="s">
        <v>448</v>
      </c>
      <c r="D359" t="s">
        <v>208</v>
      </c>
      <c r="E359">
        <v>1</v>
      </c>
    </row>
    <row r="360" spans="1:5" x14ac:dyDescent="0.2">
      <c r="A360" t="s">
        <v>21</v>
      </c>
      <c r="B360" t="s">
        <v>53</v>
      </c>
      <c r="C360" t="s">
        <v>303</v>
      </c>
      <c r="D360" t="s">
        <v>220</v>
      </c>
      <c r="E360">
        <v>1</v>
      </c>
    </row>
    <row r="361" spans="1:5" x14ac:dyDescent="0.2">
      <c r="A361" t="s">
        <v>21</v>
      </c>
      <c r="B361" t="s">
        <v>53</v>
      </c>
      <c r="C361" t="s">
        <v>304</v>
      </c>
      <c r="D361" t="s">
        <v>220</v>
      </c>
      <c r="E361">
        <v>6</v>
      </c>
    </row>
    <row r="362" spans="1:5" x14ac:dyDescent="0.2">
      <c r="A362" t="s">
        <v>21</v>
      </c>
      <c r="B362" t="s">
        <v>53</v>
      </c>
      <c r="C362" t="s">
        <v>668</v>
      </c>
      <c r="D362" t="s">
        <v>220</v>
      </c>
      <c r="E362">
        <v>8</v>
      </c>
    </row>
    <row r="363" spans="1:5" x14ac:dyDescent="0.2">
      <c r="A363" t="s">
        <v>21</v>
      </c>
      <c r="B363" t="s">
        <v>53</v>
      </c>
      <c r="C363" t="s">
        <v>669</v>
      </c>
      <c r="D363" t="s">
        <v>208</v>
      </c>
      <c r="E363">
        <v>1</v>
      </c>
    </row>
    <row r="364" spans="1:5" x14ac:dyDescent="0.2">
      <c r="A364" t="s">
        <v>21</v>
      </c>
      <c r="B364" t="s">
        <v>53</v>
      </c>
      <c r="C364" t="s">
        <v>670</v>
      </c>
      <c r="D364" t="s">
        <v>208</v>
      </c>
      <c r="E364">
        <v>1</v>
      </c>
    </row>
    <row r="365" spans="1:5" x14ac:dyDescent="0.2">
      <c r="A365" t="s">
        <v>21</v>
      </c>
      <c r="B365" t="s">
        <v>53</v>
      </c>
      <c r="C365" t="s">
        <v>54</v>
      </c>
      <c r="D365" t="s">
        <v>210</v>
      </c>
      <c r="E365">
        <v>1</v>
      </c>
    </row>
    <row r="366" spans="1:5" x14ac:dyDescent="0.2">
      <c r="A366" t="s">
        <v>21</v>
      </c>
      <c r="B366" t="s">
        <v>53</v>
      </c>
      <c r="C366" t="s">
        <v>449</v>
      </c>
      <c r="D366" t="s">
        <v>208</v>
      </c>
      <c r="E366">
        <v>1</v>
      </c>
    </row>
    <row r="367" spans="1:5" x14ac:dyDescent="0.2">
      <c r="A367" t="s">
        <v>21</v>
      </c>
      <c r="B367" t="s">
        <v>53</v>
      </c>
      <c r="C367" t="s">
        <v>153</v>
      </c>
      <c r="D367" t="s">
        <v>210</v>
      </c>
      <c r="E367">
        <v>2</v>
      </c>
    </row>
    <row r="368" spans="1:5" x14ac:dyDescent="0.2">
      <c r="A368" t="s">
        <v>21</v>
      </c>
      <c r="B368" t="s">
        <v>53</v>
      </c>
      <c r="C368" t="s">
        <v>154</v>
      </c>
      <c r="D368" t="s">
        <v>210</v>
      </c>
      <c r="E368">
        <v>3</v>
      </c>
    </row>
    <row r="369" spans="1:5" x14ac:dyDescent="0.2">
      <c r="A369" t="s">
        <v>21</v>
      </c>
      <c r="B369" t="s">
        <v>53</v>
      </c>
      <c r="C369" t="s">
        <v>155</v>
      </c>
      <c r="D369" t="s">
        <v>210</v>
      </c>
      <c r="E369">
        <v>2</v>
      </c>
    </row>
    <row r="370" spans="1:5" x14ac:dyDescent="0.2">
      <c r="A370" t="s">
        <v>21</v>
      </c>
      <c r="B370" t="s">
        <v>53</v>
      </c>
      <c r="C370" t="s">
        <v>450</v>
      </c>
      <c r="D370" t="s">
        <v>208</v>
      </c>
      <c r="E370">
        <v>1</v>
      </c>
    </row>
    <row r="371" spans="1:5" x14ac:dyDescent="0.2">
      <c r="A371" t="s">
        <v>21</v>
      </c>
      <c r="B371" t="s">
        <v>53</v>
      </c>
      <c r="C371" t="s">
        <v>671</v>
      </c>
      <c r="D371" t="s">
        <v>208</v>
      </c>
      <c r="E371">
        <v>2</v>
      </c>
    </row>
    <row r="372" spans="1:5" x14ac:dyDescent="0.2">
      <c r="A372" t="s">
        <v>21</v>
      </c>
      <c r="B372" t="s">
        <v>80</v>
      </c>
      <c r="C372" t="s">
        <v>672</v>
      </c>
      <c r="D372" t="s">
        <v>220</v>
      </c>
      <c r="E372">
        <v>1</v>
      </c>
    </row>
    <row r="373" spans="1:5" x14ac:dyDescent="0.2">
      <c r="A373" t="s">
        <v>21</v>
      </c>
      <c r="B373" t="s">
        <v>80</v>
      </c>
      <c r="C373" t="s">
        <v>451</v>
      </c>
      <c r="D373" t="s">
        <v>208</v>
      </c>
      <c r="E373">
        <v>1</v>
      </c>
    </row>
    <row r="374" spans="1:5" x14ac:dyDescent="0.2">
      <c r="A374" t="s">
        <v>21</v>
      </c>
      <c r="B374" t="s">
        <v>80</v>
      </c>
      <c r="C374" t="s">
        <v>673</v>
      </c>
      <c r="D374" t="s">
        <v>208</v>
      </c>
      <c r="E374">
        <v>1</v>
      </c>
    </row>
    <row r="375" spans="1:5" x14ac:dyDescent="0.2">
      <c r="A375" t="s">
        <v>21</v>
      </c>
      <c r="B375" t="s">
        <v>80</v>
      </c>
      <c r="C375" t="s">
        <v>314</v>
      </c>
      <c r="D375" t="s">
        <v>210</v>
      </c>
      <c r="E375">
        <v>3</v>
      </c>
    </row>
    <row r="376" spans="1:5" x14ac:dyDescent="0.2">
      <c r="A376" t="s">
        <v>21</v>
      </c>
      <c r="B376" t="s">
        <v>80</v>
      </c>
      <c r="C376" t="s">
        <v>315</v>
      </c>
      <c r="D376" t="s">
        <v>208</v>
      </c>
      <c r="E376">
        <v>6</v>
      </c>
    </row>
    <row r="377" spans="1:5" x14ac:dyDescent="0.2">
      <c r="A377" t="s">
        <v>21</v>
      </c>
      <c r="B377" t="s">
        <v>80</v>
      </c>
      <c r="C377" t="s">
        <v>674</v>
      </c>
      <c r="D377" t="s">
        <v>210</v>
      </c>
      <c r="E377">
        <v>3</v>
      </c>
    </row>
    <row r="378" spans="1:5" x14ac:dyDescent="0.2">
      <c r="A378" t="s">
        <v>21</v>
      </c>
      <c r="B378" t="s">
        <v>80</v>
      </c>
      <c r="C378" t="s">
        <v>316</v>
      </c>
      <c r="D378" t="s">
        <v>208</v>
      </c>
      <c r="E378">
        <v>8</v>
      </c>
    </row>
    <row r="379" spans="1:5" x14ac:dyDescent="0.2">
      <c r="A379" t="s">
        <v>21</v>
      </c>
      <c r="B379" t="s">
        <v>80</v>
      </c>
      <c r="C379" t="s">
        <v>317</v>
      </c>
      <c r="D379" t="s">
        <v>208</v>
      </c>
      <c r="E379">
        <v>1</v>
      </c>
    </row>
    <row r="380" spans="1:5" x14ac:dyDescent="0.2">
      <c r="A380" t="s">
        <v>21</v>
      </c>
      <c r="B380" t="s">
        <v>80</v>
      </c>
      <c r="C380" t="s">
        <v>318</v>
      </c>
      <c r="D380" t="s">
        <v>208</v>
      </c>
      <c r="E380">
        <v>3</v>
      </c>
    </row>
    <row r="381" spans="1:5" x14ac:dyDescent="0.2">
      <c r="A381" t="s">
        <v>21</v>
      </c>
      <c r="B381" t="s">
        <v>80</v>
      </c>
      <c r="C381" t="s">
        <v>452</v>
      </c>
      <c r="D381" t="s">
        <v>208</v>
      </c>
      <c r="E381">
        <v>1</v>
      </c>
    </row>
    <row r="382" spans="1:5" x14ac:dyDescent="0.2">
      <c r="A382" t="s">
        <v>21</v>
      </c>
      <c r="B382" t="s">
        <v>74</v>
      </c>
      <c r="C382" t="s">
        <v>675</v>
      </c>
      <c r="D382" t="s">
        <v>220</v>
      </c>
      <c r="E382">
        <v>2</v>
      </c>
    </row>
    <row r="383" spans="1:5" x14ac:dyDescent="0.2">
      <c r="A383" t="s">
        <v>21</v>
      </c>
      <c r="B383" t="s">
        <v>74</v>
      </c>
      <c r="C383" t="s">
        <v>453</v>
      </c>
      <c r="D383" t="s">
        <v>208</v>
      </c>
      <c r="E383">
        <v>2</v>
      </c>
    </row>
    <row r="384" spans="1:5" x14ac:dyDescent="0.2">
      <c r="A384" t="s">
        <v>21</v>
      </c>
      <c r="B384" t="s">
        <v>74</v>
      </c>
      <c r="C384" t="s">
        <v>319</v>
      </c>
      <c r="D384" t="s">
        <v>208</v>
      </c>
      <c r="E384">
        <v>1</v>
      </c>
    </row>
    <row r="385" spans="1:5" x14ac:dyDescent="0.2">
      <c r="A385" t="s">
        <v>21</v>
      </c>
      <c r="B385" t="s">
        <v>74</v>
      </c>
      <c r="C385" t="s">
        <v>320</v>
      </c>
      <c r="D385" t="s">
        <v>208</v>
      </c>
      <c r="E385">
        <v>1</v>
      </c>
    </row>
    <row r="386" spans="1:5" x14ac:dyDescent="0.2">
      <c r="A386" t="s">
        <v>21</v>
      </c>
      <c r="B386" t="s">
        <v>74</v>
      </c>
      <c r="C386" t="s">
        <v>321</v>
      </c>
      <c r="D386" t="s">
        <v>208</v>
      </c>
      <c r="E386">
        <v>1</v>
      </c>
    </row>
    <row r="387" spans="1:5" x14ac:dyDescent="0.2">
      <c r="A387" t="s">
        <v>21</v>
      </c>
      <c r="B387" t="s">
        <v>74</v>
      </c>
      <c r="C387" t="s">
        <v>322</v>
      </c>
      <c r="D387" t="s">
        <v>208</v>
      </c>
      <c r="E387">
        <v>2</v>
      </c>
    </row>
    <row r="388" spans="1:5" x14ac:dyDescent="0.2">
      <c r="A388" t="s">
        <v>21</v>
      </c>
      <c r="B388" t="s">
        <v>74</v>
      </c>
      <c r="C388" t="s">
        <v>454</v>
      </c>
      <c r="D388" t="s">
        <v>210</v>
      </c>
      <c r="E388">
        <v>6</v>
      </c>
    </row>
    <row r="389" spans="1:5" x14ac:dyDescent="0.2">
      <c r="A389" t="s">
        <v>21</v>
      </c>
      <c r="B389" t="s">
        <v>74</v>
      </c>
      <c r="C389" t="s">
        <v>323</v>
      </c>
      <c r="D389" t="s">
        <v>220</v>
      </c>
      <c r="E389">
        <v>2</v>
      </c>
    </row>
    <row r="390" spans="1:5" x14ac:dyDescent="0.2">
      <c r="A390" t="s">
        <v>21</v>
      </c>
      <c r="B390" t="s">
        <v>74</v>
      </c>
      <c r="C390" t="s">
        <v>676</v>
      </c>
      <c r="D390" t="s">
        <v>208</v>
      </c>
      <c r="E390">
        <v>1</v>
      </c>
    </row>
    <row r="391" spans="1:5" x14ac:dyDescent="0.2">
      <c r="A391" t="s">
        <v>21</v>
      </c>
      <c r="B391" t="s">
        <v>74</v>
      </c>
      <c r="C391" t="s">
        <v>324</v>
      </c>
      <c r="D391" t="s">
        <v>210</v>
      </c>
      <c r="E391">
        <v>2</v>
      </c>
    </row>
    <row r="392" spans="1:5" x14ac:dyDescent="0.2">
      <c r="A392" t="s">
        <v>21</v>
      </c>
      <c r="B392" t="s">
        <v>74</v>
      </c>
      <c r="C392" t="s">
        <v>325</v>
      </c>
      <c r="D392" t="s">
        <v>210</v>
      </c>
      <c r="E392">
        <v>1</v>
      </c>
    </row>
    <row r="393" spans="1:5" x14ac:dyDescent="0.2">
      <c r="A393" t="s">
        <v>21</v>
      </c>
      <c r="B393" t="s">
        <v>74</v>
      </c>
      <c r="C393" t="s">
        <v>455</v>
      </c>
      <c r="D393" t="s">
        <v>210</v>
      </c>
      <c r="E393">
        <v>5</v>
      </c>
    </row>
    <row r="394" spans="1:5" x14ac:dyDescent="0.2">
      <c r="A394" t="s">
        <v>21</v>
      </c>
      <c r="B394" t="s">
        <v>74</v>
      </c>
      <c r="C394" t="s">
        <v>326</v>
      </c>
      <c r="D394" t="s">
        <v>208</v>
      </c>
      <c r="E394">
        <v>1</v>
      </c>
    </row>
    <row r="395" spans="1:5" x14ac:dyDescent="0.2">
      <c r="A395" t="s">
        <v>21</v>
      </c>
      <c r="B395" t="s">
        <v>74</v>
      </c>
      <c r="C395" t="s">
        <v>677</v>
      </c>
      <c r="D395" t="s">
        <v>210</v>
      </c>
      <c r="E395">
        <v>1</v>
      </c>
    </row>
    <row r="396" spans="1:5" x14ac:dyDescent="0.2">
      <c r="A396" t="s">
        <v>21</v>
      </c>
      <c r="B396" t="s">
        <v>74</v>
      </c>
      <c r="C396" t="s">
        <v>678</v>
      </c>
      <c r="D396" t="s">
        <v>208</v>
      </c>
      <c r="E396">
        <v>2</v>
      </c>
    </row>
    <row r="397" spans="1:5" x14ac:dyDescent="0.2">
      <c r="A397" t="s">
        <v>21</v>
      </c>
      <c r="B397" t="s">
        <v>74</v>
      </c>
      <c r="C397" t="s">
        <v>456</v>
      </c>
      <c r="D397" t="s">
        <v>210</v>
      </c>
      <c r="E397">
        <v>1</v>
      </c>
    </row>
    <row r="398" spans="1:5" x14ac:dyDescent="0.2">
      <c r="A398" t="s">
        <v>21</v>
      </c>
      <c r="B398" t="s">
        <v>74</v>
      </c>
      <c r="C398" t="s">
        <v>679</v>
      </c>
      <c r="D398" t="s">
        <v>210</v>
      </c>
      <c r="E398">
        <v>1</v>
      </c>
    </row>
    <row r="399" spans="1:5" x14ac:dyDescent="0.2">
      <c r="A399" t="s">
        <v>21</v>
      </c>
      <c r="B399" t="s">
        <v>74</v>
      </c>
      <c r="C399" t="s">
        <v>457</v>
      </c>
      <c r="D399" t="s">
        <v>208</v>
      </c>
      <c r="E399">
        <v>2</v>
      </c>
    </row>
    <row r="400" spans="1:5" x14ac:dyDescent="0.2">
      <c r="A400" t="s">
        <v>21</v>
      </c>
      <c r="B400" t="s">
        <v>74</v>
      </c>
      <c r="C400" t="s">
        <v>458</v>
      </c>
      <c r="D400" t="s">
        <v>208</v>
      </c>
      <c r="E400">
        <v>1</v>
      </c>
    </row>
    <row r="401" spans="1:5" x14ac:dyDescent="0.2">
      <c r="A401" t="s">
        <v>84</v>
      </c>
      <c r="B401" t="s">
        <v>108</v>
      </c>
      <c r="C401" t="s">
        <v>680</v>
      </c>
      <c r="D401" t="s">
        <v>210</v>
      </c>
      <c r="E401">
        <v>1</v>
      </c>
    </row>
    <row r="402" spans="1:5" x14ac:dyDescent="0.2">
      <c r="A402" t="s">
        <v>84</v>
      </c>
      <c r="B402" t="s">
        <v>108</v>
      </c>
      <c r="C402" t="s">
        <v>327</v>
      </c>
      <c r="D402" t="s">
        <v>208</v>
      </c>
      <c r="E402">
        <v>1</v>
      </c>
    </row>
    <row r="403" spans="1:5" x14ac:dyDescent="0.2">
      <c r="A403" t="s">
        <v>84</v>
      </c>
      <c r="B403" t="s">
        <v>108</v>
      </c>
      <c r="C403" t="s">
        <v>681</v>
      </c>
      <c r="D403" t="s">
        <v>208</v>
      </c>
      <c r="E403">
        <v>1</v>
      </c>
    </row>
    <row r="404" spans="1:5" x14ac:dyDescent="0.2">
      <c r="A404" t="s">
        <v>84</v>
      </c>
      <c r="B404" t="s">
        <v>119</v>
      </c>
      <c r="C404" t="s">
        <v>328</v>
      </c>
      <c r="D404" t="s">
        <v>208</v>
      </c>
      <c r="E404">
        <v>1</v>
      </c>
    </row>
    <row r="405" spans="1:5" x14ac:dyDescent="0.2">
      <c r="A405" t="s">
        <v>84</v>
      </c>
      <c r="B405" t="s">
        <v>119</v>
      </c>
      <c r="C405" t="s">
        <v>459</v>
      </c>
      <c r="D405" t="s">
        <v>208</v>
      </c>
      <c r="E405">
        <v>1</v>
      </c>
    </row>
    <row r="406" spans="1:5" x14ac:dyDescent="0.2">
      <c r="A406" t="s">
        <v>84</v>
      </c>
      <c r="B406" t="s">
        <v>119</v>
      </c>
      <c r="C406" t="s">
        <v>329</v>
      </c>
      <c r="D406" t="s">
        <v>208</v>
      </c>
      <c r="E406">
        <v>1</v>
      </c>
    </row>
    <row r="407" spans="1:5" x14ac:dyDescent="0.2">
      <c r="A407" t="s">
        <v>84</v>
      </c>
      <c r="B407" t="s">
        <v>119</v>
      </c>
      <c r="C407" t="s">
        <v>682</v>
      </c>
      <c r="D407" t="s">
        <v>208</v>
      </c>
      <c r="E407">
        <v>1</v>
      </c>
    </row>
    <row r="408" spans="1:5" x14ac:dyDescent="0.2">
      <c r="A408" t="s">
        <v>84</v>
      </c>
      <c r="B408" t="s">
        <v>119</v>
      </c>
      <c r="C408" t="s">
        <v>330</v>
      </c>
      <c r="D408" t="s">
        <v>208</v>
      </c>
      <c r="E408">
        <v>1</v>
      </c>
    </row>
    <row r="409" spans="1:5" x14ac:dyDescent="0.2">
      <c r="A409" t="s">
        <v>84</v>
      </c>
      <c r="B409" t="s">
        <v>460</v>
      </c>
      <c r="C409" t="s">
        <v>461</v>
      </c>
      <c r="D409" t="s">
        <v>208</v>
      </c>
      <c r="E409">
        <v>1</v>
      </c>
    </row>
    <row r="410" spans="1:5" x14ac:dyDescent="0.2">
      <c r="A410" t="s">
        <v>84</v>
      </c>
      <c r="B410" t="s">
        <v>460</v>
      </c>
      <c r="C410" t="s">
        <v>683</v>
      </c>
      <c r="D410" t="s">
        <v>208</v>
      </c>
      <c r="E410">
        <v>6</v>
      </c>
    </row>
    <row r="411" spans="1:5" x14ac:dyDescent="0.2">
      <c r="A411" t="s">
        <v>84</v>
      </c>
      <c r="B411" t="s">
        <v>115</v>
      </c>
      <c r="C411" t="s">
        <v>462</v>
      </c>
      <c r="D411" t="s">
        <v>208</v>
      </c>
      <c r="E411">
        <v>1</v>
      </c>
    </row>
    <row r="412" spans="1:5" x14ac:dyDescent="0.2">
      <c r="A412" t="s">
        <v>84</v>
      </c>
      <c r="B412" t="s">
        <v>115</v>
      </c>
      <c r="C412" t="s">
        <v>463</v>
      </c>
      <c r="D412" t="s">
        <v>208</v>
      </c>
      <c r="E412">
        <v>1</v>
      </c>
    </row>
    <row r="413" spans="1:5" x14ac:dyDescent="0.2">
      <c r="A413" t="s">
        <v>84</v>
      </c>
      <c r="B413" t="s">
        <v>115</v>
      </c>
      <c r="C413" t="s">
        <v>464</v>
      </c>
      <c r="D413" t="s">
        <v>208</v>
      </c>
      <c r="E413">
        <v>2</v>
      </c>
    </row>
    <row r="414" spans="1:5" x14ac:dyDescent="0.2">
      <c r="A414" t="s">
        <v>84</v>
      </c>
      <c r="B414" t="s">
        <v>115</v>
      </c>
      <c r="C414" t="s">
        <v>331</v>
      </c>
      <c r="D414" t="s">
        <v>208</v>
      </c>
      <c r="E414">
        <v>2</v>
      </c>
    </row>
    <row r="415" spans="1:5" x14ac:dyDescent="0.2">
      <c r="A415" t="s">
        <v>84</v>
      </c>
      <c r="B415" t="s">
        <v>100</v>
      </c>
      <c r="C415" t="s">
        <v>684</v>
      </c>
      <c r="D415" t="s">
        <v>210</v>
      </c>
      <c r="E415">
        <v>1</v>
      </c>
    </row>
    <row r="416" spans="1:5" x14ac:dyDescent="0.2">
      <c r="A416" t="s">
        <v>84</v>
      </c>
      <c r="B416" t="s">
        <v>100</v>
      </c>
      <c r="C416" t="s">
        <v>332</v>
      </c>
      <c r="D416" t="s">
        <v>220</v>
      </c>
      <c r="E416">
        <v>1</v>
      </c>
    </row>
    <row r="417" spans="1:5" x14ac:dyDescent="0.2">
      <c r="A417" t="s">
        <v>84</v>
      </c>
      <c r="B417" t="s">
        <v>100</v>
      </c>
      <c r="C417" t="s">
        <v>333</v>
      </c>
      <c r="D417" t="s">
        <v>208</v>
      </c>
      <c r="E417">
        <v>1</v>
      </c>
    </row>
    <row r="418" spans="1:5" x14ac:dyDescent="0.2">
      <c r="A418" t="s">
        <v>84</v>
      </c>
      <c r="B418" t="s">
        <v>100</v>
      </c>
      <c r="C418" t="s">
        <v>685</v>
      </c>
      <c r="D418" t="s">
        <v>208</v>
      </c>
      <c r="E418">
        <v>1</v>
      </c>
    </row>
    <row r="419" spans="1:5" x14ac:dyDescent="0.2">
      <c r="A419" t="s">
        <v>84</v>
      </c>
      <c r="B419" t="s">
        <v>177</v>
      </c>
      <c r="C419" t="s">
        <v>334</v>
      </c>
      <c r="D419" t="s">
        <v>208</v>
      </c>
      <c r="E419">
        <v>1</v>
      </c>
    </row>
    <row r="420" spans="1:5" x14ac:dyDescent="0.2">
      <c r="A420" t="s">
        <v>84</v>
      </c>
      <c r="B420" t="s">
        <v>177</v>
      </c>
      <c r="C420" t="s">
        <v>686</v>
      </c>
      <c r="D420" t="s">
        <v>208</v>
      </c>
      <c r="E420">
        <v>2</v>
      </c>
    </row>
    <row r="421" spans="1:5" x14ac:dyDescent="0.2">
      <c r="A421" t="s">
        <v>84</v>
      </c>
      <c r="B421" t="s">
        <v>177</v>
      </c>
      <c r="C421" t="s">
        <v>687</v>
      </c>
      <c r="D421" t="s">
        <v>220</v>
      </c>
      <c r="E421">
        <v>2</v>
      </c>
    </row>
    <row r="422" spans="1:5" x14ac:dyDescent="0.2">
      <c r="A422" t="s">
        <v>84</v>
      </c>
      <c r="B422" t="s">
        <v>177</v>
      </c>
      <c r="C422" t="s">
        <v>688</v>
      </c>
      <c r="D422" t="s">
        <v>208</v>
      </c>
      <c r="E422">
        <v>1</v>
      </c>
    </row>
    <row r="423" spans="1:5" x14ac:dyDescent="0.2">
      <c r="A423" t="s">
        <v>84</v>
      </c>
      <c r="B423" t="s">
        <v>177</v>
      </c>
      <c r="C423" t="s">
        <v>689</v>
      </c>
      <c r="D423" t="s">
        <v>208</v>
      </c>
      <c r="E423">
        <v>1</v>
      </c>
    </row>
    <row r="424" spans="1:5" x14ac:dyDescent="0.2">
      <c r="A424" t="s">
        <v>84</v>
      </c>
      <c r="B424" t="s">
        <v>177</v>
      </c>
      <c r="C424" t="s">
        <v>690</v>
      </c>
      <c r="D424" t="s">
        <v>208</v>
      </c>
      <c r="E424">
        <v>2</v>
      </c>
    </row>
    <row r="425" spans="1:5" x14ac:dyDescent="0.2">
      <c r="A425" t="s">
        <v>84</v>
      </c>
      <c r="B425" t="s">
        <v>177</v>
      </c>
      <c r="C425" t="s">
        <v>691</v>
      </c>
      <c r="D425" t="s">
        <v>208</v>
      </c>
      <c r="E425">
        <v>1</v>
      </c>
    </row>
    <row r="426" spans="1:5" x14ac:dyDescent="0.2">
      <c r="A426" t="s">
        <v>84</v>
      </c>
      <c r="B426" t="s">
        <v>177</v>
      </c>
      <c r="C426" t="s">
        <v>692</v>
      </c>
      <c r="D426" t="s">
        <v>208</v>
      </c>
      <c r="E426">
        <v>1</v>
      </c>
    </row>
    <row r="427" spans="1:5" x14ac:dyDescent="0.2">
      <c r="A427" t="s">
        <v>84</v>
      </c>
      <c r="B427" t="s">
        <v>177</v>
      </c>
      <c r="C427" t="s">
        <v>693</v>
      </c>
      <c r="D427" t="s">
        <v>208</v>
      </c>
      <c r="E427">
        <v>2</v>
      </c>
    </row>
    <row r="428" spans="1:5" x14ac:dyDescent="0.2">
      <c r="A428" t="s">
        <v>84</v>
      </c>
      <c r="B428" t="s">
        <v>177</v>
      </c>
      <c r="C428" t="s">
        <v>694</v>
      </c>
      <c r="D428" t="s">
        <v>208</v>
      </c>
      <c r="E428">
        <v>2</v>
      </c>
    </row>
    <row r="429" spans="1:5" x14ac:dyDescent="0.2">
      <c r="A429" t="s">
        <v>84</v>
      </c>
      <c r="B429" t="s">
        <v>177</v>
      </c>
      <c r="C429" t="s">
        <v>695</v>
      </c>
      <c r="D429" t="s">
        <v>208</v>
      </c>
      <c r="E429">
        <v>1</v>
      </c>
    </row>
    <row r="430" spans="1:5" x14ac:dyDescent="0.2">
      <c r="A430" t="s">
        <v>84</v>
      </c>
      <c r="B430" t="s">
        <v>88</v>
      </c>
      <c r="C430" t="s">
        <v>696</v>
      </c>
      <c r="D430" t="s">
        <v>208</v>
      </c>
      <c r="E430">
        <v>2</v>
      </c>
    </row>
    <row r="431" spans="1:5" x14ac:dyDescent="0.2">
      <c r="A431" t="s">
        <v>84</v>
      </c>
      <c r="B431" t="s">
        <v>88</v>
      </c>
      <c r="C431" t="s">
        <v>465</v>
      </c>
      <c r="D431" t="s">
        <v>208</v>
      </c>
      <c r="E431">
        <v>1</v>
      </c>
    </row>
    <row r="432" spans="1:5" x14ac:dyDescent="0.2">
      <c r="A432" t="s">
        <v>84</v>
      </c>
      <c r="B432" t="s">
        <v>88</v>
      </c>
      <c r="C432" t="s">
        <v>697</v>
      </c>
      <c r="D432" t="s">
        <v>208</v>
      </c>
      <c r="E432">
        <v>1</v>
      </c>
    </row>
    <row r="433" spans="1:5" x14ac:dyDescent="0.2">
      <c r="A433" t="s">
        <v>84</v>
      </c>
      <c r="B433" t="s">
        <v>88</v>
      </c>
      <c r="C433" t="s">
        <v>698</v>
      </c>
      <c r="D433" t="s">
        <v>208</v>
      </c>
      <c r="E433">
        <v>1</v>
      </c>
    </row>
    <row r="434" spans="1:5" x14ac:dyDescent="0.2">
      <c r="A434" t="s">
        <v>84</v>
      </c>
      <c r="B434" t="s">
        <v>88</v>
      </c>
      <c r="C434" t="s">
        <v>699</v>
      </c>
      <c r="D434" t="s">
        <v>208</v>
      </c>
      <c r="E434">
        <v>1</v>
      </c>
    </row>
    <row r="435" spans="1:5" x14ac:dyDescent="0.2">
      <c r="A435" t="s">
        <v>84</v>
      </c>
      <c r="B435" t="s">
        <v>88</v>
      </c>
      <c r="C435" t="s">
        <v>335</v>
      </c>
      <c r="D435" t="s">
        <v>208</v>
      </c>
      <c r="E435">
        <v>2</v>
      </c>
    </row>
    <row r="436" spans="1:5" x14ac:dyDescent="0.2">
      <c r="A436" t="s">
        <v>84</v>
      </c>
      <c r="B436" t="s">
        <v>88</v>
      </c>
      <c r="C436" t="s">
        <v>700</v>
      </c>
      <c r="D436" t="s">
        <v>208</v>
      </c>
      <c r="E436">
        <v>2</v>
      </c>
    </row>
    <row r="437" spans="1:5" x14ac:dyDescent="0.2">
      <c r="A437" t="s">
        <v>84</v>
      </c>
      <c r="B437" t="s">
        <v>88</v>
      </c>
      <c r="C437" t="s">
        <v>336</v>
      </c>
      <c r="D437" t="s">
        <v>210</v>
      </c>
      <c r="E437">
        <v>1</v>
      </c>
    </row>
    <row r="438" spans="1:5" x14ac:dyDescent="0.2">
      <c r="A438" t="s">
        <v>84</v>
      </c>
      <c r="B438" t="s">
        <v>88</v>
      </c>
      <c r="C438" t="s">
        <v>337</v>
      </c>
      <c r="D438" t="s">
        <v>208</v>
      </c>
      <c r="E438">
        <v>1</v>
      </c>
    </row>
    <row r="439" spans="1:5" x14ac:dyDescent="0.2">
      <c r="A439" t="s">
        <v>84</v>
      </c>
      <c r="B439" t="s">
        <v>88</v>
      </c>
      <c r="C439" t="s">
        <v>338</v>
      </c>
      <c r="D439" t="s">
        <v>208</v>
      </c>
      <c r="E439">
        <v>4</v>
      </c>
    </row>
    <row r="440" spans="1:5" x14ac:dyDescent="0.2">
      <c r="A440" t="s">
        <v>84</v>
      </c>
      <c r="B440" t="s">
        <v>88</v>
      </c>
      <c r="C440" t="s">
        <v>701</v>
      </c>
      <c r="D440" t="s">
        <v>210</v>
      </c>
      <c r="E440">
        <v>2</v>
      </c>
    </row>
    <row r="441" spans="1:5" x14ac:dyDescent="0.2">
      <c r="A441" t="s">
        <v>84</v>
      </c>
      <c r="B441" t="s">
        <v>88</v>
      </c>
      <c r="C441" t="s">
        <v>466</v>
      </c>
      <c r="D441" t="s">
        <v>210</v>
      </c>
      <c r="E441">
        <v>1</v>
      </c>
    </row>
    <row r="442" spans="1:5" x14ac:dyDescent="0.2">
      <c r="A442" t="s">
        <v>84</v>
      </c>
      <c r="B442" t="s">
        <v>88</v>
      </c>
      <c r="C442" t="s">
        <v>467</v>
      </c>
      <c r="D442" t="s">
        <v>210</v>
      </c>
      <c r="E442">
        <v>1</v>
      </c>
    </row>
    <row r="443" spans="1:5" x14ac:dyDescent="0.2">
      <c r="A443" t="s">
        <v>84</v>
      </c>
      <c r="B443" t="s">
        <v>88</v>
      </c>
      <c r="C443" t="s">
        <v>90</v>
      </c>
      <c r="D443" t="s">
        <v>210</v>
      </c>
      <c r="E443">
        <v>1</v>
      </c>
    </row>
    <row r="444" spans="1:5" x14ac:dyDescent="0.2">
      <c r="A444" t="s">
        <v>84</v>
      </c>
      <c r="B444" t="s">
        <v>88</v>
      </c>
      <c r="C444" t="s">
        <v>468</v>
      </c>
      <c r="D444" t="s">
        <v>208</v>
      </c>
      <c r="E444">
        <v>1</v>
      </c>
    </row>
    <row r="445" spans="1:5" x14ac:dyDescent="0.2">
      <c r="A445" t="s">
        <v>84</v>
      </c>
      <c r="B445" t="s">
        <v>88</v>
      </c>
      <c r="C445" t="s">
        <v>339</v>
      </c>
      <c r="D445" t="s">
        <v>208</v>
      </c>
      <c r="E445">
        <v>6</v>
      </c>
    </row>
    <row r="446" spans="1:5" x14ac:dyDescent="0.2">
      <c r="A446" t="s">
        <v>84</v>
      </c>
      <c r="B446" t="s">
        <v>88</v>
      </c>
      <c r="C446" t="s">
        <v>469</v>
      </c>
      <c r="D446" t="s">
        <v>208</v>
      </c>
      <c r="E446">
        <v>3</v>
      </c>
    </row>
    <row r="447" spans="1:5" x14ac:dyDescent="0.2">
      <c r="A447" t="s">
        <v>84</v>
      </c>
      <c r="B447" t="s">
        <v>88</v>
      </c>
      <c r="C447" t="s">
        <v>470</v>
      </c>
      <c r="D447" t="s">
        <v>208</v>
      </c>
      <c r="E447">
        <v>4</v>
      </c>
    </row>
    <row r="448" spans="1:5" x14ac:dyDescent="0.2">
      <c r="A448" t="s">
        <v>84</v>
      </c>
      <c r="B448" t="s">
        <v>88</v>
      </c>
      <c r="C448" t="s">
        <v>160</v>
      </c>
      <c r="D448" t="s">
        <v>210</v>
      </c>
      <c r="E448">
        <v>2</v>
      </c>
    </row>
    <row r="449" spans="1:5" x14ac:dyDescent="0.2">
      <c r="A449" t="s">
        <v>84</v>
      </c>
      <c r="B449" t="s">
        <v>88</v>
      </c>
      <c r="C449" t="s">
        <v>340</v>
      </c>
      <c r="D449" t="s">
        <v>208</v>
      </c>
      <c r="E449">
        <v>3</v>
      </c>
    </row>
    <row r="450" spans="1:5" x14ac:dyDescent="0.2">
      <c r="A450" t="s">
        <v>84</v>
      </c>
      <c r="B450" t="s">
        <v>88</v>
      </c>
      <c r="C450" t="s">
        <v>702</v>
      </c>
      <c r="D450" t="s">
        <v>208</v>
      </c>
      <c r="E450">
        <v>3</v>
      </c>
    </row>
    <row r="451" spans="1:5" x14ac:dyDescent="0.2">
      <c r="A451" t="s">
        <v>84</v>
      </c>
      <c r="B451" t="s">
        <v>88</v>
      </c>
      <c r="C451" t="s">
        <v>174</v>
      </c>
      <c r="D451" t="s">
        <v>210</v>
      </c>
      <c r="E451">
        <v>7</v>
      </c>
    </row>
    <row r="452" spans="1:5" x14ac:dyDescent="0.2">
      <c r="A452" t="s">
        <v>84</v>
      </c>
      <c r="B452" t="s">
        <v>88</v>
      </c>
      <c r="C452" t="s">
        <v>175</v>
      </c>
      <c r="D452" t="s">
        <v>210</v>
      </c>
      <c r="E452">
        <v>3</v>
      </c>
    </row>
    <row r="453" spans="1:5" x14ac:dyDescent="0.2">
      <c r="A453" t="s">
        <v>84</v>
      </c>
      <c r="B453" t="s">
        <v>88</v>
      </c>
      <c r="C453" t="s">
        <v>176</v>
      </c>
      <c r="D453" t="s">
        <v>210</v>
      </c>
      <c r="E453">
        <v>2</v>
      </c>
    </row>
    <row r="454" spans="1:5" x14ac:dyDescent="0.2">
      <c r="A454" t="s">
        <v>84</v>
      </c>
      <c r="B454" t="s">
        <v>88</v>
      </c>
      <c r="C454" t="s">
        <v>341</v>
      </c>
      <c r="D454" t="s">
        <v>208</v>
      </c>
      <c r="E454">
        <v>1</v>
      </c>
    </row>
    <row r="455" spans="1:5" x14ac:dyDescent="0.2">
      <c r="A455" t="s">
        <v>84</v>
      </c>
      <c r="B455" t="s">
        <v>88</v>
      </c>
      <c r="C455" t="s">
        <v>703</v>
      </c>
      <c r="D455" t="s">
        <v>208</v>
      </c>
      <c r="E455">
        <v>1</v>
      </c>
    </row>
    <row r="456" spans="1:5" x14ac:dyDescent="0.2">
      <c r="A456" t="s">
        <v>84</v>
      </c>
      <c r="B456" t="s">
        <v>88</v>
      </c>
      <c r="C456" t="s">
        <v>704</v>
      </c>
      <c r="D456" t="s">
        <v>208</v>
      </c>
      <c r="E456">
        <v>2</v>
      </c>
    </row>
    <row r="457" spans="1:5" x14ac:dyDescent="0.2">
      <c r="A457" t="s">
        <v>84</v>
      </c>
      <c r="B457" t="s">
        <v>88</v>
      </c>
      <c r="C457" t="s">
        <v>705</v>
      </c>
      <c r="D457" t="s">
        <v>208</v>
      </c>
      <c r="E457">
        <v>4</v>
      </c>
    </row>
    <row r="458" spans="1:5" x14ac:dyDescent="0.2">
      <c r="A458" t="s">
        <v>84</v>
      </c>
      <c r="B458" t="s">
        <v>88</v>
      </c>
      <c r="C458" t="s">
        <v>706</v>
      </c>
      <c r="D458" t="s">
        <v>208</v>
      </c>
      <c r="E458">
        <v>3</v>
      </c>
    </row>
    <row r="459" spans="1:5" x14ac:dyDescent="0.2">
      <c r="A459" t="s">
        <v>84</v>
      </c>
      <c r="B459" t="s">
        <v>161</v>
      </c>
      <c r="C459" t="s">
        <v>342</v>
      </c>
      <c r="D459" t="s">
        <v>208</v>
      </c>
      <c r="E459">
        <v>3</v>
      </c>
    </row>
    <row r="460" spans="1:5" x14ac:dyDescent="0.2">
      <c r="A460" t="s">
        <v>84</v>
      </c>
      <c r="B460" t="s">
        <v>161</v>
      </c>
      <c r="C460" t="s">
        <v>343</v>
      </c>
      <c r="D460" t="s">
        <v>208</v>
      </c>
      <c r="E460">
        <v>2</v>
      </c>
    </row>
    <row r="461" spans="1:5" x14ac:dyDescent="0.2">
      <c r="A461" t="s">
        <v>84</v>
      </c>
      <c r="B461" t="s">
        <v>162</v>
      </c>
      <c r="C461" t="s">
        <v>471</v>
      </c>
      <c r="D461" t="s">
        <v>208</v>
      </c>
      <c r="E461">
        <v>1</v>
      </c>
    </row>
    <row r="462" spans="1:5" x14ac:dyDescent="0.2">
      <c r="A462" t="s">
        <v>84</v>
      </c>
      <c r="B462" t="s">
        <v>162</v>
      </c>
      <c r="C462" t="s">
        <v>344</v>
      </c>
      <c r="D462" t="s">
        <v>208</v>
      </c>
      <c r="E462">
        <v>2</v>
      </c>
    </row>
    <row r="463" spans="1:5" x14ac:dyDescent="0.2">
      <c r="A463" t="s">
        <v>84</v>
      </c>
      <c r="B463" t="s">
        <v>95</v>
      </c>
      <c r="C463" t="s">
        <v>345</v>
      </c>
      <c r="D463" t="s">
        <v>220</v>
      </c>
      <c r="E463">
        <v>4</v>
      </c>
    </row>
    <row r="464" spans="1:5" x14ac:dyDescent="0.2">
      <c r="A464" t="s">
        <v>84</v>
      </c>
      <c r="B464" t="s">
        <v>95</v>
      </c>
      <c r="C464" t="s">
        <v>472</v>
      </c>
      <c r="D464" t="s">
        <v>208</v>
      </c>
      <c r="E464">
        <v>1</v>
      </c>
    </row>
    <row r="465" spans="1:5" x14ac:dyDescent="0.2">
      <c r="A465" t="s">
        <v>84</v>
      </c>
      <c r="B465" t="s">
        <v>95</v>
      </c>
      <c r="C465" t="s">
        <v>707</v>
      </c>
      <c r="D465" t="s">
        <v>208</v>
      </c>
      <c r="E465">
        <v>1</v>
      </c>
    </row>
    <row r="466" spans="1:5" x14ac:dyDescent="0.2">
      <c r="A466" t="s">
        <v>84</v>
      </c>
      <c r="B466" t="s">
        <v>95</v>
      </c>
      <c r="C466" t="s">
        <v>346</v>
      </c>
      <c r="D466" t="s">
        <v>208</v>
      </c>
      <c r="E466">
        <v>1</v>
      </c>
    </row>
    <row r="467" spans="1:5" x14ac:dyDescent="0.2">
      <c r="A467" t="s">
        <v>84</v>
      </c>
      <c r="B467" t="s">
        <v>95</v>
      </c>
      <c r="C467" t="s">
        <v>473</v>
      </c>
      <c r="D467" t="s">
        <v>208</v>
      </c>
      <c r="E467">
        <v>2</v>
      </c>
    </row>
    <row r="468" spans="1:5" x14ac:dyDescent="0.2">
      <c r="A468" t="s">
        <v>84</v>
      </c>
      <c r="B468" t="s">
        <v>95</v>
      </c>
      <c r="C468" t="s">
        <v>347</v>
      </c>
      <c r="D468" t="s">
        <v>208</v>
      </c>
      <c r="E468">
        <v>1</v>
      </c>
    </row>
    <row r="469" spans="1:5" x14ac:dyDescent="0.2">
      <c r="A469" t="s">
        <v>84</v>
      </c>
      <c r="B469" t="s">
        <v>95</v>
      </c>
      <c r="C469" t="s">
        <v>348</v>
      </c>
      <c r="D469" t="s">
        <v>208</v>
      </c>
      <c r="E469">
        <v>1</v>
      </c>
    </row>
    <row r="470" spans="1:5" x14ac:dyDescent="0.2">
      <c r="A470" t="s">
        <v>84</v>
      </c>
      <c r="B470" t="s">
        <v>95</v>
      </c>
      <c r="C470" t="s">
        <v>474</v>
      </c>
      <c r="D470" t="s">
        <v>210</v>
      </c>
      <c r="E470">
        <v>1</v>
      </c>
    </row>
    <row r="471" spans="1:5" x14ac:dyDescent="0.2">
      <c r="A471" t="s">
        <v>84</v>
      </c>
      <c r="B471" t="s">
        <v>95</v>
      </c>
      <c r="C471" t="s">
        <v>475</v>
      </c>
      <c r="D471" t="s">
        <v>210</v>
      </c>
      <c r="E471">
        <v>4</v>
      </c>
    </row>
    <row r="472" spans="1:5" x14ac:dyDescent="0.2">
      <c r="A472" t="s">
        <v>84</v>
      </c>
      <c r="B472" t="s">
        <v>95</v>
      </c>
      <c r="C472" t="s">
        <v>97</v>
      </c>
      <c r="D472" t="s">
        <v>210</v>
      </c>
      <c r="E472">
        <v>1</v>
      </c>
    </row>
    <row r="473" spans="1:5" x14ac:dyDescent="0.2">
      <c r="A473" t="s">
        <v>84</v>
      </c>
      <c r="B473" t="s">
        <v>102</v>
      </c>
      <c r="C473" t="s">
        <v>708</v>
      </c>
      <c r="D473" t="s">
        <v>208</v>
      </c>
      <c r="E473">
        <v>1</v>
      </c>
    </row>
    <row r="474" spans="1:5" x14ac:dyDescent="0.2">
      <c r="A474" t="s">
        <v>84</v>
      </c>
      <c r="B474" t="s">
        <v>102</v>
      </c>
      <c r="C474" t="s">
        <v>476</v>
      </c>
      <c r="D474" t="s">
        <v>220</v>
      </c>
      <c r="E474">
        <v>2</v>
      </c>
    </row>
    <row r="475" spans="1:5" x14ac:dyDescent="0.2">
      <c r="A475" t="s">
        <v>84</v>
      </c>
      <c r="B475" t="s">
        <v>102</v>
      </c>
      <c r="C475" t="s">
        <v>349</v>
      </c>
      <c r="D475" t="s">
        <v>208</v>
      </c>
      <c r="E475">
        <v>1</v>
      </c>
    </row>
    <row r="476" spans="1:5" x14ac:dyDescent="0.2">
      <c r="A476" t="s">
        <v>84</v>
      </c>
      <c r="B476" t="s">
        <v>102</v>
      </c>
      <c r="C476" t="s">
        <v>477</v>
      </c>
      <c r="D476" t="s">
        <v>220</v>
      </c>
      <c r="E476">
        <v>5</v>
      </c>
    </row>
    <row r="477" spans="1:5" x14ac:dyDescent="0.2">
      <c r="A477" t="s">
        <v>84</v>
      </c>
      <c r="B477" t="s">
        <v>102</v>
      </c>
      <c r="C477" t="s">
        <v>478</v>
      </c>
      <c r="D477" t="s">
        <v>210</v>
      </c>
      <c r="E477">
        <v>1</v>
      </c>
    </row>
    <row r="478" spans="1:5" x14ac:dyDescent="0.2">
      <c r="A478" t="s">
        <v>84</v>
      </c>
      <c r="B478" t="s">
        <v>127</v>
      </c>
      <c r="C478" t="s">
        <v>709</v>
      </c>
      <c r="D478" t="s">
        <v>220</v>
      </c>
      <c r="E478">
        <v>1</v>
      </c>
    </row>
    <row r="479" spans="1:5" x14ac:dyDescent="0.2">
      <c r="A479" t="s">
        <v>84</v>
      </c>
      <c r="B479" t="s">
        <v>127</v>
      </c>
      <c r="C479" t="s">
        <v>710</v>
      </c>
      <c r="D479" t="s">
        <v>208</v>
      </c>
      <c r="E479">
        <v>1</v>
      </c>
    </row>
    <row r="480" spans="1:5" x14ac:dyDescent="0.2">
      <c r="A480" t="s">
        <v>84</v>
      </c>
      <c r="B480" t="s">
        <v>127</v>
      </c>
      <c r="C480" t="s">
        <v>479</v>
      </c>
      <c r="D480" t="s">
        <v>208</v>
      </c>
      <c r="E480">
        <v>1</v>
      </c>
    </row>
    <row r="481" spans="1:5" x14ac:dyDescent="0.2">
      <c r="A481" t="s">
        <v>84</v>
      </c>
      <c r="B481" t="s">
        <v>127</v>
      </c>
      <c r="C481" t="s">
        <v>350</v>
      </c>
      <c r="D481" t="s">
        <v>210</v>
      </c>
      <c r="E481">
        <v>1</v>
      </c>
    </row>
    <row r="482" spans="1:5" x14ac:dyDescent="0.2">
      <c r="A482" t="s">
        <v>84</v>
      </c>
      <c r="B482" t="s">
        <v>127</v>
      </c>
      <c r="C482" t="s">
        <v>351</v>
      </c>
      <c r="D482" t="s">
        <v>208</v>
      </c>
      <c r="E482">
        <v>4</v>
      </c>
    </row>
    <row r="483" spans="1:5" x14ac:dyDescent="0.2">
      <c r="A483" t="s">
        <v>84</v>
      </c>
      <c r="B483" t="s">
        <v>127</v>
      </c>
      <c r="C483" t="s">
        <v>480</v>
      </c>
      <c r="D483" t="s">
        <v>208</v>
      </c>
      <c r="E483">
        <v>1</v>
      </c>
    </row>
    <row r="484" spans="1:5" x14ac:dyDescent="0.2">
      <c r="A484" t="s">
        <v>84</v>
      </c>
      <c r="B484" t="s">
        <v>127</v>
      </c>
      <c r="C484" t="s">
        <v>711</v>
      </c>
      <c r="D484" t="s">
        <v>208</v>
      </c>
      <c r="E484">
        <v>2</v>
      </c>
    </row>
    <row r="485" spans="1:5" x14ac:dyDescent="0.2">
      <c r="A485" t="s">
        <v>84</v>
      </c>
      <c r="B485" t="s">
        <v>136</v>
      </c>
      <c r="C485" t="s">
        <v>712</v>
      </c>
      <c r="D485" t="s">
        <v>208</v>
      </c>
      <c r="E485">
        <v>1</v>
      </c>
    </row>
    <row r="486" spans="1:5" x14ac:dyDescent="0.2">
      <c r="A486" t="s">
        <v>84</v>
      </c>
      <c r="B486" t="s">
        <v>164</v>
      </c>
      <c r="C486" t="s">
        <v>481</v>
      </c>
      <c r="D486" t="s">
        <v>208</v>
      </c>
      <c r="E486">
        <v>1</v>
      </c>
    </row>
    <row r="487" spans="1:5" x14ac:dyDescent="0.2">
      <c r="A487" t="s">
        <v>84</v>
      </c>
      <c r="B487" t="s">
        <v>164</v>
      </c>
      <c r="C487" t="s">
        <v>713</v>
      </c>
      <c r="D487" t="s">
        <v>208</v>
      </c>
      <c r="E487">
        <v>1</v>
      </c>
    </row>
    <row r="488" spans="1:5" x14ac:dyDescent="0.2">
      <c r="A488" t="s">
        <v>84</v>
      </c>
      <c r="B488" t="s">
        <v>164</v>
      </c>
      <c r="C488" t="s">
        <v>714</v>
      </c>
      <c r="D488" t="s">
        <v>208</v>
      </c>
      <c r="E488">
        <v>1</v>
      </c>
    </row>
    <row r="489" spans="1:5" x14ac:dyDescent="0.2">
      <c r="A489" t="s">
        <v>84</v>
      </c>
      <c r="B489" t="s">
        <v>164</v>
      </c>
      <c r="C489" t="s">
        <v>352</v>
      </c>
      <c r="D489" t="s">
        <v>210</v>
      </c>
      <c r="E489">
        <v>1</v>
      </c>
    </row>
    <row r="490" spans="1:5" x14ac:dyDescent="0.2">
      <c r="A490" t="s">
        <v>84</v>
      </c>
      <c r="B490" t="s">
        <v>164</v>
      </c>
      <c r="C490" t="s">
        <v>165</v>
      </c>
      <c r="D490" t="s">
        <v>210</v>
      </c>
      <c r="E490">
        <v>1</v>
      </c>
    </row>
    <row r="491" spans="1:5" x14ac:dyDescent="0.2">
      <c r="A491" t="s">
        <v>84</v>
      </c>
      <c r="B491" t="s">
        <v>164</v>
      </c>
      <c r="C491" t="s">
        <v>353</v>
      </c>
      <c r="D491" t="s">
        <v>208</v>
      </c>
      <c r="E491">
        <v>3</v>
      </c>
    </row>
    <row r="492" spans="1:5" x14ac:dyDescent="0.2">
      <c r="A492" t="s">
        <v>84</v>
      </c>
      <c r="B492" t="s">
        <v>139</v>
      </c>
      <c r="C492" t="s">
        <v>354</v>
      </c>
      <c r="D492" t="s">
        <v>208</v>
      </c>
      <c r="E492">
        <v>1</v>
      </c>
    </row>
    <row r="493" spans="1:5" x14ac:dyDescent="0.2">
      <c r="A493" t="s">
        <v>84</v>
      </c>
      <c r="B493" t="s">
        <v>139</v>
      </c>
      <c r="C493" t="s">
        <v>715</v>
      </c>
      <c r="D493" t="s">
        <v>208</v>
      </c>
      <c r="E493">
        <v>1</v>
      </c>
    </row>
    <row r="494" spans="1:5" x14ac:dyDescent="0.2">
      <c r="A494" t="s">
        <v>84</v>
      </c>
      <c r="B494" t="s">
        <v>139</v>
      </c>
      <c r="C494" t="s">
        <v>716</v>
      </c>
      <c r="D494" t="s">
        <v>210</v>
      </c>
      <c r="E494">
        <v>2</v>
      </c>
    </row>
    <row r="495" spans="1:5" x14ac:dyDescent="0.2">
      <c r="A495" t="s">
        <v>84</v>
      </c>
      <c r="B495" t="s">
        <v>139</v>
      </c>
      <c r="C495" t="s">
        <v>717</v>
      </c>
      <c r="D495" t="s">
        <v>210</v>
      </c>
      <c r="E495">
        <v>1</v>
      </c>
    </row>
    <row r="496" spans="1:5" x14ac:dyDescent="0.2">
      <c r="A496" t="s">
        <v>84</v>
      </c>
      <c r="B496" t="s">
        <v>139</v>
      </c>
      <c r="C496" t="s">
        <v>482</v>
      </c>
      <c r="D496" t="s">
        <v>210</v>
      </c>
      <c r="E496">
        <v>2</v>
      </c>
    </row>
    <row r="497" spans="1:5" x14ac:dyDescent="0.2">
      <c r="A497" t="s">
        <v>84</v>
      </c>
      <c r="B497" t="s">
        <v>110</v>
      </c>
      <c r="C497" t="s">
        <v>355</v>
      </c>
      <c r="D497" t="s">
        <v>208</v>
      </c>
      <c r="E497">
        <v>1</v>
      </c>
    </row>
    <row r="498" spans="1:5" x14ac:dyDescent="0.2">
      <c r="A498" t="s">
        <v>84</v>
      </c>
      <c r="B498" t="s">
        <v>110</v>
      </c>
      <c r="C498" t="s">
        <v>718</v>
      </c>
      <c r="D498" t="s">
        <v>208</v>
      </c>
      <c r="E498">
        <v>2</v>
      </c>
    </row>
    <row r="499" spans="1:5" x14ac:dyDescent="0.2">
      <c r="A499" t="s">
        <v>84</v>
      </c>
      <c r="B499" t="s">
        <v>110</v>
      </c>
      <c r="C499" t="s">
        <v>483</v>
      </c>
      <c r="D499" t="s">
        <v>208</v>
      </c>
      <c r="E499">
        <v>2</v>
      </c>
    </row>
    <row r="500" spans="1:5" x14ac:dyDescent="0.2">
      <c r="A500" t="s">
        <v>84</v>
      </c>
      <c r="B500" t="s">
        <v>110</v>
      </c>
      <c r="C500" t="s">
        <v>484</v>
      </c>
      <c r="D500" t="s">
        <v>208</v>
      </c>
      <c r="E500">
        <v>1</v>
      </c>
    </row>
    <row r="501" spans="1:5" x14ac:dyDescent="0.2">
      <c r="A501" t="s">
        <v>84</v>
      </c>
      <c r="B501" t="s">
        <v>110</v>
      </c>
      <c r="C501" t="s">
        <v>485</v>
      </c>
      <c r="D501" t="s">
        <v>208</v>
      </c>
      <c r="E501">
        <v>4</v>
      </c>
    </row>
    <row r="502" spans="1:5" x14ac:dyDescent="0.2">
      <c r="A502" t="s">
        <v>84</v>
      </c>
      <c r="B502" t="s">
        <v>110</v>
      </c>
      <c r="C502" t="s">
        <v>486</v>
      </c>
      <c r="D502" t="s">
        <v>208</v>
      </c>
      <c r="E502">
        <v>2</v>
      </c>
    </row>
    <row r="503" spans="1:5" x14ac:dyDescent="0.2">
      <c r="A503" t="s">
        <v>84</v>
      </c>
      <c r="B503" t="s">
        <v>110</v>
      </c>
      <c r="C503" t="s">
        <v>719</v>
      </c>
      <c r="D503" t="s">
        <v>208</v>
      </c>
      <c r="E503">
        <v>1</v>
      </c>
    </row>
    <row r="504" spans="1:5" x14ac:dyDescent="0.2">
      <c r="A504" t="s">
        <v>84</v>
      </c>
      <c r="B504" t="s">
        <v>110</v>
      </c>
      <c r="C504" t="s">
        <v>720</v>
      </c>
      <c r="D504" t="s">
        <v>208</v>
      </c>
      <c r="E504">
        <v>2</v>
      </c>
    </row>
    <row r="505" spans="1:5" x14ac:dyDescent="0.2">
      <c r="A505" t="s">
        <v>84</v>
      </c>
      <c r="B505" t="s">
        <v>110</v>
      </c>
      <c r="C505" t="s">
        <v>487</v>
      </c>
      <c r="D505" t="s">
        <v>208</v>
      </c>
      <c r="E505">
        <v>2</v>
      </c>
    </row>
    <row r="506" spans="1:5" x14ac:dyDescent="0.2">
      <c r="A506" t="s">
        <v>84</v>
      </c>
      <c r="B506" t="s">
        <v>144</v>
      </c>
      <c r="C506" t="s">
        <v>721</v>
      </c>
      <c r="D506" t="s">
        <v>208</v>
      </c>
      <c r="E506">
        <v>2</v>
      </c>
    </row>
    <row r="507" spans="1:5" x14ac:dyDescent="0.2">
      <c r="A507" t="s">
        <v>84</v>
      </c>
      <c r="B507" t="s">
        <v>144</v>
      </c>
      <c r="C507" t="s">
        <v>356</v>
      </c>
      <c r="D507" t="s">
        <v>208</v>
      </c>
      <c r="E507">
        <v>1</v>
      </c>
    </row>
    <row r="508" spans="1:5" x14ac:dyDescent="0.2">
      <c r="A508" t="s">
        <v>84</v>
      </c>
      <c r="B508" t="s">
        <v>144</v>
      </c>
      <c r="C508" t="s">
        <v>722</v>
      </c>
      <c r="D508" t="s">
        <v>208</v>
      </c>
      <c r="E508">
        <v>1</v>
      </c>
    </row>
    <row r="509" spans="1:5" x14ac:dyDescent="0.2">
      <c r="A509" t="s">
        <v>84</v>
      </c>
      <c r="B509" t="s">
        <v>144</v>
      </c>
      <c r="C509" t="s">
        <v>488</v>
      </c>
      <c r="D509" t="s">
        <v>208</v>
      </c>
      <c r="E509">
        <v>1</v>
      </c>
    </row>
    <row r="510" spans="1:5" x14ac:dyDescent="0.2">
      <c r="A510" t="s">
        <v>84</v>
      </c>
      <c r="B510" t="s">
        <v>144</v>
      </c>
      <c r="C510" t="s">
        <v>489</v>
      </c>
      <c r="D510" t="s">
        <v>208</v>
      </c>
      <c r="E510">
        <v>4</v>
      </c>
    </row>
    <row r="511" spans="1:5" x14ac:dyDescent="0.2">
      <c r="A511" t="s">
        <v>84</v>
      </c>
      <c r="B511" t="s">
        <v>144</v>
      </c>
      <c r="C511" t="s">
        <v>490</v>
      </c>
      <c r="D511" t="s">
        <v>208</v>
      </c>
      <c r="E511">
        <v>1</v>
      </c>
    </row>
    <row r="512" spans="1:5" x14ac:dyDescent="0.2">
      <c r="A512" t="s">
        <v>84</v>
      </c>
      <c r="B512" t="s">
        <v>144</v>
      </c>
      <c r="C512" t="s">
        <v>491</v>
      </c>
      <c r="D512" t="s">
        <v>208</v>
      </c>
      <c r="E512">
        <v>1</v>
      </c>
    </row>
    <row r="513" spans="1:5" x14ac:dyDescent="0.2">
      <c r="A513" t="s">
        <v>84</v>
      </c>
      <c r="B513" t="s">
        <v>144</v>
      </c>
      <c r="C513" t="s">
        <v>492</v>
      </c>
      <c r="D513" t="s">
        <v>208</v>
      </c>
      <c r="E513">
        <v>1</v>
      </c>
    </row>
    <row r="514" spans="1:5" x14ac:dyDescent="0.2">
      <c r="A514" t="s">
        <v>84</v>
      </c>
      <c r="B514" t="s">
        <v>144</v>
      </c>
      <c r="C514" t="s">
        <v>493</v>
      </c>
      <c r="D514" t="s">
        <v>208</v>
      </c>
      <c r="E514">
        <v>3</v>
      </c>
    </row>
    <row r="515" spans="1:5" x14ac:dyDescent="0.2">
      <c r="A515" t="s">
        <v>84</v>
      </c>
      <c r="B515" t="s">
        <v>144</v>
      </c>
      <c r="C515" t="s">
        <v>494</v>
      </c>
      <c r="D515" t="s">
        <v>208</v>
      </c>
      <c r="E515">
        <v>3</v>
      </c>
    </row>
    <row r="516" spans="1:5" x14ac:dyDescent="0.2">
      <c r="A516" t="s">
        <v>84</v>
      </c>
      <c r="B516" t="s">
        <v>146</v>
      </c>
      <c r="C516" t="s">
        <v>723</v>
      </c>
      <c r="D516" t="s">
        <v>208</v>
      </c>
      <c r="E516">
        <v>5</v>
      </c>
    </row>
    <row r="517" spans="1:5" x14ac:dyDescent="0.2">
      <c r="A517" t="s">
        <v>84</v>
      </c>
      <c r="B517" t="s">
        <v>146</v>
      </c>
      <c r="C517" t="s">
        <v>724</v>
      </c>
      <c r="D517" t="s">
        <v>220</v>
      </c>
      <c r="E517">
        <v>1</v>
      </c>
    </row>
    <row r="518" spans="1:5" x14ac:dyDescent="0.2">
      <c r="A518" t="s">
        <v>84</v>
      </c>
      <c r="B518" t="s">
        <v>146</v>
      </c>
      <c r="C518" t="s">
        <v>495</v>
      </c>
      <c r="D518" t="s">
        <v>208</v>
      </c>
      <c r="E518">
        <v>1</v>
      </c>
    </row>
    <row r="519" spans="1:5" x14ac:dyDescent="0.2">
      <c r="A519" t="s">
        <v>84</v>
      </c>
      <c r="B519" t="s">
        <v>146</v>
      </c>
      <c r="C519" t="s">
        <v>725</v>
      </c>
      <c r="D519" t="s">
        <v>210</v>
      </c>
      <c r="E519">
        <v>1</v>
      </c>
    </row>
    <row r="520" spans="1:5" x14ac:dyDescent="0.2">
      <c r="A520" t="s">
        <v>84</v>
      </c>
      <c r="B520" t="s">
        <v>146</v>
      </c>
      <c r="C520" t="s">
        <v>357</v>
      </c>
      <c r="D520" t="s">
        <v>208</v>
      </c>
      <c r="E520">
        <v>1</v>
      </c>
    </row>
    <row r="521" spans="1:5" x14ac:dyDescent="0.2">
      <c r="A521" t="s">
        <v>84</v>
      </c>
      <c r="B521" t="s">
        <v>146</v>
      </c>
      <c r="C521" t="s">
        <v>358</v>
      </c>
      <c r="D521" t="s">
        <v>208</v>
      </c>
      <c r="E521">
        <v>1</v>
      </c>
    </row>
    <row r="522" spans="1:5" x14ac:dyDescent="0.2">
      <c r="A522" t="s">
        <v>84</v>
      </c>
      <c r="B522" t="s">
        <v>146</v>
      </c>
      <c r="C522" t="s">
        <v>496</v>
      </c>
      <c r="D522" t="s">
        <v>208</v>
      </c>
      <c r="E522">
        <v>2</v>
      </c>
    </row>
    <row r="523" spans="1:5" x14ac:dyDescent="0.2">
      <c r="A523" t="s">
        <v>84</v>
      </c>
      <c r="B523" t="s">
        <v>146</v>
      </c>
      <c r="C523" t="s">
        <v>726</v>
      </c>
      <c r="D523" t="s">
        <v>208</v>
      </c>
      <c r="E523">
        <v>1</v>
      </c>
    </row>
    <row r="524" spans="1:5" x14ac:dyDescent="0.2">
      <c r="A524" t="s">
        <v>84</v>
      </c>
      <c r="B524" t="s">
        <v>146</v>
      </c>
      <c r="C524" t="s">
        <v>497</v>
      </c>
      <c r="D524" t="s">
        <v>208</v>
      </c>
      <c r="E524">
        <v>1</v>
      </c>
    </row>
    <row r="525" spans="1:5" x14ac:dyDescent="0.2">
      <c r="A525" t="s">
        <v>84</v>
      </c>
      <c r="B525" t="s">
        <v>146</v>
      </c>
      <c r="C525" t="s">
        <v>727</v>
      </c>
      <c r="D525" t="s">
        <v>208</v>
      </c>
      <c r="E525">
        <v>1</v>
      </c>
    </row>
    <row r="526" spans="1:5" x14ac:dyDescent="0.2">
      <c r="A526" t="s">
        <v>84</v>
      </c>
      <c r="B526" t="s">
        <v>129</v>
      </c>
      <c r="C526" t="s">
        <v>728</v>
      </c>
      <c r="D526" t="s">
        <v>208</v>
      </c>
      <c r="E526">
        <v>2</v>
      </c>
    </row>
    <row r="527" spans="1:5" x14ac:dyDescent="0.2">
      <c r="A527" t="s">
        <v>84</v>
      </c>
      <c r="B527" t="s">
        <v>129</v>
      </c>
      <c r="C527" t="s">
        <v>729</v>
      </c>
      <c r="D527" t="s">
        <v>208</v>
      </c>
      <c r="E527">
        <v>1</v>
      </c>
    </row>
    <row r="528" spans="1:5" x14ac:dyDescent="0.2">
      <c r="A528" t="s">
        <v>84</v>
      </c>
      <c r="B528" t="s">
        <v>129</v>
      </c>
      <c r="C528" t="s">
        <v>498</v>
      </c>
      <c r="D528" t="s">
        <v>208</v>
      </c>
      <c r="E528">
        <v>3</v>
      </c>
    </row>
    <row r="529" spans="1:5" x14ac:dyDescent="0.2">
      <c r="A529" t="s">
        <v>84</v>
      </c>
      <c r="B529" t="s">
        <v>129</v>
      </c>
      <c r="C529" t="s">
        <v>499</v>
      </c>
      <c r="D529" t="s">
        <v>208</v>
      </c>
      <c r="E529">
        <v>4</v>
      </c>
    </row>
    <row r="530" spans="1:5" x14ac:dyDescent="0.2">
      <c r="A530" t="s">
        <v>84</v>
      </c>
      <c r="B530" t="s">
        <v>129</v>
      </c>
      <c r="C530" t="s">
        <v>730</v>
      </c>
      <c r="D530" t="s">
        <v>208</v>
      </c>
      <c r="E530">
        <v>2</v>
      </c>
    </row>
    <row r="531" spans="1:5" x14ac:dyDescent="0.2">
      <c r="A531" t="s">
        <v>84</v>
      </c>
      <c r="B531" t="s">
        <v>129</v>
      </c>
      <c r="C531" t="s">
        <v>731</v>
      </c>
      <c r="D531" t="s">
        <v>208</v>
      </c>
      <c r="E531">
        <v>1</v>
      </c>
    </row>
    <row r="532" spans="1:5" x14ac:dyDescent="0.2">
      <c r="A532" t="s">
        <v>84</v>
      </c>
      <c r="B532" t="s">
        <v>111</v>
      </c>
      <c r="C532" t="s">
        <v>359</v>
      </c>
      <c r="D532" t="s">
        <v>208</v>
      </c>
      <c r="E532">
        <v>1</v>
      </c>
    </row>
    <row r="533" spans="1:5" x14ac:dyDescent="0.2">
      <c r="A533" t="s">
        <v>84</v>
      </c>
      <c r="B533" t="s">
        <v>98</v>
      </c>
      <c r="C533" t="s">
        <v>500</v>
      </c>
      <c r="D533" t="s">
        <v>210</v>
      </c>
      <c r="E533">
        <v>1</v>
      </c>
    </row>
    <row r="534" spans="1:5" x14ac:dyDescent="0.2">
      <c r="A534" t="s">
        <v>84</v>
      </c>
      <c r="B534" t="s">
        <v>104</v>
      </c>
      <c r="C534" t="s">
        <v>360</v>
      </c>
      <c r="D534" t="s">
        <v>220</v>
      </c>
      <c r="E534">
        <v>1</v>
      </c>
    </row>
    <row r="535" spans="1:5" x14ac:dyDescent="0.2">
      <c r="A535" t="s">
        <v>84</v>
      </c>
      <c r="B535" t="s">
        <v>131</v>
      </c>
      <c r="C535" t="s">
        <v>361</v>
      </c>
      <c r="D535" t="s">
        <v>208</v>
      </c>
      <c r="E535">
        <v>1</v>
      </c>
    </row>
    <row r="536" spans="1:5" x14ac:dyDescent="0.2">
      <c r="A536" t="s">
        <v>84</v>
      </c>
      <c r="B536" t="s">
        <v>131</v>
      </c>
      <c r="C536" t="s">
        <v>501</v>
      </c>
      <c r="D536" t="s">
        <v>210</v>
      </c>
      <c r="E536">
        <v>1</v>
      </c>
    </row>
    <row r="537" spans="1:5" x14ac:dyDescent="0.2">
      <c r="A537" t="s">
        <v>84</v>
      </c>
      <c r="B537" t="s">
        <v>131</v>
      </c>
      <c r="C537" t="s">
        <v>502</v>
      </c>
      <c r="D537" t="s">
        <v>208</v>
      </c>
      <c r="E537">
        <v>1</v>
      </c>
    </row>
    <row r="538" spans="1:5" x14ac:dyDescent="0.2">
      <c r="A538" t="s">
        <v>84</v>
      </c>
      <c r="B538" t="s">
        <v>131</v>
      </c>
      <c r="C538" t="s">
        <v>362</v>
      </c>
      <c r="D538" t="s">
        <v>208</v>
      </c>
      <c r="E538">
        <v>3</v>
      </c>
    </row>
    <row r="539" spans="1:5" x14ac:dyDescent="0.2">
      <c r="A539" t="s">
        <v>84</v>
      </c>
      <c r="B539" t="s">
        <v>131</v>
      </c>
      <c r="C539" t="s">
        <v>503</v>
      </c>
      <c r="D539" t="s">
        <v>208</v>
      </c>
      <c r="E539">
        <v>1</v>
      </c>
    </row>
    <row r="540" spans="1:5" x14ac:dyDescent="0.2">
      <c r="A540" t="s">
        <v>84</v>
      </c>
      <c r="B540" t="s">
        <v>131</v>
      </c>
      <c r="C540" t="s">
        <v>732</v>
      </c>
      <c r="D540" t="s">
        <v>208</v>
      </c>
      <c r="E540">
        <v>1</v>
      </c>
    </row>
    <row r="541" spans="1:5" x14ac:dyDescent="0.2">
      <c r="A541" t="s">
        <v>84</v>
      </c>
      <c r="B541" t="s">
        <v>131</v>
      </c>
      <c r="C541" t="s">
        <v>733</v>
      </c>
      <c r="D541" t="s">
        <v>208</v>
      </c>
      <c r="E541">
        <v>1</v>
      </c>
    </row>
    <row r="542" spans="1:5" x14ac:dyDescent="0.2">
      <c r="A542" t="s">
        <v>84</v>
      </c>
      <c r="B542" t="s">
        <v>122</v>
      </c>
      <c r="C542" t="s">
        <v>734</v>
      </c>
      <c r="D542" t="s">
        <v>208</v>
      </c>
      <c r="E542">
        <v>2</v>
      </c>
    </row>
    <row r="543" spans="1:5" x14ac:dyDescent="0.2">
      <c r="A543" t="s">
        <v>84</v>
      </c>
      <c r="B543" t="s">
        <v>122</v>
      </c>
      <c r="C543" t="s">
        <v>735</v>
      </c>
      <c r="D543" t="s">
        <v>208</v>
      </c>
      <c r="E543">
        <v>3</v>
      </c>
    </row>
    <row r="544" spans="1:5" x14ac:dyDescent="0.2">
      <c r="A544" t="s">
        <v>84</v>
      </c>
      <c r="B544" t="s">
        <v>122</v>
      </c>
      <c r="C544" t="s">
        <v>504</v>
      </c>
      <c r="D544" t="s">
        <v>210</v>
      </c>
      <c r="E544">
        <v>1</v>
      </c>
    </row>
    <row r="545" spans="1:5" x14ac:dyDescent="0.2">
      <c r="A545" t="s">
        <v>84</v>
      </c>
      <c r="B545" t="s">
        <v>122</v>
      </c>
      <c r="C545" t="s">
        <v>736</v>
      </c>
      <c r="D545" t="s">
        <v>208</v>
      </c>
      <c r="E545">
        <v>2</v>
      </c>
    </row>
    <row r="546" spans="1:5" x14ac:dyDescent="0.2">
      <c r="A546" t="s">
        <v>84</v>
      </c>
      <c r="B546" t="s">
        <v>122</v>
      </c>
      <c r="C546" t="s">
        <v>363</v>
      </c>
      <c r="D546" t="s">
        <v>208</v>
      </c>
      <c r="E546">
        <v>1</v>
      </c>
    </row>
    <row r="547" spans="1:5" x14ac:dyDescent="0.2">
      <c r="A547" t="s">
        <v>84</v>
      </c>
      <c r="B547" t="s">
        <v>122</v>
      </c>
      <c r="C547" t="s">
        <v>737</v>
      </c>
      <c r="D547" t="s">
        <v>220</v>
      </c>
      <c r="E547">
        <v>4</v>
      </c>
    </row>
    <row r="548" spans="1:5" x14ac:dyDescent="0.2">
      <c r="A548" t="s">
        <v>84</v>
      </c>
      <c r="B548" t="s">
        <v>122</v>
      </c>
      <c r="C548" t="s">
        <v>738</v>
      </c>
      <c r="D548" t="s">
        <v>208</v>
      </c>
      <c r="E548">
        <v>4</v>
      </c>
    </row>
    <row r="549" spans="1:5" x14ac:dyDescent="0.2">
      <c r="A549" t="s">
        <v>84</v>
      </c>
      <c r="B549" t="s">
        <v>122</v>
      </c>
      <c r="C549" t="s">
        <v>739</v>
      </c>
      <c r="D549" t="s">
        <v>220</v>
      </c>
      <c r="E549">
        <v>1</v>
      </c>
    </row>
    <row r="550" spans="1:5" x14ac:dyDescent="0.2">
      <c r="A550" t="s">
        <v>84</v>
      </c>
      <c r="B550" t="s">
        <v>122</v>
      </c>
      <c r="C550" t="s">
        <v>740</v>
      </c>
      <c r="D550" t="s">
        <v>208</v>
      </c>
      <c r="E550">
        <v>1</v>
      </c>
    </row>
    <row r="551" spans="1:5" x14ac:dyDescent="0.2">
      <c r="A551" t="s">
        <v>84</v>
      </c>
      <c r="B551" t="s">
        <v>122</v>
      </c>
      <c r="C551" t="s">
        <v>741</v>
      </c>
      <c r="D551" t="s">
        <v>208</v>
      </c>
      <c r="E551">
        <v>5</v>
      </c>
    </row>
    <row r="552" spans="1:5" x14ac:dyDescent="0.2">
      <c r="A552" t="s">
        <v>84</v>
      </c>
      <c r="B552" t="s">
        <v>122</v>
      </c>
      <c r="C552" t="s">
        <v>742</v>
      </c>
      <c r="D552" t="s">
        <v>208</v>
      </c>
      <c r="E552">
        <v>4</v>
      </c>
    </row>
    <row r="553" spans="1:5" x14ac:dyDescent="0.2">
      <c r="A553" t="s">
        <v>84</v>
      </c>
      <c r="B553" t="s">
        <v>122</v>
      </c>
      <c r="C553" t="s">
        <v>743</v>
      </c>
      <c r="D553" t="s">
        <v>208</v>
      </c>
      <c r="E553">
        <v>3</v>
      </c>
    </row>
    <row r="554" spans="1:5" x14ac:dyDescent="0.2">
      <c r="A554" t="s">
        <v>84</v>
      </c>
      <c r="B554" t="s">
        <v>122</v>
      </c>
      <c r="C554" t="s">
        <v>744</v>
      </c>
      <c r="D554" t="s">
        <v>208</v>
      </c>
      <c r="E554">
        <v>3</v>
      </c>
    </row>
    <row r="555" spans="1:5" x14ac:dyDescent="0.2">
      <c r="A555" t="s">
        <v>84</v>
      </c>
      <c r="B555" t="s">
        <v>122</v>
      </c>
      <c r="C555" t="s">
        <v>745</v>
      </c>
      <c r="D555" t="s">
        <v>208</v>
      </c>
      <c r="E555">
        <v>3</v>
      </c>
    </row>
    <row r="556" spans="1:5" x14ac:dyDescent="0.2">
      <c r="A556" t="s">
        <v>84</v>
      </c>
      <c r="B556" t="s">
        <v>122</v>
      </c>
      <c r="C556" t="s">
        <v>746</v>
      </c>
      <c r="D556" t="s">
        <v>208</v>
      </c>
      <c r="E556">
        <v>8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E51"/>
  <sheetViews>
    <sheetView topLeftCell="A7" workbookViewId="0">
      <selection activeCell="D21" sqref="D21"/>
    </sheetView>
  </sheetViews>
  <sheetFormatPr defaultRowHeight="14.25" x14ac:dyDescent="0.2"/>
  <cols>
    <col min="2" max="2" width="18.625" bestFit="1" customWidth="1"/>
  </cols>
  <sheetData>
    <row r="3" spans="1:5" ht="15" x14ac:dyDescent="0.25">
      <c r="A3" s="3" t="s">
        <v>203</v>
      </c>
    </row>
    <row r="4" spans="1:5" x14ac:dyDescent="0.2">
      <c r="A4" t="s">
        <v>3</v>
      </c>
      <c r="B4" t="s">
        <v>10</v>
      </c>
      <c r="C4" t="s">
        <v>200</v>
      </c>
      <c r="D4" t="s">
        <v>201</v>
      </c>
      <c r="E4" t="s">
        <v>202</v>
      </c>
    </row>
    <row r="5" spans="1:5" x14ac:dyDescent="0.2">
      <c r="A5" t="s">
        <v>21</v>
      </c>
      <c r="B5" t="s">
        <v>83</v>
      </c>
      <c r="C5">
        <v>20</v>
      </c>
      <c r="D5">
        <v>18</v>
      </c>
      <c r="E5">
        <v>2</v>
      </c>
    </row>
    <row r="6" spans="1:5" x14ac:dyDescent="0.2">
      <c r="A6" t="s">
        <v>21</v>
      </c>
      <c r="B6" t="s">
        <v>68</v>
      </c>
      <c r="C6">
        <v>28</v>
      </c>
      <c r="D6">
        <v>28</v>
      </c>
      <c r="E6">
        <v>0</v>
      </c>
    </row>
    <row r="7" spans="1:5" x14ac:dyDescent="0.2">
      <c r="A7" t="s">
        <v>21</v>
      </c>
      <c r="B7" t="s">
        <v>71</v>
      </c>
      <c r="C7">
        <v>3</v>
      </c>
      <c r="D7">
        <v>3</v>
      </c>
      <c r="E7">
        <v>0</v>
      </c>
    </row>
    <row r="8" spans="1:5" x14ac:dyDescent="0.2">
      <c r="A8" t="s">
        <v>21</v>
      </c>
      <c r="B8" t="s">
        <v>27</v>
      </c>
      <c r="C8">
        <v>140</v>
      </c>
      <c r="D8">
        <v>117</v>
      </c>
      <c r="E8">
        <v>23</v>
      </c>
    </row>
    <row r="9" spans="1:5" x14ac:dyDescent="0.2">
      <c r="A9" t="s">
        <v>21</v>
      </c>
      <c r="B9" t="s">
        <v>150</v>
      </c>
      <c r="C9">
        <v>5</v>
      </c>
      <c r="D9">
        <v>4</v>
      </c>
      <c r="E9">
        <v>1</v>
      </c>
    </row>
    <row r="10" spans="1:5" x14ac:dyDescent="0.2">
      <c r="A10" t="s">
        <v>21</v>
      </c>
      <c r="B10" t="s">
        <v>29</v>
      </c>
      <c r="C10">
        <v>8</v>
      </c>
      <c r="D10">
        <v>8</v>
      </c>
      <c r="E10">
        <v>0</v>
      </c>
    </row>
    <row r="11" spans="1:5" x14ac:dyDescent="0.2">
      <c r="A11" t="s">
        <v>21</v>
      </c>
      <c r="B11" t="s">
        <v>59</v>
      </c>
      <c r="C11">
        <v>100</v>
      </c>
      <c r="D11">
        <v>85</v>
      </c>
      <c r="E11">
        <v>15</v>
      </c>
    </row>
    <row r="12" spans="1:5" x14ac:dyDescent="0.2">
      <c r="A12" t="s">
        <v>21</v>
      </c>
      <c r="B12" t="s">
        <v>72</v>
      </c>
      <c r="C12">
        <v>13</v>
      </c>
      <c r="D12">
        <v>13</v>
      </c>
      <c r="E12">
        <v>0</v>
      </c>
    </row>
    <row r="13" spans="1:5" x14ac:dyDescent="0.2">
      <c r="A13" t="s">
        <v>21</v>
      </c>
      <c r="B13" t="s">
        <v>79</v>
      </c>
      <c r="C13">
        <v>6</v>
      </c>
      <c r="D13">
        <v>6</v>
      </c>
      <c r="E13">
        <v>0</v>
      </c>
    </row>
    <row r="14" spans="1:5" x14ac:dyDescent="0.2">
      <c r="A14" t="s">
        <v>21</v>
      </c>
      <c r="B14" t="s">
        <v>31</v>
      </c>
      <c r="C14">
        <v>10</v>
      </c>
      <c r="D14">
        <v>9</v>
      </c>
      <c r="E14">
        <v>1</v>
      </c>
    </row>
    <row r="15" spans="1:5" x14ac:dyDescent="0.2">
      <c r="A15" t="s">
        <v>21</v>
      </c>
      <c r="B15" t="s">
        <v>157</v>
      </c>
      <c r="C15">
        <v>38</v>
      </c>
      <c r="D15">
        <v>29</v>
      </c>
      <c r="E15">
        <v>9</v>
      </c>
    </row>
    <row r="16" spans="1:5" x14ac:dyDescent="0.2">
      <c r="A16" t="s">
        <v>21</v>
      </c>
      <c r="B16" t="s">
        <v>64</v>
      </c>
      <c r="C16">
        <v>19</v>
      </c>
      <c r="D16">
        <v>19</v>
      </c>
      <c r="E16">
        <v>0</v>
      </c>
    </row>
    <row r="17" spans="1:5" x14ac:dyDescent="0.2">
      <c r="A17" t="s">
        <v>21</v>
      </c>
      <c r="B17" t="s">
        <v>61</v>
      </c>
      <c r="C17">
        <v>25</v>
      </c>
      <c r="D17">
        <v>22</v>
      </c>
      <c r="E17">
        <v>3</v>
      </c>
    </row>
    <row r="18" spans="1:5" x14ac:dyDescent="0.2">
      <c r="A18" t="s">
        <v>21</v>
      </c>
      <c r="B18" t="s">
        <v>37</v>
      </c>
      <c r="C18">
        <v>19</v>
      </c>
      <c r="D18">
        <v>14</v>
      </c>
      <c r="E18">
        <v>5</v>
      </c>
    </row>
    <row r="19" spans="1:5" x14ac:dyDescent="0.2">
      <c r="A19" t="s">
        <v>21</v>
      </c>
      <c r="B19" t="s">
        <v>168</v>
      </c>
      <c r="C19">
        <v>7</v>
      </c>
      <c r="D19">
        <v>5</v>
      </c>
      <c r="E19">
        <v>2</v>
      </c>
    </row>
    <row r="20" spans="1:5" x14ac:dyDescent="0.2">
      <c r="A20" t="s">
        <v>21</v>
      </c>
      <c r="B20" t="s">
        <v>38</v>
      </c>
      <c r="C20">
        <v>7</v>
      </c>
      <c r="D20">
        <v>7</v>
      </c>
      <c r="E20">
        <v>0</v>
      </c>
    </row>
    <row r="21" spans="1:5" x14ac:dyDescent="0.2">
      <c r="A21" t="s">
        <v>21</v>
      </c>
      <c r="B21" t="s">
        <v>42</v>
      </c>
      <c r="C21">
        <v>33</v>
      </c>
      <c r="D21">
        <v>27</v>
      </c>
      <c r="E21">
        <v>6</v>
      </c>
    </row>
    <row r="22" spans="1:5" x14ac:dyDescent="0.2">
      <c r="A22" t="s">
        <v>21</v>
      </c>
      <c r="B22" t="s">
        <v>44</v>
      </c>
      <c r="C22">
        <v>34</v>
      </c>
      <c r="D22">
        <v>33</v>
      </c>
      <c r="E22">
        <v>1</v>
      </c>
    </row>
    <row r="23" spans="1:5" x14ac:dyDescent="0.2">
      <c r="A23" t="s">
        <v>21</v>
      </c>
      <c r="B23" t="s">
        <v>51</v>
      </c>
      <c r="C23">
        <v>67</v>
      </c>
      <c r="D23">
        <v>63</v>
      </c>
      <c r="E23">
        <v>4</v>
      </c>
    </row>
    <row r="24" spans="1:5" x14ac:dyDescent="0.2">
      <c r="A24" t="s">
        <v>21</v>
      </c>
      <c r="B24" t="s">
        <v>53</v>
      </c>
      <c r="C24">
        <v>25</v>
      </c>
      <c r="D24">
        <v>23</v>
      </c>
      <c r="E24">
        <v>2</v>
      </c>
    </row>
    <row r="25" spans="1:5" x14ac:dyDescent="0.2">
      <c r="A25" t="s">
        <v>21</v>
      </c>
      <c r="B25" t="s">
        <v>48</v>
      </c>
      <c r="C25">
        <v>32</v>
      </c>
      <c r="D25">
        <v>29</v>
      </c>
      <c r="E25">
        <v>3</v>
      </c>
    </row>
    <row r="26" spans="1:5" x14ac:dyDescent="0.2">
      <c r="A26" t="s">
        <v>21</v>
      </c>
      <c r="B26" t="s">
        <v>80</v>
      </c>
      <c r="C26">
        <v>21</v>
      </c>
      <c r="D26">
        <v>20</v>
      </c>
      <c r="E26">
        <v>1</v>
      </c>
    </row>
    <row r="27" spans="1:5" x14ac:dyDescent="0.2">
      <c r="A27" t="s">
        <v>21</v>
      </c>
      <c r="B27" t="s">
        <v>74</v>
      </c>
      <c r="C27">
        <v>23</v>
      </c>
      <c r="D27">
        <v>20</v>
      </c>
      <c r="E27">
        <v>3</v>
      </c>
    </row>
    <row r="28" spans="1:5" x14ac:dyDescent="0.2">
      <c r="A28" t="s">
        <v>84</v>
      </c>
      <c r="B28" t="s">
        <v>108</v>
      </c>
      <c r="C28">
        <v>3</v>
      </c>
      <c r="D28">
        <v>3</v>
      </c>
      <c r="E28">
        <v>0</v>
      </c>
    </row>
    <row r="29" spans="1:5" x14ac:dyDescent="0.2">
      <c r="A29" t="s">
        <v>84</v>
      </c>
      <c r="B29" t="s">
        <v>119</v>
      </c>
      <c r="C29">
        <v>5</v>
      </c>
      <c r="D29">
        <v>5</v>
      </c>
      <c r="E29">
        <v>0</v>
      </c>
    </row>
    <row r="30" spans="1:5" x14ac:dyDescent="0.2">
      <c r="A30" t="s">
        <v>84</v>
      </c>
      <c r="B30" t="s">
        <v>115</v>
      </c>
      <c r="C30">
        <v>14</v>
      </c>
      <c r="D30">
        <v>14</v>
      </c>
      <c r="E30">
        <v>0</v>
      </c>
    </row>
    <row r="31" spans="1:5" x14ac:dyDescent="0.2">
      <c r="A31" t="s">
        <v>84</v>
      </c>
      <c r="B31" t="s">
        <v>100</v>
      </c>
      <c r="C31">
        <v>17</v>
      </c>
      <c r="D31">
        <v>13</v>
      </c>
      <c r="E31">
        <v>4</v>
      </c>
    </row>
    <row r="32" spans="1:5" x14ac:dyDescent="0.2">
      <c r="A32" t="s">
        <v>84</v>
      </c>
      <c r="B32" t="s">
        <v>177</v>
      </c>
      <c r="C32">
        <v>12</v>
      </c>
      <c r="D32">
        <v>9</v>
      </c>
      <c r="E32">
        <v>3</v>
      </c>
    </row>
    <row r="33" spans="1:5" x14ac:dyDescent="0.2">
      <c r="A33" t="s">
        <v>84</v>
      </c>
      <c r="B33" t="s">
        <v>88</v>
      </c>
      <c r="C33">
        <v>40</v>
      </c>
      <c r="D33">
        <v>37</v>
      </c>
      <c r="E33">
        <v>3</v>
      </c>
    </row>
    <row r="34" spans="1:5" x14ac:dyDescent="0.2">
      <c r="A34" t="s">
        <v>84</v>
      </c>
      <c r="B34" t="s">
        <v>161</v>
      </c>
      <c r="C34">
        <v>10</v>
      </c>
      <c r="D34">
        <v>10</v>
      </c>
      <c r="E34">
        <v>0</v>
      </c>
    </row>
    <row r="35" spans="1:5" x14ac:dyDescent="0.2">
      <c r="A35" t="s">
        <v>84</v>
      </c>
      <c r="B35" t="s">
        <v>162</v>
      </c>
      <c r="C35">
        <v>5</v>
      </c>
      <c r="D35">
        <v>3</v>
      </c>
      <c r="E35">
        <v>2</v>
      </c>
    </row>
    <row r="36" spans="1:5" x14ac:dyDescent="0.2">
      <c r="A36" t="s">
        <v>84</v>
      </c>
      <c r="B36" t="s">
        <v>95</v>
      </c>
      <c r="C36">
        <v>15</v>
      </c>
      <c r="D36">
        <v>15</v>
      </c>
      <c r="E36">
        <v>0</v>
      </c>
    </row>
    <row r="37" spans="1:5" x14ac:dyDescent="0.2">
      <c r="A37" t="s">
        <v>84</v>
      </c>
      <c r="B37" t="s">
        <v>102</v>
      </c>
      <c r="C37">
        <v>12</v>
      </c>
      <c r="D37">
        <v>11</v>
      </c>
      <c r="E37">
        <v>1</v>
      </c>
    </row>
    <row r="38" spans="1:5" x14ac:dyDescent="0.2">
      <c r="A38" t="s">
        <v>84</v>
      </c>
      <c r="B38" t="s">
        <v>127</v>
      </c>
      <c r="C38">
        <v>23</v>
      </c>
      <c r="D38">
        <v>22</v>
      </c>
      <c r="E38">
        <v>1</v>
      </c>
    </row>
    <row r="39" spans="1:5" x14ac:dyDescent="0.2">
      <c r="A39" t="s">
        <v>84</v>
      </c>
      <c r="B39" t="s">
        <v>136</v>
      </c>
      <c r="C39">
        <v>4</v>
      </c>
      <c r="D39">
        <v>3</v>
      </c>
      <c r="E39">
        <v>1</v>
      </c>
    </row>
    <row r="40" spans="1:5" x14ac:dyDescent="0.2">
      <c r="A40" t="s">
        <v>84</v>
      </c>
      <c r="B40" t="s">
        <v>164</v>
      </c>
      <c r="C40">
        <v>6</v>
      </c>
      <c r="D40">
        <v>6</v>
      </c>
      <c r="E40">
        <v>0</v>
      </c>
    </row>
    <row r="41" spans="1:5" x14ac:dyDescent="0.2">
      <c r="A41" t="s">
        <v>84</v>
      </c>
      <c r="B41" t="s">
        <v>139</v>
      </c>
      <c r="C41">
        <v>9</v>
      </c>
      <c r="D41">
        <v>9</v>
      </c>
      <c r="E41">
        <v>0</v>
      </c>
    </row>
    <row r="42" spans="1:5" x14ac:dyDescent="0.2">
      <c r="A42" t="s">
        <v>84</v>
      </c>
      <c r="B42" t="s">
        <v>110</v>
      </c>
      <c r="C42">
        <v>5</v>
      </c>
      <c r="D42">
        <v>5</v>
      </c>
      <c r="E42">
        <v>0</v>
      </c>
    </row>
    <row r="43" spans="1:5" x14ac:dyDescent="0.2">
      <c r="A43" t="s">
        <v>84</v>
      </c>
      <c r="B43" t="s">
        <v>144</v>
      </c>
      <c r="C43">
        <v>28</v>
      </c>
      <c r="D43">
        <v>26</v>
      </c>
      <c r="E43">
        <v>2</v>
      </c>
    </row>
    <row r="44" spans="1:5" x14ac:dyDescent="0.2">
      <c r="A44" t="s">
        <v>84</v>
      </c>
      <c r="B44" t="s">
        <v>146</v>
      </c>
      <c r="C44">
        <v>5</v>
      </c>
      <c r="D44">
        <v>5</v>
      </c>
      <c r="E44">
        <v>0</v>
      </c>
    </row>
    <row r="45" spans="1:5" x14ac:dyDescent="0.2">
      <c r="A45" t="s">
        <v>84</v>
      </c>
      <c r="B45" t="s">
        <v>129</v>
      </c>
      <c r="C45">
        <v>5</v>
      </c>
      <c r="D45">
        <v>2</v>
      </c>
      <c r="E45">
        <v>3</v>
      </c>
    </row>
    <row r="46" spans="1:5" x14ac:dyDescent="0.2">
      <c r="A46" t="s">
        <v>84</v>
      </c>
      <c r="B46" t="s">
        <v>111</v>
      </c>
      <c r="C46">
        <v>3</v>
      </c>
      <c r="D46">
        <v>3</v>
      </c>
      <c r="E46">
        <v>0</v>
      </c>
    </row>
    <row r="47" spans="1:5" x14ac:dyDescent="0.2">
      <c r="A47" t="s">
        <v>84</v>
      </c>
      <c r="B47" t="s">
        <v>98</v>
      </c>
      <c r="C47">
        <v>1</v>
      </c>
      <c r="D47">
        <v>1</v>
      </c>
      <c r="E47">
        <v>0</v>
      </c>
    </row>
    <row r="48" spans="1:5" x14ac:dyDescent="0.2">
      <c r="A48" t="s">
        <v>84</v>
      </c>
      <c r="B48" t="s">
        <v>104</v>
      </c>
      <c r="C48">
        <v>7</v>
      </c>
      <c r="D48">
        <v>6</v>
      </c>
      <c r="E48">
        <v>1</v>
      </c>
    </row>
    <row r="49" spans="1:5" x14ac:dyDescent="0.2">
      <c r="A49" t="s">
        <v>84</v>
      </c>
      <c r="B49" t="s">
        <v>131</v>
      </c>
      <c r="C49">
        <v>14</v>
      </c>
      <c r="D49">
        <v>13</v>
      </c>
      <c r="E49">
        <v>1</v>
      </c>
    </row>
    <row r="50" spans="1:5" x14ac:dyDescent="0.2">
      <c r="A50" t="s">
        <v>84</v>
      </c>
      <c r="B50" t="s">
        <v>122</v>
      </c>
      <c r="C50">
        <v>3</v>
      </c>
      <c r="D50">
        <v>3</v>
      </c>
      <c r="E50">
        <v>0</v>
      </c>
    </row>
    <row r="51" spans="1:5" x14ac:dyDescent="0.2">
      <c r="C51">
        <f>SUM(C5:C50)</f>
        <v>929</v>
      </c>
      <c r="D51">
        <f>SUM(D5:D50)</f>
        <v>826</v>
      </c>
      <c r="E51">
        <f>SUM(E5:E50)</f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C61"/>
  <sheetViews>
    <sheetView workbookViewId="0">
      <selection activeCell="U6" sqref="U6"/>
    </sheetView>
  </sheetViews>
  <sheetFormatPr defaultRowHeight="14.25" x14ac:dyDescent="0.2"/>
  <cols>
    <col min="1" max="1" width="12.5" customWidth="1"/>
    <col min="2" max="2" width="19.5" customWidth="1"/>
    <col min="3" max="3" width="13.625" customWidth="1"/>
  </cols>
  <sheetData>
    <row r="3" spans="1:3" ht="15" x14ac:dyDescent="0.25">
      <c r="A3" t="s">
        <v>199</v>
      </c>
      <c r="C3" s="3" t="s">
        <v>366</v>
      </c>
    </row>
    <row r="4" spans="1:3" x14ac:dyDescent="0.2">
      <c r="A4" t="s">
        <v>1</v>
      </c>
      <c r="B4" t="s">
        <v>983</v>
      </c>
      <c r="C4" t="s">
        <v>0</v>
      </c>
    </row>
    <row r="5" spans="1:3" ht="15" x14ac:dyDescent="0.25">
      <c r="A5" s="8">
        <v>40940</v>
      </c>
      <c r="B5">
        <v>1</v>
      </c>
      <c r="C5" s="1">
        <v>40940</v>
      </c>
    </row>
    <row r="6" spans="1:3" ht="15" x14ac:dyDescent="0.25">
      <c r="A6" s="8">
        <v>40969</v>
      </c>
      <c r="B6">
        <v>2</v>
      </c>
      <c r="C6" s="1">
        <v>40969</v>
      </c>
    </row>
    <row r="7" spans="1:3" ht="15" x14ac:dyDescent="0.25">
      <c r="A7" s="8">
        <v>41000</v>
      </c>
      <c r="B7">
        <v>1</v>
      </c>
      <c r="C7" s="1">
        <v>41000</v>
      </c>
    </row>
    <row r="8" spans="1:3" ht="15" x14ac:dyDescent="0.25">
      <c r="A8" s="8">
        <v>41061</v>
      </c>
      <c r="B8">
        <v>1</v>
      </c>
      <c r="C8" s="1">
        <v>41061</v>
      </c>
    </row>
    <row r="9" spans="1:3" ht="15" x14ac:dyDescent="0.25">
      <c r="A9" s="8">
        <v>41244</v>
      </c>
      <c r="B9">
        <v>2</v>
      </c>
      <c r="C9" s="1">
        <v>41244</v>
      </c>
    </row>
    <row r="10" spans="1:3" ht="15" x14ac:dyDescent="0.25">
      <c r="A10" s="8">
        <v>41275</v>
      </c>
      <c r="B10">
        <v>1</v>
      </c>
      <c r="C10" s="1">
        <v>41275</v>
      </c>
    </row>
    <row r="11" spans="1:3" ht="15" x14ac:dyDescent="0.25">
      <c r="A11" s="8">
        <v>41334</v>
      </c>
      <c r="B11">
        <v>3</v>
      </c>
      <c r="C11" s="1">
        <v>41334</v>
      </c>
    </row>
    <row r="12" spans="1:3" ht="15" x14ac:dyDescent="0.25">
      <c r="A12" s="8">
        <v>41365</v>
      </c>
      <c r="B12">
        <v>6</v>
      </c>
      <c r="C12" s="1">
        <v>41365</v>
      </c>
    </row>
    <row r="13" spans="1:3" ht="15" x14ac:dyDescent="0.25">
      <c r="A13" s="8">
        <v>41395</v>
      </c>
      <c r="B13">
        <v>2</v>
      </c>
      <c r="C13" s="1">
        <v>41395</v>
      </c>
    </row>
    <row r="14" spans="1:3" ht="15" x14ac:dyDescent="0.25">
      <c r="A14" s="8">
        <v>41426</v>
      </c>
      <c r="B14">
        <v>6</v>
      </c>
      <c r="C14" s="1">
        <v>41426</v>
      </c>
    </row>
    <row r="15" spans="1:3" ht="15" x14ac:dyDescent="0.25">
      <c r="A15" s="8">
        <v>41456</v>
      </c>
      <c r="B15">
        <v>5</v>
      </c>
      <c r="C15" s="1">
        <v>41456</v>
      </c>
    </row>
    <row r="16" spans="1:3" ht="15" x14ac:dyDescent="0.25">
      <c r="A16" s="8">
        <v>41487</v>
      </c>
      <c r="B16">
        <v>4</v>
      </c>
      <c r="C16" s="1">
        <v>41487</v>
      </c>
    </row>
    <row r="17" spans="1:3" ht="15" x14ac:dyDescent="0.25">
      <c r="A17" s="8">
        <v>41518</v>
      </c>
      <c r="B17">
        <v>4</v>
      </c>
      <c r="C17" s="1">
        <v>41518</v>
      </c>
    </row>
    <row r="18" spans="1:3" ht="15" x14ac:dyDescent="0.25">
      <c r="A18" s="8">
        <v>41548</v>
      </c>
      <c r="B18">
        <v>4</v>
      </c>
      <c r="C18" s="1">
        <v>41548</v>
      </c>
    </row>
    <row r="19" spans="1:3" ht="15" x14ac:dyDescent="0.25">
      <c r="A19" s="8">
        <v>41579</v>
      </c>
      <c r="B19">
        <v>6</v>
      </c>
      <c r="C19" s="1">
        <v>41579</v>
      </c>
    </row>
    <row r="20" spans="1:3" ht="15" x14ac:dyDescent="0.25">
      <c r="A20" s="8">
        <v>41609</v>
      </c>
      <c r="B20">
        <v>9</v>
      </c>
      <c r="C20" s="1">
        <v>41609</v>
      </c>
    </row>
    <row r="21" spans="1:3" ht="15" x14ac:dyDescent="0.25">
      <c r="A21" s="8">
        <v>41640</v>
      </c>
      <c r="B21">
        <v>2</v>
      </c>
      <c r="C21" s="1">
        <v>41640</v>
      </c>
    </row>
    <row r="22" spans="1:3" ht="15" x14ac:dyDescent="0.25">
      <c r="A22" s="8">
        <v>41699</v>
      </c>
      <c r="B22">
        <v>1</v>
      </c>
      <c r="C22" s="1">
        <v>41699</v>
      </c>
    </row>
    <row r="23" spans="1:3" ht="15" x14ac:dyDescent="0.25">
      <c r="A23" s="8">
        <v>41730</v>
      </c>
      <c r="B23">
        <v>9</v>
      </c>
      <c r="C23" s="1">
        <v>41730</v>
      </c>
    </row>
    <row r="24" spans="1:3" ht="15" x14ac:dyDescent="0.25">
      <c r="A24" s="8">
        <v>41760</v>
      </c>
      <c r="B24">
        <v>12</v>
      </c>
      <c r="C24" s="1">
        <v>41760</v>
      </c>
    </row>
    <row r="25" spans="1:3" ht="15" x14ac:dyDescent="0.25">
      <c r="A25" s="8">
        <v>41791</v>
      </c>
      <c r="B25">
        <v>21</v>
      </c>
      <c r="C25" s="1">
        <v>41791</v>
      </c>
    </row>
    <row r="26" spans="1:3" ht="15" x14ac:dyDescent="0.25">
      <c r="A26" s="8">
        <v>41821</v>
      </c>
      <c r="B26">
        <v>16</v>
      </c>
      <c r="C26" s="1">
        <v>41821</v>
      </c>
    </row>
    <row r="27" spans="1:3" ht="15" x14ac:dyDescent="0.25">
      <c r="A27" s="8">
        <v>41852</v>
      </c>
      <c r="B27">
        <v>20</v>
      </c>
      <c r="C27" s="1">
        <v>41852</v>
      </c>
    </row>
    <row r="28" spans="1:3" ht="15" x14ac:dyDescent="0.25">
      <c r="A28" s="8">
        <v>41883</v>
      </c>
      <c r="B28">
        <v>21</v>
      </c>
      <c r="C28" s="1">
        <v>41883</v>
      </c>
    </row>
    <row r="29" spans="1:3" ht="15" x14ac:dyDescent="0.25">
      <c r="A29" s="8">
        <v>41913</v>
      </c>
      <c r="B29">
        <v>28</v>
      </c>
      <c r="C29" s="1">
        <v>41913</v>
      </c>
    </row>
    <row r="30" spans="1:3" ht="15" x14ac:dyDescent="0.25">
      <c r="A30" s="8">
        <v>41944</v>
      </c>
      <c r="B30">
        <v>38</v>
      </c>
      <c r="C30" s="1">
        <v>41944</v>
      </c>
    </row>
    <row r="31" spans="1:3" ht="15" x14ac:dyDescent="0.25">
      <c r="A31" s="8">
        <v>41974</v>
      </c>
      <c r="B31">
        <v>53</v>
      </c>
      <c r="C31" s="1">
        <v>41974</v>
      </c>
    </row>
    <row r="32" spans="1:3" ht="15" x14ac:dyDescent="0.25">
      <c r="A32" s="8">
        <v>42005</v>
      </c>
      <c r="B32">
        <v>55</v>
      </c>
      <c r="C32" s="1">
        <v>42005</v>
      </c>
    </row>
    <row r="33" spans="1:3" ht="15" x14ac:dyDescent="0.25">
      <c r="A33" s="8">
        <v>42036</v>
      </c>
      <c r="B33">
        <v>34</v>
      </c>
      <c r="C33" s="1">
        <v>42036</v>
      </c>
    </row>
    <row r="34" spans="1:3" ht="15" x14ac:dyDescent="0.25">
      <c r="A34" s="8">
        <v>42064</v>
      </c>
      <c r="B34">
        <v>69</v>
      </c>
      <c r="C34" s="1">
        <v>42064</v>
      </c>
    </row>
    <row r="35" spans="1:3" ht="15" x14ac:dyDescent="0.25">
      <c r="A35" s="8">
        <v>42095</v>
      </c>
      <c r="B35">
        <v>96</v>
      </c>
      <c r="C35" s="1">
        <v>42095</v>
      </c>
    </row>
    <row r="36" spans="1:3" ht="15" x14ac:dyDescent="0.25">
      <c r="A36" s="8">
        <v>42125</v>
      </c>
      <c r="B36">
        <v>61</v>
      </c>
      <c r="C36" s="1">
        <v>42125</v>
      </c>
    </row>
    <row r="37" spans="1:3" ht="15" x14ac:dyDescent="0.25">
      <c r="A37" s="8">
        <v>42156</v>
      </c>
      <c r="B37">
        <v>76</v>
      </c>
      <c r="C37" s="1">
        <v>42156</v>
      </c>
    </row>
    <row r="38" spans="1:3" ht="15" x14ac:dyDescent="0.25">
      <c r="A38" s="8">
        <v>42186</v>
      </c>
      <c r="B38">
        <v>96</v>
      </c>
      <c r="C38" s="1">
        <v>42186</v>
      </c>
    </row>
    <row r="39" spans="1:3" ht="15" x14ac:dyDescent="0.25">
      <c r="A39" s="8">
        <v>42217</v>
      </c>
      <c r="B39">
        <v>101</v>
      </c>
      <c r="C39" s="1">
        <v>42217</v>
      </c>
    </row>
    <row r="40" spans="1:3" ht="15" x14ac:dyDescent="0.25">
      <c r="A40" s="8">
        <v>42248</v>
      </c>
      <c r="B40">
        <v>136</v>
      </c>
      <c r="C40" s="1">
        <v>42248</v>
      </c>
    </row>
    <row r="41" spans="1:3" ht="15" x14ac:dyDescent="0.25">
      <c r="A41" s="8">
        <v>42278</v>
      </c>
      <c r="B41">
        <v>83</v>
      </c>
      <c r="C41" s="1">
        <v>42278</v>
      </c>
    </row>
    <row r="42" spans="1:3" ht="15" x14ac:dyDescent="0.25">
      <c r="A42" s="8">
        <v>42309</v>
      </c>
      <c r="B42">
        <v>172</v>
      </c>
      <c r="C42" s="1">
        <v>42309</v>
      </c>
    </row>
    <row r="43" spans="1:3" ht="15" x14ac:dyDescent="0.25">
      <c r="A43" s="8">
        <v>42339</v>
      </c>
      <c r="B43">
        <v>146</v>
      </c>
      <c r="C43" s="1">
        <v>42339</v>
      </c>
    </row>
    <row r="44" spans="1:3" ht="15" x14ac:dyDescent="0.25">
      <c r="A44" s="8">
        <v>42370</v>
      </c>
      <c r="B44">
        <v>55</v>
      </c>
      <c r="C44" s="1">
        <v>42370</v>
      </c>
    </row>
    <row r="45" spans="1:3" ht="15" x14ac:dyDescent="0.25">
      <c r="A45" s="8">
        <v>42401</v>
      </c>
      <c r="B45">
        <v>55</v>
      </c>
      <c r="C45" s="1">
        <v>42401</v>
      </c>
    </row>
    <row r="46" spans="1:3" ht="15" x14ac:dyDescent="0.25">
      <c r="A46" s="8">
        <v>42430</v>
      </c>
      <c r="B46">
        <v>231</v>
      </c>
      <c r="C46" s="1">
        <v>42430</v>
      </c>
    </row>
    <row r="47" spans="1:3" ht="15" x14ac:dyDescent="0.25">
      <c r="A47" s="8">
        <v>42461</v>
      </c>
      <c r="B47">
        <v>192</v>
      </c>
      <c r="C47" s="1">
        <v>42461</v>
      </c>
    </row>
    <row r="48" spans="1:3" ht="15" x14ac:dyDescent="0.25">
      <c r="A48" s="8">
        <v>42491</v>
      </c>
      <c r="B48">
        <v>282</v>
      </c>
      <c r="C48" s="1">
        <v>42491</v>
      </c>
    </row>
    <row r="49" spans="1:3" ht="15" x14ac:dyDescent="0.25">
      <c r="A49" s="8">
        <v>42522</v>
      </c>
      <c r="B49">
        <v>539</v>
      </c>
      <c r="C49" s="1">
        <v>42522</v>
      </c>
    </row>
    <row r="50" spans="1:3" ht="15" x14ac:dyDescent="0.25">
      <c r="A50" s="8">
        <v>42552</v>
      </c>
      <c r="B50">
        <v>396</v>
      </c>
      <c r="C50" s="1">
        <v>42552</v>
      </c>
    </row>
    <row r="51" spans="1:3" ht="15" x14ac:dyDescent="0.25">
      <c r="A51" s="8">
        <v>42583</v>
      </c>
      <c r="B51">
        <v>487</v>
      </c>
      <c r="C51" s="1">
        <v>42583</v>
      </c>
    </row>
    <row r="52" spans="1:3" ht="15" x14ac:dyDescent="0.25">
      <c r="A52" s="8">
        <v>42614</v>
      </c>
      <c r="B52">
        <v>727</v>
      </c>
      <c r="C52" s="1">
        <v>42614</v>
      </c>
    </row>
    <row r="53" spans="1:3" ht="15" x14ac:dyDescent="0.25">
      <c r="A53" s="8">
        <v>42644</v>
      </c>
      <c r="B53">
        <v>705</v>
      </c>
      <c r="C53" s="1">
        <v>42644</v>
      </c>
    </row>
    <row r="54" spans="1:3" ht="15" x14ac:dyDescent="0.25">
      <c r="A54" s="8">
        <v>42675</v>
      </c>
      <c r="B54">
        <v>779</v>
      </c>
      <c r="C54" s="1">
        <v>42675</v>
      </c>
    </row>
    <row r="55" spans="1:3" ht="15" x14ac:dyDescent="0.25">
      <c r="A55" s="9">
        <v>42705</v>
      </c>
      <c r="B55">
        <v>975</v>
      </c>
      <c r="C55" s="1">
        <v>42705</v>
      </c>
    </row>
    <row r="56" spans="1:3" ht="15" x14ac:dyDescent="0.25">
      <c r="A56" s="9">
        <v>42736</v>
      </c>
      <c r="B56">
        <v>434</v>
      </c>
      <c r="C56" s="1">
        <v>42736</v>
      </c>
    </row>
    <row r="57" spans="1:3" ht="15" x14ac:dyDescent="0.25">
      <c r="A57" s="9">
        <v>42767</v>
      </c>
      <c r="B57">
        <v>962</v>
      </c>
      <c r="C57" s="1">
        <v>42767</v>
      </c>
    </row>
    <row r="58" spans="1:3" ht="15" x14ac:dyDescent="0.25">
      <c r="A58" s="9">
        <v>42795</v>
      </c>
      <c r="B58">
        <v>1142</v>
      </c>
      <c r="C58" s="1">
        <v>42795</v>
      </c>
    </row>
    <row r="59" spans="1:3" ht="15" x14ac:dyDescent="0.25">
      <c r="A59" s="9">
        <v>42826</v>
      </c>
      <c r="B59">
        <v>897</v>
      </c>
      <c r="C59" s="1">
        <v>42826</v>
      </c>
    </row>
    <row r="60" spans="1:3" ht="15" x14ac:dyDescent="0.25">
      <c r="A60" s="9">
        <v>42856</v>
      </c>
      <c r="B60">
        <v>887</v>
      </c>
      <c r="C60" s="1">
        <v>42856</v>
      </c>
    </row>
    <row r="61" spans="1:3" ht="15" x14ac:dyDescent="0.25">
      <c r="A61" s="9">
        <v>42887</v>
      </c>
      <c r="B61">
        <v>1717</v>
      </c>
      <c r="C61" s="1">
        <v>42887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6"/>
  <sheetViews>
    <sheetView topLeftCell="A14" zoomScale="85" zoomScaleNormal="85" workbookViewId="0">
      <selection activeCell="M1" sqref="M1:M1048576"/>
    </sheetView>
  </sheetViews>
  <sheetFormatPr defaultRowHeight="14.25" x14ac:dyDescent="0.2"/>
  <cols>
    <col min="1" max="1" width="9.125" customWidth="1"/>
    <col min="2" max="2" width="25.875" bestFit="1" customWidth="1"/>
    <col min="3" max="3" width="10.875" customWidth="1"/>
    <col min="5" max="5" width="12.25" customWidth="1"/>
    <col min="6" max="6" width="10.375" customWidth="1"/>
    <col min="7" max="7" width="10.75" customWidth="1"/>
    <col min="8" max="8" width="10.375" customWidth="1"/>
    <col min="9" max="14" width="9.125" bestFit="1" customWidth="1"/>
    <col min="15" max="15" width="9.5" customWidth="1"/>
    <col min="16" max="17" width="9.75" customWidth="1"/>
    <col min="18" max="18" width="10.625" customWidth="1"/>
    <col min="19" max="20" width="11.5" customWidth="1"/>
    <col min="21" max="21" width="16.375" customWidth="1"/>
    <col min="22" max="22" width="18.25" customWidth="1"/>
    <col min="23" max="24" width="12" bestFit="1" customWidth="1"/>
  </cols>
  <sheetData>
    <row r="5" spans="1:26" ht="15" x14ac:dyDescent="0.25">
      <c r="A5" s="3" t="s">
        <v>1531</v>
      </c>
    </row>
    <row r="6" spans="1:26" x14ac:dyDescent="0.2">
      <c r="A6" s="10" t="s">
        <v>1458</v>
      </c>
      <c r="B6" s="10" t="s">
        <v>1459</v>
      </c>
      <c r="C6" s="10" t="s">
        <v>1460</v>
      </c>
      <c r="D6" s="10" t="s">
        <v>1461</v>
      </c>
      <c r="E6" s="10" t="s">
        <v>1462</v>
      </c>
      <c r="F6" s="10" t="s">
        <v>1463</v>
      </c>
      <c r="G6" s="10" t="s">
        <v>1464</v>
      </c>
      <c r="H6" s="10" t="s">
        <v>1465</v>
      </c>
      <c r="I6" s="10" t="s">
        <v>1466</v>
      </c>
      <c r="J6" s="10" t="s">
        <v>1467</v>
      </c>
      <c r="K6" s="10" t="s">
        <v>1468</v>
      </c>
      <c r="L6" s="10" t="s">
        <v>1469</v>
      </c>
      <c r="M6" s="10" t="s">
        <v>1470</v>
      </c>
      <c r="N6" s="10" t="s">
        <v>1471</v>
      </c>
      <c r="O6" s="10" t="s">
        <v>1472</v>
      </c>
      <c r="P6" s="10" t="s">
        <v>1473</v>
      </c>
      <c r="Q6" s="10" t="s">
        <v>1474</v>
      </c>
      <c r="R6" s="10" t="s">
        <v>7582</v>
      </c>
      <c r="S6" s="10" t="s">
        <v>7583</v>
      </c>
      <c r="T6" s="10" t="s">
        <v>7590</v>
      </c>
      <c r="U6" s="10" t="s">
        <v>1475</v>
      </c>
      <c r="V6" s="10" t="s">
        <v>1476</v>
      </c>
      <c r="W6" s="10" t="s">
        <v>1477</v>
      </c>
      <c r="X6" s="10" t="s">
        <v>14</v>
      </c>
      <c r="Y6" s="10" t="s">
        <v>1478</v>
      </c>
      <c r="Z6" s="10" t="s">
        <v>1479</v>
      </c>
    </row>
    <row r="7" spans="1:26" x14ac:dyDescent="0.2">
      <c r="A7" s="10" t="s">
        <v>3071</v>
      </c>
      <c r="B7" s="10" t="s">
        <v>1006</v>
      </c>
      <c r="C7" s="10" t="s">
        <v>1504</v>
      </c>
      <c r="D7" s="10" t="s">
        <v>744</v>
      </c>
      <c r="E7" s="10" t="s">
        <v>1505</v>
      </c>
      <c r="F7" s="11">
        <v>42657</v>
      </c>
      <c r="G7" s="11">
        <v>42688</v>
      </c>
      <c r="H7" s="11">
        <v>42699</v>
      </c>
      <c r="I7" s="10">
        <v>181</v>
      </c>
      <c r="J7" s="10">
        <v>195</v>
      </c>
      <c r="K7" s="10">
        <v>32</v>
      </c>
      <c r="L7" s="10">
        <v>20</v>
      </c>
      <c r="M7" s="10">
        <v>88</v>
      </c>
      <c r="N7" s="12">
        <v>0.46810000000000002</v>
      </c>
      <c r="O7" s="13">
        <v>3292.78</v>
      </c>
      <c r="P7" s="13">
        <v>6609.68</v>
      </c>
      <c r="Q7" s="13">
        <v>6829.56</v>
      </c>
      <c r="R7" s="13">
        <v>5643.77</v>
      </c>
      <c r="S7" s="10">
        <v>6019.01</v>
      </c>
      <c r="T7" s="10">
        <v>10661.89</v>
      </c>
      <c r="U7" s="13">
        <v>5299.99</v>
      </c>
      <c r="V7" s="13">
        <v>261</v>
      </c>
      <c r="W7" s="12">
        <v>44356.67</v>
      </c>
      <c r="X7" s="12">
        <v>62570.31</v>
      </c>
      <c r="Y7" s="10"/>
      <c r="Z7" s="12">
        <v>1</v>
      </c>
    </row>
    <row r="8" spans="1:26" x14ac:dyDescent="0.2">
      <c r="A8" s="10" t="s">
        <v>3071</v>
      </c>
      <c r="B8" s="10" t="s">
        <v>1002</v>
      </c>
      <c r="C8" s="10" t="s">
        <v>1490</v>
      </c>
      <c r="D8" s="10" t="s">
        <v>1491</v>
      </c>
      <c r="E8" s="10" t="s">
        <v>1492</v>
      </c>
      <c r="F8" s="11">
        <v>42563</v>
      </c>
      <c r="G8" s="11">
        <v>42614</v>
      </c>
      <c r="H8" s="11">
        <v>42641</v>
      </c>
      <c r="I8" s="10">
        <v>94</v>
      </c>
      <c r="J8" s="10">
        <v>75</v>
      </c>
      <c r="K8" s="10">
        <v>3</v>
      </c>
      <c r="L8" s="10">
        <v>10</v>
      </c>
      <c r="M8" s="10">
        <v>45</v>
      </c>
      <c r="N8" s="12">
        <v>0.53249999999999997</v>
      </c>
      <c r="O8" s="10">
        <v>2662.63</v>
      </c>
      <c r="P8" s="10">
        <v>3746.09</v>
      </c>
      <c r="Q8" s="13">
        <v>4580.8599999999997</v>
      </c>
      <c r="R8" s="13">
        <v>4420.7299999999996</v>
      </c>
      <c r="S8" s="13">
        <v>4465.82</v>
      </c>
      <c r="T8" s="13">
        <v>5760.13</v>
      </c>
      <c r="U8" s="13">
        <v>4361.7700000000004</v>
      </c>
      <c r="V8" s="13">
        <v>144</v>
      </c>
      <c r="W8" s="13">
        <v>29998.02</v>
      </c>
      <c r="X8" s="12">
        <v>43872.89</v>
      </c>
      <c r="Y8" s="12">
        <v>0.79690000000000005</v>
      </c>
      <c r="Z8" s="12">
        <v>0.95389999999999997</v>
      </c>
    </row>
    <row r="9" spans="1:26" x14ac:dyDescent="0.2">
      <c r="A9" s="10" t="s">
        <v>3069</v>
      </c>
      <c r="B9" s="10" t="s">
        <v>1003</v>
      </c>
      <c r="C9" s="10" t="s">
        <v>1502</v>
      </c>
      <c r="D9" s="10" t="s">
        <v>1503</v>
      </c>
      <c r="E9" s="10" t="s">
        <v>1139</v>
      </c>
      <c r="F9" s="11">
        <v>42664</v>
      </c>
      <c r="G9" s="11">
        <v>42695</v>
      </c>
      <c r="H9" s="11">
        <v>42696</v>
      </c>
      <c r="I9" s="10">
        <v>85</v>
      </c>
      <c r="J9" s="10">
        <v>74</v>
      </c>
      <c r="K9" s="10">
        <v>2</v>
      </c>
      <c r="L9" s="10">
        <v>7</v>
      </c>
      <c r="M9" s="10">
        <v>25</v>
      </c>
      <c r="N9" s="12">
        <v>0.3145</v>
      </c>
      <c r="O9" s="13">
        <v>215.79</v>
      </c>
      <c r="P9" s="13">
        <v>448.6</v>
      </c>
      <c r="Q9" s="13">
        <v>1633.08</v>
      </c>
      <c r="R9" s="13">
        <v>758.2</v>
      </c>
      <c r="S9" s="13">
        <v>1319.1</v>
      </c>
      <c r="T9" s="13">
        <v>2480.19</v>
      </c>
      <c r="U9" s="13">
        <v>1941.33</v>
      </c>
      <c r="V9" s="13">
        <v>88</v>
      </c>
      <c r="W9" s="12">
        <v>8796.2800000000007</v>
      </c>
      <c r="X9" s="12">
        <v>10533.52</v>
      </c>
      <c r="Y9" s="12"/>
      <c r="Z9" s="12">
        <v>0.94489999999999996</v>
      </c>
    </row>
    <row r="10" spans="1:26" x14ac:dyDescent="0.2">
      <c r="A10" s="10" t="s">
        <v>1495</v>
      </c>
      <c r="B10" s="10" t="s">
        <v>992</v>
      </c>
      <c r="C10" s="10" t="s">
        <v>7591</v>
      </c>
      <c r="D10" s="10" t="s">
        <v>7592</v>
      </c>
      <c r="E10" s="10" t="s">
        <v>7593</v>
      </c>
      <c r="F10" s="11">
        <v>42689</v>
      </c>
      <c r="G10" s="11">
        <v>42698</v>
      </c>
      <c r="H10" s="11">
        <v>42717</v>
      </c>
      <c r="I10" s="10">
        <v>331</v>
      </c>
      <c r="J10" s="10">
        <v>326</v>
      </c>
      <c r="K10" s="10">
        <v>49</v>
      </c>
      <c r="L10" s="10">
        <v>42</v>
      </c>
      <c r="M10" s="10">
        <v>75</v>
      </c>
      <c r="N10" s="12">
        <v>0.2283</v>
      </c>
      <c r="O10" s="10">
        <v>765.41</v>
      </c>
      <c r="P10" s="10">
        <v>1180.97</v>
      </c>
      <c r="Q10" s="13">
        <v>1563.67</v>
      </c>
      <c r="R10" s="13">
        <v>1637.67</v>
      </c>
      <c r="S10" s="13">
        <v>1204.43</v>
      </c>
      <c r="T10" s="13">
        <v>1867.78</v>
      </c>
      <c r="U10" s="13">
        <v>1863.59</v>
      </c>
      <c r="V10" s="13">
        <v>151</v>
      </c>
      <c r="W10" s="13">
        <v>10083.52</v>
      </c>
      <c r="X10" s="12">
        <v>13753.37</v>
      </c>
      <c r="Y10" s="10">
        <v>0.63390000000000002</v>
      </c>
      <c r="Z10" s="12">
        <v>0.97929999999999995</v>
      </c>
    </row>
    <row r="11" spans="1:26" x14ac:dyDescent="0.2">
      <c r="A11" s="10" t="s">
        <v>1486</v>
      </c>
      <c r="B11" s="10" t="s">
        <v>1142</v>
      </c>
      <c r="C11" s="10" t="s">
        <v>1517</v>
      </c>
      <c r="D11" s="10" t="s">
        <v>1518</v>
      </c>
      <c r="E11" s="10" t="s">
        <v>1519</v>
      </c>
      <c r="F11" s="11">
        <v>42709</v>
      </c>
      <c r="G11" s="11">
        <v>42720</v>
      </c>
      <c r="H11" s="11">
        <v>42725</v>
      </c>
      <c r="I11" s="10">
        <v>542</v>
      </c>
      <c r="J11" s="10">
        <v>564</v>
      </c>
      <c r="K11" s="10">
        <v>110</v>
      </c>
      <c r="L11" s="10">
        <v>49</v>
      </c>
      <c r="M11" s="10">
        <v>88</v>
      </c>
      <c r="N11" s="12">
        <v>0.15909999999999999</v>
      </c>
      <c r="O11" s="13">
        <v>901.29</v>
      </c>
      <c r="P11" s="13">
        <v>1371.95</v>
      </c>
      <c r="Q11" s="13">
        <v>2876.96</v>
      </c>
      <c r="R11" s="13">
        <v>2434</v>
      </c>
      <c r="S11" s="13">
        <v>1437.12</v>
      </c>
      <c r="T11" s="13">
        <v>2019.5</v>
      </c>
      <c r="U11" s="13">
        <v>1552.14</v>
      </c>
      <c r="V11" s="13">
        <v>116</v>
      </c>
      <c r="W11" s="13">
        <v>12592.95</v>
      </c>
      <c r="X11" s="12">
        <v>15783.22</v>
      </c>
      <c r="Y11" s="12">
        <v>0.96</v>
      </c>
      <c r="Z11" s="12">
        <v>0.99480000000000002</v>
      </c>
    </row>
    <row r="12" spans="1:26" x14ac:dyDescent="0.2">
      <c r="A12" s="10" t="s">
        <v>1483</v>
      </c>
      <c r="B12" s="10" t="s">
        <v>989</v>
      </c>
      <c r="C12" s="10" t="s">
        <v>1484</v>
      </c>
      <c r="D12" s="10" t="s">
        <v>284</v>
      </c>
      <c r="E12" s="10" t="s">
        <v>1485</v>
      </c>
      <c r="F12" s="11">
        <v>42614</v>
      </c>
      <c r="G12" s="11">
        <v>42614</v>
      </c>
      <c r="H12" s="11">
        <v>42632</v>
      </c>
      <c r="I12" s="10">
        <v>211</v>
      </c>
      <c r="J12" s="10">
        <v>209</v>
      </c>
      <c r="K12" s="10">
        <v>26</v>
      </c>
      <c r="L12" s="10">
        <v>32</v>
      </c>
      <c r="M12" s="10">
        <v>52</v>
      </c>
      <c r="N12" s="12">
        <v>0.24759999999999999</v>
      </c>
      <c r="O12" s="10">
        <v>1306.3399999999999</v>
      </c>
      <c r="P12" s="10">
        <v>1399.37</v>
      </c>
      <c r="Q12" s="13">
        <v>2186.5100000000002</v>
      </c>
      <c r="R12" s="10">
        <v>1390.04</v>
      </c>
      <c r="S12" s="10">
        <v>1150.8599999999999</v>
      </c>
      <c r="T12" s="10">
        <v>1124.8599999999999</v>
      </c>
      <c r="U12" s="13">
        <v>1358.43</v>
      </c>
      <c r="V12" s="13">
        <v>95</v>
      </c>
      <c r="W12" s="12">
        <v>9916.42</v>
      </c>
      <c r="X12" s="12">
        <v>18387.73</v>
      </c>
      <c r="Y12" s="10">
        <v>0.73619999999999997</v>
      </c>
      <c r="Z12" s="12">
        <v>0.90569999999999995</v>
      </c>
    </row>
    <row r="13" spans="1:26" x14ac:dyDescent="0.2">
      <c r="A13" s="10" t="s">
        <v>3067</v>
      </c>
      <c r="B13" s="10" t="s">
        <v>1148</v>
      </c>
      <c r="C13" s="10" t="s">
        <v>1522</v>
      </c>
      <c r="D13" s="10" t="s">
        <v>339</v>
      </c>
      <c r="E13" s="10" t="s">
        <v>1523</v>
      </c>
      <c r="F13" s="11">
        <v>42711</v>
      </c>
      <c r="G13" s="11">
        <v>42730</v>
      </c>
      <c r="H13" s="11">
        <v>42730</v>
      </c>
      <c r="I13" s="10">
        <v>353</v>
      </c>
      <c r="J13" s="10">
        <v>317</v>
      </c>
      <c r="K13" s="10">
        <v>42</v>
      </c>
      <c r="L13" s="10">
        <v>55</v>
      </c>
      <c r="M13" s="10">
        <v>70</v>
      </c>
      <c r="N13" s="12">
        <v>0.20899999999999999</v>
      </c>
      <c r="O13" s="10">
        <v>942.96</v>
      </c>
      <c r="P13" s="13">
        <v>1082.45</v>
      </c>
      <c r="Q13" s="13">
        <v>1587.01</v>
      </c>
      <c r="R13" s="10">
        <v>1911.23</v>
      </c>
      <c r="S13" s="10">
        <v>2048.7800000000002</v>
      </c>
      <c r="T13" s="10">
        <v>2095.16</v>
      </c>
      <c r="U13" s="13">
        <v>1257.03</v>
      </c>
      <c r="V13" s="13">
        <v>95</v>
      </c>
      <c r="W13" s="13">
        <v>10924.62</v>
      </c>
      <c r="X13" s="12">
        <v>11581.67</v>
      </c>
      <c r="Y13" s="10">
        <v>0.96050000000000002</v>
      </c>
      <c r="Z13" s="12">
        <v>0.99819999999999998</v>
      </c>
    </row>
    <row r="14" spans="1:26" x14ac:dyDescent="0.2">
      <c r="A14" s="10" t="s">
        <v>3067</v>
      </c>
      <c r="B14" s="10" t="s">
        <v>1133</v>
      </c>
      <c r="C14" s="10" t="s">
        <v>1514</v>
      </c>
      <c r="D14" s="10" t="s">
        <v>1515</v>
      </c>
      <c r="E14" s="10" t="s">
        <v>1516</v>
      </c>
      <c r="F14" s="11">
        <v>42712</v>
      </c>
      <c r="G14" s="11">
        <v>42719</v>
      </c>
      <c r="H14" s="11">
        <v>42719</v>
      </c>
      <c r="I14" s="10">
        <v>166</v>
      </c>
      <c r="J14" s="10">
        <v>162</v>
      </c>
      <c r="K14" s="10">
        <v>43</v>
      </c>
      <c r="L14" s="10">
        <v>28</v>
      </c>
      <c r="M14" s="10">
        <v>49</v>
      </c>
      <c r="N14" s="12">
        <v>0.29880000000000001</v>
      </c>
      <c r="O14" s="13">
        <v>767.95</v>
      </c>
      <c r="P14" s="13">
        <v>1067.28</v>
      </c>
      <c r="Q14" s="13">
        <v>1114.23</v>
      </c>
      <c r="R14" s="13">
        <v>557.14</v>
      </c>
      <c r="S14" s="10">
        <v>1265.17</v>
      </c>
      <c r="T14" s="10">
        <v>1167.67</v>
      </c>
      <c r="U14" s="13">
        <v>1107.27</v>
      </c>
      <c r="V14" s="13">
        <v>78</v>
      </c>
      <c r="W14" s="13">
        <v>7046.7</v>
      </c>
      <c r="X14" s="12">
        <v>8533.4500000000007</v>
      </c>
      <c r="Y14" s="12">
        <v>0.87490000000000001</v>
      </c>
      <c r="Z14" s="12">
        <v>0.96060000000000001</v>
      </c>
    </row>
    <row r="15" spans="1:26" x14ac:dyDescent="0.2">
      <c r="A15" s="10" t="s">
        <v>1483</v>
      </c>
      <c r="B15" s="10" t="s">
        <v>1534</v>
      </c>
      <c r="C15" s="10" t="s">
        <v>1535</v>
      </c>
      <c r="D15" s="10" t="s">
        <v>641</v>
      </c>
      <c r="E15" s="10" t="s">
        <v>1163</v>
      </c>
      <c r="F15" s="11">
        <v>42797</v>
      </c>
      <c r="G15" s="11">
        <v>42832</v>
      </c>
      <c r="H15" s="11">
        <v>42846</v>
      </c>
      <c r="I15" s="10">
        <v>184</v>
      </c>
      <c r="J15" s="10">
        <v>190</v>
      </c>
      <c r="K15" s="10">
        <v>28</v>
      </c>
      <c r="L15" s="10">
        <v>18</v>
      </c>
      <c r="M15" s="10">
        <v>31</v>
      </c>
      <c r="N15" s="12">
        <v>0.1658</v>
      </c>
      <c r="O15" s="10">
        <v>0</v>
      </c>
      <c r="P15" s="10">
        <v>0</v>
      </c>
      <c r="Q15" s="13">
        <v>0</v>
      </c>
      <c r="R15" s="13">
        <v>663.54</v>
      </c>
      <c r="S15" s="13">
        <v>836.49</v>
      </c>
      <c r="T15" s="13">
        <v>1361.95</v>
      </c>
      <c r="U15" s="13">
        <v>1085.55</v>
      </c>
      <c r="V15" s="13">
        <v>68</v>
      </c>
      <c r="W15" s="13">
        <v>3947.53</v>
      </c>
      <c r="X15" s="12">
        <v>3947.53</v>
      </c>
      <c r="Y15" s="10"/>
      <c r="Z15" s="12">
        <v>1</v>
      </c>
    </row>
    <row r="16" spans="1:26" x14ac:dyDescent="0.2">
      <c r="A16" s="10" t="s">
        <v>1536</v>
      </c>
      <c r="B16" s="10" t="s">
        <v>1537</v>
      </c>
      <c r="C16" s="10" t="s">
        <v>1538</v>
      </c>
      <c r="D16" s="10" t="s">
        <v>1539</v>
      </c>
      <c r="E16" s="10" t="s">
        <v>1540</v>
      </c>
      <c r="F16" s="11">
        <v>42807</v>
      </c>
      <c r="G16" s="11">
        <v>42845</v>
      </c>
      <c r="H16" s="11">
        <v>42852</v>
      </c>
      <c r="I16" s="10">
        <v>272</v>
      </c>
      <c r="J16" s="10">
        <v>267</v>
      </c>
      <c r="K16" s="10">
        <v>17</v>
      </c>
      <c r="L16" s="10">
        <v>56</v>
      </c>
      <c r="M16" s="10">
        <v>42</v>
      </c>
      <c r="N16" s="12">
        <v>0.15579999999999999</v>
      </c>
      <c r="O16" s="13">
        <v>0</v>
      </c>
      <c r="P16" s="13">
        <v>0</v>
      </c>
      <c r="Q16" s="13">
        <v>0</v>
      </c>
      <c r="R16" s="13">
        <v>1002.53</v>
      </c>
      <c r="S16" s="13">
        <v>948.43</v>
      </c>
      <c r="T16" s="13">
        <v>974.83</v>
      </c>
      <c r="U16" s="13">
        <v>1079.21</v>
      </c>
      <c r="V16" s="13">
        <v>64</v>
      </c>
      <c r="W16" s="13">
        <v>4005</v>
      </c>
      <c r="X16" s="12">
        <v>4005</v>
      </c>
      <c r="Y16" s="10">
        <v>0.81220000000000003</v>
      </c>
      <c r="Z16" s="12">
        <v>0.9002</v>
      </c>
    </row>
    <row r="17" spans="1:26" x14ac:dyDescent="0.2">
      <c r="A17" s="10" t="s">
        <v>1486</v>
      </c>
      <c r="B17" s="10" t="s">
        <v>996</v>
      </c>
      <c r="C17" s="10" t="s">
        <v>1487</v>
      </c>
      <c r="D17" s="10" t="s">
        <v>1488</v>
      </c>
      <c r="E17" s="10" t="s">
        <v>1489</v>
      </c>
      <c r="F17" s="11">
        <v>42577</v>
      </c>
      <c r="G17" s="11">
        <v>42636</v>
      </c>
      <c r="H17" s="11">
        <v>42637</v>
      </c>
      <c r="I17" s="10">
        <v>220</v>
      </c>
      <c r="J17" s="10">
        <v>204</v>
      </c>
      <c r="K17" s="10">
        <v>20</v>
      </c>
      <c r="L17" s="10">
        <v>30</v>
      </c>
      <c r="M17" s="10">
        <v>45</v>
      </c>
      <c r="N17" s="12">
        <v>0.21229999999999999</v>
      </c>
      <c r="O17" s="10">
        <v>643.30999999999995</v>
      </c>
      <c r="P17" s="13">
        <v>769.31</v>
      </c>
      <c r="Q17" s="13">
        <v>1080.95</v>
      </c>
      <c r="R17" s="13">
        <v>1172.83</v>
      </c>
      <c r="S17" s="10">
        <v>1116.1500000000001</v>
      </c>
      <c r="T17" s="10">
        <v>907.3</v>
      </c>
      <c r="U17" s="13">
        <v>1071.6199999999999</v>
      </c>
      <c r="V17" s="13">
        <v>78</v>
      </c>
      <c r="W17" s="13">
        <v>6761.47</v>
      </c>
      <c r="X17" s="12">
        <v>10137.84</v>
      </c>
      <c r="Y17" s="12">
        <v>0.98960000000000004</v>
      </c>
      <c r="Z17" s="12">
        <v>0.999</v>
      </c>
    </row>
    <row r="18" spans="1:26" x14ac:dyDescent="0.2">
      <c r="A18" s="10" t="s">
        <v>1486</v>
      </c>
      <c r="B18" s="10" t="s">
        <v>4654</v>
      </c>
      <c r="C18" s="10" t="s">
        <v>7594</v>
      </c>
      <c r="D18" s="10" t="s">
        <v>7586</v>
      </c>
      <c r="E18" s="10" t="s">
        <v>1141</v>
      </c>
      <c r="F18" s="11">
        <v>42892</v>
      </c>
      <c r="G18" s="11">
        <v>42916</v>
      </c>
      <c r="H18" s="11">
        <v>42929</v>
      </c>
      <c r="I18" s="10">
        <v>132</v>
      </c>
      <c r="J18" s="10">
        <v>159</v>
      </c>
      <c r="K18" s="10">
        <v>30</v>
      </c>
      <c r="L18" s="10">
        <v>24</v>
      </c>
      <c r="M18" s="10">
        <v>38</v>
      </c>
      <c r="N18" s="12">
        <v>0.26119999999999999</v>
      </c>
      <c r="O18" s="10">
        <v>0</v>
      </c>
      <c r="P18" s="10">
        <v>0</v>
      </c>
      <c r="Q18" s="13">
        <v>0</v>
      </c>
      <c r="R18" s="10">
        <v>0</v>
      </c>
      <c r="S18" s="10">
        <v>0</v>
      </c>
      <c r="T18" s="10">
        <v>281.26</v>
      </c>
      <c r="U18" s="13">
        <v>978.6</v>
      </c>
      <c r="V18" s="13">
        <v>67</v>
      </c>
      <c r="W18" s="12">
        <v>1259.8499999999999</v>
      </c>
      <c r="X18" s="12">
        <v>1259.8499999999999</v>
      </c>
      <c r="Y18" s="10"/>
      <c r="Z18" s="12">
        <v>1</v>
      </c>
    </row>
    <row r="19" spans="1:26" x14ac:dyDescent="0.2">
      <c r="A19" s="10" t="s">
        <v>1499</v>
      </c>
      <c r="B19" s="10" t="s">
        <v>1130</v>
      </c>
      <c r="C19" s="10" t="s">
        <v>1524</v>
      </c>
      <c r="D19" s="10" t="s">
        <v>528</v>
      </c>
      <c r="E19" s="10" t="s">
        <v>1525</v>
      </c>
      <c r="F19" s="11">
        <v>42709</v>
      </c>
      <c r="G19" s="11">
        <v>42730</v>
      </c>
      <c r="H19" s="11">
        <v>42732</v>
      </c>
      <c r="I19" s="10">
        <v>64</v>
      </c>
      <c r="J19" s="10">
        <v>86</v>
      </c>
      <c r="K19" s="10">
        <v>29</v>
      </c>
      <c r="L19" s="10">
        <v>18</v>
      </c>
      <c r="M19" s="10">
        <v>20</v>
      </c>
      <c r="N19" s="12">
        <v>0.26669999999999999</v>
      </c>
      <c r="O19" s="10">
        <v>-22.45</v>
      </c>
      <c r="P19" s="13">
        <v>576.36</v>
      </c>
      <c r="Q19" s="13">
        <v>568.69000000000005</v>
      </c>
      <c r="R19" s="10">
        <v>224.52</v>
      </c>
      <c r="S19" s="10">
        <v>623.16999999999996</v>
      </c>
      <c r="T19" s="10">
        <v>871.26</v>
      </c>
      <c r="U19" s="13">
        <v>887.46</v>
      </c>
      <c r="V19" s="13">
        <v>48</v>
      </c>
      <c r="W19" s="12">
        <v>3729.01</v>
      </c>
      <c r="X19" s="12">
        <v>5557.65</v>
      </c>
      <c r="Y19" s="12">
        <v>0.7752</v>
      </c>
      <c r="Z19" s="12">
        <v>0.8931</v>
      </c>
    </row>
    <row r="20" spans="1:26" x14ac:dyDescent="0.2">
      <c r="A20" s="10" t="s">
        <v>3077</v>
      </c>
      <c r="B20" s="10" t="s">
        <v>1140</v>
      </c>
      <c r="C20" s="10" t="s">
        <v>1528</v>
      </c>
      <c r="D20" s="10" t="s">
        <v>1529</v>
      </c>
      <c r="E20" s="10" t="s">
        <v>1530</v>
      </c>
      <c r="F20" s="11">
        <v>42719</v>
      </c>
      <c r="G20" s="11">
        <v>42733</v>
      </c>
      <c r="H20" s="11">
        <v>42735</v>
      </c>
      <c r="I20" s="10">
        <v>79</v>
      </c>
      <c r="J20" s="10">
        <v>76</v>
      </c>
      <c r="K20" s="10">
        <v>19</v>
      </c>
      <c r="L20" s="10">
        <v>18</v>
      </c>
      <c r="M20" s="10">
        <v>26</v>
      </c>
      <c r="N20" s="12">
        <v>0.33550000000000002</v>
      </c>
      <c r="O20" s="10">
        <v>12.09</v>
      </c>
      <c r="P20" s="13">
        <v>298.2</v>
      </c>
      <c r="Q20" s="13">
        <v>319.45999999999998</v>
      </c>
      <c r="R20" s="13">
        <v>359.46</v>
      </c>
      <c r="S20" s="13">
        <v>76.040000000000006</v>
      </c>
      <c r="T20" s="13">
        <v>333.88</v>
      </c>
      <c r="U20" s="13">
        <v>884.56</v>
      </c>
      <c r="V20" s="13">
        <v>56</v>
      </c>
      <c r="W20" s="13">
        <v>2283.69</v>
      </c>
      <c r="X20" s="12">
        <v>2388.06</v>
      </c>
      <c r="Y20" s="12">
        <v>0.67710000000000004</v>
      </c>
      <c r="Z20" s="12">
        <v>0.86029999999999995</v>
      </c>
    </row>
    <row r="21" spans="1:26" x14ac:dyDescent="0.2">
      <c r="A21" s="10" t="s">
        <v>3071</v>
      </c>
      <c r="B21" s="10" t="s">
        <v>4664</v>
      </c>
      <c r="C21" s="10" t="s">
        <v>7595</v>
      </c>
      <c r="D21" s="10" t="s">
        <v>486</v>
      </c>
      <c r="E21" s="10" t="s">
        <v>7589</v>
      </c>
      <c r="F21" s="11">
        <v>42886</v>
      </c>
      <c r="G21" s="11">
        <v>42899</v>
      </c>
      <c r="H21" s="11">
        <v>42908</v>
      </c>
      <c r="I21" s="10">
        <v>43</v>
      </c>
      <c r="J21" s="10">
        <v>49</v>
      </c>
      <c r="K21" s="10">
        <v>11</v>
      </c>
      <c r="L21" s="10">
        <v>17</v>
      </c>
      <c r="M21" s="10">
        <v>18</v>
      </c>
      <c r="N21" s="12">
        <v>0.39129999999999998</v>
      </c>
      <c r="O21" s="10">
        <v>0</v>
      </c>
      <c r="P21" s="13">
        <v>0</v>
      </c>
      <c r="Q21" s="13">
        <v>0</v>
      </c>
      <c r="R21" s="13">
        <v>0</v>
      </c>
      <c r="S21" s="13">
        <v>0</v>
      </c>
      <c r="T21" s="13">
        <v>683.23</v>
      </c>
      <c r="U21" s="13">
        <v>819.03</v>
      </c>
      <c r="V21" s="13">
        <v>42</v>
      </c>
      <c r="W21" s="12">
        <v>1502.25</v>
      </c>
      <c r="X21" s="12">
        <v>1502.25</v>
      </c>
      <c r="Y21" s="10">
        <v>0.87609999999999999</v>
      </c>
      <c r="Z21" s="12">
        <v>0.93359999999999999</v>
      </c>
    </row>
    <row r="22" spans="1:26" x14ac:dyDescent="0.2">
      <c r="A22" s="10" t="s">
        <v>1495</v>
      </c>
      <c r="B22" s="10" t="s">
        <v>985</v>
      </c>
      <c r="C22" s="10" t="s">
        <v>1496</v>
      </c>
      <c r="D22" s="10" t="s">
        <v>1497</v>
      </c>
      <c r="E22" s="10" t="s">
        <v>1498</v>
      </c>
      <c r="F22" s="11">
        <v>42566</v>
      </c>
      <c r="G22" s="11">
        <v>42662</v>
      </c>
      <c r="H22" s="11">
        <v>42665</v>
      </c>
      <c r="I22" s="10">
        <v>252</v>
      </c>
      <c r="J22" s="10">
        <v>280</v>
      </c>
      <c r="K22" s="10">
        <v>66</v>
      </c>
      <c r="L22" s="10">
        <v>46</v>
      </c>
      <c r="M22" s="10">
        <v>50</v>
      </c>
      <c r="N22" s="12">
        <v>0.188</v>
      </c>
      <c r="O22" s="10">
        <v>759.19</v>
      </c>
      <c r="P22" s="13">
        <v>1038.06</v>
      </c>
      <c r="Q22" s="13">
        <v>994.92</v>
      </c>
      <c r="R22" s="13">
        <v>966.44</v>
      </c>
      <c r="S22" s="13">
        <v>930.94</v>
      </c>
      <c r="T22" s="13">
        <v>1055.1199999999999</v>
      </c>
      <c r="U22" s="13">
        <v>813.77</v>
      </c>
      <c r="V22" s="13">
        <v>63</v>
      </c>
      <c r="W22" s="13">
        <v>6558.44</v>
      </c>
      <c r="X22" s="12">
        <v>10132.530000000001</v>
      </c>
      <c r="Y22" s="12">
        <v>0.89990000000000003</v>
      </c>
      <c r="Z22" s="12">
        <v>0.99309999999999998</v>
      </c>
    </row>
    <row r="23" spans="1:26" x14ac:dyDescent="0.2">
      <c r="A23" s="10" t="s">
        <v>3069</v>
      </c>
      <c r="B23" s="10" t="s">
        <v>7596</v>
      </c>
      <c r="C23" s="10" t="s">
        <v>7597</v>
      </c>
      <c r="D23" s="10" t="s">
        <v>7598</v>
      </c>
      <c r="E23" s="10" t="s">
        <v>7599</v>
      </c>
      <c r="F23" s="11">
        <v>42894</v>
      </c>
      <c r="G23" s="11">
        <v>42922</v>
      </c>
      <c r="H23" s="11">
        <v>42934</v>
      </c>
      <c r="I23" s="10">
        <v>83</v>
      </c>
      <c r="J23" s="10">
        <v>83</v>
      </c>
      <c r="K23" s="10">
        <v>8</v>
      </c>
      <c r="L23" s="10">
        <v>14</v>
      </c>
      <c r="M23" s="10">
        <v>24</v>
      </c>
      <c r="N23" s="12">
        <v>0.28920000000000001</v>
      </c>
      <c r="O23" s="10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782.7</v>
      </c>
      <c r="V23" s="13">
        <v>38</v>
      </c>
      <c r="W23" s="12">
        <v>782.7</v>
      </c>
      <c r="X23" s="12">
        <v>782.7</v>
      </c>
      <c r="Y23" s="10">
        <v>0.73939999999999995</v>
      </c>
      <c r="Z23" s="12">
        <v>0.85050000000000003</v>
      </c>
    </row>
    <row r="24" spans="1:26" x14ac:dyDescent="0.2">
      <c r="A24" s="10" t="s">
        <v>1510</v>
      </c>
      <c r="B24" s="10" t="s">
        <v>995</v>
      </c>
      <c r="C24" s="10" t="s">
        <v>1511</v>
      </c>
      <c r="D24" s="10" t="s">
        <v>1512</v>
      </c>
      <c r="E24" s="10" t="s">
        <v>1513</v>
      </c>
      <c r="F24" s="11">
        <v>42677</v>
      </c>
      <c r="G24" s="11">
        <v>42703</v>
      </c>
      <c r="H24" s="11">
        <v>42718</v>
      </c>
      <c r="I24" s="10">
        <v>211</v>
      </c>
      <c r="J24" s="10">
        <v>217</v>
      </c>
      <c r="K24" s="10">
        <v>39</v>
      </c>
      <c r="L24" s="10">
        <v>22</v>
      </c>
      <c r="M24" s="10">
        <v>38</v>
      </c>
      <c r="N24" s="12">
        <v>0.17760000000000001</v>
      </c>
      <c r="O24" s="10">
        <v>431.81</v>
      </c>
      <c r="P24" s="10">
        <v>838.86</v>
      </c>
      <c r="Q24" s="13">
        <v>1100.73</v>
      </c>
      <c r="R24" s="13">
        <v>866.48</v>
      </c>
      <c r="S24" s="10">
        <v>599.28</v>
      </c>
      <c r="T24" s="10">
        <v>816.89</v>
      </c>
      <c r="U24" s="13">
        <v>773.25</v>
      </c>
      <c r="V24" s="13">
        <v>55</v>
      </c>
      <c r="W24" s="13">
        <v>5427.3</v>
      </c>
      <c r="X24" s="12">
        <v>7027.5</v>
      </c>
      <c r="Y24" s="12">
        <v>0.6966</v>
      </c>
      <c r="Z24" s="12">
        <v>0.97260000000000002</v>
      </c>
    </row>
    <row r="25" spans="1:26" x14ac:dyDescent="0.2">
      <c r="A25" s="10" t="s">
        <v>1499</v>
      </c>
      <c r="B25" s="10" t="s">
        <v>994</v>
      </c>
      <c r="C25" s="10" t="s">
        <v>1500</v>
      </c>
      <c r="D25" s="10" t="s">
        <v>396</v>
      </c>
      <c r="E25" s="10" t="s">
        <v>1501</v>
      </c>
      <c r="F25" s="11">
        <v>42670</v>
      </c>
      <c r="G25" s="11">
        <v>42671</v>
      </c>
      <c r="H25" s="11">
        <v>42688</v>
      </c>
      <c r="I25" s="10">
        <v>95</v>
      </c>
      <c r="J25" s="10">
        <v>81</v>
      </c>
      <c r="K25" s="10">
        <v>10</v>
      </c>
      <c r="L25" s="10">
        <v>19</v>
      </c>
      <c r="M25" s="10">
        <v>19</v>
      </c>
      <c r="N25" s="12">
        <v>0.21590000000000001</v>
      </c>
      <c r="O25" s="10">
        <v>392.34</v>
      </c>
      <c r="P25" s="10">
        <v>660.55</v>
      </c>
      <c r="Q25" s="13">
        <v>1003.8</v>
      </c>
      <c r="R25" s="13">
        <v>851.45</v>
      </c>
      <c r="S25" s="10">
        <v>538.12</v>
      </c>
      <c r="T25" s="10">
        <v>856.45</v>
      </c>
      <c r="U25" s="10">
        <v>769.37</v>
      </c>
      <c r="V25" s="13">
        <v>40</v>
      </c>
      <c r="W25" s="12">
        <v>5072.07</v>
      </c>
      <c r="X25" s="12">
        <v>8066.76</v>
      </c>
      <c r="Y25" s="10">
        <v>0.70669999999999999</v>
      </c>
      <c r="Z25" s="12">
        <v>0.87929999999999997</v>
      </c>
    </row>
    <row r="26" spans="1:26" x14ac:dyDescent="0.2">
      <c r="A26" s="10" t="s">
        <v>1495</v>
      </c>
      <c r="B26" s="10" t="s">
        <v>4655</v>
      </c>
      <c r="C26" s="10" t="s">
        <v>7600</v>
      </c>
      <c r="D26" s="10" t="s">
        <v>7584</v>
      </c>
      <c r="E26" s="10" t="s">
        <v>7585</v>
      </c>
      <c r="F26" s="11">
        <v>42888</v>
      </c>
      <c r="G26" s="11">
        <v>42909</v>
      </c>
      <c r="H26" s="11">
        <v>42927</v>
      </c>
      <c r="I26" s="10">
        <v>207</v>
      </c>
      <c r="J26" s="10">
        <v>210</v>
      </c>
      <c r="K26" s="10">
        <v>44</v>
      </c>
      <c r="L26" s="10">
        <v>29</v>
      </c>
      <c r="M26" s="10">
        <v>47</v>
      </c>
      <c r="N26" s="12">
        <v>0.22539999999999999</v>
      </c>
      <c r="O26" s="10">
        <v>0</v>
      </c>
      <c r="P26" s="10">
        <v>0</v>
      </c>
      <c r="Q26" s="10">
        <v>0</v>
      </c>
      <c r="R26" s="13">
        <v>0</v>
      </c>
      <c r="S26" s="10">
        <v>0</v>
      </c>
      <c r="T26" s="10">
        <v>729.92</v>
      </c>
      <c r="U26" s="13">
        <v>753.34</v>
      </c>
      <c r="V26" s="13">
        <v>58</v>
      </c>
      <c r="W26" s="12">
        <v>1483.26</v>
      </c>
      <c r="X26" s="12">
        <v>1483.26</v>
      </c>
      <c r="Y26" s="12">
        <v>1.0801000000000001</v>
      </c>
      <c r="Z26" s="12">
        <v>1.0003</v>
      </c>
    </row>
    <row r="27" spans="1:26" x14ac:dyDescent="0.2">
      <c r="A27" s="10" t="s">
        <v>1486</v>
      </c>
      <c r="B27" s="10" t="s">
        <v>997</v>
      </c>
      <c r="C27" s="10" t="s">
        <v>1506</v>
      </c>
      <c r="D27" s="10" t="s">
        <v>537</v>
      </c>
      <c r="E27" s="10" t="s">
        <v>1507</v>
      </c>
      <c r="F27" s="11">
        <v>42660</v>
      </c>
      <c r="G27" s="11">
        <v>42699</v>
      </c>
      <c r="H27" s="11">
        <v>42703</v>
      </c>
      <c r="I27" s="10">
        <v>309</v>
      </c>
      <c r="J27" s="10">
        <v>262</v>
      </c>
      <c r="K27" s="10">
        <v>23</v>
      </c>
      <c r="L27" s="10">
        <v>40</v>
      </c>
      <c r="M27" s="10">
        <v>42</v>
      </c>
      <c r="N27" s="12">
        <v>0.14710000000000001</v>
      </c>
      <c r="O27" s="10">
        <v>512.09</v>
      </c>
      <c r="P27" s="10">
        <v>813.2</v>
      </c>
      <c r="Q27" s="10">
        <v>1464.65</v>
      </c>
      <c r="R27" s="13">
        <v>1108.28</v>
      </c>
      <c r="S27" s="13">
        <v>634.61</v>
      </c>
      <c r="T27" s="13">
        <v>1553.72</v>
      </c>
      <c r="U27" s="13">
        <v>693.11</v>
      </c>
      <c r="V27" s="13">
        <v>53</v>
      </c>
      <c r="W27" s="12">
        <v>6779.65</v>
      </c>
      <c r="X27" s="12">
        <v>9243.4599999999991</v>
      </c>
      <c r="Y27" s="12">
        <v>0.90410000000000001</v>
      </c>
      <c r="Z27" s="12">
        <v>0.99490000000000001</v>
      </c>
    </row>
    <row r="28" spans="1:26" x14ac:dyDescent="0.2">
      <c r="A28" s="10" t="s">
        <v>1483</v>
      </c>
      <c r="B28" s="10" t="s">
        <v>990</v>
      </c>
      <c r="C28" s="10" t="s">
        <v>7601</v>
      </c>
      <c r="D28" s="10" t="s">
        <v>1493</v>
      </c>
      <c r="E28" s="10" t="s">
        <v>1494</v>
      </c>
      <c r="F28" s="11">
        <v>42632</v>
      </c>
      <c r="G28" s="11">
        <v>42643</v>
      </c>
      <c r="H28" s="11">
        <v>42643</v>
      </c>
      <c r="I28" s="10">
        <v>172</v>
      </c>
      <c r="J28" s="10">
        <v>135</v>
      </c>
      <c r="K28" s="10">
        <v>18</v>
      </c>
      <c r="L28" s="10">
        <v>23</v>
      </c>
      <c r="M28" s="10">
        <v>28</v>
      </c>
      <c r="N28" s="12">
        <v>0.18240000000000001</v>
      </c>
      <c r="O28" s="10">
        <v>191.65</v>
      </c>
      <c r="P28" s="10">
        <v>552.74</v>
      </c>
      <c r="Q28" s="10">
        <v>1072.69</v>
      </c>
      <c r="R28" s="13">
        <v>379.17</v>
      </c>
      <c r="S28" s="10">
        <v>592.48</v>
      </c>
      <c r="T28" s="10">
        <v>686.63</v>
      </c>
      <c r="U28" s="13">
        <v>684.28</v>
      </c>
      <c r="V28" s="13">
        <v>49</v>
      </c>
      <c r="W28" s="12">
        <v>4159.63</v>
      </c>
      <c r="X28" s="12">
        <v>6712.2</v>
      </c>
      <c r="Y28" s="10">
        <v>0.85809999999999997</v>
      </c>
      <c r="Z28" s="12">
        <v>0.97840000000000005</v>
      </c>
    </row>
    <row r="29" spans="1:26" x14ac:dyDescent="0.2">
      <c r="A29" s="10" t="s">
        <v>1499</v>
      </c>
      <c r="B29" s="10" t="s">
        <v>1364</v>
      </c>
      <c r="C29" s="10" t="s">
        <v>1532</v>
      </c>
      <c r="D29" s="10" t="s">
        <v>524</v>
      </c>
      <c r="E29" s="10" t="s">
        <v>1533</v>
      </c>
      <c r="F29" s="11">
        <v>42797</v>
      </c>
      <c r="G29" s="11">
        <v>42821</v>
      </c>
      <c r="H29" s="11">
        <v>42838</v>
      </c>
      <c r="I29" s="10">
        <v>134</v>
      </c>
      <c r="J29" s="10">
        <v>123</v>
      </c>
      <c r="K29" s="10">
        <v>4</v>
      </c>
      <c r="L29" s="10">
        <v>31</v>
      </c>
      <c r="M29" s="10">
        <v>19</v>
      </c>
      <c r="N29" s="12">
        <v>0.1479</v>
      </c>
      <c r="O29" s="10">
        <v>0</v>
      </c>
      <c r="P29" s="10">
        <v>0</v>
      </c>
      <c r="Q29" s="10">
        <v>206.93</v>
      </c>
      <c r="R29" s="13">
        <v>1083.28</v>
      </c>
      <c r="S29" s="10">
        <v>1647.46</v>
      </c>
      <c r="T29" s="10">
        <v>1064.32</v>
      </c>
      <c r="U29" s="13">
        <v>615.70000000000005</v>
      </c>
      <c r="V29" s="13">
        <v>33</v>
      </c>
      <c r="W29" s="12">
        <v>4617.7</v>
      </c>
      <c r="X29" s="12">
        <v>4617.7</v>
      </c>
      <c r="Y29" s="12">
        <v>0.81799999999999995</v>
      </c>
      <c r="Z29" s="12">
        <v>0.9</v>
      </c>
    </row>
    <row r="30" spans="1:26" x14ac:dyDescent="0.2">
      <c r="A30" s="10" t="s">
        <v>1536</v>
      </c>
      <c r="B30" s="10" t="s">
        <v>3065</v>
      </c>
      <c r="C30" s="10" t="s">
        <v>7602</v>
      </c>
      <c r="D30" s="10" t="s">
        <v>7587</v>
      </c>
      <c r="E30" s="10" t="s">
        <v>7588</v>
      </c>
      <c r="F30" s="11">
        <v>42807</v>
      </c>
      <c r="G30" s="11">
        <v>42874</v>
      </c>
      <c r="H30" s="11">
        <v>42885</v>
      </c>
      <c r="I30" s="10">
        <v>137</v>
      </c>
      <c r="J30" s="10">
        <v>124</v>
      </c>
      <c r="K30" s="10">
        <v>15</v>
      </c>
      <c r="L30" s="10">
        <v>33</v>
      </c>
      <c r="M30" s="10">
        <v>17</v>
      </c>
      <c r="N30" s="12">
        <v>0.1303</v>
      </c>
      <c r="O30" s="10">
        <v>0</v>
      </c>
      <c r="P30" s="10">
        <v>0</v>
      </c>
      <c r="Q30" s="10">
        <v>0</v>
      </c>
      <c r="R30" s="10">
        <v>0</v>
      </c>
      <c r="S30" s="10">
        <v>768.93</v>
      </c>
      <c r="T30" s="10">
        <v>629.59</v>
      </c>
      <c r="U30" s="13">
        <v>598.63</v>
      </c>
      <c r="V30" s="13">
        <v>36</v>
      </c>
      <c r="W30" s="12">
        <v>1997.14</v>
      </c>
      <c r="X30" s="12">
        <v>1997.14</v>
      </c>
      <c r="Y30" s="12">
        <v>0.86880000000000002</v>
      </c>
      <c r="Z30" s="12">
        <v>0.97119999999999995</v>
      </c>
    </row>
    <row r="31" spans="1:26" x14ac:dyDescent="0.2">
      <c r="A31" s="10" t="s">
        <v>1499</v>
      </c>
      <c r="B31" s="10" t="s">
        <v>7603</v>
      </c>
      <c r="C31" s="10" t="s">
        <v>7604</v>
      </c>
      <c r="D31" s="10" t="s">
        <v>7605</v>
      </c>
      <c r="E31" s="10" t="s">
        <v>7606</v>
      </c>
      <c r="F31" s="11">
        <v>42906</v>
      </c>
      <c r="G31" s="11">
        <v>42940</v>
      </c>
      <c r="H31" s="11"/>
      <c r="I31" s="10">
        <v>65</v>
      </c>
      <c r="J31" s="10">
        <v>69</v>
      </c>
      <c r="K31" s="10">
        <v>17</v>
      </c>
      <c r="L31" s="10">
        <v>14</v>
      </c>
      <c r="M31" s="10">
        <v>17</v>
      </c>
      <c r="N31" s="12">
        <v>0.25369999999999998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3">
        <v>543.29999999999995</v>
      </c>
      <c r="V31" s="13">
        <v>26</v>
      </c>
      <c r="W31" s="12">
        <v>543.29999999999995</v>
      </c>
      <c r="X31" s="12">
        <v>543.29999999999995</v>
      </c>
      <c r="Y31" s="12">
        <v>0.77090000000000003</v>
      </c>
      <c r="Z31" s="12">
        <v>0.86829999999999996</v>
      </c>
    </row>
    <row r="32" spans="1:26" x14ac:dyDescent="0.2">
      <c r="A32" s="10" t="s">
        <v>3071</v>
      </c>
      <c r="B32" s="10" t="s">
        <v>1134</v>
      </c>
      <c r="C32" s="10" t="s">
        <v>1520</v>
      </c>
      <c r="D32" s="10" t="s">
        <v>345</v>
      </c>
      <c r="E32" s="10" t="s">
        <v>1521</v>
      </c>
      <c r="F32" s="16">
        <v>42706</v>
      </c>
      <c r="G32" s="16">
        <v>42727</v>
      </c>
      <c r="H32" s="16">
        <v>42727</v>
      </c>
      <c r="I32" s="10">
        <v>59</v>
      </c>
      <c r="J32" s="10">
        <v>59</v>
      </c>
      <c r="K32" s="10">
        <v>7</v>
      </c>
      <c r="L32" s="10">
        <v>16</v>
      </c>
      <c r="M32" s="10">
        <v>12</v>
      </c>
      <c r="N32" s="12">
        <v>0.2034</v>
      </c>
      <c r="O32" s="10">
        <v>227.64</v>
      </c>
      <c r="P32" s="10">
        <v>376.09</v>
      </c>
      <c r="Q32" s="10">
        <v>612.22</v>
      </c>
      <c r="R32" s="10">
        <v>653.36</v>
      </c>
      <c r="S32" s="10">
        <v>1117.92</v>
      </c>
      <c r="T32" s="10">
        <v>484.07</v>
      </c>
      <c r="U32" s="13">
        <v>465.28</v>
      </c>
      <c r="V32" s="13">
        <v>25</v>
      </c>
      <c r="W32" s="12">
        <v>3936.57</v>
      </c>
      <c r="X32" s="12">
        <v>4980.79</v>
      </c>
      <c r="Y32" s="10">
        <v>0.80089999999999995</v>
      </c>
      <c r="Z32" s="12">
        <v>0.9022</v>
      </c>
    </row>
    <row r="33" spans="1:26" x14ac:dyDescent="0.2">
      <c r="A33" s="10" t="s">
        <v>1499</v>
      </c>
      <c r="B33" s="10" t="s">
        <v>986</v>
      </c>
      <c r="C33" s="10" t="s">
        <v>1508</v>
      </c>
      <c r="D33" s="10" t="s">
        <v>1509</v>
      </c>
      <c r="E33" s="10" t="s">
        <v>1145</v>
      </c>
      <c r="F33" s="16">
        <v>42671</v>
      </c>
      <c r="G33" s="16">
        <v>42677</v>
      </c>
      <c r="H33" s="16">
        <v>42704</v>
      </c>
      <c r="I33" s="10">
        <v>120</v>
      </c>
      <c r="J33" s="10">
        <v>118</v>
      </c>
      <c r="K33" s="10">
        <v>13</v>
      </c>
      <c r="L33" s="10">
        <v>19</v>
      </c>
      <c r="M33" s="10">
        <v>20</v>
      </c>
      <c r="N33" s="12">
        <v>0.1681</v>
      </c>
      <c r="O33" s="10">
        <v>74.92</v>
      </c>
      <c r="P33" s="10">
        <v>273.14</v>
      </c>
      <c r="Q33" s="10">
        <v>877.75</v>
      </c>
      <c r="R33" s="10">
        <v>427.43</v>
      </c>
      <c r="S33" s="13">
        <v>843.87</v>
      </c>
      <c r="T33" s="13">
        <v>388.63</v>
      </c>
      <c r="U33" s="13">
        <v>389.29</v>
      </c>
      <c r="V33" s="13">
        <v>30</v>
      </c>
      <c r="W33" s="12">
        <v>3275.04</v>
      </c>
      <c r="X33" s="12">
        <v>4013.1</v>
      </c>
      <c r="Y33" s="12">
        <v>1</v>
      </c>
      <c r="Z33" s="12">
        <v>0.99460000000000004</v>
      </c>
    </row>
    <row r="34" spans="1:26" x14ac:dyDescent="0.2">
      <c r="A34" s="10" t="s">
        <v>3071</v>
      </c>
      <c r="B34" s="10" t="s">
        <v>1001</v>
      </c>
      <c r="C34" s="10" t="s">
        <v>1480</v>
      </c>
      <c r="D34" s="10" t="s">
        <v>1481</v>
      </c>
      <c r="E34" s="10" t="s">
        <v>1482</v>
      </c>
      <c r="F34" s="16">
        <v>42543</v>
      </c>
      <c r="G34" s="16">
        <v>42556</v>
      </c>
      <c r="H34" s="16">
        <v>42573</v>
      </c>
      <c r="I34" s="10">
        <v>64</v>
      </c>
      <c r="J34" s="10">
        <v>61</v>
      </c>
      <c r="K34" s="10">
        <v>3</v>
      </c>
      <c r="L34" s="10">
        <v>14</v>
      </c>
      <c r="M34" s="10">
        <v>9</v>
      </c>
      <c r="N34" s="12">
        <v>0.14399999999999999</v>
      </c>
      <c r="O34" s="13">
        <v>258.13</v>
      </c>
      <c r="P34" s="13">
        <v>332.62</v>
      </c>
      <c r="Q34" s="13">
        <v>372.82</v>
      </c>
      <c r="R34" s="13">
        <v>715.87</v>
      </c>
      <c r="S34" s="13">
        <v>5712.03</v>
      </c>
      <c r="T34" s="13">
        <v>491.82</v>
      </c>
      <c r="U34" s="13">
        <v>383.24</v>
      </c>
      <c r="V34" s="13">
        <v>16</v>
      </c>
      <c r="W34" s="12">
        <v>8266.5400000000009</v>
      </c>
      <c r="X34" s="12">
        <v>16377.07</v>
      </c>
      <c r="Y34" s="12">
        <v>0.63260000000000005</v>
      </c>
      <c r="Z34" s="12">
        <v>0.80049999999999999</v>
      </c>
    </row>
    <row r="35" spans="1:26" x14ac:dyDescent="0.2">
      <c r="A35" s="10" t="s">
        <v>1486</v>
      </c>
      <c r="B35" s="10" t="s">
        <v>1152</v>
      </c>
      <c r="C35" s="10" t="s">
        <v>1526</v>
      </c>
      <c r="D35" s="10" t="s">
        <v>1084</v>
      </c>
      <c r="E35" s="10" t="s">
        <v>1527</v>
      </c>
      <c r="F35" s="16">
        <v>42723</v>
      </c>
      <c r="G35" s="16">
        <v>42733</v>
      </c>
      <c r="H35" s="16">
        <v>42733</v>
      </c>
      <c r="I35" s="10">
        <v>228</v>
      </c>
      <c r="J35" s="10">
        <v>189</v>
      </c>
      <c r="K35" s="10">
        <v>9</v>
      </c>
      <c r="L35" s="10">
        <v>33</v>
      </c>
      <c r="M35" s="10">
        <v>25</v>
      </c>
      <c r="N35" s="12">
        <v>0.11990000000000001</v>
      </c>
      <c r="O35" s="10">
        <v>362.86</v>
      </c>
      <c r="P35" s="10">
        <v>667.52</v>
      </c>
      <c r="Q35" s="13">
        <v>1282.8699999999999</v>
      </c>
      <c r="R35" s="13">
        <v>1087.77</v>
      </c>
      <c r="S35" s="13">
        <v>664.81</v>
      </c>
      <c r="T35" s="13">
        <v>991.97</v>
      </c>
      <c r="U35" s="13">
        <v>372.82</v>
      </c>
      <c r="V35" s="13">
        <v>30</v>
      </c>
      <c r="W35" s="12">
        <v>5430.62</v>
      </c>
      <c r="X35" s="12">
        <v>6150.2</v>
      </c>
      <c r="Y35" s="10"/>
      <c r="Z35" s="12">
        <v>0.98270000000000002</v>
      </c>
    </row>
    <row r="36" spans="1:26" x14ac:dyDescent="0.2">
      <c r="F36" s="1"/>
      <c r="G36" s="1"/>
      <c r="H36" s="1"/>
      <c r="N36" s="14"/>
      <c r="O36" s="15"/>
      <c r="P36" s="15"/>
      <c r="Q36" s="15"/>
      <c r="R36" s="15"/>
      <c r="S36" s="15"/>
      <c r="T36" s="15"/>
      <c r="U36" s="15"/>
      <c r="W36" s="15"/>
      <c r="X36" s="15"/>
      <c r="Y36" s="14"/>
      <c r="Z36" s="14"/>
    </row>
    <row r="37" spans="1:26" x14ac:dyDescent="0.2">
      <c r="F37" s="1"/>
      <c r="G37" s="1"/>
      <c r="H37" s="1"/>
      <c r="N37" s="14"/>
      <c r="Q37" s="15"/>
      <c r="W37" s="15"/>
      <c r="X37" s="15"/>
      <c r="Z37" s="14"/>
    </row>
    <row r="38" spans="1:26" x14ac:dyDescent="0.2">
      <c r="F38" s="1"/>
      <c r="G38" s="1"/>
      <c r="H38" s="1"/>
      <c r="N38" s="14"/>
      <c r="P38" s="15"/>
      <c r="U38" s="15"/>
      <c r="W38" s="15"/>
      <c r="X38" s="15"/>
      <c r="Z38" s="14"/>
    </row>
    <row r="39" spans="1:26" x14ac:dyDescent="0.2">
      <c r="F39" s="1"/>
      <c r="G39" s="1"/>
      <c r="H39" s="1"/>
      <c r="N39" s="14"/>
      <c r="Q39" s="15"/>
      <c r="W39" s="15"/>
      <c r="X39" s="15"/>
      <c r="Y39" s="14"/>
      <c r="Z39" s="14"/>
    </row>
    <row r="40" spans="1:26" x14ac:dyDescent="0.2">
      <c r="F40" s="1"/>
      <c r="G40" s="1"/>
      <c r="H40" s="1"/>
      <c r="N40" s="14"/>
      <c r="Q40" s="15"/>
      <c r="S40" s="15"/>
      <c r="T40" s="15"/>
      <c r="U40" s="15"/>
      <c r="W40" s="15"/>
      <c r="X40" s="15"/>
      <c r="Z40" s="14"/>
    </row>
    <row r="41" spans="1:26" x14ac:dyDescent="0.2">
      <c r="F41" s="1"/>
      <c r="G41" s="1"/>
      <c r="H41" s="1"/>
      <c r="N41" s="14"/>
      <c r="O41" s="15"/>
      <c r="P41" s="15"/>
      <c r="Q41" s="15"/>
      <c r="R41" s="15"/>
      <c r="S41" s="15"/>
      <c r="T41" s="15"/>
      <c r="U41" s="15"/>
      <c r="W41" s="15"/>
      <c r="X41" s="15"/>
      <c r="Z41" s="14"/>
    </row>
    <row r="42" spans="1:26" x14ac:dyDescent="0.2">
      <c r="F42" s="1"/>
      <c r="G42" s="1"/>
      <c r="H42" s="1"/>
      <c r="N42" s="14"/>
      <c r="Q42" s="15"/>
      <c r="R42" s="15"/>
      <c r="U42" s="15"/>
      <c r="W42" s="15"/>
      <c r="X42" s="15"/>
      <c r="Y42" s="14"/>
      <c r="Z42" s="14"/>
    </row>
    <row r="43" spans="1:26" x14ac:dyDescent="0.2">
      <c r="F43" s="1"/>
      <c r="G43" s="1"/>
      <c r="H43" s="1"/>
      <c r="N43" s="14"/>
      <c r="W43" s="15"/>
      <c r="X43" s="15"/>
      <c r="Z43" s="14"/>
    </row>
    <row r="44" spans="1:26" x14ac:dyDescent="0.2">
      <c r="F44" s="1"/>
      <c r="G44" s="1"/>
      <c r="H44" s="1"/>
      <c r="N44" s="14"/>
      <c r="Q44" s="15"/>
      <c r="W44" s="15"/>
      <c r="X44" s="15"/>
      <c r="Y44" s="14"/>
      <c r="Z44" s="14"/>
    </row>
    <row r="45" spans="1:26" x14ac:dyDescent="0.2">
      <c r="F45" s="1"/>
      <c r="G45" s="1"/>
      <c r="H45" s="1"/>
      <c r="N45" s="14"/>
      <c r="P45" s="15"/>
      <c r="Q45" s="15"/>
      <c r="S45" s="15"/>
      <c r="T45" s="15"/>
      <c r="U45" s="15"/>
      <c r="W45" s="15"/>
      <c r="X45" s="15"/>
      <c r="Y45" s="14"/>
      <c r="Z45" s="14"/>
    </row>
    <row r="46" spans="1:26" x14ac:dyDescent="0.2">
      <c r="F46" s="1"/>
      <c r="G46" s="1"/>
      <c r="H46" s="1"/>
      <c r="N46" s="14"/>
      <c r="P46" s="15"/>
      <c r="Q46" s="15"/>
      <c r="R46" s="15"/>
      <c r="S46" s="15"/>
      <c r="T46" s="15"/>
      <c r="U46" s="15"/>
      <c r="W46" s="15"/>
      <c r="X46" s="15"/>
      <c r="Z46" s="14"/>
    </row>
    <row r="47" spans="1:26" x14ac:dyDescent="0.2">
      <c r="F47" s="1"/>
      <c r="G47" s="1"/>
      <c r="H47" s="1"/>
      <c r="N47" s="14"/>
      <c r="S47" s="15"/>
      <c r="T47" s="15"/>
      <c r="W47" s="15"/>
      <c r="X47" s="15"/>
      <c r="Y47" s="14"/>
      <c r="Z47" s="14"/>
    </row>
    <row r="48" spans="1:26" x14ac:dyDescent="0.2">
      <c r="F48" s="1"/>
      <c r="G48" s="1"/>
      <c r="H48" s="1"/>
      <c r="N48" s="14"/>
      <c r="P48" s="15"/>
      <c r="Q48" s="15"/>
      <c r="R48" s="15"/>
      <c r="S48" s="15"/>
      <c r="T48" s="15"/>
      <c r="U48" s="15"/>
      <c r="W48" s="15"/>
      <c r="X48" s="15"/>
      <c r="Z48" s="14"/>
    </row>
    <row r="49" spans="6:26" x14ac:dyDescent="0.2">
      <c r="F49" s="1"/>
      <c r="G49" s="1"/>
      <c r="H49" s="1"/>
      <c r="N49" s="14"/>
      <c r="W49" s="15"/>
      <c r="X49" s="15"/>
      <c r="Y49" s="14"/>
      <c r="Z49" s="14"/>
    </row>
    <row r="50" spans="6:26" x14ac:dyDescent="0.2">
      <c r="F50" s="1"/>
      <c r="G50" s="1"/>
      <c r="H50" s="1"/>
      <c r="N50" s="14"/>
      <c r="Q50" s="15"/>
      <c r="R50" s="15"/>
      <c r="W50" s="15"/>
      <c r="X50" s="15"/>
      <c r="Z50" s="14"/>
    </row>
    <row r="51" spans="6:26" x14ac:dyDescent="0.2">
      <c r="F51" s="1"/>
      <c r="G51" s="1"/>
      <c r="H51" s="1"/>
      <c r="N51" s="14"/>
      <c r="W51" s="15"/>
      <c r="X51" s="15"/>
      <c r="Y51" s="14"/>
      <c r="Z51" s="14"/>
    </row>
    <row r="52" spans="6:26" x14ac:dyDescent="0.2">
      <c r="F52" s="1"/>
      <c r="G52" s="1"/>
      <c r="H52" s="1"/>
      <c r="N52" s="14"/>
      <c r="R52" s="15"/>
      <c r="S52" s="15"/>
      <c r="T52" s="15"/>
      <c r="U52" s="15"/>
      <c r="W52" s="15"/>
      <c r="X52" s="15"/>
      <c r="Y52" s="14"/>
      <c r="Z52" s="14"/>
    </row>
    <row r="53" spans="6:26" x14ac:dyDescent="0.2">
      <c r="F53" s="1"/>
      <c r="G53" s="1"/>
      <c r="H53" s="1"/>
      <c r="N53" s="14"/>
      <c r="U53" s="15"/>
      <c r="W53" s="15"/>
      <c r="X53" s="15"/>
      <c r="Z53" s="14"/>
    </row>
    <row r="54" spans="6:26" x14ac:dyDescent="0.2">
      <c r="F54" s="1"/>
      <c r="G54" s="1"/>
      <c r="H54" s="1"/>
      <c r="N54" s="14"/>
      <c r="R54" s="15"/>
      <c r="W54" s="15"/>
      <c r="X54" s="15"/>
      <c r="Y54" s="14"/>
      <c r="Z54" s="14"/>
    </row>
    <row r="55" spans="6:26" x14ac:dyDescent="0.2">
      <c r="F55" s="1"/>
      <c r="G55" s="1"/>
      <c r="H55" s="1"/>
      <c r="N55" s="14"/>
      <c r="W55" s="15"/>
      <c r="X55" s="15"/>
      <c r="Y55" s="14"/>
      <c r="Z55" s="14"/>
    </row>
    <row r="56" spans="6:26" x14ac:dyDescent="0.2">
      <c r="F56" s="1"/>
      <c r="G56" s="1"/>
      <c r="H56" s="1"/>
      <c r="N56" s="14"/>
      <c r="Y56" s="14"/>
      <c r="Z5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topLeftCell="H10" zoomScale="85" zoomScaleNormal="85" workbookViewId="0">
      <selection activeCell="AA4" sqref="AA4"/>
    </sheetView>
  </sheetViews>
  <sheetFormatPr defaultRowHeight="14.25" x14ac:dyDescent="0.2"/>
  <cols>
    <col min="1" max="1" width="14.125" bestFit="1" customWidth="1"/>
    <col min="2" max="2" width="16" bestFit="1" customWidth="1"/>
    <col min="3" max="3" width="35.25" bestFit="1" customWidth="1"/>
    <col min="4" max="4" width="28.25" bestFit="1" customWidth="1"/>
    <col min="5" max="5" width="10.125" bestFit="1" customWidth="1"/>
    <col min="6" max="8" width="5.375" bestFit="1" customWidth="1"/>
    <col min="9" max="9" width="3.875" bestFit="1" customWidth="1"/>
    <col min="10" max="10" width="5.375" bestFit="1" customWidth="1"/>
    <col min="11" max="11" width="4" bestFit="1" customWidth="1"/>
    <col min="12" max="12" width="11.75" bestFit="1" customWidth="1"/>
    <col min="13" max="13" width="11" bestFit="1" customWidth="1"/>
    <col min="14" max="14" width="7.5" bestFit="1" customWidth="1"/>
    <col min="15" max="15" width="10" bestFit="1" customWidth="1"/>
    <col min="16" max="16" width="9.625" bestFit="1" customWidth="1"/>
    <col min="17" max="17" width="7.875" bestFit="1" customWidth="1"/>
    <col min="18" max="18" width="9.5" bestFit="1" customWidth="1"/>
    <col min="19" max="19" width="10.875" bestFit="1" customWidth="1"/>
    <col min="20" max="20" width="9.875" bestFit="1" customWidth="1"/>
    <col min="21" max="21" width="10.625" bestFit="1" customWidth="1"/>
    <col min="22" max="23" width="8.375" bestFit="1" customWidth="1"/>
    <col min="24" max="24" width="8" bestFit="1" customWidth="1"/>
    <col min="25" max="25" width="8.5" bestFit="1" customWidth="1"/>
    <col min="26" max="26" width="8.5" customWidth="1"/>
    <col min="27" max="27" width="8.25" bestFit="1" customWidth="1"/>
    <col min="28" max="28" width="9.125" bestFit="1" customWidth="1"/>
    <col min="29" max="29" width="6.125" bestFit="1" customWidth="1"/>
    <col min="30" max="30" width="8.875" bestFit="1" customWidth="1"/>
  </cols>
  <sheetData>
    <row r="1" spans="1:30" x14ac:dyDescent="0.2">
      <c r="A1" t="s">
        <v>7634</v>
      </c>
    </row>
    <row r="2" spans="1:30" ht="15" x14ac:dyDescent="0.25">
      <c r="A2" s="17"/>
      <c r="B2" s="17"/>
      <c r="C2" s="17"/>
      <c r="D2" s="17"/>
      <c r="E2" s="18" t="s">
        <v>7607</v>
      </c>
      <c r="F2" s="19"/>
      <c r="G2" s="19"/>
      <c r="H2" s="19"/>
      <c r="I2" s="19"/>
      <c r="J2" s="19"/>
      <c r="K2" s="19"/>
      <c r="L2" s="20" t="s">
        <v>0</v>
      </c>
      <c r="M2" s="21"/>
      <c r="N2" s="21"/>
      <c r="O2" s="22" t="s">
        <v>7608</v>
      </c>
      <c r="P2" s="23"/>
      <c r="Q2" s="23"/>
      <c r="R2" s="23"/>
      <c r="S2" s="18" t="s">
        <v>7609</v>
      </c>
      <c r="T2" s="18"/>
      <c r="U2" s="24" t="s">
        <v>7610</v>
      </c>
      <c r="V2" s="24"/>
      <c r="W2" s="24"/>
      <c r="X2" s="24"/>
      <c r="Y2" s="24"/>
      <c r="Z2" s="24"/>
      <c r="AA2" s="24"/>
      <c r="AB2" s="24"/>
      <c r="AC2" s="24"/>
      <c r="AD2" s="24"/>
    </row>
    <row r="3" spans="1:30" x14ac:dyDescent="0.2">
      <c r="A3" s="25" t="s">
        <v>1458</v>
      </c>
      <c r="B3" s="25" t="s">
        <v>7611</v>
      </c>
      <c r="C3" s="25" t="s">
        <v>7612</v>
      </c>
      <c r="D3" s="25" t="s">
        <v>7613</v>
      </c>
      <c r="E3" s="26" t="s">
        <v>1466</v>
      </c>
      <c r="F3" s="27" t="s">
        <v>1467</v>
      </c>
      <c r="G3" s="26" t="s">
        <v>7614</v>
      </c>
      <c r="H3" s="28" t="s">
        <v>7615</v>
      </c>
      <c r="I3" s="28" t="s">
        <v>210</v>
      </c>
      <c r="J3" s="27" t="s">
        <v>1469</v>
      </c>
      <c r="K3" s="26" t="s">
        <v>7616</v>
      </c>
      <c r="L3" s="26" t="s">
        <v>7617</v>
      </c>
      <c r="M3" s="28" t="s">
        <v>7618</v>
      </c>
      <c r="N3" s="27" t="s">
        <v>7619</v>
      </c>
      <c r="O3" s="25" t="s">
        <v>7620</v>
      </c>
      <c r="P3" s="25" t="s">
        <v>7621</v>
      </c>
      <c r="Q3" s="25" t="s">
        <v>7622</v>
      </c>
      <c r="R3" s="25" t="s">
        <v>7623</v>
      </c>
      <c r="S3" s="26" t="s">
        <v>7624</v>
      </c>
      <c r="T3" s="27" t="s">
        <v>7625</v>
      </c>
      <c r="U3" s="25" t="s">
        <v>7626</v>
      </c>
      <c r="V3" s="25" t="s">
        <v>7627</v>
      </c>
      <c r="W3" s="25" t="s">
        <v>7628</v>
      </c>
      <c r="X3" s="29" t="s">
        <v>7629</v>
      </c>
      <c r="Y3" s="29" t="s">
        <v>7630</v>
      </c>
      <c r="Z3" s="48" t="s">
        <v>7631</v>
      </c>
      <c r="AA3" s="48" t="s">
        <v>7643</v>
      </c>
      <c r="AB3" s="48" t="s">
        <v>7644</v>
      </c>
      <c r="AC3" s="25" t="s">
        <v>7632</v>
      </c>
      <c r="AD3" s="25" t="s">
        <v>7633</v>
      </c>
    </row>
    <row r="4" spans="1:30" x14ac:dyDescent="0.2">
      <c r="A4" s="17" t="s">
        <v>1486</v>
      </c>
      <c r="B4" s="17" t="s">
        <v>1541</v>
      </c>
      <c r="C4" s="17" t="s">
        <v>1433</v>
      </c>
      <c r="D4" s="17" t="s">
        <v>757</v>
      </c>
      <c r="E4" s="30">
        <v>132</v>
      </c>
      <c r="F4" s="31">
        <v>159</v>
      </c>
      <c r="G4" s="30">
        <v>1</v>
      </c>
      <c r="H4" s="32">
        <v>131</v>
      </c>
      <c r="I4" s="32">
        <v>4</v>
      </c>
      <c r="J4" s="31">
        <v>24</v>
      </c>
      <c r="K4" s="30">
        <v>2</v>
      </c>
      <c r="L4" s="30">
        <v>30</v>
      </c>
      <c r="M4" s="32">
        <v>27</v>
      </c>
      <c r="N4" s="31">
        <v>3</v>
      </c>
      <c r="O4" s="33">
        <v>12</v>
      </c>
      <c r="P4" s="34">
        <v>0.5</v>
      </c>
      <c r="Q4" s="33">
        <v>1</v>
      </c>
      <c r="R4" s="34">
        <v>0.25</v>
      </c>
      <c r="S4" s="30">
        <v>38</v>
      </c>
      <c r="T4" s="35">
        <v>0.26119999999999999</v>
      </c>
      <c r="U4" s="36">
        <v>0</v>
      </c>
      <c r="V4" s="36">
        <v>0</v>
      </c>
      <c r="W4" s="36">
        <v>100.85</v>
      </c>
      <c r="X4" s="36">
        <v>809.2</v>
      </c>
      <c r="Y4" s="37">
        <v>611.02200000000005</v>
      </c>
      <c r="Z4" s="37">
        <v>691.24599999999998</v>
      </c>
      <c r="AA4" s="38">
        <v>978.72</v>
      </c>
      <c r="AB4" s="39">
        <v>67</v>
      </c>
      <c r="AC4" s="40">
        <v>14.6</v>
      </c>
      <c r="AD4" s="41">
        <v>3191.04</v>
      </c>
    </row>
    <row r="5" spans="1:30" x14ac:dyDescent="0.2">
      <c r="A5" s="17" t="s">
        <v>1486</v>
      </c>
      <c r="B5" s="17" t="s">
        <v>1541</v>
      </c>
      <c r="C5" s="17" t="s">
        <v>1072</v>
      </c>
      <c r="D5" s="17" t="s">
        <v>769</v>
      </c>
      <c r="E5" s="30">
        <v>542</v>
      </c>
      <c r="F5" s="31">
        <v>564</v>
      </c>
      <c r="G5" s="30">
        <v>286</v>
      </c>
      <c r="H5" s="32">
        <v>495</v>
      </c>
      <c r="I5" s="32">
        <v>20</v>
      </c>
      <c r="J5" s="31">
        <v>49</v>
      </c>
      <c r="K5" s="30">
        <v>15</v>
      </c>
      <c r="L5" s="30">
        <v>110</v>
      </c>
      <c r="M5" s="32">
        <v>110</v>
      </c>
      <c r="N5" s="31">
        <v>0</v>
      </c>
      <c r="O5" s="33">
        <v>16</v>
      </c>
      <c r="P5" s="34">
        <v>0.32650000000000001</v>
      </c>
      <c r="Q5" s="33">
        <v>9</v>
      </c>
      <c r="R5" s="34">
        <v>0.45</v>
      </c>
      <c r="S5" s="30">
        <v>88</v>
      </c>
      <c r="T5" s="35">
        <v>0.15909999999999999</v>
      </c>
      <c r="U5" s="36">
        <v>901.29</v>
      </c>
      <c r="V5" s="36">
        <v>1371.95</v>
      </c>
      <c r="W5" s="36">
        <v>2876.96</v>
      </c>
      <c r="X5" s="36">
        <v>2434</v>
      </c>
      <c r="Y5" s="37">
        <v>1437.1189999999999</v>
      </c>
      <c r="Z5" s="37">
        <v>2019.4960000000001</v>
      </c>
      <c r="AA5" s="38">
        <v>1552.14</v>
      </c>
      <c r="AB5" s="39">
        <v>116</v>
      </c>
      <c r="AC5" s="40">
        <v>13.4</v>
      </c>
      <c r="AD5" s="41">
        <v>12592.95</v>
      </c>
    </row>
    <row r="6" spans="1:30" x14ac:dyDescent="0.2">
      <c r="A6" s="17" t="s">
        <v>1486</v>
      </c>
      <c r="B6" s="17" t="s">
        <v>1541</v>
      </c>
      <c r="C6" s="17" t="s">
        <v>1082</v>
      </c>
      <c r="D6" s="17" t="s">
        <v>757</v>
      </c>
      <c r="E6" s="30">
        <v>228</v>
      </c>
      <c r="F6" s="31">
        <v>189</v>
      </c>
      <c r="G6" s="30">
        <v>118</v>
      </c>
      <c r="H6" s="32">
        <v>145</v>
      </c>
      <c r="I6" s="32">
        <v>11</v>
      </c>
      <c r="J6" s="31">
        <v>33</v>
      </c>
      <c r="K6" s="30">
        <v>5</v>
      </c>
      <c r="L6" s="30">
        <v>9</v>
      </c>
      <c r="M6" s="32">
        <v>8</v>
      </c>
      <c r="N6" s="31">
        <v>1</v>
      </c>
      <c r="O6" s="33">
        <v>4</v>
      </c>
      <c r="P6" s="34">
        <v>0.1212</v>
      </c>
      <c r="Q6" s="33">
        <v>3</v>
      </c>
      <c r="R6" s="34">
        <v>0.2727</v>
      </c>
      <c r="S6" s="30">
        <v>25</v>
      </c>
      <c r="T6" s="35">
        <v>0.11990000000000001</v>
      </c>
      <c r="U6" s="36">
        <v>362.86</v>
      </c>
      <c r="V6" s="36">
        <v>667.52</v>
      </c>
      <c r="W6" s="36">
        <v>1282.8699999999999</v>
      </c>
      <c r="X6" s="36">
        <v>1087.77</v>
      </c>
      <c r="Y6" s="37">
        <v>664.81</v>
      </c>
      <c r="Z6" s="37">
        <v>991.96699999999998</v>
      </c>
      <c r="AA6" s="38">
        <v>372.82</v>
      </c>
      <c r="AB6" s="39">
        <v>30</v>
      </c>
      <c r="AC6" s="40">
        <v>12.4</v>
      </c>
      <c r="AD6" s="41">
        <v>5430.62</v>
      </c>
    </row>
    <row r="7" spans="1:30" x14ac:dyDescent="0.2">
      <c r="A7" s="17" t="s">
        <v>1486</v>
      </c>
      <c r="B7" s="17" t="s">
        <v>1541</v>
      </c>
      <c r="C7" s="17" t="s">
        <v>409</v>
      </c>
      <c r="D7" s="17" t="s">
        <v>757</v>
      </c>
      <c r="E7" s="30">
        <v>103</v>
      </c>
      <c r="F7" s="31">
        <v>148</v>
      </c>
      <c r="G7" s="30">
        <v>98</v>
      </c>
      <c r="H7" s="32">
        <v>126</v>
      </c>
      <c r="I7" s="32">
        <v>5</v>
      </c>
      <c r="J7" s="31">
        <v>17</v>
      </c>
      <c r="K7" s="30">
        <v>4</v>
      </c>
      <c r="L7" s="30">
        <v>61</v>
      </c>
      <c r="M7" s="32">
        <v>61</v>
      </c>
      <c r="N7" s="31">
        <v>0</v>
      </c>
      <c r="O7" s="33">
        <v>4</v>
      </c>
      <c r="P7" s="34">
        <v>0.23530000000000001</v>
      </c>
      <c r="Q7" s="33">
        <v>1</v>
      </c>
      <c r="R7" s="34">
        <v>0.2</v>
      </c>
      <c r="S7" s="30">
        <v>20</v>
      </c>
      <c r="T7" s="35">
        <v>0.15939999999999999</v>
      </c>
      <c r="U7" s="36">
        <v>383.71</v>
      </c>
      <c r="V7" s="36">
        <v>394.51</v>
      </c>
      <c r="W7" s="36">
        <v>481.86</v>
      </c>
      <c r="X7" s="36">
        <v>389.72</v>
      </c>
      <c r="Y7" s="37">
        <v>253.142</v>
      </c>
      <c r="Z7" s="37">
        <v>340.40300000000002</v>
      </c>
      <c r="AA7" s="38">
        <v>453.35</v>
      </c>
      <c r="AB7" s="39">
        <v>38</v>
      </c>
      <c r="AC7" s="40">
        <v>11.9</v>
      </c>
      <c r="AD7" s="41">
        <v>2696.7</v>
      </c>
    </row>
    <row r="8" spans="1:30" x14ac:dyDescent="0.2">
      <c r="A8" s="17" t="s">
        <v>1486</v>
      </c>
      <c r="B8" s="17" t="s">
        <v>1542</v>
      </c>
      <c r="C8" s="17" t="s">
        <v>379</v>
      </c>
      <c r="D8" s="17" t="s">
        <v>81</v>
      </c>
      <c r="E8" s="30">
        <v>309</v>
      </c>
      <c r="F8" s="31">
        <v>262</v>
      </c>
      <c r="G8" s="30">
        <v>294</v>
      </c>
      <c r="H8" s="32">
        <v>215</v>
      </c>
      <c r="I8" s="32">
        <v>7</v>
      </c>
      <c r="J8" s="31">
        <v>40</v>
      </c>
      <c r="K8" s="30">
        <v>3</v>
      </c>
      <c r="L8" s="30">
        <v>23</v>
      </c>
      <c r="M8" s="32">
        <v>23</v>
      </c>
      <c r="N8" s="31">
        <v>0</v>
      </c>
      <c r="O8" s="33">
        <v>10</v>
      </c>
      <c r="P8" s="34">
        <v>0.25</v>
      </c>
      <c r="Q8" s="33">
        <v>2</v>
      </c>
      <c r="R8" s="34">
        <v>0.28570000000000001</v>
      </c>
      <c r="S8" s="30">
        <v>42</v>
      </c>
      <c r="T8" s="35">
        <v>0.14710000000000001</v>
      </c>
      <c r="U8" s="36">
        <v>512.09</v>
      </c>
      <c r="V8" s="36">
        <v>813.2</v>
      </c>
      <c r="W8" s="36">
        <v>1464.65</v>
      </c>
      <c r="X8" s="36">
        <v>1108.28</v>
      </c>
      <c r="Y8" s="37">
        <v>634.60799999999995</v>
      </c>
      <c r="Z8" s="37">
        <v>1553.7190000000001</v>
      </c>
      <c r="AA8" s="38">
        <v>693.11</v>
      </c>
      <c r="AB8" s="39">
        <v>53</v>
      </c>
      <c r="AC8" s="40">
        <v>13.1</v>
      </c>
      <c r="AD8" s="41">
        <v>6779.65</v>
      </c>
    </row>
    <row r="9" spans="1:30" x14ac:dyDescent="0.2">
      <c r="A9" s="17" t="s">
        <v>1486</v>
      </c>
      <c r="B9" s="17" t="s">
        <v>1542</v>
      </c>
      <c r="C9" s="17" t="s">
        <v>387</v>
      </c>
      <c r="D9" s="17" t="s">
        <v>779</v>
      </c>
      <c r="E9" s="30">
        <v>220</v>
      </c>
      <c r="F9" s="31">
        <v>204</v>
      </c>
      <c r="G9" s="30">
        <v>106</v>
      </c>
      <c r="H9" s="32">
        <v>170</v>
      </c>
      <c r="I9" s="32">
        <v>4</v>
      </c>
      <c r="J9" s="31">
        <v>30</v>
      </c>
      <c r="K9" s="30">
        <v>2</v>
      </c>
      <c r="L9" s="30">
        <v>20</v>
      </c>
      <c r="M9" s="32">
        <v>19</v>
      </c>
      <c r="N9" s="31">
        <v>1</v>
      </c>
      <c r="O9" s="33">
        <v>11</v>
      </c>
      <c r="P9" s="34">
        <v>0.36670000000000003</v>
      </c>
      <c r="Q9" s="33">
        <v>3</v>
      </c>
      <c r="R9" s="34">
        <v>0.75</v>
      </c>
      <c r="S9" s="30">
        <v>45</v>
      </c>
      <c r="T9" s="35">
        <v>0.21229999999999999</v>
      </c>
      <c r="U9" s="36">
        <v>643.30999999999995</v>
      </c>
      <c r="V9" s="36">
        <v>769.31</v>
      </c>
      <c r="W9" s="36">
        <v>1065.95</v>
      </c>
      <c r="X9" s="36">
        <v>1172.83</v>
      </c>
      <c r="Y9" s="37">
        <v>1116.145</v>
      </c>
      <c r="Z9" s="37">
        <v>907.3</v>
      </c>
      <c r="AA9" s="38">
        <v>1071.6199999999999</v>
      </c>
      <c r="AB9" s="39">
        <v>78</v>
      </c>
      <c r="AC9" s="40">
        <v>13.7</v>
      </c>
      <c r="AD9" s="41">
        <v>6746.47</v>
      </c>
    </row>
    <row r="10" spans="1:30" x14ac:dyDescent="0.2">
      <c r="A10" s="17" t="s">
        <v>1495</v>
      </c>
      <c r="B10" s="17" t="s">
        <v>400</v>
      </c>
      <c r="C10" s="17" t="s">
        <v>1317</v>
      </c>
      <c r="D10" s="17" t="s">
        <v>772</v>
      </c>
      <c r="E10" s="30">
        <v>207</v>
      </c>
      <c r="F10" s="31">
        <v>210</v>
      </c>
      <c r="G10" s="30">
        <v>64</v>
      </c>
      <c r="H10" s="32">
        <v>179</v>
      </c>
      <c r="I10" s="32">
        <v>2</v>
      </c>
      <c r="J10" s="31">
        <v>29</v>
      </c>
      <c r="K10" s="30">
        <v>1</v>
      </c>
      <c r="L10" s="30">
        <v>44</v>
      </c>
      <c r="M10" s="32">
        <v>39</v>
      </c>
      <c r="N10" s="31">
        <v>5</v>
      </c>
      <c r="O10" s="33">
        <v>16</v>
      </c>
      <c r="P10" s="34">
        <v>0.55169999999999997</v>
      </c>
      <c r="Q10" s="33">
        <v>0</v>
      </c>
      <c r="R10" s="34">
        <v>0</v>
      </c>
      <c r="S10" s="30">
        <v>47</v>
      </c>
      <c r="T10" s="35">
        <v>0.22539999999999999</v>
      </c>
      <c r="U10" s="36">
        <v>0</v>
      </c>
      <c r="V10" s="36">
        <v>143.72999999999999</v>
      </c>
      <c r="W10" s="36">
        <v>509.42</v>
      </c>
      <c r="X10" s="36">
        <v>544.75</v>
      </c>
      <c r="Y10" s="37">
        <v>188.44499999999999</v>
      </c>
      <c r="Z10" s="37">
        <v>702.44200000000001</v>
      </c>
      <c r="AA10" s="38">
        <v>753.34</v>
      </c>
      <c r="AB10" s="39">
        <v>58</v>
      </c>
      <c r="AC10" s="40">
        <v>13</v>
      </c>
      <c r="AD10" s="41">
        <v>2842.13</v>
      </c>
    </row>
    <row r="11" spans="1:30" x14ac:dyDescent="0.2">
      <c r="A11" s="17" t="s">
        <v>1495</v>
      </c>
      <c r="B11" s="17" t="s">
        <v>400</v>
      </c>
      <c r="C11" s="17" t="s">
        <v>1543</v>
      </c>
      <c r="D11" s="17" t="s">
        <v>4656</v>
      </c>
      <c r="E11" s="30">
        <v>252</v>
      </c>
      <c r="F11" s="31">
        <v>280</v>
      </c>
      <c r="G11" s="30">
        <v>201</v>
      </c>
      <c r="H11" s="32">
        <v>213</v>
      </c>
      <c r="I11" s="32">
        <v>21</v>
      </c>
      <c r="J11" s="31">
        <v>46</v>
      </c>
      <c r="K11" s="30">
        <v>2</v>
      </c>
      <c r="L11" s="30">
        <v>66</v>
      </c>
      <c r="M11" s="32">
        <v>65</v>
      </c>
      <c r="N11" s="31">
        <v>1</v>
      </c>
      <c r="O11" s="33">
        <v>8</v>
      </c>
      <c r="P11" s="34">
        <v>0.1739</v>
      </c>
      <c r="Q11" s="33">
        <v>2</v>
      </c>
      <c r="R11" s="34">
        <v>9.5200000000000007E-2</v>
      </c>
      <c r="S11" s="30">
        <v>50</v>
      </c>
      <c r="T11" s="35">
        <v>0.188</v>
      </c>
      <c r="U11" s="36">
        <v>759.19</v>
      </c>
      <c r="V11" s="36">
        <v>1038.06</v>
      </c>
      <c r="W11" s="36">
        <v>994.92</v>
      </c>
      <c r="X11" s="36">
        <v>966.44</v>
      </c>
      <c r="Y11" s="37">
        <v>930.93600000000004</v>
      </c>
      <c r="Z11" s="37">
        <v>1055.1179999999999</v>
      </c>
      <c r="AA11" s="38">
        <v>813.77</v>
      </c>
      <c r="AB11" s="39">
        <v>63</v>
      </c>
      <c r="AC11" s="40">
        <v>12.9</v>
      </c>
      <c r="AD11" s="41">
        <v>6558.44</v>
      </c>
    </row>
    <row r="12" spans="1:30" x14ac:dyDescent="0.2">
      <c r="A12" s="17" t="s">
        <v>1495</v>
      </c>
      <c r="B12" s="17" t="s">
        <v>400</v>
      </c>
      <c r="C12" s="17" t="s">
        <v>1544</v>
      </c>
      <c r="D12" s="17" t="s">
        <v>772</v>
      </c>
      <c r="E12" s="30">
        <v>331</v>
      </c>
      <c r="F12" s="31">
        <v>326</v>
      </c>
      <c r="G12" s="30">
        <v>178</v>
      </c>
      <c r="H12" s="32">
        <v>260</v>
      </c>
      <c r="I12" s="32">
        <v>24</v>
      </c>
      <c r="J12" s="31">
        <v>42</v>
      </c>
      <c r="K12" s="30">
        <v>4</v>
      </c>
      <c r="L12" s="30">
        <v>49</v>
      </c>
      <c r="M12" s="32">
        <v>48</v>
      </c>
      <c r="N12" s="31">
        <v>1</v>
      </c>
      <c r="O12" s="33">
        <v>14</v>
      </c>
      <c r="P12" s="34">
        <v>0.33329999999999999</v>
      </c>
      <c r="Q12" s="33">
        <v>3</v>
      </c>
      <c r="R12" s="34">
        <v>0.125</v>
      </c>
      <c r="S12" s="30">
        <v>75</v>
      </c>
      <c r="T12" s="35">
        <v>0.2283</v>
      </c>
      <c r="U12" s="36">
        <v>765.41</v>
      </c>
      <c r="V12" s="36">
        <v>1180.97</v>
      </c>
      <c r="W12" s="36">
        <v>1563.67</v>
      </c>
      <c r="X12" s="36">
        <v>1637.67</v>
      </c>
      <c r="Y12" s="37">
        <v>1204.4280000000001</v>
      </c>
      <c r="Z12" s="37">
        <v>1867.7809999999999</v>
      </c>
      <c r="AA12" s="38">
        <v>1851.15</v>
      </c>
      <c r="AB12" s="39">
        <v>150</v>
      </c>
      <c r="AC12" s="40">
        <v>12.3</v>
      </c>
      <c r="AD12" s="41">
        <v>10071.08</v>
      </c>
    </row>
    <row r="13" spans="1:30" x14ac:dyDescent="0.2">
      <c r="A13" s="17" t="s">
        <v>1483</v>
      </c>
      <c r="B13" s="17" t="s">
        <v>1545</v>
      </c>
      <c r="C13" s="17" t="s">
        <v>7635</v>
      </c>
      <c r="D13" s="17" t="s">
        <v>4657</v>
      </c>
      <c r="E13" s="30">
        <v>16</v>
      </c>
      <c r="F13" s="31">
        <v>15</v>
      </c>
      <c r="G13" s="30">
        <v>54</v>
      </c>
      <c r="H13" s="32">
        <v>12</v>
      </c>
      <c r="I13" s="32">
        <v>0</v>
      </c>
      <c r="J13" s="31">
        <v>3</v>
      </c>
      <c r="K13" s="30">
        <v>0</v>
      </c>
      <c r="L13" s="30">
        <v>0</v>
      </c>
      <c r="M13" s="32">
        <v>0</v>
      </c>
      <c r="N13" s="31">
        <v>0</v>
      </c>
      <c r="O13" s="33"/>
      <c r="P13" s="34"/>
      <c r="Q13" s="33"/>
      <c r="R13" s="34"/>
      <c r="S13" s="30">
        <v>0</v>
      </c>
      <c r="T13" s="35">
        <v>0</v>
      </c>
      <c r="U13" s="36">
        <v>0</v>
      </c>
      <c r="V13" s="36">
        <v>0</v>
      </c>
      <c r="W13" s="36">
        <v>0</v>
      </c>
      <c r="X13" s="36">
        <v>0</v>
      </c>
      <c r="Y13" s="37">
        <v>0</v>
      </c>
      <c r="Z13" s="37">
        <v>0</v>
      </c>
      <c r="AA13" s="38">
        <v>0</v>
      </c>
      <c r="AB13" s="39">
        <v>0</v>
      </c>
      <c r="AC13" s="40">
        <v>0</v>
      </c>
      <c r="AD13" s="41">
        <v>0</v>
      </c>
    </row>
    <row r="14" spans="1:30" x14ac:dyDescent="0.2">
      <c r="A14" s="17" t="s">
        <v>1483</v>
      </c>
      <c r="B14" s="17" t="s">
        <v>1545</v>
      </c>
      <c r="C14" s="17" t="s">
        <v>1546</v>
      </c>
      <c r="D14" s="17" t="s">
        <v>4657</v>
      </c>
      <c r="E14" s="30">
        <v>211</v>
      </c>
      <c r="F14" s="31">
        <v>209</v>
      </c>
      <c r="G14" s="30">
        <v>224</v>
      </c>
      <c r="H14" s="32">
        <v>164</v>
      </c>
      <c r="I14" s="32">
        <v>13</v>
      </c>
      <c r="J14" s="31">
        <v>32</v>
      </c>
      <c r="K14" s="30">
        <v>1</v>
      </c>
      <c r="L14" s="30">
        <v>26</v>
      </c>
      <c r="M14" s="32">
        <v>26</v>
      </c>
      <c r="N14" s="31">
        <v>0</v>
      </c>
      <c r="O14" s="33">
        <v>8</v>
      </c>
      <c r="P14" s="34">
        <v>0.25</v>
      </c>
      <c r="Q14" s="33">
        <v>7</v>
      </c>
      <c r="R14" s="34">
        <v>0.53849999999999998</v>
      </c>
      <c r="S14" s="30">
        <v>52</v>
      </c>
      <c r="T14" s="35">
        <v>0.24759999999999999</v>
      </c>
      <c r="U14" s="36">
        <v>1306.3399999999999</v>
      </c>
      <c r="V14" s="36">
        <v>1399.37</v>
      </c>
      <c r="W14" s="36">
        <v>2186.5100000000002</v>
      </c>
      <c r="X14" s="36">
        <v>1390.04</v>
      </c>
      <c r="Y14" s="37">
        <v>1150.8630000000001</v>
      </c>
      <c r="Z14" s="37">
        <v>1124.864</v>
      </c>
      <c r="AA14" s="38">
        <v>1358.43</v>
      </c>
      <c r="AB14" s="39">
        <v>95</v>
      </c>
      <c r="AC14" s="40">
        <v>14.3</v>
      </c>
      <c r="AD14" s="41">
        <v>9916.42</v>
      </c>
    </row>
    <row r="15" spans="1:30" x14ac:dyDescent="0.2">
      <c r="A15" s="17" t="s">
        <v>1483</v>
      </c>
      <c r="B15" s="17" t="s">
        <v>1545</v>
      </c>
      <c r="C15" s="17" t="s">
        <v>1005</v>
      </c>
      <c r="D15" s="17" t="s">
        <v>4657</v>
      </c>
      <c r="E15" s="30">
        <v>184</v>
      </c>
      <c r="F15" s="31">
        <v>190</v>
      </c>
      <c r="G15" s="30">
        <v>50</v>
      </c>
      <c r="H15" s="32">
        <v>168</v>
      </c>
      <c r="I15" s="32">
        <v>4</v>
      </c>
      <c r="J15" s="31">
        <v>18</v>
      </c>
      <c r="K15" s="30">
        <v>0</v>
      </c>
      <c r="L15" s="30">
        <v>28</v>
      </c>
      <c r="M15" s="32">
        <v>26</v>
      </c>
      <c r="N15" s="31">
        <v>2</v>
      </c>
      <c r="O15" s="33">
        <v>11</v>
      </c>
      <c r="P15" s="34">
        <v>0.61109999999999998</v>
      </c>
      <c r="Q15" s="33">
        <v>1</v>
      </c>
      <c r="R15" s="34">
        <v>0.25</v>
      </c>
      <c r="S15" s="30">
        <v>31</v>
      </c>
      <c r="T15" s="35">
        <v>0.1658</v>
      </c>
      <c r="U15" s="36">
        <v>254.45</v>
      </c>
      <c r="V15" s="36">
        <v>231.31</v>
      </c>
      <c r="W15" s="36">
        <v>751.76</v>
      </c>
      <c r="X15" s="36">
        <v>651.62</v>
      </c>
      <c r="Y15" s="37">
        <v>836.49300000000096</v>
      </c>
      <c r="Z15" s="37">
        <v>1361.953</v>
      </c>
      <c r="AA15" s="38">
        <v>1085.55</v>
      </c>
      <c r="AB15" s="39">
        <v>68</v>
      </c>
      <c r="AC15" s="40">
        <v>16</v>
      </c>
      <c r="AD15" s="41">
        <v>5173.13</v>
      </c>
    </row>
    <row r="16" spans="1:30" x14ac:dyDescent="0.2">
      <c r="A16" s="17" t="s">
        <v>1483</v>
      </c>
      <c r="B16" s="17" t="s">
        <v>1547</v>
      </c>
      <c r="C16" s="17" t="s">
        <v>376</v>
      </c>
      <c r="D16" s="17" t="s">
        <v>4658</v>
      </c>
      <c r="E16" s="30">
        <v>172</v>
      </c>
      <c r="F16" s="31">
        <v>135</v>
      </c>
      <c r="G16" s="30">
        <v>205</v>
      </c>
      <c r="H16" s="32">
        <v>100</v>
      </c>
      <c r="I16" s="32">
        <v>12</v>
      </c>
      <c r="J16" s="31">
        <v>23</v>
      </c>
      <c r="K16" s="30">
        <v>8</v>
      </c>
      <c r="L16" s="30">
        <v>18</v>
      </c>
      <c r="M16" s="32">
        <v>17</v>
      </c>
      <c r="N16" s="31">
        <v>1</v>
      </c>
      <c r="O16" s="33">
        <v>7</v>
      </c>
      <c r="P16" s="34">
        <v>0.30430000000000001</v>
      </c>
      <c r="Q16" s="33">
        <v>2</v>
      </c>
      <c r="R16" s="34">
        <v>0.16669999999999999</v>
      </c>
      <c r="S16" s="30">
        <v>28</v>
      </c>
      <c r="T16" s="35">
        <v>0.18240000000000001</v>
      </c>
      <c r="U16" s="36">
        <v>191.65</v>
      </c>
      <c r="V16" s="36">
        <v>552.74</v>
      </c>
      <c r="W16" s="36">
        <v>1072.69</v>
      </c>
      <c r="X16" s="36">
        <v>379.17</v>
      </c>
      <c r="Y16" s="37">
        <v>592.47500000000002</v>
      </c>
      <c r="Z16" s="37">
        <v>686.62800000000004</v>
      </c>
      <c r="AA16" s="38">
        <v>684.28</v>
      </c>
      <c r="AB16" s="39">
        <v>49</v>
      </c>
      <c r="AC16" s="40">
        <v>14</v>
      </c>
      <c r="AD16" s="41">
        <v>4159.63</v>
      </c>
    </row>
    <row r="17" spans="1:30" x14ac:dyDescent="0.2">
      <c r="A17" s="17" t="s">
        <v>1483</v>
      </c>
      <c r="B17" s="17" t="s">
        <v>1547</v>
      </c>
      <c r="C17" s="17" t="s">
        <v>1548</v>
      </c>
      <c r="D17" s="17" t="s">
        <v>4658</v>
      </c>
      <c r="E17" s="30">
        <v>84</v>
      </c>
      <c r="F17" s="31">
        <v>82</v>
      </c>
      <c r="G17" s="30">
        <v>47</v>
      </c>
      <c r="H17" s="32">
        <v>69</v>
      </c>
      <c r="I17" s="32">
        <v>1</v>
      </c>
      <c r="J17" s="31">
        <v>12</v>
      </c>
      <c r="K17" s="30">
        <v>0</v>
      </c>
      <c r="L17" s="30">
        <v>18</v>
      </c>
      <c r="M17" s="32">
        <v>18</v>
      </c>
      <c r="N17" s="31">
        <v>0</v>
      </c>
      <c r="O17" s="33">
        <v>8</v>
      </c>
      <c r="P17" s="34">
        <v>0.66669999999999996</v>
      </c>
      <c r="Q17" s="33">
        <v>1</v>
      </c>
      <c r="R17" s="34">
        <v>1</v>
      </c>
      <c r="S17" s="30">
        <v>15</v>
      </c>
      <c r="T17" s="35">
        <v>0.1807</v>
      </c>
      <c r="U17" s="36">
        <v>0</v>
      </c>
      <c r="V17" s="36">
        <v>0</v>
      </c>
      <c r="W17" s="36">
        <v>0</v>
      </c>
      <c r="X17" s="36">
        <v>535.79999999999995</v>
      </c>
      <c r="Y17" s="37">
        <v>227.863</v>
      </c>
      <c r="Z17" s="37">
        <v>716.41699999999901</v>
      </c>
      <c r="AA17" s="38">
        <v>265.83</v>
      </c>
      <c r="AB17" s="39">
        <v>19</v>
      </c>
      <c r="AC17" s="40">
        <v>14</v>
      </c>
      <c r="AD17" s="41">
        <v>1745.91</v>
      </c>
    </row>
    <row r="18" spans="1:30" x14ac:dyDescent="0.2">
      <c r="A18" s="17" t="s">
        <v>1483</v>
      </c>
      <c r="B18" s="17" t="s">
        <v>1547</v>
      </c>
      <c r="C18" s="17" t="s">
        <v>389</v>
      </c>
      <c r="D18" s="17" t="s">
        <v>761</v>
      </c>
      <c r="E18" s="30">
        <v>114</v>
      </c>
      <c r="F18" s="31">
        <v>97</v>
      </c>
      <c r="G18" s="30">
        <v>130</v>
      </c>
      <c r="H18" s="32">
        <v>74</v>
      </c>
      <c r="I18" s="32">
        <v>3</v>
      </c>
      <c r="J18" s="31">
        <v>20</v>
      </c>
      <c r="K18" s="30">
        <v>2</v>
      </c>
      <c r="L18" s="30">
        <v>10</v>
      </c>
      <c r="M18" s="32">
        <v>8</v>
      </c>
      <c r="N18" s="31">
        <v>2</v>
      </c>
      <c r="O18" s="33">
        <v>6</v>
      </c>
      <c r="P18" s="34">
        <v>0.3</v>
      </c>
      <c r="Q18" s="33">
        <v>0</v>
      </c>
      <c r="R18" s="34">
        <v>0</v>
      </c>
      <c r="S18" s="30">
        <v>11</v>
      </c>
      <c r="T18" s="35">
        <v>0.1043</v>
      </c>
      <c r="U18" s="36">
        <v>67.260000000000005</v>
      </c>
      <c r="V18" s="36">
        <v>337.17</v>
      </c>
      <c r="W18" s="36">
        <v>358.37</v>
      </c>
      <c r="X18" s="36">
        <v>244.22</v>
      </c>
      <c r="Y18" s="37">
        <v>132.221</v>
      </c>
      <c r="Z18" s="37">
        <v>397.024</v>
      </c>
      <c r="AA18" s="38">
        <v>115.07</v>
      </c>
      <c r="AB18" s="39">
        <v>9</v>
      </c>
      <c r="AC18" s="40">
        <v>12.8</v>
      </c>
      <c r="AD18" s="41">
        <v>1651.34</v>
      </c>
    </row>
    <row r="19" spans="1:30" x14ac:dyDescent="0.2">
      <c r="A19" s="17" t="s">
        <v>1536</v>
      </c>
      <c r="B19" s="17" t="s">
        <v>1549</v>
      </c>
      <c r="C19" s="17" t="s">
        <v>1550</v>
      </c>
      <c r="D19" s="17" t="s">
        <v>69</v>
      </c>
      <c r="E19" s="30">
        <v>137</v>
      </c>
      <c r="F19" s="31">
        <v>124</v>
      </c>
      <c r="G19" s="30">
        <v>179</v>
      </c>
      <c r="H19" s="32">
        <v>77</v>
      </c>
      <c r="I19" s="32">
        <v>14</v>
      </c>
      <c r="J19" s="31">
        <v>33</v>
      </c>
      <c r="K19" s="30">
        <v>0</v>
      </c>
      <c r="L19" s="30">
        <v>15</v>
      </c>
      <c r="M19" s="32">
        <v>14</v>
      </c>
      <c r="N19" s="31">
        <v>1</v>
      </c>
      <c r="O19" s="33">
        <v>7</v>
      </c>
      <c r="P19" s="34">
        <v>0.21210000000000001</v>
      </c>
      <c r="Q19" s="33">
        <v>1</v>
      </c>
      <c r="R19" s="34">
        <v>7.1400000000000005E-2</v>
      </c>
      <c r="S19" s="30">
        <v>17</v>
      </c>
      <c r="T19" s="35">
        <v>0.1303</v>
      </c>
      <c r="U19" s="36">
        <v>-43.68</v>
      </c>
      <c r="V19" s="36">
        <v>399.38</v>
      </c>
      <c r="W19" s="36">
        <v>420.59</v>
      </c>
      <c r="X19" s="36">
        <v>744.77</v>
      </c>
      <c r="Y19" s="37">
        <v>825.08699999999999</v>
      </c>
      <c r="Z19" s="37">
        <v>611.54399999999998</v>
      </c>
      <c r="AA19" s="38">
        <v>598.63</v>
      </c>
      <c r="AB19" s="39">
        <v>36</v>
      </c>
      <c r="AC19" s="40">
        <v>16.600000000000001</v>
      </c>
      <c r="AD19" s="41">
        <v>3556.31</v>
      </c>
    </row>
    <row r="20" spans="1:30" x14ac:dyDescent="0.2">
      <c r="A20" s="17" t="s">
        <v>1536</v>
      </c>
      <c r="B20" s="17" t="s">
        <v>1549</v>
      </c>
      <c r="C20" s="17" t="s">
        <v>1551</v>
      </c>
      <c r="D20" s="17" t="s">
        <v>991</v>
      </c>
      <c r="E20" s="30">
        <v>95</v>
      </c>
      <c r="F20" s="31">
        <v>79</v>
      </c>
      <c r="G20" s="30">
        <v>193</v>
      </c>
      <c r="H20" s="32">
        <v>57</v>
      </c>
      <c r="I20" s="32">
        <v>6</v>
      </c>
      <c r="J20" s="31">
        <v>16</v>
      </c>
      <c r="K20" s="30">
        <v>15</v>
      </c>
      <c r="L20" s="30">
        <v>2</v>
      </c>
      <c r="M20" s="32">
        <v>2</v>
      </c>
      <c r="N20" s="31">
        <v>0</v>
      </c>
      <c r="O20" s="33">
        <v>1</v>
      </c>
      <c r="P20" s="34">
        <v>6.25E-2</v>
      </c>
      <c r="Q20" s="33">
        <v>0</v>
      </c>
      <c r="R20" s="34">
        <v>0</v>
      </c>
      <c r="S20" s="30">
        <v>7</v>
      </c>
      <c r="T20" s="35">
        <v>8.0500000000000002E-2</v>
      </c>
      <c r="U20" s="36">
        <v>267.57</v>
      </c>
      <c r="V20" s="36">
        <v>332.9</v>
      </c>
      <c r="W20" s="36">
        <v>364.14</v>
      </c>
      <c r="X20" s="36">
        <v>559.04999999999995</v>
      </c>
      <c r="Y20" s="37">
        <v>377.52699999999999</v>
      </c>
      <c r="Z20" s="37">
        <v>10.725</v>
      </c>
      <c r="AA20" s="38">
        <v>246.34</v>
      </c>
      <c r="AB20" s="39">
        <v>12</v>
      </c>
      <c r="AC20" s="40">
        <v>20.5</v>
      </c>
      <c r="AD20" s="41">
        <v>2158.25</v>
      </c>
    </row>
    <row r="21" spans="1:30" x14ac:dyDescent="0.2">
      <c r="A21" s="17" t="s">
        <v>1536</v>
      </c>
      <c r="B21" s="17" t="s">
        <v>1549</v>
      </c>
      <c r="C21" s="17" t="s">
        <v>1370</v>
      </c>
      <c r="D21" s="17" t="s">
        <v>763</v>
      </c>
      <c r="E21" s="30">
        <v>232</v>
      </c>
      <c r="F21" s="31">
        <v>206</v>
      </c>
      <c r="G21" s="30">
        <v>186</v>
      </c>
      <c r="H21" s="32">
        <v>149</v>
      </c>
      <c r="I21" s="32">
        <v>17</v>
      </c>
      <c r="J21" s="31">
        <v>40</v>
      </c>
      <c r="K21" s="30">
        <v>5</v>
      </c>
      <c r="L21" s="30">
        <v>14</v>
      </c>
      <c r="M21" s="32">
        <v>14</v>
      </c>
      <c r="N21" s="31">
        <v>0</v>
      </c>
      <c r="O21" s="33">
        <v>7</v>
      </c>
      <c r="P21" s="34">
        <v>0.17499999999999999</v>
      </c>
      <c r="Q21" s="33">
        <v>4</v>
      </c>
      <c r="R21" s="34">
        <v>0.23530000000000001</v>
      </c>
      <c r="S21" s="30">
        <v>27</v>
      </c>
      <c r="T21" s="35">
        <v>0.12330000000000001</v>
      </c>
      <c r="U21" s="36">
        <v>437.14</v>
      </c>
      <c r="V21" s="36">
        <v>833.1</v>
      </c>
      <c r="W21" s="36">
        <v>1200.17</v>
      </c>
      <c r="X21" s="36">
        <v>839.53</v>
      </c>
      <c r="Y21" s="37">
        <v>698</v>
      </c>
      <c r="Z21" s="37">
        <v>1220.779</v>
      </c>
      <c r="AA21" s="38">
        <v>667.69</v>
      </c>
      <c r="AB21" s="39">
        <v>43</v>
      </c>
      <c r="AC21" s="40">
        <v>15.5</v>
      </c>
      <c r="AD21" s="41">
        <v>5896.4</v>
      </c>
    </row>
    <row r="22" spans="1:30" x14ac:dyDescent="0.2">
      <c r="A22" s="17" t="s">
        <v>1536</v>
      </c>
      <c r="B22" s="17" t="s">
        <v>1552</v>
      </c>
      <c r="C22" s="17" t="s">
        <v>1372</v>
      </c>
      <c r="D22" s="17" t="s">
        <v>75</v>
      </c>
      <c r="E22" s="30">
        <v>272</v>
      </c>
      <c r="F22" s="31">
        <v>267</v>
      </c>
      <c r="G22" s="30">
        <v>260</v>
      </c>
      <c r="H22" s="32">
        <v>197</v>
      </c>
      <c r="I22" s="32">
        <v>14</v>
      </c>
      <c r="J22" s="31">
        <v>56</v>
      </c>
      <c r="K22" s="30">
        <v>0</v>
      </c>
      <c r="L22" s="30">
        <v>17</v>
      </c>
      <c r="M22" s="32">
        <v>15</v>
      </c>
      <c r="N22" s="31">
        <v>2</v>
      </c>
      <c r="O22" s="33">
        <v>12</v>
      </c>
      <c r="P22" s="34">
        <v>0.21429999999999999</v>
      </c>
      <c r="Q22" s="33">
        <v>2</v>
      </c>
      <c r="R22" s="34">
        <v>0.1429</v>
      </c>
      <c r="S22" s="30">
        <v>42</v>
      </c>
      <c r="T22" s="35">
        <v>0.15579999999999999</v>
      </c>
      <c r="U22" s="36">
        <v>329.43</v>
      </c>
      <c r="V22" s="36">
        <v>602.65</v>
      </c>
      <c r="W22" s="36">
        <v>1034.1199999999999</v>
      </c>
      <c r="X22" s="36">
        <v>1592.93</v>
      </c>
      <c r="Y22" s="37">
        <v>932.40200000000004</v>
      </c>
      <c r="Z22" s="37">
        <v>974.83</v>
      </c>
      <c r="AA22" s="38">
        <v>1079.21</v>
      </c>
      <c r="AB22" s="39">
        <v>64</v>
      </c>
      <c r="AC22" s="40">
        <v>16.899999999999999</v>
      </c>
      <c r="AD22" s="41">
        <v>6545.58</v>
      </c>
    </row>
    <row r="23" spans="1:30" x14ac:dyDescent="0.2">
      <c r="A23" s="17" t="s">
        <v>1536</v>
      </c>
      <c r="B23" s="17" t="s">
        <v>1552</v>
      </c>
      <c r="C23" s="17" t="s">
        <v>1373</v>
      </c>
      <c r="D23" s="17" t="s">
        <v>993</v>
      </c>
      <c r="E23" s="30">
        <v>95</v>
      </c>
      <c r="F23" s="31">
        <v>73</v>
      </c>
      <c r="G23" s="30">
        <v>81</v>
      </c>
      <c r="H23" s="32">
        <v>54</v>
      </c>
      <c r="I23" s="32">
        <v>4</v>
      </c>
      <c r="J23" s="31">
        <v>15</v>
      </c>
      <c r="K23" s="30">
        <v>5</v>
      </c>
      <c r="L23" s="30">
        <v>11</v>
      </c>
      <c r="M23" s="32">
        <v>11</v>
      </c>
      <c r="N23" s="31">
        <v>0</v>
      </c>
      <c r="O23" s="33">
        <v>4</v>
      </c>
      <c r="P23" s="34">
        <v>0.26669999999999999</v>
      </c>
      <c r="Q23" s="33">
        <v>1</v>
      </c>
      <c r="R23" s="34">
        <v>0.25</v>
      </c>
      <c r="S23" s="30">
        <v>5</v>
      </c>
      <c r="T23" s="35">
        <v>5.9499999999999997E-2</v>
      </c>
      <c r="U23" s="36">
        <v>164.5</v>
      </c>
      <c r="V23" s="36">
        <v>16.48</v>
      </c>
      <c r="W23" s="36">
        <v>669.48</v>
      </c>
      <c r="X23" s="36">
        <v>349.91</v>
      </c>
      <c r="Y23" s="37">
        <v>161.74700000000001</v>
      </c>
      <c r="Z23" s="37">
        <v>389.28100000000001</v>
      </c>
      <c r="AA23" s="38">
        <v>114.45</v>
      </c>
      <c r="AB23" s="39">
        <v>5</v>
      </c>
      <c r="AC23" s="40">
        <v>22.9</v>
      </c>
      <c r="AD23" s="41">
        <v>1865.85</v>
      </c>
    </row>
    <row r="24" spans="1:30" x14ac:dyDescent="0.2">
      <c r="A24" s="17" t="s">
        <v>1536</v>
      </c>
      <c r="B24" s="17" t="s">
        <v>1552</v>
      </c>
      <c r="C24" s="17" t="s">
        <v>1374</v>
      </c>
      <c r="D24" s="17" t="s">
        <v>4659</v>
      </c>
      <c r="E24" s="30">
        <v>116</v>
      </c>
      <c r="F24" s="31">
        <v>122</v>
      </c>
      <c r="G24" s="30">
        <v>54</v>
      </c>
      <c r="H24" s="32">
        <v>94</v>
      </c>
      <c r="I24" s="32">
        <v>9</v>
      </c>
      <c r="J24" s="31">
        <v>19</v>
      </c>
      <c r="K24" s="30">
        <v>2</v>
      </c>
      <c r="L24" s="30">
        <v>24</v>
      </c>
      <c r="M24" s="32">
        <v>24</v>
      </c>
      <c r="N24" s="31">
        <v>0</v>
      </c>
      <c r="O24" s="33">
        <v>9</v>
      </c>
      <c r="P24" s="34">
        <v>0.47370000000000001</v>
      </c>
      <c r="Q24" s="33">
        <v>4</v>
      </c>
      <c r="R24" s="34">
        <v>0.44440000000000002</v>
      </c>
      <c r="S24" s="30">
        <v>14</v>
      </c>
      <c r="T24" s="35">
        <v>0.1176</v>
      </c>
      <c r="U24" s="36">
        <v>300.18</v>
      </c>
      <c r="V24" s="36">
        <v>621.89</v>
      </c>
      <c r="W24" s="36">
        <v>621.04999999999995</v>
      </c>
      <c r="X24" s="36">
        <v>401.7</v>
      </c>
      <c r="Y24" s="37">
        <v>351.22199999999998</v>
      </c>
      <c r="Z24" s="37">
        <v>1083.453</v>
      </c>
      <c r="AA24" s="38">
        <v>572.98</v>
      </c>
      <c r="AB24" s="39">
        <v>32</v>
      </c>
      <c r="AC24" s="40">
        <v>17.899999999999999</v>
      </c>
      <c r="AD24" s="41">
        <v>3952.47</v>
      </c>
    </row>
    <row r="25" spans="1:30" x14ac:dyDescent="0.2">
      <c r="A25" s="17" t="s">
        <v>1499</v>
      </c>
      <c r="B25" s="17" t="s">
        <v>1553</v>
      </c>
      <c r="C25" s="17" t="s">
        <v>987</v>
      </c>
      <c r="D25" s="17" t="s">
        <v>35</v>
      </c>
      <c r="E25" s="30">
        <v>120</v>
      </c>
      <c r="F25" s="31">
        <v>118</v>
      </c>
      <c r="G25" s="30">
        <v>45</v>
      </c>
      <c r="H25" s="32">
        <v>97</v>
      </c>
      <c r="I25" s="32">
        <v>2</v>
      </c>
      <c r="J25" s="31">
        <v>19</v>
      </c>
      <c r="K25" s="30">
        <v>1</v>
      </c>
      <c r="L25" s="30">
        <v>13</v>
      </c>
      <c r="M25" s="32">
        <v>13</v>
      </c>
      <c r="N25" s="31">
        <v>0</v>
      </c>
      <c r="O25" s="33">
        <v>5</v>
      </c>
      <c r="P25" s="34">
        <v>0.26319999999999999</v>
      </c>
      <c r="Q25" s="33">
        <v>1</v>
      </c>
      <c r="R25" s="34">
        <v>0.5</v>
      </c>
      <c r="S25" s="30">
        <v>20</v>
      </c>
      <c r="T25" s="35">
        <v>0.1681</v>
      </c>
      <c r="U25" s="36">
        <v>74.92</v>
      </c>
      <c r="V25" s="36">
        <v>273.14</v>
      </c>
      <c r="W25" s="36">
        <v>877.75</v>
      </c>
      <c r="X25" s="36">
        <v>427.43</v>
      </c>
      <c r="Y25" s="37">
        <v>843.87300000000005</v>
      </c>
      <c r="Z25" s="37">
        <v>388.63400000000001</v>
      </c>
      <c r="AA25" s="38">
        <v>389.29</v>
      </c>
      <c r="AB25" s="39">
        <v>30</v>
      </c>
      <c r="AC25" s="40">
        <v>13</v>
      </c>
      <c r="AD25" s="41">
        <v>3275.04</v>
      </c>
    </row>
    <row r="26" spans="1:30" x14ac:dyDescent="0.2">
      <c r="A26" s="17" t="s">
        <v>1499</v>
      </c>
      <c r="B26" s="17" t="s">
        <v>1553</v>
      </c>
      <c r="C26" s="17" t="s">
        <v>38</v>
      </c>
      <c r="D26" s="17" t="s">
        <v>998</v>
      </c>
      <c r="E26" s="30">
        <v>93</v>
      </c>
      <c r="F26" s="31">
        <v>81</v>
      </c>
      <c r="G26" s="30">
        <v>87</v>
      </c>
      <c r="H26" s="32">
        <v>52</v>
      </c>
      <c r="I26" s="32">
        <v>7</v>
      </c>
      <c r="J26" s="31">
        <v>22</v>
      </c>
      <c r="K26" s="30">
        <v>1</v>
      </c>
      <c r="L26" s="30">
        <v>3</v>
      </c>
      <c r="M26" s="32">
        <v>3</v>
      </c>
      <c r="N26" s="31">
        <v>0</v>
      </c>
      <c r="O26" s="33">
        <v>2</v>
      </c>
      <c r="P26" s="34">
        <v>9.0899999999999995E-2</v>
      </c>
      <c r="Q26" s="33">
        <v>1</v>
      </c>
      <c r="R26" s="34">
        <v>0.1429</v>
      </c>
      <c r="S26" s="30">
        <v>17</v>
      </c>
      <c r="T26" s="35">
        <v>0.19539999999999999</v>
      </c>
      <c r="U26" s="36">
        <v>511.34</v>
      </c>
      <c r="V26" s="36">
        <v>707.25</v>
      </c>
      <c r="W26" s="36">
        <v>656.62</v>
      </c>
      <c r="X26" s="36">
        <v>793.46</v>
      </c>
      <c r="Y26" s="37">
        <v>593.73699999999997</v>
      </c>
      <c r="Z26" s="37">
        <v>977.69899999999905</v>
      </c>
      <c r="AA26" s="38">
        <v>589.80999999999995</v>
      </c>
      <c r="AB26" s="39">
        <v>28</v>
      </c>
      <c r="AC26" s="40">
        <v>21.1</v>
      </c>
      <c r="AD26" s="41">
        <v>4829.91</v>
      </c>
    </row>
    <row r="27" spans="1:30" x14ac:dyDescent="0.2">
      <c r="A27" s="17" t="s">
        <v>1499</v>
      </c>
      <c r="B27" s="17" t="s">
        <v>1554</v>
      </c>
      <c r="C27" s="17" t="s">
        <v>29</v>
      </c>
      <c r="D27" s="17" t="s">
        <v>30</v>
      </c>
      <c r="E27" s="30">
        <v>89</v>
      </c>
      <c r="F27" s="31">
        <v>81</v>
      </c>
      <c r="G27" s="30">
        <v>56</v>
      </c>
      <c r="H27" s="32">
        <v>56</v>
      </c>
      <c r="I27" s="32">
        <v>12</v>
      </c>
      <c r="J27" s="31">
        <v>13</v>
      </c>
      <c r="K27" s="30">
        <v>1</v>
      </c>
      <c r="L27" s="30">
        <v>3</v>
      </c>
      <c r="M27" s="32">
        <v>3</v>
      </c>
      <c r="N27" s="31">
        <v>0</v>
      </c>
      <c r="O27" s="33">
        <v>1</v>
      </c>
      <c r="P27" s="34">
        <v>7.6899999999999996E-2</v>
      </c>
      <c r="Q27" s="33">
        <v>2</v>
      </c>
      <c r="R27" s="34">
        <v>0.16669999999999999</v>
      </c>
      <c r="S27" s="30">
        <v>11</v>
      </c>
      <c r="T27" s="35">
        <v>0.12939999999999999</v>
      </c>
      <c r="U27" s="36">
        <v>419.44</v>
      </c>
      <c r="V27" s="36">
        <v>782.52</v>
      </c>
      <c r="W27" s="36">
        <v>721.75</v>
      </c>
      <c r="X27" s="36">
        <v>967.65</v>
      </c>
      <c r="Y27" s="37">
        <v>735.63</v>
      </c>
      <c r="Z27" s="37">
        <v>554.02300000000002</v>
      </c>
      <c r="AA27" s="38">
        <v>325.48</v>
      </c>
      <c r="AB27" s="39">
        <v>16</v>
      </c>
      <c r="AC27" s="40">
        <v>20.3</v>
      </c>
      <c r="AD27" s="41">
        <v>4506.5</v>
      </c>
    </row>
    <row r="28" spans="1:30" x14ac:dyDescent="0.2">
      <c r="A28" s="17" t="s">
        <v>1499</v>
      </c>
      <c r="B28" s="17" t="s">
        <v>1554</v>
      </c>
      <c r="C28" s="17" t="s">
        <v>1565</v>
      </c>
      <c r="D28" s="17" t="s">
        <v>151</v>
      </c>
      <c r="E28" s="30">
        <v>64</v>
      </c>
      <c r="F28" s="31">
        <v>86</v>
      </c>
      <c r="G28" s="30">
        <v>52</v>
      </c>
      <c r="H28" s="32">
        <v>64</v>
      </c>
      <c r="I28" s="32">
        <v>4</v>
      </c>
      <c r="J28" s="31">
        <v>18</v>
      </c>
      <c r="K28" s="30">
        <v>4</v>
      </c>
      <c r="L28" s="30">
        <v>29</v>
      </c>
      <c r="M28" s="32">
        <v>26</v>
      </c>
      <c r="N28" s="31">
        <v>3</v>
      </c>
      <c r="O28" s="33">
        <v>7</v>
      </c>
      <c r="P28" s="34">
        <v>0.38890000000000002</v>
      </c>
      <c r="Q28" s="33">
        <v>1</v>
      </c>
      <c r="R28" s="34">
        <v>0.25</v>
      </c>
      <c r="S28" s="30">
        <v>20</v>
      </c>
      <c r="T28" s="35">
        <v>0.26669999999999999</v>
      </c>
      <c r="U28" s="36">
        <v>-117.71</v>
      </c>
      <c r="V28" s="36">
        <v>576.36</v>
      </c>
      <c r="W28" s="36">
        <v>568.69000000000005</v>
      </c>
      <c r="X28" s="36">
        <v>224.52</v>
      </c>
      <c r="Y28" s="37">
        <v>623.16600000000005</v>
      </c>
      <c r="Z28" s="37">
        <v>871.25699999999995</v>
      </c>
      <c r="AA28" s="38">
        <v>887.46</v>
      </c>
      <c r="AB28" s="39">
        <v>48</v>
      </c>
      <c r="AC28" s="40">
        <v>18.5</v>
      </c>
      <c r="AD28" s="41">
        <v>3633.74</v>
      </c>
    </row>
    <row r="29" spans="1:30" x14ac:dyDescent="0.2">
      <c r="A29" s="17" t="s">
        <v>1499</v>
      </c>
      <c r="B29" s="17" t="s">
        <v>1554</v>
      </c>
      <c r="C29" s="17" t="s">
        <v>1555</v>
      </c>
      <c r="D29" s="17" t="s">
        <v>32</v>
      </c>
      <c r="E29" s="30">
        <v>65</v>
      </c>
      <c r="F29" s="31">
        <v>69</v>
      </c>
      <c r="G29" s="30">
        <v>123</v>
      </c>
      <c r="H29" s="32">
        <v>49</v>
      </c>
      <c r="I29" s="32">
        <v>6</v>
      </c>
      <c r="J29" s="31">
        <v>14</v>
      </c>
      <c r="K29" s="30">
        <v>2</v>
      </c>
      <c r="L29" s="30">
        <v>17</v>
      </c>
      <c r="M29" s="32">
        <v>17</v>
      </c>
      <c r="N29" s="31">
        <v>0</v>
      </c>
      <c r="O29" s="33">
        <v>4</v>
      </c>
      <c r="P29" s="34">
        <v>0.28570000000000001</v>
      </c>
      <c r="Q29" s="33">
        <v>1</v>
      </c>
      <c r="R29" s="34">
        <v>0.16669999999999999</v>
      </c>
      <c r="S29" s="30">
        <v>17</v>
      </c>
      <c r="T29" s="35">
        <v>0.25369999999999998</v>
      </c>
      <c r="U29" s="36">
        <v>124.27</v>
      </c>
      <c r="V29" s="36">
        <v>416.66</v>
      </c>
      <c r="W29" s="36">
        <v>499.68</v>
      </c>
      <c r="X29" s="36">
        <v>710.49</v>
      </c>
      <c r="Y29" s="37">
        <v>565.90499999999997</v>
      </c>
      <c r="Z29" s="37">
        <v>663.04499999999996</v>
      </c>
      <c r="AA29" s="38">
        <v>527.89</v>
      </c>
      <c r="AB29" s="39">
        <v>25</v>
      </c>
      <c r="AC29" s="40">
        <v>21.1</v>
      </c>
      <c r="AD29" s="41">
        <v>3507.94</v>
      </c>
    </row>
    <row r="30" spans="1:30" x14ac:dyDescent="0.2">
      <c r="A30" s="17" t="s">
        <v>1499</v>
      </c>
      <c r="B30" s="17" t="s">
        <v>1556</v>
      </c>
      <c r="C30" s="17" t="s">
        <v>1365</v>
      </c>
      <c r="D30" s="17" t="s">
        <v>62</v>
      </c>
      <c r="E30" s="30">
        <v>134</v>
      </c>
      <c r="F30" s="31">
        <v>123</v>
      </c>
      <c r="G30" s="30">
        <v>114</v>
      </c>
      <c r="H30" s="32">
        <v>85</v>
      </c>
      <c r="I30" s="32">
        <v>7</v>
      </c>
      <c r="J30" s="31">
        <v>31</v>
      </c>
      <c r="K30" s="30">
        <v>3</v>
      </c>
      <c r="L30" s="30">
        <v>4</v>
      </c>
      <c r="M30" s="32">
        <v>4</v>
      </c>
      <c r="N30" s="31">
        <v>0</v>
      </c>
      <c r="O30" s="33">
        <v>1</v>
      </c>
      <c r="P30" s="34">
        <v>3.2300000000000002E-2</v>
      </c>
      <c r="Q30" s="33">
        <v>2</v>
      </c>
      <c r="R30" s="34">
        <v>0.28570000000000001</v>
      </c>
      <c r="S30" s="30">
        <v>19</v>
      </c>
      <c r="T30" s="35">
        <v>0.1479</v>
      </c>
      <c r="U30" s="36">
        <v>0</v>
      </c>
      <c r="V30" s="36">
        <v>0</v>
      </c>
      <c r="W30" s="36">
        <v>206.93</v>
      </c>
      <c r="X30" s="36">
        <v>1083.28</v>
      </c>
      <c r="Y30" s="37">
        <v>1647.462</v>
      </c>
      <c r="Z30" s="37">
        <v>1064.3209999999999</v>
      </c>
      <c r="AA30" s="38">
        <v>615.70000000000005</v>
      </c>
      <c r="AB30" s="39">
        <v>33</v>
      </c>
      <c r="AC30" s="40">
        <v>18.7</v>
      </c>
      <c r="AD30" s="41">
        <v>4617.7</v>
      </c>
    </row>
    <row r="31" spans="1:30" x14ac:dyDescent="0.2">
      <c r="A31" s="17" t="s">
        <v>1499</v>
      </c>
      <c r="B31" s="17" t="s">
        <v>1556</v>
      </c>
      <c r="C31" s="17" t="s">
        <v>752</v>
      </c>
      <c r="D31" s="17" t="s">
        <v>4660</v>
      </c>
      <c r="E31" s="30">
        <v>95</v>
      </c>
      <c r="F31" s="31">
        <v>81</v>
      </c>
      <c r="G31" s="30">
        <v>105</v>
      </c>
      <c r="H31" s="32">
        <v>50</v>
      </c>
      <c r="I31" s="32">
        <v>12</v>
      </c>
      <c r="J31" s="31">
        <v>19</v>
      </c>
      <c r="K31" s="30">
        <v>5</v>
      </c>
      <c r="L31" s="30">
        <v>10</v>
      </c>
      <c r="M31" s="32">
        <v>10</v>
      </c>
      <c r="N31" s="31">
        <v>0</v>
      </c>
      <c r="O31" s="33">
        <v>4</v>
      </c>
      <c r="P31" s="34">
        <v>0.21049999999999999</v>
      </c>
      <c r="Q31" s="33">
        <v>2</v>
      </c>
      <c r="R31" s="34">
        <v>0.16669999999999999</v>
      </c>
      <c r="S31" s="30">
        <v>19</v>
      </c>
      <c r="T31" s="35">
        <v>0.21590000000000001</v>
      </c>
      <c r="U31" s="36">
        <v>392.34</v>
      </c>
      <c r="V31" s="36">
        <v>660.55</v>
      </c>
      <c r="W31" s="36">
        <v>1003.8</v>
      </c>
      <c r="X31" s="36">
        <v>851.45</v>
      </c>
      <c r="Y31" s="37">
        <v>538.11599999999999</v>
      </c>
      <c r="Z31" s="37">
        <v>856.44899999999905</v>
      </c>
      <c r="AA31" s="38">
        <v>769.37</v>
      </c>
      <c r="AB31" s="39">
        <v>40</v>
      </c>
      <c r="AC31" s="40">
        <v>19.2</v>
      </c>
      <c r="AD31" s="41">
        <v>5072.07</v>
      </c>
    </row>
    <row r="32" spans="1:30" x14ac:dyDescent="0.2">
      <c r="A32" s="17" t="s">
        <v>1499</v>
      </c>
      <c r="B32" s="17" t="s">
        <v>1556</v>
      </c>
      <c r="C32" s="17" t="s">
        <v>1557</v>
      </c>
      <c r="D32" s="17" t="s">
        <v>62</v>
      </c>
      <c r="E32" s="30">
        <v>168</v>
      </c>
      <c r="F32" s="31">
        <v>162</v>
      </c>
      <c r="G32" s="30">
        <v>132</v>
      </c>
      <c r="H32" s="32">
        <v>106</v>
      </c>
      <c r="I32" s="32">
        <v>19</v>
      </c>
      <c r="J32" s="31">
        <v>37</v>
      </c>
      <c r="K32" s="30">
        <v>3</v>
      </c>
      <c r="L32" s="30">
        <v>22</v>
      </c>
      <c r="M32" s="32">
        <v>22</v>
      </c>
      <c r="N32" s="31">
        <v>0</v>
      </c>
      <c r="O32" s="33">
        <v>7</v>
      </c>
      <c r="P32" s="34">
        <v>0.18920000000000001</v>
      </c>
      <c r="Q32" s="33">
        <v>5</v>
      </c>
      <c r="R32" s="34">
        <v>0.26319999999999999</v>
      </c>
      <c r="S32" s="30">
        <v>23</v>
      </c>
      <c r="T32" s="35">
        <v>0.1394</v>
      </c>
      <c r="U32" s="36">
        <v>666.33</v>
      </c>
      <c r="V32" s="36">
        <v>1031.74</v>
      </c>
      <c r="W32" s="36">
        <v>831.18</v>
      </c>
      <c r="X32" s="36">
        <v>866.5</v>
      </c>
      <c r="Y32" s="37">
        <v>1377.722</v>
      </c>
      <c r="Z32" s="37">
        <v>1000.554</v>
      </c>
      <c r="AA32" s="38">
        <v>546.80999999999995</v>
      </c>
      <c r="AB32" s="39">
        <v>32</v>
      </c>
      <c r="AC32" s="40">
        <v>17.100000000000001</v>
      </c>
      <c r="AD32" s="41">
        <v>6320.85</v>
      </c>
    </row>
    <row r="33" spans="1:30" x14ac:dyDescent="0.2">
      <c r="A33" s="17" t="s">
        <v>1510</v>
      </c>
      <c r="B33" s="17" t="s">
        <v>1558</v>
      </c>
      <c r="C33" s="17" t="s">
        <v>3066</v>
      </c>
      <c r="D33" s="17" t="s">
        <v>46</v>
      </c>
      <c r="E33" s="30">
        <v>80</v>
      </c>
      <c r="F33" s="31">
        <v>90</v>
      </c>
      <c r="G33" s="30">
        <v>45</v>
      </c>
      <c r="H33" s="32">
        <v>72</v>
      </c>
      <c r="I33" s="32">
        <v>6</v>
      </c>
      <c r="J33" s="31">
        <v>12</v>
      </c>
      <c r="K33" s="30">
        <v>0</v>
      </c>
      <c r="L33" s="30">
        <v>17</v>
      </c>
      <c r="M33" s="32">
        <v>15</v>
      </c>
      <c r="N33" s="31">
        <v>2</v>
      </c>
      <c r="O33" s="33">
        <v>6</v>
      </c>
      <c r="P33" s="34">
        <v>0.5</v>
      </c>
      <c r="Q33" s="33">
        <v>2</v>
      </c>
      <c r="R33" s="34">
        <v>0.33329999999999999</v>
      </c>
      <c r="S33" s="30">
        <v>19</v>
      </c>
      <c r="T33" s="35">
        <v>0.2235</v>
      </c>
      <c r="U33" s="36">
        <v>0</v>
      </c>
      <c r="V33" s="36">
        <v>0</v>
      </c>
      <c r="W33" s="36">
        <v>0</v>
      </c>
      <c r="X33" s="36">
        <v>0</v>
      </c>
      <c r="Y33" s="37">
        <v>527.27800000000002</v>
      </c>
      <c r="Z33" s="37">
        <v>439.60199999999998</v>
      </c>
      <c r="AA33" s="38">
        <v>608.53</v>
      </c>
      <c r="AB33" s="39">
        <v>39</v>
      </c>
      <c r="AC33" s="40">
        <v>15.6</v>
      </c>
      <c r="AD33" s="41">
        <v>1575.41</v>
      </c>
    </row>
    <row r="34" spans="1:30" x14ac:dyDescent="0.2">
      <c r="A34" s="17" t="s">
        <v>1510</v>
      </c>
      <c r="B34" s="17" t="s">
        <v>1558</v>
      </c>
      <c r="C34" s="17" t="s">
        <v>390</v>
      </c>
      <c r="D34" s="17" t="s">
        <v>1559</v>
      </c>
      <c r="E34" s="30">
        <v>211</v>
      </c>
      <c r="F34" s="31">
        <v>217</v>
      </c>
      <c r="G34" s="30">
        <v>135</v>
      </c>
      <c r="H34" s="32">
        <v>182</v>
      </c>
      <c r="I34" s="32">
        <v>13</v>
      </c>
      <c r="J34" s="31">
        <v>22</v>
      </c>
      <c r="K34" s="30">
        <v>1</v>
      </c>
      <c r="L34" s="30">
        <v>39</v>
      </c>
      <c r="M34" s="32">
        <v>39</v>
      </c>
      <c r="N34" s="31">
        <v>0</v>
      </c>
      <c r="O34" s="33">
        <v>11</v>
      </c>
      <c r="P34" s="34">
        <v>0.5</v>
      </c>
      <c r="Q34" s="33">
        <v>4</v>
      </c>
      <c r="R34" s="34">
        <v>0.30769999999999997</v>
      </c>
      <c r="S34" s="30">
        <v>38</v>
      </c>
      <c r="T34" s="35">
        <v>0.17760000000000001</v>
      </c>
      <c r="U34" s="36">
        <v>431.81</v>
      </c>
      <c r="V34" s="36">
        <v>838.86</v>
      </c>
      <c r="W34" s="36">
        <v>1100.73</v>
      </c>
      <c r="X34" s="36">
        <v>866.48</v>
      </c>
      <c r="Y34" s="37">
        <v>599.27499999999998</v>
      </c>
      <c r="Z34" s="37">
        <v>804.89099999999996</v>
      </c>
      <c r="AA34" s="38">
        <v>773.25</v>
      </c>
      <c r="AB34" s="39">
        <v>55</v>
      </c>
      <c r="AC34" s="40">
        <v>14.1</v>
      </c>
      <c r="AD34" s="41">
        <v>5415.3</v>
      </c>
    </row>
    <row r="35" spans="1:30" x14ac:dyDescent="0.2">
      <c r="A35" s="17" t="s">
        <v>1510</v>
      </c>
      <c r="B35" s="17" t="s">
        <v>1560</v>
      </c>
      <c r="C35" s="17" t="s">
        <v>83</v>
      </c>
      <c r="D35" s="17" t="s">
        <v>1131</v>
      </c>
      <c r="E35" s="30">
        <v>153</v>
      </c>
      <c r="F35" s="31">
        <v>145</v>
      </c>
      <c r="G35" s="30">
        <v>114</v>
      </c>
      <c r="H35" s="32">
        <v>106</v>
      </c>
      <c r="I35" s="32">
        <v>16</v>
      </c>
      <c r="J35" s="31">
        <v>23</v>
      </c>
      <c r="K35" s="30">
        <v>0</v>
      </c>
      <c r="L35" s="30">
        <v>13</v>
      </c>
      <c r="M35" s="32">
        <v>12</v>
      </c>
      <c r="N35" s="31">
        <v>1</v>
      </c>
      <c r="O35" s="33">
        <v>5</v>
      </c>
      <c r="P35" s="34">
        <v>0.21740000000000001</v>
      </c>
      <c r="Q35" s="33">
        <v>2</v>
      </c>
      <c r="R35" s="34">
        <v>0.125</v>
      </c>
      <c r="S35" s="30">
        <v>21</v>
      </c>
      <c r="T35" s="35">
        <v>0.1409</v>
      </c>
      <c r="U35" s="36">
        <v>291.41000000000003</v>
      </c>
      <c r="V35" s="36">
        <v>671.39</v>
      </c>
      <c r="W35" s="36">
        <v>670</v>
      </c>
      <c r="X35" s="36">
        <v>1294.3</v>
      </c>
      <c r="Y35" s="37">
        <v>197.035</v>
      </c>
      <c r="Z35" s="37">
        <v>515.44200000000001</v>
      </c>
      <c r="AA35" s="38">
        <v>581.39</v>
      </c>
      <c r="AB35" s="39">
        <v>42</v>
      </c>
      <c r="AC35" s="40">
        <v>13.8</v>
      </c>
      <c r="AD35" s="41">
        <v>4220.97</v>
      </c>
    </row>
    <row r="36" spans="1:30" x14ac:dyDescent="0.2">
      <c r="A36" s="17" t="s">
        <v>1510</v>
      </c>
      <c r="B36" s="17" t="s">
        <v>1560</v>
      </c>
      <c r="C36" s="17" t="s">
        <v>567</v>
      </c>
      <c r="D36" s="17" t="s">
        <v>988</v>
      </c>
      <c r="E36" s="30">
        <v>124</v>
      </c>
      <c r="F36" s="31">
        <v>132</v>
      </c>
      <c r="G36" s="30">
        <v>75</v>
      </c>
      <c r="H36" s="32">
        <v>109</v>
      </c>
      <c r="I36" s="32">
        <v>3</v>
      </c>
      <c r="J36" s="31">
        <v>20</v>
      </c>
      <c r="K36" s="30">
        <v>0</v>
      </c>
      <c r="L36" s="30">
        <v>27</v>
      </c>
      <c r="M36" s="32">
        <v>27</v>
      </c>
      <c r="N36" s="31">
        <v>0</v>
      </c>
      <c r="O36" s="33">
        <v>10</v>
      </c>
      <c r="P36" s="34">
        <v>0.5</v>
      </c>
      <c r="Q36" s="33">
        <v>1</v>
      </c>
      <c r="R36" s="34">
        <v>0.33329999999999999</v>
      </c>
      <c r="S36" s="30">
        <v>10</v>
      </c>
      <c r="T36" s="35">
        <v>7.8100000000000003E-2</v>
      </c>
      <c r="U36" s="36">
        <v>82.74</v>
      </c>
      <c r="V36" s="36">
        <v>148.01</v>
      </c>
      <c r="W36" s="36">
        <v>214.19</v>
      </c>
      <c r="X36" s="36">
        <v>276.26</v>
      </c>
      <c r="Y36" s="37">
        <v>272.30700000000002</v>
      </c>
      <c r="Z36" s="37">
        <v>97.180999999999997</v>
      </c>
      <c r="AA36" s="38">
        <v>151.53</v>
      </c>
      <c r="AB36" s="39">
        <v>11</v>
      </c>
      <c r="AC36" s="40">
        <v>13.8</v>
      </c>
      <c r="AD36" s="41">
        <v>1242.21</v>
      </c>
    </row>
    <row r="37" spans="1:30" x14ac:dyDescent="0.2">
      <c r="A37" s="17" t="s">
        <v>1510</v>
      </c>
      <c r="B37" s="17" t="s">
        <v>1560</v>
      </c>
      <c r="C37" s="17" t="s">
        <v>1561</v>
      </c>
      <c r="D37" s="17" t="s">
        <v>4661</v>
      </c>
      <c r="E37" s="30">
        <v>118</v>
      </c>
      <c r="F37" s="31">
        <v>103</v>
      </c>
      <c r="G37" s="30">
        <v>150</v>
      </c>
      <c r="H37" s="32">
        <v>77</v>
      </c>
      <c r="I37" s="32">
        <v>6</v>
      </c>
      <c r="J37" s="31">
        <v>20</v>
      </c>
      <c r="K37" s="30">
        <v>9</v>
      </c>
      <c r="L37" s="30">
        <v>12</v>
      </c>
      <c r="M37" s="32">
        <v>11</v>
      </c>
      <c r="N37" s="31">
        <v>1</v>
      </c>
      <c r="O37" s="33">
        <v>6</v>
      </c>
      <c r="P37" s="34">
        <v>0.3</v>
      </c>
      <c r="Q37" s="33">
        <v>2</v>
      </c>
      <c r="R37" s="34">
        <v>0.33329999999999999</v>
      </c>
      <c r="S37" s="30">
        <v>9</v>
      </c>
      <c r="T37" s="35">
        <v>8.14E-2</v>
      </c>
      <c r="U37" s="36">
        <v>106.43</v>
      </c>
      <c r="V37" s="36">
        <v>187.76</v>
      </c>
      <c r="W37" s="36">
        <v>378.42</v>
      </c>
      <c r="X37" s="36">
        <v>466.11</v>
      </c>
      <c r="Y37" s="37">
        <v>182.49100000000001</v>
      </c>
      <c r="Z37" s="37">
        <v>431.23099999999999</v>
      </c>
      <c r="AA37" s="38">
        <v>145.41</v>
      </c>
      <c r="AB37" s="39">
        <v>12</v>
      </c>
      <c r="AC37" s="40">
        <v>12.1</v>
      </c>
      <c r="AD37" s="41">
        <v>1897.86</v>
      </c>
    </row>
    <row r="38" spans="1:30" x14ac:dyDescent="0.2">
      <c r="A38" s="17" t="s">
        <v>3067</v>
      </c>
      <c r="B38" s="17" t="s">
        <v>3068</v>
      </c>
      <c r="C38" s="17" t="s">
        <v>88</v>
      </c>
      <c r="D38" s="17" t="s">
        <v>89</v>
      </c>
      <c r="E38" s="30">
        <v>173</v>
      </c>
      <c r="F38" s="31">
        <v>151</v>
      </c>
      <c r="G38" s="30">
        <v>112</v>
      </c>
      <c r="H38" s="32">
        <v>108</v>
      </c>
      <c r="I38" s="32">
        <v>13</v>
      </c>
      <c r="J38" s="31">
        <v>30</v>
      </c>
      <c r="K38" s="30">
        <v>44</v>
      </c>
      <c r="L38" s="30">
        <v>21</v>
      </c>
      <c r="M38" s="32">
        <v>21</v>
      </c>
      <c r="N38" s="31">
        <v>0</v>
      </c>
      <c r="O38" s="33">
        <v>12</v>
      </c>
      <c r="P38" s="34">
        <v>0.4</v>
      </c>
      <c r="Q38" s="33">
        <v>2</v>
      </c>
      <c r="R38" s="34">
        <v>0.15379999999999999</v>
      </c>
      <c r="S38" s="30">
        <v>22</v>
      </c>
      <c r="T38" s="35">
        <v>0.1358</v>
      </c>
      <c r="U38" s="36">
        <v>397.55</v>
      </c>
      <c r="V38" s="36">
        <v>1037.54</v>
      </c>
      <c r="W38" s="36">
        <v>934.38</v>
      </c>
      <c r="X38" s="36">
        <v>699.74</v>
      </c>
      <c r="Y38" s="37">
        <v>768.79000000000099</v>
      </c>
      <c r="Z38" s="37">
        <v>540.09500000000003</v>
      </c>
      <c r="AA38" s="38">
        <v>763.17</v>
      </c>
      <c r="AB38" s="39">
        <v>52</v>
      </c>
      <c r="AC38" s="40">
        <v>14.7</v>
      </c>
      <c r="AD38" s="41">
        <v>5141.26</v>
      </c>
    </row>
    <row r="39" spans="1:30" x14ac:dyDescent="0.2">
      <c r="A39" s="17" t="s">
        <v>3067</v>
      </c>
      <c r="B39" s="17" t="s">
        <v>3068</v>
      </c>
      <c r="C39" s="17" t="s">
        <v>1115</v>
      </c>
      <c r="D39" s="17" t="s">
        <v>4662</v>
      </c>
      <c r="E39" s="30">
        <v>166</v>
      </c>
      <c r="F39" s="31">
        <v>162</v>
      </c>
      <c r="G39" s="30">
        <v>110</v>
      </c>
      <c r="H39" s="32">
        <v>127</v>
      </c>
      <c r="I39" s="32">
        <v>7</v>
      </c>
      <c r="J39" s="31">
        <v>28</v>
      </c>
      <c r="K39" s="30">
        <v>44</v>
      </c>
      <c r="L39" s="30">
        <v>43</v>
      </c>
      <c r="M39" s="32">
        <v>41</v>
      </c>
      <c r="N39" s="31">
        <v>2</v>
      </c>
      <c r="O39" s="33">
        <v>12</v>
      </c>
      <c r="P39" s="34">
        <v>0.42859999999999998</v>
      </c>
      <c r="Q39" s="33">
        <v>2</v>
      </c>
      <c r="R39" s="34">
        <v>0.28570000000000001</v>
      </c>
      <c r="S39" s="30">
        <v>49</v>
      </c>
      <c r="T39" s="35">
        <v>0.29880000000000001</v>
      </c>
      <c r="U39" s="36">
        <v>767.95</v>
      </c>
      <c r="V39" s="36">
        <v>1067.28</v>
      </c>
      <c r="W39" s="36">
        <v>1114.23</v>
      </c>
      <c r="X39" s="36">
        <v>557.14</v>
      </c>
      <c r="Y39" s="37">
        <v>1265.165</v>
      </c>
      <c r="Z39" s="37">
        <v>1167.67</v>
      </c>
      <c r="AA39" s="38">
        <v>1107.27</v>
      </c>
      <c r="AB39" s="39">
        <v>78</v>
      </c>
      <c r="AC39" s="40">
        <v>14.2</v>
      </c>
      <c r="AD39" s="41">
        <v>7046.7</v>
      </c>
    </row>
    <row r="40" spans="1:30" x14ac:dyDescent="0.2">
      <c r="A40" s="17" t="s">
        <v>3067</v>
      </c>
      <c r="B40" s="17" t="s">
        <v>3068</v>
      </c>
      <c r="C40" s="17" t="s">
        <v>1116</v>
      </c>
      <c r="D40" s="17" t="s">
        <v>1351</v>
      </c>
      <c r="E40" s="30">
        <v>251</v>
      </c>
      <c r="F40" s="31">
        <v>207</v>
      </c>
      <c r="G40" s="30">
        <v>123</v>
      </c>
      <c r="H40" s="32">
        <v>163</v>
      </c>
      <c r="I40" s="32">
        <v>13</v>
      </c>
      <c r="J40" s="31">
        <v>31</v>
      </c>
      <c r="K40" s="30">
        <v>53</v>
      </c>
      <c r="L40" s="30">
        <v>21</v>
      </c>
      <c r="M40" s="32">
        <v>21</v>
      </c>
      <c r="N40" s="31">
        <v>0</v>
      </c>
      <c r="O40" s="33">
        <v>8</v>
      </c>
      <c r="P40" s="34">
        <v>0.2581</v>
      </c>
      <c r="Q40" s="33">
        <v>4</v>
      </c>
      <c r="R40" s="34">
        <v>0.30769999999999997</v>
      </c>
      <c r="S40" s="30">
        <v>44</v>
      </c>
      <c r="T40" s="35">
        <v>0.19209999999999999</v>
      </c>
      <c r="U40" s="36">
        <v>942.96</v>
      </c>
      <c r="V40" s="36">
        <v>771.22</v>
      </c>
      <c r="W40" s="36">
        <v>1043.45</v>
      </c>
      <c r="X40" s="36">
        <v>1435.94</v>
      </c>
      <c r="Y40" s="37">
        <v>1539.5219999999999</v>
      </c>
      <c r="Z40" s="37">
        <v>1417.83</v>
      </c>
      <c r="AA40" s="38">
        <v>812.69</v>
      </c>
      <c r="AB40" s="39">
        <v>64</v>
      </c>
      <c r="AC40" s="40">
        <v>12.7</v>
      </c>
      <c r="AD40" s="41">
        <v>7963.6</v>
      </c>
    </row>
    <row r="41" spans="1:30" x14ac:dyDescent="0.2">
      <c r="A41" s="17" t="s">
        <v>3067</v>
      </c>
      <c r="B41" s="17" t="s">
        <v>3068</v>
      </c>
      <c r="C41" s="17" t="s">
        <v>1350</v>
      </c>
      <c r="D41" s="17" t="s">
        <v>1351</v>
      </c>
      <c r="E41" s="30">
        <v>102</v>
      </c>
      <c r="F41" s="31">
        <v>110</v>
      </c>
      <c r="G41" s="30">
        <v>41</v>
      </c>
      <c r="H41" s="32">
        <v>79</v>
      </c>
      <c r="I41" s="32">
        <v>7</v>
      </c>
      <c r="J41" s="31">
        <v>24</v>
      </c>
      <c r="K41" s="30">
        <v>13</v>
      </c>
      <c r="L41" s="30">
        <v>21</v>
      </c>
      <c r="M41" s="32">
        <v>20</v>
      </c>
      <c r="N41" s="31">
        <v>1</v>
      </c>
      <c r="O41" s="33">
        <v>9</v>
      </c>
      <c r="P41" s="34">
        <v>0.375</v>
      </c>
      <c r="Q41" s="33">
        <v>3</v>
      </c>
      <c r="R41" s="34">
        <v>0.42859999999999998</v>
      </c>
      <c r="S41" s="30">
        <v>26</v>
      </c>
      <c r="T41" s="35">
        <v>0.24529999999999999</v>
      </c>
      <c r="U41" s="36">
        <v>0</v>
      </c>
      <c r="V41" s="36">
        <v>15.5</v>
      </c>
      <c r="W41" s="36">
        <v>236.13</v>
      </c>
      <c r="X41" s="36">
        <v>475.29</v>
      </c>
      <c r="Y41" s="37">
        <v>509.25299999999999</v>
      </c>
      <c r="Z41" s="37">
        <v>677.327</v>
      </c>
      <c r="AA41" s="38">
        <v>444.35</v>
      </c>
      <c r="AB41" s="39">
        <v>31</v>
      </c>
      <c r="AC41" s="40">
        <v>14.3</v>
      </c>
      <c r="AD41" s="41">
        <v>2357.84</v>
      </c>
    </row>
    <row r="42" spans="1:30" x14ac:dyDescent="0.2">
      <c r="A42" s="17" t="s">
        <v>3067</v>
      </c>
      <c r="B42" s="17" t="s">
        <v>3068</v>
      </c>
      <c r="C42" s="17" t="s">
        <v>1347</v>
      </c>
      <c r="D42" s="17" t="s">
        <v>776</v>
      </c>
      <c r="E42" s="30">
        <v>54</v>
      </c>
      <c r="F42" s="31">
        <v>60</v>
      </c>
      <c r="G42" s="30">
        <v>24</v>
      </c>
      <c r="H42" s="32">
        <v>47</v>
      </c>
      <c r="I42" s="32">
        <v>0</v>
      </c>
      <c r="J42" s="31">
        <v>13</v>
      </c>
      <c r="K42" s="30">
        <v>1</v>
      </c>
      <c r="L42" s="30">
        <v>11</v>
      </c>
      <c r="M42" s="32">
        <v>10</v>
      </c>
      <c r="N42" s="31">
        <v>1</v>
      </c>
      <c r="O42" s="33">
        <v>6</v>
      </c>
      <c r="P42" s="34">
        <v>0.46150000000000002</v>
      </c>
      <c r="Q42" s="33">
        <v>0</v>
      </c>
      <c r="R42" s="34"/>
      <c r="S42" s="30">
        <v>12</v>
      </c>
      <c r="T42" s="35">
        <v>0.21049999999999999</v>
      </c>
      <c r="U42" s="36">
        <v>0</v>
      </c>
      <c r="V42" s="36">
        <v>45.25</v>
      </c>
      <c r="W42" s="36">
        <v>77.77</v>
      </c>
      <c r="X42" s="36">
        <v>140.38999999999999</v>
      </c>
      <c r="Y42" s="37">
        <v>254.91900000000001</v>
      </c>
      <c r="Z42" s="37">
        <v>118.61499999999999</v>
      </c>
      <c r="AA42" s="38">
        <v>197.41</v>
      </c>
      <c r="AB42" s="39">
        <v>15</v>
      </c>
      <c r="AC42" s="40">
        <v>13.2</v>
      </c>
      <c r="AD42" s="41">
        <v>834.35</v>
      </c>
    </row>
    <row r="43" spans="1:30" x14ac:dyDescent="0.2">
      <c r="A43" s="17" t="s">
        <v>3069</v>
      </c>
      <c r="B43" s="17" t="s">
        <v>4663</v>
      </c>
      <c r="C43" s="17" t="s">
        <v>177</v>
      </c>
      <c r="D43" s="17" t="s">
        <v>1562</v>
      </c>
      <c r="E43" s="30">
        <v>36</v>
      </c>
      <c r="F43" s="31">
        <v>38</v>
      </c>
      <c r="G43" s="30">
        <v>39</v>
      </c>
      <c r="H43" s="32">
        <v>26</v>
      </c>
      <c r="I43" s="32">
        <v>0</v>
      </c>
      <c r="J43" s="31">
        <v>12</v>
      </c>
      <c r="K43" s="30">
        <v>1</v>
      </c>
      <c r="L43" s="30">
        <v>4</v>
      </c>
      <c r="M43" s="32">
        <v>4</v>
      </c>
      <c r="N43" s="31">
        <v>0</v>
      </c>
      <c r="O43" s="33">
        <v>2</v>
      </c>
      <c r="P43" s="34">
        <v>0.16669999999999999</v>
      </c>
      <c r="Q43" s="33">
        <v>0</v>
      </c>
      <c r="R43" s="34"/>
      <c r="S43" s="30">
        <v>2</v>
      </c>
      <c r="T43" s="35">
        <v>5.4100000000000002E-2</v>
      </c>
      <c r="U43" s="36">
        <v>20.76</v>
      </c>
      <c r="V43" s="36">
        <v>22.82</v>
      </c>
      <c r="W43" s="36">
        <v>12.38</v>
      </c>
      <c r="X43" s="36">
        <v>173.83</v>
      </c>
      <c r="Y43" s="37">
        <v>15.315</v>
      </c>
      <c r="Z43" s="37">
        <v>0</v>
      </c>
      <c r="AA43" s="38">
        <v>26.43</v>
      </c>
      <c r="AB43" s="39">
        <v>2</v>
      </c>
      <c r="AC43" s="40">
        <v>13.2</v>
      </c>
      <c r="AD43" s="41">
        <v>271.52999999999997</v>
      </c>
    </row>
    <row r="44" spans="1:30" x14ac:dyDescent="0.2">
      <c r="A44" s="17" t="s">
        <v>3069</v>
      </c>
      <c r="B44" s="17" t="s">
        <v>4663</v>
      </c>
      <c r="C44" s="17" t="s">
        <v>786</v>
      </c>
      <c r="D44" s="17" t="s">
        <v>1562</v>
      </c>
      <c r="E44" s="30">
        <v>30</v>
      </c>
      <c r="F44" s="31">
        <v>21</v>
      </c>
      <c r="G44" s="30">
        <v>43</v>
      </c>
      <c r="H44" s="32">
        <v>17</v>
      </c>
      <c r="I44" s="32">
        <v>0</v>
      </c>
      <c r="J44" s="31">
        <v>4</v>
      </c>
      <c r="K44" s="30">
        <v>0</v>
      </c>
      <c r="L44" s="30">
        <v>4</v>
      </c>
      <c r="M44" s="32">
        <v>4</v>
      </c>
      <c r="N44" s="31">
        <v>0</v>
      </c>
      <c r="O44" s="33">
        <v>1</v>
      </c>
      <c r="P44" s="34">
        <v>0.25</v>
      </c>
      <c r="Q44" s="33">
        <v>0</v>
      </c>
      <c r="R44" s="34"/>
      <c r="S44" s="30">
        <v>3</v>
      </c>
      <c r="T44" s="35">
        <v>0.1176</v>
      </c>
      <c r="U44" s="36">
        <v>123.19</v>
      </c>
      <c r="V44" s="36">
        <v>-0.38</v>
      </c>
      <c r="W44" s="36">
        <v>170.02</v>
      </c>
      <c r="X44" s="36">
        <v>116.11</v>
      </c>
      <c r="Y44" s="37">
        <v>12.153</v>
      </c>
      <c r="Z44" s="37">
        <v>31.143999999999998</v>
      </c>
      <c r="AA44" s="38">
        <v>44.76</v>
      </c>
      <c r="AB44" s="39">
        <v>3</v>
      </c>
      <c r="AC44" s="40">
        <v>14.9</v>
      </c>
      <c r="AD44" s="41">
        <v>496.99</v>
      </c>
    </row>
    <row r="45" spans="1:30" x14ac:dyDescent="0.2">
      <c r="A45" s="17" t="s">
        <v>3069</v>
      </c>
      <c r="B45" s="17" t="s">
        <v>4663</v>
      </c>
      <c r="C45" s="17" t="s">
        <v>7636</v>
      </c>
      <c r="D45" s="17" t="s">
        <v>3076</v>
      </c>
      <c r="E45" s="30">
        <v>87</v>
      </c>
      <c r="F45" s="31">
        <v>70</v>
      </c>
      <c r="G45" s="30">
        <v>66</v>
      </c>
      <c r="H45" s="32">
        <v>45</v>
      </c>
      <c r="I45" s="32">
        <v>1</v>
      </c>
      <c r="J45" s="31">
        <v>24</v>
      </c>
      <c r="K45" s="30">
        <v>0</v>
      </c>
      <c r="L45" s="30">
        <v>0</v>
      </c>
      <c r="M45" s="32">
        <v>0</v>
      </c>
      <c r="N45" s="31">
        <v>0</v>
      </c>
      <c r="O45" s="33"/>
      <c r="P45" s="34"/>
      <c r="Q45" s="33"/>
      <c r="R45" s="34"/>
      <c r="S45" s="30">
        <v>10</v>
      </c>
      <c r="T45" s="35">
        <v>0.12740000000000001</v>
      </c>
      <c r="U45" s="36">
        <v>0</v>
      </c>
      <c r="V45" s="36">
        <v>25.5</v>
      </c>
      <c r="W45" s="36">
        <v>99.92</v>
      </c>
      <c r="X45" s="36">
        <v>82.3</v>
      </c>
      <c r="Y45" s="37">
        <v>326.67500000000001</v>
      </c>
      <c r="Z45" s="37">
        <v>166.85599999999999</v>
      </c>
      <c r="AA45" s="38">
        <v>178.53</v>
      </c>
      <c r="AB45" s="39">
        <v>12</v>
      </c>
      <c r="AC45" s="40">
        <v>14.9</v>
      </c>
      <c r="AD45" s="41">
        <v>879.78</v>
      </c>
    </row>
    <row r="46" spans="1:30" x14ac:dyDescent="0.2">
      <c r="A46" s="17" t="s">
        <v>3069</v>
      </c>
      <c r="B46" s="17" t="s">
        <v>3070</v>
      </c>
      <c r="C46" s="17" t="s">
        <v>1568</v>
      </c>
      <c r="D46" s="17" t="s">
        <v>1569</v>
      </c>
      <c r="E46" s="30">
        <v>67</v>
      </c>
      <c r="F46" s="31">
        <v>64</v>
      </c>
      <c r="G46" s="30">
        <v>73</v>
      </c>
      <c r="H46" s="32">
        <v>48</v>
      </c>
      <c r="I46" s="32">
        <v>1</v>
      </c>
      <c r="J46" s="31">
        <v>15</v>
      </c>
      <c r="K46" s="30">
        <v>0</v>
      </c>
      <c r="L46" s="30">
        <v>6</v>
      </c>
      <c r="M46" s="32">
        <v>6</v>
      </c>
      <c r="N46" s="31">
        <v>0</v>
      </c>
      <c r="O46" s="33">
        <v>2</v>
      </c>
      <c r="P46" s="34">
        <v>0.1333</v>
      </c>
      <c r="Q46" s="33">
        <v>1</v>
      </c>
      <c r="R46" s="34">
        <v>1</v>
      </c>
      <c r="S46" s="30">
        <v>12</v>
      </c>
      <c r="T46" s="35">
        <v>0.1832</v>
      </c>
      <c r="U46" s="36">
        <v>207</v>
      </c>
      <c r="V46" s="36">
        <v>123.29</v>
      </c>
      <c r="W46" s="36">
        <v>323.52999999999997</v>
      </c>
      <c r="X46" s="36">
        <v>357.45</v>
      </c>
      <c r="Y46" s="37">
        <v>286.43099999999998</v>
      </c>
      <c r="Z46" s="37">
        <v>354.39299999999997</v>
      </c>
      <c r="AA46" s="38">
        <v>257.38</v>
      </c>
      <c r="AB46" s="39">
        <v>16</v>
      </c>
      <c r="AC46" s="40">
        <v>16.100000000000001</v>
      </c>
      <c r="AD46" s="41">
        <v>1909.48</v>
      </c>
    </row>
    <row r="47" spans="1:30" x14ac:dyDescent="0.2">
      <c r="A47" s="17" t="s">
        <v>3069</v>
      </c>
      <c r="B47" s="17" t="s">
        <v>3070</v>
      </c>
      <c r="C47" s="17" t="s">
        <v>4288</v>
      </c>
      <c r="D47" s="17" t="s">
        <v>1569</v>
      </c>
      <c r="E47" s="30">
        <v>16</v>
      </c>
      <c r="F47" s="31">
        <v>27</v>
      </c>
      <c r="G47" s="30">
        <v>0</v>
      </c>
      <c r="H47" s="32">
        <v>19</v>
      </c>
      <c r="I47" s="32">
        <v>0</v>
      </c>
      <c r="J47" s="31">
        <v>8</v>
      </c>
      <c r="K47" s="30">
        <v>0</v>
      </c>
      <c r="L47" s="30">
        <v>11</v>
      </c>
      <c r="M47" s="32">
        <v>7</v>
      </c>
      <c r="N47" s="31">
        <v>4</v>
      </c>
      <c r="O47" s="33">
        <v>6</v>
      </c>
      <c r="P47" s="34">
        <v>0.75</v>
      </c>
      <c r="Q47" s="33">
        <v>0</v>
      </c>
      <c r="R47" s="34"/>
      <c r="S47" s="30">
        <v>9</v>
      </c>
      <c r="T47" s="35">
        <v>0.41860000000000003</v>
      </c>
      <c r="U47" s="36">
        <v>0</v>
      </c>
      <c r="V47" s="36">
        <v>0</v>
      </c>
      <c r="W47" s="36">
        <v>0</v>
      </c>
      <c r="X47" s="36">
        <v>0</v>
      </c>
      <c r="Y47" s="37">
        <v>62.186</v>
      </c>
      <c r="Z47" s="37">
        <v>50.942</v>
      </c>
      <c r="AA47" s="38">
        <v>217.08</v>
      </c>
      <c r="AB47" s="39">
        <v>13</v>
      </c>
      <c r="AC47" s="40">
        <v>16.7</v>
      </c>
      <c r="AD47" s="41">
        <v>330.21</v>
      </c>
    </row>
    <row r="48" spans="1:30" x14ac:dyDescent="0.2">
      <c r="A48" s="17" t="s">
        <v>3069</v>
      </c>
      <c r="B48" s="17" t="s">
        <v>3070</v>
      </c>
      <c r="C48" s="17" t="s">
        <v>1029</v>
      </c>
      <c r="D48" s="17" t="s">
        <v>756</v>
      </c>
      <c r="E48" s="30">
        <v>59</v>
      </c>
      <c r="F48" s="31">
        <v>63</v>
      </c>
      <c r="G48" s="30">
        <v>40</v>
      </c>
      <c r="H48" s="32">
        <v>50</v>
      </c>
      <c r="I48" s="32">
        <v>5</v>
      </c>
      <c r="J48" s="31">
        <v>8</v>
      </c>
      <c r="K48" s="30">
        <v>0</v>
      </c>
      <c r="L48" s="30">
        <v>6</v>
      </c>
      <c r="M48" s="32">
        <v>6</v>
      </c>
      <c r="N48" s="31">
        <v>0</v>
      </c>
      <c r="O48" s="33">
        <v>1</v>
      </c>
      <c r="P48" s="34">
        <v>0.125</v>
      </c>
      <c r="Q48" s="33">
        <v>2</v>
      </c>
      <c r="R48" s="34">
        <v>0.4</v>
      </c>
      <c r="S48" s="30">
        <v>3</v>
      </c>
      <c r="T48" s="35">
        <v>4.9200000000000001E-2</v>
      </c>
      <c r="U48" s="36">
        <v>403.49</v>
      </c>
      <c r="V48" s="36">
        <v>328.46</v>
      </c>
      <c r="W48" s="36">
        <v>310.20999999999998</v>
      </c>
      <c r="X48" s="36">
        <v>419.22</v>
      </c>
      <c r="Y48" s="37">
        <v>322.75299999999999</v>
      </c>
      <c r="Z48" s="37">
        <v>291.339</v>
      </c>
      <c r="AA48" s="38">
        <v>11.95</v>
      </c>
      <c r="AB48" s="39">
        <v>1</v>
      </c>
      <c r="AC48" s="40">
        <v>12</v>
      </c>
      <c r="AD48" s="41">
        <v>2087.42</v>
      </c>
    </row>
    <row r="49" spans="1:30" x14ac:dyDescent="0.2">
      <c r="A49" s="17" t="s">
        <v>3069</v>
      </c>
      <c r="B49" s="17" t="s">
        <v>3070</v>
      </c>
      <c r="C49" s="17" t="s">
        <v>781</v>
      </c>
      <c r="D49" s="17" t="s">
        <v>756</v>
      </c>
      <c r="E49" s="30">
        <v>29</v>
      </c>
      <c r="F49" s="31">
        <v>29</v>
      </c>
      <c r="G49" s="30">
        <v>17</v>
      </c>
      <c r="H49" s="32">
        <v>22</v>
      </c>
      <c r="I49" s="32">
        <v>1</v>
      </c>
      <c r="J49" s="31">
        <v>6</v>
      </c>
      <c r="K49" s="30">
        <v>1</v>
      </c>
      <c r="L49" s="30">
        <v>5</v>
      </c>
      <c r="M49" s="32">
        <v>3</v>
      </c>
      <c r="N49" s="31">
        <v>2</v>
      </c>
      <c r="O49" s="33">
        <v>3</v>
      </c>
      <c r="P49" s="34">
        <v>0.5</v>
      </c>
      <c r="Q49" s="33">
        <v>0</v>
      </c>
      <c r="R49" s="34">
        <v>0</v>
      </c>
      <c r="S49" s="30">
        <v>3</v>
      </c>
      <c r="T49" s="35">
        <v>0.10340000000000001</v>
      </c>
      <c r="U49" s="36">
        <v>173.43</v>
      </c>
      <c r="V49" s="36">
        <v>108.41</v>
      </c>
      <c r="W49" s="36">
        <v>112.96</v>
      </c>
      <c r="X49" s="36">
        <v>90.13</v>
      </c>
      <c r="Y49" s="37">
        <v>12.89</v>
      </c>
      <c r="Z49" s="37">
        <v>38.531999999999996</v>
      </c>
      <c r="AA49" s="38">
        <v>137.05000000000001</v>
      </c>
      <c r="AB49" s="39">
        <v>6</v>
      </c>
      <c r="AC49" s="40">
        <v>22.8</v>
      </c>
      <c r="AD49" s="41">
        <v>673.4</v>
      </c>
    </row>
    <row r="50" spans="1:30" x14ac:dyDescent="0.2">
      <c r="A50" s="17" t="s">
        <v>3069</v>
      </c>
      <c r="B50" s="17" t="s">
        <v>3070</v>
      </c>
      <c r="C50" s="17" t="s">
        <v>3081</v>
      </c>
      <c r="D50" s="17" t="s">
        <v>1303</v>
      </c>
      <c r="E50" s="30">
        <v>83</v>
      </c>
      <c r="F50" s="31">
        <v>83</v>
      </c>
      <c r="G50" s="30">
        <v>79</v>
      </c>
      <c r="H50" s="32">
        <v>66</v>
      </c>
      <c r="I50" s="32">
        <v>3</v>
      </c>
      <c r="J50" s="31">
        <v>14</v>
      </c>
      <c r="K50" s="30">
        <v>0</v>
      </c>
      <c r="L50" s="30">
        <v>8</v>
      </c>
      <c r="M50" s="32">
        <v>8</v>
      </c>
      <c r="N50" s="31">
        <v>0</v>
      </c>
      <c r="O50" s="33">
        <v>2</v>
      </c>
      <c r="P50" s="34">
        <v>0.1429</v>
      </c>
      <c r="Q50" s="33">
        <v>2</v>
      </c>
      <c r="R50" s="34">
        <v>0.66669999999999996</v>
      </c>
      <c r="S50" s="30">
        <v>24</v>
      </c>
      <c r="T50" s="35">
        <v>0.28920000000000001</v>
      </c>
      <c r="U50" s="36">
        <v>269.02</v>
      </c>
      <c r="V50" s="36">
        <v>697.49</v>
      </c>
      <c r="W50" s="36">
        <v>788.01</v>
      </c>
      <c r="X50" s="36">
        <v>850.42</v>
      </c>
      <c r="Y50" s="37">
        <v>813.38800000000003</v>
      </c>
      <c r="Z50" s="37">
        <v>501.05599999999998</v>
      </c>
      <c r="AA50" s="38">
        <v>754.49</v>
      </c>
      <c r="AB50" s="39">
        <v>37</v>
      </c>
      <c r="AC50" s="40">
        <v>20.399999999999999</v>
      </c>
      <c r="AD50" s="41">
        <v>4673.8500000000004</v>
      </c>
    </row>
    <row r="51" spans="1:30" x14ac:dyDescent="0.2">
      <c r="A51" s="17" t="s">
        <v>3069</v>
      </c>
      <c r="B51" s="17" t="s">
        <v>3082</v>
      </c>
      <c r="C51" s="17" t="s">
        <v>1004</v>
      </c>
      <c r="D51" s="17" t="s">
        <v>1562</v>
      </c>
      <c r="E51" s="30">
        <v>85</v>
      </c>
      <c r="F51" s="31">
        <v>74</v>
      </c>
      <c r="G51" s="30">
        <v>51</v>
      </c>
      <c r="H51" s="32">
        <v>66</v>
      </c>
      <c r="I51" s="32">
        <v>1</v>
      </c>
      <c r="J51" s="31">
        <v>7</v>
      </c>
      <c r="K51" s="30">
        <v>1</v>
      </c>
      <c r="L51" s="30">
        <v>2</v>
      </c>
      <c r="M51" s="32">
        <v>2</v>
      </c>
      <c r="N51" s="31">
        <v>0</v>
      </c>
      <c r="O51" s="33">
        <v>1</v>
      </c>
      <c r="P51" s="34">
        <v>0.1429</v>
      </c>
      <c r="Q51" s="33">
        <v>0</v>
      </c>
      <c r="R51" s="34">
        <v>0</v>
      </c>
      <c r="S51" s="30">
        <v>25</v>
      </c>
      <c r="T51" s="35">
        <v>0.3145</v>
      </c>
      <c r="U51" s="36">
        <v>215.79</v>
      </c>
      <c r="V51" s="36">
        <v>448.6</v>
      </c>
      <c r="W51" s="36">
        <v>1633.08</v>
      </c>
      <c r="X51" s="36">
        <v>758.2</v>
      </c>
      <c r="Y51" s="37">
        <v>1319.096</v>
      </c>
      <c r="Z51" s="37">
        <v>2480.1889999999999</v>
      </c>
      <c r="AA51" s="38">
        <v>1941.33</v>
      </c>
      <c r="AB51" s="39">
        <v>88</v>
      </c>
      <c r="AC51" s="40">
        <v>22.1</v>
      </c>
      <c r="AD51" s="41">
        <v>8796.2800000000007</v>
      </c>
    </row>
    <row r="52" spans="1:30" x14ac:dyDescent="0.2">
      <c r="A52" s="17" t="s">
        <v>3071</v>
      </c>
      <c r="B52" s="17" t="s">
        <v>3072</v>
      </c>
      <c r="C52" s="17" t="s">
        <v>999</v>
      </c>
      <c r="D52" s="17" t="s">
        <v>1000</v>
      </c>
      <c r="E52" s="30">
        <v>42</v>
      </c>
      <c r="F52" s="31">
        <v>37</v>
      </c>
      <c r="G52" s="30">
        <v>77</v>
      </c>
      <c r="H52" s="32">
        <v>29</v>
      </c>
      <c r="I52" s="32">
        <v>1</v>
      </c>
      <c r="J52" s="31">
        <v>7</v>
      </c>
      <c r="K52" s="30">
        <v>6</v>
      </c>
      <c r="L52" s="30">
        <v>1</v>
      </c>
      <c r="M52" s="32">
        <v>1</v>
      </c>
      <c r="N52" s="31">
        <v>0</v>
      </c>
      <c r="O52" s="33">
        <v>0</v>
      </c>
      <c r="P52" s="34">
        <v>0</v>
      </c>
      <c r="Q52" s="33">
        <v>1</v>
      </c>
      <c r="R52" s="34">
        <v>1</v>
      </c>
      <c r="S52" s="30">
        <v>7</v>
      </c>
      <c r="T52" s="35">
        <v>0.1772</v>
      </c>
      <c r="U52" s="36">
        <v>151.54</v>
      </c>
      <c r="V52" s="36">
        <v>58.67</v>
      </c>
      <c r="W52" s="36">
        <v>546.4</v>
      </c>
      <c r="X52" s="36">
        <v>573.61</v>
      </c>
      <c r="Y52" s="37">
        <v>684.12800000000004</v>
      </c>
      <c r="Z52" s="37">
        <v>518.48</v>
      </c>
      <c r="AA52" s="38">
        <v>432.89</v>
      </c>
      <c r="AB52" s="39">
        <v>17</v>
      </c>
      <c r="AC52" s="40">
        <v>25.5</v>
      </c>
      <c r="AD52" s="41">
        <v>2965.72</v>
      </c>
    </row>
    <row r="53" spans="1:30" x14ac:dyDescent="0.2">
      <c r="A53" s="17" t="s">
        <v>3071</v>
      </c>
      <c r="B53" s="17" t="s">
        <v>3072</v>
      </c>
      <c r="C53" s="17" t="s">
        <v>1121</v>
      </c>
      <c r="D53" s="17" t="s">
        <v>96</v>
      </c>
      <c r="E53" s="30">
        <v>59</v>
      </c>
      <c r="F53" s="31">
        <v>59</v>
      </c>
      <c r="G53" s="30">
        <v>59</v>
      </c>
      <c r="H53" s="32">
        <v>41</v>
      </c>
      <c r="I53" s="32">
        <v>2</v>
      </c>
      <c r="J53" s="31">
        <v>16</v>
      </c>
      <c r="K53" s="30">
        <v>10</v>
      </c>
      <c r="L53" s="30">
        <v>7</v>
      </c>
      <c r="M53" s="32">
        <v>6</v>
      </c>
      <c r="N53" s="31">
        <v>1</v>
      </c>
      <c r="O53" s="33">
        <v>3</v>
      </c>
      <c r="P53" s="34">
        <v>0.1875</v>
      </c>
      <c r="Q53" s="33">
        <v>0</v>
      </c>
      <c r="R53" s="34">
        <v>0</v>
      </c>
      <c r="S53" s="30">
        <v>12</v>
      </c>
      <c r="T53" s="35">
        <v>0.2034</v>
      </c>
      <c r="U53" s="36">
        <v>226.96</v>
      </c>
      <c r="V53" s="36">
        <v>376.09</v>
      </c>
      <c r="W53" s="36">
        <v>612.22</v>
      </c>
      <c r="X53" s="36">
        <v>653.36</v>
      </c>
      <c r="Y53" s="37">
        <v>1117.9159999999999</v>
      </c>
      <c r="Z53" s="37">
        <v>484.07</v>
      </c>
      <c r="AA53" s="38">
        <v>465.28</v>
      </c>
      <c r="AB53" s="39">
        <v>25</v>
      </c>
      <c r="AC53" s="40">
        <v>18.600000000000001</v>
      </c>
      <c r="AD53" s="41">
        <v>3935.89</v>
      </c>
    </row>
    <row r="54" spans="1:30" x14ac:dyDescent="0.2">
      <c r="A54" s="17" t="s">
        <v>3071</v>
      </c>
      <c r="B54" s="17" t="s">
        <v>3072</v>
      </c>
      <c r="C54" s="17" t="s">
        <v>95</v>
      </c>
      <c r="D54" s="17" t="s">
        <v>96</v>
      </c>
      <c r="E54" s="30">
        <v>23</v>
      </c>
      <c r="F54" s="31">
        <v>22</v>
      </c>
      <c r="G54" s="30">
        <v>20</v>
      </c>
      <c r="H54" s="32">
        <v>15</v>
      </c>
      <c r="I54" s="32">
        <v>1</v>
      </c>
      <c r="J54" s="31">
        <v>6</v>
      </c>
      <c r="K54" s="30">
        <v>2</v>
      </c>
      <c r="L54" s="30">
        <v>1</v>
      </c>
      <c r="M54" s="32">
        <v>1</v>
      </c>
      <c r="N54" s="31">
        <v>0</v>
      </c>
      <c r="O54" s="33">
        <v>0</v>
      </c>
      <c r="P54" s="34">
        <v>0</v>
      </c>
      <c r="Q54" s="33">
        <v>1</v>
      </c>
      <c r="R54" s="34">
        <v>1</v>
      </c>
      <c r="S54" s="30">
        <v>4</v>
      </c>
      <c r="T54" s="35">
        <v>0.17780000000000001</v>
      </c>
      <c r="U54" s="36">
        <v>29.14</v>
      </c>
      <c r="V54" s="36">
        <v>218.23</v>
      </c>
      <c r="W54" s="36">
        <v>139.97</v>
      </c>
      <c r="X54" s="36">
        <v>211.68</v>
      </c>
      <c r="Y54" s="37">
        <v>188.97</v>
      </c>
      <c r="Z54" s="37">
        <v>236.78</v>
      </c>
      <c r="AA54" s="38">
        <v>34.25</v>
      </c>
      <c r="AB54" s="39">
        <v>4</v>
      </c>
      <c r="AC54" s="40">
        <v>8.6</v>
      </c>
      <c r="AD54" s="41">
        <v>1059.01</v>
      </c>
    </row>
    <row r="55" spans="1:30" x14ac:dyDescent="0.2">
      <c r="A55" s="17" t="s">
        <v>3071</v>
      </c>
      <c r="B55" s="17" t="s">
        <v>3072</v>
      </c>
      <c r="C55" s="17" t="s">
        <v>1376</v>
      </c>
      <c r="D55" s="17" t="s">
        <v>1377</v>
      </c>
      <c r="E55" s="30">
        <v>83</v>
      </c>
      <c r="F55" s="31">
        <v>75</v>
      </c>
      <c r="G55" s="30">
        <v>150</v>
      </c>
      <c r="H55" s="32">
        <v>54</v>
      </c>
      <c r="I55" s="32">
        <v>9</v>
      </c>
      <c r="J55" s="31">
        <v>12</v>
      </c>
      <c r="K55" s="30">
        <v>2</v>
      </c>
      <c r="L55" s="30">
        <v>1</v>
      </c>
      <c r="M55" s="32">
        <v>1</v>
      </c>
      <c r="N55" s="31">
        <v>0</v>
      </c>
      <c r="O55" s="33">
        <v>1</v>
      </c>
      <c r="P55" s="34">
        <v>8.3299999999999999E-2</v>
      </c>
      <c r="Q55" s="33">
        <v>0</v>
      </c>
      <c r="R55" s="34">
        <v>0</v>
      </c>
      <c r="S55" s="30">
        <v>14</v>
      </c>
      <c r="T55" s="35">
        <v>0.1772</v>
      </c>
      <c r="U55" s="36">
        <v>241.57</v>
      </c>
      <c r="V55" s="36">
        <v>750.25</v>
      </c>
      <c r="W55" s="36">
        <v>733.99</v>
      </c>
      <c r="X55" s="36">
        <v>898.68</v>
      </c>
      <c r="Y55" s="37">
        <v>921.16899999999998</v>
      </c>
      <c r="Z55" s="37">
        <v>649.11500000000001</v>
      </c>
      <c r="AA55" s="38">
        <v>873.55</v>
      </c>
      <c r="AB55" s="39">
        <v>33</v>
      </c>
      <c r="AC55" s="40">
        <v>26.5</v>
      </c>
      <c r="AD55" s="41">
        <v>5068.32</v>
      </c>
    </row>
    <row r="56" spans="1:30" x14ac:dyDescent="0.2">
      <c r="A56" s="17" t="s">
        <v>3071</v>
      </c>
      <c r="B56" s="17" t="s">
        <v>3073</v>
      </c>
      <c r="C56" s="17" t="s">
        <v>108</v>
      </c>
      <c r="D56" s="17" t="s">
        <v>109</v>
      </c>
      <c r="E56" s="30">
        <v>75</v>
      </c>
      <c r="F56" s="31">
        <v>72</v>
      </c>
      <c r="G56" s="30">
        <v>59</v>
      </c>
      <c r="H56" s="32">
        <v>45</v>
      </c>
      <c r="I56" s="32">
        <v>6</v>
      </c>
      <c r="J56" s="31">
        <v>21</v>
      </c>
      <c r="K56" s="30">
        <v>0</v>
      </c>
      <c r="L56" s="30">
        <v>4</v>
      </c>
      <c r="M56" s="32">
        <v>3</v>
      </c>
      <c r="N56" s="31">
        <v>1</v>
      </c>
      <c r="O56" s="33">
        <v>4</v>
      </c>
      <c r="P56" s="34">
        <v>0.1905</v>
      </c>
      <c r="Q56" s="33">
        <v>0</v>
      </c>
      <c r="R56" s="34">
        <v>0</v>
      </c>
      <c r="S56" s="30">
        <v>18</v>
      </c>
      <c r="T56" s="35">
        <v>0.24490000000000001</v>
      </c>
      <c r="U56" s="36">
        <v>379.73</v>
      </c>
      <c r="V56" s="36">
        <v>313.63</v>
      </c>
      <c r="W56" s="36">
        <v>467.87</v>
      </c>
      <c r="X56" s="36">
        <v>284.08</v>
      </c>
      <c r="Y56" s="37">
        <v>441.23200000000003</v>
      </c>
      <c r="Z56" s="37">
        <v>396.59199999999998</v>
      </c>
      <c r="AA56" s="38">
        <v>524.04999999999995</v>
      </c>
      <c r="AB56" s="39">
        <v>32</v>
      </c>
      <c r="AC56" s="40">
        <v>16.399999999999999</v>
      </c>
      <c r="AD56" s="41">
        <v>2807.18</v>
      </c>
    </row>
    <row r="57" spans="1:30" x14ac:dyDescent="0.2">
      <c r="A57" s="17" t="s">
        <v>3071</v>
      </c>
      <c r="B57" s="17" t="s">
        <v>3073</v>
      </c>
      <c r="C57" s="17" t="s">
        <v>4665</v>
      </c>
      <c r="D57" s="17" t="s">
        <v>106</v>
      </c>
      <c r="E57" s="30">
        <v>43</v>
      </c>
      <c r="F57" s="31">
        <v>49</v>
      </c>
      <c r="G57" s="30">
        <v>44</v>
      </c>
      <c r="H57" s="32">
        <v>31</v>
      </c>
      <c r="I57" s="32">
        <v>1</v>
      </c>
      <c r="J57" s="31">
        <v>17</v>
      </c>
      <c r="K57" s="30">
        <v>2</v>
      </c>
      <c r="L57" s="30">
        <v>11</v>
      </c>
      <c r="M57" s="32">
        <v>11</v>
      </c>
      <c r="N57" s="31">
        <v>0</v>
      </c>
      <c r="O57" s="33">
        <v>4</v>
      </c>
      <c r="P57" s="34">
        <v>0.23530000000000001</v>
      </c>
      <c r="Q57" s="33">
        <v>0</v>
      </c>
      <c r="R57" s="34">
        <v>0</v>
      </c>
      <c r="S57" s="30">
        <v>18</v>
      </c>
      <c r="T57" s="35">
        <v>0.39129999999999998</v>
      </c>
      <c r="U57" s="36">
        <v>0</v>
      </c>
      <c r="V57" s="36">
        <v>0</v>
      </c>
      <c r="W57" s="36">
        <v>0</v>
      </c>
      <c r="X57" s="36">
        <v>0</v>
      </c>
      <c r="Y57" s="37">
        <v>0</v>
      </c>
      <c r="Z57" s="37">
        <v>683.22799999999995</v>
      </c>
      <c r="AA57" s="38">
        <v>819.03</v>
      </c>
      <c r="AB57" s="39">
        <v>42</v>
      </c>
      <c r="AC57" s="40">
        <v>19.5</v>
      </c>
      <c r="AD57" s="41">
        <v>1502.25</v>
      </c>
    </row>
    <row r="58" spans="1:30" x14ac:dyDescent="0.2">
      <c r="A58" s="17" t="s">
        <v>3071</v>
      </c>
      <c r="B58" s="17" t="s">
        <v>3073</v>
      </c>
      <c r="C58" s="17" t="s">
        <v>131</v>
      </c>
      <c r="D58" s="17" t="s">
        <v>132</v>
      </c>
      <c r="E58" s="30">
        <v>46</v>
      </c>
      <c r="F58" s="31">
        <v>34</v>
      </c>
      <c r="G58" s="30">
        <v>83</v>
      </c>
      <c r="H58" s="32">
        <v>20</v>
      </c>
      <c r="I58" s="32">
        <v>1</v>
      </c>
      <c r="J58" s="31">
        <v>13</v>
      </c>
      <c r="K58" s="30">
        <v>0</v>
      </c>
      <c r="L58" s="30">
        <v>1</v>
      </c>
      <c r="M58" s="32">
        <v>1</v>
      </c>
      <c r="N58" s="31">
        <v>0</v>
      </c>
      <c r="O58" s="33">
        <v>1</v>
      </c>
      <c r="P58" s="34">
        <v>7.6899999999999996E-2</v>
      </c>
      <c r="Q58" s="33">
        <v>0</v>
      </c>
      <c r="R58" s="34">
        <v>0</v>
      </c>
      <c r="S58" s="30">
        <v>3</v>
      </c>
      <c r="T58" s="35">
        <v>7.4999999999999997E-2</v>
      </c>
      <c r="U58" s="36">
        <v>36.909999999999997</v>
      </c>
      <c r="V58" s="36">
        <v>124.35</v>
      </c>
      <c r="W58" s="36">
        <v>842.69</v>
      </c>
      <c r="X58" s="36">
        <v>261.64</v>
      </c>
      <c r="Y58" s="37">
        <v>224.25200000000001</v>
      </c>
      <c r="Z58" s="37">
        <v>230.09399999999999</v>
      </c>
      <c r="AA58" s="38">
        <v>197.18</v>
      </c>
      <c r="AB58" s="39">
        <v>7</v>
      </c>
      <c r="AC58" s="40">
        <v>28.2</v>
      </c>
      <c r="AD58" s="41">
        <v>1917.12</v>
      </c>
    </row>
    <row r="59" spans="1:30" x14ac:dyDescent="0.2">
      <c r="A59" s="17" t="s">
        <v>3071</v>
      </c>
      <c r="B59" s="17" t="s">
        <v>3074</v>
      </c>
      <c r="C59" s="17" t="s">
        <v>119</v>
      </c>
      <c r="D59" s="17" t="s">
        <v>120</v>
      </c>
      <c r="E59" s="30">
        <v>43</v>
      </c>
      <c r="F59" s="31">
        <v>36</v>
      </c>
      <c r="G59" s="30">
        <v>113</v>
      </c>
      <c r="H59" s="32">
        <v>19</v>
      </c>
      <c r="I59" s="32">
        <v>4</v>
      </c>
      <c r="J59" s="31">
        <v>13</v>
      </c>
      <c r="K59" s="30">
        <v>6</v>
      </c>
      <c r="L59" s="30">
        <v>2</v>
      </c>
      <c r="M59" s="32">
        <v>2</v>
      </c>
      <c r="N59" s="31">
        <v>0</v>
      </c>
      <c r="O59" s="33">
        <v>1</v>
      </c>
      <c r="P59" s="34">
        <v>7.6899999999999996E-2</v>
      </c>
      <c r="Q59" s="33">
        <v>1</v>
      </c>
      <c r="R59" s="34">
        <v>0.25</v>
      </c>
      <c r="S59" s="30">
        <v>6</v>
      </c>
      <c r="T59" s="35">
        <v>0.15190000000000001</v>
      </c>
      <c r="U59" s="36">
        <v>154.80000000000001</v>
      </c>
      <c r="V59" s="36">
        <v>179.19</v>
      </c>
      <c r="W59" s="36">
        <v>274.54000000000002</v>
      </c>
      <c r="X59" s="36">
        <v>178.63</v>
      </c>
      <c r="Y59" s="37">
        <v>51.401000000000003</v>
      </c>
      <c r="Z59" s="37">
        <v>208.88499999999999</v>
      </c>
      <c r="AA59" s="38">
        <v>319.7</v>
      </c>
      <c r="AB59" s="39">
        <v>13</v>
      </c>
      <c r="AC59" s="40">
        <v>24.6</v>
      </c>
      <c r="AD59" s="41">
        <v>1367.14</v>
      </c>
    </row>
    <row r="60" spans="1:30" x14ac:dyDescent="0.2">
      <c r="A60" s="17" t="s">
        <v>3071</v>
      </c>
      <c r="B60" s="17" t="s">
        <v>3074</v>
      </c>
      <c r="C60" s="17" t="s">
        <v>7637</v>
      </c>
      <c r="D60" s="17" t="s">
        <v>123</v>
      </c>
      <c r="E60" s="30">
        <v>181</v>
      </c>
      <c r="F60" s="31">
        <v>195</v>
      </c>
      <c r="G60" s="30">
        <v>66</v>
      </c>
      <c r="H60" s="32">
        <v>165</v>
      </c>
      <c r="I60" s="32">
        <v>10</v>
      </c>
      <c r="J60" s="31">
        <v>20</v>
      </c>
      <c r="K60" s="30">
        <v>1</v>
      </c>
      <c r="L60" s="30">
        <v>32</v>
      </c>
      <c r="M60" s="32">
        <v>32</v>
      </c>
      <c r="N60" s="31">
        <v>0</v>
      </c>
      <c r="O60" s="33">
        <v>7</v>
      </c>
      <c r="P60" s="34">
        <v>0.35</v>
      </c>
      <c r="Q60" s="33">
        <v>0</v>
      </c>
      <c r="R60" s="34">
        <v>0</v>
      </c>
      <c r="S60" s="30">
        <v>88</v>
      </c>
      <c r="T60" s="35">
        <v>0.46810000000000002</v>
      </c>
      <c r="U60" s="36">
        <v>3292.78</v>
      </c>
      <c r="V60" s="36">
        <v>6609.68</v>
      </c>
      <c r="W60" s="36">
        <v>6829.56</v>
      </c>
      <c r="X60" s="36">
        <v>5643.77</v>
      </c>
      <c r="Y60" s="37">
        <v>6019.0080000000198</v>
      </c>
      <c r="Z60" s="37">
        <v>10661.889000000099</v>
      </c>
      <c r="AA60" s="38">
        <v>5299.99</v>
      </c>
      <c r="AB60" s="39">
        <v>261</v>
      </c>
      <c r="AC60" s="40">
        <v>20.3</v>
      </c>
      <c r="AD60" s="41">
        <v>44356.67</v>
      </c>
    </row>
    <row r="61" spans="1:30" x14ac:dyDescent="0.2">
      <c r="A61" s="17" t="s">
        <v>3071</v>
      </c>
      <c r="B61" s="17" t="s">
        <v>3074</v>
      </c>
      <c r="C61" s="17" t="s">
        <v>7638</v>
      </c>
      <c r="D61" s="17" t="s">
        <v>117</v>
      </c>
      <c r="E61" s="30">
        <v>94</v>
      </c>
      <c r="F61" s="31">
        <v>75</v>
      </c>
      <c r="G61" s="30">
        <v>29</v>
      </c>
      <c r="H61" s="32">
        <v>59</v>
      </c>
      <c r="I61" s="32">
        <v>6</v>
      </c>
      <c r="J61" s="31">
        <v>10</v>
      </c>
      <c r="K61" s="30">
        <v>1</v>
      </c>
      <c r="L61" s="30">
        <v>3</v>
      </c>
      <c r="M61" s="32">
        <v>3</v>
      </c>
      <c r="N61" s="31">
        <v>0</v>
      </c>
      <c r="O61" s="33">
        <v>0</v>
      </c>
      <c r="P61" s="34">
        <v>0</v>
      </c>
      <c r="Q61" s="33">
        <v>2</v>
      </c>
      <c r="R61" s="34">
        <v>0.33329999999999999</v>
      </c>
      <c r="S61" s="30">
        <v>45</v>
      </c>
      <c r="T61" s="35">
        <v>0.53249999999999997</v>
      </c>
      <c r="U61" s="36">
        <v>2662.63</v>
      </c>
      <c r="V61" s="36">
        <v>3746.09</v>
      </c>
      <c r="W61" s="36">
        <v>4580.8599999999997</v>
      </c>
      <c r="X61" s="36">
        <v>4420.7299999999996</v>
      </c>
      <c r="Y61" s="37">
        <v>4465.8209999999999</v>
      </c>
      <c r="Z61" s="37">
        <v>5760.1279999999997</v>
      </c>
      <c r="AA61" s="38">
        <v>4361.7700000000004</v>
      </c>
      <c r="AB61" s="39">
        <v>144</v>
      </c>
      <c r="AC61" s="40">
        <v>30.3</v>
      </c>
      <c r="AD61" s="41">
        <v>29998.02</v>
      </c>
    </row>
    <row r="62" spans="1:30" x14ac:dyDescent="0.2">
      <c r="A62" s="17" t="s">
        <v>3071</v>
      </c>
      <c r="B62" s="17" t="s">
        <v>3075</v>
      </c>
      <c r="C62" s="17" t="s">
        <v>7639</v>
      </c>
      <c r="D62" s="17" t="s">
        <v>1378</v>
      </c>
      <c r="E62" s="30">
        <v>64</v>
      </c>
      <c r="F62" s="31">
        <v>61</v>
      </c>
      <c r="G62" s="30">
        <v>75</v>
      </c>
      <c r="H62" s="32">
        <v>44</v>
      </c>
      <c r="I62" s="32">
        <v>3</v>
      </c>
      <c r="J62" s="31">
        <v>14</v>
      </c>
      <c r="K62" s="30">
        <v>3</v>
      </c>
      <c r="L62" s="30">
        <v>3</v>
      </c>
      <c r="M62" s="32">
        <v>3</v>
      </c>
      <c r="N62" s="31">
        <v>0</v>
      </c>
      <c r="O62" s="33">
        <v>3</v>
      </c>
      <c r="P62" s="34">
        <v>0.21429999999999999</v>
      </c>
      <c r="Q62" s="33">
        <v>0</v>
      </c>
      <c r="R62" s="34">
        <v>0</v>
      </c>
      <c r="S62" s="30">
        <v>9</v>
      </c>
      <c r="T62" s="35">
        <v>0.14399999999999999</v>
      </c>
      <c r="U62" s="36">
        <v>258.13</v>
      </c>
      <c r="V62" s="36">
        <v>332.62</v>
      </c>
      <c r="W62" s="36">
        <v>372.82</v>
      </c>
      <c r="X62" s="36">
        <v>715.87</v>
      </c>
      <c r="Y62" s="37">
        <v>5712.0300000000698</v>
      </c>
      <c r="Z62" s="37">
        <v>491.82400000000001</v>
      </c>
      <c r="AA62" s="38">
        <v>383.24</v>
      </c>
      <c r="AB62" s="39">
        <v>16</v>
      </c>
      <c r="AC62" s="40">
        <v>24</v>
      </c>
      <c r="AD62" s="41">
        <v>8266.5400000000009</v>
      </c>
    </row>
    <row r="63" spans="1:30" x14ac:dyDescent="0.2">
      <c r="A63" s="17" t="s">
        <v>3071</v>
      </c>
      <c r="B63" s="17" t="s">
        <v>3075</v>
      </c>
      <c r="C63" s="17" t="s">
        <v>127</v>
      </c>
      <c r="D63" s="17" t="s">
        <v>128</v>
      </c>
      <c r="E63" s="30">
        <v>60</v>
      </c>
      <c r="F63" s="31">
        <v>48</v>
      </c>
      <c r="G63" s="30">
        <v>82</v>
      </c>
      <c r="H63" s="32">
        <v>26</v>
      </c>
      <c r="I63" s="32">
        <v>2</v>
      </c>
      <c r="J63" s="31">
        <v>20</v>
      </c>
      <c r="K63" s="30">
        <v>0</v>
      </c>
      <c r="L63" s="30">
        <v>0</v>
      </c>
      <c r="M63" s="32">
        <v>0</v>
      </c>
      <c r="N63" s="31">
        <v>0</v>
      </c>
      <c r="O63" s="33"/>
      <c r="P63" s="34"/>
      <c r="Q63" s="33"/>
      <c r="R63" s="34"/>
      <c r="S63" s="30">
        <v>6</v>
      </c>
      <c r="T63" s="35">
        <v>0.1111</v>
      </c>
      <c r="U63" s="36">
        <v>278.60000000000002</v>
      </c>
      <c r="V63" s="36">
        <v>344.9</v>
      </c>
      <c r="W63" s="36">
        <v>841.39</v>
      </c>
      <c r="X63" s="36">
        <v>1291.94</v>
      </c>
      <c r="Y63" s="37">
        <v>480.47699999999998</v>
      </c>
      <c r="Z63" s="37">
        <v>356.88799999999998</v>
      </c>
      <c r="AA63" s="38">
        <v>436.57</v>
      </c>
      <c r="AB63" s="39">
        <v>14</v>
      </c>
      <c r="AC63" s="40">
        <v>31.2</v>
      </c>
      <c r="AD63" s="41">
        <v>4030.77</v>
      </c>
    </row>
    <row r="64" spans="1:30" x14ac:dyDescent="0.2">
      <c r="A64" s="17" t="s">
        <v>3071</v>
      </c>
      <c r="B64" s="17" t="s">
        <v>3075</v>
      </c>
      <c r="C64" s="17" t="s">
        <v>111</v>
      </c>
      <c r="D64" s="17" t="s">
        <v>112</v>
      </c>
      <c r="E64" s="30">
        <v>28</v>
      </c>
      <c r="F64" s="31">
        <v>24</v>
      </c>
      <c r="G64" s="30">
        <v>26</v>
      </c>
      <c r="H64" s="32">
        <v>16</v>
      </c>
      <c r="I64" s="32">
        <v>2</v>
      </c>
      <c r="J64" s="31">
        <v>6</v>
      </c>
      <c r="K64" s="30">
        <v>0</v>
      </c>
      <c r="L64" s="30">
        <v>0</v>
      </c>
      <c r="M64" s="32">
        <v>0</v>
      </c>
      <c r="N64" s="31">
        <v>0</v>
      </c>
      <c r="O64" s="33"/>
      <c r="P64" s="34"/>
      <c r="Q64" s="33"/>
      <c r="R64" s="34"/>
      <c r="S64" s="30">
        <v>9</v>
      </c>
      <c r="T64" s="35">
        <v>0.34620000000000001</v>
      </c>
      <c r="U64" s="36">
        <v>313.98</v>
      </c>
      <c r="V64" s="36">
        <v>224.54</v>
      </c>
      <c r="W64" s="36">
        <v>519.16</v>
      </c>
      <c r="X64" s="36">
        <v>355.81</v>
      </c>
      <c r="Y64" s="37">
        <v>413.077</v>
      </c>
      <c r="Z64" s="37">
        <v>588.57399999999996</v>
      </c>
      <c r="AA64" s="38">
        <v>140.06</v>
      </c>
      <c r="AB64" s="39">
        <v>12</v>
      </c>
      <c r="AC64" s="40">
        <v>11.7</v>
      </c>
      <c r="AD64" s="41">
        <v>2555.1999999999998</v>
      </c>
    </row>
    <row r="65" spans="1:30" x14ac:dyDescent="0.2">
      <c r="A65" s="17" t="s">
        <v>3071</v>
      </c>
      <c r="B65" s="17" t="s">
        <v>7640</v>
      </c>
      <c r="C65" s="17" t="s">
        <v>7641</v>
      </c>
      <c r="D65" s="17" t="s">
        <v>7642</v>
      </c>
      <c r="E65" s="30">
        <v>0</v>
      </c>
      <c r="F65" s="31">
        <v>6</v>
      </c>
      <c r="G65" s="30">
        <v>0</v>
      </c>
      <c r="H65" s="32">
        <v>3</v>
      </c>
      <c r="I65" s="32">
        <v>0</v>
      </c>
      <c r="J65" s="31">
        <v>3</v>
      </c>
      <c r="K65" s="30">
        <v>0</v>
      </c>
      <c r="L65" s="30">
        <v>6</v>
      </c>
      <c r="M65" s="32">
        <v>3</v>
      </c>
      <c r="N65" s="31">
        <v>3</v>
      </c>
      <c r="O65" s="33">
        <v>1</v>
      </c>
      <c r="P65" s="34">
        <v>0.33329999999999999</v>
      </c>
      <c r="Q65" s="33">
        <v>0</v>
      </c>
      <c r="R65" s="34"/>
      <c r="S65" s="30">
        <v>1</v>
      </c>
      <c r="T65" s="35">
        <v>0.33329999999999999</v>
      </c>
      <c r="U65" s="36">
        <v>0</v>
      </c>
      <c r="V65" s="36">
        <v>0</v>
      </c>
      <c r="W65" s="36">
        <v>0</v>
      </c>
      <c r="X65" s="36">
        <v>0</v>
      </c>
      <c r="Y65" s="37">
        <v>0</v>
      </c>
      <c r="Z65" s="37">
        <v>0</v>
      </c>
      <c r="AA65" s="38">
        <v>29.94</v>
      </c>
      <c r="AB65" s="39">
        <v>2</v>
      </c>
      <c r="AC65" s="40">
        <v>15</v>
      </c>
      <c r="AD65" s="41">
        <v>29.94</v>
      </c>
    </row>
    <row r="66" spans="1:30" x14ac:dyDescent="0.2">
      <c r="A66" s="17" t="s">
        <v>3077</v>
      </c>
      <c r="B66" s="17" t="s">
        <v>3078</v>
      </c>
      <c r="C66" s="17" t="s">
        <v>784</v>
      </c>
      <c r="D66" s="17" t="s">
        <v>785</v>
      </c>
      <c r="E66" s="30">
        <v>93</v>
      </c>
      <c r="F66" s="31">
        <v>115</v>
      </c>
      <c r="G66" s="30">
        <v>36</v>
      </c>
      <c r="H66" s="32">
        <v>94</v>
      </c>
      <c r="I66" s="32">
        <v>7</v>
      </c>
      <c r="J66" s="31">
        <v>14</v>
      </c>
      <c r="K66" s="30">
        <v>0</v>
      </c>
      <c r="L66" s="30">
        <v>30</v>
      </c>
      <c r="M66" s="32">
        <v>28</v>
      </c>
      <c r="N66" s="31">
        <v>2</v>
      </c>
      <c r="O66" s="33">
        <v>7</v>
      </c>
      <c r="P66" s="34">
        <v>0.5</v>
      </c>
      <c r="Q66" s="33">
        <v>3</v>
      </c>
      <c r="R66" s="34">
        <v>0.42859999999999998</v>
      </c>
      <c r="S66" s="30">
        <v>14</v>
      </c>
      <c r="T66" s="35">
        <v>0.1346</v>
      </c>
      <c r="U66" s="36">
        <v>229.29</v>
      </c>
      <c r="V66" s="36">
        <v>357.87</v>
      </c>
      <c r="W66" s="36">
        <v>585.77</v>
      </c>
      <c r="X66" s="36">
        <v>477.38</v>
      </c>
      <c r="Y66" s="37">
        <v>540.10299999999995</v>
      </c>
      <c r="Z66" s="37">
        <v>581.84900000000005</v>
      </c>
      <c r="AA66" s="38">
        <v>380.05</v>
      </c>
      <c r="AB66" s="39">
        <v>24</v>
      </c>
      <c r="AC66" s="40">
        <v>15.8</v>
      </c>
      <c r="AD66" s="41">
        <v>3152.31</v>
      </c>
    </row>
    <row r="67" spans="1:30" x14ac:dyDescent="0.2">
      <c r="A67" s="17" t="s">
        <v>3077</v>
      </c>
      <c r="B67" s="17" t="s">
        <v>3078</v>
      </c>
      <c r="C67" s="17" t="s">
        <v>1359</v>
      </c>
      <c r="D67" s="17" t="s">
        <v>1360</v>
      </c>
      <c r="E67" s="30">
        <v>48</v>
      </c>
      <c r="F67" s="31">
        <v>51</v>
      </c>
      <c r="G67" s="30">
        <v>12</v>
      </c>
      <c r="H67" s="32">
        <v>42</v>
      </c>
      <c r="I67" s="32">
        <v>0</v>
      </c>
      <c r="J67" s="31">
        <v>9</v>
      </c>
      <c r="K67" s="30">
        <v>6</v>
      </c>
      <c r="L67" s="30">
        <v>10</v>
      </c>
      <c r="M67" s="32">
        <v>9</v>
      </c>
      <c r="N67" s="31">
        <v>1</v>
      </c>
      <c r="O67" s="33">
        <v>4</v>
      </c>
      <c r="P67" s="34">
        <v>0.44440000000000002</v>
      </c>
      <c r="Q67" s="33">
        <v>0</v>
      </c>
      <c r="R67" s="34"/>
      <c r="S67" s="30">
        <v>5</v>
      </c>
      <c r="T67" s="35">
        <v>0.10100000000000001</v>
      </c>
      <c r="U67" s="36">
        <v>0</v>
      </c>
      <c r="V67" s="36">
        <v>0</v>
      </c>
      <c r="W67" s="36">
        <v>196.8</v>
      </c>
      <c r="X67" s="36">
        <v>226.83</v>
      </c>
      <c r="Y67" s="37">
        <v>86.364000000000004</v>
      </c>
      <c r="Z67" s="37">
        <v>12.265000000000001</v>
      </c>
      <c r="AA67" s="38">
        <v>155.66</v>
      </c>
      <c r="AB67" s="39">
        <v>10</v>
      </c>
      <c r="AC67" s="40">
        <v>15.6</v>
      </c>
      <c r="AD67" s="41">
        <v>677.92</v>
      </c>
    </row>
    <row r="68" spans="1:30" x14ac:dyDescent="0.2">
      <c r="A68" s="17" t="s">
        <v>3077</v>
      </c>
      <c r="B68" s="17" t="s">
        <v>3078</v>
      </c>
      <c r="C68" s="17" t="s">
        <v>2980</v>
      </c>
      <c r="D68" s="17" t="s">
        <v>2981</v>
      </c>
      <c r="E68" s="30">
        <v>33</v>
      </c>
      <c r="F68" s="31">
        <v>38</v>
      </c>
      <c r="G68" s="30">
        <v>0</v>
      </c>
      <c r="H68" s="32">
        <v>27</v>
      </c>
      <c r="I68" s="32">
        <v>1</v>
      </c>
      <c r="J68" s="31">
        <v>10</v>
      </c>
      <c r="K68" s="30">
        <v>0</v>
      </c>
      <c r="L68" s="30">
        <v>5</v>
      </c>
      <c r="M68" s="32">
        <v>4</v>
      </c>
      <c r="N68" s="31">
        <v>1</v>
      </c>
      <c r="O68" s="33">
        <v>3</v>
      </c>
      <c r="P68" s="34">
        <v>0.3</v>
      </c>
      <c r="Q68" s="33">
        <v>1</v>
      </c>
      <c r="R68" s="34">
        <v>1</v>
      </c>
      <c r="S68" s="30">
        <v>6</v>
      </c>
      <c r="T68" s="35">
        <v>0.16900000000000001</v>
      </c>
      <c r="U68" s="36">
        <v>0</v>
      </c>
      <c r="V68" s="36">
        <v>0</v>
      </c>
      <c r="W68" s="36">
        <v>0</v>
      </c>
      <c r="X68" s="36">
        <v>136.96</v>
      </c>
      <c r="Y68" s="37">
        <v>241.917</v>
      </c>
      <c r="Z68" s="37">
        <v>131.803</v>
      </c>
      <c r="AA68" s="38">
        <v>107.27</v>
      </c>
      <c r="AB68" s="39">
        <v>7</v>
      </c>
      <c r="AC68" s="40">
        <v>15.3</v>
      </c>
      <c r="AD68" s="41">
        <v>617.95000000000005</v>
      </c>
    </row>
    <row r="69" spans="1:30" x14ac:dyDescent="0.2">
      <c r="A69" s="17" t="s">
        <v>3077</v>
      </c>
      <c r="B69" s="17" t="s">
        <v>3078</v>
      </c>
      <c r="C69" s="17" t="s">
        <v>787</v>
      </c>
      <c r="D69" s="17" t="s">
        <v>788</v>
      </c>
      <c r="E69" s="30">
        <v>102</v>
      </c>
      <c r="F69" s="31">
        <v>93</v>
      </c>
      <c r="G69" s="30">
        <v>65</v>
      </c>
      <c r="H69" s="32">
        <v>66</v>
      </c>
      <c r="I69" s="32">
        <v>9</v>
      </c>
      <c r="J69" s="31">
        <v>18</v>
      </c>
      <c r="K69" s="30">
        <v>3</v>
      </c>
      <c r="L69" s="30">
        <v>19</v>
      </c>
      <c r="M69" s="32">
        <v>17</v>
      </c>
      <c r="N69" s="31">
        <v>2</v>
      </c>
      <c r="O69" s="33">
        <v>6</v>
      </c>
      <c r="P69" s="34">
        <v>0.33329999999999999</v>
      </c>
      <c r="Q69" s="33">
        <v>2</v>
      </c>
      <c r="R69" s="34">
        <v>0.22220000000000001</v>
      </c>
      <c r="S69" s="30">
        <v>18</v>
      </c>
      <c r="T69" s="35">
        <v>0.18459999999999999</v>
      </c>
      <c r="U69" s="36">
        <v>191.16</v>
      </c>
      <c r="V69" s="36">
        <v>454.14</v>
      </c>
      <c r="W69" s="36">
        <v>980.76</v>
      </c>
      <c r="X69" s="36">
        <v>376.48</v>
      </c>
      <c r="Y69" s="37">
        <v>371.71</v>
      </c>
      <c r="Z69" s="37">
        <v>264.35899999999998</v>
      </c>
      <c r="AA69" s="38">
        <v>313.37</v>
      </c>
      <c r="AB69" s="39">
        <v>25</v>
      </c>
      <c r="AC69" s="40">
        <v>12.5</v>
      </c>
      <c r="AD69" s="41">
        <v>2951.97</v>
      </c>
    </row>
    <row r="70" spans="1:30" x14ac:dyDescent="0.2">
      <c r="A70" s="17" t="s">
        <v>3077</v>
      </c>
      <c r="B70" s="17" t="s">
        <v>3078</v>
      </c>
      <c r="C70" s="17" t="s">
        <v>1307</v>
      </c>
      <c r="D70" s="17" t="s">
        <v>788</v>
      </c>
      <c r="E70" s="30">
        <v>36</v>
      </c>
      <c r="F70" s="31">
        <v>33</v>
      </c>
      <c r="G70" s="30">
        <v>39</v>
      </c>
      <c r="H70" s="32">
        <v>24</v>
      </c>
      <c r="I70" s="32">
        <v>0</v>
      </c>
      <c r="J70" s="31">
        <v>9</v>
      </c>
      <c r="K70" s="30">
        <v>3</v>
      </c>
      <c r="L70" s="30">
        <v>1</v>
      </c>
      <c r="M70" s="32">
        <v>1</v>
      </c>
      <c r="N70" s="31">
        <v>0</v>
      </c>
      <c r="O70" s="33">
        <v>1</v>
      </c>
      <c r="P70" s="34">
        <v>0.1111</v>
      </c>
      <c r="Q70" s="33">
        <v>0</v>
      </c>
      <c r="R70" s="34"/>
      <c r="S70" s="30">
        <v>2</v>
      </c>
      <c r="T70" s="35">
        <v>5.8000000000000003E-2</v>
      </c>
      <c r="U70" s="36">
        <v>137.58000000000001</v>
      </c>
      <c r="V70" s="36">
        <v>76.23</v>
      </c>
      <c r="W70" s="36">
        <v>173.29</v>
      </c>
      <c r="X70" s="36">
        <v>192.1</v>
      </c>
      <c r="Y70" s="37">
        <v>218.68100000000001</v>
      </c>
      <c r="Z70" s="37">
        <v>42.74</v>
      </c>
      <c r="AA70" s="38">
        <v>24.84</v>
      </c>
      <c r="AB70" s="39">
        <v>2</v>
      </c>
      <c r="AC70" s="40">
        <v>12.4</v>
      </c>
      <c r="AD70" s="41">
        <v>865.46</v>
      </c>
    </row>
    <row r="71" spans="1:30" x14ac:dyDescent="0.2">
      <c r="A71" s="17" t="s">
        <v>3077</v>
      </c>
      <c r="B71" s="17" t="s">
        <v>3080</v>
      </c>
      <c r="C71" s="17" t="s">
        <v>1306</v>
      </c>
      <c r="D71" s="17" t="s">
        <v>1304</v>
      </c>
      <c r="E71" s="30">
        <v>25</v>
      </c>
      <c r="F71" s="31">
        <v>22</v>
      </c>
      <c r="G71" s="30">
        <v>82</v>
      </c>
      <c r="H71" s="32">
        <v>15</v>
      </c>
      <c r="I71" s="32">
        <v>0</v>
      </c>
      <c r="J71" s="31">
        <v>7</v>
      </c>
      <c r="K71" s="30">
        <v>0</v>
      </c>
      <c r="L71" s="30">
        <v>0</v>
      </c>
      <c r="M71" s="32">
        <v>0</v>
      </c>
      <c r="N71" s="31">
        <v>0</v>
      </c>
      <c r="O71" s="33"/>
      <c r="P71" s="34"/>
      <c r="Q71" s="33"/>
      <c r="R71" s="34"/>
      <c r="S71" s="30">
        <v>0</v>
      </c>
      <c r="T71" s="35">
        <v>0</v>
      </c>
      <c r="U71" s="36">
        <v>82.97</v>
      </c>
      <c r="V71" s="36">
        <v>560.36</v>
      </c>
      <c r="W71" s="36">
        <v>32.83</v>
      </c>
      <c r="X71" s="36">
        <v>153.04</v>
      </c>
      <c r="Y71" s="37">
        <v>110.233</v>
      </c>
      <c r="Z71" s="37">
        <v>17.419</v>
      </c>
      <c r="AA71" s="38">
        <v>0</v>
      </c>
      <c r="AB71" s="39">
        <v>0</v>
      </c>
      <c r="AC71" s="40">
        <v>0</v>
      </c>
      <c r="AD71" s="41">
        <v>956.86</v>
      </c>
    </row>
    <row r="72" spans="1:30" x14ac:dyDescent="0.2">
      <c r="A72" s="17" t="s">
        <v>3077</v>
      </c>
      <c r="B72" s="17" t="s">
        <v>3080</v>
      </c>
      <c r="C72" s="17" t="s">
        <v>1114</v>
      </c>
      <c r="D72" s="17" t="s">
        <v>1397</v>
      </c>
      <c r="E72" s="30">
        <v>79</v>
      </c>
      <c r="F72" s="31">
        <v>76</v>
      </c>
      <c r="G72" s="30">
        <v>56</v>
      </c>
      <c r="H72" s="32">
        <v>54</v>
      </c>
      <c r="I72" s="32">
        <v>4</v>
      </c>
      <c r="J72" s="31">
        <v>18</v>
      </c>
      <c r="K72" s="30">
        <v>5</v>
      </c>
      <c r="L72" s="30">
        <v>19</v>
      </c>
      <c r="M72" s="32">
        <v>19</v>
      </c>
      <c r="N72" s="31">
        <v>0</v>
      </c>
      <c r="O72" s="33">
        <v>4</v>
      </c>
      <c r="P72" s="34">
        <v>0.22220000000000001</v>
      </c>
      <c r="Q72" s="33">
        <v>1</v>
      </c>
      <c r="R72" s="34">
        <v>0.25</v>
      </c>
      <c r="S72" s="30">
        <v>26</v>
      </c>
      <c r="T72" s="35">
        <v>0.33550000000000002</v>
      </c>
      <c r="U72" s="36">
        <v>3.75</v>
      </c>
      <c r="V72" s="36">
        <v>298.2</v>
      </c>
      <c r="W72" s="36">
        <v>319.45999999999998</v>
      </c>
      <c r="X72" s="36">
        <v>359.46</v>
      </c>
      <c r="Y72" s="37">
        <v>76.040000000000006</v>
      </c>
      <c r="Z72" s="37">
        <v>333.88</v>
      </c>
      <c r="AA72" s="38">
        <v>884.56</v>
      </c>
      <c r="AB72" s="39">
        <v>56</v>
      </c>
      <c r="AC72" s="40">
        <v>15.8</v>
      </c>
      <c r="AD72" s="41">
        <v>2275.34</v>
      </c>
    </row>
    <row r="73" spans="1:30" x14ac:dyDescent="0.2">
      <c r="A73" s="17" t="s">
        <v>3077</v>
      </c>
      <c r="B73" s="17" t="s">
        <v>3080</v>
      </c>
      <c r="C73" s="17" t="s">
        <v>7556</v>
      </c>
      <c r="D73" s="17" t="s">
        <v>1304</v>
      </c>
      <c r="E73" s="30">
        <v>11</v>
      </c>
      <c r="F73" s="31">
        <v>10</v>
      </c>
      <c r="G73" s="30">
        <v>50</v>
      </c>
      <c r="H73" s="32">
        <v>5</v>
      </c>
      <c r="I73" s="32">
        <v>0</v>
      </c>
      <c r="J73" s="31">
        <v>5</v>
      </c>
      <c r="K73" s="30">
        <v>1</v>
      </c>
      <c r="L73" s="30">
        <v>0</v>
      </c>
      <c r="M73" s="32">
        <v>0</v>
      </c>
      <c r="N73" s="31">
        <v>0</v>
      </c>
      <c r="O73" s="33"/>
      <c r="P73" s="34"/>
      <c r="Q73" s="33"/>
      <c r="R73" s="34"/>
      <c r="S73" s="30">
        <v>0</v>
      </c>
      <c r="T73" s="35">
        <v>0</v>
      </c>
      <c r="U73" s="36">
        <v>5.39</v>
      </c>
      <c r="V73" s="36">
        <v>54.4</v>
      </c>
      <c r="W73" s="36">
        <v>-42.1</v>
      </c>
      <c r="X73" s="36">
        <v>0</v>
      </c>
      <c r="Y73" s="37">
        <v>0</v>
      </c>
      <c r="Z73" s="37">
        <v>41.095999999999997</v>
      </c>
      <c r="AA73" s="38">
        <v>0</v>
      </c>
      <c r="AB73" s="39">
        <v>0</v>
      </c>
      <c r="AC73" s="40">
        <v>0</v>
      </c>
      <c r="AD73" s="41">
        <v>58.78</v>
      </c>
    </row>
    <row r="74" spans="1:30" x14ac:dyDescent="0.2">
      <c r="A74" s="17"/>
      <c r="B74" s="17"/>
      <c r="C74" s="17"/>
      <c r="D74" s="17"/>
      <c r="E74" s="30"/>
      <c r="F74" s="31"/>
      <c r="G74" s="30"/>
      <c r="H74" s="32"/>
      <c r="I74" s="32"/>
      <c r="J74" s="31"/>
      <c r="K74" s="30"/>
      <c r="L74" s="30"/>
      <c r="M74" s="32"/>
      <c r="N74" s="31"/>
      <c r="O74" s="33"/>
      <c r="P74" s="34"/>
      <c r="Q74" s="33"/>
      <c r="R74" s="34"/>
      <c r="S74" s="30"/>
      <c r="T74" s="35"/>
      <c r="U74" s="37"/>
      <c r="V74" s="37"/>
      <c r="W74" s="37"/>
      <c r="X74" s="37"/>
      <c r="Y74" s="37"/>
      <c r="Z74" s="37"/>
      <c r="AA74" s="38"/>
      <c r="AB74" s="39"/>
      <c r="AC74" s="40"/>
      <c r="AD74" s="41"/>
    </row>
    <row r="75" spans="1:30" x14ac:dyDescent="0.2">
      <c r="A75" s="43"/>
      <c r="B75" s="43"/>
      <c r="C75" s="43"/>
      <c r="D75" s="43"/>
      <c r="E75" s="44">
        <f>SUBTOTAL(109,Table28[Start])</f>
        <v>8072</v>
      </c>
      <c r="F75" s="45">
        <f>SUBTOTAL(109,Table28[End])</f>
        <v>7819</v>
      </c>
      <c r="G75" s="44">
        <f>SUBTOTAL(109,Table28[SA])</f>
        <v>6283</v>
      </c>
      <c r="H75" s="46">
        <f>SUBTOTAL(109,Table28[AG])</f>
        <v>6031</v>
      </c>
      <c r="I75" s="46">
        <f>SUBTOTAL(109,Table28[US])</f>
        <v>429</v>
      </c>
      <c r="J75" s="45">
        <f>SUBTOTAL(109,Table28[AL])</f>
        <v>1359</v>
      </c>
      <c r="K75" s="44">
        <f>SUBTOTAL(109,Table28[Ter])</f>
        <v>315</v>
      </c>
      <c r="L75" s="44">
        <f>SUBTOTAL(109,Table28[Recruit])</f>
        <v>1123</v>
      </c>
      <c r="M75" s="46">
        <f>SUBTOTAL(109,Table28[New AG,US])</f>
        <v>1075</v>
      </c>
      <c r="N75" s="45">
        <f>SUBTOTAL(109,Table28[New AL])</f>
        <v>48</v>
      </c>
      <c r="O75" s="46">
        <f>SUBTOTAL(109,Table28[Actv AL])</f>
        <v>359</v>
      </c>
      <c r="P75" s="46"/>
      <c r="Q75" s="46">
        <f>SUBTOTAL(109,Table28[Actv US])</f>
        <v>101</v>
      </c>
      <c r="R75" s="46"/>
      <c r="S75" s="44">
        <f>SUBTOTAL(109,Table28[Actv AG])</f>
        <v>1477</v>
      </c>
      <c r="T75" s="45"/>
      <c r="U75" s="46">
        <f>SUBTOTAL(109,Table28[Jan APE])</f>
        <v>22784.070000000007</v>
      </c>
      <c r="V75" s="46">
        <f>SUBTOTAL(109,Table28[Feb APE])</f>
        <v>37770.9</v>
      </c>
      <c r="W75" s="46">
        <f>SUBTOTAL(109,Table28[Mar APE])</f>
        <v>52614.12</v>
      </c>
      <c r="X75" s="46">
        <f>SUBTOTAL(109,Table28[Apr APE])</f>
        <v>50235.54</v>
      </c>
      <c r="Y75" s="46"/>
      <c r="Z75" s="46"/>
      <c r="AA75" s="46">
        <f>SUBTOTAL(109,Table28[Jul APE])</f>
        <v>45317.539999999979</v>
      </c>
      <c r="AB75" s="46">
        <f>SUBTOTAL(109,Table28[Jul Case])</f>
        <v>2660</v>
      </c>
      <c r="AC75" s="47">
        <f>Table28[[#Totals],[Jul APE]]/Table28[[#Totals],[Jul Case]]</f>
        <v>17.036669172932324</v>
      </c>
      <c r="AD75" s="46">
        <f>SUBTOTAL(109,Table28[YTD APE])</f>
        <v>318524.9200000001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03"/>
  <sheetViews>
    <sheetView zoomScale="85" zoomScaleNormal="85" workbookViewId="0">
      <selection activeCell="A3" sqref="A3:Z31"/>
    </sheetView>
  </sheetViews>
  <sheetFormatPr defaultRowHeight="14.25" x14ac:dyDescent="0.2"/>
  <cols>
    <col min="3" max="3" width="13.125" bestFit="1" customWidth="1"/>
    <col min="27" max="27" width="14.75" bestFit="1" customWidth="1"/>
  </cols>
  <sheetData>
    <row r="1" spans="1:32" x14ac:dyDescent="0.2">
      <c r="A1" t="s">
        <v>1531</v>
      </c>
    </row>
    <row r="2" spans="1:32" x14ac:dyDescent="0.2">
      <c r="A2" t="s">
        <v>1458</v>
      </c>
      <c r="B2" t="s">
        <v>1459</v>
      </c>
      <c r="C2" t="s">
        <v>1460</v>
      </c>
      <c r="D2" t="s">
        <v>1461</v>
      </c>
      <c r="E2" t="s">
        <v>1462</v>
      </c>
      <c r="F2" t="s">
        <v>1463</v>
      </c>
      <c r="G2" t="s">
        <v>1464</v>
      </c>
      <c r="H2" t="s">
        <v>1465</v>
      </c>
      <c r="I2" t="s">
        <v>1466</v>
      </c>
      <c r="J2" t="s">
        <v>1467</v>
      </c>
      <c r="K2" t="s">
        <v>1468</v>
      </c>
      <c r="L2" t="s">
        <v>1469</v>
      </c>
      <c r="M2" t="s">
        <v>1470</v>
      </c>
      <c r="N2" t="s">
        <v>1471</v>
      </c>
      <c r="O2" t="s">
        <v>1472</v>
      </c>
      <c r="P2" t="s">
        <v>1473</v>
      </c>
      <c r="Q2" t="s">
        <v>1474</v>
      </c>
      <c r="R2" t="s">
        <v>7582</v>
      </c>
      <c r="S2" t="s">
        <v>7583</v>
      </c>
      <c r="T2" t="s">
        <v>7590</v>
      </c>
      <c r="U2" t="s">
        <v>1475</v>
      </c>
      <c r="V2" t="s">
        <v>1476</v>
      </c>
      <c r="W2" t="s">
        <v>1477</v>
      </c>
      <c r="X2" t="s">
        <v>14</v>
      </c>
      <c r="Y2" t="s">
        <v>1478</v>
      </c>
      <c r="Z2" t="s">
        <v>1479</v>
      </c>
    </row>
    <row r="3" spans="1:32" x14ac:dyDescent="0.2">
      <c r="A3" t="s">
        <v>3071</v>
      </c>
      <c r="B3" t="s">
        <v>1006</v>
      </c>
      <c r="C3" t="s">
        <v>1504</v>
      </c>
      <c r="D3" t="s">
        <v>744</v>
      </c>
      <c r="E3" t="s">
        <v>1505</v>
      </c>
      <c r="F3" s="1">
        <v>42657</v>
      </c>
      <c r="G3" s="1">
        <v>42688</v>
      </c>
      <c r="H3" s="1">
        <v>42699</v>
      </c>
      <c r="I3">
        <v>181</v>
      </c>
      <c r="J3">
        <v>195</v>
      </c>
      <c r="K3">
        <v>32</v>
      </c>
      <c r="L3">
        <v>20</v>
      </c>
      <c r="M3">
        <v>88</v>
      </c>
      <c r="N3" s="14">
        <v>0.46810000000000002</v>
      </c>
      <c r="O3" s="15">
        <v>3292.78</v>
      </c>
      <c r="P3" s="15">
        <v>6609.68</v>
      </c>
      <c r="Q3" s="15">
        <v>6829.56</v>
      </c>
      <c r="R3" s="14">
        <v>5643.77</v>
      </c>
      <c r="S3" s="15">
        <v>6019.01</v>
      </c>
      <c r="T3" s="14">
        <v>10661.89</v>
      </c>
      <c r="U3" s="15">
        <v>5299.99</v>
      </c>
      <c r="V3" s="14">
        <v>261</v>
      </c>
      <c r="W3" s="15">
        <v>44356.67</v>
      </c>
      <c r="X3" s="15">
        <v>62570.31</v>
      </c>
      <c r="Z3" s="14">
        <v>1</v>
      </c>
      <c r="AC3" s="15"/>
      <c r="AF3" s="15"/>
    </row>
    <row r="4" spans="1:32" x14ac:dyDescent="0.2">
      <c r="A4" t="s">
        <v>3071</v>
      </c>
      <c r="B4" t="s">
        <v>1002</v>
      </c>
      <c r="C4" t="s">
        <v>1490</v>
      </c>
      <c r="D4" t="s">
        <v>1491</v>
      </c>
      <c r="E4" t="s">
        <v>1492</v>
      </c>
      <c r="F4" s="1">
        <v>42563</v>
      </c>
      <c r="G4" s="1">
        <v>42614</v>
      </c>
      <c r="H4" s="1">
        <v>42641</v>
      </c>
      <c r="I4">
        <v>94</v>
      </c>
      <c r="J4">
        <v>75</v>
      </c>
      <c r="K4">
        <v>3</v>
      </c>
      <c r="L4">
        <v>10</v>
      </c>
      <c r="M4">
        <v>45</v>
      </c>
      <c r="N4" s="14">
        <v>0.53249999999999997</v>
      </c>
      <c r="O4" s="15">
        <v>2662.63</v>
      </c>
      <c r="P4" s="15">
        <v>3746.09</v>
      </c>
      <c r="Q4" s="15">
        <v>4580.8599999999997</v>
      </c>
      <c r="R4" s="14">
        <v>4420.7299999999996</v>
      </c>
      <c r="S4" s="15">
        <v>4465.82</v>
      </c>
      <c r="T4" s="14">
        <v>5760.13</v>
      </c>
      <c r="U4" s="15">
        <v>4361.7700000000004</v>
      </c>
      <c r="V4" s="14">
        <v>144</v>
      </c>
      <c r="W4" s="15">
        <v>29998.02</v>
      </c>
      <c r="X4" s="15">
        <v>43872.89</v>
      </c>
      <c r="Y4" s="15">
        <v>0.79690000000000005</v>
      </c>
      <c r="Z4" s="15">
        <v>0.95389999999999997</v>
      </c>
      <c r="AC4" s="15"/>
      <c r="AF4" s="15"/>
    </row>
    <row r="5" spans="1:32" x14ac:dyDescent="0.2">
      <c r="A5" t="s">
        <v>3069</v>
      </c>
      <c r="B5" t="s">
        <v>1003</v>
      </c>
      <c r="C5" t="s">
        <v>1502</v>
      </c>
      <c r="D5" t="s">
        <v>1503</v>
      </c>
      <c r="E5" t="s">
        <v>1139</v>
      </c>
      <c r="F5" s="1">
        <v>42664</v>
      </c>
      <c r="G5" s="1">
        <v>42695</v>
      </c>
      <c r="H5" s="1">
        <v>42696</v>
      </c>
      <c r="I5">
        <v>85</v>
      </c>
      <c r="J5">
        <v>74</v>
      </c>
      <c r="K5">
        <v>2</v>
      </c>
      <c r="L5">
        <v>7</v>
      </c>
      <c r="M5">
        <v>25</v>
      </c>
      <c r="N5" s="14">
        <v>0.3145</v>
      </c>
      <c r="O5">
        <v>215.79</v>
      </c>
      <c r="P5">
        <v>448.6</v>
      </c>
      <c r="Q5" s="15">
        <v>1633.08</v>
      </c>
      <c r="R5" s="14">
        <v>758.2</v>
      </c>
      <c r="S5" s="15">
        <v>1319.1</v>
      </c>
      <c r="T5" s="14">
        <v>2480.19</v>
      </c>
      <c r="U5" s="15">
        <v>1941.33</v>
      </c>
      <c r="V5" s="14">
        <v>88</v>
      </c>
      <c r="W5" s="15">
        <v>8796.2800000000007</v>
      </c>
      <c r="X5" s="15">
        <v>10533.52</v>
      </c>
      <c r="Y5" s="15"/>
      <c r="Z5" s="15">
        <v>0.94489999999999996</v>
      </c>
      <c r="AC5" s="15"/>
      <c r="AF5" s="15"/>
    </row>
    <row r="6" spans="1:32" x14ac:dyDescent="0.2">
      <c r="A6" t="s">
        <v>1495</v>
      </c>
      <c r="B6" t="s">
        <v>992</v>
      </c>
      <c r="C6" t="s">
        <v>7591</v>
      </c>
      <c r="D6" t="s">
        <v>7592</v>
      </c>
      <c r="E6" t="s">
        <v>7593</v>
      </c>
      <c r="F6" s="1">
        <v>42689</v>
      </c>
      <c r="G6" s="1">
        <v>42698</v>
      </c>
      <c r="H6" s="1">
        <v>42717</v>
      </c>
      <c r="I6">
        <v>331</v>
      </c>
      <c r="J6">
        <v>326</v>
      </c>
      <c r="K6">
        <v>49</v>
      </c>
      <c r="L6">
        <v>42</v>
      </c>
      <c r="M6">
        <v>75</v>
      </c>
      <c r="N6" s="14">
        <v>0.2283</v>
      </c>
      <c r="O6">
        <v>765.41</v>
      </c>
      <c r="P6" s="15">
        <v>1180.97</v>
      </c>
      <c r="Q6" s="15">
        <v>1563.67</v>
      </c>
      <c r="R6" s="14">
        <v>1637.67</v>
      </c>
      <c r="S6" s="15">
        <v>1204.43</v>
      </c>
      <c r="T6" s="14">
        <v>1867.78</v>
      </c>
      <c r="U6" s="15">
        <v>1863.59</v>
      </c>
      <c r="V6" s="14">
        <v>151</v>
      </c>
      <c r="W6" s="15">
        <v>10083.52</v>
      </c>
      <c r="X6" s="15">
        <v>13753.37</v>
      </c>
      <c r="Y6" s="14">
        <v>0.63390000000000002</v>
      </c>
      <c r="Z6" s="14">
        <v>0.97929999999999995</v>
      </c>
      <c r="AC6" s="15"/>
      <c r="AF6" s="15"/>
    </row>
    <row r="7" spans="1:32" x14ac:dyDescent="0.2">
      <c r="A7" t="s">
        <v>1486</v>
      </c>
      <c r="B7" t="s">
        <v>1142</v>
      </c>
      <c r="C7" t="s">
        <v>1517</v>
      </c>
      <c r="D7" t="s">
        <v>1518</v>
      </c>
      <c r="E7" t="s">
        <v>1519</v>
      </c>
      <c r="F7" s="1">
        <v>42709</v>
      </c>
      <c r="G7" s="1">
        <v>42720</v>
      </c>
      <c r="H7" s="1">
        <v>42725</v>
      </c>
      <c r="I7">
        <v>542</v>
      </c>
      <c r="J7">
        <v>564</v>
      </c>
      <c r="K7">
        <v>110</v>
      </c>
      <c r="L7">
        <v>49</v>
      </c>
      <c r="M7">
        <v>88</v>
      </c>
      <c r="N7" s="14">
        <v>0.15909999999999999</v>
      </c>
      <c r="O7">
        <v>901.29</v>
      </c>
      <c r="P7" s="15">
        <v>1371.95</v>
      </c>
      <c r="Q7" s="15">
        <v>2876.96</v>
      </c>
      <c r="R7" s="14">
        <v>2434</v>
      </c>
      <c r="S7" s="15">
        <v>1437.12</v>
      </c>
      <c r="T7" s="14">
        <v>2019.5</v>
      </c>
      <c r="U7" s="15">
        <v>1552.14</v>
      </c>
      <c r="V7" s="14">
        <v>116</v>
      </c>
      <c r="W7" s="15">
        <v>12592.95</v>
      </c>
      <c r="X7" s="15">
        <v>15783.22</v>
      </c>
      <c r="Y7" s="15">
        <v>0.96</v>
      </c>
      <c r="Z7" s="15">
        <v>0.99480000000000002</v>
      </c>
      <c r="AF7" s="15"/>
    </row>
    <row r="8" spans="1:32" x14ac:dyDescent="0.2">
      <c r="A8" t="s">
        <v>1483</v>
      </c>
      <c r="B8" t="s">
        <v>989</v>
      </c>
      <c r="C8" t="s">
        <v>1484</v>
      </c>
      <c r="D8" t="s">
        <v>284</v>
      </c>
      <c r="E8" t="s">
        <v>1485</v>
      </c>
      <c r="F8" s="1">
        <v>42614</v>
      </c>
      <c r="G8" s="1">
        <v>42614</v>
      </c>
      <c r="H8" s="1">
        <v>42632</v>
      </c>
      <c r="I8">
        <v>211</v>
      </c>
      <c r="J8">
        <v>209</v>
      </c>
      <c r="K8">
        <v>26</v>
      </c>
      <c r="L8">
        <v>32</v>
      </c>
      <c r="M8">
        <v>52</v>
      </c>
      <c r="N8" s="14">
        <v>0.24759999999999999</v>
      </c>
      <c r="O8" s="15">
        <v>1306.3399999999999</v>
      </c>
      <c r="P8" s="15">
        <v>1399.37</v>
      </c>
      <c r="Q8" s="15">
        <v>2186.5100000000002</v>
      </c>
      <c r="R8" s="14">
        <v>1390.04</v>
      </c>
      <c r="S8" s="15">
        <v>1150.8599999999999</v>
      </c>
      <c r="T8" s="14">
        <v>1124.8599999999999</v>
      </c>
      <c r="U8" s="15">
        <v>1358.43</v>
      </c>
      <c r="V8" s="14">
        <v>95</v>
      </c>
      <c r="W8" s="15">
        <v>9916.42</v>
      </c>
      <c r="X8" s="15">
        <v>18387.73</v>
      </c>
      <c r="Y8" s="15">
        <v>0.73619999999999997</v>
      </c>
      <c r="Z8" s="15">
        <v>0.90569999999999995</v>
      </c>
      <c r="AC8" s="15"/>
      <c r="AF8" s="15"/>
    </row>
    <row r="9" spans="1:32" x14ac:dyDescent="0.2">
      <c r="A9" t="s">
        <v>3067</v>
      </c>
      <c r="B9" t="s">
        <v>1148</v>
      </c>
      <c r="C9" t="s">
        <v>1522</v>
      </c>
      <c r="D9" t="s">
        <v>339</v>
      </c>
      <c r="E9" t="s">
        <v>1523</v>
      </c>
      <c r="F9" s="1">
        <v>42711</v>
      </c>
      <c r="G9" s="1">
        <v>42730</v>
      </c>
      <c r="H9" s="1">
        <v>42730</v>
      </c>
      <c r="I9">
        <v>353</v>
      </c>
      <c r="J9">
        <v>317</v>
      </c>
      <c r="K9">
        <v>42</v>
      </c>
      <c r="L9">
        <v>55</v>
      </c>
      <c r="M9">
        <v>70</v>
      </c>
      <c r="N9" s="14">
        <v>0.20899999999999999</v>
      </c>
      <c r="O9">
        <v>942.96</v>
      </c>
      <c r="P9" s="15">
        <v>1082.45</v>
      </c>
      <c r="Q9" s="15">
        <v>1587.01</v>
      </c>
      <c r="R9" s="14">
        <v>1911.23</v>
      </c>
      <c r="S9" s="15">
        <v>2048.7800000000002</v>
      </c>
      <c r="T9" s="14">
        <v>2095.16</v>
      </c>
      <c r="U9" s="15">
        <v>1257.03</v>
      </c>
      <c r="V9" s="14">
        <v>95</v>
      </c>
      <c r="W9" s="15">
        <v>10924.62</v>
      </c>
      <c r="X9" s="15">
        <v>11581.67</v>
      </c>
      <c r="Y9" s="15">
        <v>0.96050000000000002</v>
      </c>
      <c r="Z9" s="15">
        <v>0.99819999999999998</v>
      </c>
      <c r="AC9" s="15"/>
      <c r="AF9" s="15"/>
    </row>
    <row r="10" spans="1:32" x14ac:dyDescent="0.2">
      <c r="A10" t="s">
        <v>3067</v>
      </c>
      <c r="B10" t="s">
        <v>1133</v>
      </c>
      <c r="C10" t="s">
        <v>1514</v>
      </c>
      <c r="D10" t="s">
        <v>1515</v>
      </c>
      <c r="E10" t="s">
        <v>1516</v>
      </c>
      <c r="F10" s="1">
        <v>42712</v>
      </c>
      <c r="G10" s="1">
        <v>42719</v>
      </c>
      <c r="H10" s="1">
        <v>42719</v>
      </c>
      <c r="I10">
        <v>166</v>
      </c>
      <c r="J10">
        <v>162</v>
      </c>
      <c r="K10">
        <v>43</v>
      </c>
      <c r="L10">
        <v>28</v>
      </c>
      <c r="M10">
        <v>49</v>
      </c>
      <c r="N10" s="14">
        <v>0.29880000000000001</v>
      </c>
      <c r="O10">
        <v>767.95</v>
      </c>
      <c r="P10" s="15">
        <v>1067.28</v>
      </c>
      <c r="Q10" s="15">
        <v>1114.23</v>
      </c>
      <c r="R10" s="14">
        <v>557.14</v>
      </c>
      <c r="S10" s="15">
        <v>1265.17</v>
      </c>
      <c r="T10" s="14">
        <v>1167.67</v>
      </c>
      <c r="U10" s="15">
        <v>1107.27</v>
      </c>
      <c r="V10" s="14">
        <v>78</v>
      </c>
      <c r="W10" s="15">
        <v>7046.7</v>
      </c>
      <c r="X10" s="15">
        <v>8533.4500000000007</v>
      </c>
      <c r="Y10" s="14">
        <v>0.87490000000000001</v>
      </c>
      <c r="Z10" s="14">
        <v>0.96060000000000001</v>
      </c>
      <c r="AF10" s="15"/>
    </row>
    <row r="11" spans="1:32" x14ac:dyDescent="0.2">
      <c r="A11" t="s">
        <v>1483</v>
      </c>
      <c r="B11" t="s">
        <v>1534</v>
      </c>
      <c r="C11" t="s">
        <v>1535</v>
      </c>
      <c r="D11" t="s">
        <v>641</v>
      </c>
      <c r="E11" t="s">
        <v>1163</v>
      </c>
      <c r="F11" s="1">
        <v>42797</v>
      </c>
      <c r="G11" s="1">
        <v>42832</v>
      </c>
      <c r="H11" s="1">
        <v>42846</v>
      </c>
      <c r="I11">
        <v>184</v>
      </c>
      <c r="J11">
        <v>190</v>
      </c>
      <c r="K11">
        <v>28</v>
      </c>
      <c r="L11">
        <v>18</v>
      </c>
      <c r="M11">
        <v>31</v>
      </c>
      <c r="N11" s="14">
        <v>0.1658</v>
      </c>
      <c r="O11">
        <v>0</v>
      </c>
      <c r="P11">
        <v>0</v>
      </c>
      <c r="Q11">
        <v>0</v>
      </c>
      <c r="R11" s="14">
        <v>663.54</v>
      </c>
      <c r="S11">
        <v>836.49</v>
      </c>
      <c r="T11" s="14">
        <v>1361.95</v>
      </c>
      <c r="U11" s="15">
        <v>1085.55</v>
      </c>
      <c r="V11" s="14">
        <v>68</v>
      </c>
      <c r="W11" s="15">
        <v>3947.53</v>
      </c>
      <c r="X11" s="15">
        <v>3947.53</v>
      </c>
      <c r="Y11" s="15"/>
      <c r="Z11" s="15">
        <v>1</v>
      </c>
      <c r="AC11" s="15"/>
      <c r="AF11" s="15"/>
    </row>
    <row r="12" spans="1:32" x14ac:dyDescent="0.2">
      <c r="A12" t="s">
        <v>1536</v>
      </c>
      <c r="B12" t="s">
        <v>1537</v>
      </c>
      <c r="C12" t="s">
        <v>1538</v>
      </c>
      <c r="D12" t="s">
        <v>1539</v>
      </c>
      <c r="E12" t="s">
        <v>1540</v>
      </c>
      <c r="F12" s="1">
        <v>42807</v>
      </c>
      <c r="G12" s="1">
        <v>42845</v>
      </c>
      <c r="H12" s="1">
        <v>42852</v>
      </c>
      <c r="I12">
        <v>272</v>
      </c>
      <c r="J12">
        <v>267</v>
      </c>
      <c r="K12">
        <v>17</v>
      </c>
      <c r="L12">
        <v>56</v>
      </c>
      <c r="M12">
        <v>42</v>
      </c>
      <c r="N12" s="14">
        <v>0.15579999999999999</v>
      </c>
      <c r="O12">
        <v>0</v>
      </c>
      <c r="P12">
        <v>0</v>
      </c>
      <c r="Q12">
        <v>0</v>
      </c>
      <c r="R12" s="14">
        <v>1002.53</v>
      </c>
      <c r="S12">
        <v>948.43</v>
      </c>
      <c r="T12" s="14">
        <v>974.83</v>
      </c>
      <c r="U12" s="15">
        <v>1079.21</v>
      </c>
      <c r="V12" s="14">
        <v>64</v>
      </c>
      <c r="W12" s="15">
        <v>4005</v>
      </c>
      <c r="X12" s="15">
        <v>4005</v>
      </c>
      <c r="Y12" s="14">
        <v>0.81220000000000003</v>
      </c>
      <c r="Z12" s="14">
        <v>0.9002</v>
      </c>
      <c r="AC12" s="15"/>
    </row>
    <row r="13" spans="1:32" x14ac:dyDescent="0.2">
      <c r="A13" t="s">
        <v>1486</v>
      </c>
      <c r="B13" t="s">
        <v>996</v>
      </c>
      <c r="C13" t="s">
        <v>1487</v>
      </c>
      <c r="D13" t="s">
        <v>1488</v>
      </c>
      <c r="E13" t="s">
        <v>1489</v>
      </c>
      <c r="F13" s="1">
        <v>42577</v>
      </c>
      <c r="G13" s="1">
        <v>42636</v>
      </c>
      <c r="H13" s="1">
        <v>42637</v>
      </c>
      <c r="I13">
        <v>220</v>
      </c>
      <c r="J13">
        <v>204</v>
      </c>
      <c r="K13">
        <v>20</v>
      </c>
      <c r="L13">
        <v>30</v>
      </c>
      <c r="M13">
        <v>45</v>
      </c>
      <c r="N13" s="14">
        <v>0.21229999999999999</v>
      </c>
      <c r="O13">
        <v>643.30999999999995</v>
      </c>
      <c r="P13">
        <v>769.31</v>
      </c>
      <c r="Q13" s="15">
        <v>1080.95</v>
      </c>
      <c r="R13" s="14">
        <v>1172.83</v>
      </c>
      <c r="S13" s="15">
        <v>1116.1500000000001</v>
      </c>
      <c r="T13" s="14">
        <v>907.3</v>
      </c>
      <c r="U13" s="15">
        <v>1071.6199999999999</v>
      </c>
      <c r="V13" s="14">
        <v>78</v>
      </c>
      <c r="W13" s="15">
        <v>6761.47</v>
      </c>
      <c r="X13" s="15">
        <v>10137.84</v>
      </c>
      <c r="Y13" s="15">
        <v>0.98960000000000004</v>
      </c>
      <c r="Z13" s="15">
        <v>0.999</v>
      </c>
      <c r="AC13" s="15"/>
      <c r="AF13" s="15"/>
    </row>
    <row r="14" spans="1:32" x14ac:dyDescent="0.2">
      <c r="A14" t="s">
        <v>1486</v>
      </c>
      <c r="B14" t="s">
        <v>4654</v>
      </c>
      <c r="C14" t="s">
        <v>7594</v>
      </c>
      <c r="D14" t="s">
        <v>7586</v>
      </c>
      <c r="E14" t="s">
        <v>1141</v>
      </c>
      <c r="F14" s="1">
        <v>42892</v>
      </c>
      <c r="G14" s="1">
        <v>42916</v>
      </c>
      <c r="H14" s="1">
        <v>42929</v>
      </c>
      <c r="I14">
        <v>132</v>
      </c>
      <c r="J14">
        <v>159</v>
      </c>
      <c r="K14">
        <v>30</v>
      </c>
      <c r="L14">
        <v>24</v>
      </c>
      <c r="M14">
        <v>38</v>
      </c>
      <c r="N14" s="14">
        <v>0.26119999999999999</v>
      </c>
      <c r="O14">
        <v>0</v>
      </c>
      <c r="P14">
        <v>0</v>
      </c>
      <c r="Q14">
        <v>0</v>
      </c>
      <c r="R14" s="14">
        <v>0</v>
      </c>
      <c r="S14">
        <v>0</v>
      </c>
      <c r="T14" s="14">
        <v>281.26</v>
      </c>
      <c r="U14">
        <v>978.6</v>
      </c>
      <c r="V14" s="14">
        <v>67</v>
      </c>
      <c r="W14" s="15">
        <v>1259.8499999999999</v>
      </c>
      <c r="X14" s="15">
        <v>1259.8499999999999</v>
      </c>
      <c r="Y14" s="15"/>
      <c r="Z14" s="15">
        <v>1</v>
      </c>
      <c r="AC14" s="15"/>
      <c r="AF14" s="15"/>
    </row>
    <row r="15" spans="1:32" x14ac:dyDescent="0.2">
      <c r="A15" t="s">
        <v>1499</v>
      </c>
      <c r="B15" t="s">
        <v>1130</v>
      </c>
      <c r="C15" t="s">
        <v>1524</v>
      </c>
      <c r="D15" t="s">
        <v>528</v>
      </c>
      <c r="E15" t="s">
        <v>1525</v>
      </c>
      <c r="F15" s="1">
        <v>42709</v>
      </c>
      <c r="G15" s="1">
        <v>42730</v>
      </c>
      <c r="H15" s="1">
        <v>42732</v>
      </c>
      <c r="I15">
        <v>64</v>
      </c>
      <c r="J15">
        <v>86</v>
      </c>
      <c r="K15">
        <v>29</v>
      </c>
      <c r="L15">
        <v>18</v>
      </c>
      <c r="M15">
        <v>20</v>
      </c>
      <c r="N15" s="14">
        <v>0.26669999999999999</v>
      </c>
      <c r="O15">
        <v>-22.45</v>
      </c>
      <c r="P15">
        <v>576.36</v>
      </c>
      <c r="Q15">
        <v>568.69000000000005</v>
      </c>
      <c r="R15" s="14">
        <v>224.52</v>
      </c>
      <c r="S15">
        <v>623.16999999999996</v>
      </c>
      <c r="T15" s="14">
        <v>871.26</v>
      </c>
      <c r="U15">
        <v>887.46</v>
      </c>
      <c r="V15" s="14">
        <v>48</v>
      </c>
      <c r="W15" s="15">
        <v>3729.01</v>
      </c>
      <c r="X15" s="15">
        <v>5557.65</v>
      </c>
      <c r="Y15" s="15">
        <v>0.7752</v>
      </c>
      <c r="Z15" s="14">
        <v>0.8931</v>
      </c>
      <c r="AF15" s="15"/>
    </row>
    <row r="16" spans="1:32" x14ac:dyDescent="0.2">
      <c r="A16" t="s">
        <v>3077</v>
      </c>
      <c r="B16" t="s">
        <v>1140</v>
      </c>
      <c r="C16" t="s">
        <v>1528</v>
      </c>
      <c r="D16" t="s">
        <v>1529</v>
      </c>
      <c r="E16" t="s">
        <v>1530</v>
      </c>
      <c r="F16" s="1">
        <v>42719</v>
      </c>
      <c r="G16" s="1">
        <v>42733</v>
      </c>
      <c r="H16" s="1">
        <v>42735</v>
      </c>
      <c r="I16">
        <v>79</v>
      </c>
      <c r="J16">
        <v>76</v>
      </c>
      <c r="K16">
        <v>19</v>
      </c>
      <c r="L16">
        <v>18</v>
      </c>
      <c r="M16">
        <v>26</v>
      </c>
      <c r="N16" s="14">
        <v>0.33550000000000002</v>
      </c>
      <c r="O16">
        <v>12.09</v>
      </c>
      <c r="P16">
        <v>298.2</v>
      </c>
      <c r="Q16">
        <v>319.45999999999998</v>
      </c>
      <c r="R16" s="14">
        <v>359.46</v>
      </c>
      <c r="S16">
        <v>76.040000000000006</v>
      </c>
      <c r="T16" s="14">
        <v>333.88</v>
      </c>
      <c r="U16">
        <v>884.56</v>
      </c>
      <c r="V16" s="14">
        <v>56</v>
      </c>
      <c r="W16" s="15">
        <v>2283.69</v>
      </c>
      <c r="X16" s="15">
        <v>2388.06</v>
      </c>
      <c r="Y16" s="15">
        <v>0.67710000000000004</v>
      </c>
      <c r="Z16" s="15">
        <v>0.86029999999999995</v>
      </c>
      <c r="AC16" s="15"/>
      <c r="AF16" s="15"/>
    </row>
    <row r="17" spans="1:32" x14ac:dyDescent="0.2">
      <c r="A17" t="s">
        <v>3071</v>
      </c>
      <c r="B17" t="s">
        <v>4664</v>
      </c>
      <c r="C17" t="s">
        <v>7595</v>
      </c>
      <c r="D17" t="s">
        <v>486</v>
      </c>
      <c r="E17" t="s">
        <v>7589</v>
      </c>
      <c r="F17" s="1">
        <v>42886</v>
      </c>
      <c r="G17" s="1">
        <v>42899</v>
      </c>
      <c r="H17" s="1">
        <v>42908</v>
      </c>
      <c r="I17">
        <v>43</v>
      </c>
      <c r="J17">
        <v>49</v>
      </c>
      <c r="K17">
        <v>11</v>
      </c>
      <c r="L17">
        <v>17</v>
      </c>
      <c r="M17">
        <v>18</v>
      </c>
      <c r="N17" s="14">
        <v>0.39129999999999998</v>
      </c>
      <c r="O17">
        <v>0</v>
      </c>
      <c r="P17">
        <v>0</v>
      </c>
      <c r="Q17">
        <v>0</v>
      </c>
      <c r="R17" s="14">
        <v>0</v>
      </c>
      <c r="S17">
        <v>0</v>
      </c>
      <c r="T17" s="14">
        <v>683.23</v>
      </c>
      <c r="U17">
        <v>819.03</v>
      </c>
      <c r="V17" s="14">
        <v>42</v>
      </c>
      <c r="W17" s="15">
        <v>1502.25</v>
      </c>
      <c r="X17" s="15">
        <v>1502.25</v>
      </c>
      <c r="Y17" s="14">
        <v>0.87609999999999999</v>
      </c>
      <c r="Z17" s="15">
        <v>0.93359999999999999</v>
      </c>
      <c r="AC17" s="15"/>
      <c r="AF17" s="15"/>
    </row>
    <row r="18" spans="1:32" x14ac:dyDescent="0.2">
      <c r="A18" t="s">
        <v>1495</v>
      </c>
      <c r="B18" t="s">
        <v>985</v>
      </c>
      <c r="C18" t="s">
        <v>1496</v>
      </c>
      <c r="D18" t="s">
        <v>1497</v>
      </c>
      <c r="E18" t="s">
        <v>1498</v>
      </c>
      <c r="F18" s="1">
        <v>42566</v>
      </c>
      <c r="G18" s="1">
        <v>42662</v>
      </c>
      <c r="H18" s="1">
        <v>42665</v>
      </c>
      <c r="I18">
        <v>252</v>
      </c>
      <c r="J18">
        <v>280</v>
      </c>
      <c r="K18">
        <v>66</v>
      </c>
      <c r="L18">
        <v>46</v>
      </c>
      <c r="M18">
        <v>50</v>
      </c>
      <c r="N18" s="14">
        <v>0.188</v>
      </c>
      <c r="O18">
        <v>759.19</v>
      </c>
      <c r="P18" s="15">
        <v>1038.06</v>
      </c>
      <c r="Q18">
        <v>994.92</v>
      </c>
      <c r="R18" s="14">
        <v>966.44</v>
      </c>
      <c r="S18">
        <v>930.94</v>
      </c>
      <c r="T18" s="14">
        <v>1055.1199999999999</v>
      </c>
      <c r="U18">
        <v>813.77</v>
      </c>
      <c r="V18" s="14">
        <v>63</v>
      </c>
      <c r="W18" s="15">
        <v>6558.44</v>
      </c>
      <c r="X18" s="15">
        <v>10132.530000000001</v>
      </c>
      <c r="Y18" s="15">
        <v>0.89990000000000003</v>
      </c>
      <c r="Z18" s="14">
        <v>0.99309999999999998</v>
      </c>
      <c r="AC18" s="15"/>
      <c r="AF18" s="15"/>
    </row>
    <row r="19" spans="1:32" x14ac:dyDescent="0.2">
      <c r="A19" t="s">
        <v>3069</v>
      </c>
      <c r="B19" t="s">
        <v>7596</v>
      </c>
      <c r="C19" t="s">
        <v>7597</v>
      </c>
      <c r="D19" t="s">
        <v>7598</v>
      </c>
      <c r="E19" t="s">
        <v>7599</v>
      </c>
      <c r="F19" s="1">
        <v>42894</v>
      </c>
      <c r="G19" s="1">
        <v>42922</v>
      </c>
      <c r="H19" s="1">
        <v>42934</v>
      </c>
      <c r="I19">
        <v>83</v>
      </c>
      <c r="J19">
        <v>83</v>
      </c>
      <c r="K19">
        <v>8</v>
      </c>
      <c r="L19">
        <v>14</v>
      </c>
      <c r="M19">
        <v>24</v>
      </c>
      <c r="N19" s="14">
        <v>0.28920000000000001</v>
      </c>
      <c r="O19">
        <v>0</v>
      </c>
      <c r="P19">
        <v>0</v>
      </c>
      <c r="Q19">
        <v>0</v>
      </c>
      <c r="R19" s="14">
        <v>0</v>
      </c>
      <c r="S19">
        <v>0</v>
      </c>
      <c r="T19" s="14">
        <v>0</v>
      </c>
      <c r="U19">
        <v>782.7</v>
      </c>
      <c r="V19" s="14">
        <v>38</v>
      </c>
      <c r="W19">
        <v>782.7</v>
      </c>
      <c r="X19">
        <v>782.7</v>
      </c>
      <c r="Y19" s="14">
        <v>0.73939999999999995</v>
      </c>
      <c r="Z19" s="14">
        <v>0.85050000000000003</v>
      </c>
      <c r="AC19" s="15"/>
      <c r="AF19" s="15"/>
    </row>
    <row r="20" spans="1:32" x14ac:dyDescent="0.2">
      <c r="A20" t="s">
        <v>1510</v>
      </c>
      <c r="B20" t="s">
        <v>995</v>
      </c>
      <c r="C20" t="s">
        <v>1511</v>
      </c>
      <c r="D20" t="s">
        <v>1512</v>
      </c>
      <c r="E20" t="s">
        <v>1513</v>
      </c>
      <c r="F20" s="1">
        <v>42677</v>
      </c>
      <c r="G20" s="1">
        <v>42703</v>
      </c>
      <c r="H20" s="1">
        <v>42718</v>
      </c>
      <c r="I20">
        <v>211</v>
      </c>
      <c r="J20">
        <v>217</v>
      </c>
      <c r="K20">
        <v>39</v>
      </c>
      <c r="L20">
        <v>22</v>
      </c>
      <c r="M20">
        <v>38</v>
      </c>
      <c r="N20" s="14">
        <v>0.17760000000000001</v>
      </c>
      <c r="O20">
        <v>431.81</v>
      </c>
      <c r="P20">
        <v>838.86</v>
      </c>
      <c r="Q20" s="15">
        <v>1100.73</v>
      </c>
      <c r="R20" s="14">
        <v>866.48</v>
      </c>
      <c r="S20">
        <v>599.28</v>
      </c>
      <c r="T20" s="14">
        <v>816.89</v>
      </c>
      <c r="U20">
        <v>773.25</v>
      </c>
      <c r="V20" s="14">
        <v>55</v>
      </c>
      <c r="W20" s="15">
        <v>5427.3</v>
      </c>
      <c r="X20" s="15">
        <v>7027.5</v>
      </c>
      <c r="Y20" s="15">
        <v>0.6966</v>
      </c>
      <c r="Z20" s="14">
        <v>0.97260000000000002</v>
      </c>
      <c r="AC20" s="15"/>
      <c r="AF20" s="15"/>
    </row>
    <row r="21" spans="1:32" x14ac:dyDescent="0.2">
      <c r="A21" t="s">
        <v>1499</v>
      </c>
      <c r="B21" t="s">
        <v>994</v>
      </c>
      <c r="C21" t="s">
        <v>1500</v>
      </c>
      <c r="D21" t="s">
        <v>396</v>
      </c>
      <c r="E21" t="s">
        <v>1501</v>
      </c>
      <c r="F21" s="1">
        <v>42670</v>
      </c>
      <c r="G21" s="1">
        <v>42671</v>
      </c>
      <c r="H21" s="1">
        <v>42688</v>
      </c>
      <c r="I21">
        <v>95</v>
      </c>
      <c r="J21">
        <v>81</v>
      </c>
      <c r="K21">
        <v>10</v>
      </c>
      <c r="L21">
        <v>19</v>
      </c>
      <c r="M21">
        <v>19</v>
      </c>
      <c r="N21" s="14">
        <v>0.21590000000000001</v>
      </c>
      <c r="O21">
        <v>392.34</v>
      </c>
      <c r="P21">
        <v>660.55</v>
      </c>
      <c r="Q21" s="15">
        <v>1003.8</v>
      </c>
      <c r="R21" s="14">
        <v>851.45</v>
      </c>
      <c r="S21">
        <v>538.12</v>
      </c>
      <c r="T21" s="14">
        <v>856.45</v>
      </c>
      <c r="U21">
        <v>769.37</v>
      </c>
      <c r="V21" s="14">
        <v>40</v>
      </c>
      <c r="W21" s="15">
        <v>5072.07</v>
      </c>
      <c r="X21" s="15">
        <v>8066.76</v>
      </c>
      <c r="Y21" s="15">
        <v>0.70669999999999999</v>
      </c>
      <c r="Z21" s="15">
        <v>0.87929999999999997</v>
      </c>
      <c r="AC21" s="15"/>
      <c r="AF21" s="15"/>
    </row>
    <row r="22" spans="1:32" x14ac:dyDescent="0.2">
      <c r="A22" t="s">
        <v>1495</v>
      </c>
      <c r="B22" t="s">
        <v>4655</v>
      </c>
      <c r="C22" t="s">
        <v>7600</v>
      </c>
      <c r="D22" t="s">
        <v>7584</v>
      </c>
      <c r="E22" t="s">
        <v>7585</v>
      </c>
      <c r="F22" s="1">
        <v>42888</v>
      </c>
      <c r="G22" s="1">
        <v>42909</v>
      </c>
      <c r="H22" s="1">
        <v>42927</v>
      </c>
      <c r="I22">
        <v>207</v>
      </c>
      <c r="J22">
        <v>210</v>
      </c>
      <c r="K22">
        <v>44</v>
      </c>
      <c r="L22">
        <v>29</v>
      </c>
      <c r="M22">
        <v>47</v>
      </c>
      <c r="N22" s="14">
        <v>0.22539999999999999</v>
      </c>
      <c r="O22">
        <v>0</v>
      </c>
      <c r="P22">
        <v>0</v>
      </c>
      <c r="Q22">
        <v>0</v>
      </c>
      <c r="R22" s="14">
        <v>0</v>
      </c>
      <c r="S22">
        <v>0</v>
      </c>
      <c r="T22" s="14">
        <v>729.92</v>
      </c>
      <c r="U22">
        <v>753.34</v>
      </c>
      <c r="V22" s="14">
        <v>58</v>
      </c>
      <c r="W22" s="15">
        <v>1483.26</v>
      </c>
      <c r="X22" s="15">
        <v>1483.26</v>
      </c>
      <c r="Y22" s="14">
        <v>1.0801000000000001</v>
      </c>
      <c r="Z22" s="14">
        <v>1.0003</v>
      </c>
      <c r="AC22" s="15"/>
      <c r="AF22" s="15"/>
    </row>
    <row r="23" spans="1:32" x14ac:dyDescent="0.2">
      <c r="A23" t="s">
        <v>1486</v>
      </c>
      <c r="B23" t="s">
        <v>997</v>
      </c>
      <c r="C23" t="s">
        <v>1506</v>
      </c>
      <c r="D23" t="s">
        <v>537</v>
      </c>
      <c r="E23" t="s">
        <v>1507</v>
      </c>
      <c r="F23" s="1">
        <v>42660</v>
      </c>
      <c r="G23" s="1">
        <v>42699</v>
      </c>
      <c r="H23" s="1">
        <v>42703</v>
      </c>
      <c r="I23">
        <v>309</v>
      </c>
      <c r="J23">
        <v>262</v>
      </c>
      <c r="K23">
        <v>23</v>
      </c>
      <c r="L23">
        <v>40</v>
      </c>
      <c r="M23">
        <v>42</v>
      </c>
      <c r="N23" s="14">
        <v>0.14710000000000001</v>
      </c>
      <c r="O23">
        <v>512.09</v>
      </c>
      <c r="P23">
        <v>813.2</v>
      </c>
      <c r="Q23" s="15">
        <v>1464.65</v>
      </c>
      <c r="R23" s="14">
        <v>1108.28</v>
      </c>
      <c r="S23">
        <v>634.61</v>
      </c>
      <c r="T23" s="14">
        <v>1553.72</v>
      </c>
      <c r="U23">
        <v>693.11</v>
      </c>
      <c r="V23" s="14">
        <v>53</v>
      </c>
      <c r="W23" s="15">
        <v>6779.65</v>
      </c>
      <c r="X23" s="15">
        <v>9243.4599999999991</v>
      </c>
      <c r="Y23" s="15">
        <v>0.90410000000000001</v>
      </c>
      <c r="Z23" s="14">
        <v>0.99490000000000001</v>
      </c>
      <c r="AC23" s="15"/>
      <c r="AF23" s="15"/>
    </row>
    <row r="24" spans="1:32" x14ac:dyDescent="0.2">
      <c r="A24" t="s">
        <v>1483</v>
      </c>
      <c r="B24" t="s">
        <v>990</v>
      </c>
      <c r="C24" t="s">
        <v>7601</v>
      </c>
      <c r="D24" t="s">
        <v>1493</v>
      </c>
      <c r="E24" t="s">
        <v>1494</v>
      </c>
      <c r="F24" s="1">
        <v>42632</v>
      </c>
      <c r="G24" s="1">
        <v>42643</v>
      </c>
      <c r="H24" s="1">
        <v>42643</v>
      </c>
      <c r="I24">
        <v>172</v>
      </c>
      <c r="J24">
        <v>135</v>
      </c>
      <c r="K24">
        <v>18</v>
      </c>
      <c r="L24">
        <v>23</v>
      </c>
      <c r="M24">
        <v>28</v>
      </c>
      <c r="N24" s="14">
        <v>0.18240000000000001</v>
      </c>
      <c r="O24">
        <v>191.65</v>
      </c>
      <c r="P24">
        <v>552.74</v>
      </c>
      <c r="Q24" s="15">
        <v>1072.69</v>
      </c>
      <c r="R24" s="14">
        <v>379.17</v>
      </c>
      <c r="S24">
        <v>592.48</v>
      </c>
      <c r="T24" s="14">
        <v>686.63</v>
      </c>
      <c r="U24">
        <v>684.28</v>
      </c>
      <c r="V24" s="14">
        <v>49</v>
      </c>
      <c r="W24" s="15">
        <v>4159.63</v>
      </c>
      <c r="X24" s="15">
        <v>6712.2</v>
      </c>
      <c r="Y24" s="15">
        <v>0.85809999999999997</v>
      </c>
      <c r="Z24" s="15">
        <v>0.97840000000000005</v>
      </c>
      <c r="AC24" s="15"/>
      <c r="AF24" s="15"/>
    </row>
    <row r="25" spans="1:32" x14ac:dyDescent="0.2">
      <c r="A25" t="s">
        <v>1499</v>
      </c>
      <c r="B25" t="s">
        <v>1364</v>
      </c>
      <c r="C25" t="s">
        <v>1532</v>
      </c>
      <c r="D25" t="s">
        <v>524</v>
      </c>
      <c r="E25" t="s">
        <v>1533</v>
      </c>
      <c r="F25" s="1">
        <v>42797</v>
      </c>
      <c r="G25" s="1">
        <v>42821</v>
      </c>
      <c r="H25" s="1">
        <v>42838</v>
      </c>
      <c r="I25">
        <v>134</v>
      </c>
      <c r="J25">
        <v>123</v>
      </c>
      <c r="K25">
        <v>4</v>
      </c>
      <c r="L25">
        <v>31</v>
      </c>
      <c r="M25">
        <v>19</v>
      </c>
      <c r="N25" s="14">
        <v>0.1479</v>
      </c>
      <c r="O25">
        <v>0</v>
      </c>
      <c r="P25">
        <v>0</v>
      </c>
      <c r="Q25">
        <v>206.93</v>
      </c>
      <c r="R25" s="14">
        <v>1083.28</v>
      </c>
      <c r="S25" s="15">
        <v>1647.46</v>
      </c>
      <c r="T25" s="14">
        <v>1064.32</v>
      </c>
      <c r="U25">
        <v>615.70000000000005</v>
      </c>
      <c r="V25" s="14">
        <v>33</v>
      </c>
      <c r="W25" s="15">
        <v>4617.7</v>
      </c>
      <c r="X25" s="15">
        <v>4617.7</v>
      </c>
      <c r="Y25" s="14">
        <v>0.81799999999999995</v>
      </c>
      <c r="Z25" s="14">
        <v>0.9</v>
      </c>
      <c r="AC25" s="15"/>
      <c r="AF25" s="15"/>
    </row>
    <row r="26" spans="1:32" x14ac:dyDescent="0.2">
      <c r="A26" t="s">
        <v>1536</v>
      </c>
      <c r="B26" t="s">
        <v>3065</v>
      </c>
      <c r="C26" t="s">
        <v>7602</v>
      </c>
      <c r="D26" t="s">
        <v>7587</v>
      </c>
      <c r="E26" t="s">
        <v>7588</v>
      </c>
      <c r="F26" s="1">
        <v>42807</v>
      </c>
      <c r="G26" s="1">
        <v>42874</v>
      </c>
      <c r="H26" s="1">
        <v>42885</v>
      </c>
      <c r="I26">
        <v>137</v>
      </c>
      <c r="J26">
        <v>124</v>
      </c>
      <c r="K26">
        <v>15</v>
      </c>
      <c r="L26">
        <v>33</v>
      </c>
      <c r="M26">
        <v>17</v>
      </c>
      <c r="N26" s="14">
        <v>0.1303</v>
      </c>
      <c r="O26">
        <v>0</v>
      </c>
      <c r="P26">
        <v>0</v>
      </c>
      <c r="Q26">
        <v>0</v>
      </c>
      <c r="R26" s="14">
        <v>0</v>
      </c>
      <c r="S26">
        <v>768.93</v>
      </c>
      <c r="T26" s="14">
        <v>629.59</v>
      </c>
      <c r="U26">
        <v>598.63</v>
      </c>
      <c r="V26" s="14">
        <v>36</v>
      </c>
      <c r="W26" s="15">
        <v>1997.14</v>
      </c>
      <c r="X26" s="15">
        <v>1997.14</v>
      </c>
      <c r="Y26" s="14">
        <v>0.86880000000000002</v>
      </c>
      <c r="Z26" s="14">
        <v>0.97119999999999995</v>
      </c>
      <c r="AC26" s="15"/>
      <c r="AF26" s="15"/>
    </row>
    <row r="27" spans="1:32" x14ac:dyDescent="0.2">
      <c r="A27" t="s">
        <v>1499</v>
      </c>
      <c r="B27" t="s">
        <v>7603</v>
      </c>
      <c r="C27" t="s">
        <v>7604</v>
      </c>
      <c r="D27" t="s">
        <v>7605</v>
      </c>
      <c r="E27" t="s">
        <v>7606</v>
      </c>
      <c r="F27" s="1">
        <v>42906</v>
      </c>
      <c r="G27" s="1">
        <v>42940</v>
      </c>
      <c r="I27">
        <v>65</v>
      </c>
      <c r="J27">
        <v>69</v>
      </c>
      <c r="K27">
        <v>17</v>
      </c>
      <c r="L27">
        <v>14</v>
      </c>
      <c r="M27">
        <v>17</v>
      </c>
      <c r="N27" s="14">
        <v>0.25369999999999998</v>
      </c>
      <c r="O27">
        <v>0</v>
      </c>
      <c r="P27">
        <v>0</v>
      </c>
      <c r="Q27">
        <v>0</v>
      </c>
      <c r="R27" s="14">
        <v>0</v>
      </c>
      <c r="S27">
        <v>0</v>
      </c>
      <c r="T27" s="14">
        <v>0</v>
      </c>
      <c r="U27">
        <v>543.29999999999995</v>
      </c>
      <c r="V27" s="14">
        <v>26</v>
      </c>
      <c r="W27">
        <v>543.29999999999995</v>
      </c>
      <c r="X27">
        <v>543.29999999999995</v>
      </c>
      <c r="Y27" s="14">
        <v>0.77090000000000003</v>
      </c>
      <c r="Z27" s="14">
        <v>0.86829999999999996</v>
      </c>
      <c r="AC27" s="15"/>
      <c r="AF27" s="15"/>
    </row>
    <row r="28" spans="1:32" x14ac:dyDescent="0.2">
      <c r="A28" t="s">
        <v>3071</v>
      </c>
      <c r="B28" t="s">
        <v>1134</v>
      </c>
      <c r="C28" t="s">
        <v>1520</v>
      </c>
      <c r="D28" t="s">
        <v>345</v>
      </c>
      <c r="E28" t="s">
        <v>1521</v>
      </c>
      <c r="F28" s="1">
        <v>42706</v>
      </c>
      <c r="G28" s="1">
        <v>42727</v>
      </c>
      <c r="H28" s="1">
        <v>42727</v>
      </c>
      <c r="I28">
        <v>59</v>
      </c>
      <c r="J28">
        <v>59</v>
      </c>
      <c r="K28">
        <v>7</v>
      </c>
      <c r="L28">
        <v>16</v>
      </c>
      <c r="M28">
        <v>12</v>
      </c>
      <c r="N28" s="14">
        <v>0.2034</v>
      </c>
      <c r="O28">
        <v>227.64</v>
      </c>
      <c r="P28">
        <v>376.09</v>
      </c>
      <c r="Q28">
        <v>612.22</v>
      </c>
      <c r="R28" s="14">
        <v>653.36</v>
      </c>
      <c r="S28" s="15">
        <v>1117.92</v>
      </c>
      <c r="T28" s="14">
        <v>484.07</v>
      </c>
      <c r="U28">
        <v>465.28</v>
      </c>
      <c r="V28" s="14">
        <v>25</v>
      </c>
      <c r="W28" s="15">
        <v>3936.57</v>
      </c>
      <c r="X28" s="15">
        <v>4980.79</v>
      </c>
      <c r="Y28" s="15">
        <v>0.80089999999999995</v>
      </c>
      <c r="Z28" s="14">
        <v>0.9022</v>
      </c>
      <c r="AC28" s="15"/>
      <c r="AF28" s="15"/>
    </row>
    <row r="29" spans="1:32" x14ac:dyDescent="0.2">
      <c r="A29" t="s">
        <v>1499</v>
      </c>
      <c r="B29" t="s">
        <v>986</v>
      </c>
      <c r="C29" t="s">
        <v>1508</v>
      </c>
      <c r="D29" t="s">
        <v>1509</v>
      </c>
      <c r="E29" t="s">
        <v>1145</v>
      </c>
      <c r="F29" s="1">
        <v>42671</v>
      </c>
      <c r="G29" s="1">
        <v>42677</v>
      </c>
      <c r="H29" s="1">
        <v>42704</v>
      </c>
      <c r="I29">
        <v>120</v>
      </c>
      <c r="J29">
        <v>118</v>
      </c>
      <c r="K29">
        <v>13</v>
      </c>
      <c r="L29">
        <v>19</v>
      </c>
      <c r="M29">
        <v>20</v>
      </c>
      <c r="N29" s="14">
        <v>0.1681</v>
      </c>
      <c r="O29">
        <v>74.92</v>
      </c>
      <c r="P29">
        <v>273.14</v>
      </c>
      <c r="Q29">
        <v>877.75</v>
      </c>
      <c r="R29" s="14">
        <v>427.43</v>
      </c>
      <c r="S29">
        <v>843.87</v>
      </c>
      <c r="T29" s="14">
        <v>388.63</v>
      </c>
      <c r="U29">
        <v>389.29</v>
      </c>
      <c r="V29" s="14">
        <v>30</v>
      </c>
      <c r="W29" s="15">
        <v>3275.04</v>
      </c>
      <c r="X29" s="15">
        <v>4013.1</v>
      </c>
      <c r="Y29" s="14">
        <v>1</v>
      </c>
      <c r="Z29" s="15">
        <v>0.99460000000000004</v>
      </c>
      <c r="AC29" s="15"/>
      <c r="AF29" s="15"/>
    </row>
    <row r="30" spans="1:32" x14ac:dyDescent="0.2">
      <c r="A30" t="s">
        <v>3071</v>
      </c>
      <c r="B30" t="s">
        <v>1001</v>
      </c>
      <c r="C30" t="s">
        <v>1480</v>
      </c>
      <c r="D30" t="s">
        <v>1481</v>
      </c>
      <c r="E30" t="s">
        <v>1482</v>
      </c>
      <c r="F30" s="1">
        <v>42543</v>
      </c>
      <c r="G30" s="1">
        <v>42556</v>
      </c>
      <c r="H30" s="1">
        <v>42573</v>
      </c>
      <c r="I30">
        <v>64</v>
      </c>
      <c r="J30">
        <v>61</v>
      </c>
      <c r="K30">
        <v>3</v>
      </c>
      <c r="L30">
        <v>14</v>
      </c>
      <c r="M30">
        <v>9</v>
      </c>
      <c r="N30" s="14">
        <v>0.14399999999999999</v>
      </c>
      <c r="O30">
        <v>258.13</v>
      </c>
      <c r="P30">
        <v>332.62</v>
      </c>
      <c r="Q30">
        <v>372.82</v>
      </c>
      <c r="R30" s="14">
        <v>715.87</v>
      </c>
      <c r="S30" s="15">
        <v>5712.03</v>
      </c>
      <c r="T30" s="14">
        <v>491.82</v>
      </c>
      <c r="U30">
        <v>383.24</v>
      </c>
      <c r="V30" s="14">
        <v>16</v>
      </c>
      <c r="W30" s="15">
        <v>8266.5400000000009</v>
      </c>
      <c r="X30" s="15">
        <v>16377.07</v>
      </c>
      <c r="Y30" s="15">
        <v>0.63260000000000005</v>
      </c>
      <c r="Z30" s="14">
        <v>0.80049999999999999</v>
      </c>
      <c r="AC30" s="15"/>
      <c r="AF30" s="15"/>
    </row>
    <row r="31" spans="1:32" x14ac:dyDescent="0.2">
      <c r="A31" t="s">
        <v>1486</v>
      </c>
      <c r="B31" t="s">
        <v>1152</v>
      </c>
      <c r="C31" t="s">
        <v>1526</v>
      </c>
      <c r="D31" t="s">
        <v>1084</v>
      </c>
      <c r="E31" t="s">
        <v>1527</v>
      </c>
      <c r="F31" s="1">
        <v>42723</v>
      </c>
      <c r="G31" s="1">
        <v>42733</v>
      </c>
      <c r="H31" s="1">
        <v>42733</v>
      </c>
      <c r="I31">
        <v>228</v>
      </c>
      <c r="J31">
        <v>189</v>
      </c>
      <c r="K31">
        <v>9</v>
      </c>
      <c r="L31">
        <v>33</v>
      </c>
      <c r="M31">
        <v>25</v>
      </c>
      <c r="N31" s="14">
        <v>0.11990000000000001</v>
      </c>
      <c r="O31">
        <v>362.86</v>
      </c>
      <c r="P31">
        <v>667.52</v>
      </c>
      <c r="Q31" s="15">
        <v>1282.8699999999999</v>
      </c>
      <c r="R31" s="14">
        <v>1087.77</v>
      </c>
      <c r="S31">
        <v>664.81</v>
      </c>
      <c r="T31" s="14">
        <v>991.97</v>
      </c>
      <c r="U31">
        <v>372.82</v>
      </c>
      <c r="V31" s="14">
        <v>30</v>
      </c>
      <c r="W31" s="15">
        <v>5430.62</v>
      </c>
      <c r="X31" s="15">
        <v>6150.2</v>
      </c>
      <c r="Z31" s="14">
        <v>0.98270000000000002</v>
      </c>
      <c r="AC31" s="15"/>
      <c r="AF31" s="15"/>
    </row>
    <row r="32" spans="1:32" x14ac:dyDescent="0.2">
      <c r="N32" s="1"/>
      <c r="R32" s="14"/>
      <c r="T32" s="14"/>
      <c r="V32" s="14"/>
      <c r="AC32" s="15"/>
      <c r="AF32" s="15"/>
    </row>
    <row r="33" spans="14:32" x14ac:dyDescent="0.2">
      <c r="N33" s="1"/>
      <c r="R33" s="2"/>
      <c r="T33" s="14"/>
      <c r="V33" s="14"/>
      <c r="Y33" s="15"/>
      <c r="AC33" s="15"/>
      <c r="AF33" s="15"/>
    </row>
    <row r="34" spans="14:32" x14ac:dyDescent="0.2">
      <c r="N34" s="1"/>
      <c r="R34" s="14"/>
      <c r="T34" s="14"/>
      <c r="V34" s="14"/>
      <c r="Z34" s="15"/>
      <c r="AC34" s="15"/>
      <c r="AF34" s="15"/>
    </row>
    <row r="35" spans="14:32" x14ac:dyDescent="0.2">
      <c r="N35" s="1"/>
      <c r="R35" s="14"/>
      <c r="T35" s="14"/>
      <c r="V35" s="14"/>
      <c r="Y35" s="15"/>
      <c r="AC35" s="15"/>
      <c r="AF35" s="15"/>
    </row>
    <row r="36" spans="14:32" x14ac:dyDescent="0.2">
      <c r="N36" s="1"/>
      <c r="R36" s="2"/>
      <c r="T36" s="14"/>
      <c r="V36" s="14"/>
      <c r="X36" s="15"/>
      <c r="AC36" s="15"/>
      <c r="AF36" s="15"/>
    </row>
    <row r="37" spans="14:32" x14ac:dyDescent="0.2">
      <c r="N37" s="1"/>
      <c r="R37" s="14"/>
      <c r="T37" s="14"/>
      <c r="V37" s="14"/>
      <c r="X37" s="15"/>
      <c r="AC37" s="15"/>
      <c r="AF37" s="15"/>
    </row>
    <row r="38" spans="14:32" x14ac:dyDescent="0.2">
      <c r="N38" s="1"/>
      <c r="R38" s="14"/>
      <c r="T38" s="14"/>
      <c r="V38" s="14"/>
      <c r="X38" s="15"/>
      <c r="Y38" s="15"/>
      <c r="AC38" s="15"/>
      <c r="AF38" s="15"/>
    </row>
    <row r="39" spans="14:32" x14ac:dyDescent="0.2">
      <c r="N39" s="1"/>
      <c r="R39" s="14"/>
      <c r="T39" s="14"/>
      <c r="V39" s="14"/>
      <c r="Y39" s="15"/>
      <c r="Z39" s="15"/>
      <c r="AC39" s="15"/>
      <c r="AF39" s="15"/>
    </row>
    <row r="40" spans="14:32" x14ac:dyDescent="0.2">
      <c r="N40" s="1"/>
      <c r="R40" s="14"/>
      <c r="T40" s="14"/>
      <c r="V40" s="14"/>
      <c r="AC40" s="15"/>
      <c r="AF40" s="15"/>
    </row>
    <row r="41" spans="14:32" x14ac:dyDescent="0.2">
      <c r="N41" s="1"/>
      <c r="R41" s="14"/>
      <c r="T41" s="14"/>
      <c r="V41" s="14"/>
      <c r="AC41" s="15"/>
    </row>
    <row r="42" spans="14:32" x14ac:dyDescent="0.2">
      <c r="N42" s="1"/>
      <c r="R42" s="14"/>
      <c r="T42" s="14"/>
      <c r="V42" s="14"/>
      <c r="X42" s="15"/>
      <c r="AC42" s="15"/>
    </row>
    <row r="43" spans="14:32" x14ac:dyDescent="0.2">
      <c r="N43" s="1"/>
      <c r="R43" s="14"/>
      <c r="T43" s="14"/>
      <c r="V43" s="14"/>
      <c r="X43" s="15"/>
      <c r="Y43" s="15"/>
      <c r="Z43" s="15"/>
      <c r="AC43" s="15"/>
    </row>
    <row r="44" spans="14:32" x14ac:dyDescent="0.2">
      <c r="N44" s="1"/>
      <c r="R44" s="14"/>
      <c r="T44" s="14"/>
      <c r="V44" s="14"/>
      <c r="Y44" s="15"/>
      <c r="AC44" s="15"/>
    </row>
    <row r="45" spans="14:32" x14ac:dyDescent="0.2">
      <c r="N45" s="1"/>
      <c r="R45" s="14"/>
      <c r="T45" s="14"/>
      <c r="V45" s="14"/>
      <c r="AC45" s="15"/>
      <c r="AF45" s="15"/>
    </row>
    <row r="46" spans="14:32" x14ac:dyDescent="0.2">
      <c r="N46" s="1"/>
      <c r="R46" s="14"/>
      <c r="V46" s="14"/>
    </row>
    <row r="47" spans="14:32" x14ac:dyDescent="0.2">
      <c r="N47" s="1"/>
      <c r="R47" s="14"/>
      <c r="T47" s="14"/>
      <c r="V47" s="14"/>
      <c r="AF47" s="15"/>
    </row>
    <row r="48" spans="14:32" x14ac:dyDescent="0.2">
      <c r="N48" s="1"/>
      <c r="R48" s="14"/>
      <c r="T48" s="14"/>
      <c r="V48" s="14"/>
    </row>
    <row r="49" spans="14:32" x14ac:dyDescent="0.2">
      <c r="N49" s="1"/>
      <c r="R49" s="14"/>
      <c r="T49" s="14"/>
      <c r="V49" s="14"/>
      <c r="AF49" s="15"/>
    </row>
    <row r="50" spans="14:32" x14ac:dyDescent="0.2">
      <c r="N50" s="1"/>
      <c r="R50" s="14"/>
      <c r="T50" s="14"/>
      <c r="V50" s="14"/>
      <c r="Y50" s="15"/>
      <c r="AC50" s="15"/>
      <c r="AF50" s="15"/>
    </row>
    <row r="51" spans="14:32" x14ac:dyDescent="0.2">
      <c r="N51" s="1"/>
      <c r="R51" s="14"/>
      <c r="T51" s="14"/>
      <c r="V51" s="14"/>
      <c r="AF51" s="15"/>
    </row>
    <row r="52" spans="14:32" x14ac:dyDescent="0.2">
      <c r="N52" s="1"/>
      <c r="R52" s="14"/>
      <c r="T52" s="14"/>
      <c r="V52" s="14"/>
      <c r="AC52" s="15"/>
      <c r="AF52" s="15"/>
    </row>
    <row r="53" spans="14:32" x14ac:dyDescent="0.2">
      <c r="N53" s="1"/>
      <c r="R53" s="14"/>
      <c r="T53" s="14"/>
      <c r="V53" s="14"/>
      <c r="AF53" s="15"/>
    </row>
    <row r="54" spans="14:32" x14ac:dyDescent="0.2">
      <c r="N54" s="1"/>
      <c r="R54" s="14"/>
      <c r="T54" s="14"/>
      <c r="V54" s="14"/>
      <c r="AC54" s="15"/>
      <c r="AF54" s="15"/>
    </row>
    <row r="55" spans="14:32" x14ac:dyDescent="0.2">
      <c r="N55" s="1"/>
      <c r="R55" s="14"/>
      <c r="T55" s="14"/>
      <c r="V55" s="14"/>
      <c r="Y55" s="15"/>
      <c r="Z55" s="15"/>
      <c r="AC55" s="15"/>
      <c r="AF55" s="15"/>
    </row>
    <row r="56" spans="14:32" x14ac:dyDescent="0.2">
      <c r="N56" s="1"/>
      <c r="R56" s="14"/>
      <c r="T56" s="14"/>
      <c r="V56" s="14"/>
      <c r="AC56" s="15"/>
      <c r="AF56" s="15"/>
    </row>
    <row r="57" spans="14:32" x14ac:dyDescent="0.2">
      <c r="N57" s="1"/>
      <c r="R57" s="14"/>
      <c r="T57" s="14"/>
      <c r="V57" s="14"/>
      <c r="X57" s="2"/>
      <c r="AF57" s="15"/>
    </row>
    <row r="58" spans="14:32" x14ac:dyDescent="0.2">
      <c r="N58" s="1"/>
      <c r="R58" s="14"/>
      <c r="T58" s="14"/>
      <c r="V58" s="14"/>
      <c r="AC58" s="15"/>
      <c r="AF58" s="15"/>
    </row>
    <row r="59" spans="14:32" x14ac:dyDescent="0.2">
      <c r="N59" s="1"/>
      <c r="R59" s="14"/>
      <c r="T59" s="14"/>
      <c r="V59" s="14"/>
      <c r="W59" s="15"/>
      <c r="X59" s="15"/>
      <c r="Y59" s="15"/>
      <c r="Z59" s="15"/>
      <c r="AC59" s="15"/>
      <c r="AF59" s="15"/>
    </row>
    <row r="60" spans="14:32" x14ac:dyDescent="0.2">
      <c r="N60" s="1"/>
      <c r="R60" s="14"/>
      <c r="T60" s="14"/>
      <c r="V60" s="14"/>
      <c r="W60" s="15"/>
      <c r="X60" s="15"/>
      <c r="Y60" s="15"/>
      <c r="Z60" s="15"/>
      <c r="AC60" s="15"/>
      <c r="AF60" s="15"/>
    </row>
    <row r="61" spans="14:32" x14ac:dyDescent="0.2">
      <c r="N61" s="1"/>
      <c r="R61" s="14"/>
      <c r="T61" s="14"/>
      <c r="V61" s="14"/>
      <c r="AC61" s="15"/>
      <c r="AF61" s="15"/>
    </row>
    <row r="62" spans="14:32" x14ac:dyDescent="0.2">
      <c r="N62" s="1"/>
      <c r="R62" s="14"/>
      <c r="T62" s="14"/>
      <c r="V62" s="14"/>
      <c r="Z62" s="15"/>
      <c r="AC62" s="15"/>
      <c r="AF62" s="15"/>
    </row>
    <row r="63" spans="14:32" x14ac:dyDescent="0.2">
      <c r="N63" s="1"/>
      <c r="V63" s="14"/>
      <c r="Y63" s="15"/>
      <c r="AC63" s="15"/>
      <c r="AF63" s="15"/>
    </row>
    <row r="64" spans="14:32" x14ac:dyDescent="0.2">
      <c r="N64" s="1"/>
      <c r="R64" s="14"/>
      <c r="T64" s="14"/>
      <c r="V64" s="14"/>
      <c r="AC64" s="15"/>
    </row>
    <row r="65" spans="14:32" x14ac:dyDescent="0.2">
      <c r="N65" s="1"/>
      <c r="R65" s="14"/>
      <c r="T65" s="14"/>
      <c r="V65" s="14"/>
      <c r="AC65" s="15"/>
      <c r="AF65" s="15"/>
    </row>
    <row r="66" spans="14:32" x14ac:dyDescent="0.2">
      <c r="N66" s="1"/>
      <c r="R66" s="14"/>
      <c r="T66" s="14"/>
      <c r="V66" s="14"/>
      <c r="W66" s="15"/>
      <c r="X66" s="15"/>
      <c r="Y66" s="15"/>
      <c r="Z66" s="15"/>
      <c r="AC66" s="15"/>
    </row>
    <row r="67" spans="14:32" x14ac:dyDescent="0.2">
      <c r="N67" s="1"/>
      <c r="R67" s="14"/>
      <c r="T67" s="14"/>
      <c r="V67" s="14"/>
      <c r="W67" s="15"/>
      <c r="X67" s="15"/>
      <c r="Y67" s="15"/>
      <c r="Z67" s="15"/>
      <c r="AC67" s="15"/>
    </row>
    <row r="68" spans="14:32" x14ac:dyDescent="0.2">
      <c r="N68" s="1"/>
      <c r="R68" s="14"/>
      <c r="T68" s="14"/>
      <c r="V68" s="14"/>
      <c r="AF68" s="15"/>
    </row>
    <row r="69" spans="14:32" x14ac:dyDescent="0.2">
      <c r="N69" s="1"/>
      <c r="R69" s="14"/>
      <c r="T69" s="14"/>
      <c r="V69" s="14"/>
      <c r="AC69" s="15"/>
    </row>
    <row r="70" spans="14:32" x14ac:dyDescent="0.2">
      <c r="N70" s="1"/>
      <c r="V70" s="14"/>
      <c r="AC70" s="15"/>
    </row>
    <row r="71" spans="14:32" x14ac:dyDescent="0.2">
      <c r="N71" s="1"/>
      <c r="R71" s="14"/>
      <c r="T71" s="14"/>
      <c r="V71" s="14"/>
      <c r="AC71" s="15"/>
      <c r="AF71" s="15"/>
    </row>
    <row r="72" spans="14:32" x14ac:dyDescent="0.2">
      <c r="N72" s="1"/>
      <c r="R72" s="14"/>
      <c r="V72" s="14"/>
    </row>
    <row r="73" spans="14:32" x14ac:dyDescent="0.2">
      <c r="N73" s="1"/>
      <c r="R73" s="14"/>
      <c r="T73" s="14"/>
      <c r="V73" s="14"/>
      <c r="AC73" s="15"/>
    </row>
    <row r="74" spans="14:32" x14ac:dyDescent="0.2">
      <c r="N74" s="1"/>
      <c r="R74" s="14"/>
      <c r="V74" s="14"/>
    </row>
    <row r="75" spans="14:32" x14ac:dyDescent="0.2">
      <c r="N75" s="1"/>
      <c r="R75" s="14"/>
      <c r="T75" s="14"/>
      <c r="V75" s="14"/>
    </row>
    <row r="76" spans="14:32" x14ac:dyDescent="0.2">
      <c r="N76" s="1"/>
      <c r="R76" s="14"/>
      <c r="T76" s="14"/>
      <c r="V76" s="14"/>
      <c r="AC76" s="15"/>
    </row>
    <row r="77" spans="14:32" x14ac:dyDescent="0.2">
      <c r="N77" s="1"/>
      <c r="R77" s="14"/>
      <c r="V77" s="14"/>
    </row>
    <row r="78" spans="14:32" x14ac:dyDescent="0.2">
      <c r="N78" s="1"/>
      <c r="V78" s="14"/>
    </row>
    <row r="79" spans="14:32" x14ac:dyDescent="0.2">
      <c r="N79" s="1"/>
      <c r="R79" s="14"/>
      <c r="T79" s="14"/>
      <c r="V79" s="14"/>
      <c r="AC79" s="15"/>
    </row>
    <row r="80" spans="14:32" x14ac:dyDescent="0.2">
      <c r="N80" s="1"/>
      <c r="V80" s="14"/>
    </row>
    <row r="81" spans="14:14" x14ac:dyDescent="0.2">
      <c r="N81" s="1"/>
    </row>
    <row r="82" spans="14:14" x14ac:dyDescent="0.2">
      <c r="N82" s="1"/>
    </row>
    <row r="83" spans="14:14" x14ac:dyDescent="0.2">
      <c r="N83" s="1"/>
    </row>
    <row r="84" spans="14:14" x14ac:dyDescent="0.2">
      <c r="N84" s="1"/>
    </row>
    <row r="85" spans="14:14" x14ac:dyDescent="0.2">
      <c r="N85" s="1"/>
    </row>
    <row r="86" spans="14:14" x14ac:dyDescent="0.2">
      <c r="N86" s="1"/>
    </row>
    <row r="87" spans="14:14" x14ac:dyDescent="0.2">
      <c r="N87" s="1"/>
    </row>
    <row r="88" spans="14:14" x14ac:dyDescent="0.2">
      <c r="N88" s="1"/>
    </row>
    <row r="89" spans="14:14" x14ac:dyDescent="0.2">
      <c r="N89" s="1"/>
    </row>
    <row r="90" spans="14:14" x14ac:dyDescent="0.2">
      <c r="N90" s="1"/>
    </row>
    <row r="91" spans="14:14" x14ac:dyDescent="0.2">
      <c r="N91" s="1"/>
    </row>
    <row r="92" spans="14:14" x14ac:dyDescent="0.2">
      <c r="N92" s="1"/>
    </row>
    <row r="93" spans="14:14" x14ac:dyDescent="0.2">
      <c r="N93" s="1"/>
    </row>
    <row r="94" spans="14:14" x14ac:dyDescent="0.2">
      <c r="N94" s="1"/>
    </row>
    <row r="95" spans="14:14" x14ac:dyDescent="0.2">
      <c r="N95" s="1"/>
    </row>
    <row r="96" spans="14:14" x14ac:dyDescent="0.2">
      <c r="N96" s="1"/>
    </row>
    <row r="97" spans="14:24" x14ac:dyDescent="0.2">
      <c r="N97" s="1"/>
      <c r="X97" s="2"/>
    </row>
    <row r="98" spans="14:24" x14ac:dyDescent="0.2">
      <c r="N98" s="1"/>
    </row>
    <row r="99" spans="14:24" x14ac:dyDescent="0.2">
      <c r="N99" s="1"/>
    </row>
    <row r="100" spans="14:24" x14ac:dyDescent="0.2">
      <c r="N100" s="1"/>
    </row>
    <row r="101" spans="14:24" x14ac:dyDescent="0.2">
      <c r="N101" s="1"/>
    </row>
    <row r="102" spans="14:24" x14ac:dyDescent="0.2">
      <c r="N102" s="1"/>
    </row>
    <row r="103" spans="14:24" x14ac:dyDescent="0.2">
      <c r="N103" s="1"/>
    </row>
    <row r="104" spans="14:24" x14ac:dyDescent="0.2">
      <c r="N104" s="1"/>
    </row>
    <row r="105" spans="14:24" x14ac:dyDescent="0.2">
      <c r="N105" s="1"/>
    </row>
    <row r="106" spans="14:24" x14ac:dyDescent="0.2">
      <c r="N106" s="1"/>
    </row>
    <row r="107" spans="14:24" x14ac:dyDescent="0.2">
      <c r="N107" s="1"/>
    </row>
    <row r="108" spans="14:24" x14ac:dyDescent="0.2">
      <c r="N108" s="1"/>
    </row>
    <row r="109" spans="14:24" x14ac:dyDescent="0.2">
      <c r="N109" s="1"/>
    </row>
    <row r="110" spans="14:24" x14ac:dyDescent="0.2">
      <c r="N110" s="1"/>
    </row>
    <row r="111" spans="14:24" x14ac:dyDescent="0.2">
      <c r="N111" s="1"/>
    </row>
    <row r="112" spans="14:24" x14ac:dyDescent="0.2">
      <c r="N112" s="1"/>
    </row>
    <row r="113" spans="14:14" x14ac:dyDescent="0.2">
      <c r="N113" s="1"/>
    </row>
    <row r="114" spans="14:14" x14ac:dyDescent="0.2">
      <c r="N114" s="1"/>
    </row>
    <row r="115" spans="14:14" x14ac:dyDescent="0.2">
      <c r="N115" s="1"/>
    </row>
    <row r="116" spans="14:14" x14ac:dyDescent="0.2">
      <c r="N116" s="1"/>
    </row>
    <row r="117" spans="14:14" x14ac:dyDescent="0.2">
      <c r="N117" s="1"/>
    </row>
    <row r="118" spans="14:14" x14ac:dyDescent="0.2">
      <c r="N118" s="1"/>
    </row>
    <row r="119" spans="14:14" x14ac:dyDescent="0.2">
      <c r="N119" s="1"/>
    </row>
    <row r="120" spans="14:14" x14ac:dyDescent="0.2">
      <c r="N120" s="1"/>
    </row>
    <row r="121" spans="14:14" x14ac:dyDescent="0.2">
      <c r="N121" s="1"/>
    </row>
    <row r="122" spans="14:14" x14ac:dyDescent="0.2">
      <c r="N122" s="1"/>
    </row>
    <row r="123" spans="14:14" x14ac:dyDescent="0.2">
      <c r="N123" s="1"/>
    </row>
    <row r="124" spans="14:14" x14ac:dyDescent="0.2">
      <c r="N124" s="1"/>
    </row>
    <row r="125" spans="14:14" x14ac:dyDescent="0.2">
      <c r="N125" s="1"/>
    </row>
    <row r="126" spans="14:14" x14ac:dyDescent="0.2">
      <c r="N126" s="1"/>
    </row>
    <row r="127" spans="14:14" x14ac:dyDescent="0.2">
      <c r="N127" s="1"/>
    </row>
    <row r="128" spans="14:14" x14ac:dyDescent="0.2">
      <c r="N128" s="1"/>
    </row>
    <row r="129" spans="14:14" x14ac:dyDescent="0.2">
      <c r="N129" s="1"/>
    </row>
    <row r="130" spans="14:14" x14ac:dyDescent="0.2">
      <c r="N130" s="1"/>
    </row>
    <row r="131" spans="14:14" x14ac:dyDescent="0.2">
      <c r="N131" s="1"/>
    </row>
    <row r="132" spans="14:14" x14ac:dyDescent="0.2">
      <c r="N132" s="1"/>
    </row>
    <row r="133" spans="14:14" x14ac:dyDescent="0.2">
      <c r="N133" s="1"/>
    </row>
    <row r="134" spans="14:14" x14ac:dyDescent="0.2">
      <c r="N134" s="1"/>
    </row>
    <row r="135" spans="14:14" x14ac:dyDescent="0.2">
      <c r="N135" s="1"/>
    </row>
    <row r="136" spans="14:14" x14ac:dyDescent="0.2">
      <c r="N136" s="1"/>
    </row>
    <row r="137" spans="14:14" x14ac:dyDescent="0.2">
      <c r="N137" s="1"/>
    </row>
    <row r="138" spans="14:14" x14ac:dyDescent="0.2">
      <c r="N138" s="1"/>
    </row>
    <row r="139" spans="14:14" x14ac:dyDescent="0.2">
      <c r="N139" s="1"/>
    </row>
    <row r="140" spans="14:14" x14ac:dyDescent="0.2">
      <c r="N140" s="1"/>
    </row>
    <row r="141" spans="14:14" x14ac:dyDescent="0.2">
      <c r="N141" s="1"/>
    </row>
    <row r="142" spans="14:14" x14ac:dyDescent="0.2">
      <c r="N142" s="1"/>
    </row>
    <row r="143" spans="14:14" x14ac:dyDescent="0.2">
      <c r="N143" s="1"/>
    </row>
    <row r="144" spans="14:14" x14ac:dyDescent="0.2">
      <c r="N144" s="1"/>
    </row>
    <row r="145" spans="14:14" x14ac:dyDescent="0.2">
      <c r="N145" s="1"/>
    </row>
    <row r="146" spans="14:14" x14ac:dyDescent="0.2">
      <c r="N146" s="1"/>
    </row>
    <row r="147" spans="14:14" x14ac:dyDescent="0.2">
      <c r="N147" s="1"/>
    </row>
    <row r="148" spans="14:14" x14ac:dyDescent="0.2">
      <c r="N148" s="1"/>
    </row>
    <row r="149" spans="14:14" x14ac:dyDescent="0.2">
      <c r="N149" s="1"/>
    </row>
    <row r="150" spans="14:14" x14ac:dyDescent="0.2">
      <c r="N150" s="1"/>
    </row>
    <row r="151" spans="14:14" x14ac:dyDescent="0.2">
      <c r="N151" s="1"/>
    </row>
    <row r="152" spans="14:14" x14ac:dyDescent="0.2">
      <c r="N152" s="1"/>
    </row>
    <row r="153" spans="14:14" x14ac:dyDescent="0.2">
      <c r="N153" s="1"/>
    </row>
    <row r="154" spans="14:14" x14ac:dyDescent="0.2">
      <c r="N154" s="1"/>
    </row>
    <row r="155" spans="14:14" x14ac:dyDescent="0.2">
      <c r="N155" s="1"/>
    </row>
    <row r="156" spans="14:14" x14ac:dyDescent="0.2">
      <c r="N156" s="1"/>
    </row>
    <row r="157" spans="14:14" x14ac:dyDescent="0.2">
      <c r="N157" s="1"/>
    </row>
    <row r="158" spans="14:14" x14ac:dyDescent="0.2">
      <c r="N158" s="1"/>
    </row>
    <row r="159" spans="14:14" x14ac:dyDescent="0.2">
      <c r="N159" s="1"/>
    </row>
    <row r="160" spans="14:14" x14ac:dyDescent="0.2">
      <c r="N160" s="1"/>
    </row>
    <row r="161" spans="14:14" x14ac:dyDescent="0.2">
      <c r="N161" s="1"/>
    </row>
    <row r="162" spans="14:14" x14ac:dyDescent="0.2">
      <c r="N162" s="1"/>
    </row>
    <row r="163" spans="14:14" x14ac:dyDescent="0.2">
      <c r="N163" s="1"/>
    </row>
    <row r="164" spans="14:14" x14ac:dyDescent="0.2">
      <c r="N164" s="1"/>
    </row>
    <row r="165" spans="14:14" x14ac:dyDescent="0.2">
      <c r="N165" s="1"/>
    </row>
    <row r="166" spans="14:14" x14ac:dyDescent="0.2">
      <c r="N166" s="1"/>
    </row>
    <row r="167" spans="14:14" x14ac:dyDescent="0.2">
      <c r="N167" s="1"/>
    </row>
    <row r="168" spans="14:14" x14ac:dyDescent="0.2">
      <c r="N168" s="1"/>
    </row>
    <row r="169" spans="14:14" x14ac:dyDescent="0.2">
      <c r="N169" s="1"/>
    </row>
    <row r="170" spans="14:14" x14ac:dyDescent="0.2">
      <c r="N170" s="1"/>
    </row>
    <row r="171" spans="14:14" x14ac:dyDescent="0.2">
      <c r="N171" s="1"/>
    </row>
    <row r="172" spans="14:14" x14ac:dyDescent="0.2">
      <c r="N172" s="1"/>
    </row>
    <row r="173" spans="14:14" x14ac:dyDescent="0.2">
      <c r="N173" s="1"/>
    </row>
    <row r="174" spans="14:14" x14ac:dyDescent="0.2">
      <c r="N174" s="1"/>
    </row>
    <row r="175" spans="14:14" x14ac:dyDescent="0.2">
      <c r="N175" s="1"/>
    </row>
    <row r="176" spans="14:14" x14ac:dyDescent="0.2">
      <c r="N176" s="1"/>
    </row>
    <row r="177" spans="14:24" x14ac:dyDescent="0.2">
      <c r="N177" s="1"/>
    </row>
    <row r="178" spans="14:24" x14ac:dyDescent="0.2">
      <c r="N178" s="1"/>
    </row>
    <row r="179" spans="14:24" x14ac:dyDescent="0.2">
      <c r="N179" s="1"/>
    </row>
    <row r="180" spans="14:24" x14ac:dyDescent="0.2">
      <c r="N180" s="1"/>
    </row>
    <row r="181" spans="14:24" x14ac:dyDescent="0.2">
      <c r="N181" s="1"/>
    </row>
    <row r="182" spans="14:24" x14ac:dyDescent="0.2">
      <c r="N182" s="1"/>
    </row>
    <row r="183" spans="14:24" x14ac:dyDescent="0.2">
      <c r="N183" s="1"/>
    </row>
    <row r="184" spans="14:24" x14ac:dyDescent="0.2">
      <c r="N184" s="1"/>
    </row>
    <row r="185" spans="14:24" x14ac:dyDescent="0.2">
      <c r="N185" s="1"/>
    </row>
    <row r="186" spans="14:24" x14ac:dyDescent="0.2">
      <c r="N186" s="1"/>
    </row>
    <row r="187" spans="14:24" x14ac:dyDescent="0.2">
      <c r="N187" s="1"/>
    </row>
    <row r="188" spans="14:24" x14ac:dyDescent="0.2">
      <c r="N188" s="1"/>
    </row>
    <row r="189" spans="14:24" x14ac:dyDescent="0.2">
      <c r="N189" s="1"/>
    </row>
    <row r="190" spans="14:24" x14ac:dyDescent="0.2">
      <c r="N190" s="1"/>
      <c r="R190" s="2"/>
      <c r="X190" s="2"/>
    </row>
    <row r="191" spans="14:24" x14ac:dyDescent="0.2">
      <c r="N191" s="1"/>
    </row>
    <row r="192" spans="14:24" x14ac:dyDescent="0.2">
      <c r="N192" s="1"/>
    </row>
    <row r="193" spans="14:14" x14ac:dyDescent="0.2">
      <c r="N193" s="1"/>
    </row>
    <row r="194" spans="14:14" x14ac:dyDescent="0.2">
      <c r="N194" s="1"/>
    </row>
    <row r="195" spans="14:14" x14ac:dyDescent="0.2">
      <c r="N195" s="1"/>
    </row>
    <row r="196" spans="14:14" x14ac:dyDescent="0.2">
      <c r="N196" s="1"/>
    </row>
    <row r="197" spans="14:14" x14ac:dyDescent="0.2">
      <c r="N197" s="1"/>
    </row>
    <row r="198" spans="14:14" x14ac:dyDescent="0.2">
      <c r="N198" s="1"/>
    </row>
    <row r="199" spans="14:14" x14ac:dyDescent="0.2">
      <c r="N199" s="1"/>
    </row>
    <row r="200" spans="14:14" x14ac:dyDescent="0.2">
      <c r="N200" s="1"/>
    </row>
    <row r="201" spans="14:14" x14ac:dyDescent="0.2">
      <c r="N201" s="1"/>
    </row>
    <row r="202" spans="14:14" x14ac:dyDescent="0.2">
      <c r="N202" s="1"/>
    </row>
    <row r="203" spans="14:14" x14ac:dyDescent="0.2">
      <c r="N203" s="1"/>
    </row>
    <row r="204" spans="14:14" x14ac:dyDescent="0.2">
      <c r="N204" s="1"/>
    </row>
    <row r="205" spans="14:14" x14ac:dyDescent="0.2">
      <c r="N205" s="1"/>
    </row>
    <row r="206" spans="14:14" x14ac:dyDescent="0.2">
      <c r="N206" s="1"/>
    </row>
    <row r="207" spans="14:14" x14ac:dyDescent="0.2">
      <c r="N207" s="1"/>
    </row>
    <row r="208" spans="14:14" x14ac:dyDescent="0.2">
      <c r="N208" s="1"/>
    </row>
    <row r="209" spans="14:26" x14ac:dyDescent="0.2">
      <c r="N209" s="1"/>
      <c r="R209" s="2"/>
    </row>
    <row r="210" spans="14:26" x14ac:dyDescent="0.2">
      <c r="N210" s="1"/>
    </row>
    <row r="211" spans="14:26" x14ac:dyDescent="0.2">
      <c r="N211" s="1"/>
      <c r="Z211" s="2"/>
    </row>
    <row r="212" spans="14:26" x14ac:dyDescent="0.2">
      <c r="N212" s="1"/>
    </row>
    <row r="213" spans="14:26" x14ac:dyDescent="0.2">
      <c r="N213" s="1"/>
    </row>
    <row r="214" spans="14:26" x14ac:dyDescent="0.2">
      <c r="N214" s="1"/>
      <c r="R214" s="2"/>
    </row>
    <row r="215" spans="14:26" x14ac:dyDescent="0.2">
      <c r="N215" s="1"/>
    </row>
    <row r="216" spans="14:26" x14ac:dyDescent="0.2">
      <c r="N216" s="1"/>
    </row>
    <row r="217" spans="14:26" x14ac:dyDescent="0.2">
      <c r="N217" s="1"/>
    </row>
    <row r="218" spans="14:26" x14ac:dyDescent="0.2">
      <c r="N218" s="1"/>
    </row>
    <row r="219" spans="14:26" x14ac:dyDescent="0.2">
      <c r="N219" s="1"/>
    </row>
    <row r="220" spans="14:26" x14ac:dyDescent="0.2">
      <c r="N220" s="1"/>
    </row>
    <row r="221" spans="14:26" x14ac:dyDescent="0.2">
      <c r="N221" s="1"/>
    </row>
    <row r="222" spans="14:26" x14ac:dyDescent="0.2">
      <c r="N222" s="1"/>
    </row>
    <row r="223" spans="14:26" x14ac:dyDescent="0.2">
      <c r="N223" s="1"/>
    </row>
    <row r="224" spans="14:26" x14ac:dyDescent="0.2">
      <c r="N224" s="1"/>
    </row>
    <row r="225" spans="14:14" x14ac:dyDescent="0.2">
      <c r="N225" s="1"/>
    </row>
    <row r="226" spans="14:14" x14ac:dyDescent="0.2">
      <c r="N226" s="1"/>
    </row>
    <row r="227" spans="14:14" x14ac:dyDescent="0.2">
      <c r="N227" s="1"/>
    </row>
    <row r="228" spans="14:14" x14ac:dyDescent="0.2">
      <c r="N228" s="1"/>
    </row>
    <row r="229" spans="14:14" x14ac:dyDescent="0.2">
      <c r="N229" s="1"/>
    </row>
    <row r="230" spans="14:14" x14ac:dyDescent="0.2">
      <c r="N230" s="1"/>
    </row>
    <row r="231" spans="14:14" x14ac:dyDescent="0.2">
      <c r="N231" s="1"/>
    </row>
    <row r="232" spans="14:14" x14ac:dyDescent="0.2">
      <c r="N232" s="1"/>
    </row>
    <row r="233" spans="14:14" x14ac:dyDescent="0.2">
      <c r="N233" s="1"/>
    </row>
    <row r="234" spans="14:14" x14ac:dyDescent="0.2">
      <c r="N234" s="1"/>
    </row>
    <row r="235" spans="14:14" x14ac:dyDescent="0.2">
      <c r="N235" s="1"/>
    </row>
    <row r="236" spans="14:14" x14ac:dyDescent="0.2">
      <c r="N236" s="1"/>
    </row>
    <row r="237" spans="14:14" x14ac:dyDescent="0.2">
      <c r="N237" s="1"/>
    </row>
    <row r="238" spans="14:14" x14ac:dyDescent="0.2">
      <c r="N238" s="1"/>
    </row>
    <row r="239" spans="14:14" x14ac:dyDescent="0.2">
      <c r="N239" s="1"/>
    </row>
    <row r="240" spans="14:14" x14ac:dyDescent="0.2">
      <c r="N240" s="1"/>
    </row>
    <row r="241" spans="14:18" x14ac:dyDescent="0.2">
      <c r="N241" s="1"/>
    </row>
    <row r="242" spans="14:18" x14ac:dyDescent="0.2">
      <c r="N242" s="1"/>
    </row>
    <row r="243" spans="14:18" x14ac:dyDescent="0.2">
      <c r="N243" s="1"/>
    </row>
    <row r="244" spans="14:18" x14ac:dyDescent="0.2">
      <c r="N244" s="1"/>
    </row>
    <row r="245" spans="14:18" x14ac:dyDescent="0.2">
      <c r="N245" s="1"/>
    </row>
    <row r="246" spans="14:18" x14ac:dyDescent="0.2">
      <c r="N246" s="1"/>
    </row>
    <row r="247" spans="14:18" x14ac:dyDescent="0.2">
      <c r="N247" s="1"/>
      <c r="R247" s="2"/>
    </row>
    <row r="248" spans="14:18" x14ac:dyDescent="0.2">
      <c r="N248" s="1"/>
    </row>
    <row r="249" spans="14:18" x14ac:dyDescent="0.2">
      <c r="N249" s="1"/>
    </row>
    <row r="250" spans="14:18" x14ac:dyDescent="0.2">
      <c r="N250" s="1"/>
    </row>
    <row r="251" spans="14:18" x14ac:dyDescent="0.2">
      <c r="N251" s="1"/>
    </row>
    <row r="252" spans="14:18" x14ac:dyDescent="0.2">
      <c r="N252" s="1"/>
    </row>
    <row r="253" spans="14:18" x14ac:dyDescent="0.2">
      <c r="N253" s="1"/>
    </row>
    <row r="254" spans="14:18" x14ac:dyDescent="0.2">
      <c r="N254" s="1"/>
    </row>
    <row r="255" spans="14:18" x14ac:dyDescent="0.2">
      <c r="N255" s="1"/>
    </row>
    <row r="256" spans="14:18" x14ac:dyDescent="0.2">
      <c r="N256" s="1"/>
    </row>
    <row r="257" spans="14:14" x14ac:dyDescent="0.2">
      <c r="N257" s="1"/>
    </row>
    <row r="258" spans="14:14" x14ac:dyDescent="0.2">
      <c r="N258" s="1"/>
    </row>
    <row r="259" spans="14:14" x14ac:dyDescent="0.2">
      <c r="N259" s="1"/>
    </row>
    <row r="260" spans="14:14" x14ac:dyDescent="0.2">
      <c r="N260" s="1"/>
    </row>
    <row r="261" spans="14:14" x14ac:dyDescent="0.2">
      <c r="N261" s="1"/>
    </row>
    <row r="262" spans="14:14" x14ac:dyDescent="0.2">
      <c r="N262" s="1"/>
    </row>
    <row r="263" spans="14:14" x14ac:dyDescent="0.2">
      <c r="N263" s="1"/>
    </row>
    <row r="264" spans="14:14" x14ac:dyDescent="0.2">
      <c r="N264" s="1"/>
    </row>
    <row r="265" spans="14:14" x14ac:dyDescent="0.2">
      <c r="N265" s="1"/>
    </row>
    <row r="266" spans="14:14" x14ac:dyDescent="0.2">
      <c r="N266" s="1"/>
    </row>
    <row r="267" spans="14:14" x14ac:dyDescent="0.2">
      <c r="N267" s="1"/>
    </row>
    <row r="268" spans="14:14" x14ac:dyDescent="0.2">
      <c r="N268" s="1"/>
    </row>
    <row r="269" spans="14:14" x14ac:dyDescent="0.2">
      <c r="N269" s="1"/>
    </row>
    <row r="270" spans="14:14" x14ac:dyDescent="0.2">
      <c r="N270" s="1"/>
    </row>
    <row r="271" spans="14:14" x14ac:dyDescent="0.2">
      <c r="N271" s="1"/>
    </row>
    <row r="272" spans="14:14" x14ac:dyDescent="0.2">
      <c r="N272" s="1"/>
    </row>
    <row r="273" spans="14:14" x14ac:dyDescent="0.2">
      <c r="N273" s="1"/>
    </row>
    <row r="274" spans="14:14" x14ac:dyDescent="0.2">
      <c r="N274" s="1"/>
    </row>
    <row r="275" spans="14:14" x14ac:dyDescent="0.2">
      <c r="N275" s="1"/>
    </row>
    <row r="276" spans="14:14" x14ac:dyDescent="0.2">
      <c r="N276" s="1"/>
    </row>
    <row r="277" spans="14:14" x14ac:dyDescent="0.2">
      <c r="N277" s="1"/>
    </row>
    <row r="278" spans="14:14" x14ac:dyDescent="0.2">
      <c r="N278" s="1"/>
    </row>
    <row r="279" spans="14:14" x14ac:dyDescent="0.2">
      <c r="N279" s="1"/>
    </row>
    <row r="280" spans="14:14" x14ac:dyDescent="0.2">
      <c r="N280" s="1"/>
    </row>
    <row r="281" spans="14:14" x14ac:dyDescent="0.2">
      <c r="N281" s="1"/>
    </row>
    <row r="282" spans="14:14" x14ac:dyDescent="0.2">
      <c r="N282" s="1"/>
    </row>
    <row r="283" spans="14:14" x14ac:dyDescent="0.2">
      <c r="N283" s="1"/>
    </row>
    <row r="284" spans="14:14" x14ac:dyDescent="0.2">
      <c r="N284" s="1"/>
    </row>
    <row r="285" spans="14:14" x14ac:dyDescent="0.2">
      <c r="N285" s="1"/>
    </row>
    <row r="286" spans="14:14" x14ac:dyDescent="0.2">
      <c r="N286" s="1"/>
    </row>
    <row r="287" spans="14:14" x14ac:dyDescent="0.2">
      <c r="N287" s="1"/>
    </row>
    <row r="288" spans="14:14" x14ac:dyDescent="0.2">
      <c r="N288" s="1"/>
    </row>
    <row r="289" spans="14:14" x14ac:dyDescent="0.2">
      <c r="N289" s="1"/>
    </row>
    <row r="290" spans="14:14" x14ac:dyDescent="0.2">
      <c r="N290" s="1"/>
    </row>
    <row r="291" spans="14:14" x14ac:dyDescent="0.2">
      <c r="N291" s="1"/>
    </row>
    <row r="292" spans="14:14" x14ac:dyDescent="0.2">
      <c r="N292" s="1"/>
    </row>
    <row r="293" spans="14:14" x14ac:dyDescent="0.2">
      <c r="N293" s="1"/>
    </row>
    <row r="294" spans="14:14" x14ac:dyDescent="0.2">
      <c r="N294" s="1"/>
    </row>
    <row r="295" spans="14:14" x14ac:dyDescent="0.2">
      <c r="N295" s="1"/>
    </row>
    <row r="296" spans="14:14" x14ac:dyDescent="0.2">
      <c r="N296" s="1"/>
    </row>
    <row r="297" spans="14:14" x14ac:dyDescent="0.2">
      <c r="N297" s="1"/>
    </row>
    <row r="298" spans="14:14" x14ac:dyDescent="0.2">
      <c r="N298" s="1"/>
    </row>
    <row r="299" spans="14:14" x14ac:dyDescent="0.2">
      <c r="N299" s="1"/>
    </row>
    <row r="300" spans="14:14" x14ac:dyDescent="0.2">
      <c r="N300" s="1"/>
    </row>
    <row r="301" spans="14:14" x14ac:dyDescent="0.2">
      <c r="N301" s="1"/>
    </row>
    <row r="302" spans="14:14" x14ac:dyDescent="0.2">
      <c r="N302" s="1"/>
    </row>
    <row r="303" spans="14:14" x14ac:dyDescent="0.2">
      <c r="N303" s="1"/>
    </row>
    <row r="304" spans="14:14" x14ac:dyDescent="0.2">
      <c r="N304" s="1"/>
    </row>
    <row r="305" spans="14:14" x14ac:dyDescent="0.2">
      <c r="N305" s="1"/>
    </row>
    <row r="306" spans="14:14" x14ac:dyDescent="0.2">
      <c r="N306" s="1"/>
    </row>
    <row r="307" spans="14:14" x14ac:dyDescent="0.2">
      <c r="N307" s="1"/>
    </row>
    <row r="308" spans="14:14" x14ac:dyDescent="0.2">
      <c r="N308" s="1"/>
    </row>
    <row r="309" spans="14:14" x14ac:dyDescent="0.2">
      <c r="N309" s="1"/>
    </row>
    <row r="310" spans="14:14" x14ac:dyDescent="0.2">
      <c r="N310" s="1"/>
    </row>
    <row r="311" spans="14:14" x14ac:dyDescent="0.2">
      <c r="N311" s="1"/>
    </row>
    <row r="312" spans="14:14" x14ac:dyDescent="0.2">
      <c r="N312" s="1"/>
    </row>
    <row r="313" spans="14:14" x14ac:dyDescent="0.2">
      <c r="N313" s="1"/>
    </row>
    <row r="314" spans="14:14" x14ac:dyDescent="0.2">
      <c r="N314" s="1"/>
    </row>
    <row r="315" spans="14:14" x14ac:dyDescent="0.2">
      <c r="N315" s="1"/>
    </row>
    <row r="316" spans="14:14" x14ac:dyDescent="0.2">
      <c r="N316" s="1"/>
    </row>
    <row r="317" spans="14:14" x14ac:dyDescent="0.2">
      <c r="N317" s="1"/>
    </row>
    <row r="318" spans="14:14" x14ac:dyDescent="0.2">
      <c r="N318" s="1"/>
    </row>
    <row r="319" spans="14:14" x14ac:dyDescent="0.2">
      <c r="N319" s="1"/>
    </row>
    <row r="320" spans="14:14" x14ac:dyDescent="0.2">
      <c r="N320" s="1"/>
    </row>
    <row r="321" spans="14:24" x14ac:dyDescent="0.2">
      <c r="N321" s="1"/>
    </row>
    <row r="322" spans="14:24" x14ac:dyDescent="0.2">
      <c r="N322" s="1"/>
    </row>
    <row r="323" spans="14:24" x14ac:dyDescent="0.2">
      <c r="N323" s="1"/>
    </row>
    <row r="324" spans="14:24" x14ac:dyDescent="0.2">
      <c r="N324" s="1"/>
    </row>
    <row r="325" spans="14:24" x14ac:dyDescent="0.2">
      <c r="N325" s="1"/>
    </row>
    <row r="326" spans="14:24" x14ac:dyDescent="0.2">
      <c r="N326" s="1"/>
    </row>
    <row r="327" spans="14:24" x14ac:dyDescent="0.2">
      <c r="N327" s="1"/>
    </row>
    <row r="328" spans="14:24" x14ac:dyDescent="0.2">
      <c r="N328" s="1"/>
    </row>
    <row r="329" spans="14:24" x14ac:dyDescent="0.2">
      <c r="N329" s="1"/>
    </row>
    <row r="330" spans="14:24" x14ac:dyDescent="0.2">
      <c r="N330" s="1"/>
    </row>
    <row r="331" spans="14:24" x14ac:dyDescent="0.2">
      <c r="N331" s="1"/>
    </row>
    <row r="332" spans="14:24" x14ac:dyDescent="0.2">
      <c r="N332" s="1"/>
    </row>
    <row r="333" spans="14:24" x14ac:dyDescent="0.2">
      <c r="N333" s="1"/>
    </row>
    <row r="334" spans="14:24" x14ac:dyDescent="0.2">
      <c r="N334" s="1"/>
      <c r="X334" s="2"/>
    </row>
    <row r="335" spans="14:24" x14ac:dyDescent="0.2">
      <c r="N335" s="1"/>
    </row>
    <row r="336" spans="14:24" x14ac:dyDescent="0.2">
      <c r="N336" s="1"/>
    </row>
    <row r="337" spans="14:14" x14ac:dyDescent="0.2">
      <c r="N337" s="1"/>
    </row>
    <row r="338" spans="14:14" x14ac:dyDescent="0.2">
      <c r="N338" s="1"/>
    </row>
    <row r="339" spans="14:14" x14ac:dyDescent="0.2">
      <c r="N339" s="1"/>
    </row>
    <row r="340" spans="14:14" x14ac:dyDescent="0.2">
      <c r="N340" s="1"/>
    </row>
    <row r="341" spans="14:14" x14ac:dyDescent="0.2">
      <c r="N341" s="1"/>
    </row>
    <row r="342" spans="14:14" x14ac:dyDescent="0.2">
      <c r="N342" s="1"/>
    </row>
    <row r="343" spans="14:14" x14ac:dyDescent="0.2">
      <c r="N343" s="1"/>
    </row>
    <row r="344" spans="14:14" x14ac:dyDescent="0.2">
      <c r="N344" s="1"/>
    </row>
    <row r="345" spans="14:14" x14ac:dyDescent="0.2">
      <c r="N345" s="1"/>
    </row>
    <row r="346" spans="14:14" x14ac:dyDescent="0.2">
      <c r="N346" s="1"/>
    </row>
    <row r="347" spans="14:14" x14ac:dyDescent="0.2">
      <c r="N347" s="1"/>
    </row>
    <row r="348" spans="14:14" x14ac:dyDescent="0.2">
      <c r="N348" s="1"/>
    </row>
    <row r="349" spans="14:14" x14ac:dyDescent="0.2">
      <c r="N349" s="1"/>
    </row>
    <row r="350" spans="14:14" x14ac:dyDescent="0.2">
      <c r="N350" s="1"/>
    </row>
    <row r="351" spans="14:14" x14ac:dyDescent="0.2">
      <c r="N351" s="1"/>
    </row>
    <row r="352" spans="14:14" x14ac:dyDescent="0.2">
      <c r="N352" s="1"/>
    </row>
    <row r="353" spans="14:14" x14ac:dyDescent="0.2">
      <c r="N353" s="1"/>
    </row>
    <row r="354" spans="14:14" x14ac:dyDescent="0.2">
      <c r="N354" s="1"/>
    </row>
    <row r="355" spans="14:14" x14ac:dyDescent="0.2">
      <c r="N355" s="1"/>
    </row>
    <row r="356" spans="14:14" x14ac:dyDescent="0.2">
      <c r="N356" s="1"/>
    </row>
    <row r="357" spans="14:14" x14ac:dyDescent="0.2">
      <c r="N357" s="1"/>
    </row>
    <row r="358" spans="14:14" x14ac:dyDescent="0.2">
      <c r="N358" s="1"/>
    </row>
    <row r="359" spans="14:14" x14ac:dyDescent="0.2">
      <c r="N359" s="1"/>
    </row>
    <row r="360" spans="14:14" x14ac:dyDescent="0.2">
      <c r="N360" s="1"/>
    </row>
    <row r="361" spans="14:14" x14ac:dyDescent="0.2">
      <c r="N361" s="1"/>
    </row>
    <row r="362" spans="14:14" x14ac:dyDescent="0.2">
      <c r="N362" s="1"/>
    </row>
    <row r="363" spans="14:14" x14ac:dyDescent="0.2">
      <c r="N363" s="1"/>
    </row>
    <row r="364" spans="14:14" x14ac:dyDescent="0.2">
      <c r="N364" s="1"/>
    </row>
    <row r="365" spans="14:14" x14ac:dyDescent="0.2">
      <c r="N365" s="1"/>
    </row>
    <row r="366" spans="14:14" x14ac:dyDescent="0.2">
      <c r="N366" s="1"/>
    </row>
    <row r="367" spans="14:14" x14ac:dyDescent="0.2">
      <c r="N367" s="1"/>
    </row>
    <row r="368" spans="14:14" x14ac:dyDescent="0.2">
      <c r="N368" s="1"/>
    </row>
    <row r="369" spans="14:18" x14ac:dyDescent="0.2">
      <c r="N369" s="1"/>
    </row>
    <row r="370" spans="14:18" x14ac:dyDescent="0.2">
      <c r="N370" s="1"/>
    </row>
    <row r="371" spans="14:18" x14ac:dyDescent="0.2">
      <c r="N371" s="1"/>
    </row>
    <row r="372" spans="14:18" x14ac:dyDescent="0.2">
      <c r="N372" s="1"/>
    </row>
    <row r="373" spans="14:18" x14ac:dyDescent="0.2">
      <c r="N373" s="1"/>
      <c r="R373" s="2"/>
    </row>
    <row r="374" spans="14:18" x14ac:dyDescent="0.2">
      <c r="N374" s="1"/>
      <c r="R374" s="2"/>
    </row>
    <row r="375" spans="14:18" x14ac:dyDescent="0.2">
      <c r="N375" s="1"/>
    </row>
    <row r="376" spans="14:18" x14ac:dyDescent="0.2">
      <c r="N376" s="1"/>
    </row>
    <row r="377" spans="14:18" x14ac:dyDescent="0.2">
      <c r="N377" s="1"/>
    </row>
    <row r="378" spans="14:18" x14ac:dyDescent="0.2">
      <c r="N378" s="1"/>
    </row>
    <row r="379" spans="14:18" x14ac:dyDescent="0.2">
      <c r="N379" s="1"/>
    </row>
    <row r="380" spans="14:18" x14ac:dyDescent="0.2">
      <c r="N380" s="1"/>
    </row>
    <row r="381" spans="14:18" x14ac:dyDescent="0.2">
      <c r="N381" s="1"/>
    </row>
    <row r="382" spans="14:18" x14ac:dyDescent="0.2">
      <c r="N382" s="1"/>
    </row>
    <row r="383" spans="14:18" x14ac:dyDescent="0.2">
      <c r="N383" s="1"/>
    </row>
    <row r="384" spans="14:18" x14ac:dyDescent="0.2">
      <c r="N384" s="1"/>
    </row>
    <row r="385" spans="14:14" x14ac:dyDescent="0.2">
      <c r="N385" s="1"/>
    </row>
    <row r="386" spans="14:14" x14ac:dyDescent="0.2">
      <c r="N386" s="1"/>
    </row>
    <row r="387" spans="14:14" x14ac:dyDescent="0.2">
      <c r="N387" s="1"/>
    </row>
    <row r="388" spans="14:14" x14ac:dyDescent="0.2">
      <c r="N388" s="1"/>
    </row>
    <row r="389" spans="14:14" x14ac:dyDescent="0.2">
      <c r="N389" s="1"/>
    </row>
    <row r="390" spans="14:14" x14ac:dyDescent="0.2">
      <c r="N390" s="1"/>
    </row>
    <row r="391" spans="14:14" x14ac:dyDescent="0.2">
      <c r="N391" s="1"/>
    </row>
    <row r="392" spans="14:14" x14ac:dyDescent="0.2">
      <c r="N392" s="1"/>
    </row>
    <row r="393" spans="14:14" x14ac:dyDescent="0.2">
      <c r="N393" s="1"/>
    </row>
    <row r="394" spans="14:14" x14ac:dyDescent="0.2">
      <c r="N394" s="1"/>
    </row>
    <row r="395" spans="14:14" x14ac:dyDescent="0.2">
      <c r="N395" s="1"/>
    </row>
    <row r="396" spans="14:14" x14ac:dyDescent="0.2">
      <c r="N396" s="1"/>
    </row>
    <row r="397" spans="14:14" x14ac:dyDescent="0.2">
      <c r="N397" s="1"/>
    </row>
    <row r="398" spans="14:14" x14ac:dyDescent="0.2">
      <c r="N398" s="1"/>
    </row>
    <row r="399" spans="14:14" x14ac:dyDescent="0.2">
      <c r="N399" s="1"/>
    </row>
    <row r="400" spans="14:14" x14ac:dyDescent="0.2">
      <c r="N400" s="1"/>
    </row>
    <row r="401" spans="14:14" x14ac:dyDescent="0.2">
      <c r="N401" s="1"/>
    </row>
    <row r="402" spans="14:14" x14ac:dyDescent="0.2">
      <c r="N402" s="1"/>
    </row>
    <row r="403" spans="14:14" x14ac:dyDescent="0.2">
      <c r="N403" s="1"/>
    </row>
    <row r="404" spans="14:14" x14ac:dyDescent="0.2">
      <c r="N404" s="1"/>
    </row>
    <row r="405" spans="14:14" x14ac:dyDescent="0.2">
      <c r="N405" s="1"/>
    </row>
    <row r="406" spans="14:14" x14ac:dyDescent="0.2">
      <c r="N406" s="1"/>
    </row>
    <row r="407" spans="14:14" x14ac:dyDescent="0.2">
      <c r="N407" s="1"/>
    </row>
    <row r="408" spans="14:14" x14ac:dyDescent="0.2">
      <c r="N408" s="1"/>
    </row>
    <row r="409" spans="14:14" x14ac:dyDescent="0.2">
      <c r="N409" s="1"/>
    </row>
    <row r="410" spans="14:14" x14ac:dyDescent="0.2">
      <c r="N410" s="1"/>
    </row>
    <row r="411" spans="14:14" x14ac:dyDescent="0.2">
      <c r="N411" s="1"/>
    </row>
    <row r="412" spans="14:14" x14ac:dyDescent="0.2">
      <c r="N412" s="1"/>
    </row>
    <row r="413" spans="14:14" x14ac:dyDescent="0.2">
      <c r="N413" s="1"/>
    </row>
    <row r="414" spans="14:14" x14ac:dyDescent="0.2">
      <c r="N414" s="1"/>
    </row>
    <row r="415" spans="14:14" x14ac:dyDescent="0.2">
      <c r="N415" s="1"/>
    </row>
    <row r="416" spans="14:14" x14ac:dyDescent="0.2">
      <c r="N416" s="1"/>
    </row>
    <row r="417" spans="14:14" x14ac:dyDescent="0.2">
      <c r="N417" s="1"/>
    </row>
    <row r="418" spans="14:14" x14ac:dyDescent="0.2">
      <c r="N418" s="1"/>
    </row>
    <row r="419" spans="14:14" x14ac:dyDescent="0.2">
      <c r="N419" s="1"/>
    </row>
    <row r="420" spans="14:14" x14ac:dyDescent="0.2">
      <c r="N420" s="1"/>
    </row>
    <row r="421" spans="14:14" x14ac:dyDescent="0.2">
      <c r="N421" s="1"/>
    </row>
    <row r="422" spans="14:14" x14ac:dyDescent="0.2">
      <c r="N422" s="1"/>
    </row>
    <row r="423" spans="14:14" x14ac:dyDescent="0.2">
      <c r="N423" s="1"/>
    </row>
    <row r="424" spans="14:14" x14ac:dyDescent="0.2">
      <c r="N424" s="1"/>
    </row>
    <row r="425" spans="14:14" x14ac:dyDescent="0.2">
      <c r="N425" s="1"/>
    </row>
    <row r="426" spans="14:14" x14ac:dyDescent="0.2">
      <c r="N426" s="1"/>
    </row>
    <row r="427" spans="14:14" x14ac:dyDescent="0.2">
      <c r="N427" s="1"/>
    </row>
    <row r="428" spans="14:14" x14ac:dyDescent="0.2">
      <c r="N428" s="1"/>
    </row>
    <row r="429" spans="14:14" x14ac:dyDescent="0.2">
      <c r="N429" s="1"/>
    </row>
    <row r="430" spans="14:14" x14ac:dyDescent="0.2">
      <c r="N430" s="1"/>
    </row>
    <row r="431" spans="14:14" x14ac:dyDescent="0.2">
      <c r="N431" s="1"/>
    </row>
    <row r="432" spans="14:14" x14ac:dyDescent="0.2">
      <c r="N432" s="1"/>
    </row>
    <row r="433" spans="14:14" x14ac:dyDescent="0.2">
      <c r="N433" s="1"/>
    </row>
    <row r="434" spans="14:14" x14ac:dyDescent="0.2">
      <c r="N434" s="1"/>
    </row>
    <row r="435" spans="14:14" x14ac:dyDescent="0.2">
      <c r="N435" s="1"/>
    </row>
    <row r="436" spans="14:14" x14ac:dyDescent="0.2">
      <c r="N436" s="1"/>
    </row>
    <row r="437" spans="14:14" x14ac:dyDescent="0.2">
      <c r="N437" s="1"/>
    </row>
    <row r="438" spans="14:14" x14ac:dyDescent="0.2">
      <c r="N438" s="1"/>
    </row>
    <row r="439" spans="14:14" x14ac:dyDescent="0.2">
      <c r="N439" s="1"/>
    </row>
    <row r="440" spans="14:14" x14ac:dyDescent="0.2">
      <c r="N440" s="1"/>
    </row>
    <row r="441" spans="14:14" x14ac:dyDescent="0.2">
      <c r="N441" s="1"/>
    </row>
    <row r="442" spans="14:14" x14ac:dyDescent="0.2">
      <c r="N442" s="1"/>
    </row>
    <row r="443" spans="14:14" x14ac:dyDescent="0.2">
      <c r="N443" s="1"/>
    </row>
    <row r="444" spans="14:14" x14ac:dyDescent="0.2">
      <c r="N444" s="1"/>
    </row>
    <row r="445" spans="14:14" x14ac:dyDescent="0.2">
      <c r="N445" s="1"/>
    </row>
    <row r="446" spans="14:14" x14ac:dyDescent="0.2">
      <c r="N446" s="1"/>
    </row>
    <row r="447" spans="14:14" x14ac:dyDescent="0.2">
      <c r="N447" s="1"/>
    </row>
    <row r="448" spans="14:14" x14ac:dyDescent="0.2">
      <c r="N448" s="1"/>
    </row>
    <row r="449" spans="14:14" x14ac:dyDescent="0.2">
      <c r="N449" s="1"/>
    </row>
    <row r="450" spans="14:14" x14ac:dyDescent="0.2">
      <c r="N450" s="1"/>
    </row>
    <row r="451" spans="14:14" x14ac:dyDescent="0.2">
      <c r="N451" s="1"/>
    </row>
    <row r="452" spans="14:14" x14ac:dyDescent="0.2">
      <c r="N452" s="1"/>
    </row>
    <row r="453" spans="14:14" x14ac:dyDescent="0.2">
      <c r="N453" s="1"/>
    </row>
    <row r="454" spans="14:14" x14ac:dyDescent="0.2">
      <c r="N454" s="1"/>
    </row>
    <row r="455" spans="14:14" x14ac:dyDescent="0.2">
      <c r="N455" s="1"/>
    </row>
    <row r="456" spans="14:14" x14ac:dyDescent="0.2">
      <c r="N456" s="1"/>
    </row>
    <row r="457" spans="14:14" x14ac:dyDescent="0.2">
      <c r="N457" s="1"/>
    </row>
    <row r="458" spans="14:14" x14ac:dyDescent="0.2">
      <c r="N458" s="1"/>
    </row>
    <row r="459" spans="14:14" x14ac:dyDescent="0.2">
      <c r="N459" s="1"/>
    </row>
    <row r="460" spans="14:14" x14ac:dyDescent="0.2">
      <c r="N460" s="1"/>
    </row>
    <row r="461" spans="14:14" x14ac:dyDescent="0.2">
      <c r="N461" s="1"/>
    </row>
    <row r="462" spans="14:14" x14ac:dyDescent="0.2">
      <c r="N462" s="1"/>
    </row>
    <row r="463" spans="14:14" x14ac:dyDescent="0.2">
      <c r="N463" s="1"/>
    </row>
    <row r="464" spans="14:14" x14ac:dyDescent="0.2">
      <c r="N464" s="1"/>
    </row>
    <row r="465" spans="14:14" x14ac:dyDescent="0.2">
      <c r="N465" s="1"/>
    </row>
    <row r="466" spans="14:14" x14ac:dyDescent="0.2">
      <c r="N466" s="1"/>
    </row>
    <row r="467" spans="14:14" x14ac:dyDescent="0.2">
      <c r="N467" s="1"/>
    </row>
    <row r="468" spans="14:14" x14ac:dyDescent="0.2">
      <c r="N468" s="1"/>
    </row>
    <row r="469" spans="14:14" x14ac:dyDescent="0.2">
      <c r="N469" s="1"/>
    </row>
    <row r="470" spans="14:14" x14ac:dyDescent="0.2">
      <c r="N470" s="1"/>
    </row>
    <row r="471" spans="14:14" x14ac:dyDescent="0.2">
      <c r="N471" s="1"/>
    </row>
    <row r="472" spans="14:14" x14ac:dyDescent="0.2">
      <c r="N472" s="1"/>
    </row>
    <row r="473" spans="14:14" x14ac:dyDescent="0.2">
      <c r="N473" s="1"/>
    </row>
    <row r="474" spans="14:14" x14ac:dyDescent="0.2">
      <c r="N474" s="1"/>
    </row>
    <row r="475" spans="14:14" x14ac:dyDescent="0.2">
      <c r="N475" s="1"/>
    </row>
    <row r="476" spans="14:14" x14ac:dyDescent="0.2">
      <c r="N476" s="1"/>
    </row>
    <row r="477" spans="14:14" x14ac:dyDescent="0.2">
      <c r="N477" s="1"/>
    </row>
    <row r="478" spans="14:14" x14ac:dyDescent="0.2">
      <c r="N478" s="1"/>
    </row>
    <row r="479" spans="14:14" x14ac:dyDescent="0.2">
      <c r="N479" s="1"/>
    </row>
    <row r="480" spans="14:14" x14ac:dyDescent="0.2">
      <c r="N480" s="1"/>
    </row>
    <row r="481" spans="14:18" x14ac:dyDescent="0.2">
      <c r="N481" s="1"/>
      <c r="R481" s="2"/>
    </row>
    <row r="482" spans="14:18" x14ac:dyDescent="0.2">
      <c r="N482" s="1"/>
    </row>
    <row r="483" spans="14:18" x14ac:dyDescent="0.2">
      <c r="N483" s="1"/>
    </row>
    <row r="484" spans="14:18" x14ac:dyDescent="0.2">
      <c r="N484" s="1"/>
    </row>
    <row r="485" spans="14:18" x14ac:dyDescent="0.2">
      <c r="N485" s="1"/>
    </row>
    <row r="486" spans="14:18" x14ac:dyDescent="0.2">
      <c r="N486" s="1"/>
    </row>
    <row r="487" spans="14:18" x14ac:dyDescent="0.2">
      <c r="N487" s="1"/>
    </row>
    <row r="488" spans="14:18" x14ac:dyDescent="0.2">
      <c r="N488" s="1"/>
    </row>
    <row r="489" spans="14:18" x14ac:dyDescent="0.2">
      <c r="N489" s="1"/>
    </row>
    <row r="490" spans="14:18" x14ac:dyDescent="0.2">
      <c r="N490" s="1"/>
    </row>
    <row r="491" spans="14:18" x14ac:dyDescent="0.2">
      <c r="N491" s="1"/>
    </row>
    <row r="492" spans="14:18" x14ac:dyDescent="0.2">
      <c r="N492" s="1"/>
    </row>
    <row r="493" spans="14:18" x14ac:dyDescent="0.2">
      <c r="N493" s="1"/>
    </row>
    <row r="494" spans="14:18" x14ac:dyDescent="0.2">
      <c r="N494" s="1"/>
    </row>
    <row r="495" spans="14:18" x14ac:dyDescent="0.2">
      <c r="N495" s="1"/>
    </row>
    <row r="496" spans="14:18" x14ac:dyDescent="0.2">
      <c r="N496" s="1"/>
    </row>
    <row r="497" spans="14:14" x14ac:dyDescent="0.2">
      <c r="N497" s="1"/>
    </row>
    <row r="498" spans="14:14" x14ac:dyDescent="0.2">
      <c r="N498" s="1"/>
    </row>
    <row r="499" spans="14:14" x14ac:dyDescent="0.2">
      <c r="N499" s="1"/>
    </row>
    <row r="500" spans="14:14" x14ac:dyDescent="0.2">
      <c r="N500" s="1"/>
    </row>
    <row r="501" spans="14:14" x14ac:dyDescent="0.2">
      <c r="N501" s="1"/>
    </row>
    <row r="502" spans="14:14" x14ac:dyDescent="0.2">
      <c r="N502" s="1"/>
    </row>
    <row r="503" spans="14:14" x14ac:dyDescent="0.2">
      <c r="N503" s="1"/>
    </row>
    <row r="504" spans="14:14" x14ac:dyDescent="0.2">
      <c r="N504" s="1"/>
    </row>
    <row r="505" spans="14:14" x14ac:dyDescent="0.2">
      <c r="N505" s="1"/>
    </row>
    <row r="506" spans="14:14" x14ac:dyDescent="0.2">
      <c r="N506" s="1"/>
    </row>
    <row r="507" spans="14:14" x14ac:dyDescent="0.2">
      <c r="N507" s="1"/>
    </row>
    <row r="508" spans="14:14" x14ac:dyDescent="0.2">
      <c r="N508" s="1"/>
    </row>
    <row r="509" spans="14:14" x14ac:dyDescent="0.2">
      <c r="N509" s="1"/>
    </row>
    <row r="510" spans="14:14" x14ac:dyDescent="0.2">
      <c r="N510" s="1"/>
    </row>
    <row r="511" spans="14:14" x14ac:dyDescent="0.2">
      <c r="N511" s="1"/>
    </row>
    <row r="512" spans="14:14" x14ac:dyDescent="0.2">
      <c r="N512" s="1"/>
    </row>
    <row r="513" spans="14:18" x14ac:dyDescent="0.2">
      <c r="N513" s="1"/>
      <c r="R513" s="2"/>
    </row>
    <row r="514" spans="14:18" x14ac:dyDescent="0.2">
      <c r="N514" s="1"/>
    </row>
    <row r="515" spans="14:18" x14ac:dyDescent="0.2">
      <c r="N515" s="1"/>
    </row>
    <row r="516" spans="14:18" x14ac:dyDescent="0.2">
      <c r="N516" s="1"/>
    </row>
    <row r="517" spans="14:18" x14ac:dyDescent="0.2">
      <c r="N517" s="1"/>
    </row>
    <row r="518" spans="14:18" x14ac:dyDescent="0.2">
      <c r="N518" s="1"/>
    </row>
    <row r="519" spans="14:18" x14ac:dyDescent="0.2">
      <c r="N519" s="1"/>
    </row>
    <row r="520" spans="14:18" x14ac:dyDescent="0.2">
      <c r="N520" s="1"/>
    </row>
    <row r="521" spans="14:18" x14ac:dyDescent="0.2">
      <c r="N521" s="1"/>
    </row>
    <row r="522" spans="14:18" x14ac:dyDescent="0.2">
      <c r="N522" s="1"/>
    </row>
    <row r="523" spans="14:18" x14ac:dyDescent="0.2">
      <c r="N523" s="1"/>
    </row>
    <row r="524" spans="14:18" x14ac:dyDescent="0.2">
      <c r="N524" s="1"/>
    </row>
    <row r="525" spans="14:18" x14ac:dyDescent="0.2">
      <c r="N525" s="1"/>
    </row>
    <row r="526" spans="14:18" x14ac:dyDescent="0.2">
      <c r="N526" s="1"/>
    </row>
    <row r="527" spans="14:18" x14ac:dyDescent="0.2">
      <c r="N527" s="1"/>
    </row>
    <row r="528" spans="14:18" x14ac:dyDescent="0.2">
      <c r="N528" s="1"/>
    </row>
    <row r="529" spans="14:14" x14ac:dyDescent="0.2">
      <c r="N529" s="1"/>
    </row>
    <row r="530" spans="14:14" x14ac:dyDescent="0.2">
      <c r="N530" s="1"/>
    </row>
    <row r="531" spans="14:14" x14ac:dyDescent="0.2">
      <c r="N531" s="1"/>
    </row>
    <row r="532" spans="14:14" x14ac:dyDescent="0.2">
      <c r="N532" s="1"/>
    </row>
    <row r="533" spans="14:14" x14ac:dyDescent="0.2">
      <c r="N533" s="1"/>
    </row>
    <row r="534" spans="14:14" x14ac:dyDescent="0.2">
      <c r="N534" s="1"/>
    </row>
    <row r="535" spans="14:14" x14ac:dyDescent="0.2">
      <c r="N535" s="1"/>
    </row>
    <row r="536" spans="14:14" x14ac:dyDescent="0.2">
      <c r="N536" s="1"/>
    </row>
    <row r="537" spans="14:14" x14ac:dyDescent="0.2">
      <c r="N537" s="1"/>
    </row>
    <row r="538" spans="14:14" x14ac:dyDescent="0.2">
      <c r="N538" s="1"/>
    </row>
    <row r="539" spans="14:14" x14ac:dyDescent="0.2">
      <c r="N539" s="1"/>
    </row>
    <row r="540" spans="14:14" x14ac:dyDescent="0.2">
      <c r="N540" s="1"/>
    </row>
    <row r="541" spans="14:14" x14ac:dyDescent="0.2">
      <c r="N541" s="1"/>
    </row>
    <row r="542" spans="14:14" x14ac:dyDescent="0.2">
      <c r="N542" s="1"/>
    </row>
    <row r="543" spans="14:14" x14ac:dyDescent="0.2">
      <c r="N543" s="1"/>
    </row>
    <row r="544" spans="14:14" x14ac:dyDescent="0.2">
      <c r="N544" s="1"/>
    </row>
    <row r="545" spans="14:14" x14ac:dyDescent="0.2">
      <c r="N545" s="1"/>
    </row>
    <row r="546" spans="14:14" x14ac:dyDescent="0.2">
      <c r="N546" s="1"/>
    </row>
    <row r="547" spans="14:14" x14ac:dyDescent="0.2">
      <c r="N547" s="1"/>
    </row>
    <row r="548" spans="14:14" x14ac:dyDescent="0.2">
      <c r="N548" s="1"/>
    </row>
    <row r="549" spans="14:14" x14ac:dyDescent="0.2">
      <c r="N549" s="1"/>
    </row>
    <row r="550" spans="14:14" x14ac:dyDescent="0.2">
      <c r="N550" s="1"/>
    </row>
    <row r="551" spans="14:14" x14ac:dyDescent="0.2">
      <c r="N551" s="1"/>
    </row>
    <row r="552" spans="14:14" x14ac:dyDescent="0.2">
      <c r="N552" s="1"/>
    </row>
    <row r="553" spans="14:14" x14ac:dyDescent="0.2">
      <c r="N553" s="1"/>
    </row>
    <row r="554" spans="14:14" x14ac:dyDescent="0.2">
      <c r="N554" s="1"/>
    </row>
    <row r="555" spans="14:14" x14ac:dyDescent="0.2">
      <c r="N555" s="1"/>
    </row>
    <row r="556" spans="14:14" x14ac:dyDescent="0.2">
      <c r="N556" s="1"/>
    </row>
    <row r="557" spans="14:14" x14ac:dyDescent="0.2">
      <c r="N557" s="1"/>
    </row>
    <row r="558" spans="14:14" x14ac:dyDescent="0.2">
      <c r="N558" s="1"/>
    </row>
    <row r="559" spans="14:14" x14ac:dyDescent="0.2">
      <c r="N559" s="1"/>
    </row>
    <row r="560" spans="14:14" x14ac:dyDescent="0.2">
      <c r="N560" s="1"/>
    </row>
    <row r="561" spans="14:14" x14ac:dyDescent="0.2">
      <c r="N561" s="1"/>
    </row>
    <row r="562" spans="14:14" x14ac:dyDescent="0.2">
      <c r="N562" s="1"/>
    </row>
    <row r="563" spans="14:14" x14ac:dyDescent="0.2">
      <c r="N563" s="1"/>
    </row>
    <row r="564" spans="14:14" x14ac:dyDescent="0.2">
      <c r="N564" s="1"/>
    </row>
    <row r="565" spans="14:14" x14ac:dyDescent="0.2">
      <c r="N565" s="1"/>
    </row>
    <row r="566" spans="14:14" x14ac:dyDescent="0.2">
      <c r="N566" s="1"/>
    </row>
    <row r="567" spans="14:14" x14ac:dyDescent="0.2">
      <c r="N567" s="1"/>
    </row>
    <row r="568" spans="14:14" x14ac:dyDescent="0.2">
      <c r="N568" s="1"/>
    </row>
    <row r="569" spans="14:14" x14ac:dyDescent="0.2">
      <c r="N569" s="1"/>
    </row>
    <row r="570" spans="14:14" x14ac:dyDescent="0.2">
      <c r="N570" s="1"/>
    </row>
    <row r="571" spans="14:14" x14ac:dyDescent="0.2">
      <c r="N571" s="1"/>
    </row>
    <row r="572" spans="14:14" x14ac:dyDescent="0.2">
      <c r="N572" s="1"/>
    </row>
    <row r="573" spans="14:14" x14ac:dyDescent="0.2">
      <c r="N573" s="1"/>
    </row>
    <row r="574" spans="14:14" x14ac:dyDescent="0.2">
      <c r="N574" s="1"/>
    </row>
    <row r="575" spans="14:14" x14ac:dyDescent="0.2">
      <c r="N575" s="1"/>
    </row>
    <row r="576" spans="14:14" x14ac:dyDescent="0.2">
      <c r="N576" s="1"/>
    </row>
    <row r="577" spans="14:14" x14ac:dyDescent="0.2">
      <c r="N577" s="1"/>
    </row>
    <row r="578" spans="14:14" x14ac:dyDescent="0.2">
      <c r="N578" s="1"/>
    </row>
    <row r="579" spans="14:14" x14ac:dyDescent="0.2">
      <c r="N579" s="1"/>
    </row>
    <row r="580" spans="14:14" x14ac:dyDescent="0.2">
      <c r="N580" s="1"/>
    </row>
    <row r="581" spans="14:14" x14ac:dyDescent="0.2">
      <c r="N581" s="1"/>
    </row>
    <row r="582" spans="14:14" x14ac:dyDescent="0.2">
      <c r="N582" s="1"/>
    </row>
    <row r="583" spans="14:14" x14ac:dyDescent="0.2">
      <c r="N583" s="1"/>
    </row>
    <row r="584" spans="14:14" x14ac:dyDescent="0.2">
      <c r="N584" s="1"/>
    </row>
    <row r="585" spans="14:14" x14ac:dyDescent="0.2">
      <c r="N585" s="1"/>
    </row>
    <row r="586" spans="14:14" x14ac:dyDescent="0.2">
      <c r="N586" s="1"/>
    </row>
    <row r="587" spans="14:14" x14ac:dyDescent="0.2">
      <c r="N587" s="1"/>
    </row>
    <row r="588" spans="14:14" x14ac:dyDescent="0.2">
      <c r="N588" s="1"/>
    </row>
    <row r="589" spans="14:14" x14ac:dyDescent="0.2">
      <c r="N589" s="1"/>
    </row>
    <row r="590" spans="14:14" x14ac:dyDescent="0.2">
      <c r="N590" s="1"/>
    </row>
    <row r="591" spans="14:14" x14ac:dyDescent="0.2">
      <c r="N591" s="1"/>
    </row>
    <row r="592" spans="14:14" x14ac:dyDescent="0.2">
      <c r="N592" s="1"/>
    </row>
    <row r="593" spans="14:24" x14ac:dyDescent="0.2">
      <c r="N593" s="1"/>
    </row>
    <row r="594" spans="14:24" x14ac:dyDescent="0.2">
      <c r="N594" s="1"/>
      <c r="R594" s="2"/>
    </row>
    <row r="595" spans="14:24" x14ac:dyDescent="0.2">
      <c r="N595" s="1"/>
    </row>
    <row r="596" spans="14:24" x14ac:dyDescent="0.2">
      <c r="N596" s="1"/>
    </row>
    <row r="597" spans="14:24" x14ac:dyDescent="0.2">
      <c r="N597" s="1"/>
    </row>
    <row r="598" spans="14:24" x14ac:dyDescent="0.2">
      <c r="N598" s="1"/>
    </row>
    <row r="599" spans="14:24" x14ac:dyDescent="0.2">
      <c r="N599" s="1"/>
    </row>
    <row r="600" spans="14:24" x14ac:dyDescent="0.2">
      <c r="N600" s="1"/>
    </row>
    <row r="601" spans="14:24" x14ac:dyDescent="0.2">
      <c r="N601" s="1"/>
    </row>
    <row r="602" spans="14:24" x14ac:dyDescent="0.2">
      <c r="N602" s="1"/>
    </row>
    <row r="603" spans="14:24" x14ac:dyDescent="0.2">
      <c r="N603" s="1"/>
    </row>
    <row r="604" spans="14:24" x14ac:dyDescent="0.2">
      <c r="N604" s="1"/>
      <c r="X604" s="2"/>
    </row>
    <row r="605" spans="14:24" x14ac:dyDescent="0.2">
      <c r="N605" s="1"/>
    </row>
    <row r="606" spans="14:24" x14ac:dyDescent="0.2">
      <c r="N606" s="1"/>
    </row>
    <row r="607" spans="14:24" x14ac:dyDescent="0.2">
      <c r="N607" s="1"/>
    </row>
    <row r="608" spans="14:24" x14ac:dyDescent="0.2">
      <c r="N608" s="1"/>
    </row>
    <row r="609" spans="14:24" x14ac:dyDescent="0.2">
      <c r="N609" s="1"/>
    </row>
    <row r="610" spans="14:24" x14ac:dyDescent="0.2">
      <c r="N610" s="1"/>
    </row>
    <row r="611" spans="14:24" x14ac:dyDescent="0.2">
      <c r="N611" s="1"/>
    </row>
    <row r="612" spans="14:24" x14ac:dyDescent="0.2">
      <c r="N612" s="1"/>
    </row>
    <row r="613" spans="14:24" x14ac:dyDescent="0.2">
      <c r="N613" s="1"/>
    </row>
    <row r="614" spans="14:24" x14ac:dyDescent="0.2">
      <c r="N614" s="1"/>
    </row>
    <row r="615" spans="14:24" x14ac:dyDescent="0.2">
      <c r="N615" s="1"/>
    </row>
    <row r="616" spans="14:24" x14ac:dyDescent="0.2">
      <c r="N616" s="1"/>
    </row>
    <row r="617" spans="14:24" x14ac:dyDescent="0.2">
      <c r="N617" s="1"/>
    </row>
    <row r="618" spans="14:24" x14ac:dyDescent="0.2">
      <c r="N618" s="1"/>
    </row>
    <row r="619" spans="14:24" x14ac:dyDescent="0.2">
      <c r="N619" s="1"/>
      <c r="X619" s="2"/>
    </row>
    <row r="620" spans="14:24" x14ac:dyDescent="0.2">
      <c r="N620" s="1"/>
    </row>
    <row r="621" spans="14:24" x14ac:dyDescent="0.2">
      <c r="N621" s="1"/>
    </row>
    <row r="622" spans="14:24" x14ac:dyDescent="0.2">
      <c r="N622" s="1"/>
    </row>
    <row r="623" spans="14:24" x14ac:dyDescent="0.2">
      <c r="N623" s="1"/>
    </row>
    <row r="624" spans="14:24" x14ac:dyDescent="0.2">
      <c r="N624" s="1"/>
    </row>
    <row r="625" spans="14:14" x14ac:dyDescent="0.2">
      <c r="N625" s="1"/>
    </row>
    <row r="626" spans="14:14" x14ac:dyDescent="0.2">
      <c r="N626" s="1"/>
    </row>
    <row r="627" spans="14:14" x14ac:dyDescent="0.2">
      <c r="N627" s="1"/>
    </row>
    <row r="628" spans="14:14" x14ac:dyDescent="0.2">
      <c r="N628" s="1"/>
    </row>
    <row r="629" spans="14:14" x14ac:dyDescent="0.2">
      <c r="N629" s="1"/>
    </row>
    <row r="630" spans="14:14" x14ac:dyDescent="0.2">
      <c r="N630" s="1"/>
    </row>
    <row r="631" spans="14:14" x14ac:dyDescent="0.2">
      <c r="N631" s="1"/>
    </row>
    <row r="632" spans="14:14" x14ac:dyDescent="0.2">
      <c r="N632" s="1"/>
    </row>
    <row r="633" spans="14:14" x14ac:dyDescent="0.2">
      <c r="N633" s="1"/>
    </row>
    <row r="634" spans="14:14" x14ac:dyDescent="0.2">
      <c r="N634" s="1"/>
    </row>
    <row r="635" spans="14:14" x14ac:dyDescent="0.2">
      <c r="N635" s="1"/>
    </row>
    <row r="636" spans="14:14" x14ac:dyDescent="0.2">
      <c r="N636" s="1"/>
    </row>
    <row r="637" spans="14:14" x14ac:dyDescent="0.2">
      <c r="N637" s="1"/>
    </row>
    <row r="638" spans="14:14" x14ac:dyDescent="0.2">
      <c r="N638" s="1"/>
    </row>
    <row r="639" spans="14:14" x14ac:dyDescent="0.2">
      <c r="N639" s="1"/>
    </row>
    <row r="640" spans="14:14" x14ac:dyDescent="0.2">
      <c r="N640" s="1"/>
    </row>
    <row r="641" spans="14:14" x14ac:dyDescent="0.2">
      <c r="N641" s="1"/>
    </row>
    <row r="642" spans="14:14" x14ac:dyDescent="0.2">
      <c r="N642" s="1"/>
    </row>
    <row r="643" spans="14:14" x14ac:dyDescent="0.2">
      <c r="N643" s="1"/>
    </row>
    <row r="644" spans="14:14" x14ac:dyDescent="0.2">
      <c r="N644" s="1"/>
    </row>
    <row r="645" spans="14:14" x14ac:dyDescent="0.2">
      <c r="N645" s="1"/>
    </row>
    <row r="646" spans="14:14" x14ac:dyDescent="0.2">
      <c r="N646" s="1"/>
    </row>
    <row r="647" spans="14:14" x14ac:dyDescent="0.2">
      <c r="N647" s="1"/>
    </row>
    <row r="648" spans="14:14" x14ac:dyDescent="0.2">
      <c r="N648" s="1"/>
    </row>
    <row r="649" spans="14:14" x14ac:dyDescent="0.2">
      <c r="N649" s="1"/>
    </row>
    <row r="650" spans="14:14" x14ac:dyDescent="0.2">
      <c r="N650" s="1"/>
    </row>
    <row r="651" spans="14:14" x14ac:dyDescent="0.2">
      <c r="N651" s="1"/>
    </row>
    <row r="652" spans="14:14" x14ac:dyDescent="0.2">
      <c r="N652" s="1"/>
    </row>
    <row r="653" spans="14:14" x14ac:dyDescent="0.2">
      <c r="N653" s="1"/>
    </row>
    <row r="654" spans="14:14" x14ac:dyDescent="0.2">
      <c r="N654" s="1"/>
    </row>
    <row r="655" spans="14:14" x14ac:dyDescent="0.2">
      <c r="N655" s="1"/>
    </row>
    <row r="656" spans="14:14" x14ac:dyDescent="0.2">
      <c r="N656" s="1"/>
    </row>
    <row r="657" spans="14:14" x14ac:dyDescent="0.2">
      <c r="N657" s="1"/>
    </row>
    <row r="658" spans="14:14" x14ac:dyDescent="0.2">
      <c r="N658" s="1"/>
    </row>
    <row r="659" spans="14:14" x14ac:dyDescent="0.2">
      <c r="N659" s="1"/>
    </row>
    <row r="660" spans="14:14" x14ac:dyDescent="0.2">
      <c r="N660" s="1"/>
    </row>
    <row r="661" spans="14:14" x14ac:dyDescent="0.2">
      <c r="N661" s="1"/>
    </row>
    <row r="662" spans="14:14" x14ac:dyDescent="0.2">
      <c r="N662" s="1"/>
    </row>
    <row r="663" spans="14:14" x14ac:dyDescent="0.2">
      <c r="N663" s="1"/>
    </row>
    <row r="664" spans="14:14" x14ac:dyDescent="0.2">
      <c r="N664" s="1"/>
    </row>
    <row r="665" spans="14:14" x14ac:dyDescent="0.2">
      <c r="N665" s="1"/>
    </row>
    <row r="666" spans="14:14" x14ac:dyDescent="0.2">
      <c r="N666" s="1"/>
    </row>
    <row r="667" spans="14:14" x14ac:dyDescent="0.2">
      <c r="N667" s="1"/>
    </row>
    <row r="668" spans="14:14" x14ac:dyDescent="0.2">
      <c r="N668" s="1"/>
    </row>
    <row r="669" spans="14:14" x14ac:dyDescent="0.2">
      <c r="N669" s="1"/>
    </row>
    <row r="670" spans="14:14" x14ac:dyDescent="0.2">
      <c r="N670" s="1"/>
    </row>
    <row r="671" spans="14:14" x14ac:dyDescent="0.2">
      <c r="N671" s="1"/>
    </row>
    <row r="672" spans="14:14" x14ac:dyDescent="0.2">
      <c r="N672" s="1"/>
    </row>
    <row r="673" spans="14:14" x14ac:dyDescent="0.2">
      <c r="N673" s="1"/>
    </row>
    <row r="674" spans="14:14" x14ac:dyDescent="0.2">
      <c r="N674" s="1"/>
    </row>
    <row r="675" spans="14:14" x14ac:dyDescent="0.2">
      <c r="N675" s="1"/>
    </row>
    <row r="676" spans="14:14" x14ac:dyDescent="0.2">
      <c r="N676" s="1"/>
    </row>
    <row r="677" spans="14:14" x14ac:dyDescent="0.2">
      <c r="N677" s="1"/>
    </row>
    <row r="678" spans="14:14" x14ac:dyDescent="0.2">
      <c r="N678" s="1"/>
    </row>
    <row r="679" spans="14:14" x14ac:dyDescent="0.2">
      <c r="N679" s="1"/>
    </row>
    <row r="680" spans="14:14" x14ac:dyDescent="0.2">
      <c r="N680" s="1"/>
    </row>
    <row r="681" spans="14:14" x14ac:dyDescent="0.2">
      <c r="N681" s="1"/>
    </row>
    <row r="682" spans="14:14" x14ac:dyDescent="0.2">
      <c r="N682" s="1"/>
    </row>
    <row r="683" spans="14:14" x14ac:dyDescent="0.2">
      <c r="N683" s="1"/>
    </row>
    <row r="684" spans="14:14" x14ac:dyDescent="0.2">
      <c r="N684" s="1"/>
    </row>
    <row r="685" spans="14:14" x14ac:dyDescent="0.2">
      <c r="N685" s="1"/>
    </row>
    <row r="686" spans="14:14" x14ac:dyDescent="0.2">
      <c r="N686" s="1"/>
    </row>
    <row r="687" spans="14:14" x14ac:dyDescent="0.2">
      <c r="N687" s="1"/>
    </row>
    <row r="688" spans="14:14" x14ac:dyDescent="0.2">
      <c r="N688" s="1"/>
    </row>
    <row r="689" spans="14:14" x14ac:dyDescent="0.2">
      <c r="N689" s="1"/>
    </row>
    <row r="690" spans="14:14" x14ac:dyDescent="0.2">
      <c r="N690" s="1"/>
    </row>
    <row r="691" spans="14:14" x14ac:dyDescent="0.2">
      <c r="N691" s="1"/>
    </row>
    <row r="692" spans="14:14" x14ac:dyDescent="0.2">
      <c r="N692" s="1"/>
    </row>
    <row r="693" spans="14:14" x14ac:dyDescent="0.2">
      <c r="N693" s="1"/>
    </row>
    <row r="694" spans="14:14" x14ac:dyDescent="0.2">
      <c r="N694" s="1"/>
    </row>
    <row r="695" spans="14:14" x14ac:dyDescent="0.2">
      <c r="N695" s="1"/>
    </row>
    <row r="696" spans="14:14" x14ac:dyDescent="0.2">
      <c r="N696" s="1"/>
    </row>
    <row r="697" spans="14:14" x14ac:dyDescent="0.2">
      <c r="N697" s="1"/>
    </row>
    <row r="698" spans="14:14" x14ac:dyDescent="0.2">
      <c r="N698" s="1"/>
    </row>
    <row r="699" spans="14:14" x14ac:dyDescent="0.2">
      <c r="N699" s="1"/>
    </row>
    <row r="700" spans="14:14" x14ac:dyDescent="0.2">
      <c r="N700" s="1"/>
    </row>
    <row r="701" spans="14:14" x14ac:dyDescent="0.2">
      <c r="N701" s="1"/>
    </row>
    <row r="702" spans="14:14" x14ac:dyDescent="0.2">
      <c r="N702" s="1"/>
    </row>
    <row r="703" spans="14:14" x14ac:dyDescent="0.2">
      <c r="N703" s="1"/>
    </row>
    <row r="704" spans="14:14" x14ac:dyDescent="0.2">
      <c r="N704" s="1"/>
    </row>
    <row r="705" spans="14:14" x14ac:dyDescent="0.2">
      <c r="N705" s="1"/>
    </row>
    <row r="706" spans="14:14" x14ac:dyDescent="0.2">
      <c r="N706" s="1"/>
    </row>
    <row r="707" spans="14:14" x14ac:dyDescent="0.2">
      <c r="N707" s="1"/>
    </row>
    <row r="708" spans="14:14" x14ac:dyDescent="0.2">
      <c r="N708" s="1"/>
    </row>
    <row r="709" spans="14:14" x14ac:dyDescent="0.2">
      <c r="N709" s="1"/>
    </row>
    <row r="710" spans="14:14" x14ac:dyDescent="0.2">
      <c r="N710" s="1"/>
    </row>
    <row r="711" spans="14:14" x14ac:dyDescent="0.2">
      <c r="N711" s="1"/>
    </row>
    <row r="712" spans="14:14" x14ac:dyDescent="0.2">
      <c r="N712" s="1"/>
    </row>
    <row r="713" spans="14:14" x14ac:dyDescent="0.2">
      <c r="N713" s="1"/>
    </row>
    <row r="714" spans="14:14" x14ac:dyDescent="0.2">
      <c r="N714" s="1"/>
    </row>
    <row r="715" spans="14:14" x14ac:dyDescent="0.2">
      <c r="N715" s="1"/>
    </row>
    <row r="716" spans="14:14" x14ac:dyDescent="0.2">
      <c r="N716" s="1"/>
    </row>
    <row r="717" spans="14:14" x14ac:dyDescent="0.2">
      <c r="N717" s="1"/>
    </row>
    <row r="718" spans="14:14" x14ac:dyDescent="0.2">
      <c r="N718" s="1"/>
    </row>
    <row r="719" spans="14:14" x14ac:dyDescent="0.2">
      <c r="N719" s="1"/>
    </row>
    <row r="720" spans="14:14" x14ac:dyDescent="0.2">
      <c r="N720" s="1"/>
    </row>
    <row r="721" spans="14:26" x14ac:dyDescent="0.2">
      <c r="N721" s="1"/>
    </row>
    <row r="722" spans="14:26" x14ac:dyDescent="0.2">
      <c r="N722" s="1"/>
    </row>
    <row r="723" spans="14:26" x14ac:dyDescent="0.2">
      <c r="N723" s="1"/>
    </row>
    <row r="724" spans="14:26" x14ac:dyDescent="0.2">
      <c r="N724" s="1"/>
    </row>
    <row r="725" spans="14:26" x14ac:dyDescent="0.2">
      <c r="N725" s="1"/>
    </row>
    <row r="726" spans="14:26" x14ac:dyDescent="0.2">
      <c r="N726" s="1"/>
    </row>
    <row r="727" spans="14:26" x14ac:dyDescent="0.2">
      <c r="N727" s="1"/>
    </row>
    <row r="728" spans="14:26" x14ac:dyDescent="0.2">
      <c r="N728" s="1"/>
    </row>
    <row r="729" spans="14:26" x14ac:dyDescent="0.2">
      <c r="N729" s="1"/>
      <c r="Z729" s="2"/>
    </row>
    <row r="730" spans="14:26" x14ac:dyDescent="0.2">
      <c r="N730" s="1"/>
    </row>
    <row r="731" spans="14:26" x14ac:dyDescent="0.2">
      <c r="N731" s="1"/>
    </row>
    <row r="732" spans="14:26" x14ac:dyDescent="0.2">
      <c r="N732" s="1"/>
    </row>
    <row r="733" spans="14:26" x14ac:dyDescent="0.2">
      <c r="N733" s="1"/>
    </row>
    <row r="734" spans="14:26" x14ac:dyDescent="0.2">
      <c r="N734" s="1"/>
    </row>
    <row r="735" spans="14:26" x14ac:dyDescent="0.2">
      <c r="N735" s="1"/>
    </row>
    <row r="736" spans="14:26" x14ac:dyDescent="0.2">
      <c r="N736" s="1"/>
    </row>
    <row r="737" spans="14:14" x14ac:dyDescent="0.2">
      <c r="N737" s="1"/>
    </row>
    <row r="738" spans="14:14" x14ac:dyDescent="0.2">
      <c r="N738" s="1"/>
    </row>
    <row r="739" spans="14:14" x14ac:dyDescent="0.2">
      <c r="N739" s="1"/>
    </row>
    <row r="740" spans="14:14" x14ac:dyDescent="0.2">
      <c r="N740" s="1"/>
    </row>
    <row r="741" spans="14:14" x14ac:dyDescent="0.2">
      <c r="N741" s="1"/>
    </row>
    <row r="742" spans="14:14" x14ac:dyDescent="0.2">
      <c r="N742" s="1"/>
    </row>
    <row r="743" spans="14:14" x14ac:dyDescent="0.2">
      <c r="N743" s="1"/>
    </row>
    <row r="744" spans="14:14" x14ac:dyDescent="0.2">
      <c r="N744" s="1"/>
    </row>
    <row r="745" spans="14:14" x14ac:dyDescent="0.2">
      <c r="N745" s="1"/>
    </row>
    <row r="746" spans="14:14" x14ac:dyDescent="0.2">
      <c r="N746" s="1"/>
    </row>
    <row r="747" spans="14:14" x14ac:dyDescent="0.2">
      <c r="N747" s="1"/>
    </row>
    <row r="748" spans="14:14" x14ac:dyDescent="0.2">
      <c r="N748" s="1"/>
    </row>
    <row r="749" spans="14:14" x14ac:dyDescent="0.2">
      <c r="N749" s="1"/>
    </row>
    <row r="750" spans="14:14" x14ac:dyDescent="0.2">
      <c r="N750" s="1"/>
    </row>
    <row r="751" spans="14:14" x14ac:dyDescent="0.2">
      <c r="N751" s="1"/>
    </row>
    <row r="752" spans="14:14" x14ac:dyDescent="0.2">
      <c r="N752" s="1"/>
    </row>
    <row r="753" spans="14:14" x14ac:dyDescent="0.2">
      <c r="N753" s="1"/>
    </row>
    <row r="754" spans="14:14" x14ac:dyDescent="0.2">
      <c r="N754" s="1"/>
    </row>
    <row r="755" spans="14:14" x14ac:dyDescent="0.2">
      <c r="N755" s="1"/>
    </row>
    <row r="756" spans="14:14" x14ac:dyDescent="0.2">
      <c r="N756" s="1"/>
    </row>
    <row r="757" spans="14:14" x14ac:dyDescent="0.2">
      <c r="N757" s="1"/>
    </row>
    <row r="758" spans="14:14" x14ac:dyDescent="0.2">
      <c r="N758" s="1"/>
    </row>
    <row r="759" spans="14:14" x14ac:dyDescent="0.2">
      <c r="N759" s="1"/>
    </row>
    <row r="760" spans="14:14" x14ac:dyDescent="0.2">
      <c r="N760" s="1"/>
    </row>
    <row r="761" spans="14:14" x14ac:dyDescent="0.2">
      <c r="N761" s="1"/>
    </row>
    <row r="762" spans="14:14" x14ac:dyDescent="0.2">
      <c r="N762" s="1"/>
    </row>
    <row r="763" spans="14:14" x14ac:dyDescent="0.2">
      <c r="N763" s="1"/>
    </row>
    <row r="764" spans="14:14" x14ac:dyDescent="0.2">
      <c r="N764" s="1"/>
    </row>
    <row r="765" spans="14:14" x14ac:dyDescent="0.2">
      <c r="N765" s="1"/>
    </row>
    <row r="766" spans="14:14" x14ac:dyDescent="0.2">
      <c r="N766" s="1"/>
    </row>
    <row r="767" spans="14:14" x14ac:dyDescent="0.2">
      <c r="N767" s="1"/>
    </row>
    <row r="768" spans="14:14" x14ac:dyDescent="0.2">
      <c r="N768" s="1"/>
    </row>
    <row r="769" spans="14:14" x14ac:dyDescent="0.2">
      <c r="N769" s="1"/>
    </row>
    <row r="770" spans="14:14" x14ac:dyDescent="0.2">
      <c r="N770" s="1"/>
    </row>
    <row r="771" spans="14:14" x14ac:dyDescent="0.2">
      <c r="N771" s="1"/>
    </row>
    <row r="772" spans="14:14" x14ac:dyDescent="0.2">
      <c r="N772" s="1"/>
    </row>
    <row r="773" spans="14:14" x14ac:dyDescent="0.2">
      <c r="N773" s="1"/>
    </row>
    <row r="774" spans="14:14" x14ac:dyDescent="0.2">
      <c r="N774" s="1"/>
    </row>
    <row r="775" spans="14:14" x14ac:dyDescent="0.2">
      <c r="N775" s="1"/>
    </row>
    <row r="776" spans="14:14" x14ac:dyDescent="0.2">
      <c r="N776" s="1"/>
    </row>
    <row r="777" spans="14:14" x14ac:dyDescent="0.2">
      <c r="N777" s="1"/>
    </row>
    <row r="778" spans="14:14" x14ac:dyDescent="0.2">
      <c r="N778" s="1"/>
    </row>
    <row r="779" spans="14:14" x14ac:dyDescent="0.2">
      <c r="N779" s="1"/>
    </row>
    <row r="780" spans="14:14" x14ac:dyDescent="0.2">
      <c r="N780" s="1"/>
    </row>
    <row r="781" spans="14:14" x14ac:dyDescent="0.2">
      <c r="N781" s="1"/>
    </row>
    <row r="782" spans="14:14" x14ac:dyDescent="0.2">
      <c r="N782" s="1"/>
    </row>
    <row r="783" spans="14:14" x14ac:dyDescent="0.2">
      <c r="N783" s="1"/>
    </row>
    <row r="784" spans="14:14" x14ac:dyDescent="0.2">
      <c r="N784" s="1"/>
    </row>
    <row r="785" spans="14:14" x14ac:dyDescent="0.2">
      <c r="N785" s="1"/>
    </row>
    <row r="786" spans="14:14" x14ac:dyDescent="0.2">
      <c r="N786" s="1"/>
    </row>
    <row r="787" spans="14:14" x14ac:dyDescent="0.2">
      <c r="N787" s="1"/>
    </row>
    <row r="788" spans="14:14" x14ac:dyDescent="0.2">
      <c r="N788" s="1"/>
    </row>
    <row r="789" spans="14:14" x14ac:dyDescent="0.2">
      <c r="N789" s="1"/>
    </row>
    <row r="790" spans="14:14" x14ac:dyDescent="0.2">
      <c r="N790" s="1"/>
    </row>
    <row r="791" spans="14:14" x14ac:dyDescent="0.2">
      <c r="N791" s="1"/>
    </row>
    <row r="792" spans="14:14" x14ac:dyDescent="0.2">
      <c r="N792" s="1"/>
    </row>
    <row r="793" spans="14:14" x14ac:dyDescent="0.2">
      <c r="N793" s="1"/>
    </row>
    <row r="794" spans="14:14" x14ac:dyDescent="0.2">
      <c r="N794" s="1"/>
    </row>
    <row r="795" spans="14:14" x14ac:dyDescent="0.2">
      <c r="N795" s="1"/>
    </row>
    <row r="796" spans="14:14" x14ac:dyDescent="0.2">
      <c r="N796" s="1"/>
    </row>
    <row r="797" spans="14:14" x14ac:dyDescent="0.2">
      <c r="N797" s="1"/>
    </row>
    <row r="798" spans="14:14" x14ac:dyDescent="0.2">
      <c r="N798" s="1"/>
    </row>
    <row r="799" spans="14:14" x14ac:dyDescent="0.2">
      <c r="N799" s="1"/>
    </row>
    <row r="800" spans="14:14" x14ac:dyDescent="0.2">
      <c r="N800" s="1"/>
    </row>
    <row r="801" spans="14:14" x14ac:dyDescent="0.2">
      <c r="N801" s="1"/>
    </row>
    <row r="802" spans="14:14" x14ac:dyDescent="0.2">
      <c r="N802" s="1"/>
    </row>
    <row r="803" spans="14:14" x14ac:dyDescent="0.2">
      <c r="N803" s="1"/>
    </row>
    <row r="804" spans="14:14" x14ac:dyDescent="0.2">
      <c r="N804" s="1"/>
    </row>
    <row r="805" spans="14:14" x14ac:dyDescent="0.2">
      <c r="N805" s="1"/>
    </row>
    <row r="806" spans="14:14" x14ac:dyDescent="0.2">
      <c r="N806" s="1"/>
    </row>
    <row r="807" spans="14:14" x14ac:dyDescent="0.2">
      <c r="N807" s="1"/>
    </row>
    <row r="808" spans="14:14" x14ac:dyDescent="0.2">
      <c r="N808" s="1"/>
    </row>
    <row r="809" spans="14:14" x14ac:dyDescent="0.2">
      <c r="N809" s="1"/>
    </row>
    <row r="810" spans="14:14" x14ac:dyDescent="0.2">
      <c r="N810" s="1"/>
    </row>
    <row r="811" spans="14:14" x14ac:dyDescent="0.2">
      <c r="N811" s="1"/>
    </row>
    <row r="812" spans="14:14" x14ac:dyDescent="0.2">
      <c r="N812" s="1"/>
    </row>
    <row r="813" spans="14:14" x14ac:dyDescent="0.2">
      <c r="N813" s="1"/>
    </row>
    <row r="814" spans="14:14" x14ac:dyDescent="0.2">
      <c r="N814" s="1"/>
    </row>
    <row r="815" spans="14:14" x14ac:dyDescent="0.2">
      <c r="N815" s="1"/>
    </row>
    <row r="816" spans="14:14" x14ac:dyDescent="0.2">
      <c r="N816" s="1"/>
    </row>
    <row r="817" spans="14:14" x14ac:dyDescent="0.2">
      <c r="N817" s="1"/>
    </row>
    <row r="818" spans="14:14" x14ac:dyDescent="0.2">
      <c r="N818" s="1"/>
    </row>
    <row r="819" spans="14:14" x14ac:dyDescent="0.2">
      <c r="N819" s="1"/>
    </row>
    <row r="820" spans="14:14" x14ac:dyDescent="0.2">
      <c r="N820" s="1"/>
    </row>
    <row r="821" spans="14:14" x14ac:dyDescent="0.2">
      <c r="N821" s="1"/>
    </row>
    <row r="822" spans="14:14" x14ac:dyDescent="0.2">
      <c r="N822" s="1"/>
    </row>
    <row r="823" spans="14:14" x14ac:dyDescent="0.2">
      <c r="N823" s="1"/>
    </row>
    <row r="824" spans="14:14" x14ac:dyDescent="0.2">
      <c r="N824" s="1"/>
    </row>
    <row r="825" spans="14:14" x14ac:dyDescent="0.2">
      <c r="N825" s="1"/>
    </row>
    <row r="826" spans="14:14" x14ac:dyDescent="0.2">
      <c r="N826" s="1"/>
    </row>
    <row r="827" spans="14:14" x14ac:dyDescent="0.2">
      <c r="N827" s="1"/>
    </row>
    <row r="828" spans="14:14" x14ac:dyDescent="0.2">
      <c r="N828" s="1"/>
    </row>
    <row r="829" spans="14:14" x14ac:dyDescent="0.2">
      <c r="N829" s="1"/>
    </row>
    <row r="830" spans="14:14" x14ac:dyDescent="0.2">
      <c r="N830" s="1"/>
    </row>
    <row r="831" spans="14:14" x14ac:dyDescent="0.2">
      <c r="N831" s="1"/>
    </row>
    <row r="832" spans="14:14" x14ac:dyDescent="0.2">
      <c r="N832" s="1"/>
    </row>
    <row r="833" spans="14:14" x14ac:dyDescent="0.2">
      <c r="N833" s="1"/>
    </row>
    <row r="834" spans="14:14" x14ac:dyDescent="0.2">
      <c r="N834" s="1"/>
    </row>
    <row r="835" spans="14:14" x14ac:dyDescent="0.2">
      <c r="N835" s="1"/>
    </row>
    <row r="836" spans="14:14" x14ac:dyDescent="0.2">
      <c r="N836" s="1"/>
    </row>
    <row r="837" spans="14:14" x14ac:dyDescent="0.2">
      <c r="N837" s="1"/>
    </row>
    <row r="838" spans="14:14" x14ac:dyDescent="0.2">
      <c r="N838" s="1"/>
    </row>
    <row r="839" spans="14:14" x14ac:dyDescent="0.2">
      <c r="N839" s="1"/>
    </row>
    <row r="840" spans="14:14" x14ac:dyDescent="0.2">
      <c r="N840" s="1"/>
    </row>
    <row r="841" spans="14:14" x14ac:dyDescent="0.2">
      <c r="N841" s="1"/>
    </row>
    <row r="842" spans="14:14" x14ac:dyDescent="0.2">
      <c r="N842" s="1"/>
    </row>
    <row r="843" spans="14:14" x14ac:dyDescent="0.2">
      <c r="N843" s="1"/>
    </row>
    <row r="844" spans="14:14" x14ac:dyDescent="0.2">
      <c r="N844" s="1"/>
    </row>
    <row r="845" spans="14:14" x14ac:dyDescent="0.2">
      <c r="N845" s="1"/>
    </row>
    <row r="846" spans="14:14" x14ac:dyDescent="0.2">
      <c r="N846" s="1"/>
    </row>
    <row r="847" spans="14:14" x14ac:dyDescent="0.2">
      <c r="N847" s="1"/>
    </row>
    <row r="848" spans="14:14" x14ac:dyDescent="0.2">
      <c r="N848" s="1"/>
    </row>
    <row r="849" spans="14:14" x14ac:dyDescent="0.2">
      <c r="N849" s="1"/>
    </row>
    <row r="850" spans="14:14" x14ac:dyDescent="0.2">
      <c r="N850" s="1"/>
    </row>
    <row r="851" spans="14:14" x14ac:dyDescent="0.2">
      <c r="N851" s="1"/>
    </row>
    <row r="852" spans="14:14" x14ac:dyDescent="0.2">
      <c r="N852" s="1"/>
    </row>
    <row r="853" spans="14:14" x14ac:dyDescent="0.2">
      <c r="N853" s="1"/>
    </row>
    <row r="854" spans="14:14" x14ac:dyDescent="0.2">
      <c r="N854" s="1"/>
    </row>
    <row r="855" spans="14:14" x14ac:dyDescent="0.2">
      <c r="N855" s="1"/>
    </row>
    <row r="856" spans="14:14" x14ac:dyDescent="0.2">
      <c r="N856" s="1"/>
    </row>
    <row r="857" spans="14:14" x14ac:dyDescent="0.2">
      <c r="N857" s="1"/>
    </row>
    <row r="858" spans="14:14" x14ac:dyDescent="0.2">
      <c r="N858" s="1"/>
    </row>
    <row r="859" spans="14:14" x14ac:dyDescent="0.2">
      <c r="N859" s="1"/>
    </row>
    <row r="860" spans="14:14" x14ac:dyDescent="0.2">
      <c r="N860" s="1"/>
    </row>
    <row r="861" spans="14:14" x14ac:dyDescent="0.2">
      <c r="N861" s="1"/>
    </row>
    <row r="862" spans="14:14" x14ac:dyDescent="0.2">
      <c r="N862" s="1"/>
    </row>
    <row r="863" spans="14:14" x14ac:dyDescent="0.2">
      <c r="N863" s="1"/>
    </row>
    <row r="864" spans="14:14" x14ac:dyDescent="0.2">
      <c r="N864" s="1"/>
    </row>
    <row r="865" spans="14:18" x14ac:dyDescent="0.2">
      <c r="N865" s="1"/>
    </row>
    <row r="866" spans="14:18" x14ac:dyDescent="0.2">
      <c r="N866" s="1"/>
    </row>
    <row r="867" spans="14:18" x14ac:dyDescent="0.2">
      <c r="N867" s="1"/>
    </row>
    <row r="868" spans="14:18" x14ac:dyDescent="0.2">
      <c r="N868" s="1"/>
    </row>
    <row r="869" spans="14:18" x14ac:dyDescent="0.2">
      <c r="N869" s="1"/>
    </row>
    <row r="870" spans="14:18" x14ac:dyDescent="0.2">
      <c r="N870" s="1"/>
    </row>
    <row r="871" spans="14:18" x14ac:dyDescent="0.2">
      <c r="N871" s="1"/>
    </row>
    <row r="872" spans="14:18" x14ac:dyDescent="0.2">
      <c r="N872" s="1"/>
    </row>
    <row r="873" spans="14:18" x14ac:dyDescent="0.2">
      <c r="N873" s="1"/>
    </row>
    <row r="874" spans="14:18" x14ac:dyDescent="0.2">
      <c r="N874" s="1"/>
    </row>
    <row r="875" spans="14:18" x14ac:dyDescent="0.2">
      <c r="N875" s="1"/>
      <c r="R875" s="2"/>
    </row>
    <row r="876" spans="14:18" x14ac:dyDescent="0.2">
      <c r="N876" s="1"/>
    </row>
    <row r="877" spans="14:18" x14ac:dyDescent="0.2">
      <c r="N877" s="1"/>
    </row>
    <row r="878" spans="14:18" x14ac:dyDescent="0.2">
      <c r="N878" s="1"/>
    </row>
    <row r="879" spans="14:18" x14ac:dyDescent="0.2">
      <c r="N879" s="1"/>
    </row>
    <row r="880" spans="14:18" x14ac:dyDescent="0.2">
      <c r="N880" s="1"/>
    </row>
    <row r="881" spans="14:18" x14ac:dyDescent="0.2">
      <c r="N881" s="1"/>
    </row>
    <row r="882" spans="14:18" x14ac:dyDescent="0.2">
      <c r="N882" s="1"/>
    </row>
    <row r="883" spans="14:18" x14ac:dyDescent="0.2">
      <c r="N883" s="1"/>
    </row>
    <row r="884" spans="14:18" x14ac:dyDescent="0.2">
      <c r="N884" s="1"/>
    </row>
    <row r="885" spans="14:18" x14ac:dyDescent="0.2">
      <c r="N885" s="1"/>
    </row>
    <row r="886" spans="14:18" x14ac:dyDescent="0.2">
      <c r="N886" s="1"/>
    </row>
    <row r="887" spans="14:18" x14ac:dyDescent="0.2">
      <c r="N887" s="1"/>
    </row>
    <row r="888" spans="14:18" x14ac:dyDescent="0.2">
      <c r="N888" s="1"/>
    </row>
    <row r="889" spans="14:18" x14ac:dyDescent="0.2">
      <c r="N889" s="1"/>
      <c r="R889" s="2"/>
    </row>
    <row r="890" spans="14:18" x14ac:dyDescent="0.2">
      <c r="N890" s="1"/>
    </row>
    <row r="891" spans="14:18" x14ac:dyDescent="0.2">
      <c r="N891" s="1"/>
    </row>
    <row r="892" spans="14:18" x14ac:dyDescent="0.2">
      <c r="N892" s="1"/>
    </row>
    <row r="893" spans="14:18" x14ac:dyDescent="0.2">
      <c r="N893" s="1"/>
    </row>
    <row r="894" spans="14:18" x14ac:dyDescent="0.2">
      <c r="N894" s="1"/>
    </row>
    <row r="895" spans="14:18" x14ac:dyDescent="0.2">
      <c r="N895" s="1"/>
    </row>
    <row r="896" spans="14:18" x14ac:dyDescent="0.2">
      <c r="N896" s="1"/>
    </row>
    <row r="897" spans="14:24" x14ac:dyDescent="0.2">
      <c r="N897" s="1"/>
    </row>
    <row r="898" spans="14:24" x14ac:dyDescent="0.2">
      <c r="N898" s="1"/>
      <c r="R898" s="2"/>
      <c r="X898" s="2"/>
    </row>
    <row r="899" spans="14:24" x14ac:dyDescent="0.2">
      <c r="N899" s="1"/>
    </row>
    <row r="900" spans="14:24" x14ac:dyDescent="0.2">
      <c r="N900" s="1"/>
    </row>
    <row r="901" spans="14:24" x14ac:dyDescent="0.2">
      <c r="N901" s="1"/>
    </row>
    <row r="902" spans="14:24" x14ac:dyDescent="0.2">
      <c r="N902" s="1"/>
    </row>
    <row r="903" spans="14:24" x14ac:dyDescent="0.2">
      <c r="N903" s="1"/>
    </row>
    <row r="904" spans="14:24" x14ac:dyDescent="0.2">
      <c r="N904" s="1"/>
      <c r="R904" s="2"/>
    </row>
    <row r="905" spans="14:24" x14ac:dyDescent="0.2">
      <c r="N905" s="1"/>
    </row>
    <row r="906" spans="14:24" x14ac:dyDescent="0.2">
      <c r="N906" s="1"/>
    </row>
    <row r="907" spans="14:24" x14ac:dyDescent="0.2">
      <c r="N907" s="1"/>
    </row>
    <row r="908" spans="14:24" x14ac:dyDescent="0.2">
      <c r="N908" s="1"/>
    </row>
    <row r="909" spans="14:24" x14ac:dyDescent="0.2">
      <c r="N909" s="1"/>
    </row>
    <row r="910" spans="14:24" x14ac:dyDescent="0.2">
      <c r="N910" s="1"/>
    </row>
    <row r="911" spans="14:24" x14ac:dyDescent="0.2">
      <c r="N911" s="1"/>
    </row>
    <row r="912" spans="14:24" x14ac:dyDescent="0.2">
      <c r="N912" s="1"/>
    </row>
    <row r="913" spans="14:18" x14ac:dyDescent="0.2">
      <c r="N913" s="1"/>
    </row>
    <row r="914" spans="14:18" x14ac:dyDescent="0.2">
      <c r="N914" s="1"/>
    </row>
    <row r="915" spans="14:18" x14ac:dyDescent="0.2">
      <c r="N915" s="1"/>
      <c r="R915" s="2"/>
    </row>
    <row r="916" spans="14:18" x14ac:dyDescent="0.2">
      <c r="N916" s="1"/>
    </row>
    <row r="917" spans="14:18" x14ac:dyDescent="0.2">
      <c r="N917" s="1"/>
    </row>
    <row r="918" spans="14:18" x14ac:dyDescent="0.2">
      <c r="N918" s="1"/>
    </row>
    <row r="919" spans="14:18" x14ac:dyDescent="0.2">
      <c r="N919" s="1"/>
    </row>
    <row r="920" spans="14:18" x14ac:dyDescent="0.2">
      <c r="N920" s="1"/>
    </row>
    <row r="921" spans="14:18" x14ac:dyDescent="0.2">
      <c r="N921" s="1"/>
    </row>
    <row r="922" spans="14:18" x14ac:dyDescent="0.2">
      <c r="N922" s="1"/>
    </row>
    <row r="923" spans="14:18" x14ac:dyDescent="0.2">
      <c r="N923" s="1"/>
    </row>
    <row r="924" spans="14:18" x14ac:dyDescent="0.2">
      <c r="N924" s="1"/>
    </row>
    <row r="925" spans="14:18" x14ac:dyDescent="0.2">
      <c r="N925" s="1"/>
    </row>
    <row r="926" spans="14:18" x14ac:dyDescent="0.2">
      <c r="N926" s="1"/>
    </row>
    <row r="927" spans="14:18" x14ac:dyDescent="0.2">
      <c r="N927" s="1"/>
    </row>
    <row r="928" spans="14:18" x14ac:dyDescent="0.2">
      <c r="N928" s="1"/>
    </row>
    <row r="929" spans="14:14" x14ac:dyDescent="0.2">
      <c r="N929" s="1"/>
    </row>
    <row r="930" spans="14:14" x14ac:dyDescent="0.2">
      <c r="N930" s="1"/>
    </row>
    <row r="931" spans="14:14" x14ac:dyDescent="0.2">
      <c r="N931" s="1"/>
    </row>
    <row r="932" spans="14:14" x14ac:dyDescent="0.2">
      <c r="N932" s="1"/>
    </row>
    <row r="933" spans="14:14" x14ac:dyDescent="0.2">
      <c r="N933" s="1"/>
    </row>
    <row r="934" spans="14:14" x14ac:dyDescent="0.2">
      <c r="N934" s="1"/>
    </row>
    <row r="935" spans="14:14" x14ac:dyDescent="0.2">
      <c r="N935" s="1"/>
    </row>
    <row r="936" spans="14:14" x14ac:dyDescent="0.2">
      <c r="N936" s="1"/>
    </row>
    <row r="937" spans="14:14" x14ac:dyDescent="0.2">
      <c r="N937" s="1"/>
    </row>
    <row r="938" spans="14:14" x14ac:dyDescent="0.2">
      <c r="N938" s="1"/>
    </row>
    <row r="939" spans="14:14" x14ac:dyDescent="0.2">
      <c r="N939" s="1"/>
    </row>
    <row r="940" spans="14:14" x14ac:dyDescent="0.2">
      <c r="N940" s="1"/>
    </row>
    <row r="941" spans="14:14" x14ac:dyDescent="0.2">
      <c r="N941" s="1"/>
    </row>
    <row r="942" spans="14:14" x14ac:dyDescent="0.2">
      <c r="N942" s="1"/>
    </row>
    <row r="943" spans="14:14" x14ac:dyDescent="0.2">
      <c r="N943" s="1"/>
    </row>
    <row r="944" spans="14:14" x14ac:dyDescent="0.2">
      <c r="N944" s="1"/>
    </row>
    <row r="945" spans="14:24" x14ac:dyDescent="0.2">
      <c r="N945" s="1"/>
    </row>
    <row r="946" spans="14:24" x14ac:dyDescent="0.2">
      <c r="N946" s="1"/>
    </row>
    <row r="947" spans="14:24" x14ac:dyDescent="0.2">
      <c r="N947" s="1"/>
    </row>
    <row r="948" spans="14:24" x14ac:dyDescent="0.2">
      <c r="N948" s="1"/>
    </row>
    <row r="949" spans="14:24" x14ac:dyDescent="0.2">
      <c r="N949" s="1"/>
    </row>
    <row r="950" spans="14:24" x14ac:dyDescent="0.2">
      <c r="N950" s="1"/>
    </row>
    <row r="951" spans="14:24" x14ac:dyDescent="0.2">
      <c r="N951" s="1"/>
    </row>
    <row r="952" spans="14:24" x14ac:dyDescent="0.2">
      <c r="N952" s="1"/>
    </row>
    <row r="953" spans="14:24" x14ac:dyDescent="0.2">
      <c r="N953" s="1"/>
    </row>
    <row r="954" spans="14:24" x14ac:dyDescent="0.2">
      <c r="N954" s="1"/>
    </row>
    <row r="955" spans="14:24" x14ac:dyDescent="0.2">
      <c r="N955" s="1"/>
    </row>
    <row r="956" spans="14:24" x14ac:dyDescent="0.2">
      <c r="N956" s="1"/>
    </row>
    <row r="957" spans="14:24" x14ac:dyDescent="0.2">
      <c r="N957" s="1"/>
    </row>
    <row r="958" spans="14:24" x14ac:dyDescent="0.2">
      <c r="N958" s="1"/>
    </row>
    <row r="959" spans="14:24" x14ac:dyDescent="0.2">
      <c r="N959" s="1"/>
    </row>
    <row r="960" spans="14:24" x14ac:dyDescent="0.2">
      <c r="N960" s="1"/>
      <c r="X960" s="2"/>
    </row>
    <row r="961" spans="14:24" x14ac:dyDescent="0.2">
      <c r="N961" s="1"/>
    </row>
    <row r="962" spans="14:24" x14ac:dyDescent="0.2">
      <c r="N962" s="1"/>
    </row>
    <row r="963" spans="14:24" x14ac:dyDescent="0.2">
      <c r="N963" s="1"/>
    </row>
    <row r="964" spans="14:24" x14ac:dyDescent="0.2">
      <c r="N964" s="1"/>
    </row>
    <row r="965" spans="14:24" x14ac:dyDescent="0.2">
      <c r="N965" s="1"/>
    </row>
    <row r="966" spans="14:24" x14ac:dyDescent="0.2">
      <c r="N966" s="1"/>
    </row>
    <row r="967" spans="14:24" x14ac:dyDescent="0.2">
      <c r="N967" s="1"/>
    </row>
    <row r="968" spans="14:24" x14ac:dyDescent="0.2">
      <c r="N968" s="1"/>
    </row>
    <row r="969" spans="14:24" x14ac:dyDescent="0.2">
      <c r="N969" s="1"/>
    </row>
    <row r="970" spans="14:24" x14ac:dyDescent="0.2">
      <c r="N970" s="1"/>
    </row>
    <row r="971" spans="14:24" x14ac:dyDescent="0.2">
      <c r="N971" s="1"/>
    </row>
    <row r="972" spans="14:24" x14ac:dyDescent="0.2">
      <c r="N972" s="1"/>
    </row>
    <row r="973" spans="14:24" x14ac:dyDescent="0.2">
      <c r="N973" s="1"/>
    </row>
    <row r="974" spans="14:24" x14ac:dyDescent="0.2">
      <c r="N974" s="1"/>
    </row>
    <row r="975" spans="14:24" x14ac:dyDescent="0.2">
      <c r="N975" s="1"/>
    </row>
    <row r="976" spans="14:24" x14ac:dyDescent="0.2">
      <c r="N976" s="1"/>
      <c r="X976" s="2"/>
    </row>
    <row r="977" spans="14:14" x14ac:dyDescent="0.2">
      <c r="N977" s="1"/>
    </row>
    <row r="978" spans="14:14" x14ac:dyDescent="0.2">
      <c r="N978" s="1"/>
    </row>
    <row r="979" spans="14:14" x14ac:dyDescent="0.2">
      <c r="N979" s="1"/>
    </row>
    <row r="980" spans="14:14" x14ac:dyDescent="0.2">
      <c r="N980" s="1"/>
    </row>
    <row r="981" spans="14:14" x14ac:dyDescent="0.2">
      <c r="N981" s="1"/>
    </row>
    <row r="982" spans="14:14" x14ac:dyDescent="0.2">
      <c r="N982" s="1"/>
    </row>
    <row r="983" spans="14:14" x14ac:dyDescent="0.2">
      <c r="N983" s="1"/>
    </row>
    <row r="984" spans="14:14" x14ac:dyDescent="0.2">
      <c r="N984" s="1"/>
    </row>
    <row r="985" spans="14:14" x14ac:dyDescent="0.2">
      <c r="N985" s="1"/>
    </row>
    <row r="986" spans="14:14" x14ac:dyDescent="0.2">
      <c r="N986" s="1"/>
    </row>
    <row r="987" spans="14:14" x14ac:dyDescent="0.2">
      <c r="N987" s="1"/>
    </row>
    <row r="988" spans="14:14" x14ac:dyDescent="0.2">
      <c r="N988" s="1"/>
    </row>
    <row r="989" spans="14:14" x14ac:dyDescent="0.2">
      <c r="N989" s="1"/>
    </row>
    <row r="990" spans="14:14" x14ac:dyDescent="0.2">
      <c r="N990" s="1"/>
    </row>
    <row r="991" spans="14:14" x14ac:dyDescent="0.2">
      <c r="N991" s="1"/>
    </row>
    <row r="992" spans="14:14" x14ac:dyDescent="0.2">
      <c r="N992" s="1"/>
    </row>
    <row r="993" spans="14:14" x14ac:dyDescent="0.2">
      <c r="N993" s="1"/>
    </row>
    <row r="994" spans="14:14" x14ac:dyDescent="0.2">
      <c r="N994" s="1"/>
    </row>
    <row r="995" spans="14:14" x14ac:dyDescent="0.2">
      <c r="N995" s="1"/>
    </row>
    <row r="996" spans="14:14" x14ac:dyDescent="0.2">
      <c r="N996" s="1"/>
    </row>
    <row r="997" spans="14:14" x14ac:dyDescent="0.2">
      <c r="N997" s="1"/>
    </row>
    <row r="998" spans="14:14" x14ac:dyDescent="0.2">
      <c r="N998" s="1"/>
    </row>
    <row r="999" spans="14:14" x14ac:dyDescent="0.2">
      <c r="N999" s="1"/>
    </row>
    <row r="1000" spans="14:14" x14ac:dyDescent="0.2">
      <c r="N1000" s="1"/>
    </row>
    <row r="1001" spans="14:14" x14ac:dyDescent="0.2">
      <c r="N1001" s="1"/>
    </row>
    <row r="1002" spans="14:14" x14ac:dyDescent="0.2">
      <c r="N1002" s="1"/>
    </row>
    <row r="1003" spans="14:14" x14ac:dyDescent="0.2">
      <c r="N1003" s="1"/>
    </row>
    <row r="1004" spans="14:14" x14ac:dyDescent="0.2">
      <c r="N1004" s="1"/>
    </row>
    <row r="1005" spans="14:14" x14ac:dyDescent="0.2">
      <c r="N1005" s="1"/>
    </row>
    <row r="1006" spans="14:14" x14ac:dyDescent="0.2">
      <c r="N1006" s="1"/>
    </row>
    <row r="1007" spans="14:14" x14ac:dyDescent="0.2">
      <c r="N1007" s="1"/>
    </row>
    <row r="1008" spans="14:14" x14ac:dyDescent="0.2">
      <c r="N1008" s="1"/>
    </row>
    <row r="1009" spans="14:18" x14ac:dyDescent="0.2">
      <c r="N1009" s="1"/>
    </row>
    <row r="1010" spans="14:18" x14ac:dyDescent="0.2">
      <c r="N1010" s="1"/>
      <c r="R1010" s="2"/>
    </row>
    <row r="1011" spans="14:18" x14ac:dyDescent="0.2">
      <c r="N1011" s="1"/>
    </row>
    <row r="1012" spans="14:18" x14ac:dyDescent="0.2">
      <c r="N1012" s="1"/>
    </row>
    <row r="1013" spans="14:18" x14ac:dyDescent="0.2">
      <c r="N1013" s="1"/>
    </row>
    <row r="1014" spans="14:18" x14ac:dyDescent="0.2">
      <c r="N1014" s="1"/>
    </row>
    <row r="1015" spans="14:18" x14ac:dyDescent="0.2">
      <c r="N1015" s="1"/>
    </row>
    <row r="1016" spans="14:18" x14ac:dyDescent="0.2">
      <c r="N1016" s="1"/>
    </row>
    <row r="1017" spans="14:18" x14ac:dyDescent="0.2">
      <c r="N1017" s="1"/>
    </row>
    <row r="1018" spans="14:18" x14ac:dyDescent="0.2">
      <c r="N1018" s="1"/>
    </row>
    <row r="1019" spans="14:18" x14ac:dyDescent="0.2">
      <c r="N1019" s="1"/>
    </row>
    <row r="1020" spans="14:18" x14ac:dyDescent="0.2">
      <c r="N1020" s="1"/>
    </row>
    <row r="1021" spans="14:18" x14ac:dyDescent="0.2">
      <c r="N1021" s="1"/>
    </row>
    <row r="1022" spans="14:18" x14ac:dyDescent="0.2">
      <c r="N1022" s="1"/>
    </row>
    <row r="1023" spans="14:18" x14ac:dyDescent="0.2">
      <c r="N1023" s="1"/>
    </row>
    <row r="1024" spans="14:18" x14ac:dyDescent="0.2">
      <c r="N1024" s="1"/>
    </row>
    <row r="1025" spans="14:14" x14ac:dyDescent="0.2">
      <c r="N1025" s="1"/>
    </row>
    <row r="1026" spans="14:14" x14ac:dyDescent="0.2">
      <c r="N1026" s="1"/>
    </row>
    <row r="1027" spans="14:14" x14ac:dyDescent="0.2">
      <c r="N1027" s="1"/>
    </row>
    <row r="1028" spans="14:14" x14ac:dyDescent="0.2">
      <c r="N1028" s="1"/>
    </row>
    <row r="1029" spans="14:14" x14ac:dyDescent="0.2">
      <c r="N1029" s="1"/>
    </row>
    <row r="1030" spans="14:14" x14ac:dyDescent="0.2">
      <c r="N1030" s="1"/>
    </row>
    <row r="1031" spans="14:14" x14ac:dyDescent="0.2">
      <c r="N1031" s="1"/>
    </row>
    <row r="1032" spans="14:14" x14ac:dyDescent="0.2">
      <c r="N1032" s="1"/>
    </row>
    <row r="1033" spans="14:14" x14ac:dyDescent="0.2">
      <c r="N1033" s="1"/>
    </row>
    <row r="1034" spans="14:14" x14ac:dyDescent="0.2">
      <c r="N1034" s="1"/>
    </row>
    <row r="1035" spans="14:14" x14ac:dyDescent="0.2">
      <c r="N1035" s="1"/>
    </row>
    <row r="1036" spans="14:14" x14ac:dyDescent="0.2">
      <c r="N1036" s="1"/>
    </row>
    <row r="1037" spans="14:14" x14ac:dyDescent="0.2">
      <c r="N1037" s="1"/>
    </row>
    <row r="1038" spans="14:14" x14ac:dyDescent="0.2">
      <c r="N1038" s="1"/>
    </row>
    <row r="1039" spans="14:14" x14ac:dyDescent="0.2">
      <c r="N1039" s="1"/>
    </row>
    <row r="1040" spans="14:14" x14ac:dyDescent="0.2">
      <c r="N1040" s="1"/>
    </row>
    <row r="1041" spans="14:14" x14ac:dyDescent="0.2">
      <c r="N1041" s="1"/>
    </row>
    <row r="1042" spans="14:14" x14ac:dyDescent="0.2">
      <c r="N1042" s="1"/>
    </row>
    <row r="1043" spans="14:14" x14ac:dyDescent="0.2">
      <c r="N1043" s="1"/>
    </row>
    <row r="1044" spans="14:14" x14ac:dyDescent="0.2">
      <c r="N1044" s="1"/>
    </row>
    <row r="1045" spans="14:14" x14ac:dyDescent="0.2">
      <c r="N1045" s="1"/>
    </row>
    <row r="1046" spans="14:14" x14ac:dyDescent="0.2">
      <c r="N1046" s="1"/>
    </row>
    <row r="1047" spans="14:14" x14ac:dyDescent="0.2">
      <c r="N1047" s="1"/>
    </row>
    <row r="1048" spans="14:14" x14ac:dyDescent="0.2">
      <c r="N1048" s="1"/>
    </row>
    <row r="1049" spans="14:14" x14ac:dyDescent="0.2">
      <c r="N1049" s="1"/>
    </row>
    <row r="1050" spans="14:14" x14ac:dyDescent="0.2">
      <c r="N1050" s="1"/>
    </row>
    <row r="1051" spans="14:14" x14ac:dyDescent="0.2">
      <c r="N1051" s="1"/>
    </row>
    <row r="1052" spans="14:14" x14ac:dyDescent="0.2">
      <c r="N1052" s="1"/>
    </row>
    <row r="1053" spans="14:14" x14ac:dyDescent="0.2">
      <c r="N1053" s="1"/>
    </row>
    <row r="1054" spans="14:14" x14ac:dyDescent="0.2">
      <c r="N1054" s="1"/>
    </row>
    <row r="1055" spans="14:14" x14ac:dyDescent="0.2">
      <c r="N1055" s="1"/>
    </row>
    <row r="1056" spans="14:14" x14ac:dyDescent="0.2">
      <c r="N1056" s="1"/>
    </row>
    <row r="1057" spans="14:14" x14ac:dyDescent="0.2">
      <c r="N1057" s="1"/>
    </row>
    <row r="1058" spans="14:14" x14ac:dyDescent="0.2">
      <c r="N1058" s="1"/>
    </row>
    <row r="1059" spans="14:14" x14ac:dyDescent="0.2">
      <c r="N1059" s="1"/>
    </row>
    <row r="1060" spans="14:14" x14ac:dyDescent="0.2">
      <c r="N1060" s="1"/>
    </row>
    <row r="1061" spans="14:14" x14ac:dyDescent="0.2">
      <c r="N1061" s="1"/>
    </row>
    <row r="1062" spans="14:14" x14ac:dyDescent="0.2">
      <c r="N1062" s="1"/>
    </row>
    <row r="1063" spans="14:14" x14ac:dyDescent="0.2">
      <c r="N1063" s="1"/>
    </row>
    <row r="1064" spans="14:14" x14ac:dyDescent="0.2">
      <c r="N1064" s="1"/>
    </row>
    <row r="1065" spans="14:14" x14ac:dyDescent="0.2">
      <c r="N1065" s="1"/>
    </row>
    <row r="1066" spans="14:14" x14ac:dyDescent="0.2">
      <c r="N1066" s="1"/>
    </row>
    <row r="1067" spans="14:14" x14ac:dyDescent="0.2">
      <c r="N1067" s="1"/>
    </row>
    <row r="1068" spans="14:14" x14ac:dyDescent="0.2">
      <c r="N1068" s="1"/>
    </row>
    <row r="1069" spans="14:14" x14ac:dyDescent="0.2">
      <c r="N1069" s="1"/>
    </row>
    <row r="1070" spans="14:14" x14ac:dyDescent="0.2">
      <c r="N1070" s="1"/>
    </row>
    <row r="1071" spans="14:14" x14ac:dyDescent="0.2">
      <c r="N1071" s="1"/>
    </row>
    <row r="1072" spans="14:14" x14ac:dyDescent="0.2">
      <c r="N1072" s="1"/>
    </row>
    <row r="1073" spans="14:14" x14ac:dyDescent="0.2">
      <c r="N1073" s="1"/>
    </row>
    <row r="1074" spans="14:14" x14ac:dyDescent="0.2">
      <c r="N1074" s="1"/>
    </row>
    <row r="1075" spans="14:14" x14ac:dyDescent="0.2">
      <c r="N1075" s="1"/>
    </row>
    <row r="1076" spans="14:14" x14ac:dyDescent="0.2">
      <c r="N1076" s="1"/>
    </row>
    <row r="1077" spans="14:14" x14ac:dyDescent="0.2">
      <c r="N1077" s="1"/>
    </row>
    <row r="1078" spans="14:14" x14ac:dyDescent="0.2">
      <c r="N1078" s="1"/>
    </row>
    <row r="1079" spans="14:14" x14ac:dyDescent="0.2">
      <c r="N1079" s="1"/>
    </row>
    <row r="1080" spans="14:14" x14ac:dyDescent="0.2">
      <c r="N1080" s="1"/>
    </row>
    <row r="1081" spans="14:14" x14ac:dyDescent="0.2">
      <c r="N1081" s="1"/>
    </row>
    <row r="1082" spans="14:14" x14ac:dyDescent="0.2">
      <c r="N1082" s="1"/>
    </row>
    <row r="1083" spans="14:14" x14ac:dyDescent="0.2">
      <c r="N1083" s="1"/>
    </row>
    <row r="1084" spans="14:14" x14ac:dyDescent="0.2">
      <c r="N1084" s="1"/>
    </row>
    <row r="1085" spans="14:14" x14ac:dyDescent="0.2">
      <c r="N1085" s="1"/>
    </row>
    <row r="1086" spans="14:14" x14ac:dyDescent="0.2">
      <c r="N1086" s="1"/>
    </row>
    <row r="1087" spans="14:14" x14ac:dyDescent="0.2">
      <c r="N1087" s="1"/>
    </row>
    <row r="1088" spans="14:14" x14ac:dyDescent="0.2">
      <c r="N1088" s="1"/>
    </row>
    <row r="1089" spans="14:18" x14ac:dyDescent="0.2">
      <c r="N1089" s="1"/>
    </row>
    <row r="1090" spans="14:18" x14ac:dyDescent="0.2">
      <c r="N1090" s="1"/>
    </row>
    <row r="1091" spans="14:18" x14ac:dyDescent="0.2">
      <c r="N1091" s="1"/>
    </row>
    <row r="1092" spans="14:18" x14ac:dyDescent="0.2">
      <c r="N1092" s="1"/>
    </row>
    <row r="1093" spans="14:18" x14ac:dyDescent="0.2">
      <c r="N1093" s="1"/>
    </row>
    <row r="1094" spans="14:18" x14ac:dyDescent="0.2">
      <c r="N1094" s="1"/>
    </row>
    <row r="1095" spans="14:18" x14ac:dyDescent="0.2">
      <c r="N1095" s="1"/>
      <c r="R1095" s="2"/>
    </row>
    <row r="1096" spans="14:18" x14ac:dyDescent="0.2">
      <c r="N1096" s="1"/>
    </row>
    <row r="1097" spans="14:18" x14ac:dyDescent="0.2">
      <c r="N1097" s="1"/>
    </row>
    <row r="1098" spans="14:18" x14ac:dyDescent="0.2">
      <c r="N1098" s="1"/>
    </row>
    <row r="1099" spans="14:18" x14ac:dyDescent="0.2">
      <c r="N1099" s="1"/>
    </row>
    <row r="1100" spans="14:18" x14ac:dyDescent="0.2">
      <c r="N1100" s="1"/>
    </row>
    <row r="1101" spans="14:18" x14ac:dyDescent="0.2">
      <c r="N1101" s="1"/>
    </row>
    <row r="1102" spans="14:18" x14ac:dyDescent="0.2">
      <c r="N1102" s="1"/>
    </row>
    <row r="1103" spans="14:18" x14ac:dyDescent="0.2">
      <c r="N1103" s="1"/>
    </row>
    <row r="1104" spans="14:18" x14ac:dyDescent="0.2">
      <c r="N1104" s="1"/>
    </row>
    <row r="1105" spans="14:18" x14ac:dyDescent="0.2">
      <c r="N1105" s="1"/>
    </row>
    <row r="1106" spans="14:18" x14ac:dyDescent="0.2">
      <c r="N1106" s="1"/>
    </row>
    <row r="1107" spans="14:18" x14ac:dyDescent="0.2">
      <c r="N1107" s="1"/>
    </row>
    <row r="1108" spans="14:18" x14ac:dyDescent="0.2">
      <c r="N1108" s="1"/>
    </row>
    <row r="1109" spans="14:18" x14ac:dyDescent="0.2">
      <c r="N1109" s="1"/>
    </row>
    <row r="1110" spans="14:18" x14ac:dyDescent="0.2">
      <c r="N1110" s="1"/>
    </row>
    <row r="1111" spans="14:18" x14ac:dyDescent="0.2">
      <c r="N1111" s="1"/>
    </row>
    <row r="1112" spans="14:18" x14ac:dyDescent="0.2">
      <c r="N1112" s="1"/>
    </row>
    <row r="1113" spans="14:18" x14ac:dyDescent="0.2">
      <c r="N1113" s="1"/>
    </row>
    <row r="1114" spans="14:18" x14ac:dyDescent="0.2">
      <c r="N1114" s="1"/>
    </row>
    <row r="1115" spans="14:18" x14ac:dyDescent="0.2">
      <c r="N1115" s="1"/>
    </row>
    <row r="1116" spans="14:18" x14ac:dyDescent="0.2">
      <c r="N1116" s="1"/>
    </row>
    <row r="1117" spans="14:18" x14ac:dyDescent="0.2">
      <c r="N1117" s="1"/>
    </row>
    <row r="1118" spans="14:18" x14ac:dyDescent="0.2">
      <c r="N1118" s="1"/>
      <c r="R1118" s="2"/>
    </row>
    <row r="1119" spans="14:18" x14ac:dyDescent="0.2">
      <c r="N1119" s="1"/>
    </row>
    <row r="1120" spans="14:18" x14ac:dyDescent="0.2">
      <c r="N1120" s="1"/>
    </row>
    <row r="1121" spans="14:14" x14ac:dyDescent="0.2">
      <c r="N1121" s="1"/>
    </row>
    <row r="1122" spans="14:14" x14ac:dyDescent="0.2">
      <c r="N1122" s="1"/>
    </row>
    <row r="1123" spans="14:14" x14ac:dyDescent="0.2">
      <c r="N1123" s="1"/>
    </row>
    <row r="1124" spans="14:14" x14ac:dyDescent="0.2">
      <c r="N1124" s="1"/>
    </row>
    <row r="1125" spans="14:14" x14ac:dyDescent="0.2">
      <c r="N1125" s="1"/>
    </row>
    <row r="1126" spans="14:14" x14ac:dyDescent="0.2">
      <c r="N1126" s="1"/>
    </row>
    <row r="1127" spans="14:14" x14ac:dyDescent="0.2">
      <c r="N1127" s="1"/>
    </row>
    <row r="1128" spans="14:14" x14ac:dyDescent="0.2">
      <c r="N1128" s="1"/>
    </row>
    <row r="1129" spans="14:14" x14ac:dyDescent="0.2">
      <c r="N1129" s="1"/>
    </row>
    <row r="1130" spans="14:14" x14ac:dyDescent="0.2">
      <c r="N1130" s="1"/>
    </row>
    <row r="1131" spans="14:14" x14ac:dyDescent="0.2">
      <c r="N1131" s="1"/>
    </row>
    <row r="1132" spans="14:14" x14ac:dyDescent="0.2">
      <c r="N1132" s="1"/>
    </row>
    <row r="1133" spans="14:14" x14ac:dyDescent="0.2">
      <c r="N1133" s="1"/>
    </row>
    <row r="1134" spans="14:14" x14ac:dyDescent="0.2">
      <c r="N1134" s="1"/>
    </row>
    <row r="1135" spans="14:14" x14ac:dyDescent="0.2">
      <c r="N1135" s="1"/>
    </row>
    <row r="1136" spans="14:14" x14ac:dyDescent="0.2">
      <c r="N1136" s="1"/>
    </row>
    <row r="1137" spans="14:14" x14ac:dyDescent="0.2">
      <c r="N1137" s="1"/>
    </row>
    <row r="1138" spans="14:14" x14ac:dyDescent="0.2">
      <c r="N1138" s="1"/>
    </row>
    <row r="1139" spans="14:14" x14ac:dyDescent="0.2">
      <c r="N1139" s="1"/>
    </row>
    <row r="1140" spans="14:14" x14ac:dyDescent="0.2">
      <c r="N1140" s="1"/>
    </row>
    <row r="1141" spans="14:14" x14ac:dyDescent="0.2">
      <c r="N1141" s="1"/>
    </row>
    <row r="1142" spans="14:14" x14ac:dyDescent="0.2">
      <c r="N1142" s="1"/>
    </row>
    <row r="1143" spans="14:14" x14ac:dyDescent="0.2">
      <c r="N1143" s="1"/>
    </row>
    <row r="1144" spans="14:14" x14ac:dyDescent="0.2">
      <c r="N1144" s="1"/>
    </row>
    <row r="1145" spans="14:14" x14ac:dyDescent="0.2">
      <c r="N1145" s="1"/>
    </row>
    <row r="1146" spans="14:14" x14ac:dyDescent="0.2">
      <c r="N1146" s="1"/>
    </row>
    <row r="1147" spans="14:14" x14ac:dyDescent="0.2">
      <c r="N1147" s="1"/>
    </row>
    <row r="1148" spans="14:14" x14ac:dyDescent="0.2">
      <c r="N1148" s="1"/>
    </row>
    <row r="1149" spans="14:14" x14ac:dyDescent="0.2">
      <c r="N1149" s="1"/>
    </row>
    <row r="1150" spans="14:14" x14ac:dyDescent="0.2">
      <c r="N1150" s="1"/>
    </row>
    <row r="1151" spans="14:14" x14ac:dyDescent="0.2">
      <c r="N1151" s="1"/>
    </row>
    <row r="1152" spans="14:14" x14ac:dyDescent="0.2">
      <c r="N1152" s="1"/>
    </row>
    <row r="1153" spans="14:14" x14ac:dyDescent="0.2">
      <c r="N1153" s="1"/>
    </row>
    <row r="1154" spans="14:14" x14ac:dyDescent="0.2">
      <c r="N1154" s="1"/>
    </row>
    <row r="1155" spans="14:14" x14ac:dyDescent="0.2">
      <c r="N1155" s="1"/>
    </row>
    <row r="1156" spans="14:14" x14ac:dyDescent="0.2">
      <c r="N1156" s="1"/>
    </row>
    <row r="1157" spans="14:14" x14ac:dyDescent="0.2">
      <c r="N1157" s="1"/>
    </row>
    <row r="1158" spans="14:14" x14ac:dyDescent="0.2">
      <c r="N1158" s="1"/>
    </row>
    <row r="1159" spans="14:14" x14ac:dyDescent="0.2">
      <c r="N1159" s="1"/>
    </row>
    <row r="1160" spans="14:14" x14ac:dyDescent="0.2">
      <c r="N1160" s="1"/>
    </row>
    <row r="1161" spans="14:14" x14ac:dyDescent="0.2">
      <c r="N1161" s="1"/>
    </row>
    <row r="1162" spans="14:14" x14ac:dyDescent="0.2">
      <c r="N1162" s="1"/>
    </row>
    <row r="1163" spans="14:14" x14ac:dyDescent="0.2">
      <c r="N1163" s="1"/>
    </row>
    <row r="1164" spans="14:14" x14ac:dyDescent="0.2">
      <c r="N1164" s="1"/>
    </row>
    <row r="1165" spans="14:14" x14ac:dyDescent="0.2">
      <c r="N1165" s="1"/>
    </row>
    <row r="1166" spans="14:14" x14ac:dyDescent="0.2">
      <c r="N1166" s="1"/>
    </row>
    <row r="1167" spans="14:14" x14ac:dyDescent="0.2">
      <c r="N1167" s="1"/>
    </row>
    <row r="1168" spans="14:14" x14ac:dyDescent="0.2">
      <c r="N1168" s="1"/>
    </row>
    <row r="1169" spans="14:14" x14ac:dyDescent="0.2">
      <c r="N1169" s="1"/>
    </row>
    <row r="1170" spans="14:14" x14ac:dyDescent="0.2">
      <c r="N1170" s="1"/>
    </row>
    <row r="1171" spans="14:14" x14ac:dyDescent="0.2">
      <c r="N1171" s="1"/>
    </row>
    <row r="1172" spans="14:14" x14ac:dyDescent="0.2">
      <c r="N1172" s="1"/>
    </row>
    <row r="1173" spans="14:14" x14ac:dyDescent="0.2">
      <c r="N1173" s="1"/>
    </row>
    <row r="1174" spans="14:14" x14ac:dyDescent="0.2">
      <c r="N1174" s="1"/>
    </row>
    <row r="1175" spans="14:14" x14ac:dyDescent="0.2">
      <c r="N1175" s="1"/>
    </row>
    <row r="1176" spans="14:14" x14ac:dyDescent="0.2">
      <c r="N1176" s="1"/>
    </row>
    <row r="1177" spans="14:14" x14ac:dyDescent="0.2">
      <c r="N1177" s="1"/>
    </row>
    <row r="1178" spans="14:14" x14ac:dyDescent="0.2">
      <c r="N1178" s="1"/>
    </row>
    <row r="1179" spans="14:14" x14ac:dyDescent="0.2">
      <c r="N1179" s="1"/>
    </row>
    <row r="1180" spans="14:14" x14ac:dyDescent="0.2">
      <c r="N1180" s="1"/>
    </row>
    <row r="1181" spans="14:14" x14ac:dyDescent="0.2">
      <c r="N1181" s="1"/>
    </row>
    <row r="1182" spans="14:14" x14ac:dyDescent="0.2">
      <c r="N1182" s="1"/>
    </row>
    <row r="1183" spans="14:14" x14ac:dyDescent="0.2">
      <c r="N1183" s="1"/>
    </row>
    <row r="1184" spans="14:14" x14ac:dyDescent="0.2">
      <c r="N1184" s="1"/>
    </row>
    <row r="1185" spans="14:14" x14ac:dyDescent="0.2">
      <c r="N1185" s="1"/>
    </row>
    <row r="1186" spans="14:14" x14ac:dyDescent="0.2">
      <c r="N1186" s="1"/>
    </row>
    <row r="1187" spans="14:14" x14ac:dyDescent="0.2">
      <c r="N1187" s="1"/>
    </row>
    <row r="1188" spans="14:14" x14ac:dyDescent="0.2">
      <c r="N1188" s="1"/>
    </row>
    <row r="1189" spans="14:14" x14ac:dyDescent="0.2">
      <c r="N1189" s="1"/>
    </row>
    <row r="1190" spans="14:14" x14ac:dyDescent="0.2">
      <c r="N1190" s="1"/>
    </row>
    <row r="1191" spans="14:14" x14ac:dyDescent="0.2">
      <c r="N1191" s="1"/>
    </row>
    <row r="1192" spans="14:14" x14ac:dyDescent="0.2">
      <c r="N1192" s="1"/>
    </row>
    <row r="1193" spans="14:14" x14ac:dyDescent="0.2">
      <c r="N1193" s="1"/>
    </row>
    <row r="1194" spans="14:14" x14ac:dyDescent="0.2">
      <c r="N1194" s="1"/>
    </row>
    <row r="1195" spans="14:14" x14ac:dyDescent="0.2">
      <c r="N1195" s="1"/>
    </row>
    <row r="1196" spans="14:14" x14ac:dyDescent="0.2">
      <c r="N1196" s="1"/>
    </row>
    <row r="1197" spans="14:14" x14ac:dyDescent="0.2">
      <c r="N1197" s="1"/>
    </row>
    <row r="1198" spans="14:14" x14ac:dyDescent="0.2">
      <c r="N1198" s="1"/>
    </row>
    <row r="1199" spans="14:14" x14ac:dyDescent="0.2">
      <c r="N1199" s="1"/>
    </row>
    <row r="1200" spans="14:14" x14ac:dyDescent="0.2">
      <c r="N1200" s="1"/>
    </row>
    <row r="1201" spans="14:18" x14ac:dyDescent="0.2">
      <c r="N1201" s="1"/>
    </row>
    <row r="1202" spans="14:18" x14ac:dyDescent="0.2">
      <c r="N1202" s="1"/>
    </row>
    <row r="1203" spans="14:18" x14ac:dyDescent="0.2">
      <c r="N1203" s="1"/>
    </row>
    <row r="1204" spans="14:18" x14ac:dyDescent="0.2">
      <c r="N1204" s="1"/>
    </row>
    <row r="1205" spans="14:18" x14ac:dyDescent="0.2">
      <c r="N1205" s="1"/>
    </row>
    <row r="1206" spans="14:18" x14ac:dyDescent="0.2">
      <c r="N1206" s="1"/>
    </row>
    <row r="1207" spans="14:18" x14ac:dyDescent="0.2">
      <c r="N1207" s="1"/>
    </row>
    <row r="1208" spans="14:18" x14ac:dyDescent="0.2">
      <c r="N1208" s="1"/>
    </row>
    <row r="1209" spans="14:18" x14ac:dyDescent="0.2">
      <c r="N1209" s="1"/>
    </row>
    <row r="1210" spans="14:18" x14ac:dyDescent="0.2">
      <c r="N1210" s="1"/>
    </row>
    <row r="1211" spans="14:18" x14ac:dyDescent="0.2">
      <c r="N1211" s="1"/>
      <c r="R1211" s="2"/>
    </row>
    <row r="1212" spans="14:18" x14ac:dyDescent="0.2">
      <c r="N1212" s="1"/>
    </row>
    <row r="1213" spans="14:18" x14ac:dyDescent="0.2">
      <c r="N1213" s="1"/>
    </row>
    <row r="1214" spans="14:18" x14ac:dyDescent="0.2">
      <c r="N1214" s="1"/>
    </row>
    <row r="1215" spans="14:18" x14ac:dyDescent="0.2">
      <c r="N1215" s="1"/>
    </row>
    <row r="1216" spans="14:18" x14ac:dyDescent="0.2">
      <c r="N1216" s="1"/>
    </row>
    <row r="1217" spans="14:14" x14ac:dyDescent="0.2">
      <c r="N1217" s="1"/>
    </row>
    <row r="1218" spans="14:14" x14ac:dyDescent="0.2">
      <c r="N1218" s="1"/>
    </row>
    <row r="1219" spans="14:14" x14ac:dyDescent="0.2">
      <c r="N1219" s="1"/>
    </row>
    <row r="1220" spans="14:14" x14ac:dyDescent="0.2">
      <c r="N1220" s="1"/>
    </row>
    <row r="1221" spans="14:14" x14ac:dyDescent="0.2">
      <c r="N1221" s="1"/>
    </row>
    <row r="1222" spans="14:14" x14ac:dyDescent="0.2">
      <c r="N1222" s="1"/>
    </row>
    <row r="1223" spans="14:14" x14ac:dyDescent="0.2">
      <c r="N1223" s="1"/>
    </row>
    <row r="1224" spans="14:14" x14ac:dyDescent="0.2">
      <c r="N1224" s="1"/>
    </row>
    <row r="1225" spans="14:14" x14ac:dyDescent="0.2">
      <c r="N1225" s="1"/>
    </row>
    <row r="1226" spans="14:14" x14ac:dyDescent="0.2">
      <c r="N1226" s="1"/>
    </row>
    <row r="1227" spans="14:14" x14ac:dyDescent="0.2">
      <c r="N1227" s="1"/>
    </row>
    <row r="1228" spans="14:14" x14ac:dyDescent="0.2">
      <c r="N1228" s="1"/>
    </row>
    <row r="1229" spans="14:14" x14ac:dyDescent="0.2">
      <c r="N1229" s="1"/>
    </row>
    <row r="1230" spans="14:14" x14ac:dyDescent="0.2">
      <c r="N1230" s="1"/>
    </row>
    <row r="1231" spans="14:14" x14ac:dyDescent="0.2">
      <c r="N1231" s="1"/>
    </row>
    <row r="1232" spans="14:14" x14ac:dyDescent="0.2">
      <c r="N1232" s="1"/>
    </row>
    <row r="1233" spans="14:24" x14ac:dyDescent="0.2">
      <c r="N1233" s="1"/>
    </row>
    <row r="1234" spans="14:24" x14ac:dyDescent="0.2">
      <c r="N1234" s="1"/>
    </row>
    <row r="1235" spans="14:24" x14ac:dyDescent="0.2">
      <c r="N1235" s="1"/>
    </row>
    <row r="1236" spans="14:24" x14ac:dyDescent="0.2">
      <c r="N1236" s="1"/>
    </row>
    <row r="1237" spans="14:24" x14ac:dyDescent="0.2">
      <c r="N1237" s="1"/>
      <c r="X1237" s="2"/>
    </row>
    <row r="1238" spans="14:24" x14ac:dyDescent="0.2">
      <c r="N1238" s="1"/>
    </row>
    <row r="1239" spans="14:24" x14ac:dyDescent="0.2">
      <c r="N1239" s="1"/>
    </row>
    <row r="1240" spans="14:24" x14ac:dyDescent="0.2">
      <c r="N1240" s="1"/>
    </row>
    <row r="1241" spans="14:24" x14ac:dyDescent="0.2">
      <c r="N1241" s="1"/>
    </row>
    <row r="1242" spans="14:24" x14ac:dyDescent="0.2">
      <c r="N1242" s="1"/>
    </row>
    <row r="1243" spans="14:24" x14ac:dyDescent="0.2">
      <c r="N1243" s="1"/>
    </row>
    <row r="1244" spans="14:24" x14ac:dyDescent="0.2">
      <c r="N1244" s="1"/>
    </row>
    <row r="1245" spans="14:24" x14ac:dyDescent="0.2">
      <c r="N1245" s="1"/>
    </row>
    <row r="1246" spans="14:24" x14ac:dyDescent="0.2">
      <c r="N1246" s="1"/>
    </row>
    <row r="1247" spans="14:24" x14ac:dyDescent="0.2">
      <c r="N1247" s="1"/>
    </row>
    <row r="1248" spans="14:24" x14ac:dyDescent="0.2">
      <c r="N1248" s="1"/>
    </row>
    <row r="1249" spans="14:14" x14ac:dyDescent="0.2">
      <c r="N1249" s="1"/>
    </row>
    <row r="1250" spans="14:14" x14ac:dyDescent="0.2">
      <c r="N1250" s="1"/>
    </row>
    <row r="1251" spans="14:14" x14ac:dyDescent="0.2">
      <c r="N1251" s="1"/>
    </row>
    <row r="1252" spans="14:14" x14ac:dyDescent="0.2">
      <c r="N1252" s="1"/>
    </row>
    <row r="1253" spans="14:14" x14ac:dyDescent="0.2">
      <c r="N1253" s="1"/>
    </row>
    <row r="1254" spans="14:14" x14ac:dyDescent="0.2">
      <c r="N1254" s="1"/>
    </row>
    <row r="1255" spans="14:14" x14ac:dyDescent="0.2">
      <c r="N1255" s="1"/>
    </row>
    <row r="1256" spans="14:14" x14ac:dyDescent="0.2">
      <c r="N1256" s="1"/>
    </row>
    <row r="1257" spans="14:14" x14ac:dyDescent="0.2">
      <c r="N1257" s="1"/>
    </row>
    <row r="1258" spans="14:14" x14ac:dyDescent="0.2">
      <c r="N1258" s="1"/>
    </row>
    <row r="1259" spans="14:14" x14ac:dyDescent="0.2">
      <c r="N1259" s="1"/>
    </row>
    <row r="1260" spans="14:14" x14ac:dyDescent="0.2">
      <c r="N1260" s="1"/>
    </row>
    <row r="1261" spans="14:14" x14ac:dyDescent="0.2">
      <c r="N1261" s="1"/>
    </row>
    <row r="1262" spans="14:14" x14ac:dyDescent="0.2">
      <c r="N1262" s="1"/>
    </row>
    <row r="1263" spans="14:14" x14ac:dyDescent="0.2">
      <c r="N1263" s="1"/>
    </row>
    <row r="1264" spans="14:14" x14ac:dyDescent="0.2">
      <c r="N1264" s="1"/>
    </row>
    <row r="1265" spans="14:14" x14ac:dyDescent="0.2">
      <c r="N1265" s="1"/>
    </row>
    <row r="1266" spans="14:14" x14ac:dyDescent="0.2">
      <c r="N1266" s="1"/>
    </row>
    <row r="1267" spans="14:14" x14ac:dyDescent="0.2">
      <c r="N1267" s="1"/>
    </row>
    <row r="1268" spans="14:14" x14ac:dyDescent="0.2">
      <c r="N1268" s="1"/>
    </row>
    <row r="1269" spans="14:14" x14ac:dyDescent="0.2">
      <c r="N1269" s="1"/>
    </row>
    <row r="1270" spans="14:14" x14ac:dyDescent="0.2">
      <c r="N1270" s="1"/>
    </row>
    <row r="1271" spans="14:14" x14ac:dyDescent="0.2">
      <c r="N1271" s="1"/>
    </row>
    <row r="1272" spans="14:14" x14ac:dyDescent="0.2">
      <c r="N1272" s="1"/>
    </row>
    <row r="1273" spans="14:14" x14ac:dyDescent="0.2">
      <c r="N1273" s="1"/>
    </row>
    <row r="1274" spans="14:14" x14ac:dyDescent="0.2">
      <c r="N1274" s="1"/>
    </row>
    <row r="1275" spans="14:14" x14ac:dyDescent="0.2">
      <c r="N1275" s="1"/>
    </row>
    <row r="1276" spans="14:14" x14ac:dyDescent="0.2">
      <c r="N1276" s="1"/>
    </row>
    <row r="1277" spans="14:14" x14ac:dyDescent="0.2">
      <c r="N1277" s="1"/>
    </row>
    <row r="1278" spans="14:14" x14ac:dyDescent="0.2">
      <c r="N1278" s="1"/>
    </row>
    <row r="1279" spans="14:14" x14ac:dyDescent="0.2">
      <c r="N1279" s="1"/>
    </row>
    <row r="1280" spans="14:14" x14ac:dyDescent="0.2">
      <c r="N1280" s="1"/>
    </row>
    <row r="1281" spans="14:14" x14ac:dyDescent="0.2">
      <c r="N1281" s="1"/>
    </row>
    <row r="1282" spans="14:14" x14ac:dyDescent="0.2">
      <c r="N1282" s="1"/>
    </row>
    <row r="1283" spans="14:14" x14ac:dyDescent="0.2">
      <c r="N1283" s="1"/>
    </row>
    <row r="1284" spans="14:14" x14ac:dyDescent="0.2">
      <c r="N1284" s="1"/>
    </row>
    <row r="1285" spans="14:14" x14ac:dyDescent="0.2">
      <c r="N1285" s="1"/>
    </row>
    <row r="1286" spans="14:14" x14ac:dyDescent="0.2">
      <c r="N1286" s="1"/>
    </row>
    <row r="1287" spans="14:14" x14ac:dyDescent="0.2">
      <c r="N1287" s="1"/>
    </row>
    <row r="1288" spans="14:14" x14ac:dyDescent="0.2">
      <c r="N1288" s="1"/>
    </row>
    <row r="1289" spans="14:14" x14ac:dyDescent="0.2">
      <c r="N1289" s="1"/>
    </row>
    <row r="1290" spans="14:14" x14ac:dyDescent="0.2">
      <c r="N1290" s="1"/>
    </row>
    <row r="1291" spans="14:14" x14ac:dyDescent="0.2">
      <c r="N1291" s="1"/>
    </row>
    <row r="1292" spans="14:14" x14ac:dyDescent="0.2">
      <c r="N1292" s="1"/>
    </row>
    <row r="1293" spans="14:14" x14ac:dyDescent="0.2">
      <c r="N1293" s="1"/>
    </row>
    <row r="1294" spans="14:14" x14ac:dyDescent="0.2">
      <c r="N1294" s="1"/>
    </row>
    <row r="1295" spans="14:14" x14ac:dyDescent="0.2">
      <c r="N1295" s="1"/>
    </row>
    <row r="1296" spans="14:14" x14ac:dyDescent="0.2">
      <c r="N1296" s="1"/>
    </row>
    <row r="1297" spans="14:14" x14ac:dyDescent="0.2">
      <c r="N1297" s="1"/>
    </row>
    <row r="1298" spans="14:14" x14ac:dyDescent="0.2">
      <c r="N1298" s="1"/>
    </row>
    <row r="1299" spans="14:14" x14ac:dyDescent="0.2">
      <c r="N1299" s="1"/>
    </row>
    <row r="1300" spans="14:14" x14ac:dyDescent="0.2">
      <c r="N1300" s="1"/>
    </row>
    <row r="1301" spans="14:14" x14ac:dyDescent="0.2">
      <c r="N1301" s="1"/>
    </row>
    <row r="1302" spans="14:14" x14ac:dyDescent="0.2">
      <c r="N1302" s="1"/>
    </row>
    <row r="1303" spans="14:14" x14ac:dyDescent="0.2">
      <c r="N1303" s="1"/>
    </row>
    <row r="1304" spans="14:14" x14ac:dyDescent="0.2">
      <c r="N1304" s="1"/>
    </row>
    <row r="1305" spans="14:14" x14ac:dyDescent="0.2">
      <c r="N1305" s="1"/>
    </row>
    <row r="1306" spans="14:14" x14ac:dyDescent="0.2">
      <c r="N1306" s="1"/>
    </row>
    <row r="1307" spans="14:14" x14ac:dyDescent="0.2">
      <c r="N1307" s="1"/>
    </row>
    <row r="1308" spans="14:14" x14ac:dyDescent="0.2">
      <c r="N1308" s="1"/>
    </row>
    <row r="1309" spans="14:14" x14ac:dyDescent="0.2">
      <c r="N1309" s="1"/>
    </row>
    <row r="1310" spans="14:14" x14ac:dyDescent="0.2">
      <c r="N1310" s="1"/>
    </row>
    <row r="1311" spans="14:14" x14ac:dyDescent="0.2">
      <c r="N1311" s="1"/>
    </row>
    <row r="1312" spans="14:14" x14ac:dyDescent="0.2">
      <c r="N1312" s="1"/>
    </row>
    <row r="1313" spans="14:14" x14ac:dyDescent="0.2">
      <c r="N1313" s="1"/>
    </row>
    <row r="1314" spans="14:14" x14ac:dyDescent="0.2">
      <c r="N1314" s="1"/>
    </row>
    <row r="1315" spans="14:14" x14ac:dyDescent="0.2">
      <c r="N1315" s="1"/>
    </row>
    <row r="1316" spans="14:14" x14ac:dyDescent="0.2">
      <c r="N1316" s="1"/>
    </row>
    <row r="1317" spans="14:14" x14ac:dyDescent="0.2">
      <c r="N1317" s="1"/>
    </row>
    <row r="1318" spans="14:14" x14ac:dyDescent="0.2">
      <c r="N1318" s="1"/>
    </row>
    <row r="1319" spans="14:14" x14ac:dyDescent="0.2">
      <c r="N1319" s="1"/>
    </row>
    <row r="1320" spans="14:14" x14ac:dyDescent="0.2">
      <c r="N1320" s="1"/>
    </row>
    <row r="1321" spans="14:14" x14ac:dyDescent="0.2">
      <c r="N1321" s="1"/>
    </row>
    <row r="1322" spans="14:14" x14ac:dyDescent="0.2">
      <c r="N1322" s="1"/>
    </row>
    <row r="1323" spans="14:14" x14ac:dyDescent="0.2">
      <c r="N1323" s="1"/>
    </row>
    <row r="1324" spans="14:14" x14ac:dyDescent="0.2">
      <c r="N1324" s="1"/>
    </row>
    <row r="1325" spans="14:14" x14ac:dyDescent="0.2">
      <c r="N1325" s="1"/>
    </row>
    <row r="1326" spans="14:14" x14ac:dyDescent="0.2">
      <c r="N1326" s="1"/>
    </row>
    <row r="1327" spans="14:14" x14ac:dyDescent="0.2">
      <c r="N1327" s="1"/>
    </row>
    <row r="1328" spans="14:14" x14ac:dyDescent="0.2">
      <c r="N1328" s="1"/>
    </row>
    <row r="1329" spans="14:14" x14ac:dyDescent="0.2">
      <c r="N1329" s="1"/>
    </row>
    <row r="1330" spans="14:14" x14ac:dyDescent="0.2">
      <c r="N1330" s="1"/>
    </row>
    <row r="1331" spans="14:14" x14ac:dyDescent="0.2">
      <c r="N1331" s="1"/>
    </row>
    <row r="1332" spans="14:14" x14ac:dyDescent="0.2">
      <c r="N1332" s="1"/>
    </row>
    <row r="1333" spans="14:14" x14ac:dyDescent="0.2">
      <c r="N1333" s="1"/>
    </row>
    <row r="1334" spans="14:14" x14ac:dyDescent="0.2">
      <c r="N1334" s="1"/>
    </row>
    <row r="1335" spans="14:14" x14ac:dyDescent="0.2">
      <c r="N1335" s="1"/>
    </row>
    <row r="1336" spans="14:14" x14ac:dyDescent="0.2">
      <c r="N1336" s="1"/>
    </row>
    <row r="1337" spans="14:14" x14ac:dyDescent="0.2">
      <c r="N1337" s="1"/>
    </row>
    <row r="1338" spans="14:14" x14ac:dyDescent="0.2">
      <c r="N1338" s="1"/>
    </row>
    <row r="1339" spans="14:14" x14ac:dyDescent="0.2">
      <c r="N1339" s="1"/>
    </row>
    <row r="1340" spans="14:14" x14ac:dyDescent="0.2">
      <c r="N1340" s="1"/>
    </row>
    <row r="1341" spans="14:14" x14ac:dyDescent="0.2">
      <c r="N1341" s="1"/>
    </row>
    <row r="1342" spans="14:14" x14ac:dyDescent="0.2">
      <c r="N1342" s="1"/>
    </row>
    <row r="1343" spans="14:14" x14ac:dyDescent="0.2">
      <c r="N1343" s="1"/>
    </row>
    <row r="1344" spans="14:14" x14ac:dyDescent="0.2">
      <c r="N1344" s="1"/>
    </row>
    <row r="1345" spans="14:14" x14ac:dyDescent="0.2">
      <c r="N1345" s="1"/>
    </row>
    <row r="1346" spans="14:14" x14ac:dyDescent="0.2">
      <c r="N1346" s="1"/>
    </row>
    <row r="1347" spans="14:14" x14ac:dyDescent="0.2">
      <c r="N1347" s="1"/>
    </row>
    <row r="1348" spans="14:14" x14ac:dyDescent="0.2">
      <c r="N1348" s="1"/>
    </row>
    <row r="1349" spans="14:14" x14ac:dyDescent="0.2">
      <c r="N1349" s="1"/>
    </row>
    <row r="1350" spans="14:14" x14ac:dyDescent="0.2">
      <c r="N1350" s="1"/>
    </row>
    <row r="1351" spans="14:14" x14ac:dyDescent="0.2">
      <c r="N1351" s="1"/>
    </row>
    <row r="1352" spans="14:14" x14ac:dyDescent="0.2">
      <c r="N1352" s="1"/>
    </row>
    <row r="1353" spans="14:14" x14ac:dyDescent="0.2">
      <c r="N1353" s="1"/>
    </row>
    <row r="1354" spans="14:14" x14ac:dyDescent="0.2">
      <c r="N1354" s="1"/>
    </row>
    <row r="1355" spans="14:14" x14ac:dyDescent="0.2">
      <c r="N1355" s="1"/>
    </row>
    <row r="1356" spans="14:14" x14ac:dyDescent="0.2">
      <c r="N1356" s="1"/>
    </row>
    <row r="1357" spans="14:14" x14ac:dyDescent="0.2">
      <c r="N1357" s="1"/>
    </row>
    <row r="1358" spans="14:14" x14ac:dyDescent="0.2">
      <c r="N1358" s="1"/>
    </row>
    <row r="1359" spans="14:14" x14ac:dyDescent="0.2">
      <c r="N1359" s="1"/>
    </row>
    <row r="1360" spans="14:14" x14ac:dyDescent="0.2">
      <c r="N1360" s="1"/>
    </row>
    <row r="1361" spans="14:18" x14ac:dyDescent="0.2">
      <c r="N1361" s="1"/>
    </row>
    <row r="1362" spans="14:18" x14ac:dyDescent="0.2">
      <c r="N1362" s="1"/>
    </row>
    <row r="1363" spans="14:18" x14ac:dyDescent="0.2">
      <c r="N1363" s="1"/>
    </row>
    <row r="1364" spans="14:18" x14ac:dyDescent="0.2">
      <c r="N1364" s="1"/>
    </row>
    <row r="1365" spans="14:18" x14ac:dyDescent="0.2">
      <c r="N1365" s="1"/>
    </row>
    <row r="1366" spans="14:18" x14ac:dyDescent="0.2">
      <c r="N1366" s="1"/>
    </row>
    <row r="1367" spans="14:18" x14ac:dyDescent="0.2">
      <c r="N1367" s="1"/>
      <c r="R1367" s="2"/>
    </row>
    <row r="1368" spans="14:18" x14ac:dyDescent="0.2">
      <c r="N1368" s="1"/>
    </row>
    <row r="1369" spans="14:18" x14ac:dyDescent="0.2">
      <c r="N1369" s="1"/>
    </row>
    <row r="1370" spans="14:18" x14ac:dyDescent="0.2">
      <c r="N1370" s="1"/>
    </row>
    <row r="1371" spans="14:18" x14ac:dyDescent="0.2">
      <c r="N1371" s="1"/>
    </row>
    <row r="1372" spans="14:18" x14ac:dyDescent="0.2">
      <c r="N1372" s="1"/>
    </row>
    <row r="1373" spans="14:18" x14ac:dyDescent="0.2">
      <c r="N1373" s="1"/>
    </row>
    <row r="1374" spans="14:18" x14ac:dyDescent="0.2">
      <c r="N1374" s="1"/>
    </row>
    <row r="1375" spans="14:18" x14ac:dyDescent="0.2">
      <c r="N1375" s="1"/>
    </row>
    <row r="1376" spans="14:18" x14ac:dyDescent="0.2">
      <c r="N1376" s="1"/>
    </row>
    <row r="1377" spans="14:18" x14ac:dyDescent="0.2">
      <c r="N1377" s="1"/>
    </row>
    <row r="1378" spans="14:18" x14ac:dyDescent="0.2">
      <c r="N1378" s="1"/>
    </row>
    <row r="1379" spans="14:18" x14ac:dyDescent="0.2">
      <c r="N1379" s="1"/>
    </row>
    <row r="1380" spans="14:18" x14ac:dyDescent="0.2">
      <c r="N1380" s="1"/>
    </row>
    <row r="1381" spans="14:18" x14ac:dyDescent="0.2">
      <c r="N1381" s="1"/>
    </row>
    <row r="1382" spans="14:18" x14ac:dyDescent="0.2">
      <c r="N1382" s="1"/>
    </row>
    <row r="1383" spans="14:18" x14ac:dyDescent="0.2">
      <c r="N1383" s="1"/>
    </row>
    <row r="1384" spans="14:18" x14ac:dyDescent="0.2">
      <c r="N1384" s="1"/>
    </row>
    <row r="1385" spans="14:18" x14ac:dyDescent="0.2">
      <c r="N1385" s="1"/>
      <c r="R1385" s="2"/>
    </row>
    <row r="1386" spans="14:18" x14ac:dyDescent="0.2">
      <c r="N1386" s="1"/>
    </row>
    <row r="1387" spans="14:18" x14ac:dyDescent="0.2">
      <c r="N1387" s="1"/>
    </row>
    <row r="1388" spans="14:18" x14ac:dyDescent="0.2">
      <c r="N1388" s="1"/>
    </row>
    <row r="1389" spans="14:18" x14ac:dyDescent="0.2">
      <c r="N1389" s="1"/>
    </row>
    <row r="1390" spans="14:18" x14ac:dyDescent="0.2">
      <c r="N1390" s="1"/>
    </row>
    <row r="1391" spans="14:18" x14ac:dyDescent="0.2">
      <c r="N1391" s="1"/>
    </row>
    <row r="1392" spans="14:18" x14ac:dyDescent="0.2">
      <c r="N1392" s="1"/>
    </row>
    <row r="1393" spans="14:14" x14ac:dyDescent="0.2">
      <c r="N1393" s="1"/>
    </row>
    <row r="1394" spans="14:14" x14ac:dyDescent="0.2">
      <c r="N1394" s="1"/>
    </row>
    <row r="1395" spans="14:14" x14ac:dyDescent="0.2">
      <c r="N1395" s="1"/>
    </row>
    <row r="1396" spans="14:14" x14ac:dyDescent="0.2">
      <c r="N1396" s="1"/>
    </row>
    <row r="1397" spans="14:14" x14ac:dyDescent="0.2">
      <c r="N1397" s="1"/>
    </row>
    <row r="1398" spans="14:14" x14ac:dyDescent="0.2">
      <c r="N1398" s="1"/>
    </row>
    <row r="1399" spans="14:14" x14ac:dyDescent="0.2">
      <c r="N1399" s="1"/>
    </row>
    <row r="1400" spans="14:14" x14ac:dyDescent="0.2">
      <c r="N1400" s="1"/>
    </row>
    <row r="1401" spans="14:14" x14ac:dyDescent="0.2">
      <c r="N1401" s="1"/>
    </row>
    <row r="1402" spans="14:14" x14ac:dyDescent="0.2">
      <c r="N1402" s="1"/>
    </row>
    <row r="1403" spans="14:14" x14ac:dyDescent="0.2">
      <c r="N1403" s="1"/>
    </row>
    <row r="1404" spans="14:14" x14ac:dyDescent="0.2">
      <c r="N1404" s="1"/>
    </row>
    <row r="1405" spans="14:14" x14ac:dyDescent="0.2">
      <c r="N1405" s="1"/>
    </row>
    <row r="1406" spans="14:14" x14ac:dyDescent="0.2">
      <c r="N1406" s="1"/>
    </row>
    <row r="1407" spans="14:14" x14ac:dyDescent="0.2">
      <c r="N1407" s="1"/>
    </row>
    <row r="1408" spans="14:14" x14ac:dyDescent="0.2">
      <c r="N1408" s="1"/>
    </row>
    <row r="1409" spans="14:14" x14ac:dyDescent="0.2">
      <c r="N1409" s="1"/>
    </row>
    <row r="1410" spans="14:14" x14ac:dyDescent="0.2">
      <c r="N1410" s="1"/>
    </row>
    <row r="1411" spans="14:14" x14ac:dyDescent="0.2">
      <c r="N1411" s="1"/>
    </row>
    <row r="1412" spans="14:14" x14ac:dyDescent="0.2">
      <c r="N1412" s="1"/>
    </row>
    <row r="1413" spans="14:14" x14ac:dyDescent="0.2">
      <c r="N1413" s="1"/>
    </row>
    <row r="1414" spans="14:14" x14ac:dyDescent="0.2">
      <c r="N1414" s="1"/>
    </row>
    <row r="1415" spans="14:14" x14ac:dyDescent="0.2">
      <c r="N1415" s="1"/>
    </row>
    <row r="1416" spans="14:14" x14ac:dyDescent="0.2">
      <c r="N1416" s="1"/>
    </row>
    <row r="1417" spans="14:14" x14ac:dyDescent="0.2">
      <c r="N1417" s="1"/>
    </row>
    <row r="1418" spans="14:14" x14ac:dyDescent="0.2">
      <c r="N1418" s="1"/>
    </row>
    <row r="1419" spans="14:14" x14ac:dyDescent="0.2">
      <c r="N1419" s="1"/>
    </row>
    <row r="1420" spans="14:14" x14ac:dyDescent="0.2">
      <c r="N1420" s="1"/>
    </row>
    <row r="1421" spans="14:14" x14ac:dyDescent="0.2">
      <c r="N1421" s="1"/>
    </row>
    <row r="1422" spans="14:14" x14ac:dyDescent="0.2">
      <c r="N1422" s="1"/>
    </row>
    <row r="1423" spans="14:14" x14ac:dyDescent="0.2">
      <c r="N1423" s="1"/>
    </row>
    <row r="1424" spans="14:14" x14ac:dyDescent="0.2">
      <c r="N1424" s="1"/>
    </row>
    <row r="1425" spans="14:18" x14ac:dyDescent="0.2">
      <c r="N1425" s="1"/>
    </row>
    <row r="1426" spans="14:18" x14ac:dyDescent="0.2">
      <c r="N1426" s="1"/>
    </row>
    <row r="1427" spans="14:18" x14ac:dyDescent="0.2">
      <c r="N1427" s="1"/>
    </row>
    <row r="1428" spans="14:18" x14ac:dyDescent="0.2">
      <c r="N1428" s="1"/>
    </row>
    <row r="1429" spans="14:18" x14ac:dyDescent="0.2">
      <c r="N1429" s="1"/>
    </row>
    <row r="1430" spans="14:18" x14ac:dyDescent="0.2">
      <c r="N1430" s="1"/>
    </row>
    <row r="1431" spans="14:18" x14ac:dyDescent="0.2">
      <c r="N1431" s="1"/>
    </row>
    <row r="1432" spans="14:18" x14ac:dyDescent="0.2">
      <c r="N1432" s="1"/>
    </row>
    <row r="1433" spans="14:18" x14ac:dyDescent="0.2">
      <c r="N1433" s="1"/>
    </row>
    <row r="1434" spans="14:18" x14ac:dyDescent="0.2">
      <c r="N1434" s="1"/>
    </row>
    <row r="1435" spans="14:18" x14ac:dyDescent="0.2">
      <c r="N1435" s="1"/>
    </row>
    <row r="1436" spans="14:18" x14ac:dyDescent="0.2">
      <c r="N1436" s="1"/>
    </row>
    <row r="1437" spans="14:18" x14ac:dyDescent="0.2">
      <c r="N1437" s="1"/>
    </row>
    <row r="1438" spans="14:18" x14ac:dyDescent="0.2">
      <c r="N1438" s="1"/>
      <c r="R1438" s="2"/>
    </row>
    <row r="1439" spans="14:18" x14ac:dyDescent="0.2">
      <c r="N1439" s="1"/>
    </row>
    <row r="1440" spans="14:18" x14ac:dyDescent="0.2">
      <c r="N1440" s="1"/>
    </row>
    <row r="1441" spans="14:24" x14ac:dyDescent="0.2">
      <c r="N1441" s="1"/>
    </row>
    <row r="1442" spans="14:24" x14ac:dyDescent="0.2">
      <c r="N1442" s="1"/>
      <c r="X1442" s="2"/>
    </row>
    <row r="1443" spans="14:24" x14ac:dyDescent="0.2">
      <c r="N1443" s="1"/>
    </row>
    <row r="1444" spans="14:24" x14ac:dyDescent="0.2">
      <c r="N1444" s="1"/>
    </row>
    <row r="1445" spans="14:24" x14ac:dyDescent="0.2">
      <c r="N1445" s="1"/>
    </row>
    <row r="1446" spans="14:24" x14ac:dyDescent="0.2">
      <c r="N1446" s="1"/>
    </row>
    <row r="1447" spans="14:24" x14ac:dyDescent="0.2">
      <c r="N1447" s="1"/>
    </row>
    <row r="1448" spans="14:24" x14ac:dyDescent="0.2">
      <c r="N1448" s="1"/>
    </row>
    <row r="1449" spans="14:24" x14ac:dyDescent="0.2">
      <c r="N1449" s="1"/>
    </row>
    <row r="1450" spans="14:24" x14ac:dyDescent="0.2">
      <c r="N1450" s="1"/>
    </row>
    <row r="1451" spans="14:24" x14ac:dyDescent="0.2">
      <c r="N1451" s="1"/>
    </row>
    <row r="1452" spans="14:24" x14ac:dyDescent="0.2">
      <c r="N1452" s="1"/>
    </row>
    <row r="1453" spans="14:24" x14ac:dyDescent="0.2">
      <c r="N1453" s="1"/>
    </row>
    <row r="1454" spans="14:24" x14ac:dyDescent="0.2">
      <c r="N1454" s="1"/>
    </row>
    <row r="1455" spans="14:24" x14ac:dyDescent="0.2">
      <c r="N1455" s="1"/>
    </row>
    <row r="1456" spans="14:24" x14ac:dyDescent="0.2">
      <c r="N1456" s="1"/>
    </row>
    <row r="1457" spans="14:24" x14ac:dyDescent="0.2">
      <c r="N1457" s="1"/>
    </row>
    <row r="1458" spans="14:24" x14ac:dyDescent="0.2">
      <c r="N1458" s="1"/>
    </row>
    <row r="1459" spans="14:24" x14ac:dyDescent="0.2">
      <c r="N1459" s="1"/>
    </row>
    <row r="1460" spans="14:24" x14ac:dyDescent="0.2">
      <c r="N1460" s="1"/>
    </row>
    <row r="1461" spans="14:24" x14ac:dyDescent="0.2">
      <c r="N1461" s="1"/>
    </row>
    <row r="1462" spans="14:24" x14ac:dyDescent="0.2">
      <c r="N1462" s="1"/>
    </row>
    <row r="1463" spans="14:24" x14ac:dyDescent="0.2">
      <c r="N1463" s="1"/>
    </row>
    <row r="1464" spans="14:24" x14ac:dyDescent="0.2">
      <c r="N1464" s="1"/>
      <c r="X1464" s="2"/>
    </row>
    <row r="1465" spans="14:24" x14ac:dyDescent="0.2">
      <c r="N1465" s="1"/>
    </row>
    <row r="1466" spans="14:24" x14ac:dyDescent="0.2">
      <c r="N1466" s="1"/>
    </row>
    <row r="1467" spans="14:24" x14ac:dyDescent="0.2">
      <c r="N1467" s="1"/>
    </row>
    <row r="1468" spans="14:24" x14ac:dyDescent="0.2">
      <c r="N1468" s="1"/>
    </row>
    <row r="1469" spans="14:24" x14ac:dyDescent="0.2">
      <c r="N1469" s="1"/>
    </row>
    <row r="1470" spans="14:24" x14ac:dyDescent="0.2">
      <c r="N1470" s="1"/>
    </row>
    <row r="1471" spans="14:24" x14ac:dyDescent="0.2">
      <c r="N1471" s="1"/>
    </row>
    <row r="1472" spans="14:24" x14ac:dyDescent="0.2">
      <c r="N1472" s="1"/>
    </row>
    <row r="1473" spans="14:14" x14ac:dyDescent="0.2">
      <c r="N1473" s="1"/>
    </row>
    <row r="1474" spans="14:14" x14ac:dyDescent="0.2">
      <c r="N1474" s="1"/>
    </row>
    <row r="1475" spans="14:14" x14ac:dyDescent="0.2">
      <c r="N1475" s="1"/>
    </row>
    <row r="1476" spans="14:14" x14ac:dyDescent="0.2">
      <c r="N1476" s="1"/>
    </row>
    <row r="1477" spans="14:14" x14ac:dyDescent="0.2">
      <c r="N1477" s="1"/>
    </row>
    <row r="1478" spans="14:14" x14ac:dyDescent="0.2">
      <c r="N1478" s="1"/>
    </row>
    <row r="1479" spans="14:14" x14ac:dyDescent="0.2">
      <c r="N1479" s="1"/>
    </row>
    <row r="1480" spans="14:14" x14ac:dyDescent="0.2">
      <c r="N1480" s="1"/>
    </row>
    <row r="1481" spans="14:14" x14ac:dyDescent="0.2">
      <c r="N1481" s="1"/>
    </row>
    <row r="1482" spans="14:14" x14ac:dyDescent="0.2">
      <c r="N1482" s="1"/>
    </row>
    <row r="1483" spans="14:14" x14ac:dyDescent="0.2">
      <c r="N1483" s="1"/>
    </row>
    <row r="1484" spans="14:14" x14ac:dyDescent="0.2">
      <c r="N1484" s="1"/>
    </row>
    <row r="1485" spans="14:14" x14ac:dyDescent="0.2">
      <c r="N1485" s="1"/>
    </row>
    <row r="1486" spans="14:14" x14ac:dyDescent="0.2">
      <c r="N1486" s="1"/>
    </row>
    <row r="1487" spans="14:14" x14ac:dyDescent="0.2">
      <c r="N1487" s="1"/>
    </row>
    <row r="1488" spans="14:14" x14ac:dyDescent="0.2">
      <c r="N1488" s="1"/>
    </row>
    <row r="1489" spans="14:14" x14ac:dyDescent="0.2">
      <c r="N1489" s="1"/>
    </row>
    <row r="1490" spans="14:14" x14ac:dyDescent="0.2">
      <c r="N1490" s="1"/>
    </row>
    <row r="1491" spans="14:14" x14ac:dyDescent="0.2">
      <c r="N1491" s="1"/>
    </row>
    <row r="1492" spans="14:14" x14ac:dyDescent="0.2">
      <c r="N1492" s="1"/>
    </row>
    <row r="1493" spans="14:14" x14ac:dyDescent="0.2">
      <c r="N1493" s="1"/>
    </row>
    <row r="1494" spans="14:14" x14ac:dyDescent="0.2">
      <c r="N1494" s="1"/>
    </row>
    <row r="1495" spans="14:14" x14ac:dyDescent="0.2">
      <c r="N1495" s="1"/>
    </row>
    <row r="1496" spans="14:14" x14ac:dyDescent="0.2">
      <c r="N1496" s="1"/>
    </row>
    <row r="1497" spans="14:14" x14ac:dyDescent="0.2">
      <c r="N1497" s="1"/>
    </row>
    <row r="1498" spans="14:14" x14ac:dyDescent="0.2">
      <c r="N1498" s="1"/>
    </row>
    <row r="1499" spans="14:14" x14ac:dyDescent="0.2">
      <c r="N1499" s="1"/>
    </row>
    <row r="1500" spans="14:14" x14ac:dyDescent="0.2">
      <c r="N1500" s="1"/>
    </row>
    <row r="1501" spans="14:14" x14ac:dyDescent="0.2">
      <c r="N1501" s="1"/>
    </row>
    <row r="1502" spans="14:14" x14ac:dyDescent="0.2">
      <c r="N1502" s="1"/>
    </row>
    <row r="1503" spans="14:14" x14ac:dyDescent="0.2">
      <c r="N1503" s="1"/>
    </row>
    <row r="1504" spans="14:14" x14ac:dyDescent="0.2">
      <c r="N1504" s="1"/>
    </row>
    <row r="1505" spans="14:14" x14ac:dyDescent="0.2">
      <c r="N1505" s="1"/>
    </row>
    <row r="1506" spans="14:14" x14ac:dyDescent="0.2">
      <c r="N1506" s="1"/>
    </row>
    <row r="1507" spans="14:14" x14ac:dyDescent="0.2">
      <c r="N1507" s="1"/>
    </row>
    <row r="1508" spans="14:14" x14ac:dyDescent="0.2">
      <c r="N1508" s="1"/>
    </row>
    <row r="1509" spans="14:14" x14ac:dyDescent="0.2">
      <c r="N1509" s="1"/>
    </row>
    <row r="1510" spans="14:14" x14ac:dyDescent="0.2">
      <c r="N1510" s="1"/>
    </row>
    <row r="1511" spans="14:14" x14ac:dyDescent="0.2">
      <c r="N1511" s="1"/>
    </row>
    <row r="1512" spans="14:14" x14ac:dyDescent="0.2">
      <c r="N1512" s="1"/>
    </row>
    <row r="1513" spans="14:14" x14ac:dyDescent="0.2">
      <c r="N1513" s="1"/>
    </row>
    <row r="1514" spans="14:14" x14ac:dyDescent="0.2">
      <c r="N1514" s="1"/>
    </row>
    <row r="1515" spans="14:14" x14ac:dyDescent="0.2">
      <c r="N1515" s="1"/>
    </row>
    <row r="1516" spans="14:14" x14ac:dyDescent="0.2">
      <c r="N1516" s="1"/>
    </row>
    <row r="1517" spans="14:14" x14ac:dyDescent="0.2">
      <c r="N1517" s="1"/>
    </row>
    <row r="1518" spans="14:14" x14ac:dyDescent="0.2">
      <c r="N1518" s="1"/>
    </row>
    <row r="1519" spans="14:14" x14ac:dyDescent="0.2">
      <c r="N1519" s="1"/>
    </row>
    <row r="1520" spans="14:14" x14ac:dyDescent="0.2">
      <c r="N1520" s="1"/>
    </row>
    <row r="1521" spans="14:14" x14ac:dyDescent="0.2">
      <c r="N1521" s="1"/>
    </row>
    <row r="1522" spans="14:14" x14ac:dyDescent="0.2">
      <c r="N1522" s="1"/>
    </row>
    <row r="1523" spans="14:14" x14ac:dyDescent="0.2">
      <c r="N1523" s="1"/>
    </row>
    <row r="1524" spans="14:14" x14ac:dyDescent="0.2">
      <c r="N1524" s="1"/>
    </row>
    <row r="1525" spans="14:14" x14ac:dyDescent="0.2">
      <c r="N1525" s="1"/>
    </row>
    <row r="1526" spans="14:14" x14ac:dyDescent="0.2">
      <c r="N1526" s="1"/>
    </row>
    <row r="1527" spans="14:14" x14ac:dyDescent="0.2">
      <c r="N1527" s="1"/>
    </row>
    <row r="1528" spans="14:14" x14ac:dyDescent="0.2">
      <c r="N1528" s="1"/>
    </row>
    <row r="1529" spans="14:14" x14ac:dyDescent="0.2">
      <c r="N1529" s="1"/>
    </row>
    <row r="1530" spans="14:14" x14ac:dyDescent="0.2">
      <c r="N1530" s="1"/>
    </row>
    <row r="1531" spans="14:14" x14ac:dyDescent="0.2">
      <c r="N1531" s="1"/>
    </row>
    <row r="1532" spans="14:14" x14ac:dyDescent="0.2">
      <c r="N1532" s="1"/>
    </row>
    <row r="1533" spans="14:14" x14ac:dyDescent="0.2">
      <c r="N1533" s="1"/>
    </row>
    <row r="1534" spans="14:14" x14ac:dyDescent="0.2">
      <c r="N1534" s="1"/>
    </row>
    <row r="1535" spans="14:14" x14ac:dyDescent="0.2">
      <c r="N1535" s="1"/>
    </row>
    <row r="1536" spans="14:14" x14ac:dyDescent="0.2">
      <c r="N1536" s="1"/>
    </row>
    <row r="1537" spans="14:14" x14ac:dyDescent="0.2">
      <c r="N1537" s="1"/>
    </row>
    <row r="1538" spans="14:14" x14ac:dyDescent="0.2">
      <c r="N1538" s="1"/>
    </row>
    <row r="1539" spans="14:14" x14ac:dyDescent="0.2">
      <c r="N1539" s="1"/>
    </row>
    <row r="1540" spans="14:14" x14ac:dyDescent="0.2">
      <c r="N1540" s="1"/>
    </row>
    <row r="1541" spans="14:14" x14ac:dyDescent="0.2">
      <c r="N1541" s="1"/>
    </row>
    <row r="1542" spans="14:14" x14ac:dyDescent="0.2">
      <c r="N1542" s="1"/>
    </row>
    <row r="1543" spans="14:14" x14ac:dyDescent="0.2">
      <c r="N1543" s="1"/>
    </row>
    <row r="1544" spans="14:14" x14ac:dyDescent="0.2">
      <c r="N1544" s="1"/>
    </row>
    <row r="1545" spans="14:14" x14ac:dyDescent="0.2">
      <c r="N1545" s="1"/>
    </row>
    <row r="1546" spans="14:14" x14ac:dyDescent="0.2">
      <c r="N1546" s="1"/>
    </row>
    <row r="1547" spans="14:14" x14ac:dyDescent="0.2">
      <c r="N1547" s="1"/>
    </row>
    <row r="1548" spans="14:14" x14ac:dyDescent="0.2">
      <c r="N1548" s="1"/>
    </row>
    <row r="1549" spans="14:14" x14ac:dyDescent="0.2">
      <c r="N1549" s="1"/>
    </row>
    <row r="1550" spans="14:14" x14ac:dyDescent="0.2">
      <c r="N1550" s="1"/>
    </row>
    <row r="1551" spans="14:14" x14ac:dyDescent="0.2">
      <c r="N1551" s="1"/>
    </row>
    <row r="1552" spans="14:14" x14ac:dyDescent="0.2">
      <c r="N1552" s="1"/>
    </row>
    <row r="1553" spans="14:14" x14ac:dyDescent="0.2">
      <c r="N1553" s="1"/>
    </row>
    <row r="1554" spans="14:14" x14ac:dyDescent="0.2">
      <c r="N1554" s="1"/>
    </row>
    <row r="1555" spans="14:14" x14ac:dyDescent="0.2">
      <c r="N1555" s="1"/>
    </row>
    <row r="1556" spans="14:14" x14ac:dyDescent="0.2">
      <c r="N1556" s="1"/>
    </row>
    <row r="1557" spans="14:14" x14ac:dyDescent="0.2">
      <c r="N1557" s="1"/>
    </row>
    <row r="1558" spans="14:14" x14ac:dyDescent="0.2">
      <c r="N1558" s="1"/>
    </row>
    <row r="1559" spans="14:14" x14ac:dyDescent="0.2">
      <c r="N1559" s="1"/>
    </row>
    <row r="1560" spans="14:14" x14ac:dyDescent="0.2">
      <c r="N1560" s="1"/>
    </row>
    <row r="1561" spans="14:14" x14ac:dyDescent="0.2">
      <c r="N1561" s="1"/>
    </row>
    <row r="1562" spans="14:14" x14ac:dyDescent="0.2">
      <c r="N1562" s="1"/>
    </row>
    <row r="1563" spans="14:14" x14ac:dyDescent="0.2">
      <c r="N1563" s="1"/>
    </row>
    <row r="1564" spans="14:14" x14ac:dyDescent="0.2">
      <c r="N1564" s="1"/>
    </row>
    <row r="1565" spans="14:14" x14ac:dyDescent="0.2">
      <c r="N1565" s="1"/>
    </row>
    <row r="1566" spans="14:14" x14ac:dyDescent="0.2">
      <c r="N1566" s="1"/>
    </row>
    <row r="1567" spans="14:14" x14ac:dyDescent="0.2">
      <c r="N1567" s="1"/>
    </row>
    <row r="1568" spans="14:14" x14ac:dyDescent="0.2">
      <c r="N1568" s="1"/>
    </row>
    <row r="1569" spans="14:14" x14ac:dyDescent="0.2">
      <c r="N1569" s="1"/>
    </row>
    <row r="1570" spans="14:14" x14ac:dyDescent="0.2">
      <c r="N1570" s="1"/>
    </row>
    <row r="1571" spans="14:14" x14ac:dyDescent="0.2">
      <c r="N1571" s="1"/>
    </row>
    <row r="1572" spans="14:14" x14ac:dyDescent="0.2">
      <c r="N1572" s="1"/>
    </row>
    <row r="1573" spans="14:14" x14ac:dyDescent="0.2">
      <c r="N1573" s="1"/>
    </row>
    <row r="1574" spans="14:14" x14ac:dyDescent="0.2">
      <c r="N1574" s="1"/>
    </row>
    <row r="1575" spans="14:14" x14ac:dyDescent="0.2">
      <c r="N1575" s="1"/>
    </row>
    <row r="1576" spans="14:14" x14ac:dyDescent="0.2">
      <c r="N1576" s="1"/>
    </row>
    <row r="1577" spans="14:14" x14ac:dyDescent="0.2">
      <c r="N1577" s="1"/>
    </row>
    <row r="1578" spans="14:14" x14ac:dyDescent="0.2">
      <c r="N1578" s="1"/>
    </row>
    <row r="1579" spans="14:14" x14ac:dyDescent="0.2">
      <c r="N1579" s="1"/>
    </row>
    <row r="1580" spans="14:14" x14ac:dyDescent="0.2">
      <c r="N1580" s="1"/>
    </row>
    <row r="1581" spans="14:14" x14ac:dyDescent="0.2">
      <c r="N1581" s="1"/>
    </row>
    <row r="1582" spans="14:14" x14ac:dyDescent="0.2">
      <c r="N1582" s="1"/>
    </row>
    <row r="1583" spans="14:14" x14ac:dyDescent="0.2">
      <c r="N1583" s="1"/>
    </row>
    <row r="1584" spans="14:14" x14ac:dyDescent="0.2">
      <c r="N1584" s="1"/>
    </row>
    <row r="1585" spans="14:14" x14ac:dyDescent="0.2">
      <c r="N1585" s="1"/>
    </row>
    <row r="1586" spans="14:14" x14ac:dyDescent="0.2">
      <c r="N1586" s="1"/>
    </row>
    <row r="1587" spans="14:14" x14ac:dyDescent="0.2">
      <c r="N1587" s="1"/>
    </row>
    <row r="1588" spans="14:14" x14ac:dyDescent="0.2">
      <c r="N1588" s="1"/>
    </row>
    <row r="1589" spans="14:14" x14ac:dyDescent="0.2">
      <c r="N1589" s="1"/>
    </row>
    <row r="1590" spans="14:14" x14ac:dyDescent="0.2">
      <c r="N1590" s="1"/>
    </row>
    <row r="1591" spans="14:14" x14ac:dyDescent="0.2">
      <c r="N1591" s="1"/>
    </row>
    <row r="1592" spans="14:14" x14ac:dyDescent="0.2">
      <c r="N1592" s="1"/>
    </row>
    <row r="1593" spans="14:14" x14ac:dyDescent="0.2">
      <c r="N1593" s="1"/>
    </row>
    <row r="1594" spans="14:14" x14ac:dyDescent="0.2">
      <c r="N1594" s="1"/>
    </row>
    <row r="1595" spans="14:14" x14ac:dyDescent="0.2">
      <c r="N1595" s="1"/>
    </row>
    <row r="1596" spans="14:14" x14ac:dyDescent="0.2">
      <c r="N1596" s="1"/>
    </row>
    <row r="1597" spans="14:14" x14ac:dyDescent="0.2">
      <c r="N1597" s="1"/>
    </row>
    <row r="1598" spans="14:14" x14ac:dyDescent="0.2">
      <c r="N1598" s="1"/>
    </row>
    <row r="1599" spans="14:14" x14ac:dyDescent="0.2">
      <c r="N1599" s="1"/>
    </row>
    <row r="1600" spans="14:14" x14ac:dyDescent="0.2">
      <c r="N1600" s="1"/>
    </row>
    <row r="1601" spans="14:14" x14ac:dyDescent="0.2">
      <c r="N1601" s="1"/>
    </row>
    <row r="1602" spans="14:14" x14ac:dyDescent="0.2">
      <c r="N1602" s="1"/>
    </row>
    <row r="1603" spans="14:14" x14ac:dyDescent="0.2">
      <c r="N1603" s="1"/>
    </row>
    <row r="1604" spans="14:14" x14ac:dyDescent="0.2">
      <c r="N1604" s="1"/>
    </row>
    <row r="1605" spans="14:14" x14ac:dyDescent="0.2">
      <c r="N1605" s="1"/>
    </row>
    <row r="1606" spans="14:14" x14ac:dyDescent="0.2">
      <c r="N1606" s="1"/>
    </row>
    <row r="1607" spans="14:14" x14ac:dyDescent="0.2">
      <c r="N1607" s="1"/>
    </row>
    <row r="1608" spans="14:14" x14ac:dyDescent="0.2">
      <c r="N1608" s="1"/>
    </row>
    <row r="1609" spans="14:14" x14ac:dyDescent="0.2">
      <c r="N1609" s="1"/>
    </row>
    <row r="1610" spans="14:14" x14ac:dyDescent="0.2">
      <c r="N1610" s="1"/>
    </row>
    <row r="1611" spans="14:14" x14ac:dyDescent="0.2">
      <c r="N1611" s="1"/>
    </row>
    <row r="1612" spans="14:14" x14ac:dyDescent="0.2">
      <c r="N1612" s="1"/>
    </row>
    <row r="1613" spans="14:14" x14ac:dyDescent="0.2">
      <c r="N1613" s="1"/>
    </row>
    <row r="1614" spans="14:14" x14ac:dyDescent="0.2">
      <c r="N1614" s="1"/>
    </row>
    <row r="1615" spans="14:14" x14ac:dyDescent="0.2">
      <c r="N1615" s="1"/>
    </row>
    <row r="1616" spans="14:14" x14ac:dyDescent="0.2">
      <c r="N1616" s="1"/>
    </row>
    <row r="1617" spans="14:14" x14ac:dyDescent="0.2">
      <c r="N1617" s="1"/>
    </row>
    <row r="1618" spans="14:14" x14ac:dyDescent="0.2">
      <c r="N1618" s="1"/>
    </row>
    <row r="1619" spans="14:14" x14ac:dyDescent="0.2">
      <c r="N1619" s="1"/>
    </row>
    <row r="1620" spans="14:14" x14ac:dyDescent="0.2">
      <c r="N1620" s="1"/>
    </row>
    <row r="1621" spans="14:14" x14ac:dyDescent="0.2">
      <c r="N1621" s="1"/>
    </row>
    <row r="1622" spans="14:14" x14ac:dyDescent="0.2">
      <c r="N1622" s="1"/>
    </row>
    <row r="1623" spans="14:14" x14ac:dyDescent="0.2">
      <c r="N1623" s="1"/>
    </row>
    <row r="1624" spans="14:14" x14ac:dyDescent="0.2">
      <c r="N1624" s="1"/>
    </row>
    <row r="1625" spans="14:14" x14ac:dyDescent="0.2">
      <c r="N1625" s="1"/>
    </row>
    <row r="1626" spans="14:14" x14ac:dyDescent="0.2">
      <c r="N1626" s="1"/>
    </row>
    <row r="1627" spans="14:14" x14ac:dyDescent="0.2">
      <c r="N1627" s="1"/>
    </row>
    <row r="1628" spans="14:14" x14ac:dyDescent="0.2">
      <c r="N1628" s="1"/>
    </row>
    <row r="1629" spans="14:14" x14ac:dyDescent="0.2">
      <c r="N1629" s="1"/>
    </row>
    <row r="1630" spans="14:14" x14ac:dyDescent="0.2">
      <c r="N1630" s="1"/>
    </row>
    <row r="1631" spans="14:14" x14ac:dyDescent="0.2">
      <c r="N1631" s="1"/>
    </row>
    <row r="1632" spans="14:14" x14ac:dyDescent="0.2">
      <c r="N1632" s="1"/>
    </row>
    <row r="1633" spans="14:14" x14ac:dyDescent="0.2">
      <c r="N1633" s="1"/>
    </row>
    <row r="1634" spans="14:14" x14ac:dyDescent="0.2">
      <c r="N1634" s="1"/>
    </row>
    <row r="1635" spans="14:14" x14ac:dyDescent="0.2">
      <c r="N1635" s="1"/>
    </row>
    <row r="1636" spans="14:14" x14ac:dyDescent="0.2">
      <c r="N1636" s="1"/>
    </row>
    <row r="1637" spans="14:14" x14ac:dyDescent="0.2">
      <c r="N1637" s="1"/>
    </row>
    <row r="1638" spans="14:14" x14ac:dyDescent="0.2">
      <c r="N1638" s="1"/>
    </row>
    <row r="1639" spans="14:14" x14ac:dyDescent="0.2">
      <c r="N1639" s="1"/>
    </row>
    <row r="1640" spans="14:14" x14ac:dyDescent="0.2">
      <c r="N1640" s="1"/>
    </row>
    <row r="1641" spans="14:14" x14ac:dyDescent="0.2">
      <c r="N1641" s="1"/>
    </row>
    <row r="1642" spans="14:14" x14ac:dyDescent="0.2">
      <c r="N1642" s="1"/>
    </row>
    <row r="1643" spans="14:14" x14ac:dyDescent="0.2">
      <c r="N1643" s="1"/>
    </row>
    <row r="1644" spans="14:14" x14ac:dyDescent="0.2">
      <c r="N1644" s="1"/>
    </row>
    <row r="1645" spans="14:14" x14ac:dyDescent="0.2">
      <c r="N1645" s="1"/>
    </row>
    <row r="1646" spans="14:14" x14ac:dyDescent="0.2">
      <c r="N1646" s="1"/>
    </row>
    <row r="1647" spans="14:14" x14ac:dyDescent="0.2">
      <c r="N1647" s="1"/>
    </row>
    <row r="1648" spans="14:14" x14ac:dyDescent="0.2">
      <c r="N1648" s="1"/>
    </row>
    <row r="1649" spans="14:14" x14ac:dyDescent="0.2">
      <c r="N1649" s="1"/>
    </row>
    <row r="1650" spans="14:14" x14ac:dyDescent="0.2">
      <c r="N1650" s="1"/>
    </row>
    <row r="1651" spans="14:14" x14ac:dyDescent="0.2">
      <c r="N1651" s="1"/>
    </row>
    <row r="1652" spans="14:14" x14ac:dyDescent="0.2">
      <c r="N1652" s="1"/>
    </row>
    <row r="1653" spans="14:14" x14ac:dyDescent="0.2">
      <c r="N1653" s="1"/>
    </row>
    <row r="1654" spans="14:14" x14ac:dyDescent="0.2">
      <c r="N1654" s="1"/>
    </row>
    <row r="1655" spans="14:14" x14ac:dyDescent="0.2">
      <c r="N1655" s="1"/>
    </row>
    <row r="1656" spans="14:14" x14ac:dyDescent="0.2">
      <c r="N1656" s="1"/>
    </row>
    <row r="1657" spans="14:14" x14ac:dyDescent="0.2">
      <c r="N1657" s="1"/>
    </row>
    <row r="1658" spans="14:14" x14ac:dyDescent="0.2">
      <c r="N1658" s="1"/>
    </row>
    <row r="1659" spans="14:14" x14ac:dyDescent="0.2">
      <c r="N1659" s="1"/>
    </row>
    <row r="1660" spans="14:14" x14ac:dyDescent="0.2">
      <c r="N1660" s="1"/>
    </row>
    <row r="1661" spans="14:14" x14ac:dyDescent="0.2">
      <c r="N1661" s="1"/>
    </row>
    <row r="1662" spans="14:14" x14ac:dyDescent="0.2">
      <c r="N1662" s="1"/>
    </row>
    <row r="1663" spans="14:14" x14ac:dyDescent="0.2">
      <c r="N1663" s="1"/>
    </row>
    <row r="1664" spans="14:14" x14ac:dyDescent="0.2">
      <c r="N1664" s="1"/>
    </row>
    <row r="1665" spans="14:14" x14ac:dyDescent="0.2">
      <c r="N1665" s="1"/>
    </row>
    <row r="1666" spans="14:14" x14ac:dyDescent="0.2">
      <c r="N1666" s="1"/>
    </row>
    <row r="1667" spans="14:14" x14ac:dyDescent="0.2">
      <c r="N1667" s="1"/>
    </row>
    <row r="1668" spans="14:14" x14ac:dyDescent="0.2">
      <c r="N1668" s="1"/>
    </row>
    <row r="1669" spans="14:14" x14ac:dyDescent="0.2">
      <c r="N1669" s="1"/>
    </row>
    <row r="1670" spans="14:14" x14ac:dyDescent="0.2">
      <c r="N1670" s="1"/>
    </row>
    <row r="1671" spans="14:14" x14ac:dyDescent="0.2">
      <c r="N1671" s="1"/>
    </row>
    <row r="1672" spans="14:14" x14ac:dyDescent="0.2">
      <c r="N1672" s="1"/>
    </row>
    <row r="1673" spans="14:14" x14ac:dyDescent="0.2">
      <c r="N1673" s="1"/>
    </row>
    <row r="1674" spans="14:14" x14ac:dyDescent="0.2">
      <c r="N1674" s="1"/>
    </row>
    <row r="1675" spans="14:14" x14ac:dyDescent="0.2">
      <c r="N1675" s="1"/>
    </row>
    <row r="1676" spans="14:14" x14ac:dyDescent="0.2">
      <c r="N1676" s="1"/>
    </row>
    <row r="1677" spans="14:14" x14ac:dyDescent="0.2">
      <c r="N1677" s="1"/>
    </row>
    <row r="1678" spans="14:14" x14ac:dyDescent="0.2">
      <c r="N1678" s="1"/>
    </row>
    <row r="1679" spans="14:14" x14ac:dyDescent="0.2">
      <c r="N1679" s="1"/>
    </row>
    <row r="1680" spans="14:14" x14ac:dyDescent="0.2">
      <c r="N1680" s="1"/>
    </row>
    <row r="1681" spans="14:14" x14ac:dyDescent="0.2">
      <c r="N1681" s="1"/>
    </row>
    <row r="1682" spans="14:14" x14ac:dyDescent="0.2">
      <c r="N1682" s="1"/>
    </row>
    <row r="1683" spans="14:14" x14ac:dyDescent="0.2">
      <c r="N1683" s="1"/>
    </row>
    <row r="1684" spans="14:14" x14ac:dyDescent="0.2">
      <c r="N1684" s="1"/>
    </row>
    <row r="1685" spans="14:14" x14ac:dyDescent="0.2">
      <c r="N1685" s="1"/>
    </row>
    <row r="1686" spans="14:14" x14ac:dyDescent="0.2">
      <c r="N1686" s="1"/>
    </row>
    <row r="1687" spans="14:14" x14ac:dyDescent="0.2">
      <c r="N1687" s="1"/>
    </row>
    <row r="1688" spans="14:14" x14ac:dyDescent="0.2">
      <c r="N1688" s="1"/>
    </row>
    <row r="1689" spans="14:14" x14ac:dyDescent="0.2">
      <c r="N1689" s="1"/>
    </row>
    <row r="1690" spans="14:14" x14ac:dyDescent="0.2">
      <c r="N1690" s="1"/>
    </row>
    <row r="1691" spans="14:14" x14ac:dyDescent="0.2">
      <c r="N1691" s="1"/>
    </row>
    <row r="1692" spans="14:14" x14ac:dyDescent="0.2">
      <c r="N1692" s="1"/>
    </row>
    <row r="1693" spans="14:14" x14ac:dyDescent="0.2">
      <c r="N1693" s="1"/>
    </row>
    <row r="1694" spans="14:14" x14ac:dyDescent="0.2">
      <c r="N1694" s="1"/>
    </row>
    <row r="1695" spans="14:14" x14ac:dyDescent="0.2">
      <c r="N1695" s="1"/>
    </row>
    <row r="1696" spans="14:14" x14ac:dyDescent="0.2">
      <c r="N1696" s="1"/>
    </row>
    <row r="1697" spans="14:18" x14ac:dyDescent="0.2">
      <c r="N1697" s="1"/>
      <c r="R1697" s="2"/>
    </row>
    <row r="1698" spans="14:18" x14ac:dyDescent="0.2">
      <c r="N1698" s="1"/>
    </row>
    <row r="1699" spans="14:18" x14ac:dyDescent="0.2">
      <c r="N1699" s="1"/>
    </row>
    <row r="1700" spans="14:18" x14ac:dyDescent="0.2">
      <c r="N1700" s="1"/>
    </row>
    <row r="1701" spans="14:18" x14ac:dyDescent="0.2">
      <c r="N1701" s="1"/>
    </row>
    <row r="1702" spans="14:18" x14ac:dyDescent="0.2">
      <c r="N1702" s="1"/>
    </row>
    <row r="1703" spans="14:18" x14ac:dyDescent="0.2">
      <c r="N1703" s="1"/>
    </row>
    <row r="1704" spans="14:18" x14ac:dyDescent="0.2">
      <c r="N1704" s="1"/>
    </row>
    <row r="1705" spans="14:18" x14ac:dyDescent="0.2">
      <c r="N1705" s="1"/>
    </row>
    <row r="1706" spans="14:18" x14ac:dyDescent="0.2">
      <c r="N1706" s="1"/>
    </row>
    <row r="1707" spans="14:18" x14ac:dyDescent="0.2">
      <c r="N1707" s="1"/>
    </row>
    <row r="1708" spans="14:18" x14ac:dyDescent="0.2">
      <c r="N1708" s="1"/>
    </row>
    <row r="1709" spans="14:18" x14ac:dyDescent="0.2">
      <c r="N1709" s="1"/>
    </row>
    <row r="1710" spans="14:18" x14ac:dyDescent="0.2">
      <c r="N1710" s="1"/>
    </row>
    <row r="1711" spans="14:18" x14ac:dyDescent="0.2">
      <c r="N1711" s="1"/>
    </row>
    <row r="1712" spans="14:18" x14ac:dyDescent="0.2">
      <c r="N1712" s="1"/>
    </row>
    <row r="1713" spans="14:14" x14ac:dyDescent="0.2">
      <c r="N1713" s="1"/>
    </row>
    <row r="1714" spans="14:14" x14ac:dyDescent="0.2">
      <c r="N1714" s="1"/>
    </row>
    <row r="1715" spans="14:14" x14ac:dyDescent="0.2">
      <c r="N1715" s="1"/>
    </row>
    <row r="1716" spans="14:14" x14ac:dyDescent="0.2">
      <c r="N1716" s="1"/>
    </row>
    <row r="1717" spans="14:14" x14ac:dyDescent="0.2">
      <c r="N1717" s="1"/>
    </row>
    <row r="1718" spans="14:14" x14ac:dyDescent="0.2">
      <c r="N1718" s="1"/>
    </row>
    <row r="1719" spans="14:14" x14ac:dyDescent="0.2">
      <c r="N1719" s="1"/>
    </row>
    <row r="1720" spans="14:14" x14ac:dyDescent="0.2">
      <c r="N1720" s="1"/>
    </row>
    <row r="1721" spans="14:14" x14ac:dyDescent="0.2">
      <c r="N1721" s="1"/>
    </row>
    <row r="1722" spans="14:14" x14ac:dyDescent="0.2">
      <c r="N1722" s="1"/>
    </row>
    <row r="1723" spans="14:14" x14ac:dyDescent="0.2">
      <c r="N1723" s="1"/>
    </row>
    <row r="1724" spans="14:14" x14ac:dyDescent="0.2">
      <c r="N1724" s="1"/>
    </row>
    <row r="1725" spans="14:14" x14ac:dyDescent="0.2">
      <c r="N1725" s="1"/>
    </row>
    <row r="1726" spans="14:14" x14ac:dyDescent="0.2">
      <c r="N1726" s="1"/>
    </row>
    <row r="1727" spans="14:14" x14ac:dyDescent="0.2">
      <c r="N1727" s="1"/>
    </row>
    <row r="1728" spans="14:14" x14ac:dyDescent="0.2">
      <c r="N1728" s="1"/>
    </row>
    <row r="1729" spans="14:18" x14ac:dyDescent="0.2">
      <c r="N1729" s="1"/>
    </row>
    <row r="1730" spans="14:18" x14ac:dyDescent="0.2">
      <c r="N1730" s="1"/>
    </row>
    <row r="1731" spans="14:18" x14ac:dyDescent="0.2">
      <c r="N1731" s="1"/>
    </row>
    <row r="1732" spans="14:18" x14ac:dyDescent="0.2">
      <c r="N1732" s="1"/>
    </row>
    <row r="1733" spans="14:18" x14ac:dyDescent="0.2">
      <c r="N1733" s="1"/>
    </row>
    <row r="1734" spans="14:18" x14ac:dyDescent="0.2">
      <c r="N1734" s="1"/>
    </row>
    <row r="1735" spans="14:18" x14ac:dyDescent="0.2">
      <c r="N1735" s="1"/>
    </row>
    <row r="1736" spans="14:18" x14ac:dyDescent="0.2">
      <c r="N1736" s="1"/>
    </row>
    <row r="1737" spans="14:18" x14ac:dyDescent="0.2">
      <c r="N1737" s="1"/>
    </row>
    <row r="1738" spans="14:18" x14ac:dyDescent="0.2">
      <c r="N1738" s="1"/>
    </row>
    <row r="1739" spans="14:18" x14ac:dyDescent="0.2">
      <c r="N1739" s="1"/>
    </row>
    <row r="1740" spans="14:18" x14ac:dyDescent="0.2">
      <c r="N1740" s="1"/>
    </row>
    <row r="1741" spans="14:18" x14ac:dyDescent="0.2">
      <c r="N1741" s="1"/>
    </row>
    <row r="1742" spans="14:18" x14ac:dyDescent="0.2">
      <c r="N1742" s="1"/>
      <c r="R1742" s="2"/>
    </row>
    <row r="1743" spans="14:18" x14ac:dyDescent="0.2">
      <c r="N1743" s="1"/>
    </row>
    <row r="1744" spans="14:18" x14ac:dyDescent="0.2">
      <c r="N1744" s="1"/>
    </row>
    <row r="1745" spans="14:14" x14ac:dyDescent="0.2">
      <c r="N1745" s="1"/>
    </row>
    <row r="1746" spans="14:14" x14ac:dyDescent="0.2">
      <c r="N1746" s="1"/>
    </row>
    <row r="1747" spans="14:14" x14ac:dyDescent="0.2">
      <c r="N1747" s="1"/>
    </row>
    <row r="1748" spans="14:14" x14ac:dyDescent="0.2">
      <c r="N1748" s="1"/>
    </row>
    <row r="1749" spans="14:14" x14ac:dyDescent="0.2">
      <c r="N1749" s="1"/>
    </row>
    <row r="1750" spans="14:14" x14ac:dyDescent="0.2">
      <c r="N1750" s="1"/>
    </row>
    <row r="1751" spans="14:14" x14ac:dyDescent="0.2">
      <c r="N1751" s="1"/>
    </row>
    <row r="1752" spans="14:14" x14ac:dyDescent="0.2">
      <c r="N1752" s="1"/>
    </row>
    <row r="1753" spans="14:14" x14ac:dyDescent="0.2">
      <c r="N1753" s="1"/>
    </row>
    <row r="1754" spans="14:14" x14ac:dyDescent="0.2">
      <c r="N1754" s="1"/>
    </row>
    <row r="1755" spans="14:14" x14ac:dyDescent="0.2">
      <c r="N1755" s="1"/>
    </row>
    <row r="1756" spans="14:14" x14ac:dyDescent="0.2">
      <c r="N1756" s="1"/>
    </row>
    <row r="1757" spans="14:14" x14ac:dyDescent="0.2">
      <c r="N1757" s="1"/>
    </row>
    <row r="1758" spans="14:14" x14ac:dyDescent="0.2">
      <c r="N1758" s="1"/>
    </row>
    <row r="1759" spans="14:14" x14ac:dyDescent="0.2">
      <c r="N1759" s="1"/>
    </row>
    <row r="1760" spans="14:14" x14ac:dyDescent="0.2">
      <c r="N1760" s="1"/>
    </row>
    <row r="1761" spans="14:14" x14ac:dyDescent="0.2">
      <c r="N1761" s="1"/>
    </row>
    <row r="1762" spans="14:14" x14ac:dyDescent="0.2">
      <c r="N1762" s="1"/>
    </row>
    <row r="1763" spans="14:14" x14ac:dyDescent="0.2">
      <c r="N1763" s="1"/>
    </row>
    <row r="1764" spans="14:14" x14ac:dyDescent="0.2">
      <c r="N1764" s="1"/>
    </row>
    <row r="1765" spans="14:14" x14ac:dyDescent="0.2">
      <c r="N1765" s="1"/>
    </row>
    <row r="1766" spans="14:14" x14ac:dyDescent="0.2">
      <c r="N1766" s="1"/>
    </row>
    <row r="1767" spans="14:14" x14ac:dyDescent="0.2">
      <c r="N1767" s="1"/>
    </row>
    <row r="1768" spans="14:14" x14ac:dyDescent="0.2">
      <c r="N1768" s="1"/>
    </row>
    <row r="1769" spans="14:14" x14ac:dyDescent="0.2">
      <c r="N1769" s="1"/>
    </row>
    <row r="1770" spans="14:14" x14ac:dyDescent="0.2">
      <c r="N1770" s="1"/>
    </row>
    <row r="1771" spans="14:14" x14ac:dyDescent="0.2">
      <c r="N1771" s="1"/>
    </row>
    <row r="1772" spans="14:14" x14ac:dyDescent="0.2">
      <c r="N1772" s="1"/>
    </row>
    <row r="1773" spans="14:14" x14ac:dyDescent="0.2">
      <c r="N1773" s="1"/>
    </row>
    <row r="1774" spans="14:14" x14ac:dyDescent="0.2">
      <c r="N1774" s="1"/>
    </row>
    <row r="1775" spans="14:14" x14ac:dyDescent="0.2">
      <c r="N1775" s="1"/>
    </row>
    <row r="1776" spans="14:14" x14ac:dyDescent="0.2">
      <c r="N1776" s="1"/>
    </row>
    <row r="1777" spans="14:14" x14ac:dyDescent="0.2">
      <c r="N1777" s="1"/>
    </row>
    <row r="1778" spans="14:14" x14ac:dyDescent="0.2">
      <c r="N1778" s="1"/>
    </row>
    <row r="1779" spans="14:14" x14ac:dyDescent="0.2">
      <c r="N1779" s="1"/>
    </row>
    <row r="1780" spans="14:14" x14ac:dyDescent="0.2">
      <c r="N1780" s="1"/>
    </row>
    <row r="1781" spans="14:14" x14ac:dyDescent="0.2">
      <c r="N1781" s="1"/>
    </row>
    <row r="1782" spans="14:14" x14ac:dyDescent="0.2">
      <c r="N1782" s="1"/>
    </row>
    <row r="1783" spans="14:14" x14ac:dyDescent="0.2">
      <c r="N1783" s="1"/>
    </row>
    <row r="1784" spans="14:14" x14ac:dyDescent="0.2">
      <c r="N1784" s="1"/>
    </row>
    <row r="1785" spans="14:14" x14ac:dyDescent="0.2">
      <c r="N1785" s="1"/>
    </row>
    <row r="1786" spans="14:14" x14ac:dyDescent="0.2">
      <c r="N1786" s="1"/>
    </row>
    <row r="1787" spans="14:14" x14ac:dyDescent="0.2">
      <c r="N1787" s="1"/>
    </row>
    <row r="1788" spans="14:14" x14ac:dyDescent="0.2">
      <c r="N1788" s="1"/>
    </row>
    <row r="1789" spans="14:14" x14ac:dyDescent="0.2">
      <c r="N1789" s="1"/>
    </row>
    <row r="1790" spans="14:14" x14ac:dyDescent="0.2">
      <c r="N1790" s="1"/>
    </row>
    <row r="1791" spans="14:14" x14ac:dyDescent="0.2">
      <c r="N1791" s="1"/>
    </row>
    <row r="1792" spans="14:14" x14ac:dyDescent="0.2">
      <c r="N1792" s="1"/>
    </row>
    <row r="1793" spans="14:14" x14ac:dyDescent="0.2">
      <c r="N1793" s="1"/>
    </row>
    <row r="1794" spans="14:14" x14ac:dyDescent="0.2">
      <c r="N1794" s="1"/>
    </row>
    <row r="1795" spans="14:14" x14ac:dyDescent="0.2">
      <c r="N1795" s="1"/>
    </row>
    <row r="1796" spans="14:14" x14ac:dyDescent="0.2">
      <c r="N1796" s="1"/>
    </row>
    <row r="1797" spans="14:14" x14ac:dyDescent="0.2">
      <c r="N1797" s="1"/>
    </row>
    <row r="1798" spans="14:14" x14ac:dyDescent="0.2">
      <c r="N1798" s="1"/>
    </row>
    <row r="1799" spans="14:14" x14ac:dyDescent="0.2">
      <c r="N1799" s="1"/>
    </row>
    <row r="1800" spans="14:14" x14ac:dyDescent="0.2">
      <c r="N1800" s="1"/>
    </row>
    <row r="1801" spans="14:14" x14ac:dyDescent="0.2">
      <c r="N1801" s="1"/>
    </row>
    <row r="1802" spans="14:14" x14ac:dyDescent="0.2">
      <c r="N1802" s="1"/>
    </row>
    <row r="1803" spans="14:14" x14ac:dyDescent="0.2">
      <c r="N1803" s="1"/>
    </row>
    <row r="1804" spans="14:14" x14ac:dyDescent="0.2">
      <c r="N1804" s="1"/>
    </row>
    <row r="1805" spans="14:14" x14ac:dyDescent="0.2">
      <c r="N1805" s="1"/>
    </row>
    <row r="1806" spans="14:14" x14ac:dyDescent="0.2">
      <c r="N1806" s="1"/>
    </row>
    <row r="1807" spans="14:14" x14ac:dyDescent="0.2">
      <c r="N1807" s="1"/>
    </row>
    <row r="1808" spans="14:14" x14ac:dyDescent="0.2">
      <c r="N1808" s="1"/>
    </row>
    <row r="1809" spans="14:24" x14ac:dyDescent="0.2">
      <c r="N1809" s="1"/>
      <c r="R1809" s="2"/>
    </row>
    <row r="1810" spans="14:24" x14ac:dyDescent="0.2">
      <c r="N1810" s="1"/>
    </row>
    <row r="1811" spans="14:24" x14ac:dyDescent="0.2">
      <c r="N1811" s="1"/>
    </row>
    <row r="1812" spans="14:24" x14ac:dyDescent="0.2">
      <c r="N1812" s="1"/>
    </row>
    <row r="1813" spans="14:24" x14ac:dyDescent="0.2">
      <c r="N1813" s="1"/>
    </row>
    <row r="1814" spans="14:24" x14ac:dyDescent="0.2">
      <c r="N1814" s="1"/>
    </row>
    <row r="1815" spans="14:24" x14ac:dyDescent="0.2">
      <c r="N1815" s="1"/>
    </row>
    <row r="1816" spans="14:24" x14ac:dyDescent="0.2">
      <c r="N1816" s="1"/>
    </row>
    <row r="1817" spans="14:24" x14ac:dyDescent="0.2">
      <c r="N1817" s="1"/>
    </row>
    <row r="1818" spans="14:24" x14ac:dyDescent="0.2">
      <c r="N1818" s="1"/>
    </row>
    <row r="1819" spans="14:24" x14ac:dyDescent="0.2">
      <c r="N1819" s="1"/>
      <c r="X1819" s="2"/>
    </row>
    <row r="1820" spans="14:24" x14ac:dyDescent="0.2">
      <c r="N1820" s="1"/>
    </row>
    <row r="1821" spans="14:24" x14ac:dyDescent="0.2">
      <c r="N1821" s="1"/>
    </row>
    <row r="1822" spans="14:24" x14ac:dyDescent="0.2">
      <c r="N1822" s="1"/>
    </row>
    <row r="1823" spans="14:24" x14ac:dyDescent="0.2">
      <c r="N1823" s="1"/>
    </row>
    <row r="1824" spans="14:24" x14ac:dyDescent="0.2">
      <c r="N1824" s="1"/>
    </row>
    <row r="1825" spans="14:14" x14ac:dyDescent="0.2">
      <c r="N1825" s="1"/>
    </row>
    <row r="1826" spans="14:14" x14ac:dyDescent="0.2">
      <c r="N1826" s="1"/>
    </row>
    <row r="1827" spans="14:14" x14ac:dyDescent="0.2">
      <c r="N1827" s="1"/>
    </row>
    <row r="1828" spans="14:14" x14ac:dyDescent="0.2">
      <c r="N1828" s="1"/>
    </row>
    <row r="1829" spans="14:14" x14ac:dyDescent="0.2">
      <c r="N1829" s="1"/>
    </row>
    <row r="1830" spans="14:14" x14ac:dyDescent="0.2">
      <c r="N1830" s="1"/>
    </row>
    <row r="1831" spans="14:14" x14ac:dyDescent="0.2">
      <c r="N1831" s="1"/>
    </row>
    <row r="1832" spans="14:14" x14ac:dyDescent="0.2">
      <c r="N1832" s="1"/>
    </row>
    <row r="1833" spans="14:14" x14ac:dyDescent="0.2">
      <c r="N1833" s="1"/>
    </row>
    <row r="1834" spans="14:14" x14ac:dyDescent="0.2">
      <c r="N1834" s="1"/>
    </row>
    <row r="1835" spans="14:14" x14ac:dyDescent="0.2">
      <c r="N1835" s="1"/>
    </row>
    <row r="1836" spans="14:14" x14ac:dyDescent="0.2">
      <c r="N1836" s="1"/>
    </row>
    <row r="1837" spans="14:14" x14ac:dyDescent="0.2">
      <c r="N1837" s="1"/>
    </row>
    <row r="1838" spans="14:14" x14ac:dyDescent="0.2">
      <c r="N1838" s="1"/>
    </row>
    <row r="1839" spans="14:14" x14ac:dyDescent="0.2">
      <c r="N1839" s="1"/>
    </row>
    <row r="1840" spans="14:14" x14ac:dyDescent="0.2">
      <c r="N1840" s="1"/>
    </row>
    <row r="1841" spans="14:18" x14ac:dyDescent="0.2">
      <c r="N1841" s="1"/>
    </row>
    <row r="1842" spans="14:18" x14ac:dyDescent="0.2">
      <c r="N1842" s="1"/>
    </row>
    <row r="1843" spans="14:18" x14ac:dyDescent="0.2">
      <c r="N1843" s="1"/>
    </row>
    <row r="1844" spans="14:18" x14ac:dyDescent="0.2">
      <c r="N1844" s="1"/>
    </row>
    <row r="1845" spans="14:18" x14ac:dyDescent="0.2">
      <c r="N1845" s="1"/>
    </row>
    <row r="1846" spans="14:18" x14ac:dyDescent="0.2">
      <c r="N1846" s="1"/>
    </row>
    <row r="1847" spans="14:18" x14ac:dyDescent="0.2">
      <c r="N1847" s="1"/>
    </row>
    <row r="1848" spans="14:18" x14ac:dyDescent="0.2">
      <c r="N1848" s="1"/>
    </row>
    <row r="1849" spans="14:18" x14ac:dyDescent="0.2">
      <c r="N1849" s="1"/>
    </row>
    <row r="1850" spans="14:18" x14ac:dyDescent="0.2">
      <c r="N1850" s="1"/>
    </row>
    <row r="1851" spans="14:18" x14ac:dyDescent="0.2">
      <c r="N1851" s="1"/>
      <c r="R1851" s="2"/>
    </row>
    <row r="1852" spans="14:18" x14ac:dyDescent="0.2">
      <c r="N1852" s="1"/>
    </row>
    <row r="1853" spans="14:18" x14ac:dyDescent="0.2">
      <c r="N1853" s="1"/>
    </row>
    <row r="1854" spans="14:18" x14ac:dyDescent="0.2">
      <c r="N1854" s="1"/>
    </row>
    <row r="1855" spans="14:18" x14ac:dyDescent="0.2">
      <c r="N1855" s="1"/>
    </row>
    <row r="1856" spans="14:18" x14ac:dyDescent="0.2">
      <c r="N1856" s="1"/>
    </row>
    <row r="1857" spans="14:14" x14ac:dyDescent="0.2">
      <c r="N1857" s="1"/>
    </row>
    <row r="1858" spans="14:14" x14ac:dyDescent="0.2">
      <c r="N1858" s="1"/>
    </row>
    <row r="1859" spans="14:14" x14ac:dyDescent="0.2">
      <c r="N1859" s="1"/>
    </row>
    <row r="1860" spans="14:14" x14ac:dyDescent="0.2">
      <c r="N1860" s="1"/>
    </row>
    <row r="1861" spans="14:14" x14ac:dyDescent="0.2">
      <c r="N1861" s="1"/>
    </row>
    <row r="1862" spans="14:14" x14ac:dyDescent="0.2">
      <c r="N1862" s="1"/>
    </row>
    <row r="1863" spans="14:14" x14ac:dyDescent="0.2">
      <c r="N1863" s="1"/>
    </row>
    <row r="1864" spans="14:14" x14ac:dyDescent="0.2">
      <c r="N1864" s="1"/>
    </row>
    <row r="1865" spans="14:14" x14ac:dyDescent="0.2">
      <c r="N1865" s="1"/>
    </row>
    <row r="1866" spans="14:14" x14ac:dyDescent="0.2">
      <c r="N1866" s="1"/>
    </row>
    <row r="1867" spans="14:14" x14ac:dyDescent="0.2">
      <c r="N1867" s="1"/>
    </row>
    <row r="1868" spans="14:14" x14ac:dyDescent="0.2">
      <c r="N1868" s="1"/>
    </row>
    <row r="1869" spans="14:14" x14ac:dyDescent="0.2">
      <c r="N1869" s="1"/>
    </row>
    <row r="1870" spans="14:14" x14ac:dyDescent="0.2">
      <c r="N1870" s="1"/>
    </row>
    <row r="1871" spans="14:14" x14ac:dyDescent="0.2">
      <c r="N1871" s="1"/>
    </row>
    <row r="1872" spans="14:14" x14ac:dyDescent="0.2">
      <c r="N1872" s="1"/>
    </row>
    <row r="1873" spans="14:18" x14ac:dyDescent="0.2">
      <c r="N1873" s="1"/>
    </row>
    <row r="1874" spans="14:18" x14ac:dyDescent="0.2">
      <c r="N1874" s="1"/>
    </row>
    <row r="1875" spans="14:18" x14ac:dyDescent="0.2">
      <c r="N1875" s="1"/>
    </row>
    <row r="1876" spans="14:18" x14ac:dyDescent="0.2">
      <c r="N1876" s="1"/>
    </row>
    <row r="1877" spans="14:18" x14ac:dyDescent="0.2">
      <c r="N1877" s="1"/>
      <c r="R1877" s="2"/>
    </row>
    <row r="1878" spans="14:18" x14ac:dyDescent="0.2">
      <c r="N1878" s="1"/>
    </row>
    <row r="1879" spans="14:18" x14ac:dyDescent="0.2">
      <c r="N1879" s="1"/>
      <c r="R1879" s="2"/>
    </row>
    <row r="1880" spans="14:18" x14ac:dyDescent="0.2">
      <c r="N1880" s="1"/>
    </row>
    <row r="1881" spans="14:18" x14ac:dyDescent="0.2">
      <c r="N1881" s="1"/>
    </row>
    <row r="1882" spans="14:18" x14ac:dyDescent="0.2">
      <c r="N1882" s="1"/>
    </row>
    <row r="1883" spans="14:18" x14ac:dyDescent="0.2">
      <c r="N1883" s="1"/>
    </row>
    <row r="1884" spans="14:18" x14ac:dyDescent="0.2">
      <c r="N1884" s="1"/>
    </row>
    <row r="1885" spans="14:18" x14ac:dyDescent="0.2">
      <c r="N1885" s="1"/>
    </row>
    <row r="1886" spans="14:18" x14ac:dyDescent="0.2">
      <c r="N1886" s="1"/>
    </row>
    <row r="1887" spans="14:18" x14ac:dyDescent="0.2">
      <c r="N1887" s="1"/>
    </row>
    <row r="1888" spans="14:18" x14ac:dyDescent="0.2">
      <c r="N1888" s="1"/>
    </row>
    <row r="1889" spans="14:14" x14ac:dyDescent="0.2">
      <c r="N1889" s="1"/>
    </row>
    <row r="1890" spans="14:14" x14ac:dyDescent="0.2">
      <c r="N1890" s="1"/>
    </row>
    <row r="1891" spans="14:14" x14ac:dyDescent="0.2">
      <c r="N1891" s="1"/>
    </row>
    <row r="1892" spans="14:14" x14ac:dyDescent="0.2">
      <c r="N1892" s="1"/>
    </row>
    <row r="1893" spans="14:14" x14ac:dyDescent="0.2">
      <c r="N1893" s="1"/>
    </row>
    <row r="1894" spans="14:14" x14ac:dyDescent="0.2">
      <c r="N1894" s="1"/>
    </row>
    <row r="1895" spans="14:14" x14ac:dyDescent="0.2">
      <c r="N1895" s="1"/>
    </row>
    <row r="1896" spans="14:14" x14ac:dyDescent="0.2">
      <c r="N1896" s="1"/>
    </row>
    <row r="1897" spans="14:14" x14ac:dyDescent="0.2">
      <c r="N1897" s="1"/>
    </row>
    <row r="1898" spans="14:14" x14ac:dyDescent="0.2">
      <c r="N1898" s="1"/>
    </row>
    <row r="1899" spans="14:14" x14ac:dyDescent="0.2">
      <c r="N1899" s="1"/>
    </row>
    <row r="1900" spans="14:14" x14ac:dyDescent="0.2">
      <c r="N1900" s="1"/>
    </row>
    <row r="1901" spans="14:14" x14ac:dyDescent="0.2">
      <c r="N1901" s="1"/>
    </row>
    <row r="1902" spans="14:14" x14ac:dyDescent="0.2">
      <c r="N1902" s="1"/>
    </row>
    <row r="1903" spans="14:14" x14ac:dyDescent="0.2">
      <c r="N1903" s="1"/>
    </row>
    <row r="1904" spans="14:14" x14ac:dyDescent="0.2">
      <c r="N1904" s="1"/>
    </row>
    <row r="1905" spans="14:18" x14ac:dyDescent="0.2">
      <c r="N1905" s="1"/>
    </row>
    <row r="1906" spans="14:18" x14ac:dyDescent="0.2">
      <c r="N1906" s="1"/>
    </row>
    <row r="1907" spans="14:18" x14ac:dyDescent="0.2">
      <c r="N1907" s="1"/>
      <c r="R1907" s="2"/>
    </row>
    <row r="1908" spans="14:18" x14ac:dyDescent="0.2">
      <c r="N1908" s="1"/>
    </row>
    <row r="1909" spans="14:18" x14ac:dyDescent="0.2">
      <c r="N1909" s="1"/>
    </row>
    <row r="1910" spans="14:18" x14ac:dyDescent="0.2">
      <c r="N1910" s="1"/>
    </row>
    <row r="1911" spans="14:18" x14ac:dyDescent="0.2">
      <c r="N1911" s="1"/>
    </row>
    <row r="1912" spans="14:18" x14ac:dyDescent="0.2">
      <c r="N1912" s="1"/>
    </row>
    <row r="1913" spans="14:18" x14ac:dyDescent="0.2">
      <c r="N1913" s="1"/>
    </row>
    <row r="1914" spans="14:18" x14ac:dyDescent="0.2">
      <c r="N1914" s="1"/>
    </row>
    <row r="1915" spans="14:18" x14ac:dyDescent="0.2">
      <c r="N1915" s="1"/>
    </row>
    <row r="1916" spans="14:18" x14ac:dyDescent="0.2">
      <c r="N1916" s="1"/>
    </row>
    <row r="1917" spans="14:18" x14ac:dyDescent="0.2">
      <c r="N1917" s="1"/>
    </row>
    <row r="1918" spans="14:18" x14ac:dyDescent="0.2">
      <c r="N1918" s="1"/>
    </row>
    <row r="1919" spans="14:18" x14ac:dyDescent="0.2">
      <c r="N1919" s="1"/>
    </row>
    <row r="1920" spans="14:18" x14ac:dyDescent="0.2">
      <c r="N1920" s="1"/>
    </row>
    <row r="1921" spans="14:14" x14ac:dyDescent="0.2">
      <c r="N1921" s="1"/>
    </row>
    <row r="1922" spans="14:14" x14ac:dyDescent="0.2">
      <c r="N1922" s="1"/>
    </row>
    <row r="1923" spans="14:14" x14ac:dyDescent="0.2">
      <c r="N1923" s="1"/>
    </row>
    <row r="1924" spans="14:14" x14ac:dyDescent="0.2">
      <c r="N1924" s="1"/>
    </row>
    <row r="1925" spans="14:14" x14ac:dyDescent="0.2">
      <c r="N1925" s="1"/>
    </row>
    <row r="1926" spans="14:14" x14ac:dyDescent="0.2">
      <c r="N1926" s="1"/>
    </row>
    <row r="1927" spans="14:14" x14ac:dyDescent="0.2">
      <c r="N1927" s="1"/>
    </row>
    <row r="1928" spans="14:14" x14ac:dyDescent="0.2">
      <c r="N1928" s="1"/>
    </row>
    <row r="1929" spans="14:14" x14ac:dyDescent="0.2">
      <c r="N1929" s="1"/>
    </row>
    <row r="1930" spans="14:14" x14ac:dyDescent="0.2">
      <c r="N1930" s="1"/>
    </row>
    <row r="1931" spans="14:14" x14ac:dyDescent="0.2">
      <c r="N1931" s="1"/>
    </row>
    <row r="1932" spans="14:14" x14ac:dyDescent="0.2">
      <c r="N1932" s="1"/>
    </row>
    <row r="1933" spans="14:14" x14ac:dyDescent="0.2">
      <c r="N1933" s="1"/>
    </row>
    <row r="1934" spans="14:14" x14ac:dyDescent="0.2">
      <c r="N1934" s="1"/>
    </row>
    <row r="1935" spans="14:14" x14ac:dyDescent="0.2">
      <c r="N1935" s="1"/>
    </row>
    <row r="1936" spans="14:14" x14ac:dyDescent="0.2">
      <c r="N1936" s="1"/>
    </row>
    <row r="1937" spans="14:14" x14ac:dyDescent="0.2">
      <c r="N1937" s="1"/>
    </row>
    <row r="1938" spans="14:14" x14ac:dyDescent="0.2">
      <c r="N1938" s="1"/>
    </row>
    <row r="1939" spans="14:14" x14ac:dyDescent="0.2">
      <c r="N1939" s="1"/>
    </row>
    <row r="1940" spans="14:14" x14ac:dyDescent="0.2">
      <c r="N1940" s="1"/>
    </row>
    <row r="1941" spans="14:14" x14ac:dyDescent="0.2">
      <c r="N1941" s="1"/>
    </row>
    <row r="1942" spans="14:14" x14ac:dyDescent="0.2">
      <c r="N1942" s="1"/>
    </row>
    <row r="1943" spans="14:14" x14ac:dyDescent="0.2">
      <c r="N1943" s="1"/>
    </row>
    <row r="1944" spans="14:14" x14ac:dyDescent="0.2">
      <c r="N1944" s="1"/>
    </row>
    <row r="1945" spans="14:14" x14ac:dyDescent="0.2">
      <c r="N1945" s="1"/>
    </row>
    <row r="1946" spans="14:14" x14ac:dyDescent="0.2">
      <c r="N1946" s="1"/>
    </row>
    <row r="1947" spans="14:14" x14ac:dyDescent="0.2">
      <c r="N1947" s="1"/>
    </row>
    <row r="1948" spans="14:14" x14ac:dyDescent="0.2">
      <c r="N1948" s="1"/>
    </row>
    <row r="1949" spans="14:14" x14ac:dyDescent="0.2">
      <c r="N1949" s="1"/>
    </row>
    <row r="1950" spans="14:14" x14ac:dyDescent="0.2">
      <c r="N1950" s="1"/>
    </row>
    <row r="1951" spans="14:14" x14ac:dyDescent="0.2">
      <c r="N1951" s="1"/>
    </row>
    <row r="1952" spans="14:14" x14ac:dyDescent="0.2">
      <c r="N1952" s="1"/>
    </row>
    <row r="1953" spans="14:18" x14ac:dyDescent="0.2">
      <c r="N1953" s="1"/>
      <c r="R1953" s="2"/>
    </row>
    <row r="1954" spans="14:18" x14ac:dyDescent="0.2">
      <c r="N1954" s="1"/>
    </row>
    <row r="1955" spans="14:18" x14ac:dyDescent="0.2">
      <c r="N1955" s="1"/>
    </row>
    <row r="1956" spans="14:18" x14ac:dyDescent="0.2">
      <c r="N1956" s="1"/>
    </row>
    <row r="1957" spans="14:18" x14ac:dyDescent="0.2">
      <c r="N1957" s="1"/>
    </row>
    <row r="1958" spans="14:18" x14ac:dyDescent="0.2">
      <c r="N1958" s="1"/>
    </row>
    <row r="1959" spans="14:18" x14ac:dyDescent="0.2">
      <c r="N1959" s="1"/>
    </row>
    <row r="1960" spans="14:18" x14ac:dyDescent="0.2">
      <c r="N1960" s="1"/>
    </row>
    <row r="1961" spans="14:18" x14ac:dyDescent="0.2">
      <c r="N1961" s="1"/>
    </row>
    <row r="1962" spans="14:18" x14ac:dyDescent="0.2">
      <c r="N1962" s="1"/>
    </row>
    <row r="1963" spans="14:18" x14ac:dyDescent="0.2">
      <c r="N1963" s="1"/>
    </row>
    <row r="1964" spans="14:18" x14ac:dyDescent="0.2">
      <c r="N1964" s="1"/>
    </row>
    <row r="1965" spans="14:18" x14ac:dyDescent="0.2">
      <c r="N1965" s="1"/>
    </row>
    <row r="1966" spans="14:18" x14ac:dyDescent="0.2">
      <c r="N1966" s="1"/>
    </row>
    <row r="1967" spans="14:18" x14ac:dyDescent="0.2">
      <c r="N1967" s="1"/>
    </row>
    <row r="1968" spans="14:18" x14ac:dyDescent="0.2">
      <c r="N1968" s="1"/>
    </row>
    <row r="1969" spans="14:18" x14ac:dyDescent="0.2">
      <c r="N1969" s="1"/>
    </row>
    <row r="1970" spans="14:18" x14ac:dyDescent="0.2">
      <c r="N1970" s="1"/>
    </row>
    <row r="1971" spans="14:18" x14ac:dyDescent="0.2">
      <c r="N1971" s="1"/>
      <c r="R1971" s="2"/>
    </row>
    <row r="1972" spans="14:18" x14ac:dyDescent="0.2">
      <c r="N1972" s="1"/>
    </row>
    <row r="1973" spans="14:18" x14ac:dyDescent="0.2">
      <c r="N1973" s="1"/>
    </row>
    <row r="1974" spans="14:18" x14ac:dyDescent="0.2">
      <c r="N1974" s="1"/>
    </row>
    <row r="1975" spans="14:18" x14ac:dyDescent="0.2">
      <c r="N1975" s="1"/>
    </row>
    <row r="1976" spans="14:18" x14ac:dyDescent="0.2">
      <c r="N1976" s="1"/>
    </row>
    <row r="1977" spans="14:18" x14ac:dyDescent="0.2">
      <c r="N1977" s="1"/>
    </row>
    <row r="1978" spans="14:18" x14ac:dyDescent="0.2">
      <c r="N1978" s="1"/>
    </row>
    <row r="1979" spans="14:18" x14ac:dyDescent="0.2">
      <c r="N1979" s="1"/>
    </row>
    <row r="1980" spans="14:18" x14ac:dyDescent="0.2">
      <c r="N1980" s="1"/>
    </row>
    <row r="1981" spans="14:18" x14ac:dyDescent="0.2">
      <c r="N1981" s="1"/>
    </row>
    <row r="1982" spans="14:18" x14ac:dyDescent="0.2">
      <c r="N1982" s="1"/>
    </row>
    <row r="1983" spans="14:18" x14ac:dyDescent="0.2">
      <c r="N1983" s="1"/>
    </row>
    <row r="1984" spans="14:18" x14ac:dyDescent="0.2">
      <c r="N1984" s="1"/>
    </row>
    <row r="1985" spans="14:14" x14ac:dyDescent="0.2">
      <c r="N1985" s="1"/>
    </row>
    <row r="1986" spans="14:14" x14ac:dyDescent="0.2">
      <c r="N1986" s="1"/>
    </row>
    <row r="1987" spans="14:14" x14ac:dyDescent="0.2">
      <c r="N1987" s="1"/>
    </row>
    <row r="1988" spans="14:14" x14ac:dyDescent="0.2">
      <c r="N1988" s="1"/>
    </row>
    <row r="1989" spans="14:14" x14ac:dyDescent="0.2">
      <c r="N1989" s="1"/>
    </row>
    <row r="1990" spans="14:14" x14ac:dyDescent="0.2">
      <c r="N1990" s="1"/>
    </row>
    <row r="1991" spans="14:14" x14ac:dyDescent="0.2">
      <c r="N1991" s="1"/>
    </row>
    <row r="1992" spans="14:14" x14ac:dyDescent="0.2">
      <c r="N1992" s="1"/>
    </row>
    <row r="1993" spans="14:14" x14ac:dyDescent="0.2">
      <c r="N1993" s="1"/>
    </row>
    <row r="1994" spans="14:14" x14ac:dyDescent="0.2">
      <c r="N1994" s="1"/>
    </row>
    <row r="1995" spans="14:14" x14ac:dyDescent="0.2">
      <c r="N1995" s="1"/>
    </row>
    <row r="1996" spans="14:14" x14ac:dyDescent="0.2">
      <c r="N1996" s="1"/>
    </row>
    <row r="1997" spans="14:14" x14ac:dyDescent="0.2">
      <c r="N1997" s="1"/>
    </row>
    <row r="1998" spans="14:14" x14ac:dyDescent="0.2">
      <c r="N1998" s="1"/>
    </row>
    <row r="1999" spans="14:14" x14ac:dyDescent="0.2">
      <c r="N1999" s="1"/>
    </row>
    <row r="2000" spans="14:14" x14ac:dyDescent="0.2">
      <c r="N2000" s="1"/>
    </row>
    <row r="2001" spans="14:14" x14ac:dyDescent="0.2">
      <c r="N2001" s="1"/>
    </row>
    <row r="2002" spans="14:14" x14ac:dyDescent="0.2">
      <c r="N2002" s="1"/>
    </row>
    <row r="2003" spans="14:14" x14ac:dyDescent="0.2">
      <c r="N2003" s="1"/>
    </row>
    <row r="2004" spans="14:14" x14ac:dyDescent="0.2">
      <c r="N2004" s="1"/>
    </row>
    <row r="2005" spans="14:14" x14ac:dyDescent="0.2">
      <c r="N2005" s="1"/>
    </row>
    <row r="2006" spans="14:14" x14ac:dyDescent="0.2">
      <c r="N2006" s="1"/>
    </row>
    <row r="2007" spans="14:14" x14ac:dyDescent="0.2">
      <c r="N2007" s="1"/>
    </row>
    <row r="2008" spans="14:14" x14ac:dyDescent="0.2">
      <c r="N2008" s="1"/>
    </row>
    <row r="2009" spans="14:14" x14ac:dyDescent="0.2">
      <c r="N2009" s="1"/>
    </row>
    <row r="2010" spans="14:14" x14ac:dyDescent="0.2">
      <c r="N2010" s="1"/>
    </row>
    <row r="2011" spans="14:14" x14ac:dyDescent="0.2">
      <c r="N2011" s="1"/>
    </row>
    <row r="2012" spans="14:14" x14ac:dyDescent="0.2">
      <c r="N2012" s="1"/>
    </row>
    <row r="2013" spans="14:14" x14ac:dyDescent="0.2">
      <c r="N2013" s="1"/>
    </row>
    <row r="2014" spans="14:14" x14ac:dyDescent="0.2">
      <c r="N2014" s="1"/>
    </row>
    <row r="2015" spans="14:14" x14ac:dyDescent="0.2">
      <c r="N2015" s="1"/>
    </row>
    <row r="2016" spans="14:14" x14ac:dyDescent="0.2">
      <c r="N2016" s="1"/>
    </row>
    <row r="2017" spans="14:14" x14ac:dyDescent="0.2">
      <c r="N2017" s="1"/>
    </row>
    <row r="2018" spans="14:14" x14ac:dyDescent="0.2">
      <c r="N2018" s="1"/>
    </row>
    <row r="2019" spans="14:14" x14ac:dyDescent="0.2">
      <c r="N2019" s="1"/>
    </row>
    <row r="2020" spans="14:14" x14ac:dyDescent="0.2">
      <c r="N2020" s="1"/>
    </row>
    <row r="2021" spans="14:14" x14ac:dyDescent="0.2">
      <c r="N2021" s="1"/>
    </row>
    <row r="2022" spans="14:14" x14ac:dyDescent="0.2">
      <c r="N2022" s="1"/>
    </row>
    <row r="2023" spans="14:14" x14ac:dyDescent="0.2">
      <c r="N2023" s="1"/>
    </row>
    <row r="2024" spans="14:14" x14ac:dyDescent="0.2">
      <c r="N2024" s="1"/>
    </row>
    <row r="2025" spans="14:14" x14ac:dyDescent="0.2">
      <c r="N2025" s="1"/>
    </row>
    <row r="2026" spans="14:14" x14ac:dyDescent="0.2">
      <c r="N2026" s="1"/>
    </row>
    <row r="2027" spans="14:14" x14ac:dyDescent="0.2">
      <c r="N2027" s="1"/>
    </row>
    <row r="2028" spans="14:14" x14ac:dyDescent="0.2">
      <c r="N2028" s="1"/>
    </row>
    <row r="2029" spans="14:14" x14ac:dyDescent="0.2">
      <c r="N2029" s="1"/>
    </row>
    <row r="2030" spans="14:14" x14ac:dyDescent="0.2">
      <c r="N2030" s="1"/>
    </row>
    <row r="2031" spans="14:14" x14ac:dyDescent="0.2">
      <c r="N2031" s="1"/>
    </row>
    <row r="2032" spans="14:14" x14ac:dyDescent="0.2">
      <c r="N2032" s="1"/>
    </row>
    <row r="2033" spans="14:14" x14ac:dyDescent="0.2">
      <c r="N2033" s="1"/>
    </row>
    <row r="2034" spans="14:14" x14ac:dyDescent="0.2">
      <c r="N2034" s="1"/>
    </row>
    <row r="2035" spans="14:14" x14ac:dyDescent="0.2">
      <c r="N2035" s="1"/>
    </row>
    <row r="2036" spans="14:14" x14ac:dyDescent="0.2">
      <c r="N2036" s="1"/>
    </row>
    <row r="2037" spans="14:14" x14ac:dyDescent="0.2">
      <c r="N2037" s="1"/>
    </row>
    <row r="2038" spans="14:14" x14ac:dyDescent="0.2">
      <c r="N2038" s="1"/>
    </row>
    <row r="2039" spans="14:14" x14ac:dyDescent="0.2">
      <c r="N2039" s="1"/>
    </row>
    <row r="2040" spans="14:14" x14ac:dyDescent="0.2">
      <c r="N2040" s="1"/>
    </row>
    <row r="2041" spans="14:14" x14ac:dyDescent="0.2">
      <c r="N2041" s="1"/>
    </row>
    <row r="2042" spans="14:14" x14ac:dyDescent="0.2">
      <c r="N2042" s="1"/>
    </row>
    <row r="2043" spans="14:14" x14ac:dyDescent="0.2">
      <c r="N2043" s="1"/>
    </row>
    <row r="2044" spans="14:14" x14ac:dyDescent="0.2">
      <c r="N2044" s="1"/>
    </row>
    <row r="2045" spans="14:14" x14ac:dyDescent="0.2">
      <c r="N2045" s="1"/>
    </row>
    <row r="2046" spans="14:14" x14ac:dyDescent="0.2">
      <c r="N2046" s="1"/>
    </row>
    <row r="2047" spans="14:14" x14ac:dyDescent="0.2">
      <c r="N2047" s="1"/>
    </row>
    <row r="2048" spans="14:14" x14ac:dyDescent="0.2">
      <c r="N2048" s="1"/>
    </row>
    <row r="2049" spans="14:14" x14ac:dyDescent="0.2">
      <c r="N2049" s="1"/>
    </row>
    <row r="2050" spans="14:14" x14ac:dyDescent="0.2">
      <c r="N2050" s="1"/>
    </row>
    <row r="2051" spans="14:14" x14ac:dyDescent="0.2">
      <c r="N2051" s="1"/>
    </row>
    <row r="2052" spans="14:14" x14ac:dyDescent="0.2">
      <c r="N2052" s="1"/>
    </row>
    <row r="2053" spans="14:14" x14ac:dyDescent="0.2">
      <c r="N2053" s="1"/>
    </row>
    <row r="2054" spans="14:14" x14ac:dyDescent="0.2">
      <c r="N2054" s="1"/>
    </row>
    <row r="2055" spans="14:14" x14ac:dyDescent="0.2">
      <c r="N2055" s="1"/>
    </row>
    <row r="2056" spans="14:14" x14ac:dyDescent="0.2">
      <c r="N2056" s="1"/>
    </row>
    <row r="2057" spans="14:14" x14ac:dyDescent="0.2">
      <c r="N2057" s="1"/>
    </row>
    <row r="2058" spans="14:14" x14ac:dyDescent="0.2">
      <c r="N2058" s="1"/>
    </row>
    <row r="2059" spans="14:14" x14ac:dyDescent="0.2">
      <c r="N2059" s="1"/>
    </row>
    <row r="2060" spans="14:14" x14ac:dyDescent="0.2">
      <c r="N2060" s="1"/>
    </row>
    <row r="2061" spans="14:14" x14ac:dyDescent="0.2">
      <c r="N2061" s="1"/>
    </row>
    <row r="2062" spans="14:14" x14ac:dyDescent="0.2">
      <c r="N2062" s="1"/>
    </row>
    <row r="2063" spans="14:14" x14ac:dyDescent="0.2">
      <c r="N2063" s="1"/>
    </row>
    <row r="2064" spans="14:14" x14ac:dyDescent="0.2">
      <c r="N2064" s="1"/>
    </row>
    <row r="2065" spans="14:18" x14ac:dyDescent="0.2">
      <c r="N2065" s="1"/>
    </row>
    <row r="2066" spans="14:18" x14ac:dyDescent="0.2">
      <c r="N2066" s="1"/>
    </row>
    <row r="2067" spans="14:18" x14ac:dyDescent="0.2">
      <c r="N2067" s="1"/>
    </row>
    <row r="2068" spans="14:18" x14ac:dyDescent="0.2">
      <c r="N2068" s="1"/>
    </row>
    <row r="2069" spans="14:18" x14ac:dyDescent="0.2">
      <c r="N2069" s="1"/>
    </row>
    <row r="2070" spans="14:18" x14ac:dyDescent="0.2">
      <c r="N2070" s="1"/>
    </row>
    <row r="2071" spans="14:18" x14ac:dyDescent="0.2">
      <c r="N2071" s="1"/>
    </row>
    <row r="2072" spans="14:18" x14ac:dyDescent="0.2">
      <c r="N2072" s="1"/>
    </row>
    <row r="2073" spans="14:18" x14ac:dyDescent="0.2">
      <c r="N2073" s="1"/>
    </row>
    <row r="2074" spans="14:18" x14ac:dyDescent="0.2">
      <c r="N2074" s="1"/>
      <c r="R2074" s="2"/>
    </row>
    <row r="2075" spans="14:18" x14ac:dyDescent="0.2">
      <c r="N2075" s="1"/>
    </row>
    <row r="2076" spans="14:18" x14ac:dyDescent="0.2">
      <c r="N2076" s="1"/>
    </row>
    <row r="2077" spans="14:18" x14ac:dyDescent="0.2">
      <c r="N2077" s="1"/>
    </row>
    <row r="2078" spans="14:18" x14ac:dyDescent="0.2">
      <c r="N2078" s="1"/>
    </row>
    <row r="2079" spans="14:18" x14ac:dyDescent="0.2">
      <c r="N2079" s="1"/>
    </row>
    <row r="2080" spans="14:18" x14ac:dyDescent="0.2">
      <c r="N2080" s="1"/>
    </row>
    <row r="2081" spans="14:18" x14ac:dyDescent="0.2">
      <c r="N2081" s="1"/>
    </row>
    <row r="2082" spans="14:18" x14ac:dyDescent="0.2">
      <c r="N2082" s="1"/>
    </row>
    <row r="2083" spans="14:18" x14ac:dyDescent="0.2">
      <c r="N2083" s="1"/>
    </row>
    <row r="2084" spans="14:18" x14ac:dyDescent="0.2">
      <c r="N2084" s="1"/>
    </row>
    <row r="2085" spans="14:18" x14ac:dyDescent="0.2">
      <c r="N2085" s="1"/>
    </row>
    <row r="2086" spans="14:18" x14ac:dyDescent="0.2">
      <c r="N2086" s="1"/>
    </row>
    <row r="2087" spans="14:18" x14ac:dyDescent="0.2">
      <c r="N2087" s="1"/>
    </row>
    <row r="2088" spans="14:18" x14ac:dyDescent="0.2">
      <c r="N2088" s="1"/>
    </row>
    <row r="2089" spans="14:18" x14ac:dyDescent="0.2">
      <c r="N2089" s="1"/>
      <c r="R2089" s="2"/>
    </row>
    <row r="2090" spans="14:18" x14ac:dyDescent="0.2">
      <c r="N2090" s="1"/>
    </row>
    <row r="2091" spans="14:18" x14ac:dyDescent="0.2">
      <c r="N2091" s="1"/>
    </row>
    <row r="2092" spans="14:18" x14ac:dyDescent="0.2">
      <c r="N2092" s="1"/>
    </row>
    <row r="2093" spans="14:18" x14ac:dyDescent="0.2">
      <c r="N2093" s="1"/>
    </row>
    <row r="2094" spans="14:18" x14ac:dyDescent="0.2">
      <c r="N2094" s="1"/>
    </row>
    <row r="2095" spans="14:18" x14ac:dyDescent="0.2">
      <c r="N2095" s="1"/>
    </row>
    <row r="2096" spans="14:18" x14ac:dyDescent="0.2">
      <c r="N2096" s="1"/>
    </row>
    <row r="2097" spans="14:18" x14ac:dyDescent="0.2">
      <c r="N2097" s="1"/>
    </row>
    <row r="2098" spans="14:18" x14ac:dyDescent="0.2">
      <c r="N2098" s="1"/>
    </row>
    <row r="2099" spans="14:18" x14ac:dyDescent="0.2">
      <c r="N2099" s="1"/>
    </row>
    <row r="2100" spans="14:18" x14ac:dyDescent="0.2">
      <c r="N2100" s="1"/>
    </row>
    <row r="2101" spans="14:18" x14ac:dyDescent="0.2">
      <c r="N2101" s="1"/>
    </row>
    <row r="2102" spans="14:18" x14ac:dyDescent="0.2">
      <c r="N2102" s="1"/>
    </row>
    <row r="2103" spans="14:18" x14ac:dyDescent="0.2">
      <c r="N2103" s="1"/>
    </row>
    <row r="2104" spans="14:18" x14ac:dyDescent="0.2">
      <c r="N2104" s="1"/>
    </row>
    <row r="2105" spans="14:18" x14ac:dyDescent="0.2">
      <c r="N2105" s="1"/>
    </row>
    <row r="2106" spans="14:18" x14ac:dyDescent="0.2">
      <c r="N2106" s="1"/>
    </row>
    <row r="2107" spans="14:18" x14ac:dyDescent="0.2">
      <c r="N2107" s="1"/>
    </row>
    <row r="2108" spans="14:18" x14ac:dyDescent="0.2">
      <c r="N2108" s="1"/>
    </row>
    <row r="2109" spans="14:18" x14ac:dyDescent="0.2">
      <c r="N2109" s="1"/>
    </row>
    <row r="2110" spans="14:18" x14ac:dyDescent="0.2">
      <c r="N2110" s="1"/>
      <c r="R2110" s="2"/>
    </row>
    <row r="2111" spans="14:18" x14ac:dyDescent="0.2">
      <c r="N2111" s="1"/>
    </row>
    <row r="2112" spans="14:18" x14ac:dyDescent="0.2">
      <c r="N2112" s="1"/>
    </row>
    <row r="2113" spans="14:14" x14ac:dyDescent="0.2">
      <c r="N2113" s="1"/>
    </row>
    <row r="2114" spans="14:14" x14ac:dyDescent="0.2">
      <c r="N2114" s="1"/>
    </row>
    <row r="2115" spans="14:14" x14ac:dyDescent="0.2">
      <c r="N2115" s="1"/>
    </row>
    <row r="2116" spans="14:14" x14ac:dyDescent="0.2">
      <c r="N2116" s="1"/>
    </row>
    <row r="2117" spans="14:14" x14ac:dyDescent="0.2">
      <c r="N2117" s="1"/>
    </row>
    <row r="2118" spans="14:14" x14ac:dyDescent="0.2">
      <c r="N2118" s="1"/>
    </row>
    <row r="2119" spans="14:14" x14ac:dyDescent="0.2">
      <c r="N2119" s="1"/>
    </row>
    <row r="2120" spans="14:14" x14ac:dyDescent="0.2">
      <c r="N2120" s="1"/>
    </row>
    <row r="2121" spans="14:14" x14ac:dyDescent="0.2">
      <c r="N2121" s="1"/>
    </row>
    <row r="2122" spans="14:14" x14ac:dyDescent="0.2">
      <c r="N2122" s="1"/>
    </row>
    <row r="2123" spans="14:14" x14ac:dyDescent="0.2">
      <c r="N2123" s="1"/>
    </row>
    <row r="2124" spans="14:14" x14ac:dyDescent="0.2">
      <c r="N2124" s="1"/>
    </row>
    <row r="2125" spans="14:14" x14ac:dyDescent="0.2">
      <c r="N2125" s="1"/>
    </row>
    <row r="2126" spans="14:14" x14ac:dyDescent="0.2">
      <c r="N2126" s="1"/>
    </row>
    <row r="2127" spans="14:14" x14ac:dyDescent="0.2">
      <c r="N2127" s="1"/>
    </row>
    <row r="2128" spans="14:14" x14ac:dyDescent="0.2">
      <c r="N2128" s="1"/>
    </row>
    <row r="2129" spans="14:14" x14ac:dyDescent="0.2">
      <c r="N2129" s="1"/>
    </row>
    <row r="2130" spans="14:14" x14ac:dyDescent="0.2">
      <c r="N2130" s="1"/>
    </row>
    <row r="2131" spans="14:14" x14ac:dyDescent="0.2">
      <c r="N2131" s="1"/>
    </row>
    <row r="2132" spans="14:14" x14ac:dyDescent="0.2">
      <c r="N2132" s="1"/>
    </row>
    <row r="2133" spans="14:14" x14ac:dyDescent="0.2">
      <c r="N2133" s="1"/>
    </row>
    <row r="2134" spans="14:14" x14ac:dyDescent="0.2">
      <c r="N2134" s="1"/>
    </row>
    <row r="2135" spans="14:14" x14ac:dyDescent="0.2">
      <c r="N2135" s="1"/>
    </row>
    <row r="2136" spans="14:14" x14ac:dyDescent="0.2">
      <c r="N2136" s="1"/>
    </row>
    <row r="2137" spans="14:14" x14ac:dyDescent="0.2">
      <c r="N2137" s="1"/>
    </row>
    <row r="2138" spans="14:14" x14ac:dyDescent="0.2">
      <c r="N2138" s="1"/>
    </row>
    <row r="2139" spans="14:14" x14ac:dyDescent="0.2">
      <c r="N2139" s="1"/>
    </row>
    <row r="2140" spans="14:14" x14ac:dyDescent="0.2">
      <c r="N2140" s="1"/>
    </row>
    <row r="2141" spans="14:14" x14ac:dyDescent="0.2">
      <c r="N2141" s="1"/>
    </row>
    <row r="2142" spans="14:14" x14ac:dyDescent="0.2">
      <c r="N2142" s="1"/>
    </row>
    <row r="2143" spans="14:14" x14ac:dyDescent="0.2">
      <c r="N2143" s="1"/>
    </row>
    <row r="2144" spans="14:14" x14ac:dyDescent="0.2">
      <c r="N2144" s="1"/>
    </row>
    <row r="2145" spans="14:14" x14ac:dyDescent="0.2">
      <c r="N2145" s="1"/>
    </row>
    <row r="2146" spans="14:14" x14ac:dyDescent="0.2">
      <c r="N2146" s="1"/>
    </row>
    <row r="2147" spans="14:14" x14ac:dyDescent="0.2">
      <c r="N2147" s="1"/>
    </row>
    <row r="2148" spans="14:14" x14ac:dyDescent="0.2">
      <c r="N2148" s="1"/>
    </row>
    <row r="2149" spans="14:14" x14ac:dyDescent="0.2">
      <c r="N2149" s="1"/>
    </row>
    <row r="2150" spans="14:14" x14ac:dyDescent="0.2">
      <c r="N2150" s="1"/>
    </row>
    <row r="2151" spans="14:14" x14ac:dyDescent="0.2">
      <c r="N2151" s="1"/>
    </row>
    <row r="2152" spans="14:14" x14ac:dyDescent="0.2">
      <c r="N2152" s="1"/>
    </row>
    <row r="2153" spans="14:14" x14ac:dyDescent="0.2">
      <c r="N2153" s="1"/>
    </row>
    <row r="2154" spans="14:14" x14ac:dyDescent="0.2">
      <c r="N2154" s="1"/>
    </row>
    <row r="2155" spans="14:14" x14ac:dyDescent="0.2">
      <c r="N2155" s="1"/>
    </row>
    <row r="2156" spans="14:14" x14ac:dyDescent="0.2">
      <c r="N2156" s="1"/>
    </row>
    <row r="2157" spans="14:14" x14ac:dyDescent="0.2">
      <c r="N2157" s="1"/>
    </row>
    <row r="2158" spans="14:14" x14ac:dyDescent="0.2">
      <c r="N2158" s="1"/>
    </row>
    <row r="2159" spans="14:14" x14ac:dyDescent="0.2">
      <c r="N2159" s="1"/>
    </row>
    <row r="2160" spans="14:14" x14ac:dyDescent="0.2">
      <c r="N2160" s="1"/>
    </row>
    <row r="2161" spans="14:18" x14ac:dyDescent="0.2">
      <c r="N2161" s="1"/>
    </row>
    <row r="2162" spans="14:18" x14ac:dyDescent="0.2">
      <c r="N2162" s="1"/>
    </row>
    <row r="2163" spans="14:18" x14ac:dyDescent="0.2">
      <c r="N2163" s="1"/>
    </row>
    <row r="2164" spans="14:18" x14ac:dyDescent="0.2">
      <c r="N2164" s="1"/>
    </row>
    <row r="2165" spans="14:18" x14ac:dyDescent="0.2">
      <c r="N2165" s="1"/>
    </row>
    <row r="2166" spans="14:18" x14ac:dyDescent="0.2">
      <c r="N2166" s="1"/>
      <c r="R2166" s="2"/>
    </row>
    <row r="2167" spans="14:18" x14ac:dyDescent="0.2">
      <c r="N2167" s="1"/>
    </row>
    <row r="2168" spans="14:18" x14ac:dyDescent="0.2">
      <c r="N2168" s="1"/>
    </row>
    <row r="2169" spans="14:18" x14ac:dyDescent="0.2">
      <c r="N2169" s="1"/>
    </row>
    <row r="2170" spans="14:18" x14ac:dyDescent="0.2">
      <c r="N2170" s="1"/>
    </row>
    <row r="2171" spans="14:18" x14ac:dyDescent="0.2">
      <c r="N2171" s="1"/>
    </row>
    <row r="2172" spans="14:18" x14ac:dyDescent="0.2">
      <c r="N2172" s="1"/>
    </row>
    <row r="2173" spans="14:18" x14ac:dyDescent="0.2">
      <c r="N2173" s="1"/>
    </row>
    <row r="2174" spans="14:18" x14ac:dyDescent="0.2">
      <c r="N2174" s="1"/>
    </row>
    <row r="2175" spans="14:18" x14ac:dyDescent="0.2">
      <c r="N2175" s="1"/>
    </row>
    <row r="2176" spans="14:18" x14ac:dyDescent="0.2">
      <c r="N2176" s="1"/>
    </row>
    <row r="2177" spans="14:18" x14ac:dyDescent="0.2">
      <c r="N2177" s="1"/>
    </row>
    <row r="2178" spans="14:18" x14ac:dyDescent="0.2">
      <c r="N2178" s="1"/>
      <c r="R2178" s="2"/>
    </row>
    <row r="2179" spans="14:18" x14ac:dyDescent="0.2">
      <c r="N2179" s="1"/>
    </row>
    <row r="2180" spans="14:18" x14ac:dyDescent="0.2">
      <c r="N2180" s="1"/>
    </row>
    <row r="2181" spans="14:18" x14ac:dyDescent="0.2">
      <c r="N2181" s="1"/>
    </row>
    <row r="2182" spans="14:18" x14ac:dyDescent="0.2">
      <c r="N2182" s="1"/>
    </row>
    <row r="2183" spans="14:18" x14ac:dyDescent="0.2">
      <c r="N2183" s="1"/>
    </row>
    <row r="2184" spans="14:18" x14ac:dyDescent="0.2">
      <c r="N2184" s="1"/>
    </row>
    <row r="2185" spans="14:18" x14ac:dyDescent="0.2">
      <c r="N2185" s="1"/>
    </row>
    <row r="2186" spans="14:18" x14ac:dyDescent="0.2">
      <c r="N2186" s="1"/>
    </row>
    <row r="2187" spans="14:18" x14ac:dyDescent="0.2">
      <c r="N2187" s="1"/>
    </row>
    <row r="2188" spans="14:18" x14ac:dyDescent="0.2">
      <c r="N2188" s="1"/>
    </row>
    <row r="2189" spans="14:18" x14ac:dyDescent="0.2">
      <c r="N2189" s="1"/>
    </row>
    <row r="2190" spans="14:18" x14ac:dyDescent="0.2">
      <c r="N2190" s="1"/>
    </row>
    <row r="2191" spans="14:18" x14ac:dyDescent="0.2">
      <c r="N2191" s="1"/>
    </row>
    <row r="2192" spans="14:18" x14ac:dyDescent="0.2">
      <c r="N2192" s="1"/>
    </row>
    <row r="2193" spans="14:14" x14ac:dyDescent="0.2">
      <c r="N2193" s="1"/>
    </row>
    <row r="2194" spans="14:14" x14ac:dyDescent="0.2">
      <c r="N2194" s="1"/>
    </row>
    <row r="2195" spans="14:14" x14ac:dyDescent="0.2">
      <c r="N2195" s="1"/>
    </row>
    <row r="2196" spans="14:14" x14ac:dyDescent="0.2">
      <c r="N2196" s="1"/>
    </row>
    <row r="2197" spans="14:14" x14ac:dyDescent="0.2">
      <c r="N2197" s="1"/>
    </row>
    <row r="2198" spans="14:14" x14ac:dyDescent="0.2">
      <c r="N2198" s="1"/>
    </row>
    <row r="2199" spans="14:14" x14ac:dyDescent="0.2">
      <c r="N2199" s="1"/>
    </row>
    <row r="2200" spans="14:14" x14ac:dyDescent="0.2">
      <c r="N2200" s="1"/>
    </row>
    <row r="2201" spans="14:14" x14ac:dyDescent="0.2">
      <c r="N2201" s="1"/>
    </row>
    <row r="2202" spans="14:14" x14ac:dyDescent="0.2">
      <c r="N2202" s="1"/>
    </row>
    <row r="2203" spans="14:14" x14ac:dyDescent="0.2">
      <c r="N2203" s="1"/>
    </row>
    <row r="2204" spans="14:14" x14ac:dyDescent="0.2">
      <c r="N2204" s="1"/>
    </row>
    <row r="2205" spans="14:14" x14ac:dyDescent="0.2">
      <c r="N2205" s="1"/>
    </row>
    <row r="2206" spans="14:14" x14ac:dyDescent="0.2">
      <c r="N2206" s="1"/>
    </row>
    <row r="2207" spans="14:14" x14ac:dyDescent="0.2">
      <c r="N2207" s="1"/>
    </row>
    <row r="2208" spans="14:14" x14ac:dyDescent="0.2">
      <c r="N2208" s="1"/>
    </row>
    <row r="2209" spans="14:14" x14ac:dyDescent="0.2">
      <c r="N2209" s="1"/>
    </row>
    <row r="2210" spans="14:14" x14ac:dyDescent="0.2">
      <c r="N2210" s="1"/>
    </row>
    <row r="2211" spans="14:14" x14ac:dyDescent="0.2">
      <c r="N2211" s="1"/>
    </row>
    <row r="2212" spans="14:14" x14ac:dyDescent="0.2">
      <c r="N2212" s="1"/>
    </row>
    <row r="2213" spans="14:14" x14ac:dyDescent="0.2">
      <c r="N2213" s="1"/>
    </row>
    <row r="2214" spans="14:14" x14ac:dyDescent="0.2">
      <c r="N2214" s="1"/>
    </row>
    <row r="2215" spans="14:14" x14ac:dyDescent="0.2">
      <c r="N2215" s="1"/>
    </row>
    <row r="2216" spans="14:14" x14ac:dyDescent="0.2">
      <c r="N2216" s="1"/>
    </row>
    <row r="2217" spans="14:14" x14ac:dyDescent="0.2">
      <c r="N2217" s="1"/>
    </row>
    <row r="2218" spans="14:14" x14ac:dyDescent="0.2">
      <c r="N2218" s="1"/>
    </row>
    <row r="2219" spans="14:14" x14ac:dyDescent="0.2">
      <c r="N2219" s="1"/>
    </row>
    <row r="2220" spans="14:14" x14ac:dyDescent="0.2">
      <c r="N2220" s="1"/>
    </row>
    <row r="2221" spans="14:14" x14ac:dyDescent="0.2">
      <c r="N2221" s="1"/>
    </row>
    <row r="2222" spans="14:14" x14ac:dyDescent="0.2">
      <c r="N2222" s="1"/>
    </row>
    <row r="2223" spans="14:14" x14ac:dyDescent="0.2">
      <c r="N2223" s="1"/>
    </row>
    <row r="2224" spans="14:14" x14ac:dyDescent="0.2">
      <c r="N2224" s="1"/>
    </row>
    <row r="2225" spans="14:14" x14ac:dyDescent="0.2">
      <c r="N2225" s="1"/>
    </row>
    <row r="2226" spans="14:14" x14ac:dyDescent="0.2">
      <c r="N2226" s="1"/>
    </row>
    <row r="2227" spans="14:14" x14ac:dyDescent="0.2">
      <c r="N2227" s="1"/>
    </row>
    <row r="2228" spans="14:14" x14ac:dyDescent="0.2">
      <c r="N2228" s="1"/>
    </row>
    <row r="2229" spans="14:14" x14ac:dyDescent="0.2">
      <c r="N2229" s="1"/>
    </row>
    <row r="2230" spans="14:14" x14ac:dyDescent="0.2">
      <c r="N2230" s="1"/>
    </row>
    <row r="2231" spans="14:14" x14ac:dyDescent="0.2">
      <c r="N2231" s="1"/>
    </row>
    <row r="2232" spans="14:14" x14ac:dyDescent="0.2">
      <c r="N2232" s="1"/>
    </row>
    <row r="2233" spans="14:14" x14ac:dyDescent="0.2">
      <c r="N2233" s="1"/>
    </row>
    <row r="2234" spans="14:14" x14ac:dyDescent="0.2">
      <c r="N2234" s="1"/>
    </row>
    <row r="2235" spans="14:14" x14ac:dyDescent="0.2">
      <c r="N2235" s="1"/>
    </row>
    <row r="2236" spans="14:14" x14ac:dyDescent="0.2">
      <c r="N2236" s="1"/>
    </row>
    <row r="2237" spans="14:14" x14ac:dyDescent="0.2">
      <c r="N2237" s="1"/>
    </row>
    <row r="2238" spans="14:14" x14ac:dyDescent="0.2">
      <c r="N2238" s="1"/>
    </row>
    <row r="2239" spans="14:14" x14ac:dyDescent="0.2">
      <c r="N2239" s="1"/>
    </row>
    <row r="2240" spans="14:14" x14ac:dyDescent="0.2">
      <c r="N2240" s="1"/>
    </row>
    <row r="2241" spans="14:14" x14ac:dyDescent="0.2">
      <c r="N2241" s="1"/>
    </row>
    <row r="2242" spans="14:14" x14ac:dyDescent="0.2">
      <c r="N2242" s="1"/>
    </row>
    <row r="2243" spans="14:14" x14ac:dyDescent="0.2">
      <c r="N2243" s="1"/>
    </row>
    <row r="2244" spans="14:14" x14ac:dyDescent="0.2">
      <c r="N2244" s="1"/>
    </row>
    <row r="2245" spans="14:14" x14ac:dyDescent="0.2">
      <c r="N2245" s="1"/>
    </row>
    <row r="2246" spans="14:14" x14ac:dyDescent="0.2">
      <c r="N2246" s="1"/>
    </row>
    <row r="2247" spans="14:14" x14ac:dyDescent="0.2">
      <c r="N2247" s="1"/>
    </row>
    <row r="2248" spans="14:14" x14ac:dyDescent="0.2">
      <c r="N2248" s="1"/>
    </row>
    <row r="2249" spans="14:14" x14ac:dyDescent="0.2">
      <c r="N2249" s="1"/>
    </row>
    <row r="2250" spans="14:14" x14ac:dyDescent="0.2">
      <c r="N2250" s="1"/>
    </row>
    <row r="2251" spans="14:14" x14ac:dyDescent="0.2">
      <c r="N2251" s="1"/>
    </row>
    <row r="2252" spans="14:14" x14ac:dyDescent="0.2">
      <c r="N2252" s="1"/>
    </row>
    <row r="2253" spans="14:14" x14ac:dyDescent="0.2">
      <c r="N2253" s="1"/>
    </row>
    <row r="2254" spans="14:14" x14ac:dyDescent="0.2">
      <c r="N2254" s="1"/>
    </row>
    <row r="2255" spans="14:14" x14ac:dyDescent="0.2">
      <c r="N2255" s="1"/>
    </row>
    <row r="2256" spans="14:14" x14ac:dyDescent="0.2">
      <c r="N2256" s="1"/>
    </row>
    <row r="2257" spans="14:14" x14ac:dyDescent="0.2">
      <c r="N2257" s="1"/>
    </row>
    <row r="2258" spans="14:14" x14ac:dyDescent="0.2">
      <c r="N2258" s="1"/>
    </row>
    <row r="2259" spans="14:14" x14ac:dyDescent="0.2">
      <c r="N2259" s="1"/>
    </row>
    <row r="2260" spans="14:14" x14ac:dyDescent="0.2">
      <c r="N2260" s="1"/>
    </row>
    <row r="2261" spans="14:14" x14ac:dyDescent="0.2">
      <c r="N2261" s="1"/>
    </row>
    <row r="2262" spans="14:14" x14ac:dyDescent="0.2">
      <c r="N2262" s="1"/>
    </row>
    <row r="2263" spans="14:14" x14ac:dyDescent="0.2">
      <c r="N2263" s="1"/>
    </row>
    <row r="2264" spans="14:14" x14ac:dyDescent="0.2">
      <c r="N2264" s="1"/>
    </row>
    <row r="2265" spans="14:14" x14ac:dyDescent="0.2">
      <c r="N2265" s="1"/>
    </row>
    <row r="2266" spans="14:14" x14ac:dyDescent="0.2">
      <c r="N2266" s="1"/>
    </row>
    <row r="2267" spans="14:14" x14ac:dyDescent="0.2">
      <c r="N2267" s="1"/>
    </row>
    <row r="2268" spans="14:14" x14ac:dyDescent="0.2">
      <c r="N2268" s="1"/>
    </row>
    <row r="2269" spans="14:14" x14ac:dyDescent="0.2">
      <c r="N2269" s="1"/>
    </row>
    <row r="2270" spans="14:14" x14ac:dyDescent="0.2">
      <c r="N2270" s="1"/>
    </row>
    <row r="2271" spans="14:14" x14ac:dyDescent="0.2">
      <c r="N2271" s="1"/>
    </row>
    <row r="2272" spans="14:14" x14ac:dyDescent="0.2">
      <c r="N2272" s="1"/>
    </row>
    <row r="2273" spans="14:18" x14ac:dyDescent="0.2">
      <c r="N2273" s="1"/>
    </row>
    <row r="2274" spans="14:18" x14ac:dyDescent="0.2">
      <c r="N2274" s="1"/>
    </row>
    <row r="2275" spans="14:18" x14ac:dyDescent="0.2">
      <c r="N2275" s="1"/>
    </row>
    <row r="2276" spans="14:18" x14ac:dyDescent="0.2">
      <c r="N2276" s="1"/>
    </row>
    <row r="2277" spans="14:18" x14ac:dyDescent="0.2">
      <c r="N2277" s="1"/>
    </row>
    <row r="2278" spans="14:18" x14ac:dyDescent="0.2">
      <c r="N2278" s="1"/>
    </row>
    <row r="2279" spans="14:18" x14ac:dyDescent="0.2">
      <c r="N2279" s="1"/>
      <c r="R2279" s="2"/>
    </row>
    <row r="2280" spans="14:18" x14ac:dyDescent="0.2">
      <c r="N2280" s="1"/>
    </row>
    <row r="2281" spans="14:18" x14ac:dyDescent="0.2">
      <c r="N2281" s="1"/>
    </row>
    <row r="2282" spans="14:18" x14ac:dyDescent="0.2">
      <c r="N2282" s="1"/>
    </row>
    <row r="2283" spans="14:18" x14ac:dyDescent="0.2">
      <c r="N2283" s="1"/>
    </row>
    <row r="2284" spans="14:18" x14ac:dyDescent="0.2">
      <c r="N2284" s="1"/>
    </row>
    <row r="2285" spans="14:18" x14ac:dyDescent="0.2">
      <c r="N2285" s="1"/>
    </row>
    <row r="2286" spans="14:18" x14ac:dyDescent="0.2">
      <c r="N2286" s="1"/>
    </row>
    <row r="2287" spans="14:18" x14ac:dyDescent="0.2">
      <c r="N2287" s="1"/>
    </row>
    <row r="2288" spans="14:18" x14ac:dyDescent="0.2">
      <c r="N2288" s="1"/>
    </row>
    <row r="2289" spans="14:14" x14ac:dyDescent="0.2">
      <c r="N2289" s="1"/>
    </row>
    <row r="2290" spans="14:14" x14ac:dyDescent="0.2">
      <c r="N2290" s="1"/>
    </row>
    <row r="2291" spans="14:14" x14ac:dyDescent="0.2">
      <c r="N2291" s="1"/>
    </row>
    <row r="2292" spans="14:14" x14ac:dyDescent="0.2">
      <c r="N2292" s="1"/>
    </row>
    <row r="2293" spans="14:14" x14ac:dyDescent="0.2">
      <c r="N2293" s="1"/>
    </row>
    <row r="2294" spans="14:14" x14ac:dyDescent="0.2">
      <c r="N2294" s="1"/>
    </row>
    <row r="2295" spans="14:14" x14ac:dyDescent="0.2">
      <c r="N2295" s="1"/>
    </row>
    <row r="2296" spans="14:14" x14ac:dyDescent="0.2">
      <c r="N2296" s="1"/>
    </row>
    <row r="2297" spans="14:14" x14ac:dyDescent="0.2">
      <c r="N2297" s="1"/>
    </row>
    <row r="2298" spans="14:14" x14ac:dyDescent="0.2">
      <c r="N2298" s="1"/>
    </row>
    <row r="2299" spans="14:14" x14ac:dyDescent="0.2">
      <c r="N2299" s="1"/>
    </row>
    <row r="2300" spans="14:14" x14ac:dyDescent="0.2">
      <c r="N2300" s="1"/>
    </row>
    <row r="2301" spans="14:14" x14ac:dyDescent="0.2">
      <c r="N2301" s="1"/>
    </row>
    <row r="2302" spans="14:14" x14ac:dyDescent="0.2">
      <c r="N2302" s="1"/>
    </row>
    <row r="2303" spans="14:14" x14ac:dyDescent="0.2">
      <c r="N2303" s="1"/>
    </row>
    <row r="2304" spans="14:14" x14ac:dyDescent="0.2">
      <c r="N2304" s="1"/>
    </row>
    <row r="2305" spans="14:14" x14ac:dyDescent="0.2">
      <c r="N2305" s="1"/>
    </row>
    <row r="2306" spans="14:14" x14ac:dyDescent="0.2">
      <c r="N2306" s="1"/>
    </row>
    <row r="2307" spans="14:14" x14ac:dyDescent="0.2">
      <c r="N2307" s="1"/>
    </row>
    <row r="2308" spans="14:14" x14ac:dyDescent="0.2">
      <c r="N2308" s="1"/>
    </row>
    <row r="2309" spans="14:14" x14ac:dyDescent="0.2">
      <c r="N2309" s="1"/>
    </row>
    <row r="2310" spans="14:14" x14ac:dyDescent="0.2">
      <c r="N2310" s="1"/>
    </row>
    <row r="2311" spans="14:14" x14ac:dyDescent="0.2">
      <c r="N2311" s="1"/>
    </row>
    <row r="2312" spans="14:14" x14ac:dyDescent="0.2">
      <c r="N2312" s="1"/>
    </row>
    <row r="2313" spans="14:14" x14ac:dyDescent="0.2">
      <c r="N2313" s="1"/>
    </row>
    <row r="2314" spans="14:14" x14ac:dyDescent="0.2">
      <c r="N2314" s="1"/>
    </row>
    <row r="2315" spans="14:14" x14ac:dyDescent="0.2">
      <c r="N2315" s="1"/>
    </row>
    <row r="2316" spans="14:14" x14ac:dyDescent="0.2">
      <c r="N2316" s="1"/>
    </row>
    <row r="2317" spans="14:14" x14ac:dyDescent="0.2">
      <c r="N2317" s="1"/>
    </row>
    <row r="2318" spans="14:14" x14ac:dyDescent="0.2">
      <c r="N2318" s="1"/>
    </row>
    <row r="2319" spans="14:14" x14ac:dyDescent="0.2">
      <c r="N2319" s="1"/>
    </row>
    <row r="2320" spans="14:14" x14ac:dyDescent="0.2">
      <c r="N2320" s="1"/>
    </row>
    <row r="2321" spans="14:18" x14ac:dyDescent="0.2">
      <c r="N2321" s="1"/>
    </row>
    <row r="2322" spans="14:18" x14ac:dyDescent="0.2">
      <c r="N2322" s="1"/>
    </row>
    <row r="2323" spans="14:18" x14ac:dyDescent="0.2">
      <c r="N2323" s="1"/>
    </row>
    <row r="2324" spans="14:18" x14ac:dyDescent="0.2">
      <c r="N2324" s="1"/>
    </row>
    <row r="2325" spans="14:18" x14ac:dyDescent="0.2">
      <c r="N2325" s="1"/>
    </row>
    <row r="2326" spans="14:18" x14ac:dyDescent="0.2">
      <c r="N2326" s="1"/>
    </row>
    <row r="2327" spans="14:18" x14ac:dyDescent="0.2">
      <c r="N2327" s="1"/>
    </row>
    <row r="2328" spans="14:18" x14ac:dyDescent="0.2">
      <c r="N2328" s="1"/>
    </row>
    <row r="2329" spans="14:18" x14ac:dyDescent="0.2">
      <c r="N2329" s="1"/>
    </row>
    <row r="2330" spans="14:18" x14ac:dyDescent="0.2">
      <c r="N2330" s="1"/>
      <c r="R2330" s="2"/>
    </row>
    <row r="2331" spans="14:18" x14ac:dyDescent="0.2">
      <c r="N2331" s="1"/>
    </row>
    <row r="2332" spans="14:18" x14ac:dyDescent="0.2">
      <c r="N2332" s="1"/>
    </row>
    <row r="2333" spans="14:18" x14ac:dyDescent="0.2">
      <c r="N2333" s="1"/>
    </row>
    <row r="2334" spans="14:18" x14ac:dyDescent="0.2">
      <c r="N2334" s="1"/>
    </row>
    <row r="2335" spans="14:18" x14ac:dyDescent="0.2">
      <c r="N2335" s="1"/>
    </row>
    <row r="2336" spans="14:18" x14ac:dyDescent="0.2">
      <c r="N2336" s="1"/>
    </row>
    <row r="2337" spans="14:14" x14ac:dyDescent="0.2">
      <c r="N2337" s="1"/>
    </row>
    <row r="2338" spans="14:14" x14ac:dyDescent="0.2">
      <c r="N2338" s="1"/>
    </row>
    <row r="2339" spans="14:14" x14ac:dyDescent="0.2">
      <c r="N2339" s="1"/>
    </row>
    <row r="2340" spans="14:14" x14ac:dyDescent="0.2">
      <c r="N2340" s="1"/>
    </row>
    <row r="2341" spans="14:14" x14ac:dyDescent="0.2">
      <c r="N2341" s="1"/>
    </row>
    <row r="2342" spans="14:14" x14ac:dyDescent="0.2">
      <c r="N2342" s="1"/>
    </row>
    <row r="2343" spans="14:14" x14ac:dyDescent="0.2">
      <c r="N2343" s="1"/>
    </row>
    <row r="2344" spans="14:14" x14ac:dyDescent="0.2">
      <c r="N2344" s="1"/>
    </row>
    <row r="2345" spans="14:14" x14ac:dyDescent="0.2">
      <c r="N2345" s="1"/>
    </row>
    <row r="2346" spans="14:14" x14ac:dyDescent="0.2">
      <c r="N2346" s="1"/>
    </row>
    <row r="2347" spans="14:14" x14ac:dyDescent="0.2">
      <c r="N2347" s="1"/>
    </row>
    <row r="2348" spans="14:14" x14ac:dyDescent="0.2">
      <c r="N2348" s="1"/>
    </row>
    <row r="2349" spans="14:14" x14ac:dyDescent="0.2">
      <c r="N2349" s="1"/>
    </row>
    <row r="2350" spans="14:14" x14ac:dyDescent="0.2">
      <c r="N2350" s="1"/>
    </row>
    <row r="2351" spans="14:14" x14ac:dyDescent="0.2">
      <c r="N2351" s="1"/>
    </row>
    <row r="2352" spans="14:14" x14ac:dyDescent="0.2">
      <c r="N2352" s="1"/>
    </row>
    <row r="2353" spans="14:14" x14ac:dyDescent="0.2">
      <c r="N2353" s="1"/>
    </row>
    <row r="2354" spans="14:14" x14ac:dyDescent="0.2">
      <c r="N2354" s="1"/>
    </row>
    <row r="2355" spans="14:14" x14ac:dyDescent="0.2">
      <c r="N2355" s="1"/>
    </row>
    <row r="2356" spans="14:14" x14ac:dyDescent="0.2">
      <c r="N2356" s="1"/>
    </row>
    <row r="2357" spans="14:14" x14ac:dyDescent="0.2">
      <c r="N2357" s="1"/>
    </row>
    <row r="2358" spans="14:14" x14ac:dyDescent="0.2">
      <c r="N2358" s="1"/>
    </row>
    <row r="2359" spans="14:14" x14ac:dyDescent="0.2">
      <c r="N2359" s="1"/>
    </row>
    <row r="2360" spans="14:14" x14ac:dyDescent="0.2">
      <c r="N2360" s="1"/>
    </row>
    <row r="2361" spans="14:14" x14ac:dyDescent="0.2">
      <c r="N2361" s="1"/>
    </row>
    <row r="2362" spans="14:14" x14ac:dyDescent="0.2">
      <c r="N2362" s="1"/>
    </row>
    <row r="2363" spans="14:14" x14ac:dyDescent="0.2">
      <c r="N2363" s="1"/>
    </row>
    <row r="2364" spans="14:14" x14ac:dyDescent="0.2">
      <c r="N2364" s="1"/>
    </row>
    <row r="2365" spans="14:14" x14ac:dyDescent="0.2">
      <c r="N2365" s="1"/>
    </row>
    <row r="2366" spans="14:14" x14ac:dyDescent="0.2">
      <c r="N2366" s="1"/>
    </row>
    <row r="2367" spans="14:14" x14ac:dyDescent="0.2">
      <c r="N2367" s="1"/>
    </row>
    <row r="2368" spans="14:14" x14ac:dyDescent="0.2">
      <c r="N2368" s="1"/>
    </row>
    <row r="2369" spans="14:14" x14ac:dyDescent="0.2">
      <c r="N2369" s="1"/>
    </row>
    <row r="2370" spans="14:14" x14ac:dyDescent="0.2">
      <c r="N2370" s="1"/>
    </row>
    <row r="2371" spans="14:14" x14ac:dyDescent="0.2">
      <c r="N2371" s="1"/>
    </row>
    <row r="2372" spans="14:14" x14ac:dyDescent="0.2">
      <c r="N2372" s="1"/>
    </row>
    <row r="2373" spans="14:14" x14ac:dyDescent="0.2">
      <c r="N2373" s="1"/>
    </row>
    <row r="2374" spans="14:14" x14ac:dyDescent="0.2">
      <c r="N2374" s="1"/>
    </row>
    <row r="2375" spans="14:14" x14ac:dyDescent="0.2">
      <c r="N2375" s="1"/>
    </row>
    <row r="2376" spans="14:14" x14ac:dyDescent="0.2">
      <c r="N2376" s="1"/>
    </row>
    <row r="2377" spans="14:14" x14ac:dyDescent="0.2">
      <c r="N2377" s="1"/>
    </row>
    <row r="2378" spans="14:14" x14ac:dyDescent="0.2">
      <c r="N2378" s="1"/>
    </row>
    <row r="2379" spans="14:14" x14ac:dyDescent="0.2">
      <c r="N2379" s="1"/>
    </row>
    <row r="2380" spans="14:14" x14ac:dyDescent="0.2">
      <c r="N2380" s="1"/>
    </row>
    <row r="2381" spans="14:14" x14ac:dyDescent="0.2">
      <c r="N2381" s="1"/>
    </row>
    <row r="2382" spans="14:14" x14ac:dyDescent="0.2">
      <c r="N2382" s="1"/>
    </row>
    <row r="2383" spans="14:14" x14ac:dyDescent="0.2">
      <c r="N2383" s="1"/>
    </row>
    <row r="2384" spans="14:14" x14ac:dyDescent="0.2">
      <c r="N2384" s="1"/>
    </row>
    <row r="2385" spans="14:14" x14ac:dyDescent="0.2">
      <c r="N2385" s="1"/>
    </row>
    <row r="2386" spans="14:14" x14ac:dyDescent="0.2">
      <c r="N2386" s="1"/>
    </row>
    <row r="2387" spans="14:14" x14ac:dyDescent="0.2">
      <c r="N2387" s="1"/>
    </row>
    <row r="2388" spans="14:14" x14ac:dyDescent="0.2">
      <c r="N2388" s="1"/>
    </row>
    <row r="2389" spans="14:14" x14ac:dyDescent="0.2">
      <c r="N2389" s="1"/>
    </row>
    <row r="2390" spans="14:14" x14ac:dyDescent="0.2">
      <c r="N2390" s="1"/>
    </row>
    <row r="2391" spans="14:14" x14ac:dyDescent="0.2">
      <c r="N2391" s="1"/>
    </row>
    <row r="2392" spans="14:14" x14ac:dyDescent="0.2">
      <c r="N2392" s="1"/>
    </row>
    <row r="2393" spans="14:14" x14ac:dyDescent="0.2">
      <c r="N2393" s="1"/>
    </row>
    <row r="2394" spans="14:14" x14ac:dyDescent="0.2">
      <c r="N2394" s="1"/>
    </row>
    <row r="2395" spans="14:14" x14ac:dyDescent="0.2">
      <c r="N2395" s="1"/>
    </row>
    <row r="2396" spans="14:14" x14ac:dyDescent="0.2">
      <c r="N2396" s="1"/>
    </row>
    <row r="2397" spans="14:14" x14ac:dyDescent="0.2">
      <c r="N2397" s="1"/>
    </row>
    <row r="2398" spans="14:14" x14ac:dyDescent="0.2">
      <c r="N2398" s="1"/>
    </row>
    <row r="2399" spans="14:14" x14ac:dyDescent="0.2">
      <c r="N2399" s="1"/>
    </row>
    <row r="2400" spans="14:14" x14ac:dyDescent="0.2">
      <c r="N2400" s="1"/>
    </row>
    <row r="2401" spans="14:14" x14ac:dyDescent="0.2">
      <c r="N2401" s="1"/>
    </row>
    <row r="2402" spans="14:14" x14ac:dyDescent="0.2">
      <c r="N2402" s="1"/>
    </row>
    <row r="2403" spans="14:14" x14ac:dyDescent="0.2">
      <c r="N2403" s="1"/>
    </row>
    <row r="2404" spans="14:14" x14ac:dyDescent="0.2">
      <c r="N2404" s="1"/>
    </row>
    <row r="2405" spans="14:14" x14ac:dyDescent="0.2">
      <c r="N2405" s="1"/>
    </row>
    <row r="2406" spans="14:14" x14ac:dyDescent="0.2">
      <c r="N2406" s="1"/>
    </row>
    <row r="2407" spans="14:14" x14ac:dyDescent="0.2">
      <c r="N2407" s="1"/>
    </row>
    <row r="2408" spans="14:14" x14ac:dyDescent="0.2">
      <c r="N2408" s="1"/>
    </row>
    <row r="2409" spans="14:14" x14ac:dyDescent="0.2">
      <c r="N2409" s="1"/>
    </row>
    <row r="2410" spans="14:14" x14ac:dyDescent="0.2">
      <c r="N2410" s="1"/>
    </row>
    <row r="2411" spans="14:14" x14ac:dyDescent="0.2">
      <c r="N2411" s="1"/>
    </row>
    <row r="2412" spans="14:14" x14ac:dyDescent="0.2">
      <c r="N2412" s="1"/>
    </row>
    <row r="2413" spans="14:14" x14ac:dyDescent="0.2">
      <c r="N2413" s="1"/>
    </row>
    <row r="2414" spans="14:14" x14ac:dyDescent="0.2">
      <c r="N2414" s="1"/>
    </row>
    <row r="2415" spans="14:14" x14ac:dyDescent="0.2">
      <c r="N2415" s="1"/>
    </row>
    <row r="2416" spans="14:14" x14ac:dyDescent="0.2">
      <c r="N2416" s="1"/>
    </row>
    <row r="2417" spans="14:14" x14ac:dyDescent="0.2">
      <c r="N2417" s="1"/>
    </row>
    <row r="2418" spans="14:14" x14ac:dyDescent="0.2">
      <c r="N2418" s="1"/>
    </row>
    <row r="2419" spans="14:14" x14ac:dyDescent="0.2">
      <c r="N2419" s="1"/>
    </row>
    <row r="2420" spans="14:14" x14ac:dyDescent="0.2">
      <c r="N2420" s="1"/>
    </row>
    <row r="2421" spans="14:14" x14ac:dyDescent="0.2">
      <c r="N2421" s="1"/>
    </row>
    <row r="2422" spans="14:14" x14ac:dyDescent="0.2">
      <c r="N2422" s="1"/>
    </row>
    <row r="2423" spans="14:14" x14ac:dyDescent="0.2">
      <c r="N2423" s="1"/>
    </row>
    <row r="2424" spans="14:14" x14ac:dyDescent="0.2">
      <c r="N2424" s="1"/>
    </row>
    <row r="2425" spans="14:14" x14ac:dyDescent="0.2">
      <c r="N2425" s="1"/>
    </row>
    <row r="2426" spans="14:14" x14ac:dyDescent="0.2">
      <c r="N2426" s="1"/>
    </row>
    <row r="2427" spans="14:14" x14ac:dyDescent="0.2">
      <c r="N2427" s="1"/>
    </row>
    <row r="2428" spans="14:14" x14ac:dyDescent="0.2">
      <c r="N2428" s="1"/>
    </row>
    <row r="2429" spans="14:14" x14ac:dyDescent="0.2">
      <c r="N2429" s="1"/>
    </row>
    <row r="2430" spans="14:14" x14ac:dyDescent="0.2">
      <c r="N2430" s="1"/>
    </row>
    <row r="2431" spans="14:14" x14ac:dyDescent="0.2">
      <c r="N2431" s="1"/>
    </row>
    <row r="2432" spans="14:14" x14ac:dyDescent="0.2">
      <c r="N2432" s="1"/>
    </row>
    <row r="2433" spans="14:14" x14ac:dyDescent="0.2">
      <c r="N2433" s="1"/>
    </row>
    <row r="2434" spans="14:14" x14ac:dyDescent="0.2">
      <c r="N2434" s="1"/>
    </row>
    <row r="2435" spans="14:14" x14ac:dyDescent="0.2">
      <c r="N2435" s="1"/>
    </row>
    <row r="2436" spans="14:14" x14ac:dyDescent="0.2">
      <c r="N2436" s="1"/>
    </row>
    <row r="2437" spans="14:14" x14ac:dyDescent="0.2">
      <c r="N2437" s="1"/>
    </row>
    <row r="2438" spans="14:14" x14ac:dyDescent="0.2">
      <c r="N2438" s="1"/>
    </row>
    <row r="2439" spans="14:14" x14ac:dyDescent="0.2">
      <c r="N2439" s="1"/>
    </row>
    <row r="2440" spans="14:14" x14ac:dyDescent="0.2">
      <c r="N2440" s="1"/>
    </row>
    <row r="2441" spans="14:14" x14ac:dyDescent="0.2">
      <c r="N2441" s="1"/>
    </row>
    <row r="2442" spans="14:14" x14ac:dyDescent="0.2">
      <c r="N2442" s="1"/>
    </row>
    <row r="2443" spans="14:14" x14ac:dyDescent="0.2">
      <c r="N2443" s="1"/>
    </row>
    <row r="2444" spans="14:14" x14ac:dyDescent="0.2">
      <c r="N2444" s="1"/>
    </row>
    <row r="2445" spans="14:14" x14ac:dyDescent="0.2">
      <c r="N2445" s="1"/>
    </row>
    <row r="2446" spans="14:14" x14ac:dyDescent="0.2">
      <c r="N2446" s="1"/>
    </row>
    <row r="2447" spans="14:14" x14ac:dyDescent="0.2">
      <c r="N2447" s="1"/>
    </row>
    <row r="2448" spans="14:14" x14ac:dyDescent="0.2">
      <c r="N2448" s="1"/>
    </row>
    <row r="2449" spans="14:14" x14ac:dyDescent="0.2">
      <c r="N2449" s="1"/>
    </row>
    <row r="2450" spans="14:14" x14ac:dyDescent="0.2">
      <c r="N2450" s="1"/>
    </row>
    <row r="2451" spans="14:14" x14ac:dyDescent="0.2">
      <c r="N2451" s="1"/>
    </row>
    <row r="2452" spans="14:14" x14ac:dyDescent="0.2">
      <c r="N2452" s="1"/>
    </row>
    <row r="2453" spans="14:14" x14ac:dyDescent="0.2">
      <c r="N2453" s="1"/>
    </row>
    <row r="2454" spans="14:14" x14ac:dyDescent="0.2">
      <c r="N2454" s="1"/>
    </row>
    <row r="2455" spans="14:14" x14ac:dyDescent="0.2">
      <c r="N2455" s="1"/>
    </row>
    <row r="2456" spans="14:14" x14ac:dyDescent="0.2">
      <c r="N2456" s="1"/>
    </row>
    <row r="2457" spans="14:14" x14ac:dyDescent="0.2">
      <c r="N2457" s="1"/>
    </row>
    <row r="2458" spans="14:14" x14ac:dyDescent="0.2">
      <c r="N2458" s="1"/>
    </row>
    <row r="2459" spans="14:14" x14ac:dyDescent="0.2">
      <c r="N2459" s="1"/>
    </row>
    <row r="2460" spans="14:14" x14ac:dyDescent="0.2">
      <c r="N2460" s="1"/>
    </row>
    <row r="2461" spans="14:14" x14ac:dyDescent="0.2">
      <c r="N2461" s="1"/>
    </row>
    <row r="2462" spans="14:14" x14ac:dyDescent="0.2">
      <c r="N2462" s="1"/>
    </row>
    <row r="2463" spans="14:14" x14ac:dyDescent="0.2">
      <c r="N2463" s="1"/>
    </row>
    <row r="2464" spans="14:14" x14ac:dyDescent="0.2">
      <c r="N2464" s="1"/>
    </row>
    <row r="2465" spans="14:18" x14ac:dyDescent="0.2">
      <c r="N2465" s="1"/>
    </row>
    <row r="2466" spans="14:18" x14ac:dyDescent="0.2">
      <c r="N2466" s="1"/>
    </row>
    <row r="2467" spans="14:18" x14ac:dyDescent="0.2">
      <c r="N2467" s="1"/>
    </row>
    <row r="2468" spans="14:18" x14ac:dyDescent="0.2">
      <c r="N2468" s="1"/>
    </row>
    <row r="2469" spans="14:18" x14ac:dyDescent="0.2">
      <c r="N2469" s="1"/>
    </row>
    <row r="2470" spans="14:18" x14ac:dyDescent="0.2">
      <c r="N2470" s="1"/>
    </row>
    <row r="2471" spans="14:18" x14ac:dyDescent="0.2">
      <c r="N2471" s="1"/>
    </row>
    <row r="2472" spans="14:18" x14ac:dyDescent="0.2">
      <c r="N2472" s="1"/>
    </row>
    <row r="2473" spans="14:18" x14ac:dyDescent="0.2">
      <c r="N2473" s="1"/>
    </row>
    <row r="2474" spans="14:18" x14ac:dyDescent="0.2">
      <c r="N2474" s="1"/>
      <c r="R2474" s="2"/>
    </row>
    <row r="2475" spans="14:18" x14ac:dyDescent="0.2">
      <c r="N2475" s="1"/>
    </row>
    <row r="2476" spans="14:18" x14ac:dyDescent="0.2">
      <c r="N2476" s="1"/>
    </row>
    <row r="2477" spans="14:18" x14ac:dyDescent="0.2">
      <c r="N2477" s="1"/>
    </row>
    <row r="2478" spans="14:18" x14ac:dyDescent="0.2">
      <c r="N2478" s="1"/>
    </row>
    <row r="2479" spans="14:18" x14ac:dyDescent="0.2">
      <c r="N2479" s="1"/>
    </row>
    <row r="2480" spans="14:18" x14ac:dyDescent="0.2">
      <c r="N2480" s="1"/>
    </row>
    <row r="2481" spans="14:18" x14ac:dyDescent="0.2">
      <c r="N2481" s="1"/>
    </row>
    <row r="2482" spans="14:18" x14ac:dyDescent="0.2">
      <c r="N2482" s="1"/>
    </row>
    <row r="2483" spans="14:18" x14ac:dyDescent="0.2">
      <c r="N2483" s="1"/>
    </row>
    <row r="2484" spans="14:18" x14ac:dyDescent="0.2">
      <c r="N2484" s="1"/>
    </row>
    <row r="2485" spans="14:18" x14ac:dyDescent="0.2">
      <c r="N2485" s="1"/>
    </row>
    <row r="2486" spans="14:18" x14ac:dyDescent="0.2">
      <c r="N2486" s="1"/>
    </row>
    <row r="2487" spans="14:18" x14ac:dyDescent="0.2">
      <c r="N2487" s="1"/>
    </row>
    <row r="2488" spans="14:18" x14ac:dyDescent="0.2">
      <c r="N2488" s="1"/>
    </row>
    <row r="2489" spans="14:18" x14ac:dyDescent="0.2">
      <c r="N2489" s="1"/>
    </row>
    <row r="2490" spans="14:18" x14ac:dyDescent="0.2">
      <c r="N2490" s="1"/>
    </row>
    <row r="2491" spans="14:18" x14ac:dyDescent="0.2">
      <c r="N2491" s="1"/>
    </row>
    <row r="2492" spans="14:18" x14ac:dyDescent="0.2">
      <c r="N2492" s="1"/>
    </row>
    <row r="2493" spans="14:18" x14ac:dyDescent="0.2">
      <c r="N2493" s="1"/>
    </row>
    <row r="2494" spans="14:18" x14ac:dyDescent="0.2">
      <c r="N2494" s="1"/>
      <c r="R2494" s="2"/>
    </row>
    <row r="2495" spans="14:18" x14ac:dyDescent="0.2">
      <c r="N2495" s="1"/>
    </row>
    <row r="2496" spans="14:18" x14ac:dyDescent="0.2">
      <c r="N2496" s="1"/>
    </row>
    <row r="2497" spans="14:18" x14ac:dyDescent="0.2">
      <c r="N2497" s="1"/>
    </row>
    <row r="2498" spans="14:18" x14ac:dyDescent="0.2">
      <c r="N2498" s="1"/>
      <c r="R2498" s="2"/>
    </row>
    <row r="2499" spans="14:18" x14ac:dyDescent="0.2">
      <c r="N2499" s="1"/>
    </row>
    <row r="2500" spans="14:18" x14ac:dyDescent="0.2">
      <c r="N2500" s="1"/>
    </row>
    <row r="2501" spans="14:18" x14ac:dyDescent="0.2">
      <c r="N2501" s="1"/>
    </row>
    <row r="2502" spans="14:18" x14ac:dyDescent="0.2">
      <c r="N2502" s="1"/>
    </row>
    <row r="2503" spans="14:18" x14ac:dyDescent="0.2">
      <c r="N2503" s="1"/>
    </row>
    <row r="2504" spans="14:18" x14ac:dyDescent="0.2">
      <c r="N2504" s="1"/>
    </row>
    <row r="2505" spans="14:18" x14ac:dyDescent="0.2">
      <c r="N2505" s="1"/>
    </row>
    <row r="2506" spans="14:18" x14ac:dyDescent="0.2">
      <c r="N2506" s="1"/>
    </row>
    <row r="2507" spans="14:18" x14ac:dyDescent="0.2">
      <c r="N2507" s="1"/>
    </row>
    <row r="2508" spans="14:18" x14ac:dyDescent="0.2">
      <c r="N2508" s="1"/>
    </row>
    <row r="2509" spans="14:18" x14ac:dyDescent="0.2">
      <c r="N2509" s="1"/>
    </row>
    <row r="2510" spans="14:18" x14ac:dyDescent="0.2">
      <c r="N2510" s="1"/>
    </row>
    <row r="2511" spans="14:18" x14ac:dyDescent="0.2">
      <c r="N2511" s="1"/>
    </row>
    <row r="2512" spans="14:18" x14ac:dyDescent="0.2">
      <c r="N2512" s="1"/>
    </row>
    <row r="2513" spans="14:18" x14ac:dyDescent="0.2">
      <c r="N2513" s="1"/>
    </row>
    <row r="2514" spans="14:18" x14ac:dyDescent="0.2">
      <c r="N2514" s="1"/>
    </row>
    <row r="2515" spans="14:18" x14ac:dyDescent="0.2">
      <c r="N2515" s="1"/>
    </row>
    <row r="2516" spans="14:18" x14ac:dyDescent="0.2">
      <c r="N2516" s="1"/>
    </row>
    <row r="2517" spans="14:18" x14ac:dyDescent="0.2">
      <c r="N2517" s="1"/>
    </row>
    <row r="2518" spans="14:18" x14ac:dyDescent="0.2">
      <c r="N2518" s="1"/>
    </row>
    <row r="2519" spans="14:18" x14ac:dyDescent="0.2">
      <c r="N2519" s="1"/>
    </row>
    <row r="2520" spans="14:18" x14ac:dyDescent="0.2">
      <c r="N2520" s="1"/>
    </row>
    <row r="2521" spans="14:18" x14ac:dyDescent="0.2">
      <c r="N2521" s="1"/>
    </row>
    <row r="2522" spans="14:18" x14ac:dyDescent="0.2">
      <c r="N2522" s="1"/>
    </row>
    <row r="2523" spans="14:18" x14ac:dyDescent="0.2">
      <c r="N2523" s="1"/>
    </row>
    <row r="2524" spans="14:18" x14ac:dyDescent="0.2">
      <c r="N2524" s="1"/>
    </row>
    <row r="2525" spans="14:18" x14ac:dyDescent="0.2">
      <c r="N2525" s="1"/>
      <c r="R2525" s="2"/>
    </row>
    <row r="2526" spans="14:18" x14ac:dyDescent="0.2">
      <c r="N2526" s="1"/>
    </row>
    <row r="2527" spans="14:18" x14ac:dyDescent="0.2">
      <c r="N2527" s="1"/>
    </row>
    <row r="2528" spans="14:18" x14ac:dyDescent="0.2">
      <c r="N2528" s="1"/>
    </row>
    <row r="2529" spans="14:14" x14ac:dyDescent="0.2">
      <c r="N2529" s="1"/>
    </row>
    <row r="2530" spans="14:14" x14ac:dyDescent="0.2">
      <c r="N2530" s="1"/>
    </row>
    <row r="2531" spans="14:14" x14ac:dyDescent="0.2">
      <c r="N2531" s="1"/>
    </row>
    <row r="2532" spans="14:14" x14ac:dyDescent="0.2">
      <c r="N2532" s="1"/>
    </row>
    <row r="2533" spans="14:14" x14ac:dyDescent="0.2">
      <c r="N2533" s="1"/>
    </row>
    <row r="2534" spans="14:14" x14ac:dyDescent="0.2">
      <c r="N2534" s="1"/>
    </row>
    <row r="2535" spans="14:14" x14ac:dyDescent="0.2">
      <c r="N2535" s="1"/>
    </row>
    <row r="2536" spans="14:14" x14ac:dyDescent="0.2">
      <c r="N2536" s="1"/>
    </row>
    <row r="2537" spans="14:14" x14ac:dyDescent="0.2">
      <c r="N2537" s="1"/>
    </row>
    <row r="2538" spans="14:14" x14ac:dyDescent="0.2">
      <c r="N2538" s="1"/>
    </row>
    <row r="2539" spans="14:14" x14ac:dyDescent="0.2">
      <c r="N2539" s="1"/>
    </row>
    <row r="2540" spans="14:14" x14ac:dyDescent="0.2">
      <c r="N2540" s="1"/>
    </row>
    <row r="2541" spans="14:14" x14ac:dyDescent="0.2">
      <c r="N2541" s="1"/>
    </row>
    <row r="2542" spans="14:14" x14ac:dyDescent="0.2">
      <c r="N2542" s="1"/>
    </row>
    <row r="2543" spans="14:14" x14ac:dyDescent="0.2">
      <c r="N2543" s="1"/>
    </row>
    <row r="2544" spans="14:14" x14ac:dyDescent="0.2">
      <c r="N2544" s="1"/>
    </row>
    <row r="2545" spans="14:14" x14ac:dyDescent="0.2">
      <c r="N2545" s="1"/>
    </row>
    <row r="2546" spans="14:14" x14ac:dyDescent="0.2">
      <c r="N2546" s="1"/>
    </row>
    <row r="2547" spans="14:14" x14ac:dyDescent="0.2">
      <c r="N2547" s="1"/>
    </row>
    <row r="2548" spans="14:14" x14ac:dyDescent="0.2">
      <c r="N2548" s="1"/>
    </row>
    <row r="2549" spans="14:14" x14ac:dyDescent="0.2">
      <c r="N2549" s="1"/>
    </row>
    <row r="2550" spans="14:14" x14ac:dyDescent="0.2">
      <c r="N2550" s="1"/>
    </row>
    <row r="2551" spans="14:14" x14ac:dyDescent="0.2">
      <c r="N2551" s="1"/>
    </row>
    <row r="2552" spans="14:14" x14ac:dyDescent="0.2">
      <c r="N2552" s="1"/>
    </row>
    <row r="2553" spans="14:14" x14ac:dyDescent="0.2">
      <c r="N2553" s="1"/>
    </row>
    <row r="2554" spans="14:14" x14ac:dyDescent="0.2">
      <c r="N2554" s="1"/>
    </row>
    <row r="2555" spans="14:14" x14ac:dyDescent="0.2">
      <c r="N2555" s="1"/>
    </row>
    <row r="2556" spans="14:14" x14ac:dyDescent="0.2">
      <c r="N2556" s="1"/>
    </row>
    <row r="2557" spans="14:14" x14ac:dyDescent="0.2">
      <c r="N2557" s="1"/>
    </row>
    <row r="2558" spans="14:14" x14ac:dyDescent="0.2">
      <c r="N2558" s="1"/>
    </row>
    <row r="2559" spans="14:14" x14ac:dyDescent="0.2">
      <c r="N2559" s="1"/>
    </row>
    <row r="2560" spans="14:14" x14ac:dyDescent="0.2">
      <c r="N2560" s="1"/>
    </row>
    <row r="2561" spans="14:14" x14ac:dyDescent="0.2">
      <c r="N2561" s="1"/>
    </row>
    <row r="2562" spans="14:14" x14ac:dyDescent="0.2">
      <c r="N2562" s="1"/>
    </row>
    <row r="2563" spans="14:14" x14ac:dyDescent="0.2">
      <c r="N2563" s="1"/>
    </row>
    <row r="2564" spans="14:14" x14ac:dyDescent="0.2">
      <c r="N2564" s="1"/>
    </row>
    <row r="2565" spans="14:14" x14ac:dyDescent="0.2">
      <c r="N2565" s="1"/>
    </row>
    <row r="2566" spans="14:14" x14ac:dyDescent="0.2">
      <c r="N2566" s="1"/>
    </row>
    <row r="2567" spans="14:14" x14ac:dyDescent="0.2">
      <c r="N2567" s="1"/>
    </row>
    <row r="2568" spans="14:14" x14ac:dyDescent="0.2">
      <c r="N2568" s="1"/>
    </row>
    <row r="2569" spans="14:14" x14ac:dyDescent="0.2">
      <c r="N2569" s="1"/>
    </row>
    <row r="2570" spans="14:14" x14ac:dyDescent="0.2">
      <c r="N2570" s="1"/>
    </row>
    <row r="2571" spans="14:14" x14ac:dyDescent="0.2">
      <c r="N2571" s="1"/>
    </row>
    <row r="2572" spans="14:14" x14ac:dyDescent="0.2">
      <c r="N2572" s="1"/>
    </row>
    <row r="2573" spans="14:14" x14ac:dyDescent="0.2">
      <c r="N2573" s="1"/>
    </row>
    <row r="2574" spans="14:14" x14ac:dyDescent="0.2">
      <c r="N2574" s="1"/>
    </row>
    <row r="2575" spans="14:14" x14ac:dyDescent="0.2">
      <c r="N2575" s="1"/>
    </row>
    <row r="2576" spans="14:14" x14ac:dyDescent="0.2">
      <c r="N2576" s="1"/>
    </row>
    <row r="2577" spans="14:14" x14ac:dyDescent="0.2">
      <c r="N2577" s="1"/>
    </row>
    <row r="2578" spans="14:14" x14ac:dyDescent="0.2">
      <c r="N2578" s="1"/>
    </row>
    <row r="2579" spans="14:14" x14ac:dyDescent="0.2">
      <c r="N2579" s="1"/>
    </row>
    <row r="2580" spans="14:14" x14ac:dyDescent="0.2">
      <c r="N2580" s="1"/>
    </row>
    <row r="2581" spans="14:14" x14ac:dyDescent="0.2">
      <c r="N2581" s="1"/>
    </row>
    <row r="2582" spans="14:14" x14ac:dyDescent="0.2">
      <c r="N2582" s="1"/>
    </row>
    <row r="2583" spans="14:14" x14ac:dyDescent="0.2">
      <c r="N2583" s="1"/>
    </row>
    <row r="2584" spans="14:14" x14ac:dyDescent="0.2">
      <c r="N2584" s="1"/>
    </row>
    <row r="2585" spans="14:14" x14ac:dyDescent="0.2">
      <c r="N2585" s="1"/>
    </row>
    <row r="2586" spans="14:14" x14ac:dyDescent="0.2">
      <c r="N2586" s="1"/>
    </row>
    <row r="2587" spans="14:14" x14ac:dyDescent="0.2">
      <c r="N2587" s="1"/>
    </row>
    <row r="2588" spans="14:14" x14ac:dyDescent="0.2">
      <c r="N2588" s="1"/>
    </row>
    <row r="2589" spans="14:14" x14ac:dyDescent="0.2">
      <c r="N2589" s="1"/>
    </row>
    <row r="2590" spans="14:14" x14ac:dyDescent="0.2">
      <c r="N2590" s="1"/>
    </row>
    <row r="2591" spans="14:14" x14ac:dyDescent="0.2">
      <c r="N2591" s="1"/>
    </row>
    <row r="2592" spans="14:14" x14ac:dyDescent="0.2">
      <c r="N2592" s="1"/>
    </row>
    <row r="2593" spans="14:14" x14ac:dyDescent="0.2">
      <c r="N2593" s="1"/>
    </row>
    <row r="2594" spans="14:14" x14ac:dyDescent="0.2">
      <c r="N2594" s="1"/>
    </row>
    <row r="2595" spans="14:14" x14ac:dyDescent="0.2">
      <c r="N2595" s="1"/>
    </row>
    <row r="2596" spans="14:14" x14ac:dyDescent="0.2">
      <c r="N2596" s="1"/>
    </row>
    <row r="2597" spans="14:14" x14ac:dyDescent="0.2">
      <c r="N2597" s="1"/>
    </row>
    <row r="2598" spans="14:14" x14ac:dyDescent="0.2">
      <c r="N2598" s="1"/>
    </row>
    <row r="2599" spans="14:14" x14ac:dyDescent="0.2">
      <c r="N2599" s="1"/>
    </row>
    <row r="2600" spans="14:14" x14ac:dyDescent="0.2">
      <c r="N2600" s="1"/>
    </row>
    <row r="2601" spans="14:14" x14ac:dyDescent="0.2">
      <c r="N2601" s="1"/>
    </row>
    <row r="2602" spans="14:14" x14ac:dyDescent="0.2">
      <c r="N2602" s="1"/>
    </row>
    <row r="2603" spans="14:14" x14ac:dyDescent="0.2">
      <c r="N2603" s="1"/>
    </row>
    <row r="2604" spans="14:14" x14ac:dyDescent="0.2">
      <c r="N2604" s="1"/>
    </row>
    <row r="2605" spans="14:14" x14ac:dyDescent="0.2">
      <c r="N2605" s="1"/>
    </row>
    <row r="2606" spans="14:14" x14ac:dyDescent="0.2">
      <c r="N2606" s="1"/>
    </row>
    <row r="2607" spans="14:14" x14ac:dyDescent="0.2">
      <c r="N2607" s="1"/>
    </row>
    <row r="2608" spans="14:14" x14ac:dyDescent="0.2">
      <c r="N2608" s="1"/>
    </row>
    <row r="2609" spans="14:14" x14ac:dyDescent="0.2">
      <c r="N2609" s="1"/>
    </row>
    <row r="2610" spans="14:14" x14ac:dyDescent="0.2">
      <c r="N2610" s="1"/>
    </row>
    <row r="2611" spans="14:14" x14ac:dyDescent="0.2">
      <c r="N2611" s="1"/>
    </row>
    <row r="2612" spans="14:14" x14ac:dyDescent="0.2">
      <c r="N2612" s="1"/>
    </row>
    <row r="2613" spans="14:14" x14ac:dyDescent="0.2">
      <c r="N2613" s="1"/>
    </row>
    <row r="2614" spans="14:14" x14ac:dyDescent="0.2">
      <c r="N2614" s="1"/>
    </row>
    <row r="2615" spans="14:14" x14ac:dyDescent="0.2">
      <c r="N2615" s="1"/>
    </row>
    <row r="2616" spans="14:14" x14ac:dyDescent="0.2">
      <c r="N2616" s="1"/>
    </row>
    <row r="2617" spans="14:14" x14ac:dyDescent="0.2">
      <c r="N2617" s="1"/>
    </row>
    <row r="2618" spans="14:14" x14ac:dyDescent="0.2">
      <c r="N2618" s="1"/>
    </row>
    <row r="2619" spans="14:14" x14ac:dyDescent="0.2">
      <c r="N2619" s="1"/>
    </row>
    <row r="2620" spans="14:14" x14ac:dyDescent="0.2">
      <c r="N2620" s="1"/>
    </row>
    <row r="2621" spans="14:14" x14ac:dyDescent="0.2">
      <c r="N2621" s="1"/>
    </row>
    <row r="2622" spans="14:14" x14ac:dyDescent="0.2">
      <c r="N2622" s="1"/>
    </row>
    <row r="2623" spans="14:14" x14ac:dyDescent="0.2">
      <c r="N2623" s="1"/>
    </row>
    <row r="2624" spans="14:14" x14ac:dyDescent="0.2">
      <c r="N2624" s="1"/>
    </row>
    <row r="2625" spans="14:14" x14ac:dyDescent="0.2">
      <c r="N2625" s="1"/>
    </row>
    <row r="2626" spans="14:14" x14ac:dyDescent="0.2">
      <c r="N2626" s="1"/>
    </row>
    <row r="2627" spans="14:14" x14ac:dyDescent="0.2">
      <c r="N2627" s="1"/>
    </row>
    <row r="2628" spans="14:14" x14ac:dyDescent="0.2">
      <c r="N2628" s="1"/>
    </row>
    <row r="2629" spans="14:14" x14ac:dyDescent="0.2">
      <c r="N2629" s="1"/>
    </row>
    <row r="2630" spans="14:14" x14ac:dyDescent="0.2">
      <c r="N2630" s="1"/>
    </row>
    <row r="2631" spans="14:14" x14ac:dyDescent="0.2">
      <c r="N2631" s="1"/>
    </row>
    <row r="2632" spans="14:14" x14ac:dyDescent="0.2">
      <c r="N2632" s="1"/>
    </row>
    <row r="2633" spans="14:14" x14ac:dyDescent="0.2">
      <c r="N2633" s="1"/>
    </row>
    <row r="2634" spans="14:14" x14ac:dyDescent="0.2">
      <c r="N2634" s="1"/>
    </row>
    <row r="2635" spans="14:14" x14ac:dyDescent="0.2">
      <c r="N2635" s="1"/>
    </row>
    <row r="2636" spans="14:14" x14ac:dyDescent="0.2">
      <c r="N2636" s="1"/>
    </row>
    <row r="2637" spans="14:14" x14ac:dyDescent="0.2">
      <c r="N2637" s="1"/>
    </row>
    <row r="2638" spans="14:14" x14ac:dyDescent="0.2">
      <c r="N2638" s="1"/>
    </row>
    <row r="2639" spans="14:14" x14ac:dyDescent="0.2">
      <c r="N2639" s="1"/>
    </row>
    <row r="2640" spans="14:14" x14ac:dyDescent="0.2">
      <c r="N2640" s="1"/>
    </row>
    <row r="2641" spans="14:14" x14ac:dyDescent="0.2">
      <c r="N2641" s="1"/>
    </row>
    <row r="2642" spans="14:14" x14ac:dyDescent="0.2">
      <c r="N2642" s="1"/>
    </row>
    <row r="2643" spans="14:14" x14ac:dyDescent="0.2">
      <c r="N2643" s="1"/>
    </row>
    <row r="2644" spans="14:14" x14ac:dyDescent="0.2">
      <c r="N2644" s="1"/>
    </row>
    <row r="2645" spans="14:14" x14ac:dyDescent="0.2">
      <c r="N2645" s="1"/>
    </row>
    <row r="2646" spans="14:14" x14ac:dyDescent="0.2">
      <c r="N2646" s="1"/>
    </row>
    <row r="2647" spans="14:14" x14ac:dyDescent="0.2">
      <c r="N2647" s="1"/>
    </row>
    <row r="2648" spans="14:14" x14ac:dyDescent="0.2">
      <c r="N2648" s="1"/>
    </row>
    <row r="2649" spans="14:14" x14ac:dyDescent="0.2">
      <c r="N2649" s="1"/>
    </row>
    <row r="2650" spans="14:14" x14ac:dyDescent="0.2">
      <c r="N2650" s="1"/>
    </row>
    <row r="2651" spans="14:14" x14ac:dyDescent="0.2">
      <c r="N2651" s="1"/>
    </row>
    <row r="2652" spans="14:14" x14ac:dyDescent="0.2">
      <c r="N2652" s="1"/>
    </row>
    <row r="2653" spans="14:14" x14ac:dyDescent="0.2">
      <c r="N2653" s="1"/>
    </row>
    <row r="2654" spans="14:14" x14ac:dyDescent="0.2">
      <c r="N2654" s="1"/>
    </row>
    <row r="2655" spans="14:14" x14ac:dyDescent="0.2">
      <c r="N2655" s="1"/>
    </row>
    <row r="2656" spans="14:14" x14ac:dyDescent="0.2">
      <c r="N2656" s="1"/>
    </row>
    <row r="2657" spans="14:14" x14ac:dyDescent="0.2">
      <c r="N2657" s="1"/>
    </row>
    <row r="2658" spans="14:14" x14ac:dyDescent="0.2">
      <c r="N2658" s="1"/>
    </row>
    <row r="2659" spans="14:14" x14ac:dyDescent="0.2">
      <c r="N2659" s="1"/>
    </row>
    <row r="2660" spans="14:14" x14ac:dyDescent="0.2">
      <c r="N2660" s="1"/>
    </row>
    <row r="2661" spans="14:14" x14ac:dyDescent="0.2">
      <c r="N2661" s="1"/>
    </row>
    <row r="2662" spans="14:14" x14ac:dyDescent="0.2">
      <c r="N2662" s="1"/>
    </row>
    <row r="2663" spans="14:14" x14ac:dyDescent="0.2">
      <c r="N2663" s="1"/>
    </row>
    <row r="2664" spans="14:14" x14ac:dyDescent="0.2">
      <c r="N2664" s="1"/>
    </row>
    <row r="2665" spans="14:14" x14ac:dyDescent="0.2">
      <c r="N2665" s="1"/>
    </row>
    <row r="2666" spans="14:14" x14ac:dyDescent="0.2">
      <c r="N2666" s="1"/>
    </row>
    <row r="2667" spans="14:14" x14ac:dyDescent="0.2">
      <c r="N2667" s="1"/>
    </row>
    <row r="2668" spans="14:14" x14ac:dyDescent="0.2">
      <c r="N2668" s="1"/>
    </row>
    <row r="2669" spans="14:14" x14ac:dyDescent="0.2">
      <c r="N2669" s="1"/>
    </row>
    <row r="2670" spans="14:14" x14ac:dyDescent="0.2">
      <c r="N2670" s="1"/>
    </row>
    <row r="2671" spans="14:14" x14ac:dyDescent="0.2">
      <c r="N2671" s="1"/>
    </row>
    <row r="2672" spans="14:14" x14ac:dyDescent="0.2">
      <c r="N2672" s="1"/>
    </row>
    <row r="2673" spans="14:14" x14ac:dyDescent="0.2">
      <c r="N2673" s="1"/>
    </row>
    <row r="2674" spans="14:14" x14ac:dyDescent="0.2">
      <c r="N2674" s="1"/>
    </row>
    <row r="2675" spans="14:14" x14ac:dyDescent="0.2">
      <c r="N2675" s="1"/>
    </row>
    <row r="2676" spans="14:14" x14ac:dyDescent="0.2">
      <c r="N2676" s="1"/>
    </row>
    <row r="2677" spans="14:14" x14ac:dyDescent="0.2">
      <c r="N2677" s="1"/>
    </row>
    <row r="2678" spans="14:14" x14ac:dyDescent="0.2">
      <c r="N2678" s="1"/>
    </row>
    <row r="2679" spans="14:14" x14ac:dyDescent="0.2">
      <c r="N2679" s="1"/>
    </row>
    <row r="2680" spans="14:14" x14ac:dyDescent="0.2">
      <c r="N2680" s="1"/>
    </row>
    <row r="2681" spans="14:14" x14ac:dyDescent="0.2">
      <c r="N2681" s="1"/>
    </row>
    <row r="2682" spans="14:14" x14ac:dyDescent="0.2">
      <c r="N2682" s="1"/>
    </row>
    <row r="2683" spans="14:14" x14ac:dyDescent="0.2">
      <c r="N2683" s="1"/>
    </row>
    <row r="2684" spans="14:14" x14ac:dyDescent="0.2">
      <c r="N2684" s="1"/>
    </row>
    <row r="2685" spans="14:14" x14ac:dyDescent="0.2">
      <c r="N2685" s="1"/>
    </row>
    <row r="2686" spans="14:14" x14ac:dyDescent="0.2">
      <c r="N2686" s="1"/>
    </row>
    <row r="2687" spans="14:14" x14ac:dyDescent="0.2">
      <c r="N2687" s="1"/>
    </row>
    <row r="2688" spans="14:14" x14ac:dyDescent="0.2">
      <c r="N2688" s="1"/>
    </row>
    <row r="2689" spans="14:14" x14ac:dyDescent="0.2">
      <c r="N2689" s="1"/>
    </row>
    <row r="2690" spans="14:14" x14ac:dyDescent="0.2">
      <c r="N2690" s="1"/>
    </row>
    <row r="2691" spans="14:14" x14ac:dyDescent="0.2">
      <c r="N2691" s="1"/>
    </row>
    <row r="2692" spans="14:14" x14ac:dyDescent="0.2">
      <c r="N2692" s="1"/>
    </row>
    <row r="2693" spans="14:14" x14ac:dyDescent="0.2">
      <c r="N2693" s="1"/>
    </row>
    <row r="2694" spans="14:14" x14ac:dyDescent="0.2">
      <c r="N2694" s="1"/>
    </row>
    <row r="2695" spans="14:14" x14ac:dyDescent="0.2">
      <c r="N2695" s="1"/>
    </row>
    <row r="2696" spans="14:14" x14ac:dyDescent="0.2">
      <c r="N2696" s="1"/>
    </row>
    <row r="2697" spans="14:14" x14ac:dyDescent="0.2">
      <c r="N2697" s="1"/>
    </row>
    <row r="2698" spans="14:14" x14ac:dyDescent="0.2">
      <c r="N2698" s="1"/>
    </row>
    <row r="2699" spans="14:14" x14ac:dyDescent="0.2">
      <c r="N2699" s="1"/>
    </row>
    <row r="2700" spans="14:14" x14ac:dyDescent="0.2">
      <c r="N2700" s="1"/>
    </row>
    <row r="2701" spans="14:14" x14ac:dyDescent="0.2">
      <c r="N2701" s="1"/>
    </row>
    <row r="2702" spans="14:14" x14ac:dyDescent="0.2">
      <c r="N2702" s="1"/>
    </row>
    <row r="2703" spans="14:14" x14ac:dyDescent="0.2">
      <c r="N2703" s="1"/>
    </row>
    <row r="2704" spans="14:14" x14ac:dyDescent="0.2">
      <c r="N2704" s="1"/>
    </row>
    <row r="2705" spans="14:14" x14ac:dyDescent="0.2">
      <c r="N2705" s="1"/>
    </row>
    <row r="2706" spans="14:14" x14ac:dyDescent="0.2">
      <c r="N2706" s="1"/>
    </row>
    <row r="2707" spans="14:14" x14ac:dyDescent="0.2">
      <c r="N2707" s="1"/>
    </row>
    <row r="2708" spans="14:14" x14ac:dyDescent="0.2">
      <c r="N2708" s="1"/>
    </row>
    <row r="2709" spans="14:14" x14ac:dyDescent="0.2">
      <c r="N2709" s="1"/>
    </row>
    <row r="2710" spans="14:14" x14ac:dyDescent="0.2">
      <c r="N2710" s="1"/>
    </row>
    <row r="2711" spans="14:14" x14ac:dyDescent="0.2">
      <c r="N2711" s="1"/>
    </row>
    <row r="2712" spans="14:14" x14ac:dyDescent="0.2">
      <c r="N2712" s="1"/>
    </row>
    <row r="2713" spans="14:14" x14ac:dyDescent="0.2">
      <c r="N2713" s="1"/>
    </row>
    <row r="2714" spans="14:14" x14ac:dyDescent="0.2">
      <c r="N2714" s="1"/>
    </row>
    <row r="2715" spans="14:14" x14ac:dyDescent="0.2">
      <c r="N2715" s="1"/>
    </row>
    <row r="2716" spans="14:14" x14ac:dyDescent="0.2">
      <c r="N2716" s="1"/>
    </row>
    <row r="2717" spans="14:14" x14ac:dyDescent="0.2">
      <c r="N2717" s="1"/>
    </row>
    <row r="2718" spans="14:14" x14ac:dyDescent="0.2">
      <c r="N2718" s="1"/>
    </row>
    <row r="2719" spans="14:14" x14ac:dyDescent="0.2">
      <c r="N2719" s="1"/>
    </row>
    <row r="2720" spans="14:14" x14ac:dyDescent="0.2">
      <c r="N2720" s="1"/>
    </row>
    <row r="2721" spans="14:14" x14ac:dyDescent="0.2">
      <c r="N2721" s="1"/>
    </row>
    <row r="2722" spans="14:14" x14ac:dyDescent="0.2">
      <c r="N2722" s="1"/>
    </row>
    <row r="2723" spans="14:14" x14ac:dyDescent="0.2">
      <c r="N2723" s="1"/>
    </row>
    <row r="2724" spans="14:14" x14ac:dyDescent="0.2">
      <c r="N2724" s="1"/>
    </row>
    <row r="2725" spans="14:14" x14ac:dyDescent="0.2">
      <c r="N2725" s="1"/>
    </row>
    <row r="2726" spans="14:14" x14ac:dyDescent="0.2">
      <c r="N2726" s="1"/>
    </row>
    <row r="2727" spans="14:14" x14ac:dyDescent="0.2">
      <c r="N2727" s="1"/>
    </row>
    <row r="2728" spans="14:14" x14ac:dyDescent="0.2">
      <c r="N2728" s="1"/>
    </row>
    <row r="2729" spans="14:14" x14ac:dyDescent="0.2">
      <c r="N2729" s="1"/>
    </row>
    <row r="2730" spans="14:14" x14ac:dyDescent="0.2">
      <c r="N2730" s="1"/>
    </row>
    <row r="2731" spans="14:14" x14ac:dyDescent="0.2">
      <c r="N2731" s="1"/>
    </row>
    <row r="2732" spans="14:14" x14ac:dyDescent="0.2">
      <c r="N2732" s="1"/>
    </row>
    <row r="2733" spans="14:14" x14ac:dyDescent="0.2">
      <c r="N2733" s="1"/>
    </row>
    <row r="2734" spans="14:14" x14ac:dyDescent="0.2">
      <c r="N2734" s="1"/>
    </row>
    <row r="2735" spans="14:14" x14ac:dyDescent="0.2">
      <c r="N2735" s="1"/>
    </row>
    <row r="2736" spans="14:14" x14ac:dyDescent="0.2">
      <c r="N2736" s="1"/>
    </row>
    <row r="2737" spans="14:14" x14ac:dyDescent="0.2">
      <c r="N2737" s="1"/>
    </row>
    <row r="2738" spans="14:14" x14ac:dyDescent="0.2">
      <c r="N2738" s="1"/>
    </row>
    <row r="2739" spans="14:14" x14ac:dyDescent="0.2">
      <c r="N2739" s="1"/>
    </row>
    <row r="2740" spans="14:14" x14ac:dyDescent="0.2">
      <c r="N2740" s="1"/>
    </row>
    <row r="2741" spans="14:14" x14ac:dyDescent="0.2">
      <c r="N2741" s="1"/>
    </row>
    <row r="2742" spans="14:14" x14ac:dyDescent="0.2">
      <c r="N2742" s="1"/>
    </row>
    <row r="2743" spans="14:14" x14ac:dyDescent="0.2">
      <c r="N2743" s="1"/>
    </row>
    <row r="2744" spans="14:14" x14ac:dyDescent="0.2">
      <c r="N2744" s="1"/>
    </row>
    <row r="2745" spans="14:14" x14ac:dyDescent="0.2">
      <c r="N2745" s="1"/>
    </row>
    <row r="2746" spans="14:14" x14ac:dyDescent="0.2">
      <c r="N2746" s="1"/>
    </row>
    <row r="2747" spans="14:14" x14ac:dyDescent="0.2">
      <c r="N2747" s="1"/>
    </row>
    <row r="2748" spans="14:14" x14ac:dyDescent="0.2">
      <c r="N2748" s="1"/>
    </row>
    <row r="2749" spans="14:14" x14ac:dyDescent="0.2">
      <c r="N2749" s="1"/>
    </row>
    <row r="2750" spans="14:14" x14ac:dyDescent="0.2">
      <c r="N2750" s="1"/>
    </row>
    <row r="2751" spans="14:14" x14ac:dyDescent="0.2">
      <c r="N2751" s="1"/>
    </row>
    <row r="2752" spans="14:14" x14ac:dyDescent="0.2">
      <c r="N2752" s="1"/>
    </row>
    <row r="2753" spans="14:14" x14ac:dyDescent="0.2">
      <c r="N2753" s="1"/>
    </row>
    <row r="2754" spans="14:14" x14ac:dyDescent="0.2">
      <c r="N2754" s="1"/>
    </row>
    <row r="2755" spans="14:14" x14ac:dyDescent="0.2">
      <c r="N2755" s="1"/>
    </row>
    <row r="2756" spans="14:14" x14ac:dyDescent="0.2">
      <c r="N2756" s="1"/>
    </row>
    <row r="2757" spans="14:14" x14ac:dyDescent="0.2">
      <c r="N2757" s="1"/>
    </row>
    <row r="2758" spans="14:14" x14ac:dyDescent="0.2">
      <c r="N2758" s="1"/>
    </row>
    <row r="2759" spans="14:14" x14ac:dyDescent="0.2">
      <c r="N2759" s="1"/>
    </row>
    <row r="2760" spans="14:14" x14ac:dyDescent="0.2">
      <c r="N2760" s="1"/>
    </row>
    <row r="2761" spans="14:14" x14ac:dyDescent="0.2">
      <c r="N2761" s="1"/>
    </row>
    <row r="2762" spans="14:14" x14ac:dyDescent="0.2">
      <c r="N2762" s="1"/>
    </row>
    <row r="2763" spans="14:14" x14ac:dyDescent="0.2">
      <c r="N2763" s="1"/>
    </row>
    <row r="2764" spans="14:14" x14ac:dyDescent="0.2">
      <c r="N2764" s="1"/>
    </row>
    <row r="2765" spans="14:14" x14ac:dyDescent="0.2">
      <c r="N2765" s="1"/>
    </row>
    <row r="2766" spans="14:14" x14ac:dyDescent="0.2">
      <c r="N2766" s="1"/>
    </row>
    <row r="2767" spans="14:14" x14ac:dyDescent="0.2">
      <c r="N2767" s="1"/>
    </row>
    <row r="2768" spans="14:14" x14ac:dyDescent="0.2">
      <c r="N2768" s="1"/>
    </row>
    <row r="2769" spans="14:14" x14ac:dyDescent="0.2">
      <c r="N2769" s="1"/>
    </row>
    <row r="2770" spans="14:14" x14ac:dyDescent="0.2">
      <c r="N2770" s="1"/>
    </row>
    <row r="2771" spans="14:14" x14ac:dyDescent="0.2">
      <c r="N2771" s="1"/>
    </row>
    <row r="2772" spans="14:14" x14ac:dyDescent="0.2">
      <c r="N2772" s="1"/>
    </row>
    <row r="2773" spans="14:14" x14ac:dyDescent="0.2">
      <c r="N2773" s="1"/>
    </row>
    <row r="2774" spans="14:14" x14ac:dyDescent="0.2">
      <c r="N2774" s="1"/>
    </row>
    <row r="2775" spans="14:14" x14ac:dyDescent="0.2">
      <c r="N2775" s="1"/>
    </row>
    <row r="2776" spans="14:14" x14ac:dyDescent="0.2">
      <c r="N2776" s="1"/>
    </row>
    <row r="2777" spans="14:14" x14ac:dyDescent="0.2">
      <c r="N2777" s="1"/>
    </row>
    <row r="2778" spans="14:14" x14ac:dyDescent="0.2">
      <c r="N2778" s="1"/>
    </row>
    <row r="2779" spans="14:14" x14ac:dyDescent="0.2">
      <c r="N2779" s="1"/>
    </row>
    <row r="2780" spans="14:14" x14ac:dyDescent="0.2">
      <c r="N2780" s="1"/>
    </row>
    <row r="2781" spans="14:14" x14ac:dyDescent="0.2">
      <c r="N2781" s="1"/>
    </row>
    <row r="2782" spans="14:14" x14ac:dyDescent="0.2">
      <c r="N2782" s="1"/>
    </row>
    <row r="2783" spans="14:14" x14ac:dyDescent="0.2">
      <c r="N2783" s="1"/>
    </row>
    <row r="2784" spans="14:14" x14ac:dyDescent="0.2">
      <c r="N2784" s="1"/>
    </row>
    <row r="2785" spans="14:14" x14ac:dyDescent="0.2">
      <c r="N2785" s="1"/>
    </row>
    <row r="2786" spans="14:14" x14ac:dyDescent="0.2">
      <c r="N2786" s="1"/>
    </row>
    <row r="2787" spans="14:14" x14ac:dyDescent="0.2">
      <c r="N2787" s="1"/>
    </row>
    <row r="2788" spans="14:14" x14ac:dyDescent="0.2">
      <c r="N2788" s="1"/>
    </row>
    <row r="2789" spans="14:14" x14ac:dyDescent="0.2">
      <c r="N2789" s="1"/>
    </row>
    <row r="2790" spans="14:14" x14ac:dyDescent="0.2">
      <c r="N2790" s="1"/>
    </row>
    <row r="2791" spans="14:14" x14ac:dyDescent="0.2">
      <c r="N2791" s="1"/>
    </row>
    <row r="2792" spans="14:14" x14ac:dyDescent="0.2">
      <c r="N2792" s="1"/>
    </row>
    <row r="2793" spans="14:14" x14ac:dyDescent="0.2">
      <c r="N2793" s="1"/>
    </row>
    <row r="2794" spans="14:14" x14ac:dyDescent="0.2">
      <c r="N2794" s="1"/>
    </row>
    <row r="2795" spans="14:14" x14ac:dyDescent="0.2">
      <c r="N2795" s="1"/>
    </row>
    <row r="2796" spans="14:14" x14ac:dyDescent="0.2">
      <c r="N2796" s="1"/>
    </row>
    <row r="2797" spans="14:14" x14ac:dyDescent="0.2">
      <c r="N2797" s="1"/>
    </row>
    <row r="2798" spans="14:14" x14ac:dyDescent="0.2">
      <c r="N2798" s="1"/>
    </row>
    <row r="2799" spans="14:14" x14ac:dyDescent="0.2">
      <c r="N2799" s="1"/>
    </row>
    <row r="2800" spans="14:14" x14ac:dyDescent="0.2">
      <c r="N2800" s="1"/>
    </row>
    <row r="2801" spans="14:14" x14ac:dyDescent="0.2">
      <c r="N2801" s="1"/>
    </row>
    <row r="2802" spans="14:14" x14ac:dyDescent="0.2">
      <c r="N2802" s="1"/>
    </row>
    <row r="2803" spans="14:14" x14ac:dyDescent="0.2">
      <c r="N2803" s="1"/>
    </row>
    <row r="2804" spans="14:14" x14ac:dyDescent="0.2">
      <c r="N2804" s="1"/>
    </row>
    <row r="2805" spans="14:14" x14ac:dyDescent="0.2">
      <c r="N2805" s="1"/>
    </row>
    <row r="2806" spans="14:14" x14ac:dyDescent="0.2">
      <c r="N2806" s="1"/>
    </row>
    <row r="2807" spans="14:14" x14ac:dyDescent="0.2">
      <c r="N2807" s="1"/>
    </row>
    <row r="2808" spans="14:14" x14ac:dyDescent="0.2">
      <c r="N2808" s="1"/>
    </row>
    <row r="2809" spans="14:14" x14ac:dyDescent="0.2">
      <c r="N2809" s="1"/>
    </row>
    <row r="2810" spans="14:14" x14ac:dyDescent="0.2">
      <c r="N2810" s="1"/>
    </row>
    <row r="2811" spans="14:14" x14ac:dyDescent="0.2">
      <c r="N2811" s="1"/>
    </row>
    <row r="2812" spans="14:14" x14ac:dyDescent="0.2">
      <c r="N2812" s="1"/>
    </row>
    <row r="2813" spans="14:14" x14ac:dyDescent="0.2">
      <c r="N2813" s="1"/>
    </row>
    <row r="2814" spans="14:14" x14ac:dyDescent="0.2">
      <c r="N2814" s="1"/>
    </row>
    <row r="2815" spans="14:14" x14ac:dyDescent="0.2">
      <c r="N2815" s="1"/>
    </row>
    <row r="2816" spans="14:14" x14ac:dyDescent="0.2">
      <c r="N2816" s="1"/>
    </row>
    <row r="2817" spans="14:14" x14ac:dyDescent="0.2">
      <c r="N2817" s="1"/>
    </row>
    <row r="2818" spans="14:14" x14ac:dyDescent="0.2">
      <c r="N2818" s="1"/>
    </row>
    <row r="2819" spans="14:14" x14ac:dyDescent="0.2">
      <c r="N2819" s="1"/>
    </row>
    <row r="2820" spans="14:14" x14ac:dyDescent="0.2">
      <c r="N2820" s="1"/>
    </row>
    <row r="2821" spans="14:14" x14ac:dyDescent="0.2">
      <c r="N2821" s="1"/>
    </row>
    <row r="2822" spans="14:14" x14ac:dyDescent="0.2">
      <c r="N2822" s="1"/>
    </row>
    <row r="2823" spans="14:14" x14ac:dyDescent="0.2">
      <c r="N2823" s="1"/>
    </row>
    <row r="2824" spans="14:14" x14ac:dyDescent="0.2">
      <c r="N2824" s="1"/>
    </row>
    <row r="2825" spans="14:14" x14ac:dyDescent="0.2">
      <c r="N2825" s="1"/>
    </row>
    <row r="2826" spans="14:14" x14ac:dyDescent="0.2">
      <c r="N2826" s="1"/>
    </row>
    <row r="2827" spans="14:14" x14ac:dyDescent="0.2">
      <c r="N2827" s="1"/>
    </row>
    <row r="2828" spans="14:14" x14ac:dyDescent="0.2">
      <c r="N2828" s="1"/>
    </row>
    <row r="2829" spans="14:14" x14ac:dyDescent="0.2">
      <c r="N2829" s="1"/>
    </row>
    <row r="2830" spans="14:14" x14ac:dyDescent="0.2">
      <c r="N2830" s="1"/>
    </row>
    <row r="2831" spans="14:14" x14ac:dyDescent="0.2">
      <c r="N2831" s="1"/>
    </row>
    <row r="2832" spans="14:14" x14ac:dyDescent="0.2">
      <c r="N2832" s="1"/>
    </row>
    <row r="2833" spans="14:18" x14ac:dyDescent="0.2">
      <c r="N2833" s="1"/>
    </row>
    <row r="2834" spans="14:18" x14ac:dyDescent="0.2">
      <c r="N2834" s="1"/>
    </row>
    <row r="2835" spans="14:18" x14ac:dyDescent="0.2">
      <c r="N2835" s="1"/>
    </row>
    <row r="2836" spans="14:18" x14ac:dyDescent="0.2">
      <c r="N2836" s="1"/>
    </row>
    <row r="2837" spans="14:18" x14ac:dyDescent="0.2">
      <c r="N2837" s="1"/>
    </row>
    <row r="2838" spans="14:18" x14ac:dyDescent="0.2">
      <c r="N2838" s="1"/>
    </row>
    <row r="2839" spans="14:18" x14ac:dyDescent="0.2">
      <c r="N2839" s="1"/>
    </row>
    <row r="2840" spans="14:18" x14ac:dyDescent="0.2">
      <c r="N2840" s="1"/>
    </row>
    <row r="2841" spans="14:18" x14ac:dyDescent="0.2">
      <c r="N2841" s="1"/>
    </row>
    <row r="2842" spans="14:18" x14ac:dyDescent="0.2">
      <c r="N2842" s="1"/>
    </row>
    <row r="2843" spans="14:18" x14ac:dyDescent="0.2">
      <c r="N2843" s="1"/>
    </row>
    <row r="2844" spans="14:18" x14ac:dyDescent="0.2">
      <c r="N2844" s="1"/>
    </row>
    <row r="2845" spans="14:18" x14ac:dyDescent="0.2">
      <c r="N2845" s="1"/>
    </row>
    <row r="2846" spans="14:18" x14ac:dyDescent="0.2">
      <c r="N2846" s="1"/>
    </row>
    <row r="2847" spans="14:18" x14ac:dyDescent="0.2">
      <c r="N2847" s="1"/>
    </row>
    <row r="2848" spans="14:18" x14ac:dyDescent="0.2">
      <c r="N2848" s="1"/>
      <c r="R2848" s="2"/>
    </row>
    <row r="2849" spans="14:14" x14ac:dyDescent="0.2">
      <c r="N2849" s="1"/>
    </row>
    <row r="2850" spans="14:14" x14ac:dyDescent="0.2">
      <c r="N2850" s="1"/>
    </row>
    <row r="2851" spans="14:14" x14ac:dyDescent="0.2">
      <c r="N2851" s="1"/>
    </row>
    <row r="2852" spans="14:14" x14ac:dyDescent="0.2">
      <c r="N2852" s="1"/>
    </row>
    <row r="2853" spans="14:14" x14ac:dyDescent="0.2">
      <c r="N2853" s="1"/>
    </row>
    <row r="2854" spans="14:14" x14ac:dyDescent="0.2">
      <c r="N2854" s="1"/>
    </row>
    <row r="2855" spans="14:14" x14ac:dyDescent="0.2">
      <c r="N2855" s="1"/>
    </row>
    <row r="2856" spans="14:14" x14ac:dyDescent="0.2">
      <c r="N2856" s="1"/>
    </row>
    <row r="2857" spans="14:14" x14ac:dyDescent="0.2">
      <c r="N2857" s="1"/>
    </row>
    <row r="2858" spans="14:14" x14ac:dyDescent="0.2">
      <c r="N2858" s="1"/>
    </row>
    <row r="2859" spans="14:14" x14ac:dyDescent="0.2">
      <c r="N2859" s="1"/>
    </row>
    <row r="2860" spans="14:14" x14ac:dyDescent="0.2">
      <c r="N2860" s="1"/>
    </row>
    <row r="2861" spans="14:14" x14ac:dyDescent="0.2">
      <c r="N2861" s="1"/>
    </row>
    <row r="2862" spans="14:14" x14ac:dyDescent="0.2">
      <c r="N2862" s="1"/>
    </row>
    <row r="2863" spans="14:14" x14ac:dyDescent="0.2">
      <c r="N2863" s="1"/>
    </row>
    <row r="2864" spans="14:14" x14ac:dyDescent="0.2">
      <c r="N2864" s="1"/>
    </row>
    <row r="2865" spans="14:14" x14ac:dyDescent="0.2">
      <c r="N2865" s="1"/>
    </row>
    <row r="2866" spans="14:14" x14ac:dyDescent="0.2">
      <c r="N2866" s="1"/>
    </row>
    <row r="2867" spans="14:14" x14ac:dyDescent="0.2">
      <c r="N2867" s="1"/>
    </row>
    <row r="2868" spans="14:14" x14ac:dyDescent="0.2">
      <c r="N2868" s="1"/>
    </row>
    <row r="2869" spans="14:14" x14ac:dyDescent="0.2">
      <c r="N2869" s="1"/>
    </row>
    <row r="2870" spans="14:14" x14ac:dyDescent="0.2">
      <c r="N2870" s="1"/>
    </row>
    <row r="2871" spans="14:14" x14ac:dyDescent="0.2">
      <c r="N2871" s="1"/>
    </row>
    <row r="2872" spans="14:14" x14ac:dyDescent="0.2">
      <c r="N2872" s="1"/>
    </row>
    <row r="2873" spans="14:14" x14ac:dyDescent="0.2">
      <c r="N2873" s="1"/>
    </row>
    <row r="2874" spans="14:14" x14ac:dyDescent="0.2">
      <c r="N2874" s="1"/>
    </row>
    <row r="2875" spans="14:14" x14ac:dyDescent="0.2">
      <c r="N2875" s="1"/>
    </row>
    <row r="2876" spans="14:14" x14ac:dyDescent="0.2">
      <c r="N2876" s="1"/>
    </row>
    <row r="2877" spans="14:14" x14ac:dyDescent="0.2">
      <c r="N2877" s="1"/>
    </row>
    <row r="2878" spans="14:14" x14ac:dyDescent="0.2">
      <c r="N2878" s="1"/>
    </row>
    <row r="2879" spans="14:14" x14ac:dyDescent="0.2">
      <c r="N2879" s="1"/>
    </row>
    <row r="2880" spans="14:14" x14ac:dyDescent="0.2">
      <c r="N2880" s="1"/>
    </row>
    <row r="2881" spans="14:14" x14ac:dyDescent="0.2">
      <c r="N2881" s="1"/>
    </row>
    <row r="2882" spans="14:14" x14ac:dyDescent="0.2">
      <c r="N2882" s="1"/>
    </row>
    <row r="2883" spans="14:14" x14ac:dyDescent="0.2">
      <c r="N2883" s="1"/>
    </row>
    <row r="2884" spans="14:14" x14ac:dyDescent="0.2">
      <c r="N2884" s="1"/>
    </row>
    <row r="2885" spans="14:14" x14ac:dyDescent="0.2">
      <c r="N2885" s="1"/>
    </row>
    <row r="2886" spans="14:14" x14ac:dyDescent="0.2">
      <c r="N2886" s="1"/>
    </row>
    <row r="2887" spans="14:14" x14ac:dyDescent="0.2">
      <c r="N2887" s="1"/>
    </row>
    <row r="2888" spans="14:14" x14ac:dyDescent="0.2">
      <c r="N2888" s="1"/>
    </row>
    <row r="2889" spans="14:14" x14ac:dyDescent="0.2">
      <c r="N2889" s="1"/>
    </row>
    <row r="2890" spans="14:14" x14ac:dyDescent="0.2">
      <c r="N2890" s="1"/>
    </row>
    <row r="2891" spans="14:14" x14ac:dyDescent="0.2">
      <c r="N2891" s="1"/>
    </row>
    <row r="2892" spans="14:14" x14ac:dyDescent="0.2">
      <c r="N2892" s="1"/>
    </row>
    <row r="2893" spans="14:14" x14ac:dyDescent="0.2">
      <c r="N2893" s="1"/>
    </row>
    <row r="2894" spans="14:14" x14ac:dyDescent="0.2">
      <c r="N2894" s="1"/>
    </row>
    <row r="2895" spans="14:14" x14ac:dyDescent="0.2">
      <c r="N2895" s="1"/>
    </row>
    <row r="2896" spans="14:14" x14ac:dyDescent="0.2">
      <c r="N2896" s="1"/>
    </row>
    <row r="2897" spans="14:14" x14ac:dyDescent="0.2">
      <c r="N2897" s="1"/>
    </row>
    <row r="2898" spans="14:14" x14ac:dyDescent="0.2">
      <c r="N2898" s="1"/>
    </row>
    <row r="2899" spans="14:14" x14ac:dyDescent="0.2">
      <c r="N2899" s="1"/>
    </row>
    <row r="2900" spans="14:14" x14ac:dyDescent="0.2">
      <c r="N2900" s="1"/>
    </row>
    <row r="2901" spans="14:14" x14ac:dyDescent="0.2">
      <c r="N2901" s="1"/>
    </row>
    <row r="2902" spans="14:14" x14ac:dyDescent="0.2">
      <c r="N2902" s="1"/>
    </row>
    <row r="2903" spans="14:14" x14ac:dyDescent="0.2">
      <c r="N2903" s="1"/>
    </row>
    <row r="2904" spans="14:14" x14ac:dyDescent="0.2">
      <c r="N2904" s="1"/>
    </row>
    <row r="2905" spans="14:14" x14ac:dyDescent="0.2">
      <c r="N2905" s="1"/>
    </row>
    <row r="2906" spans="14:14" x14ac:dyDescent="0.2">
      <c r="N2906" s="1"/>
    </row>
    <row r="2907" spans="14:14" x14ac:dyDescent="0.2">
      <c r="N2907" s="1"/>
    </row>
    <row r="2908" spans="14:14" x14ac:dyDescent="0.2">
      <c r="N2908" s="1"/>
    </row>
    <row r="2909" spans="14:14" x14ac:dyDescent="0.2">
      <c r="N2909" s="1"/>
    </row>
    <row r="2910" spans="14:14" x14ac:dyDescent="0.2">
      <c r="N2910" s="1"/>
    </row>
    <row r="2911" spans="14:14" x14ac:dyDescent="0.2">
      <c r="N2911" s="1"/>
    </row>
    <row r="2912" spans="14:14" x14ac:dyDescent="0.2">
      <c r="N2912" s="1"/>
    </row>
    <row r="2913" spans="14:18" x14ac:dyDescent="0.2">
      <c r="N2913" s="1"/>
    </row>
    <row r="2914" spans="14:18" x14ac:dyDescent="0.2">
      <c r="N2914" s="1"/>
    </row>
    <row r="2915" spans="14:18" x14ac:dyDescent="0.2">
      <c r="N2915" s="1"/>
    </row>
    <row r="2916" spans="14:18" x14ac:dyDescent="0.2">
      <c r="N2916" s="1"/>
    </row>
    <row r="2917" spans="14:18" x14ac:dyDescent="0.2">
      <c r="N2917" s="1"/>
    </row>
    <row r="2918" spans="14:18" x14ac:dyDescent="0.2">
      <c r="N2918" s="1"/>
    </row>
    <row r="2919" spans="14:18" x14ac:dyDescent="0.2">
      <c r="N2919" s="1"/>
    </row>
    <row r="2920" spans="14:18" x14ac:dyDescent="0.2">
      <c r="N2920" s="1"/>
    </row>
    <row r="2921" spans="14:18" x14ac:dyDescent="0.2">
      <c r="N2921" s="1"/>
    </row>
    <row r="2922" spans="14:18" x14ac:dyDescent="0.2">
      <c r="N2922" s="1"/>
    </row>
    <row r="2923" spans="14:18" x14ac:dyDescent="0.2">
      <c r="N2923" s="1"/>
    </row>
    <row r="2924" spans="14:18" x14ac:dyDescent="0.2">
      <c r="N2924" s="1"/>
    </row>
    <row r="2925" spans="14:18" x14ac:dyDescent="0.2">
      <c r="N2925" s="1"/>
    </row>
    <row r="2926" spans="14:18" x14ac:dyDescent="0.2">
      <c r="N2926" s="1"/>
      <c r="R2926" s="2"/>
    </row>
    <row r="2927" spans="14:18" x14ac:dyDescent="0.2">
      <c r="N2927" s="1"/>
    </row>
    <row r="2928" spans="14:18" x14ac:dyDescent="0.2">
      <c r="N2928" s="1"/>
    </row>
    <row r="2929" spans="14:14" x14ac:dyDescent="0.2">
      <c r="N2929" s="1"/>
    </row>
    <row r="2930" spans="14:14" x14ac:dyDescent="0.2">
      <c r="N2930" s="1"/>
    </row>
    <row r="2931" spans="14:14" x14ac:dyDescent="0.2">
      <c r="N2931" s="1"/>
    </row>
    <row r="2932" spans="14:14" x14ac:dyDescent="0.2">
      <c r="N2932" s="1"/>
    </row>
    <row r="2933" spans="14:14" x14ac:dyDescent="0.2">
      <c r="N2933" s="1"/>
    </row>
    <row r="2934" spans="14:14" x14ac:dyDescent="0.2">
      <c r="N2934" s="1"/>
    </row>
    <row r="2935" spans="14:14" x14ac:dyDescent="0.2">
      <c r="N2935" s="1"/>
    </row>
    <row r="2936" spans="14:14" x14ac:dyDescent="0.2">
      <c r="N2936" s="1"/>
    </row>
    <row r="2937" spans="14:14" x14ac:dyDescent="0.2">
      <c r="N2937" s="1"/>
    </row>
    <row r="2938" spans="14:14" x14ac:dyDescent="0.2">
      <c r="N2938" s="1"/>
    </row>
    <row r="2939" spans="14:14" x14ac:dyDescent="0.2">
      <c r="N2939" s="1"/>
    </row>
    <row r="2940" spans="14:14" x14ac:dyDescent="0.2">
      <c r="N2940" s="1"/>
    </row>
    <row r="2941" spans="14:14" x14ac:dyDescent="0.2">
      <c r="N2941" s="1"/>
    </row>
    <row r="2942" spans="14:14" x14ac:dyDescent="0.2">
      <c r="N2942" s="1"/>
    </row>
    <row r="2943" spans="14:14" x14ac:dyDescent="0.2">
      <c r="N2943" s="1"/>
    </row>
    <row r="2944" spans="14:14" x14ac:dyDescent="0.2">
      <c r="N2944" s="1"/>
    </row>
    <row r="2945" spans="14:14" x14ac:dyDescent="0.2">
      <c r="N2945" s="1"/>
    </row>
    <row r="2946" spans="14:14" x14ac:dyDescent="0.2">
      <c r="N2946" s="1"/>
    </row>
    <row r="2947" spans="14:14" x14ac:dyDescent="0.2">
      <c r="N2947" s="1"/>
    </row>
    <row r="2948" spans="14:14" x14ac:dyDescent="0.2">
      <c r="N2948" s="1"/>
    </row>
    <row r="2949" spans="14:14" x14ac:dyDescent="0.2">
      <c r="N2949" s="1"/>
    </row>
    <row r="2950" spans="14:14" x14ac:dyDescent="0.2">
      <c r="N2950" s="1"/>
    </row>
    <row r="2951" spans="14:14" x14ac:dyDescent="0.2">
      <c r="N2951" s="1"/>
    </row>
    <row r="2952" spans="14:14" x14ac:dyDescent="0.2">
      <c r="N2952" s="1"/>
    </row>
    <row r="2953" spans="14:14" x14ac:dyDescent="0.2">
      <c r="N2953" s="1"/>
    </row>
    <row r="2954" spans="14:14" x14ac:dyDescent="0.2">
      <c r="N2954" s="1"/>
    </row>
    <row r="2955" spans="14:14" x14ac:dyDescent="0.2">
      <c r="N2955" s="1"/>
    </row>
    <row r="2956" spans="14:14" x14ac:dyDescent="0.2">
      <c r="N2956" s="1"/>
    </row>
    <row r="2957" spans="14:14" x14ac:dyDescent="0.2">
      <c r="N2957" s="1"/>
    </row>
    <row r="2958" spans="14:14" x14ac:dyDescent="0.2">
      <c r="N2958" s="1"/>
    </row>
    <row r="2959" spans="14:14" x14ac:dyDescent="0.2">
      <c r="N2959" s="1"/>
    </row>
    <row r="2960" spans="14:14" x14ac:dyDescent="0.2">
      <c r="N2960" s="1"/>
    </row>
    <row r="2961" spans="14:14" x14ac:dyDescent="0.2">
      <c r="N2961" s="1"/>
    </row>
    <row r="2962" spans="14:14" x14ac:dyDescent="0.2">
      <c r="N2962" s="1"/>
    </row>
    <row r="2963" spans="14:14" x14ac:dyDescent="0.2">
      <c r="N2963" s="1"/>
    </row>
    <row r="2964" spans="14:14" x14ac:dyDescent="0.2">
      <c r="N2964" s="1"/>
    </row>
    <row r="2965" spans="14:14" x14ac:dyDescent="0.2">
      <c r="N2965" s="1"/>
    </row>
    <row r="2966" spans="14:14" x14ac:dyDescent="0.2">
      <c r="N2966" s="1"/>
    </row>
    <row r="2967" spans="14:14" x14ac:dyDescent="0.2">
      <c r="N2967" s="1"/>
    </row>
    <row r="2968" spans="14:14" x14ac:dyDescent="0.2">
      <c r="N2968" s="1"/>
    </row>
    <row r="2969" spans="14:14" x14ac:dyDescent="0.2">
      <c r="N2969" s="1"/>
    </row>
    <row r="2970" spans="14:14" x14ac:dyDescent="0.2">
      <c r="N2970" s="1"/>
    </row>
    <row r="2971" spans="14:14" x14ac:dyDescent="0.2">
      <c r="N2971" s="1"/>
    </row>
    <row r="2972" spans="14:14" x14ac:dyDescent="0.2">
      <c r="N2972" s="1"/>
    </row>
    <row r="2973" spans="14:14" x14ac:dyDescent="0.2">
      <c r="N2973" s="1"/>
    </row>
    <row r="2974" spans="14:14" x14ac:dyDescent="0.2">
      <c r="N2974" s="1"/>
    </row>
    <row r="2975" spans="14:14" x14ac:dyDescent="0.2">
      <c r="N2975" s="1"/>
    </row>
    <row r="2976" spans="14:14" x14ac:dyDescent="0.2">
      <c r="N2976" s="1"/>
    </row>
    <row r="2977" spans="14:14" x14ac:dyDescent="0.2">
      <c r="N2977" s="1"/>
    </row>
    <row r="2978" spans="14:14" x14ac:dyDescent="0.2">
      <c r="N2978" s="1"/>
    </row>
    <row r="2979" spans="14:14" x14ac:dyDescent="0.2">
      <c r="N2979" s="1"/>
    </row>
    <row r="2980" spans="14:14" x14ac:dyDescent="0.2">
      <c r="N2980" s="1"/>
    </row>
    <row r="2981" spans="14:14" x14ac:dyDescent="0.2">
      <c r="N2981" s="1"/>
    </row>
    <row r="2982" spans="14:14" x14ac:dyDescent="0.2">
      <c r="N2982" s="1"/>
    </row>
    <row r="2983" spans="14:14" x14ac:dyDescent="0.2">
      <c r="N2983" s="1"/>
    </row>
    <row r="2984" spans="14:14" x14ac:dyDescent="0.2">
      <c r="N2984" s="1"/>
    </row>
    <row r="2985" spans="14:14" x14ac:dyDescent="0.2">
      <c r="N2985" s="1"/>
    </row>
    <row r="2986" spans="14:14" x14ac:dyDescent="0.2">
      <c r="N2986" s="1"/>
    </row>
    <row r="2987" spans="14:14" x14ac:dyDescent="0.2">
      <c r="N2987" s="1"/>
    </row>
    <row r="2988" spans="14:14" x14ac:dyDescent="0.2">
      <c r="N2988" s="1"/>
    </row>
    <row r="2989" spans="14:14" x14ac:dyDescent="0.2">
      <c r="N2989" s="1"/>
    </row>
    <row r="2990" spans="14:14" x14ac:dyDescent="0.2">
      <c r="N2990" s="1"/>
    </row>
    <row r="2991" spans="14:14" x14ac:dyDescent="0.2">
      <c r="N2991" s="1"/>
    </row>
    <row r="2992" spans="14:14" x14ac:dyDescent="0.2">
      <c r="N2992" s="1"/>
    </row>
    <row r="2993" spans="14:18" x14ac:dyDescent="0.2">
      <c r="N2993" s="1"/>
    </row>
    <row r="2994" spans="14:18" x14ac:dyDescent="0.2">
      <c r="N2994" s="1"/>
    </row>
    <row r="2995" spans="14:18" x14ac:dyDescent="0.2">
      <c r="N2995" s="1"/>
    </row>
    <row r="2996" spans="14:18" x14ac:dyDescent="0.2">
      <c r="N2996" s="1"/>
    </row>
    <row r="2997" spans="14:18" x14ac:dyDescent="0.2">
      <c r="N2997" s="1"/>
    </row>
    <row r="2998" spans="14:18" x14ac:dyDescent="0.2">
      <c r="N2998" s="1"/>
    </row>
    <row r="2999" spans="14:18" x14ac:dyDescent="0.2">
      <c r="N2999" s="1"/>
    </row>
    <row r="3000" spans="14:18" x14ac:dyDescent="0.2">
      <c r="N3000" s="1"/>
    </row>
    <row r="3001" spans="14:18" x14ac:dyDescent="0.2">
      <c r="N3001" s="1"/>
    </row>
    <row r="3002" spans="14:18" x14ac:dyDescent="0.2">
      <c r="N3002" s="1"/>
    </row>
    <row r="3003" spans="14:18" x14ac:dyDescent="0.2">
      <c r="N3003" s="1"/>
    </row>
    <row r="3004" spans="14:18" x14ac:dyDescent="0.2">
      <c r="N3004" s="1"/>
    </row>
    <row r="3005" spans="14:18" x14ac:dyDescent="0.2">
      <c r="N3005" s="1"/>
    </row>
    <row r="3006" spans="14:18" x14ac:dyDescent="0.2">
      <c r="N3006" s="1"/>
      <c r="R3006" s="2"/>
    </row>
    <row r="3007" spans="14:18" x14ac:dyDescent="0.2">
      <c r="N3007" s="1"/>
    </row>
    <row r="3008" spans="14:18" x14ac:dyDescent="0.2">
      <c r="N3008" s="1"/>
    </row>
    <row r="3009" spans="14:14" x14ac:dyDescent="0.2">
      <c r="N3009" s="1"/>
    </row>
    <row r="3010" spans="14:14" x14ac:dyDescent="0.2">
      <c r="N3010" s="1"/>
    </row>
    <row r="3011" spans="14:14" x14ac:dyDescent="0.2">
      <c r="N3011" s="1"/>
    </row>
    <row r="3012" spans="14:14" x14ac:dyDescent="0.2">
      <c r="N3012" s="1"/>
    </row>
    <row r="3013" spans="14:14" x14ac:dyDescent="0.2">
      <c r="N3013" s="1"/>
    </row>
    <row r="3014" spans="14:14" x14ac:dyDescent="0.2">
      <c r="N3014" s="1"/>
    </row>
    <row r="3015" spans="14:14" x14ac:dyDescent="0.2">
      <c r="N3015" s="1"/>
    </row>
    <row r="3016" spans="14:14" x14ac:dyDescent="0.2">
      <c r="N3016" s="1"/>
    </row>
    <row r="3017" spans="14:14" x14ac:dyDescent="0.2">
      <c r="N3017" s="1"/>
    </row>
    <row r="3018" spans="14:14" x14ac:dyDescent="0.2">
      <c r="N3018" s="1"/>
    </row>
    <row r="3019" spans="14:14" x14ac:dyDescent="0.2">
      <c r="N3019" s="1"/>
    </row>
    <row r="3020" spans="14:14" x14ac:dyDescent="0.2">
      <c r="N3020" s="1"/>
    </row>
    <row r="3021" spans="14:14" x14ac:dyDescent="0.2">
      <c r="N3021" s="1"/>
    </row>
    <row r="3022" spans="14:14" x14ac:dyDescent="0.2">
      <c r="N3022" s="1"/>
    </row>
    <row r="3023" spans="14:14" x14ac:dyDescent="0.2">
      <c r="N3023" s="1"/>
    </row>
    <row r="3024" spans="14:14" x14ac:dyDescent="0.2">
      <c r="N3024" s="1"/>
    </row>
    <row r="3025" spans="14:14" x14ac:dyDescent="0.2">
      <c r="N3025" s="1"/>
    </row>
    <row r="3026" spans="14:14" x14ac:dyDescent="0.2">
      <c r="N3026" s="1"/>
    </row>
    <row r="3027" spans="14:14" x14ac:dyDescent="0.2">
      <c r="N3027" s="1"/>
    </row>
    <row r="3028" spans="14:14" x14ac:dyDescent="0.2">
      <c r="N3028" s="1"/>
    </row>
    <row r="3029" spans="14:14" x14ac:dyDescent="0.2">
      <c r="N3029" s="1"/>
    </row>
    <row r="3030" spans="14:14" x14ac:dyDescent="0.2">
      <c r="N3030" s="1"/>
    </row>
    <row r="3031" spans="14:14" x14ac:dyDescent="0.2">
      <c r="N3031" s="1"/>
    </row>
    <row r="3032" spans="14:14" x14ac:dyDescent="0.2">
      <c r="N3032" s="1"/>
    </row>
    <row r="3033" spans="14:14" x14ac:dyDescent="0.2">
      <c r="N3033" s="1"/>
    </row>
    <row r="3034" spans="14:14" x14ac:dyDescent="0.2">
      <c r="N3034" s="1"/>
    </row>
    <row r="3035" spans="14:14" x14ac:dyDescent="0.2">
      <c r="N3035" s="1"/>
    </row>
    <row r="3036" spans="14:14" x14ac:dyDescent="0.2">
      <c r="N3036" s="1"/>
    </row>
    <row r="3037" spans="14:14" x14ac:dyDescent="0.2">
      <c r="N3037" s="1"/>
    </row>
    <row r="3038" spans="14:14" x14ac:dyDescent="0.2">
      <c r="N3038" s="1"/>
    </row>
    <row r="3039" spans="14:14" x14ac:dyDescent="0.2">
      <c r="N3039" s="1"/>
    </row>
    <row r="3040" spans="14:14" x14ac:dyDescent="0.2">
      <c r="N3040" s="1"/>
    </row>
    <row r="3041" spans="14:18" x14ac:dyDescent="0.2">
      <c r="N3041" s="1"/>
    </row>
    <row r="3042" spans="14:18" x14ac:dyDescent="0.2">
      <c r="N3042" s="1"/>
    </row>
    <row r="3043" spans="14:18" x14ac:dyDescent="0.2">
      <c r="N3043" s="1"/>
    </row>
    <row r="3044" spans="14:18" x14ac:dyDescent="0.2">
      <c r="N3044" s="1"/>
    </row>
    <row r="3045" spans="14:18" x14ac:dyDescent="0.2">
      <c r="N3045" s="1"/>
    </row>
    <row r="3046" spans="14:18" x14ac:dyDescent="0.2">
      <c r="N3046" s="1"/>
    </row>
    <row r="3047" spans="14:18" x14ac:dyDescent="0.2">
      <c r="N3047" s="1"/>
      <c r="R3047" s="2"/>
    </row>
    <row r="3048" spans="14:18" x14ac:dyDescent="0.2">
      <c r="N3048" s="1"/>
    </row>
    <row r="3049" spans="14:18" x14ac:dyDescent="0.2">
      <c r="N3049" s="1"/>
    </row>
    <row r="3050" spans="14:18" x14ac:dyDescent="0.2">
      <c r="N3050" s="1"/>
    </row>
    <row r="3051" spans="14:18" x14ac:dyDescent="0.2">
      <c r="N3051" s="1"/>
      <c r="R3051" s="2"/>
    </row>
    <row r="3052" spans="14:18" x14ac:dyDescent="0.2">
      <c r="N3052" s="1"/>
    </row>
    <row r="3053" spans="14:18" x14ac:dyDescent="0.2">
      <c r="N3053" s="1"/>
    </row>
    <row r="3054" spans="14:18" x14ac:dyDescent="0.2">
      <c r="N3054" s="1"/>
    </row>
    <row r="3055" spans="14:18" x14ac:dyDescent="0.2">
      <c r="N3055" s="1"/>
    </row>
    <row r="3056" spans="14:18" x14ac:dyDescent="0.2">
      <c r="N3056" s="1"/>
    </row>
    <row r="3057" spans="14:14" x14ac:dyDescent="0.2">
      <c r="N3057" s="1"/>
    </row>
    <row r="3058" spans="14:14" x14ac:dyDescent="0.2">
      <c r="N3058" s="1"/>
    </row>
    <row r="3059" spans="14:14" x14ac:dyDescent="0.2">
      <c r="N3059" s="1"/>
    </row>
    <row r="3060" spans="14:14" x14ac:dyDescent="0.2">
      <c r="N3060" s="1"/>
    </row>
    <row r="3061" spans="14:14" x14ac:dyDescent="0.2">
      <c r="N3061" s="1"/>
    </row>
    <row r="3062" spans="14:14" x14ac:dyDescent="0.2">
      <c r="N3062" s="1"/>
    </row>
    <row r="3063" spans="14:14" x14ac:dyDescent="0.2">
      <c r="N3063" s="1"/>
    </row>
    <row r="3064" spans="14:14" x14ac:dyDescent="0.2">
      <c r="N3064" s="1"/>
    </row>
    <row r="3065" spans="14:14" x14ac:dyDescent="0.2">
      <c r="N3065" s="1"/>
    </row>
    <row r="3066" spans="14:14" x14ac:dyDescent="0.2">
      <c r="N3066" s="1"/>
    </row>
    <row r="3067" spans="14:14" x14ac:dyDescent="0.2">
      <c r="N3067" s="1"/>
    </row>
    <row r="3068" spans="14:14" x14ac:dyDescent="0.2">
      <c r="N3068" s="1"/>
    </row>
    <row r="3069" spans="14:14" x14ac:dyDescent="0.2">
      <c r="N3069" s="1"/>
    </row>
    <row r="3070" spans="14:14" x14ac:dyDescent="0.2">
      <c r="N3070" s="1"/>
    </row>
    <row r="3071" spans="14:14" x14ac:dyDescent="0.2">
      <c r="N3071" s="1"/>
    </row>
    <row r="3072" spans="14:14" x14ac:dyDescent="0.2">
      <c r="N3072" s="1"/>
    </row>
    <row r="3073" spans="14:14" x14ac:dyDescent="0.2">
      <c r="N3073" s="1"/>
    </row>
    <row r="3074" spans="14:14" x14ac:dyDescent="0.2">
      <c r="N3074" s="1"/>
    </row>
    <row r="3075" spans="14:14" x14ac:dyDescent="0.2">
      <c r="N3075" s="1"/>
    </row>
    <row r="3076" spans="14:14" x14ac:dyDescent="0.2">
      <c r="N3076" s="1"/>
    </row>
    <row r="3077" spans="14:14" x14ac:dyDescent="0.2">
      <c r="N3077" s="1"/>
    </row>
    <row r="3078" spans="14:14" x14ac:dyDescent="0.2">
      <c r="N3078" s="1"/>
    </row>
    <row r="3079" spans="14:14" x14ac:dyDescent="0.2">
      <c r="N3079" s="1"/>
    </row>
    <row r="3080" spans="14:14" x14ac:dyDescent="0.2">
      <c r="N3080" s="1"/>
    </row>
    <row r="3081" spans="14:14" x14ac:dyDescent="0.2">
      <c r="N3081" s="1"/>
    </row>
    <row r="3082" spans="14:14" x14ac:dyDescent="0.2">
      <c r="N3082" s="1"/>
    </row>
    <row r="3083" spans="14:14" x14ac:dyDescent="0.2">
      <c r="N3083" s="1"/>
    </row>
    <row r="3084" spans="14:14" x14ac:dyDescent="0.2">
      <c r="N3084" s="1"/>
    </row>
    <row r="3085" spans="14:14" x14ac:dyDescent="0.2">
      <c r="N3085" s="1"/>
    </row>
    <row r="3086" spans="14:14" x14ac:dyDescent="0.2">
      <c r="N3086" s="1"/>
    </row>
    <row r="3087" spans="14:14" x14ac:dyDescent="0.2">
      <c r="N3087" s="1"/>
    </row>
    <row r="3088" spans="14:14" x14ac:dyDescent="0.2">
      <c r="N3088" s="1"/>
    </row>
    <row r="3089" spans="14:14" x14ac:dyDescent="0.2">
      <c r="N3089" s="1"/>
    </row>
    <row r="3090" spans="14:14" x14ac:dyDescent="0.2">
      <c r="N3090" s="1"/>
    </row>
    <row r="3091" spans="14:14" x14ac:dyDescent="0.2">
      <c r="N3091" s="1"/>
    </row>
    <row r="3092" spans="14:14" x14ac:dyDescent="0.2">
      <c r="N3092" s="1"/>
    </row>
    <row r="3093" spans="14:14" x14ac:dyDescent="0.2">
      <c r="N3093" s="1"/>
    </row>
    <row r="3094" spans="14:14" x14ac:dyDescent="0.2">
      <c r="N3094" s="1"/>
    </row>
    <row r="3095" spans="14:14" x14ac:dyDescent="0.2">
      <c r="N3095" s="1"/>
    </row>
    <row r="3096" spans="14:14" x14ac:dyDescent="0.2">
      <c r="N3096" s="1"/>
    </row>
    <row r="3097" spans="14:14" x14ac:dyDescent="0.2">
      <c r="N3097" s="1"/>
    </row>
    <row r="3098" spans="14:14" x14ac:dyDescent="0.2">
      <c r="N3098" s="1"/>
    </row>
    <row r="3099" spans="14:14" x14ac:dyDescent="0.2">
      <c r="N3099" s="1"/>
    </row>
    <row r="3100" spans="14:14" x14ac:dyDescent="0.2">
      <c r="N3100" s="1"/>
    </row>
    <row r="3101" spans="14:14" x14ac:dyDescent="0.2">
      <c r="N3101" s="1"/>
    </row>
    <row r="3102" spans="14:14" x14ac:dyDescent="0.2">
      <c r="N3102" s="1"/>
    </row>
    <row r="3103" spans="14:14" x14ac:dyDescent="0.2">
      <c r="N3103" s="1"/>
    </row>
    <row r="3104" spans="14:14" x14ac:dyDescent="0.2">
      <c r="N3104" s="1"/>
    </row>
    <row r="3105" spans="14:14" x14ac:dyDescent="0.2">
      <c r="N3105" s="1"/>
    </row>
    <row r="3106" spans="14:14" x14ac:dyDescent="0.2">
      <c r="N3106" s="1"/>
    </row>
    <row r="3107" spans="14:14" x14ac:dyDescent="0.2">
      <c r="N3107" s="1"/>
    </row>
    <row r="3108" spans="14:14" x14ac:dyDescent="0.2">
      <c r="N3108" s="1"/>
    </row>
    <row r="3109" spans="14:14" x14ac:dyDescent="0.2">
      <c r="N3109" s="1"/>
    </row>
    <row r="3110" spans="14:14" x14ac:dyDescent="0.2">
      <c r="N3110" s="1"/>
    </row>
    <row r="3111" spans="14:14" x14ac:dyDescent="0.2">
      <c r="N3111" s="1"/>
    </row>
    <row r="3112" spans="14:14" x14ac:dyDescent="0.2">
      <c r="N3112" s="1"/>
    </row>
    <row r="3113" spans="14:14" x14ac:dyDescent="0.2">
      <c r="N3113" s="1"/>
    </row>
    <row r="3114" spans="14:14" x14ac:dyDescent="0.2">
      <c r="N3114" s="1"/>
    </row>
    <row r="3115" spans="14:14" x14ac:dyDescent="0.2">
      <c r="N3115" s="1"/>
    </row>
    <row r="3116" spans="14:14" x14ac:dyDescent="0.2">
      <c r="N3116" s="1"/>
    </row>
    <row r="3117" spans="14:14" x14ac:dyDescent="0.2">
      <c r="N3117" s="1"/>
    </row>
    <row r="3118" spans="14:14" x14ac:dyDescent="0.2">
      <c r="N3118" s="1"/>
    </row>
    <row r="3119" spans="14:14" x14ac:dyDescent="0.2">
      <c r="N3119" s="1"/>
    </row>
    <row r="3120" spans="14:14" x14ac:dyDescent="0.2">
      <c r="N3120" s="1"/>
    </row>
    <row r="3121" spans="14:14" x14ac:dyDescent="0.2">
      <c r="N3121" s="1"/>
    </row>
    <row r="3122" spans="14:14" x14ac:dyDescent="0.2">
      <c r="N3122" s="1"/>
    </row>
    <row r="3123" spans="14:14" x14ac:dyDescent="0.2">
      <c r="N3123" s="1"/>
    </row>
    <row r="3124" spans="14:14" x14ac:dyDescent="0.2">
      <c r="N3124" s="1"/>
    </row>
    <row r="3125" spans="14:14" x14ac:dyDescent="0.2">
      <c r="N3125" s="1"/>
    </row>
    <row r="3126" spans="14:14" x14ac:dyDescent="0.2">
      <c r="N3126" s="1"/>
    </row>
    <row r="3127" spans="14:14" x14ac:dyDescent="0.2">
      <c r="N3127" s="1"/>
    </row>
    <row r="3128" spans="14:14" x14ac:dyDescent="0.2">
      <c r="N3128" s="1"/>
    </row>
    <row r="3129" spans="14:14" x14ac:dyDescent="0.2">
      <c r="N3129" s="1"/>
    </row>
    <row r="3130" spans="14:14" x14ac:dyDescent="0.2">
      <c r="N3130" s="1"/>
    </row>
    <row r="3131" spans="14:14" x14ac:dyDescent="0.2">
      <c r="N3131" s="1"/>
    </row>
    <row r="3132" spans="14:14" x14ac:dyDescent="0.2">
      <c r="N3132" s="1"/>
    </row>
    <row r="3133" spans="14:14" x14ac:dyDescent="0.2">
      <c r="N3133" s="1"/>
    </row>
    <row r="3134" spans="14:14" x14ac:dyDescent="0.2">
      <c r="N3134" s="1"/>
    </row>
    <row r="3135" spans="14:14" x14ac:dyDescent="0.2">
      <c r="N3135" s="1"/>
    </row>
    <row r="3136" spans="14:14" x14ac:dyDescent="0.2">
      <c r="N3136" s="1"/>
    </row>
    <row r="3137" spans="14:14" x14ac:dyDescent="0.2">
      <c r="N3137" s="1"/>
    </row>
    <row r="3138" spans="14:14" x14ac:dyDescent="0.2">
      <c r="N3138" s="1"/>
    </row>
    <row r="3139" spans="14:14" x14ac:dyDescent="0.2">
      <c r="N3139" s="1"/>
    </row>
    <row r="3140" spans="14:14" x14ac:dyDescent="0.2">
      <c r="N3140" s="1"/>
    </row>
    <row r="3141" spans="14:14" x14ac:dyDescent="0.2">
      <c r="N3141" s="1"/>
    </row>
    <row r="3142" spans="14:14" x14ac:dyDescent="0.2">
      <c r="N3142" s="1"/>
    </row>
    <row r="3143" spans="14:14" x14ac:dyDescent="0.2">
      <c r="N3143" s="1"/>
    </row>
    <row r="3144" spans="14:14" x14ac:dyDescent="0.2">
      <c r="N3144" s="1"/>
    </row>
    <row r="3145" spans="14:14" x14ac:dyDescent="0.2">
      <c r="N3145" s="1"/>
    </row>
    <row r="3146" spans="14:14" x14ac:dyDescent="0.2">
      <c r="N3146" s="1"/>
    </row>
    <row r="3147" spans="14:14" x14ac:dyDescent="0.2">
      <c r="N3147" s="1"/>
    </row>
    <row r="3148" spans="14:14" x14ac:dyDescent="0.2">
      <c r="N3148" s="1"/>
    </row>
    <row r="3149" spans="14:14" x14ac:dyDescent="0.2">
      <c r="N3149" s="1"/>
    </row>
    <row r="3150" spans="14:14" x14ac:dyDescent="0.2">
      <c r="N3150" s="1"/>
    </row>
    <row r="3151" spans="14:14" x14ac:dyDescent="0.2">
      <c r="N3151" s="1"/>
    </row>
    <row r="3152" spans="14:14" x14ac:dyDescent="0.2">
      <c r="N3152" s="1"/>
    </row>
    <row r="3153" spans="14:14" x14ac:dyDescent="0.2">
      <c r="N3153" s="1"/>
    </row>
    <row r="3154" spans="14:14" x14ac:dyDescent="0.2">
      <c r="N3154" s="1"/>
    </row>
    <row r="3155" spans="14:14" x14ac:dyDescent="0.2">
      <c r="N3155" s="1"/>
    </row>
    <row r="3156" spans="14:14" x14ac:dyDescent="0.2">
      <c r="N3156" s="1"/>
    </row>
    <row r="3157" spans="14:14" x14ac:dyDescent="0.2">
      <c r="N3157" s="1"/>
    </row>
    <row r="3158" spans="14:14" x14ac:dyDescent="0.2">
      <c r="N3158" s="1"/>
    </row>
    <row r="3159" spans="14:14" x14ac:dyDescent="0.2">
      <c r="N3159" s="1"/>
    </row>
    <row r="3160" spans="14:14" x14ac:dyDescent="0.2">
      <c r="N3160" s="1"/>
    </row>
    <row r="3161" spans="14:14" x14ac:dyDescent="0.2">
      <c r="N3161" s="1"/>
    </row>
    <row r="3162" spans="14:14" x14ac:dyDescent="0.2">
      <c r="N3162" s="1"/>
    </row>
    <row r="3163" spans="14:14" x14ac:dyDescent="0.2">
      <c r="N3163" s="1"/>
    </row>
    <row r="3164" spans="14:14" x14ac:dyDescent="0.2">
      <c r="N3164" s="1"/>
    </row>
    <row r="3165" spans="14:14" x14ac:dyDescent="0.2">
      <c r="N3165" s="1"/>
    </row>
    <row r="3166" spans="14:14" x14ac:dyDescent="0.2">
      <c r="N3166" s="1"/>
    </row>
    <row r="3167" spans="14:14" x14ac:dyDescent="0.2">
      <c r="N3167" s="1"/>
    </row>
    <row r="3168" spans="14:14" x14ac:dyDescent="0.2">
      <c r="N3168" s="1"/>
    </row>
    <row r="3169" spans="14:14" x14ac:dyDescent="0.2">
      <c r="N3169" s="1"/>
    </row>
    <row r="3170" spans="14:14" x14ac:dyDescent="0.2">
      <c r="N3170" s="1"/>
    </row>
    <row r="3171" spans="14:14" x14ac:dyDescent="0.2">
      <c r="N3171" s="1"/>
    </row>
    <row r="3172" spans="14:14" x14ac:dyDescent="0.2">
      <c r="N3172" s="1"/>
    </row>
    <row r="3173" spans="14:14" x14ac:dyDescent="0.2">
      <c r="N3173" s="1"/>
    </row>
    <row r="3174" spans="14:14" x14ac:dyDescent="0.2">
      <c r="N3174" s="1"/>
    </row>
    <row r="3175" spans="14:14" x14ac:dyDescent="0.2">
      <c r="N3175" s="1"/>
    </row>
    <row r="3176" spans="14:14" x14ac:dyDescent="0.2">
      <c r="N3176" s="1"/>
    </row>
    <row r="3177" spans="14:14" x14ac:dyDescent="0.2">
      <c r="N3177" s="1"/>
    </row>
    <row r="3178" spans="14:14" x14ac:dyDescent="0.2">
      <c r="N3178" s="1"/>
    </row>
    <row r="3179" spans="14:14" x14ac:dyDescent="0.2">
      <c r="N3179" s="1"/>
    </row>
    <row r="3180" spans="14:14" x14ac:dyDescent="0.2">
      <c r="N3180" s="1"/>
    </row>
    <row r="3181" spans="14:14" x14ac:dyDescent="0.2">
      <c r="N3181" s="1"/>
    </row>
    <row r="3182" spans="14:14" x14ac:dyDescent="0.2">
      <c r="N3182" s="1"/>
    </row>
    <row r="3183" spans="14:14" x14ac:dyDescent="0.2">
      <c r="N3183" s="1"/>
    </row>
    <row r="3184" spans="14:14" x14ac:dyDescent="0.2">
      <c r="N3184" s="1"/>
    </row>
    <row r="3185" spans="14:18" x14ac:dyDescent="0.2">
      <c r="N3185" s="1"/>
    </row>
    <row r="3186" spans="14:18" x14ac:dyDescent="0.2">
      <c r="N3186" s="1"/>
    </row>
    <row r="3187" spans="14:18" x14ac:dyDescent="0.2">
      <c r="N3187" s="1"/>
    </row>
    <row r="3188" spans="14:18" x14ac:dyDescent="0.2">
      <c r="N3188" s="1"/>
    </row>
    <row r="3189" spans="14:18" x14ac:dyDescent="0.2">
      <c r="N3189" s="1"/>
    </row>
    <row r="3190" spans="14:18" x14ac:dyDescent="0.2">
      <c r="N3190" s="1"/>
    </row>
    <row r="3191" spans="14:18" x14ac:dyDescent="0.2">
      <c r="N3191" s="1"/>
    </row>
    <row r="3192" spans="14:18" x14ac:dyDescent="0.2">
      <c r="N3192" s="1"/>
    </row>
    <row r="3193" spans="14:18" x14ac:dyDescent="0.2">
      <c r="N3193" s="1"/>
    </row>
    <row r="3194" spans="14:18" x14ac:dyDescent="0.2">
      <c r="N3194" s="1"/>
    </row>
    <row r="3195" spans="14:18" x14ac:dyDescent="0.2">
      <c r="N3195" s="1"/>
    </row>
    <row r="3196" spans="14:18" x14ac:dyDescent="0.2">
      <c r="N3196" s="1"/>
    </row>
    <row r="3197" spans="14:18" x14ac:dyDescent="0.2">
      <c r="N3197" s="1"/>
    </row>
    <row r="3198" spans="14:18" x14ac:dyDescent="0.2">
      <c r="N3198" s="1"/>
    </row>
    <row r="3199" spans="14:18" x14ac:dyDescent="0.2">
      <c r="N3199" s="1"/>
    </row>
    <row r="3200" spans="14:18" x14ac:dyDescent="0.2">
      <c r="N3200" s="1"/>
      <c r="R3200" s="2"/>
    </row>
    <row r="3201" spans="14:18" x14ac:dyDescent="0.2">
      <c r="N3201" s="1"/>
    </row>
    <row r="3202" spans="14:18" x14ac:dyDescent="0.2">
      <c r="N3202" s="1"/>
    </row>
    <row r="3203" spans="14:18" x14ac:dyDescent="0.2">
      <c r="N3203" s="1"/>
    </row>
    <row r="3204" spans="14:18" x14ac:dyDescent="0.2">
      <c r="N3204" s="1"/>
      <c r="R3204" s="2"/>
    </row>
    <row r="3205" spans="14:18" x14ac:dyDescent="0.2">
      <c r="N3205" s="1"/>
    </row>
    <row r="3206" spans="14:18" x14ac:dyDescent="0.2">
      <c r="N3206" s="1"/>
    </row>
    <row r="3207" spans="14:18" x14ac:dyDescent="0.2">
      <c r="N3207" s="1"/>
    </row>
    <row r="3208" spans="14:18" x14ac:dyDescent="0.2">
      <c r="N3208" s="1"/>
    </row>
    <row r="3209" spans="14:18" x14ac:dyDescent="0.2">
      <c r="N3209" s="1"/>
    </row>
    <row r="3210" spans="14:18" x14ac:dyDescent="0.2">
      <c r="N3210" s="1"/>
    </row>
    <row r="3211" spans="14:18" x14ac:dyDescent="0.2">
      <c r="N3211" s="1"/>
    </row>
    <row r="3212" spans="14:18" x14ac:dyDescent="0.2">
      <c r="N3212" s="1"/>
    </row>
    <row r="3213" spans="14:18" x14ac:dyDescent="0.2">
      <c r="N3213" s="1"/>
    </row>
    <row r="3214" spans="14:18" x14ac:dyDescent="0.2">
      <c r="N3214" s="1"/>
    </row>
    <row r="3215" spans="14:18" x14ac:dyDescent="0.2">
      <c r="N3215" s="1"/>
    </row>
    <row r="3216" spans="14:18" x14ac:dyDescent="0.2">
      <c r="N3216" s="1"/>
    </row>
    <row r="3217" spans="14:14" x14ac:dyDescent="0.2">
      <c r="N3217" s="1"/>
    </row>
    <row r="3218" spans="14:14" x14ac:dyDescent="0.2">
      <c r="N3218" s="1"/>
    </row>
    <row r="3219" spans="14:14" x14ac:dyDescent="0.2">
      <c r="N3219" s="1"/>
    </row>
    <row r="3220" spans="14:14" x14ac:dyDescent="0.2">
      <c r="N3220" s="1"/>
    </row>
    <row r="3221" spans="14:14" x14ac:dyDescent="0.2">
      <c r="N3221" s="1"/>
    </row>
    <row r="3222" spans="14:14" x14ac:dyDescent="0.2">
      <c r="N3222" s="1"/>
    </row>
    <row r="3223" spans="14:14" x14ac:dyDescent="0.2">
      <c r="N3223" s="1"/>
    </row>
    <row r="3224" spans="14:14" x14ac:dyDescent="0.2">
      <c r="N3224" s="1"/>
    </row>
    <row r="3225" spans="14:14" x14ac:dyDescent="0.2">
      <c r="N3225" s="1"/>
    </row>
    <row r="3226" spans="14:14" x14ac:dyDescent="0.2">
      <c r="N3226" s="1"/>
    </row>
    <row r="3227" spans="14:14" x14ac:dyDescent="0.2">
      <c r="N3227" s="1"/>
    </row>
    <row r="3228" spans="14:14" x14ac:dyDescent="0.2">
      <c r="N3228" s="1"/>
    </row>
    <row r="3229" spans="14:14" x14ac:dyDescent="0.2">
      <c r="N3229" s="1"/>
    </row>
    <row r="3230" spans="14:14" x14ac:dyDescent="0.2">
      <c r="N3230" s="1"/>
    </row>
    <row r="3231" spans="14:14" x14ac:dyDescent="0.2">
      <c r="N3231" s="1"/>
    </row>
    <row r="3232" spans="14:14" x14ac:dyDescent="0.2">
      <c r="N3232" s="1"/>
    </row>
    <row r="3233" spans="14:14" x14ac:dyDescent="0.2">
      <c r="N3233" s="1"/>
    </row>
    <row r="3234" spans="14:14" x14ac:dyDescent="0.2">
      <c r="N3234" s="1"/>
    </row>
    <row r="3235" spans="14:14" x14ac:dyDescent="0.2">
      <c r="N3235" s="1"/>
    </row>
    <row r="3236" spans="14:14" x14ac:dyDescent="0.2">
      <c r="N3236" s="1"/>
    </row>
    <row r="3237" spans="14:14" x14ac:dyDescent="0.2">
      <c r="N3237" s="1"/>
    </row>
    <row r="3238" spans="14:14" x14ac:dyDescent="0.2">
      <c r="N3238" s="1"/>
    </row>
    <row r="3239" spans="14:14" x14ac:dyDescent="0.2">
      <c r="N3239" s="1"/>
    </row>
    <row r="3240" spans="14:14" x14ac:dyDescent="0.2">
      <c r="N3240" s="1"/>
    </row>
    <row r="3241" spans="14:14" x14ac:dyDescent="0.2">
      <c r="N3241" s="1"/>
    </row>
    <row r="3242" spans="14:14" x14ac:dyDescent="0.2">
      <c r="N3242" s="1"/>
    </row>
    <row r="3243" spans="14:14" x14ac:dyDescent="0.2">
      <c r="N3243" s="1"/>
    </row>
    <row r="3244" spans="14:14" x14ac:dyDescent="0.2">
      <c r="N3244" s="1"/>
    </row>
    <row r="3245" spans="14:14" x14ac:dyDescent="0.2">
      <c r="N3245" s="1"/>
    </row>
    <row r="3246" spans="14:14" x14ac:dyDescent="0.2">
      <c r="N3246" s="1"/>
    </row>
    <row r="3247" spans="14:14" x14ac:dyDescent="0.2">
      <c r="N3247" s="1"/>
    </row>
    <row r="3248" spans="14:14" x14ac:dyDescent="0.2">
      <c r="N3248" s="1"/>
    </row>
    <row r="3249" spans="14:14" x14ac:dyDescent="0.2">
      <c r="N3249" s="1"/>
    </row>
    <row r="3250" spans="14:14" x14ac:dyDescent="0.2">
      <c r="N3250" s="1"/>
    </row>
    <row r="3251" spans="14:14" x14ac:dyDescent="0.2">
      <c r="N3251" s="1"/>
    </row>
    <row r="3252" spans="14:14" x14ac:dyDescent="0.2">
      <c r="N3252" s="1"/>
    </row>
    <row r="3253" spans="14:14" x14ac:dyDescent="0.2">
      <c r="N3253" s="1"/>
    </row>
    <row r="3254" spans="14:14" x14ac:dyDescent="0.2">
      <c r="N3254" s="1"/>
    </row>
    <row r="3255" spans="14:14" x14ac:dyDescent="0.2">
      <c r="N3255" s="1"/>
    </row>
    <row r="3256" spans="14:14" x14ac:dyDescent="0.2">
      <c r="N3256" s="1"/>
    </row>
    <row r="3257" spans="14:14" x14ac:dyDescent="0.2">
      <c r="N3257" s="1"/>
    </row>
    <row r="3258" spans="14:14" x14ac:dyDescent="0.2">
      <c r="N3258" s="1"/>
    </row>
    <row r="3259" spans="14:14" x14ac:dyDescent="0.2">
      <c r="N3259" s="1"/>
    </row>
    <row r="3260" spans="14:14" x14ac:dyDescent="0.2">
      <c r="N3260" s="1"/>
    </row>
    <row r="3261" spans="14:14" x14ac:dyDescent="0.2">
      <c r="N3261" s="1"/>
    </row>
    <row r="3262" spans="14:14" x14ac:dyDescent="0.2">
      <c r="N3262" s="1"/>
    </row>
    <row r="3263" spans="14:14" x14ac:dyDescent="0.2">
      <c r="N3263" s="1"/>
    </row>
    <row r="3264" spans="14:14" x14ac:dyDescent="0.2">
      <c r="N3264" s="1"/>
    </row>
    <row r="3265" spans="14:14" x14ac:dyDescent="0.2">
      <c r="N3265" s="1"/>
    </row>
    <row r="3266" spans="14:14" x14ac:dyDescent="0.2">
      <c r="N3266" s="1"/>
    </row>
    <row r="3267" spans="14:14" x14ac:dyDescent="0.2">
      <c r="N3267" s="1"/>
    </row>
    <row r="3268" spans="14:14" x14ac:dyDescent="0.2">
      <c r="N3268" s="1"/>
    </row>
    <row r="3269" spans="14:14" x14ac:dyDescent="0.2">
      <c r="N3269" s="1"/>
    </row>
    <row r="3270" spans="14:14" x14ac:dyDescent="0.2">
      <c r="N3270" s="1"/>
    </row>
    <row r="3271" spans="14:14" x14ac:dyDescent="0.2">
      <c r="N3271" s="1"/>
    </row>
    <row r="3272" spans="14:14" x14ac:dyDescent="0.2">
      <c r="N3272" s="1"/>
    </row>
    <row r="3273" spans="14:14" x14ac:dyDescent="0.2">
      <c r="N3273" s="1"/>
    </row>
    <row r="3274" spans="14:14" x14ac:dyDescent="0.2">
      <c r="N3274" s="1"/>
    </row>
    <row r="3275" spans="14:14" x14ac:dyDescent="0.2">
      <c r="N3275" s="1"/>
    </row>
    <row r="3276" spans="14:14" x14ac:dyDescent="0.2">
      <c r="N3276" s="1"/>
    </row>
    <row r="3277" spans="14:14" x14ac:dyDescent="0.2">
      <c r="N3277" s="1"/>
    </row>
    <row r="3278" spans="14:14" x14ac:dyDescent="0.2">
      <c r="N3278" s="1"/>
    </row>
    <row r="3279" spans="14:14" x14ac:dyDescent="0.2">
      <c r="N3279" s="1"/>
    </row>
    <row r="3280" spans="14:14" x14ac:dyDescent="0.2">
      <c r="N3280" s="1"/>
    </row>
    <row r="3281" spans="14:14" x14ac:dyDescent="0.2">
      <c r="N3281" s="1"/>
    </row>
    <row r="3282" spans="14:14" x14ac:dyDescent="0.2">
      <c r="N3282" s="1"/>
    </row>
    <row r="3283" spans="14:14" x14ac:dyDescent="0.2">
      <c r="N3283" s="1"/>
    </row>
    <row r="3284" spans="14:14" x14ac:dyDescent="0.2">
      <c r="N3284" s="1"/>
    </row>
    <row r="3285" spans="14:14" x14ac:dyDescent="0.2">
      <c r="N3285" s="1"/>
    </row>
    <row r="3286" spans="14:14" x14ac:dyDescent="0.2">
      <c r="N3286" s="1"/>
    </row>
    <row r="3287" spans="14:14" x14ac:dyDescent="0.2">
      <c r="N3287" s="1"/>
    </row>
    <row r="3288" spans="14:14" x14ac:dyDescent="0.2">
      <c r="N3288" s="1"/>
    </row>
    <row r="3289" spans="14:14" x14ac:dyDescent="0.2">
      <c r="N3289" s="1"/>
    </row>
    <row r="3290" spans="14:14" x14ac:dyDescent="0.2">
      <c r="N3290" s="1"/>
    </row>
    <row r="3291" spans="14:14" x14ac:dyDescent="0.2">
      <c r="N3291" s="1"/>
    </row>
    <row r="3292" spans="14:14" x14ac:dyDescent="0.2">
      <c r="N3292" s="1"/>
    </row>
    <row r="3293" spans="14:14" x14ac:dyDescent="0.2">
      <c r="N3293" s="1"/>
    </row>
    <row r="3294" spans="14:14" x14ac:dyDescent="0.2">
      <c r="N3294" s="1"/>
    </row>
    <row r="3295" spans="14:14" x14ac:dyDescent="0.2">
      <c r="N3295" s="1"/>
    </row>
    <row r="3296" spans="14:14" x14ac:dyDescent="0.2">
      <c r="N3296" s="1"/>
    </row>
    <row r="3297" spans="14:14" x14ac:dyDescent="0.2">
      <c r="N3297" s="1"/>
    </row>
    <row r="3298" spans="14:14" x14ac:dyDescent="0.2">
      <c r="N3298" s="1"/>
    </row>
    <row r="3299" spans="14:14" x14ac:dyDescent="0.2">
      <c r="N3299" s="1"/>
    </row>
    <row r="3300" spans="14:14" x14ac:dyDescent="0.2">
      <c r="N3300" s="1"/>
    </row>
    <row r="3301" spans="14:14" x14ac:dyDescent="0.2">
      <c r="N3301" s="1"/>
    </row>
    <row r="3302" spans="14:14" x14ac:dyDescent="0.2">
      <c r="N3302" s="1"/>
    </row>
    <row r="3303" spans="14:14" x14ac:dyDescent="0.2">
      <c r="N3303" s="1"/>
    </row>
    <row r="3304" spans="14:14" x14ac:dyDescent="0.2">
      <c r="N3304" s="1"/>
    </row>
    <row r="3305" spans="14:14" x14ac:dyDescent="0.2">
      <c r="N3305" s="1"/>
    </row>
    <row r="3306" spans="14:14" x14ac:dyDescent="0.2">
      <c r="N3306" s="1"/>
    </row>
    <row r="3307" spans="14:14" x14ac:dyDescent="0.2">
      <c r="N3307" s="1"/>
    </row>
    <row r="3308" spans="14:14" x14ac:dyDescent="0.2">
      <c r="N3308" s="1"/>
    </row>
    <row r="3309" spans="14:14" x14ac:dyDescent="0.2">
      <c r="N3309" s="1"/>
    </row>
    <row r="3310" spans="14:14" x14ac:dyDescent="0.2">
      <c r="N3310" s="1"/>
    </row>
    <row r="3311" spans="14:14" x14ac:dyDescent="0.2">
      <c r="N3311" s="1"/>
    </row>
    <row r="3312" spans="14:14" x14ac:dyDescent="0.2">
      <c r="N3312" s="1"/>
    </row>
    <row r="3313" spans="14:18" x14ac:dyDescent="0.2">
      <c r="N3313" s="1"/>
    </row>
    <row r="3314" spans="14:18" x14ac:dyDescent="0.2">
      <c r="N3314" s="1"/>
    </row>
    <row r="3315" spans="14:18" x14ac:dyDescent="0.2">
      <c r="N3315" s="1"/>
    </row>
    <row r="3316" spans="14:18" x14ac:dyDescent="0.2">
      <c r="N3316" s="1"/>
    </row>
    <row r="3317" spans="14:18" x14ac:dyDescent="0.2">
      <c r="N3317" s="1"/>
    </row>
    <row r="3318" spans="14:18" x14ac:dyDescent="0.2">
      <c r="N3318" s="1"/>
    </row>
    <row r="3319" spans="14:18" x14ac:dyDescent="0.2">
      <c r="N3319" s="1"/>
    </row>
    <row r="3320" spans="14:18" x14ac:dyDescent="0.2">
      <c r="N3320" s="1"/>
    </row>
    <row r="3321" spans="14:18" x14ac:dyDescent="0.2">
      <c r="N3321" s="1"/>
    </row>
    <row r="3322" spans="14:18" x14ac:dyDescent="0.2">
      <c r="N3322" s="1"/>
    </row>
    <row r="3323" spans="14:18" x14ac:dyDescent="0.2">
      <c r="N3323" s="1"/>
    </row>
    <row r="3324" spans="14:18" x14ac:dyDescent="0.2">
      <c r="N3324" s="1"/>
    </row>
    <row r="3325" spans="14:18" x14ac:dyDescent="0.2">
      <c r="N3325" s="1"/>
    </row>
    <row r="3326" spans="14:18" x14ac:dyDescent="0.2">
      <c r="N3326" s="1"/>
      <c r="R3326" s="2"/>
    </row>
    <row r="3327" spans="14:18" x14ac:dyDescent="0.2">
      <c r="N3327" s="1"/>
    </row>
    <row r="3328" spans="14:18" x14ac:dyDescent="0.2">
      <c r="N3328" s="1"/>
    </row>
    <row r="3329" spans="14:14" x14ac:dyDescent="0.2">
      <c r="N3329" s="1"/>
    </row>
    <row r="3330" spans="14:14" x14ac:dyDescent="0.2">
      <c r="N3330" s="1"/>
    </row>
    <row r="3331" spans="14:14" x14ac:dyDescent="0.2">
      <c r="N3331" s="1"/>
    </row>
    <row r="3332" spans="14:14" x14ac:dyDescent="0.2">
      <c r="N3332" s="1"/>
    </row>
    <row r="3333" spans="14:14" x14ac:dyDescent="0.2">
      <c r="N3333" s="1"/>
    </row>
    <row r="3334" spans="14:14" x14ac:dyDescent="0.2">
      <c r="N3334" s="1"/>
    </row>
    <row r="3335" spans="14:14" x14ac:dyDescent="0.2">
      <c r="N3335" s="1"/>
    </row>
    <row r="3336" spans="14:14" x14ac:dyDescent="0.2">
      <c r="N3336" s="1"/>
    </row>
    <row r="3337" spans="14:14" x14ac:dyDescent="0.2">
      <c r="N3337" s="1"/>
    </row>
    <row r="3338" spans="14:14" x14ac:dyDescent="0.2">
      <c r="N3338" s="1"/>
    </row>
    <row r="3339" spans="14:14" x14ac:dyDescent="0.2">
      <c r="N3339" s="1"/>
    </row>
    <row r="3340" spans="14:14" x14ac:dyDescent="0.2">
      <c r="N3340" s="1"/>
    </row>
    <row r="3341" spans="14:14" x14ac:dyDescent="0.2">
      <c r="N3341" s="1"/>
    </row>
    <row r="3342" spans="14:14" x14ac:dyDescent="0.2">
      <c r="N3342" s="1"/>
    </row>
    <row r="3343" spans="14:14" x14ac:dyDescent="0.2">
      <c r="N3343" s="1"/>
    </row>
    <row r="3344" spans="14:14" x14ac:dyDescent="0.2">
      <c r="N3344" s="1"/>
    </row>
    <row r="3345" spans="14:14" x14ac:dyDescent="0.2">
      <c r="N3345" s="1"/>
    </row>
    <row r="3346" spans="14:14" x14ac:dyDescent="0.2">
      <c r="N3346" s="1"/>
    </row>
    <row r="3347" spans="14:14" x14ac:dyDescent="0.2">
      <c r="N3347" s="1"/>
    </row>
    <row r="3348" spans="14:14" x14ac:dyDescent="0.2">
      <c r="N3348" s="1"/>
    </row>
    <row r="3349" spans="14:14" x14ac:dyDescent="0.2">
      <c r="N3349" s="1"/>
    </row>
    <row r="3350" spans="14:14" x14ac:dyDescent="0.2">
      <c r="N3350" s="1"/>
    </row>
    <row r="3351" spans="14:14" x14ac:dyDescent="0.2">
      <c r="N3351" s="1"/>
    </row>
    <row r="3352" spans="14:14" x14ac:dyDescent="0.2">
      <c r="N3352" s="1"/>
    </row>
    <row r="3353" spans="14:14" x14ac:dyDescent="0.2">
      <c r="N3353" s="1"/>
    </row>
    <row r="3354" spans="14:14" x14ac:dyDescent="0.2">
      <c r="N3354" s="1"/>
    </row>
    <row r="3355" spans="14:14" x14ac:dyDescent="0.2">
      <c r="N3355" s="1"/>
    </row>
    <row r="3356" spans="14:14" x14ac:dyDescent="0.2">
      <c r="N3356" s="1"/>
    </row>
    <row r="3357" spans="14:14" x14ac:dyDescent="0.2">
      <c r="N3357" s="1"/>
    </row>
    <row r="3358" spans="14:14" x14ac:dyDescent="0.2">
      <c r="N3358" s="1"/>
    </row>
    <row r="3359" spans="14:14" x14ac:dyDescent="0.2">
      <c r="N3359" s="1"/>
    </row>
    <row r="3360" spans="14:14" x14ac:dyDescent="0.2">
      <c r="N3360" s="1"/>
    </row>
    <row r="3361" spans="14:14" x14ac:dyDescent="0.2">
      <c r="N3361" s="1"/>
    </row>
    <row r="3362" spans="14:14" x14ac:dyDescent="0.2">
      <c r="N3362" s="1"/>
    </row>
    <row r="3363" spans="14:14" x14ac:dyDescent="0.2">
      <c r="N3363" s="1"/>
    </row>
    <row r="3364" spans="14:14" x14ac:dyDescent="0.2">
      <c r="N3364" s="1"/>
    </row>
    <row r="3365" spans="14:14" x14ac:dyDescent="0.2">
      <c r="N3365" s="1"/>
    </row>
    <row r="3366" spans="14:14" x14ac:dyDescent="0.2">
      <c r="N3366" s="1"/>
    </row>
    <row r="3367" spans="14:14" x14ac:dyDescent="0.2">
      <c r="N3367" s="1"/>
    </row>
    <row r="3368" spans="14:14" x14ac:dyDescent="0.2">
      <c r="N3368" s="1"/>
    </row>
    <row r="3369" spans="14:14" x14ac:dyDescent="0.2">
      <c r="N3369" s="1"/>
    </row>
    <row r="3370" spans="14:14" x14ac:dyDescent="0.2">
      <c r="N3370" s="1"/>
    </row>
    <row r="3371" spans="14:14" x14ac:dyDescent="0.2">
      <c r="N3371" s="1"/>
    </row>
    <row r="3372" spans="14:14" x14ac:dyDescent="0.2">
      <c r="N3372" s="1"/>
    </row>
    <row r="3373" spans="14:14" x14ac:dyDescent="0.2">
      <c r="N3373" s="1"/>
    </row>
    <row r="3374" spans="14:14" x14ac:dyDescent="0.2">
      <c r="N3374" s="1"/>
    </row>
    <row r="3375" spans="14:14" x14ac:dyDescent="0.2">
      <c r="N3375" s="1"/>
    </row>
    <row r="3376" spans="14:14" x14ac:dyDescent="0.2">
      <c r="N3376" s="1"/>
    </row>
    <row r="3377" spans="14:14" x14ac:dyDescent="0.2">
      <c r="N3377" s="1"/>
    </row>
    <row r="3378" spans="14:14" x14ac:dyDescent="0.2">
      <c r="N3378" s="1"/>
    </row>
    <row r="3379" spans="14:14" x14ac:dyDescent="0.2">
      <c r="N3379" s="1"/>
    </row>
    <row r="3380" spans="14:14" x14ac:dyDescent="0.2">
      <c r="N3380" s="1"/>
    </row>
    <row r="3381" spans="14:14" x14ac:dyDescent="0.2">
      <c r="N3381" s="1"/>
    </row>
    <row r="3382" spans="14:14" x14ac:dyDescent="0.2">
      <c r="N3382" s="1"/>
    </row>
    <row r="3383" spans="14:14" x14ac:dyDescent="0.2">
      <c r="N3383" s="1"/>
    </row>
    <row r="3384" spans="14:14" x14ac:dyDescent="0.2">
      <c r="N3384" s="1"/>
    </row>
    <row r="3385" spans="14:14" x14ac:dyDescent="0.2">
      <c r="N3385" s="1"/>
    </row>
    <row r="3386" spans="14:14" x14ac:dyDescent="0.2">
      <c r="N3386" s="1"/>
    </row>
    <row r="3387" spans="14:14" x14ac:dyDescent="0.2">
      <c r="N3387" s="1"/>
    </row>
    <row r="3388" spans="14:14" x14ac:dyDescent="0.2">
      <c r="N3388" s="1"/>
    </row>
    <row r="3389" spans="14:14" x14ac:dyDescent="0.2">
      <c r="N3389" s="1"/>
    </row>
    <row r="3390" spans="14:14" x14ac:dyDescent="0.2">
      <c r="N3390" s="1"/>
    </row>
    <row r="3391" spans="14:14" x14ac:dyDescent="0.2">
      <c r="N3391" s="1"/>
    </row>
    <row r="3392" spans="14:14" x14ac:dyDescent="0.2">
      <c r="N3392" s="1"/>
    </row>
    <row r="3393" spans="14:14" x14ac:dyDescent="0.2">
      <c r="N3393" s="1"/>
    </row>
    <row r="3394" spans="14:14" x14ac:dyDescent="0.2">
      <c r="N3394" s="1"/>
    </row>
    <row r="3395" spans="14:14" x14ac:dyDescent="0.2">
      <c r="N3395" s="1"/>
    </row>
    <row r="3396" spans="14:14" x14ac:dyDescent="0.2">
      <c r="N3396" s="1"/>
    </row>
    <row r="3397" spans="14:14" x14ac:dyDescent="0.2">
      <c r="N3397" s="1"/>
    </row>
    <row r="3398" spans="14:14" x14ac:dyDescent="0.2">
      <c r="N3398" s="1"/>
    </row>
    <row r="3399" spans="14:14" x14ac:dyDescent="0.2">
      <c r="N3399" s="1"/>
    </row>
    <row r="3400" spans="14:14" x14ac:dyDescent="0.2">
      <c r="N3400" s="1"/>
    </row>
    <row r="3401" spans="14:14" x14ac:dyDescent="0.2">
      <c r="N3401" s="1"/>
    </row>
    <row r="3402" spans="14:14" x14ac:dyDescent="0.2">
      <c r="N3402" s="1"/>
    </row>
    <row r="3403" spans="14:14" x14ac:dyDescent="0.2">
      <c r="N3403" s="1"/>
    </row>
    <row r="3404" spans="14:14" x14ac:dyDescent="0.2">
      <c r="N3404" s="1"/>
    </row>
    <row r="3405" spans="14:14" x14ac:dyDescent="0.2">
      <c r="N3405" s="1"/>
    </row>
    <row r="3406" spans="14:14" x14ac:dyDescent="0.2">
      <c r="N3406" s="1"/>
    </row>
    <row r="3407" spans="14:14" x14ac:dyDescent="0.2">
      <c r="N3407" s="1"/>
    </row>
    <row r="3408" spans="14:14" x14ac:dyDescent="0.2">
      <c r="N3408" s="1"/>
    </row>
    <row r="3409" spans="14:14" x14ac:dyDescent="0.2">
      <c r="N3409" s="1"/>
    </row>
    <row r="3410" spans="14:14" x14ac:dyDescent="0.2">
      <c r="N3410" s="1"/>
    </row>
    <row r="3411" spans="14:14" x14ac:dyDescent="0.2">
      <c r="N3411" s="1"/>
    </row>
    <row r="3412" spans="14:14" x14ac:dyDescent="0.2">
      <c r="N3412" s="1"/>
    </row>
    <row r="3413" spans="14:14" x14ac:dyDescent="0.2">
      <c r="N3413" s="1"/>
    </row>
    <row r="3414" spans="14:14" x14ac:dyDescent="0.2">
      <c r="N3414" s="1"/>
    </row>
    <row r="3415" spans="14:14" x14ac:dyDescent="0.2">
      <c r="N3415" s="1"/>
    </row>
    <row r="3416" spans="14:14" x14ac:dyDescent="0.2">
      <c r="N3416" s="1"/>
    </row>
    <row r="3417" spans="14:14" x14ac:dyDescent="0.2">
      <c r="N3417" s="1"/>
    </row>
    <row r="3418" spans="14:14" x14ac:dyDescent="0.2">
      <c r="N3418" s="1"/>
    </row>
    <row r="3419" spans="14:14" x14ac:dyDescent="0.2">
      <c r="N3419" s="1"/>
    </row>
    <row r="3420" spans="14:14" x14ac:dyDescent="0.2">
      <c r="N3420" s="1"/>
    </row>
    <row r="3421" spans="14:14" x14ac:dyDescent="0.2">
      <c r="N3421" s="1"/>
    </row>
    <row r="3422" spans="14:14" x14ac:dyDescent="0.2">
      <c r="N3422" s="1"/>
    </row>
    <row r="3423" spans="14:14" x14ac:dyDescent="0.2">
      <c r="N3423" s="1"/>
    </row>
    <row r="3424" spans="14:14" x14ac:dyDescent="0.2">
      <c r="N3424" s="1"/>
    </row>
    <row r="3425" spans="14:14" x14ac:dyDescent="0.2">
      <c r="N3425" s="1"/>
    </row>
    <row r="3426" spans="14:14" x14ac:dyDescent="0.2">
      <c r="N3426" s="1"/>
    </row>
    <row r="3427" spans="14:14" x14ac:dyDescent="0.2">
      <c r="N3427" s="1"/>
    </row>
    <row r="3428" spans="14:14" x14ac:dyDescent="0.2">
      <c r="N3428" s="1"/>
    </row>
    <row r="3429" spans="14:14" x14ac:dyDescent="0.2">
      <c r="N3429" s="1"/>
    </row>
    <row r="3430" spans="14:14" x14ac:dyDescent="0.2">
      <c r="N3430" s="1"/>
    </row>
    <row r="3431" spans="14:14" x14ac:dyDescent="0.2">
      <c r="N3431" s="1"/>
    </row>
    <row r="3432" spans="14:14" x14ac:dyDescent="0.2">
      <c r="N3432" s="1"/>
    </row>
    <row r="3433" spans="14:14" x14ac:dyDescent="0.2">
      <c r="N3433" s="1"/>
    </row>
    <row r="3434" spans="14:14" x14ac:dyDescent="0.2">
      <c r="N3434" s="1"/>
    </row>
    <row r="3435" spans="14:14" x14ac:dyDescent="0.2">
      <c r="N3435" s="1"/>
    </row>
    <row r="3436" spans="14:14" x14ac:dyDescent="0.2">
      <c r="N3436" s="1"/>
    </row>
    <row r="3437" spans="14:14" x14ac:dyDescent="0.2">
      <c r="N3437" s="1"/>
    </row>
    <row r="3438" spans="14:14" x14ac:dyDescent="0.2">
      <c r="N3438" s="1"/>
    </row>
    <row r="3439" spans="14:14" x14ac:dyDescent="0.2">
      <c r="N3439" s="1"/>
    </row>
    <row r="3440" spans="14:14" x14ac:dyDescent="0.2">
      <c r="N3440" s="1"/>
    </row>
    <row r="3441" spans="14:14" x14ac:dyDescent="0.2">
      <c r="N3441" s="1"/>
    </row>
    <row r="3442" spans="14:14" x14ac:dyDescent="0.2">
      <c r="N3442" s="1"/>
    </row>
    <row r="3443" spans="14:14" x14ac:dyDescent="0.2">
      <c r="N3443" s="1"/>
    </row>
    <row r="3444" spans="14:14" x14ac:dyDescent="0.2">
      <c r="N3444" s="1"/>
    </row>
    <row r="3445" spans="14:14" x14ac:dyDescent="0.2">
      <c r="N3445" s="1"/>
    </row>
    <row r="3446" spans="14:14" x14ac:dyDescent="0.2">
      <c r="N3446" s="1"/>
    </row>
    <row r="3447" spans="14:14" x14ac:dyDescent="0.2">
      <c r="N3447" s="1"/>
    </row>
    <row r="3448" spans="14:14" x14ac:dyDescent="0.2">
      <c r="N3448" s="1"/>
    </row>
    <row r="3449" spans="14:14" x14ac:dyDescent="0.2">
      <c r="N3449" s="1"/>
    </row>
    <row r="3450" spans="14:14" x14ac:dyDescent="0.2">
      <c r="N3450" s="1"/>
    </row>
    <row r="3451" spans="14:14" x14ac:dyDescent="0.2">
      <c r="N3451" s="1"/>
    </row>
    <row r="3452" spans="14:14" x14ac:dyDescent="0.2">
      <c r="N3452" s="1"/>
    </row>
    <row r="3453" spans="14:14" x14ac:dyDescent="0.2">
      <c r="N3453" s="1"/>
    </row>
    <row r="3454" spans="14:14" x14ac:dyDescent="0.2">
      <c r="N3454" s="1"/>
    </row>
    <row r="3455" spans="14:14" x14ac:dyDescent="0.2">
      <c r="N3455" s="1"/>
    </row>
    <row r="3456" spans="14:14" x14ac:dyDescent="0.2">
      <c r="N3456" s="1"/>
    </row>
    <row r="3457" spans="14:14" x14ac:dyDescent="0.2">
      <c r="N3457" s="1"/>
    </row>
    <row r="3458" spans="14:14" x14ac:dyDescent="0.2">
      <c r="N3458" s="1"/>
    </row>
    <row r="3459" spans="14:14" x14ac:dyDescent="0.2">
      <c r="N3459" s="1"/>
    </row>
    <row r="3460" spans="14:14" x14ac:dyDescent="0.2">
      <c r="N3460" s="1"/>
    </row>
    <row r="3461" spans="14:14" x14ac:dyDescent="0.2">
      <c r="N3461" s="1"/>
    </row>
    <row r="3462" spans="14:14" x14ac:dyDescent="0.2">
      <c r="N3462" s="1"/>
    </row>
    <row r="3463" spans="14:14" x14ac:dyDescent="0.2">
      <c r="N3463" s="1"/>
    </row>
    <row r="3464" spans="14:14" x14ac:dyDescent="0.2">
      <c r="N3464" s="1"/>
    </row>
    <row r="3465" spans="14:14" x14ac:dyDescent="0.2">
      <c r="N3465" s="1"/>
    </row>
    <row r="3466" spans="14:14" x14ac:dyDescent="0.2">
      <c r="N3466" s="1"/>
    </row>
    <row r="3467" spans="14:14" x14ac:dyDescent="0.2">
      <c r="N3467" s="1"/>
    </row>
    <row r="3468" spans="14:14" x14ac:dyDescent="0.2">
      <c r="N3468" s="1"/>
    </row>
    <row r="3469" spans="14:14" x14ac:dyDescent="0.2">
      <c r="N3469" s="1"/>
    </row>
    <row r="3470" spans="14:14" x14ac:dyDescent="0.2">
      <c r="N3470" s="1"/>
    </row>
    <row r="3471" spans="14:14" x14ac:dyDescent="0.2">
      <c r="N3471" s="1"/>
    </row>
    <row r="3472" spans="14:14" x14ac:dyDescent="0.2">
      <c r="N3472" s="1"/>
    </row>
    <row r="3473" spans="14:14" x14ac:dyDescent="0.2">
      <c r="N3473" s="1"/>
    </row>
    <row r="3474" spans="14:14" x14ac:dyDescent="0.2">
      <c r="N3474" s="1"/>
    </row>
    <row r="3475" spans="14:14" x14ac:dyDescent="0.2">
      <c r="N3475" s="1"/>
    </row>
    <row r="3476" spans="14:14" x14ac:dyDescent="0.2">
      <c r="N3476" s="1"/>
    </row>
    <row r="3477" spans="14:14" x14ac:dyDescent="0.2">
      <c r="N3477" s="1"/>
    </row>
    <row r="3478" spans="14:14" x14ac:dyDescent="0.2">
      <c r="N3478" s="1"/>
    </row>
    <row r="3479" spans="14:14" x14ac:dyDescent="0.2">
      <c r="N3479" s="1"/>
    </row>
    <row r="3480" spans="14:14" x14ac:dyDescent="0.2">
      <c r="N3480" s="1"/>
    </row>
    <row r="3481" spans="14:14" x14ac:dyDescent="0.2">
      <c r="N3481" s="1"/>
    </row>
    <row r="3482" spans="14:14" x14ac:dyDescent="0.2">
      <c r="N3482" s="1"/>
    </row>
    <row r="3483" spans="14:14" x14ac:dyDescent="0.2">
      <c r="N3483" s="1"/>
    </row>
    <row r="3484" spans="14:14" x14ac:dyDescent="0.2">
      <c r="N3484" s="1"/>
    </row>
    <row r="3485" spans="14:14" x14ac:dyDescent="0.2">
      <c r="N3485" s="1"/>
    </row>
    <row r="3486" spans="14:14" x14ac:dyDescent="0.2">
      <c r="N3486" s="1"/>
    </row>
    <row r="3487" spans="14:14" x14ac:dyDescent="0.2">
      <c r="N3487" s="1"/>
    </row>
    <row r="3488" spans="14:14" x14ac:dyDescent="0.2">
      <c r="N3488" s="1"/>
    </row>
    <row r="3489" spans="14:14" x14ac:dyDescent="0.2">
      <c r="N3489" s="1"/>
    </row>
    <row r="3490" spans="14:14" x14ac:dyDescent="0.2">
      <c r="N3490" s="1"/>
    </row>
    <row r="3491" spans="14:14" x14ac:dyDescent="0.2">
      <c r="N3491" s="1"/>
    </row>
    <row r="3492" spans="14:14" x14ac:dyDescent="0.2">
      <c r="N3492" s="1"/>
    </row>
    <row r="3493" spans="14:14" x14ac:dyDescent="0.2">
      <c r="N3493" s="1"/>
    </row>
    <row r="3494" spans="14:14" x14ac:dyDescent="0.2">
      <c r="N3494" s="1"/>
    </row>
    <row r="3495" spans="14:14" x14ac:dyDescent="0.2">
      <c r="N3495" s="1"/>
    </row>
    <row r="3496" spans="14:14" x14ac:dyDescent="0.2">
      <c r="N3496" s="1"/>
    </row>
    <row r="3497" spans="14:14" x14ac:dyDescent="0.2">
      <c r="N3497" s="1"/>
    </row>
    <row r="3498" spans="14:14" x14ac:dyDescent="0.2">
      <c r="N3498" s="1"/>
    </row>
    <row r="3499" spans="14:14" x14ac:dyDescent="0.2">
      <c r="N3499" s="1"/>
    </row>
    <row r="3500" spans="14:14" x14ac:dyDescent="0.2">
      <c r="N3500" s="1"/>
    </row>
    <row r="3501" spans="14:14" x14ac:dyDescent="0.2">
      <c r="N3501" s="1"/>
    </row>
    <row r="3502" spans="14:14" x14ac:dyDescent="0.2">
      <c r="N3502" s="1"/>
    </row>
    <row r="3503" spans="14:14" x14ac:dyDescent="0.2">
      <c r="N3503" s="1"/>
    </row>
    <row r="3504" spans="14:14" x14ac:dyDescent="0.2">
      <c r="N3504" s="1"/>
    </row>
    <row r="3505" spans="14:14" x14ac:dyDescent="0.2">
      <c r="N3505" s="1"/>
    </row>
    <row r="3506" spans="14:14" x14ac:dyDescent="0.2">
      <c r="N3506" s="1"/>
    </row>
    <row r="3507" spans="14:14" x14ac:dyDescent="0.2">
      <c r="N3507" s="1"/>
    </row>
    <row r="3508" spans="14:14" x14ac:dyDescent="0.2">
      <c r="N3508" s="1"/>
    </row>
    <row r="3509" spans="14:14" x14ac:dyDescent="0.2">
      <c r="N3509" s="1"/>
    </row>
    <row r="3510" spans="14:14" x14ac:dyDescent="0.2">
      <c r="N3510" s="1"/>
    </row>
    <row r="3511" spans="14:14" x14ac:dyDescent="0.2">
      <c r="N3511" s="1"/>
    </row>
    <row r="3512" spans="14:14" x14ac:dyDescent="0.2">
      <c r="N3512" s="1"/>
    </row>
    <row r="3513" spans="14:14" x14ac:dyDescent="0.2">
      <c r="N3513" s="1"/>
    </row>
    <row r="3514" spans="14:14" x14ac:dyDescent="0.2">
      <c r="N3514" s="1"/>
    </row>
    <row r="3515" spans="14:14" x14ac:dyDescent="0.2">
      <c r="N3515" s="1"/>
    </row>
    <row r="3516" spans="14:14" x14ac:dyDescent="0.2">
      <c r="N3516" s="1"/>
    </row>
    <row r="3517" spans="14:14" x14ac:dyDescent="0.2">
      <c r="N3517" s="1"/>
    </row>
    <row r="3518" spans="14:14" x14ac:dyDescent="0.2">
      <c r="N3518" s="1"/>
    </row>
    <row r="3519" spans="14:14" x14ac:dyDescent="0.2">
      <c r="N3519" s="1"/>
    </row>
    <row r="3520" spans="14:14" x14ac:dyDescent="0.2">
      <c r="N3520" s="1"/>
    </row>
    <row r="3521" spans="14:14" x14ac:dyDescent="0.2">
      <c r="N3521" s="1"/>
    </row>
    <row r="3522" spans="14:14" x14ac:dyDescent="0.2">
      <c r="N3522" s="1"/>
    </row>
    <row r="3523" spans="14:14" x14ac:dyDescent="0.2">
      <c r="N3523" s="1"/>
    </row>
    <row r="3524" spans="14:14" x14ac:dyDescent="0.2">
      <c r="N3524" s="1"/>
    </row>
    <row r="3525" spans="14:14" x14ac:dyDescent="0.2">
      <c r="N3525" s="1"/>
    </row>
    <row r="3526" spans="14:14" x14ac:dyDescent="0.2">
      <c r="N3526" s="1"/>
    </row>
    <row r="3527" spans="14:14" x14ac:dyDescent="0.2">
      <c r="N3527" s="1"/>
    </row>
    <row r="3528" spans="14:14" x14ac:dyDescent="0.2">
      <c r="N3528" s="1"/>
    </row>
    <row r="3529" spans="14:14" x14ac:dyDescent="0.2">
      <c r="N3529" s="1"/>
    </row>
    <row r="3530" spans="14:14" x14ac:dyDescent="0.2">
      <c r="N3530" s="1"/>
    </row>
    <row r="3531" spans="14:14" x14ac:dyDescent="0.2">
      <c r="N3531" s="1"/>
    </row>
    <row r="3532" spans="14:14" x14ac:dyDescent="0.2">
      <c r="N3532" s="1"/>
    </row>
    <row r="3533" spans="14:14" x14ac:dyDescent="0.2">
      <c r="N3533" s="1"/>
    </row>
    <row r="3534" spans="14:14" x14ac:dyDescent="0.2">
      <c r="N3534" s="1"/>
    </row>
    <row r="3535" spans="14:14" x14ac:dyDescent="0.2">
      <c r="N3535" s="1"/>
    </row>
    <row r="3536" spans="14:14" x14ac:dyDescent="0.2">
      <c r="N3536" s="1"/>
    </row>
    <row r="3537" spans="14:14" x14ac:dyDescent="0.2">
      <c r="N3537" s="1"/>
    </row>
    <row r="3538" spans="14:14" x14ac:dyDescent="0.2">
      <c r="N3538" s="1"/>
    </row>
    <row r="3539" spans="14:14" x14ac:dyDescent="0.2">
      <c r="N3539" s="1"/>
    </row>
    <row r="3540" spans="14:14" x14ac:dyDescent="0.2">
      <c r="N3540" s="1"/>
    </row>
    <row r="3541" spans="14:14" x14ac:dyDescent="0.2">
      <c r="N3541" s="1"/>
    </row>
    <row r="3542" spans="14:14" x14ac:dyDescent="0.2">
      <c r="N3542" s="1"/>
    </row>
    <row r="3543" spans="14:14" x14ac:dyDescent="0.2">
      <c r="N3543" s="1"/>
    </row>
    <row r="3544" spans="14:14" x14ac:dyDescent="0.2">
      <c r="N3544" s="1"/>
    </row>
    <row r="3545" spans="14:14" x14ac:dyDescent="0.2">
      <c r="N3545" s="1"/>
    </row>
    <row r="3546" spans="14:14" x14ac:dyDescent="0.2">
      <c r="N3546" s="1"/>
    </row>
    <row r="3547" spans="14:14" x14ac:dyDescent="0.2">
      <c r="N3547" s="1"/>
    </row>
    <row r="3548" spans="14:14" x14ac:dyDescent="0.2">
      <c r="N3548" s="1"/>
    </row>
    <row r="3549" spans="14:14" x14ac:dyDescent="0.2">
      <c r="N3549" s="1"/>
    </row>
    <row r="3550" spans="14:14" x14ac:dyDescent="0.2">
      <c r="N3550" s="1"/>
    </row>
    <row r="3551" spans="14:14" x14ac:dyDescent="0.2">
      <c r="N3551" s="1"/>
    </row>
    <row r="3552" spans="14:14" x14ac:dyDescent="0.2">
      <c r="N3552" s="1"/>
    </row>
    <row r="3553" spans="14:14" x14ac:dyDescent="0.2">
      <c r="N3553" s="1"/>
    </row>
    <row r="3554" spans="14:14" x14ac:dyDescent="0.2">
      <c r="N3554" s="1"/>
    </row>
    <row r="3555" spans="14:14" x14ac:dyDescent="0.2">
      <c r="N3555" s="1"/>
    </row>
    <row r="3556" spans="14:14" x14ac:dyDescent="0.2">
      <c r="N3556" s="1"/>
    </row>
    <row r="3557" spans="14:14" x14ac:dyDescent="0.2">
      <c r="N3557" s="1"/>
    </row>
    <row r="3558" spans="14:14" x14ac:dyDescent="0.2">
      <c r="N3558" s="1"/>
    </row>
    <row r="3559" spans="14:14" x14ac:dyDescent="0.2">
      <c r="N3559" s="1"/>
    </row>
    <row r="3560" spans="14:14" x14ac:dyDescent="0.2">
      <c r="N3560" s="1"/>
    </row>
    <row r="3561" spans="14:14" x14ac:dyDescent="0.2">
      <c r="N3561" s="1"/>
    </row>
    <row r="3562" spans="14:14" x14ac:dyDescent="0.2">
      <c r="N3562" s="1"/>
    </row>
    <row r="3563" spans="14:14" x14ac:dyDescent="0.2">
      <c r="N3563" s="1"/>
    </row>
    <row r="3564" spans="14:14" x14ac:dyDescent="0.2">
      <c r="N3564" s="1"/>
    </row>
    <row r="3565" spans="14:14" x14ac:dyDescent="0.2">
      <c r="N3565" s="1"/>
    </row>
    <row r="3566" spans="14:14" x14ac:dyDescent="0.2">
      <c r="N3566" s="1"/>
    </row>
    <row r="3567" spans="14:14" x14ac:dyDescent="0.2">
      <c r="N3567" s="1"/>
    </row>
    <row r="3568" spans="14:14" x14ac:dyDescent="0.2">
      <c r="N3568" s="1"/>
    </row>
    <row r="3569" spans="14:14" x14ac:dyDescent="0.2">
      <c r="N3569" s="1"/>
    </row>
    <row r="3570" spans="14:14" x14ac:dyDescent="0.2">
      <c r="N3570" s="1"/>
    </row>
    <row r="3571" spans="14:14" x14ac:dyDescent="0.2">
      <c r="N3571" s="1"/>
    </row>
    <row r="3572" spans="14:14" x14ac:dyDescent="0.2">
      <c r="N3572" s="1"/>
    </row>
    <row r="3573" spans="14:14" x14ac:dyDescent="0.2">
      <c r="N3573" s="1"/>
    </row>
    <row r="3574" spans="14:14" x14ac:dyDescent="0.2">
      <c r="N3574" s="1"/>
    </row>
    <row r="3575" spans="14:14" x14ac:dyDescent="0.2">
      <c r="N3575" s="1"/>
    </row>
    <row r="3576" spans="14:14" x14ac:dyDescent="0.2">
      <c r="N3576" s="1"/>
    </row>
    <row r="3577" spans="14:14" x14ac:dyDescent="0.2">
      <c r="N3577" s="1"/>
    </row>
    <row r="3578" spans="14:14" x14ac:dyDescent="0.2">
      <c r="N3578" s="1"/>
    </row>
    <row r="3579" spans="14:14" x14ac:dyDescent="0.2">
      <c r="N3579" s="1"/>
    </row>
    <row r="3580" spans="14:14" x14ac:dyDescent="0.2">
      <c r="N3580" s="1"/>
    </row>
    <row r="3581" spans="14:14" x14ac:dyDescent="0.2">
      <c r="N3581" s="1"/>
    </row>
    <row r="3582" spans="14:14" x14ac:dyDescent="0.2">
      <c r="N3582" s="1"/>
    </row>
    <row r="3583" spans="14:14" x14ac:dyDescent="0.2">
      <c r="N3583" s="1"/>
    </row>
    <row r="3584" spans="14:14" x14ac:dyDescent="0.2">
      <c r="N3584" s="1"/>
    </row>
    <row r="3585" spans="14:14" x14ac:dyDescent="0.2">
      <c r="N3585" s="1"/>
    </row>
    <row r="3586" spans="14:14" x14ac:dyDescent="0.2">
      <c r="N3586" s="1"/>
    </row>
    <row r="3587" spans="14:14" x14ac:dyDescent="0.2">
      <c r="N3587" s="1"/>
    </row>
    <row r="3588" spans="14:14" x14ac:dyDescent="0.2">
      <c r="N3588" s="1"/>
    </row>
    <row r="3589" spans="14:14" x14ac:dyDescent="0.2">
      <c r="N3589" s="1"/>
    </row>
    <row r="3590" spans="14:14" x14ac:dyDescent="0.2">
      <c r="N3590" s="1"/>
    </row>
    <row r="3591" spans="14:14" x14ac:dyDescent="0.2">
      <c r="N3591" s="1"/>
    </row>
    <row r="3592" spans="14:14" x14ac:dyDescent="0.2">
      <c r="N3592" s="1"/>
    </row>
    <row r="3593" spans="14:14" x14ac:dyDescent="0.2">
      <c r="N3593" s="1"/>
    </row>
    <row r="3594" spans="14:14" x14ac:dyDescent="0.2">
      <c r="N3594" s="1"/>
    </row>
    <row r="3595" spans="14:14" x14ac:dyDescent="0.2">
      <c r="N3595" s="1"/>
    </row>
    <row r="3596" spans="14:14" x14ac:dyDescent="0.2">
      <c r="N3596" s="1"/>
    </row>
    <row r="3597" spans="14:14" x14ac:dyDescent="0.2">
      <c r="N3597" s="1"/>
    </row>
    <row r="3598" spans="14:14" x14ac:dyDescent="0.2">
      <c r="N3598" s="1"/>
    </row>
    <row r="3599" spans="14:14" x14ac:dyDescent="0.2">
      <c r="N3599" s="1"/>
    </row>
    <row r="3600" spans="14:14" x14ac:dyDescent="0.2">
      <c r="N3600" s="1"/>
    </row>
    <row r="3601" spans="14:14" x14ac:dyDescent="0.2">
      <c r="N3601" s="1"/>
    </row>
    <row r="3602" spans="14:14" x14ac:dyDescent="0.2">
      <c r="N3602" s="1"/>
    </row>
    <row r="3603" spans="14:14" x14ac:dyDescent="0.2">
      <c r="N3603" s="1"/>
    </row>
    <row r="3604" spans="14:14" x14ac:dyDescent="0.2">
      <c r="N3604" s="1"/>
    </row>
    <row r="3605" spans="14:14" x14ac:dyDescent="0.2">
      <c r="N3605" s="1"/>
    </row>
    <row r="3606" spans="14:14" x14ac:dyDescent="0.2">
      <c r="N3606" s="1"/>
    </row>
    <row r="3607" spans="14:14" x14ac:dyDescent="0.2">
      <c r="N3607" s="1"/>
    </row>
    <row r="3608" spans="14:14" x14ac:dyDescent="0.2">
      <c r="N3608" s="1"/>
    </row>
    <row r="3609" spans="14:14" x14ac:dyDescent="0.2">
      <c r="N3609" s="1"/>
    </row>
    <row r="3610" spans="14:14" x14ac:dyDescent="0.2">
      <c r="N3610" s="1"/>
    </row>
    <row r="3611" spans="14:14" x14ac:dyDescent="0.2">
      <c r="N3611" s="1"/>
    </row>
    <row r="3612" spans="14:14" x14ac:dyDescent="0.2">
      <c r="N3612" s="1"/>
    </row>
    <row r="3613" spans="14:14" x14ac:dyDescent="0.2">
      <c r="N3613" s="1"/>
    </row>
    <row r="3614" spans="14:14" x14ac:dyDescent="0.2">
      <c r="N3614" s="1"/>
    </row>
    <row r="3615" spans="14:14" x14ac:dyDescent="0.2">
      <c r="N3615" s="1"/>
    </row>
    <row r="3616" spans="14:14" x14ac:dyDescent="0.2">
      <c r="N3616" s="1"/>
    </row>
    <row r="3617" spans="14:14" x14ac:dyDescent="0.2">
      <c r="N3617" s="1"/>
    </row>
    <row r="3618" spans="14:14" x14ac:dyDescent="0.2">
      <c r="N3618" s="1"/>
    </row>
    <row r="3619" spans="14:14" x14ac:dyDescent="0.2">
      <c r="N3619" s="1"/>
    </row>
    <row r="3620" spans="14:14" x14ac:dyDescent="0.2">
      <c r="N3620" s="1"/>
    </row>
    <row r="3621" spans="14:14" x14ac:dyDescent="0.2">
      <c r="N3621" s="1"/>
    </row>
    <row r="3622" spans="14:14" x14ac:dyDescent="0.2">
      <c r="N3622" s="1"/>
    </row>
    <row r="3623" spans="14:14" x14ac:dyDescent="0.2">
      <c r="N3623" s="1"/>
    </row>
    <row r="3624" spans="14:14" x14ac:dyDescent="0.2">
      <c r="N3624" s="1"/>
    </row>
    <row r="3625" spans="14:14" x14ac:dyDescent="0.2">
      <c r="N3625" s="1"/>
    </row>
    <row r="3626" spans="14:14" x14ac:dyDescent="0.2">
      <c r="N3626" s="1"/>
    </row>
    <row r="3627" spans="14:14" x14ac:dyDescent="0.2">
      <c r="N3627" s="1"/>
    </row>
    <row r="3628" spans="14:14" x14ac:dyDescent="0.2">
      <c r="N3628" s="1"/>
    </row>
    <row r="3629" spans="14:14" x14ac:dyDescent="0.2">
      <c r="N3629" s="1"/>
    </row>
    <row r="3630" spans="14:14" x14ac:dyDescent="0.2">
      <c r="N3630" s="1"/>
    </row>
    <row r="3631" spans="14:14" x14ac:dyDescent="0.2">
      <c r="N3631" s="1"/>
    </row>
    <row r="3632" spans="14:14" x14ac:dyDescent="0.2">
      <c r="N3632" s="1"/>
    </row>
    <row r="3633" spans="14:14" x14ac:dyDescent="0.2">
      <c r="N3633" s="1"/>
    </row>
    <row r="3634" spans="14:14" x14ac:dyDescent="0.2">
      <c r="N3634" s="1"/>
    </row>
    <row r="3635" spans="14:14" x14ac:dyDescent="0.2">
      <c r="N3635" s="1"/>
    </row>
    <row r="3636" spans="14:14" x14ac:dyDescent="0.2">
      <c r="N3636" s="1"/>
    </row>
    <row r="3637" spans="14:14" x14ac:dyDescent="0.2">
      <c r="N3637" s="1"/>
    </row>
    <row r="3638" spans="14:14" x14ac:dyDescent="0.2">
      <c r="N3638" s="1"/>
    </row>
    <row r="3639" spans="14:14" x14ac:dyDescent="0.2">
      <c r="N3639" s="1"/>
    </row>
    <row r="3640" spans="14:14" x14ac:dyDescent="0.2">
      <c r="N3640" s="1"/>
    </row>
    <row r="3641" spans="14:14" x14ac:dyDescent="0.2">
      <c r="N3641" s="1"/>
    </row>
    <row r="3642" spans="14:14" x14ac:dyDescent="0.2">
      <c r="N3642" s="1"/>
    </row>
    <row r="3643" spans="14:14" x14ac:dyDescent="0.2">
      <c r="N3643" s="1"/>
    </row>
    <row r="3644" spans="14:14" x14ac:dyDescent="0.2">
      <c r="N3644" s="1"/>
    </row>
    <row r="3645" spans="14:14" x14ac:dyDescent="0.2">
      <c r="N3645" s="1"/>
    </row>
    <row r="3646" spans="14:14" x14ac:dyDescent="0.2">
      <c r="N3646" s="1"/>
    </row>
    <row r="3647" spans="14:14" x14ac:dyDescent="0.2">
      <c r="N3647" s="1"/>
    </row>
    <row r="3648" spans="14:14" x14ac:dyDescent="0.2">
      <c r="N3648" s="1"/>
    </row>
    <row r="3649" spans="14:14" x14ac:dyDescent="0.2">
      <c r="N3649" s="1"/>
    </row>
    <row r="3650" spans="14:14" x14ac:dyDescent="0.2">
      <c r="N3650" s="1"/>
    </row>
    <row r="3651" spans="14:14" x14ac:dyDescent="0.2">
      <c r="N3651" s="1"/>
    </row>
    <row r="3652" spans="14:14" x14ac:dyDescent="0.2">
      <c r="N3652" s="1"/>
    </row>
    <row r="3653" spans="14:14" x14ac:dyDescent="0.2">
      <c r="N3653" s="1"/>
    </row>
    <row r="3654" spans="14:14" x14ac:dyDescent="0.2">
      <c r="N3654" s="1"/>
    </row>
    <row r="3655" spans="14:14" x14ac:dyDescent="0.2">
      <c r="N3655" s="1"/>
    </row>
    <row r="3656" spans="14:14" x14ac:dyDescent="0.2">
      <c r="N3656" s="1"/>
    </row>
    <row r="3657" spans="14:14" x14ac:dyDescent="0.2">
      <c r="N3657" s="1"/>
    </row>
    <row r="3658" spans="14:14" x14ac:dyDescent="0.2">
      <c r="N3658" s="1"/>
    </row>
    <row r="3659" spans="14:14" x14ac:dyDescent="0.2">
      <c r="N3659" s="1"/>
    </row>
    <row r="3660" spans="14:14" x14ac:dyDescent="0.2">
      <c r="N3660" s="1"/>
    </row>
    <row r="3661" spans="14:14" x14ac:dyDescent="0.2">
      <c r="N3661" s="1"/>
    </row>
    <row r="3662" spans="14:14" x14ac:dyDescent="0.2">
      <c r="N3662" s="1"/>
    </row>
    <row r="3663" spans="14:14" x14ac:dyDescent="0.2">
      <c r="N3663" s="1"/>
    </row>
    <row r="3664" spans="14:14" x14ac:dyDescent="0.2">
      <c r="N3664" s="1"/>
    </row>
    <row r="3665" spans="14:14" x14ac:dyDescent="0.2">
      <c r="N3665" s="1"/>
    </row>
    <row r="3666" spans="14:14" x14ac:dyDescent="0.2">
      <c r="N3666" s="1"/>
    </row>
    <row r="3667" spans="14:14" x14ac:dyDescent="0.2">
      <c r="N3667" s="1"/>
    </row>
    <row r="3668" spans="14:14" x14ac:dyDescent="0.2">
      <c r="N3668" s="1"/>
    </row>
    <row r="3669" spans="14:14" x14ac:dyDescent="0.2">
      <c r="N3669" s="1"/>
    </row>
    <row r="3670" spans="14:14" x14ac:dyDescent="0.2">
      <c r="N3670" s="1"/>
    </row>
    <row r="3671" spans="14:14" x14ac:dyDescent="0.2">
      <c r="N3671" s="1"/>
    </row>
    <row r="3672" spans="14:14" x14ac:dyDescent="0.2">
      <c r="N3672" s="1"/>
    </row>
    <row r="3673" spans="14:14" x14ac:dyDescent="0.2">
      <c r="N3673" s="1"/>
    </row>
    <row r="3674" spans="14:14" x14ac:dyDescent="0.2">
      <c r="N3674" s="1"/>
    </row>
    <row r="3675" spans="14:14" x14ac:dyDescent="0.2">
      <c r="N3675" s="1"/>
    </row>
    <row r="3676" spans="14:14" x14ac:dyDescent="0.2">
      <c r="N3676" s="1"/>
    </row>
    <row r="3677" spans="14:14" x14ac:dyDescent="0.2">
      <c r="N3677" s="1"/>
    </row>
    <row r="3678" spans="14:14" x14ac:dyDescent="0.2">
      <c r="N3678" s="1"/>
    </row>
    <row r="3679" spans="14:14" x14ac:dyDescent="0.2">
      <c r="N3679" s="1"/>
    </row>
    <row r="3680" spans="14:14" x14ac:dyDescent="0.2">
      <c r="N3680" s="1"/>
    </row>
    <row r="3681" spans="14:14" x14ac:dyDescent="0.2">
      <c r="N3681" s="1"/>
    </row>
    <row r="3682" spans="14:14" x14ac:dyDescent="0.2">
      <c r="N3682" s="1"/>
    </row>
    <row r="3683" spans="14:14" x14ac:dyDescent="0.2">
      <c r="N3683" s="1"/>
    </row>
    <row r="3684" spans="14:14" x14ac:dyDescent="0.2">
      <c r="N3684" s="1"/>
    </row>
    <row r="3685" spans="14:14" x14ac:dyDescent="0.2">
      <c r="N3685" s="1"/>
    </row>
    <row r="3686" spans="14:14" x14ac:dyDescent="0.2">
      <c r="N3686" s="1"/>
    </row>
    <row r="3687" spans="14:14" x14ac:dyDescent="0.2">
      <c r="N3687" s="1"/>
    </row>
    <row r="3688" spans="14:14" x14ac:dyDescent="0.2">
      <c r="N3688" s="1"/>
    </row>
    <row r="3689" spans="14:14" x14ac:dyDescent="0.2">
      <c r="N3689" s="1"/>
    </row>
    <row r="3690" spans="14:14" x14ac:dyDescent="0.2">
      <c r="N3690" s="1"/>
    </row>
    <row r="3691" spans="14:14" x14ac:dyDescent="0.2">
      <c r="N3691" s="1"/>
    </row>
    <row r="3692" spans="14:14" x14ac:dyDescent="0.2">
      <c r="N3692" s="1"/>
    </row>
    <row r="3693" spans="14:14" x14ac:dyDescent="0.2">
      <c r="N3693" s="1"/>
    </row>
    <row r="3694" spans="14:14" x14ac:dyDescent="0.2">
      <c r="N3694" s="1"/>
    </row>
    <row r="3695" spans="14:14" x14ac:dyDescent="0.2">
      <c r="N3695" s="1"/>
    </row>
    <row r="3696" spans="14:14" x14ac:dyDescent="0.2">
      <c r="N3696" s="1"/>
    </row>
    <row r="3697" spans="14:14" x14ac:dyDescent="0.2">
      <c r="N3697" s="1"/>
    </row>
    <row r="3698" spans="14:14" x14ac:dyDescent="0.2">
      <c r="N3698" s="1"/>
    </row>
    <row r="3699" spans="14:14" x14ac:dyDescent="0.2">
      <c r="N3699" s="1"/>
    </row>
    <row r="3700" spans="14:14" x14ac:dyDescent="0.2">
      <c r="N3700" s="1"/>
    </row>
    <row r="3701" spans="14:14" x14ac:dyDescent="0.2">
      <c r="N3701" s="1"/>
    </row>
    <row r="3702" spans="14:14" x14ac:dyDescent="0.2">
      <c r="N3702" s="1"/>
    </row>
    <row r="3703" spans="14:14" x14ac:dyDescent="0.2">
      <c r="N3703" s="1"/>
    </row>
    <row r="3704" spans="14:14" x14ac:dyDescent="0.2">
      <c r="N3704" s="1"/>
    </row>
    <row r="3705" spans="14:14" x14ac:dyDescent="0.2">
      <c r="N3705" s="1"/>
    </row>
    <row r="3706" spans="14:14" x14ac:dyDescent="0.2">
      <c r="N3706" s="1"/>
    </row>
    <row r="3707" spans="14:14" x14ac:dyDescent="0.2">
      <c r="N3707" s="1"/>
    </row>
    <row r="3708" spans="14:14" x14ac:dyDescent="0.2">
      <c r="N3708" s="1"/>
    </row>
    <row r="3709" spans="14:14" x14ac:dyDescent="0.2">
      <c r="N3709" s="1"/>
    </row>
    <row r="3710" spans="14:14" x14ac:dyDescent="0.2">
      <c r="N3710" s="1"/>
    </row>
    <row r="3711" spans="14:14" x14ac:dyDescent="0.2">
      <c r="N3711" s="1"/>
    </row>
    <row r="3712" spans="14:14" x14ac:dyDescent="0.2">
      <c r="N3712" s="1"/>
    </row>
    <row r="3713" spans="14:14" x14ac:dyDescent="0.2">
      <c r="N3713" s="1"/>
    </row>
    <row r="3714" spans="14:14" x14ac:dyDescent="0.2">
      <c r="N3714" s="1"/>
    </row>
    <row r="3715" spans="14:14" x14ac:dyDescent="0.2">
      <c r="N3715" s="1"/>
    </row>
    <row r="3716" spans="14:14" x14ac:dyDescent="0.2">
      <c r="N3716" s="1"/>
    </row>
    <row r="3717" spans="14:14" x14ac:dyDescent="0.2">
      <c r="N3717" s="1"/>
    </row>
    <row r="3718" spans="14:14" x14ac:dyDescent="0.2">
      <c r="N3718" s="1"/>
    </row>
    <row r="3719" spans="14:14" x14ac:dyDescent="0.2">
      <c r="N3719" s="1"/>
    </row>
    <row r="3720" spans="14:14" x14ac:dyDescent="0.2">
      <c r="N3720" s="1"/>
    </row>
    <row r="3721" spans="14:14" x14ac:dyDescent="0.2">
      <c r="N3721" s="1"/>
    </row>
    <row r="3722" spans="14:14" x14ac:dyDescent="0.2">
      <c r="N3722" s="1"/>
    </row>
    <row r="3723" spans="14:14" x14ac:dyDescent="0.2">
      <c r="N3723" s="1"/>
    </row>
    <row r="3724" spans="14:14" x14ac:dyDescent="0.2">
      <c r="N3724" s="1"/>
    </row>
    <row r="3725" spans="14:14" x14ac:dyDescent="0.2">
      <c r="N3725" s="1"/>
    </row>
    <row r="3726" spans="14:14" x14ac:dyDescent="0.2">
      <c r="N3726" s="1"/>
    </row>
    <row r="3727" spans="14:14" x14ac:dyDescent="0.2">
      <c r="N3727" s="1"/>
    </row>
    <row r="3728" spans="14:14" x14ac:dyDescent="0.2">
      <c r="N3728" s="1"/>
    </row>
    <row r="3729" spans="14:14" x14ac:dyDescent="0.2">
      <c r="N3729" s="1"/>
    </row>
    <row r="3730" spans="14:14" x14ac:dyDescent="0.2">
      <c r="N3730" s="1"/>
    </row>
    <row r="3731" spans="14:14" x14ac:dyDescent="0.2">
      <c r="N3731" s="1"/>
    </row>
    <row r="3732" spans="14:14" x14ac:dyDescent="0.2">
      <c r="N3732" s="1"/>
    </row>
    <row r="3733" spans="14:14" x14ac:dyDescent="0.2">
      <c r="N3733" s="1"/>
    </row>
    <row r="3734" spans="14:14" x14ac:dyDescent="0.2">
      <c r="N3734" s="1"/>
    </row>
    <row r="3735" spans="14:14" x14ac:dyDescent="0.2">
      <c r="N3735" s="1"/>
    </row>
    <row r="3736" spans="14:14" x14ac:dyDescent="0.2">
      <c r="N3736" s="1"/>
    </row>
    <row r="3737" spans="14:14" x14ac:dyDescent="0.2">
      <c r="N3737" s="1"/>
    </row>
    <row r="3738" spans="14:14" x14ac:dyDescent="0.2">
      <c r="N3738" s="1"/>
    </row>
    <row r="3739" spans="14:14" x14ac:dyDescent="0.2">
      <c r="N3739" s="1"/>
    </row>
    <row r="3740" spans="14:14" x14ac:dyDescent="0.2">
      <c r="N3740" s="1"/>
    </row>
    <row r="3741" spans="14:14" x14ac:dyDescent="0.2">
      <c r="N3741" s="1"/>
    </row>
    <row r="3742" spans="14:14" x14ac:dyDescent="0.2">
      <c r="N3742" s="1"/>
    </row>
    <row r="3743" spans="14:14" x14ac:dyDescent="0.2">
      <c r="N3743" s="1"/>
    </row>
    <row r="3744" spans="14:14" x14ac:dyDescent="0.2">
      <c r="N3744" s="1"/>
    </row>
    <row r="3745" spans="14:14" x14ac:dyDescent="0.2">
      <c r="N3745" s="1"/>
    </row>
    <row r="3746" spans="14:14" x14ac:dyDescent="0.2">
      <c r="N3746" s="1"/>
    </row>
    <row r="3747" spans="14:14" x14ac:dyDescent="0.2">
      <c r="N3747" s="1"/>
    </row>
    <row r="3748" spans="14:14" x14ac:dyDescent="0.2">
      <c r="N3748" s="1"/>
    </row>
    <row r="3749" spans="14:14" x14ac:dyDescent="0.2">
      <c r="N3749" s="1"/>
    </row>
    <row r="3750" spans="14:14" x14ac:dyDescent="0.2">
      <c r="N3750" s="1"/>
    </row>
    <row r="3751" spans="14:14" x14ac:dyDescent="0.2">
      <c r="N3751" s="1"/>
    </row>
    <row r="3752" spans="14:14" x14ac:dyDescent="0.2">
      <c r="N3752" s="1"/>
    </row>
    <row r="3753" spans="14:14" x14ac:dyDescent="0.2">
      <c r="N3753" s="1"/>
    </row>
    <row r="3754" spans="14:14" x14ac:dyDescent="0.2">
      <c r="N3754" s="1"/>
    </row>
    <row r="3755" spans="14:14" x14ac:dyDescent="0.2">
      <c r="N3755" s="1"/>
    </row>
    <row r="3756" spans="14:14" x14ac:dyDescent="0.2">
      <c r="N3756" s="1"/>
    </row>
    <row r="3757" spans="14:14" x14ac:dyDescent="0.2">
      <c r="N3757" s="1"/>
    </row>
    <row r="3758" spans="14:14" x14ac:dyDescent="0.2">
      <c r="N3758" s="1"/>
    </row>
    <row r="3759" spans="14:14" x14ac:dyDescent="0.2">
      <c r="N3759" s="1"/>
    </row>
    <row r="3760" spans="14:14" x14ac:dyDescent="0.2">
      <c r="N3760" s="1"/>
    </row>
    <row r="3761" spans="14:14" x14ac:dyDescent="0.2">
      <c r="N3761" s="1"/>
    </row>
    <row r="3762" spans="14:14" x14ac:dyDescent="0.2">
      <c r="N3762" s="1"/>
    </row>
    <row r="3763" spans="14:14" x14ac:dyDescent="0.2">
      <c r="N3763" s="1"/>
    </row>
    <row r="3764" spans="14:14" x14ac:dyDescent="0.2">
      <c r="N3764" s="1"/>
    </row>
    <row r="3765" spans="14:14" x14ac:dyDescent="0.2">
      <c r="N3765" s="1"/>
    </row>
    <row r="3766" spans="14:14" x14ac:dyDescent="0.2">
      <c r="N3766" s="1"/>
    </row>
    <row r="3767" spans="14:14" x14ac:dyDescent="0.2">
      <c r="N3767" s="1"/>
    </row>
    <row r="3768" spans="14:14" x14ac:dyDescent="0.2">
      <c r="N3768" s="1"/>
    </row>
    <row r="3769" spans="14:14" x14ac:dyDescent="0.2">
      <c r="N3769" s="1"/>
    </row>
    <row r="3770" spans="14:14" x14ac:dyDescent="0.2">
      <c r="N3770" s="1"/>
    </row>
    <row r="3771" spans="14:14" x14ac:dyDescent="0.2">
      <c r="N3771" s="1"/>
    </row>
    <row r="3772" spans="14:14" x14ac:dyDescent="0.2">
      <c r="N3772" s="1"/>
    </row>
    <row r="3773" spans="14:14" x14ac:dyDescent="0.2">
      <c r="N3773" s="1"/>
    </row>
    <row r="3774" spans="14:14" x14ac:dyDescent="0.2">
      <c r="N3774" s="1"/>
    </row>
    <row r="3775" spans="14:14" x14ac:dyDescent="0.2">
      <c r="N3775" s="1"/>
    </row>
    <row r="3776" spans="14:14" x14ac:dyDescent="0.2">
      <c r="N3776" s="1"/>
    </row>
    <row r="3777" spans="14:14" x14ac:dyDescent="0.2">
      <c r="N3777" s="1"/>
    </row>
    <row r="3778" spans="14:14" x14ac:dyDescent="0.2">
      <c r="N3778" s="1"/>
    </row>
    <row r="3779" spans="14:14" x14ac:dyDescent="0.2">
      <c r="N3779" s="1"/>
    </row>
    <row r="3780" spans="14:14" x14ac:dyDescent="0.2">
      <c r="N3780" s="1"/>
    </row>
    <row r="3781" spans="14:14" x14ac:dyDescent="0.2">
      <c r="N3781" s="1"/>
    </row>
    <row r="3782" spans="14:14" x14ac:dyDescent="0.2">
      <c r="N3782" s="1"/>
    </row>
    <row r="3783" spans="14:14" x14ac:dyDescent="0.2">
      <c r="N3783" s="1"/>
    </row>
    <row r="3784" spans="14:14" x14ac:dyDescent="0.2">
      <c r="N3784" s="1"/>
    </row>
    <row r="3785" spans="14:14" x14ac:dyDescent="0.2">
      <c r="N3785" s="1"/>
    </row>
    <row r="3786" spans="14:14" x14ac:dyDescent="0.2">
      <c r="N3786" s="1"/>
    </row>
    <row r="3787" spans="14:14" x14ac:dyDescent="0.2">
      <c r="N3787" s="1"/>
    </row>
    <row r="3788" spans="14:14" x14ac:dyDescent="0.2">
      <c r="N3788" s="1"/>
    </row>
    <row r="3789" spans="14:14" x14ac:dyDescent="0.2">
      <c r="N3789" s="1"/>
    </row>
    <row r="3790" spans="14:14" x14ac:dyDescent="0.2">
      <c r="N3790" s="1"/>
    </row>
    <row r="3791" spans="14:14" x14ac:dyDescent="0.2">
      <c r="N3791" s="1"/>
    </row>
    <row r="3792" spans="14:14" x14ac:dyDescent="0.2">
      <c r="N3792" s="1"/>
    </row>
    <row r="3793" spans="14:14" x14ac:dyDescent="0.2">
      <c r="N3793" s="1"/>
    </row>
    <row r="3794" spans="14:14" x14ac:dyDescent="0.2">
      <c r="N3794" s="1"/>
    </row>
    <row r="3795" spans="14:14" x14ac:dyDescent="0.2">
      <c r="N3795" s="1"/>
    </row>
    <row r="3796" spans="14:14" x14ac:dyDescent="0.2">
      <c r="N3796" s="1"/>
    </row>
    <row r="3797" spans="14:14" x14ac:dyDescent="0.2">
      <c r="N3797" s="1"/>
    </row>
    <row r="3798" spans="14:14" x14ac:dyDescent="0.2">
      <c r="N3798" s="1"/>
    </row>
    <row r="3799" spans="14:14" x14ac:dyDescent="0.2">
      <c r="N3799" s="1"/>
    </row>
    <row r="3800" spans="14:14" x14ac:dyDescent="0.2">
      <c r="N3800" s="1"/>
    </row>
    <row r="3801" spans="14:14" x14ac:dyDescent="0.2">
      <c r="N3801" s="1"/>
    </row>
    <row r="3802" spans="14:14" x14ac:dyDescent="0.2">
      <c r="N3802" s="1"/>
    </row>
    <row r="3803" spans="14:14" x14ac:dyDescent="0.2">
      <c r="N3803" s="1"/>
    </row>
    <row r="3804" spans="14:14" x14ac:dyDescent="0.2">
      <c r="N3804" s="1"/>
    </row>
    <row r="3805" spans="14:14" x14ac:dyDescent="0.2">
      <c r="N3805" s="1"/>
    </row>
    <row r="3806" spans="14:14" x14ac:dyDescent="0.2">
      <c r="N3806" s="1"/>
    </row>
    <row r="3807" spans="14:14" x14ac:dyDescent="0.2">
      <c r="N3807" s="1"/>
    </row>
    <row r="3808" spans="14:14" x14ac:dyDescent="0.2">
      <c r="N3808" s="1"/>
    </row>
    <row r="3809" spans="14:14" x14ac:dyDescent="0.2">
      <c r="N3809" s="1"/>
    </row>
    <row r="3810" spans="14:14" x14ac:dyDescent="0.2">
      <c r="N3810" s="1"/>
    </row>
    <row r="3811" spans="14:14" x14ac:dyDescent="0.2">
      <c r="N3811" s="1"/>
    </row>
    <row r="3812" spans="14:14" x14ac:dyDescent="0.2">
      <c r="N3812" s="1"/>
    </row>
    <row r="3813" spans="14:14" x14ac:dyDescent="0.2">
      <c r="N3813" s="1"/>
    </row>
    <row r="3814" spans="14:14" x14ac:dyDescent="0.2">
      <c r="N3814" s="1"/>
    </row>
    <row r="3815" spans="14:14" x14ac:dyDescent="0.2">
      <c r="N3815" s="1"/>
    </row>
    <row r="3816" spans="14:14" x14ac:dyDescent="0.2">
      <c r="N3816" s="1"/>
    </row>
    <row r="3817" spans="14:14" x14ac:dyDescent="0.2">
      <c r="N3817" s="1"/>
    </row>
    <row r="3818" spans="14:14" x14ac:dyDescent="0.2">
      <c r="N3818" s="1"/>
    </row>
    <row r="3819" spans="14:14" x14ac:dyDescent="0.2">
      <c r="N3819" s="1"/>
    </row>
    <row r="3820" spans="14:14" x14ac:dyDescent="0.2">
      <c r="N3820" s="1"/>
    </row>
    <row r="3821" spans="14:14" x14ac:dyDescent="0.2">
      <c r="N3821" s="1"/>
    </row>
    <row r="3822" spans="14:14" x14ac:dyDescent="0.2">
      <c r="N3822" s="1"/>
    </row>
    <row r="3823" spans="14:14" x14ac:dyDescent="0.2">
      <c r="N3823" s="1"/>
    </row>
    <row r="3824" spans="14:14" x14ac:dyDescent="0.2">
      <c r="N3824" s="1"/>
    </row>
    <row r="3825" spans="14:14" x14ac:dyDescent="0.2">
      <c r="N3825" s="1"/>
    </row>
    <row r="3826" spans="14:14" x14ac:dyDescent="0.2">
      <c r="N3826" s="1"/>
    </row>
    <row r="3827" spans="14:14" x14ac:dyDescent="0.2">
      <c r="N3827" s="1"/>
    </row>
    <row r="3828" spans="14:14" x14ac:dyDescent="0.2">
      <c r="N3828" s="1"/>
    </row>
    <row r="3829" spans="14:14" x14ac:dyDescent="0.2">
      <c r="N3829" s="1"/>
    </row>
    <row r="3830" spans="14:14" x14ac:dyDescent="0.2">
      <c r="N3830" s="1"/>
    </row>
    <row r="3831" spans="14:14" x14ac:dyDescent="0.2">
      <c r="N3831" s="1"/>
    </row>
    <row r="3832" spans="14:14" x14ac:dyDescent="0.2">
      <c r="N3832" s="1"/>
    </row>
    <row r="3833" spans="14:14" x14ac:dyDescent="0.2">
      <c r="N3833" s="1"/>
    </row>
    <row r="3834" spans="14:14" x14ac:dyDescent="0.2">
      <c r="N3834" s="1"/>
    </row>
    <row r="3835" spans="14:14" x14ac:dyDescent="0.2">
      <c r="N3835" s="1"/>
    </row>
    <row r="3836" spans="14:14" x14ac:dyDescent="0.2">
      <c r="N3836" s="1"/>
    </row>
    <row r="3837" spans="14:14" x14ac:dyDescent="0.2">
      <c r="N3837" s="1"/>
    </row>
    <row r="3838" spans="14:14" x14ac:dyDescent="0.2">
      <c r="N3838" s="1"/>
    </row>
    <row r="3839" spans="14:14" x14ac:dyDescent="0.2">
      <c r="N3839" s="1"/>
    </row>
    <row r="3840" spans="14:14" x14ac:dyDescent="0.2">
      <c r="N3840" s="1"/>
    </row>
    <row r="3841" spans="14:14" x14ac:dyDescent="0.2">
      <c r="N3841" s="1"/>
    </row>
    <row r="3842" spans="14:14" x14ac:dyDescent="0.2">
      <c r="N3842" s="1"/>
    </row>
    <row r="3843" spans="14:14" x14ac:dyDescent="0.2">
      <c r="N3843" s="1"/>
    </row>
    <row r="3844" spans="14:14" x14ac:dyDescent="0.2">
      <c r="N3844" s="1"/>
    </row>
    <row r="3845" spans="14:14" x14ac:dyDescent="0.2">
      <c r="N3845" s="1"/>
    </row>
    <row r="3846" spans="14:14" x14ac:dyDescent="0.2">
      <c r="N3846" s="1"/>
    </row>
    <row r="3847" spans="14:14" x14ac:dyDescent="0.2">
      <c r="N3847" s="1"/>
    </row>
    <row r="3848" spans="14:14" x14ac:dyDescent="0.2">
      <c r="N3848" s="1"/>
    </row>
    <row r="3849" spans="14:14" x14ac:dyDescent="0.2">
      <c r="N3849" s="1"/>
    </row>
    <row r="3850" spans="14:14" x14ac:dyDescent="0.2">
      <c r="N3850" s="1"/>
    </row>
    <row r="3851" spans="14:14" x14ac:dyDescent="0.2">
      <c r="N3851" s="1"/>
    </row>
    <row r="3852" spans="14:14" x14ac:dyDescent="0.2">
      <c r="N3852" s="1"/>
    </row>
    <row r="3853" spans="14:14" x14ac:dyDescent="0.2">
      <c r="N3853" s="1"/>
    </row>
    <row r="3854" spans="14:14" x14ac:dyDescent="0.2">
      <c r="N3854" s="1"/>
    </row>
    <row r="3855" spans="14:14" x14ac:dyDescent="0.2">
      <c r="N3855" s="1"/>
    </row>
    <row r="3856" spans="14:14" x14ac:dyDescent="0.2">
      <c r="N3856" s="1"/>
    </row>
    <row r="3857" spans="14:14" x14ac:dyDescent="0.2">
      <c r="N3857" s="1"/>
    </row>
    <row r="3858" spans="14:14" x14ac:dyDescent="0.2">
      <c r="N3858" s="1"/>
    </row>
    <row r="3859" spans="14:14" x14ac:dyDescent="0.2">
      <c r="N3859" s="1"/>
    </row>
    <row r="3860" spans="14:14" x14ac:dyDescent="0.2">
      <c r="N3860" s="1"/>
    </row>
    <row r="3861" spans="14:14" x14ac:dyDescent="0.2">
      <c r="N3861" s="1"/>
    </row>
    <row r="3862" spans="14:14" x14ac:dyDescent="0.2">
      <c r="N3862" s="1"/>
    </row>
    <row r="3863" spans="14:14" x14ac:dyDescent="0.2">
      <c r="N3863" s="1"/>
    </row>
    <row r="3864" spans="14:14" x14ac:dyDescent="0.2">
      <c r="N3864" s="1"/>
    </row>
    <row r="3865" spans="14:14" x14ac:dyDescent="0.2">
      <c r="N3865" s="1"/>
    </row>
    <row r="3866" spans="14:14" x14ac:dyDescent="0.2">
      <c r="N3866" s="1"/>
    </row>
    <row r="3867" spans="14:14" x14ac:dyDescent="0.2">
      <c r="N3867" s="1"/>
    </row>
    <row r="3868" spans="14:14" x14ac:dyDescent="0.2">
      <c r="N3868" s="1"/>
    </row>
    <row r="3869" spans="14:14" x14ac:dyDescent="0.2">
      <c r="N3869" s="1"/>
    </row>
    <row r="3870" spans="14:14" x14ac:dyDescent="0.2">
      <c r="N3870" s="1"/>
    </row>
    <row r="3871" spans="14:14" x14ac:dyDescent="0.2">
      <c r="N3871" s="1"/>
    </row>
    <row r="3872" spans="14:14" x14ac:dyDescent="0.2">
      <c r="N3872" s="1"/>
    </row>
    <row r="3873" spans="14:14" x14ac:dyDescent="0.2">
      <c r="N3873" s="1"/>
    </row>
    <row r="3874" spans="14:14" x14ac:dyDescent="0.2">
      <c r="N3874" s="1"/>
    </row>
    <row r="3875" spans="14:14" x14ac:dyDescent="0.2">
      <c r="N3875" s="1"/>
    </row>
    <row r="3876" spans="14:14" x14ac:dyDescent="0.2">
      <c r="N3876" s="1"/>
    </row>
    <row r="3877" spans="14:14" x14ac:dyDescent="0.2">
      <c r="N3877" s="1"/>
    </row>
    <row r="3878" spans="14:14" x14ac:dyDescent="0.2">
      <c r="N3878" s="1"/>
    </row>
    <row r="3879" spans="14:14" x14ac:dyDescent="0.2">
      <c r="N3879" s="1"/>
    </row>
    <row r="3880" spans="14:14" x14ac:dyDescent="0.2">
      <c r="N3880" s="1"/>
    </row>
    <row r="3881" spans="14:14" x14ac:dyDescent="0.2">
      <c r="N3881" s="1"/>
    </row>
    <row r="3882" spans="14:14" x14ac:dyDescent="0.2">
      <c r="N3882" s="1"/>
    </row>
    <row r="3883" spans="14:14" x14ac:dyDescent="0.2">
      <c r="N3883" s="1"/>
    </row>
    <row r="3884" spans="14:14" x14ac:dyDescent="0.2">
      <c r="N3884" s="1"/>
    </row>
    <row r="3885" spans="14:14" x14ac:dyDescent="0.2">
      <c r="N3885" s="1"/>
    </row>
    <row r="3886" spans="14:14" x14ac:dyDescent="0.2">
      <c r="N3886" s="1"/>
    </row>
    <row r="3887" spans="14:14" x14ac:dyDescent="0.2">
      <c r="N3887" s="1"/>
    </row>
    <row r="3888" spans="14:14" x14ac:dyDescent="0.2">
      <c r="N3888" s="1"/>
    </row>
    <row r="3889" spans="14:14" x14ac:dyDescent="0.2">
      <c r="N3889" s="1"/>
    </row>
    <row r="3890" spans="14:14" x14ac:dyDescent="0.2">
      <c r="N3890" s="1"/>
    </row>
    <row r="3891" spans="14:14" x14ac:dyDescent="0.2">
      <c r="N3891" s="1"/>
    </row>
    <row r="3892" spans="14:14" x14ac:dyDescent="0.2">
      <c r="N3892" s="1"/>
    </row>
    <row r="3893" spans="14:14" x14ac:dyDescent="0.2">
      <c r="N3893" s="1"/>
    </row>
    <row r="3894" spans="14:14" x14ac:dyDescent="0.2">
      <c r="N3894" s="1"/>
    </row>
    <row r="3895" spans="14:14" x14ac:dyDescent="0.2">
      <c r="N3895" s="1"/>
    </row>
    <row r="3896" spans="14:14" x14ac:dyDescent="0.2">
      <c r="N3896" s="1"/>
    </row>
    <row r="3897" spans="14:14" x14ac:dyDescent="0.2">
      <c r="N3897" s="1"/>
    </row>
    <row r="3898" spans="14:14" x14ac:dyDescent="0.2">
      <c r="N3898" s="1"/>
    </row>
    <row r="3899" spans="14:14" x14ac:dyDescent="0.2">
      <c r="N3899" s="1"/>
    </row>
    <row r="3900" spans="14:14" x14ac:dyDescent="0.2">
      <c r="N3900" s="1"/>
    </row>
    <row r="3901" spans="14:14" x14ac:dyDescent="0.2">
      <c r="N3901" s="1"/>
    </row>
    <row r="3902" spans="14:14" x14ac:dyDescent="0.2">
      <c r="N3902" s="1"/>
    </row>
    <row r="3903" spans="14:14" x14ac:dyDescent="0.2">
      <c r="N3903" s="1"/>
    </row>
    <row r="3904" spans="14:14" x14ac:dyDescent="0.2">
      <c r="N3904" s="1"/>
    </row>
    <row r="3905" spans="14:14" x14ac:dyDescent="0.2">
      <c r="N3905" s="1"/>
    </row>
    <row r="3906" spans="14:14" x14ac:dyDescent="0.2">
      <c r="N3906" s="1"/>
    </row>
    <row r="3907" spans="14:14" x14ac:dyDescent="0.2">
      <c r="N3907" s="1"/>
    </row>
    <row r="3908" spans="14:14" x14ac:dyDescent="0.2">
      <c r="N3908" s="1"/>
    </row>
    <row r="3909" spans="14:14" x14ac:dyDescent="0.2">
      <c r="N3909" s="1"/>
    </row>
    <row r="3910" spans="14:14" x14ac:dyDescent="0.2">
      <c r="N3910" s="1"/>
    </row>
    <row r="3911" spans="14:14" x14ac:dyDescent="0.2">
      <c r="N3911" s="1"/>
    </row>
    <row r="3912" spans="14:14" x14ac:dyDescent="0.2">
      <c r="N3912" s="1"/>
    </row>
    <row r="3913" spans="14:14" x14ac:dyDescent="0.2">
      <c r="N3913" s="1"/>
    </row>
    <row r="3914" spans="14:14" x14ac:dyDescent="0.2">
      <c r="N3914" s="1"/>
    </row>
    <row r="3915" spans="14:14" x14ac:dyDescent="0.2">
      <c r="N3915" s="1"/>
    </row>
    <row r="3916" spans="14:14" x14ac:dyDescent="0.2">
      <c r="N3916" s="1"/>
    </row>
    <row r="3917" spans="14:14" x14ac:dyDescent="0.2">
      <c r="N3917" s="1"/>
    </row>
    <row r="3918" spans="14:14" x14ac:dyDescent="0.2">
      <c r="N3918" s="1"/>
    </row>
    <row r="3919" spans="14:14" x14ac:dyDescent="0.2">
      <c r="N3919" s="1"/>
    </row>
    <row r="3920" spans="14:14" x14ac:dyDescent="0.2">
      <c r="N3920" s="1"/>
    </row>
    <row r="3921" spans="14:14" x14ac:dyDescent="0.2">
      <c r="N3921" s="1"/>
    </row>
    <row r="3922" spans="14:14" x14ac:dyDescent="0.2">
      <c r="N3922" s="1"/>
    </row>
    <row r="3923" spans="14:14" x14ac:dyDescent="0.2">
      <c r="N3923" s="1"/>
    </row>
    <row r="3924" spans="14:14" x14ac:dyDescent="0.2">
      <c r="N3924" s="1"/>
    </row>
    <row r="3925" spans="14:14" x14ac:dyDescent="0.2">
      <c r="N3925" s="1"/>
    </row>
    <row r="3926" spans="14:14" x14ac:dyDescent="0.2">
      <c r="N3926" s="1"/>
    </row>
    <row r="3927" spans="14:14" x14ac:dyDescent="0.2">
      <c r="N3927" s="1"/>
    </row>
    <row r="3928" spans="14:14" x14ac:dyDescent="0.2">
      <c r="N3928" s="1"/>
    </row>
    <row r="3929" spans="14:14" x14ac:dyDescent="0.2">
      <c r="N3929" s="1"/>
    </row>
    <row r="3930" spans="14:14" x14ac:dyDescent="0.2">
      <c r="N3930" s="1"/>
    </row>
    <row r="3931" spans="14:14" x14ac:dyDescent="0.2">
      <c r="N3931" s="1"/>
    </row>
    <row r="3932" spans="14:14" x14ac:dyDescent="0.2">
      <c r="N3932" s="1"/>
    </row>
    <row r="3933" spans="14:14" x14ac:dyDescent="0.2">
      <c r="N3933" s="1"/>
    </row>
    <row r="3934" spans="14:14" x14ac:dyDescent="0.2">
      <c r="N3934" s="1"/>
    </row>
    <row r="3935" spans="14:14" x14ac:dyDescent="0.2">
      <c r="N3935" s="1"/>
    </row>
    <row r="3936" spans="14:14" x14ac:dyDescent="0.2">
      <c r="N3936" s="1"/>
    </row>
    <row r="3937" spans="14:14" x14ac:dyDescent="0.2">
      <c r="N3937" s="1"/>
    </row>
    <row r="3938" spans="14:14" x14ac:dyDescent="0.2">
      <c r="N3938" s="1"/>
    </row>
    <row r="3939" spans="14:14" x14ac:dyDescent="0.2">
      <c r="N3939" s="1"/>
    </row>
    <row r="3940" spans="14:14" x14ac:dyDescent="0.2">
      <c r="N3940" s="1"/>
    </row>
    <row r="3941" spans="14:14" x14ac:dyDescent="0.2">
      <c r="N3941" s="1"/>
    </row>
    <row r="3942" spans="14:14" x14ac:dyDescent="0.2">
      <c r="N3942" s="1"/>
    </row>
    <row r="3943" spans="14:14" x14ac:dyDescent="0.2">
      <c r="N3943" s="1"/>
    </row>
    <row r="3944" spans="14:14" x14ac:dyDescent="0.2">
      <c r="N3944" s="1"/>
    </row>
    <row r="3945" spans="14:14" x14ac:dyDescent="0.2">
      <c r="N3945" s="1"/>
    </row>
    <row r="3946" spans="14:14" x14ac:dyDescent="0.2">
      <c r="N3946" s="1"/>
    </row>
    <row r="3947" spans="14:14" x14ac:dyDescent="0.2">
      <c r="N3947" s="1"/>
    </row>
    <row r="3948" spans="14:14" x14ac:dyDescent="0.2">
      <c r="N3948" s="1"/>
    </row>
    <row r="3949" spans="14:14" x14ac:dyDescent="0.2">
      <c r="N3949" s="1"/>
    </row>
    <row r="3950" spans="14:14" x14ac:dyDescent="0.2">
      <c r="N3950" s="1"/>
    </row>
    <row r="3951" spans="14:14" x14ac:dyDescent="0.2">
      <c r="N3951" s="1"/>
    </row>
    <row r="3952" spans="14:14" x14ac:dyDescent="0.2">
      <c r="N3952" s="1"/>
    </row>
    <row r="3953" spans="14:14" x14ac:dyDescent="0.2">
      <c r="N3953" s="1"/>
    </row>
    <row r="3954" spans="14:14" x14ac:dyDescent="0.2">
      <c r="N3954" s="1"/>
    </row>
    <row r="3955" spans="14:14" x14ac:dyDescent="0.2">
      <c r="N3955" s="1"/>
    </row>
    <row r="3956" spans="14:14" x14ac:dyDescent="0.2">
      <c r="N3956" s="1"/>
    </row>
    <row r="3957" spans="14:14" x14ac:dyDescent="0.2">
      <c r="N3957" s="1"/>
    </row>
    <row r="3958" spans="14:14" x14ac:dyDescent="0.2">
      <c r="N3958" s="1"/>
    </row>
    <row r="3959" spans="14:14" x14ac:dyDescent="0.2">
      <c r="N3959" s="1"/>
    </row>
    <row r="3960" spans="14:14" x14ac:dyDescent="0.2">
      <c r="N3960" s="1"/>
    </row>
    <row r="3961" spans="14:14" x14ac:dyDescent="0.2">
      <c r="N3961" s="1"/>
    </row>
    <row r="3962" spans="14:14" x14ac:dyDescent="0.2">
      <c r="N3962" s="1"/>
    </row>
    <row r="3963" spans="14:14" x14ac:dyDescent="0.2">
      <c r="N3963" s="1"/>
    </row>
    <row r="3964" spans="14:14" x14ac:dyDescent="0.2">
      <c r="N3964" s="1"/>
    </row>
    <row r="3965" spans="14:14" x14ac:dyDescent="0.2">
      <c r="N3965" s="1"/>
    </row>
    <row r="3966" spans="14:14" x14ac:dyDescent="0.2">
      <c r="N3966" s="1"/>
    </row>
    <row r="3967" spans="14:14" x14ac:dyDescent="0.2">
      <c r="N3967" s="1"/>
    </row>
    <row r="3968" spans="14:14" x14ac:dyDescent="0.2">
      <c r="N3968" s="1"/>
    </row>
    <row r="3969" spans="14:14" x14ac:dyDescent="0.2">
      <c r="N3969" s="1"/>
    </row>
    <row r="3970" spans="14:14" x14ac:dyDescent="0.2">
      <c r="N3970" s="1"/>
    </row>
    <row r="3971" spans="14:14" x14ac:dyDescent="0.2">
      <c r="N3971" s="1"/>
    </row>
    <row r="3972" spans="14:14" x14ac:dyDescent="0.2">
      <c r="N3972" s="1"/>
    </row>
    <row r="3973" spans="14:14" x14ac:dyDescent="0.2">
      <c r="N3973" s="1"/>
    </row>
    <row r="3974" spans="14:14" x14ac:dyDescent="0.2">
      <c r="N3974" s="1"/>
    </row>
    <row r="3975" spans="14:14" x14ac:dyDescent="0.2">
      <c r="N3975" s="1"/>
    </row>
    <row r="3976" spans="14:14" x14ac:dyDescent="0.2">
      <c r="N3976" s="1"/>
    </row>
    <row r="3977" spans="14:14" x14ac:dyDescent="0.2">
      <c r="N3977" s="1"/>
    </row>
    <row r="3978" spans="14:14" x14ac:dyDescent="0.2">
      <c r="N3978" s="1"/>
    </row>
    <row r="3979" spans="14:14" x14ac:dyDescent="0.2">
      <c r="N3979" s="1"/>
    </row>
    <row r="3980" spans="14:14" x14ac:dyDescent="0.2">
      <c r="N3980" s="1"/>
    </row>
    <row r="3981" spans="14:14" x14ac:dyDescent="0.2">
      <c r="N3981" s="1"/>
    </row>
    <row r="3982" spans="14:14" x14ac:dyDescent="0.2">
      <c r="N3982" s="1"/>
    </row>
    <row r="3983" spans="14:14" x14ac:dyDescent="0.2">
      <c r="N3983" s="1"/>
    </row>
    <row r="3984" spans="14:14" x14ac:dyDescent="0.2">
      <c r="N3984" s="1"/>
    </row>
    <row r="3985" spans="14:14" x14ac:dyDescent="0.2">
      <c r="N3985" s="1"/>
    </row>
    <row r="3986" spans="14:14" x14ac:dyDescent="0.2">
      <c r="N3986" s="1"/>
    </row>
    <row r="3987" spans="14:14" x14ac:dyDescent="0.2">
      <c r="N3987" s="1"/>
    </row>
    <row r="3988" spans="14:14" x14ac:dyDescent="0.2">
      <c r="N3988" s="1"/>
    </row>
    <row r="3989" spans="14:14" x14ac:dyDescent="0.2">
      <c r="N3989" s="1"/>
    </row>
    <row r="3990" spans="14:14" x14ac:dyDescent="0.2">
      <c r="N3990" s="1"/>
    </row>
    <row r="3991" spans="14:14" x14ac:dyDescent="0.2">
      <c r="N3991" s="1"/>
    </row>
    <row r="3992" spans="14:14" x14ac:dyDescent="0.2">
      <c r="N3992" s="1"/>
    </row>
    <row r="3993" spans="14:14" x14ac:dyDescent="0.2">
      <c r="N3993" s="1"/>
    </row>
    <row r="3994" spans="14:14" x14ac:dyDescent="0.2">
      <c r="N3994" s="1"/>
    </row>
    <row r="3995" spans="14:14" x14ac:dyDescent="0.2">
      <c r="N3995" s="1"/>
    </row>
    <row r="3996" spans="14:14" x14ac:dyDescent="0.2">
      <c r="N3996" s="1"/>
    </row>
    <row r="3997" spans="14:14" x14ac:dyDescent="0.2">
      <c r="N3997" s="1"/>
    </row>
    <row r="3998" spans="14:14" x14ac:dyDescent="0.2">
      <c r="N3998" s="1"/>
    </row>
    <row r="3999" spans="14:14" x14ac:dyDescent="0.2">
      <c r="N3999" s="1"/>
    </row>
    <row r="4000" spans="14:14" x14ac:dyDescent="0.2">
      <c r="N4000" s="1"/>
    </row>
    <row r="4001" spans="14:14" x14ac:dyDescent="0.2">
      <c r="N4001" s="1"/>
    </row>
    <row r="4002" spans="14:14" x14ac:dyDescent="0.2">
      <c r="N4002" s="1"/>
    </row>
    <row r="4003" spans="14:14" x14ac:dyDescent="0.2">
      <c r="N4003" s="1"/>
    </row>
    <row r="4004" spans="14:14" x14ac:dyDescent="0.2">
      <c r="N4004" s="1"/>
    </row>
    <row r="4005" spans="14:14" x14ac:dyDescent="0.2">
      <c r="N4005" s="1"/>
    </row>
    <row r="4006" spans="14:14" x14ac:dyDescent="0.2">
      <c r="N4006" s="1"/>
    </row>
    <row r="4007" spans="14:14" x14ac:dyDescent="0.2">
      <c r="N4007" s="1"/>
    </row>
    <row r="4008" spans="14:14" x14ac:dyDescent="0.2">
      <c r="N4008" s="1"/>
    </row>
    <row r="4009" spans="14:14" x14ac:dyDescent="0.2">
      <c r="N4009" s="1"/>
    </row>
    <row r="4010" spans="14:14" x14ac:dyDescent="0.2">
      <c r="N4010" s="1"/>
    </row>
    <row r="4011" spans="14:14" x14ac:dyDescent="0.2">
      <c r="N4011" s="1"/>
    </row>
    <row r="4012" spans="14:14" x14ac:dyDescent="0.2">
      <c r="N4012" s="1"/>
    </row>
    <row r="4013" spans="14:14" x14ac:dyDescent="0.2">
      <c r="N4013" s="1"/>
    </row>
    <row r="4014" spans="14:14" x14ac:dyDescent="0.2">
      <c r="N4014" s="1"/>
    </row>
    <row r="4015" spans="14:14" x14ac:dyDescent="0.2">
      <c r="N4015" s="1"/>
    </row>
    <row r="4016" spans="14:14" x14ac:dyDescent="0.2">
      <c r="N4016" s="1"/>
    </row>
    <row r="4017" spans="14:14" x14ac:dyDescent="0.2">
      <c r="N4017" s="1"/>
    </row>
    <row r="4018" spans="14:14" x14ac:dyDescent="0.2">
      <c r="N4018" s="1"/>
    </row>
    <row r="4019" spans="14:14" x14ac:dyDescent="0.2">
      <c r="N4019" s="1"/>
    </row>
    <row r="4020" spans="14:14" x14ac:dyDescent="0.2">
      <c r="N4020" s="1"/>
    </row>
    <row r="4021" spans="14:14" x14ac:dyDescent="0.2">
      <c r="N4021" s="1"/>
    </row>
    <row r="4022" spans="14:14" x14ac:dyDescent="0.2">
      <c r="N4022" s="1"/>
    </row>
    <row r="4023" spans="14:14" x14ac:dyDescent="0.2">
      <c r="N4023" s="1"/>
    </row>
    <row r="4024" spans="14:14" x14ac:dyDescent="0.2">
      <c r="N4024" s="1"/>
    </row>
    <row r="4025" spans="14:14" x14ac:dyDescent="0.2">
      <c r="N4025" s="1"/>
    </row>
    <row r="4026" spans="14:14" x14ac:dyDescent="0.2">
      <c r="N4026" s="1"/>
    </row>
    <row r="4027" spans="14:14" x14ac:dyDescent="0.2">
      <c r="N4027" s="1"/>
    </row>
    <row r="4028" spans="14:14" x14ac:dyDescent="0.2">
      <c r="N4028" s="1"/>
    </row>
    <row r="4029" spans="14:14" x14ac:dyDescent="0.2">
      <c r="N4029" s="1"/>
    </row>
    <row r="4030" spans="14:14" x14ac:dyDescent="0.2">
      <c r="N4030" s="1"/>
    </row>
    <row r="4031" spans="14:14" x14ac:dyDescent="0.2">
      <c r="N4031" s="1"/>
    </row>
    <row r="4032" spans="14:14" x14ac:dyDescent="0.2">
      <c r="N4032" s="1"/>
    </row>
    <row r="4033" spans="14:14" x14ac:dyDescent="0.2">
      <c r="N4033" s="1"/>
    </row>
    <row r="4034" spans="14:14" x14ac:dyDescent="0.2">
      <c r="N4034" s="1"/>
    </row>
    <row r="4035" spans="14:14" x14ac:dyDescent="0.2">
      <c r="N4035" s="1"/>
    </row>
    <row r="4036" spans="14:14" x14ac:dyDescent="0.2">
      <c r="N4036" s="1"/>
    </row>
    <row r="4037" spans="14:14" x14ac:dyDescent="0.2">
      <c r="N4037" s="1"/>
    </row>
    <row r="4038" spans="14:14" x14ac:dyDescent="0.2">
      <c r="N4038" s="1"/>
    </row>
    <row r="4039" spans="14:14" x14ac:dyDescent="0.2">
      <c r="N4039" s="1"/>
    </row>
    <row r="4040" spans="14:14" x14ac:dyDescent="0.2">
      <c r="N4040" s="1"/>
    </row>
    <row r="4041" spans="14:14" x14ac:dyDescent="0.2">
      <c r="N4041" s="1"/>
    </row>
    <row r="4042" spans="14:14" x14ac:dyDescent="0.2">
      <c r="N4042" s="1"/>
    </row>
    <row r="4043" spans="14:14" x14ac:dyDescent="0.2">
      <c r="N4043" s="1"/>
    </row>
    <row r="4044" spans="14:14" x14ac:dyDescent="0.2">
      <c r="N4044" s="1"/>
    </row>
    <row r="4045" spans="14:14" x14ac:dyDescent="0.2">
      <c r="N4045" s="1"/>
    </row>
    <row r="4046" spans="14:14" x14ac:dyDescent="0.2">
      <c r="N4046" s="1"/>
    </row>
    <row r="4047" spans="14:14" x14ac:dyDescent="0.2">
      <c r="N4047" s="1"/>
    </row>
    <row r="4048" spans="14:14" x14ac:dyDescent="0.2">
      <c r="N4048" s="1"/>
    </row>
    <row r="4049" spans="14:14" x14ac:dyDescent="0.2">
      <c r="N4049" s="1"/>
    </row>
    <row r="4050" spans="14:14" x14ac:dyDescent="0.2">
      <c r="N4050" s="1"/>
    </row>
    <row r="4051" spans="14:14" x14ac:dyDescent="0.2">
      <c r="N4051" s="1"/>
    </row>
    <row r="4052" spans="14:14" x14ac:dyDescent="0.2">
      <c r="N4052" s="1"/>
    </row>
    <row r="4053" spans="14:14" x14ac:dyDescent="0.2">
      <c r="N4053" s="1"/>
    </row>
    <row r="4054" spans="14:14" x14ac:dyDescent="0.2">
      <c r="N4054" s="1"/>
    </row>
    <row r="4055" spans="14:14" x14ac:dyDescent="0.2">
      <c r="N4055" s="1"/>
    </row>
    <row r="4056" spans="14:14" x14ac:dyDescent="0.2">
      <c r="N4056" s="1"/>
    </row>
    <row r="4057" spans="14:14" x14ac:dyDescent="0.2">
      <c r="N4057" s="1"/>
    </row>
    <row r="4058" spans="14:14" x14ac:dyDescent="0.2">
      <c r="N4058" s="1"/>
    </row>
    <row r="4059" spans="14:14" x14ac:dyDescent="0.2">
      <c r="N4059" s="1"/>
    </row>
    <row r="4060" spans="14:14" x14ac:dyDescent="0.2">
      <c r="N4060" s="1"/>
    </row>
    <row r="4061" spans="14:14" x14ac:dyDescent="0.2">
      <c r="N4061" s="1"/>
    </row>
    <row r="4062" spans="14:14" x14ac:dyDescent="0.2">
      <c r="N4062" s="1"/>
    </row>
    <row r="4063" spans="14:14" x14ac:dyDescent="0.2">
      <c r="N4063" s="1"/>
    </row>
    <row r="4064" spans="14:14" x14ac:dyDescent="0.2">
      <c r="N4064" s="1"/>
    </row>
    <row r="4065" spans="14:14" x14ac:dyDescent="0.2">
      <c r="N4065" s="1"/>
    </row>
    <row r="4066" spans="14:14" x14ac:dyDescent="0.2">
      <c r="N4066" s="1"/>
    </row>
    <row r="4067" spans="14:14" x14ac:dyDescent="0.2">
      <c r="N4067" s="1"/>
    </row>
    <row r="4068" spans="14:14" x14ac:dyDescent="0.2">
      <c r="N4068" s="1"/>
    </row>
    <row r="4069" spans="14:14" x14ac:dyDescent="0.2">
      <c r="N4069" s="1"/>
    </row>
    <row r="4070" spans="14:14" x14ac:dyDescent="0.2">
      <c r="N4070" s="1"/>
    </row>
    <row r="4071" spans="14:14" x14ac:dyDescent="0.2">
      <c r="N4071" s="1"/>
    </row>
    <row r="4072" spans="14:14" x14ac:dyDescent="0.2">
      <c r="N4072" s="1"/>
    </row>
    <row r="4073" spans="14:14" x14ac:dyDescent="0.2">
      <c r="N4073" s="1"/>
    </row>
    <row r="4074" spans="14:14" x14ac:dyDescent="0.2">
      <c r="N4074" s="1"/>
    </row>
    <row r="4075" spans="14:14" x14ac:dyDescent="0.2">
      <c r="N4075" s="1"/>
    </row>
    <row r="4076" spans="14:14" x14ac:dyDescent="0.2">
      <c r="N4076" s="1"/>
    </row>
    <row r="4077" spans="14:14" x14ac:dyDescent="0.2">
      <c r="N4077" s="1"/>
    </row>
    <row r="4078" spans="14:14" x14ac:dyDescent="0.2">
      <c r="N4078" s="1"/>
    </row>
    <row r="4079" spans="14:14" x14ac:dyDescent="0.2">
      <c r="N4079" s="1"/>
    </row>
    <row r="4080" spans="14:14" x14ac:dyDescent="0.2">
      <c r="N4080" s="1"/>
    </row>
    <row r="4081" spans="14:14" x14ac:dyDescent="0.2">
      <c r="N4081" s="1"/>
    </row>
    <row r="4082" spans="14:14" x14ac:dyDescent="0.2">
      <c r="N4082" s="1"/>
    </row>
    <row r="4083" spans="14:14" x14ac:dyDescent="0.2">
      <c r="N4083" s="1"/>
    </row>
    <row r="4084" spans="14:14" x14ac:dyDescent="0.2">
      <c r="N4084" s="1"/>
    </row>
    <row r="4085" spans="14:14" x14ac:dyDescent="0.2">
      <c r="N4085" s="1"/>
    </row>
    <row r="4086" spans="14:14" x14ac:dyDescent="0.2">
      <c r="N4086" s="1"/>
    </row>
    <row r="4087" spans="14:14" x14ac:dyDescent="0.2">
      <c r="N4087" s="1"/>
    </row>
    <row r="4088" spans="14:14" x14ac:dyDescent="0.2">
      <c r="N4088" s="1"/>
    </row>
    <row r="4089" spans="14:14" x14ac:dyDescent="0.2">
      <c r="N4089" s="1"/>
    </row>
    <row r="4090" spans="14:14" x14ac:dyDescent="0.2">
      <c r="N4090" s="1"/>
    </row>
    <row r="4091" spans="14:14" x14ac:dyDescent="0.2">
      <c r="N4091" s="1"/>
    </row>
    <row r="4092" spans="14:14" x14ac:dyDescent="0.2">
      <c r="N4092" s="1"/>
    </row>
    <row r="4093" spans="14:14" x14ac:dyDescent="0.2">
      <c r="N4093" s="1"/>
    </row>
    <row r="4094" spans="14:14" x14ac:dyDescent="0.2">
      <c r="N4094" s="1"/>
    </row>
    <row r="4095" spans="14:14" x14ac:dyDescent="0.2">
      <c r="N4095" s="1"/>
    </row>
    <row r="4096" spans="14:14" x14ac:dyDescent="0.2">
      <c r="N4096" s="1"/>
    </row>
    <row r="4097" spans="14:14" x14ac:dyDescent="0.2">
      <c r="N4097" s="1"/>
    </row>
    <row r="4098" spans="14:14" x14ac:dyDescent="0.2">
      <c r="N4098" s="1"/>
    </row>
    <row r="4099" spans="14:14" x14ac:dyDescent="0.2">
      <c r="N4099" s="1"/>
    </row>
    <row r="4100" spans="14:14" x14ac:dyDescent="0.2">
      <c r="N4100" s="1"/>
    </row>
    <row r="4101" spans="14:14" x14ac:dyDescent="0.2">
      <c r="N4101" s="1"/>
    </row>
    <row r="4102" spans="14:14" x14ac:dyDescent="0.2">
      <c r="N4102" s="1"/>
    </row>
    <row r="4103" spans="14:14" x14ac:dyDescent="0.2">
      <c r="N4103" s="1"/>
    </row>
    <row r="4104" spans="14:14" x14ac:dyDescent="0.2">
      <c r="N4104" s="1"/>
    </row>
    <row r="4105" spans="14:14" x14ac:dyDescent="0.2">
      <c r="N4105" s="1"/>
    </row>
    <row r="4106" spans="14:14" x14ac:dyDescent="0.2">
      <c r="N4106" s="1"/>
    </row>
    <row r="4107" spans="14:14" x14ac:dyDescent="0.2">
      <c r="N4107" s="1"/>
    </row>
    <row r="4108" spans="14:14" x14ac:dyDescent="0.2">
      <c r="N4108" s="1"/>
    </row>
    <row r="4109" spans="14:14" x14ac:dyDescent="0.2">
      <c r="N4109" s="1"/>
    </row>
    <row r="4110" spans="14:14" x14ac:dyDescent="0.2">
      <c r="N4110" s="1"/>
    </row>
    <row r="4111" spans="14:14" x14ac:dyDescent="0.2">
      <c r="N4111" s="1"/>
    </row>
    <row r="4112" spans="14:14" x14ac:dyDescent="0.2">
      <c r="N4112" s="1"/>
    </row>
    <row r="4113" spans="14:14" x14ac:dyDescent="0.2">
      <c r="N4113" s="1"/>
    </row>
    <row r="4114" spans="14:14" x14ac:dyDescent="0.2">
      <c r="N4114" s="1"/>
    </row>
    <row r="4115" spans="14:14" x14ac:dyDescent="0.2">
      <c r="N4115" s="1"/>
    </row>
    <row r="4116" spans="14:14" x14ac:dyDescent="0.2">
      <c r="N4116" s="1"/>
    </row>
    <row r="4117" spans="14:14" x14ac:dyDescent="0.2">
      <c r="N4117" s="1"/>
    </row>
    <row r="4118" spans="14:14" x14ac:dyDescent="0.2">
      <c r="N4118" s="1"/>
    </row>
    <row r="4119" spans="14:14" x14ac:dyDescent="0.2">
      <c r="N4119" s="1"/>
    </row>
    <row r="4120" spans="14:14" x14ac:dyDescent="0.2">
      <c r="N4120" s="1"/>
    </row>
    <row r="4121" spans="14:14" x14ac:dyDescent="0.2">
      <c r="N4121" s="1"/>
    </row>
    <row r="4122" spans="14:14" x14ac:dyDescent="0.2">
      <c r="N4122" s="1"/>
    </row>
    <row r="4123" spans="14:14" x14ac:dyDescent="0.2">
      <c r="N4123" s="1"/>
    </row>
    <row r="4124" spans="14:14" x14ac:dyDescent="0.2">
      <c r="N4124" s="1"/>
    </row>
    <row r="4125" spans="14:14" x14ac:dyDescent="0.2">
      <c r="N4125" s="1"/>
    </row>
    <row r="4126" spans="14:14" x14ac:dyDescent="0.2">
      <c r="N4126" s="1"/>
    </row>
    <row r="4127" spans="14:14" x14ac:dyDescent="0.2">
      <c r="N4127" s="1"/>
    </row>
    <row r="4128" spans="14:14" x14ac:dyDescent="0.2">
      <c r="N4128" s="1"/>
    </row>
    <row r="4129" spans="14:14" x14ac:dyDescent="0.2">
      <c r="N4129" s="1"/>
    </row>
    <row r="4130" spans="14:14" x14ac:dyDescent="0.2">
      <c r="N4130" s="1"/>
    </row>
    <row r="4131" spans="14:14" x14ac:dyDescent="0.2">
      <c r="N4131" s="1"/>
    </row>
    <row r="4132" spans="14:14" x14ac:dyDescent="0.2">
      <c r="N4132" s="1"/>
    </row>
    <row r="4133" spans="14:14" x14ac:dyDescent="0.2">
      <c r="N4133" s="1"/>
    </row>
    <row r="4134" spans="14:14" x14ac:dyDescent="0.2">
      <c r="N4134" s="1"/>
    </row>
    <row r="4135" spans="14:14" x14ac:dyDescent="0.2">
      <c r="N4135" s="1"/>
    </row>
    <row r="4136" spans="14:14" x14ac:dyDescent="0.2">
      <c r="N4136" s="1"/>
    </row>
    <row r="4137" spans="14:14" x14ac:dyDescent="0.2">
      <c r="N4137" s="1"/>
    </row>
    <row r="4138" spans="14:14" x14ac:dyDescent="0.2">
      <c r="N4138" s="1"/>
    </row>
    <row r="4139" spans="14:14" x14ac:dyDescent="0.2">
      <c r="N4139" s="1"/>
    </row>
    <row r="4140" spans="14:14" x14ac:dyDescent="0.2">
      <c r="N4140" s="1"/>
    </row>
    <row r="4141" spans="14:14" x14ac:dyDescent="0.2">
      <c r="N4141" s="1"/>
    </row>
    <row r="4142" spans="14:14" x14ac:dyDescent="0.2">
      <c r="N4142" s="1"/>
    </row>
    <row r="4143" spans="14:14" x14ac:dyDescent="0.2">
      <c r="N4143" s="1"/>
    </row>
    <row r="4144" spans="14:14" x14ac:dyDescent="0.2">
      <c r="N4144" s="1"/>
    </row>
    <row r="4145" spans="14:14" x14ac:dyDescent="0.2">
      <c r="N4145" s="1"/>
    </row>
    <row r="4146" spans="14:14" x14ac:dyDescent="0.2">
      <c r="N4146" s="1"/>
    </row>
    <row r="4147" spans="14:14" x14ac:dyDescent="0.2">
      <c r="N4147" s="1"/>
    </row>
    <row r="4148" spans="14:14" x14ac:dyDescent="0.2">
      <c r="N4148" s="1"/>
    </row>
    <row r="4149" spans="14:14" x14ac:dyDescent="0.2">
      <c r="N4149" s="1"/>
    </row>
    <row r="4150" spans="14:14" x14ac:dyDescent="0.2">
      <c r="N4150" s="1"/>
    </row>
    <row r="4151" spans="14:14" x14ac:dyDescent="0.2">
      <c r="N4151" s="1"/>
    </row>
    <row r="4152" spans="14:14" x14ac:dyDescent="0.2">
      <c r="N4152" s="1"/>
    </row>
    <row r="4153" spans="14:14" x14ac:dyDescent="0.2">
      <c r="N4153" s="1"/>
    </row>
    <row r="4154" spans="14:14" x14ac:dyDescent="0.2">
      <c r="N4154" s="1"/>
    </row>
    <row r="4155" spans="14:14" x14ac:dyDescent="0.2">
      <c r="N4155" s="1"/>
    </row>
    <row r="4156" spans="14:14" x14ac:dyDescent="0.2">
      <c r="N4156" s="1"/>
    </row>
    <row r="4157" spans="14:14" x14ac:dyDescent="0.2">
      <c r="N4157" s="1"/>
    </row>
    <row r="4158" spans="14:14" x14ac:dyDescent="0.2">
      <c r="N4158" s="1"/>
    </row>
    <row r="4159" spans="14:14" x14ac:dyDescent="0.2">
      <c r="N4159" s="1"/>
    </row>
    <row r="4160" spans="14:14" x14ac:dyDescent="0.2">
      <c r="N4160" s="1"/>
    </row>
    <row r="4161" spans="14:14" x14ac:dyDescent="0.2">
      <c r="N4161" s="1"/>
    </row>
    <row r="4162" spans="14:14" x14ac:dyDescent="0.2">
      <c r="N4162" s="1"/>
    </row>
    <row r="4163" spans="14:14" x14ac:dyDescent="0.2">
      <c r="N4163" s="1"/>
    </row>
    <row r="4164" spans="14:14" x14ac:dyDescent="0.2">
      <c r="N4164" s="1"/>
    </row>
    <row r="4165" spans="14:14" x14ac:dyDescent="0.2">
      <c r="N4165" s="1"/>
    </row>
    <row r="4166" spans="14:14" x14ac:dyDescent="0.2">
      <c r="N4166" s="1"/>
    </row>
    <row r="4167" spans="14:14" x14ac:dyDescent="0.2">
      <c r="N4167" s="1"/>
    </row>
    <row r="4168" spans="14:14" x14ac:dyDescent="0.2">
      <c r="N4168" s="1"/>
    </row>
    <row r="4169" spans="14:14" x14ac:dyDescent="0.2">
      <c r="N4169" s="1"/>
    </row>
    <row r="4170" spans="14:14" x14ac:dyDescent="0.2">
      <c r="N4170" s="1"/>
    </row>
    <row r="4171" spans="14:14" x14ac:dyDescent="0.2">
      <c r="N4171" s="1"/>
    </row>
    <row r="4172" spans="14:14" x14ac:dyDescent="0.2">
      <c r="N4172" s="1"/>
    </row>
    <row r="4173" spans="14:14" x14ac:dyDescent="0.2">
      <c r="N4173" s="1"/>
    </row>
    <row r="4174" spans="14:14" x14ac:dyDescent="0.2">
      <c r="N4174" s="1"/>
    </row>
    <row r="4175" spans="14:14" x14ac:dyDescent="0.2">
      <c r="N4175" s="1"/>
    </row>
    <row r="4176" spans="14:14" x14ac:dyDescent="0.2">
      <c r="N4176" s="1"/>
    </row>
    <row r="4177" spans="14:14" x14ac:dyDescent="0.2">
      <c r="N4177" s="1"/>
    </row>
    <row r="4178" spans="14:14" x14ac:dyDescent="0.2">
      <c r="N4178" s="1"/>
    </row>
    <row r="4179" spans="14:14" x14ac:dyDescent="0.2">
      <c r="N4179" s="1"/>
    </row>
    <row r="4180" spans="14:14" x14ac:dyDescent="0.2">
      <c r="N4180" s="1"/>
    </row>
    <row r="4181" spans="14:14" x14ac:dyDescent="0.2">
      <c r="N4181" s="1"/>
    </row>
    <row r="4182" spans="14:14" x14ac:dyDescent="0.2">
      <c r="N4182" s="1"/>
    </row>
    <row r="4183" spans="14:14" x14ac:dyDescent="0.2">
      <c r="N4183" s="1"/>
    </row>
    <row r="4184" spans="14:14" x14ac:dyDescent="0.2">
      <c r="N4184" s="1"/>
    </row>
    <row r="4185" spans="14:14" x14ac:dyDescent="0.2">
      <c r="N4185" s="1"/>
    </row>
    <row r="4186" spans="14:14" x14ac:dyDescent="0.2">
      <c r="N4186" s="1"/>
    </row>
    <row r="4187" spans="14:14" x14ac:dyDescent="0.2">
      <c r="N4187" s="1"/>
    </row>
    <row r="4188" spans="14:14" x14ac:dyDescent="0.2">
      <c r="N4188" s="1"/>
    </row>
    <row r="4189" spans="14:14" x14ac:dyDescent="0.2">
      <c r="N4189" s="1"/>
    </row>
    <row r="4190" spans="14:14" x14ac:dyDescent="0.2">
      <c r="N4190" s="1"/>
    </row>
    <row r="4191" spans="14:14" x14ac:dyDescent="0.2">
      <c r="N4191" s="1"/>
    </row>
    <row r="4192" spans="14:14" x14ac:dyDescent="0.2">
      <c r="N4192" s="1"/>
    </row>
    <row r="4193" spans="14:14" x14ac:dyDescent="0.2">
      <c r="N4193" s="1"/>
    </row>
    <row r="4194" spans="14:14" x14ac:dyDescent="0.2">
      <c r="N4194" s="1"/>
    </row>
    <row r="4195" spans="14:14" x14ac:dyDescent="0.2">
      <c r="N4195" s="1"/>
    </row>
    <row r="4196" spans="14:14" x14ac:dyDescent="0.2">
      <c r="N4196" s="1"/>
    </row>
    <row r="4197" spans="14:14" x14ac:dyDescent="0.2">
      <c r="N4197" s="1"/>
    </row>
    <row r="4198" spans="14:14" x14ac:dyDescent="0.2">
      <c r="N4198" s="1"/>
    </row>
    <row r="4199" spans="14:14" x14ac:dyDescent="0.2">
      <c r="N4199" s="1"/>
    </row>
    <row r="4200" spans="14:14" x14ac:dyDescent="0.2">
      <c r="N4200" s="1"/>
    </row>
    <row r="4201" spans="14:14" x14ac:dyDescent="0.2">
      <c r="N4201" s="1"/>
    </row>
    <row r="4202" spans="14:14" x14ac:dyDescent="0.2">
      <c r="N4202" s="1"/>
    </row>
    <row r="4203" spans="14:14" x14ac:dyDescent="0.2">
      <c r="N4203" s="1"/>
    </row>
    <row r="4204" spans="14:14" x14ac:dyDescent="0.2">
      <c r="N4204" s="1"/>
    </row>
    <row r="4205" spans="14:14" x14ac:dyDescent="0.2">
      <c r="N4205" s="1"/>
    </row>
    <row r="4206" spans="14:14" x14ac:dyDescent="0.2">
      <c r="N4206" s="1"/>
    </row>
    <row r="4207" spans="14:14" x14ac:dyDescent="0.2">
      <c r="N4207" s="1"/>
    </row>
    <row r="4208" spans="14:14" x14ac:dyDescent="0.2">
      <c r="N4208" s="1"/>
    </row>
    <row r="4209" spans="14:14" x14ac:dyDescent="0.2">
      <c r="N4209" s="1"/>
    </row>
    <row r="4210" spans="14:14" x14ac:dyDescent="0.2">
      <c r="N4210" s="1"/>
    </row>
    <row r="4211" spans="14:14" x14ac:dyDescent="0.2">
      <c r="N4211" s="1"/>
    </row>
    <row r="4212" spans="14:14" x14ac:dyDescent="0.2">
      <c r="N4212" s="1"/>
    </row>
    <row r="4213" spans="14:14" x14ac:dyDescent="0.2">
      <c r="N4213" s="1"/>
    </row>
    <row r="4214" spans="14:14" x14ac:dyDescent="0.2">
      <c r="N4214" s="1"/>
    </row>
    <row r="4215" spans="14:14" x14ac:dyDescent="0.2">
      <c r="N4215" s="1"/>
    </row>
    <row r="4216" spans="14:14" x14ac:dyDescent="0.2">
      <c r="N4216" s="1"/>
    </row>
    <row r="4217" spans="14:14" x14ac:dyDescent="0.2">
      <c r="N4217" s="1"/>
    </row>
    <row r="4218" spans="14:14" x14ac:dyDescent="0.2">
      <c r="N4218" s="1"/>
    </row>
    <row r="4219" spans="14:14" x14ac:dyDescent="0.2">
      <c r="N4219" s="1"/>
    </row>
    <row r="4220" spans="14:14" x14ac:dyDescent="0.2">
      <c r="N4220" s="1"/>
    </row>
    <row r="4221" spans="14:14" x14ac:dyDescent="0.2">
      <c r="N4221" s="1"/>
    </row>
    <row r="4222" spans="14:14" x14ac:dyDescent="0.2">
      <c r="N4222" s="1"/>
    </row>
    <row r="4223" spans="14:14" x14ac:dyDescent="0.2">
      <c r="N4223" s="1"/>
    </row>
    <row r="4224" spans="14:14" x14ac:dyDescent="0.2">
      <c r="N4224" s="1"/>
    </row>
    <row r="4225" spans="14:14" x14ac:dyDescent="0.2">
      <c r="N4225" s="1"/>
    </row>
    <row r="4226" spans="14:14" x14ac:dyDescent="0.2">
      <c r="N4226" s="1"/>
    </row>
    <row r="4227" spans="14:14" x14ac:dyDescent="0.2">
      <c r="N4227" s="1"/>
    </row>
    <row r="4228" spans="14:14" x14ac:dyDescent="0.2">
      <c r="N4228" s="1"/>
    </row>
    <row r="4229" spans="14:14" x14ac:dyDescent="0.2">
      <c r="N4229" s="1"/>
    </row>
    <row r="4230" spans="14:14" x14ac:dyDescent="0.2">
      <c r="N4230" s="1"/>
    </row>
    <row r="4231" spans="14:14" x14ac:dyDescent="0.2">
      <c r="N4231" s="1"/>
    </row>
    <row r="4232" spans="14:14" x14ac:dyDescent="0.2">
      <c r="N4232" s="1"/>
    </row>
    <row r="4233" spans="14:14" x14ac:dyDescent="0.2">
      <c r="N4233" s="1"/>
    </row>
    <row r="4234" spans="14:14" x14ac:dyDescent="0.2">
      <c r="N4234" s="1"/>
    </row>
    <row r="4235" spans="14:14" x14ac:dyDescent="0.2">
      <c r="N4235" s="1"/>
    </row>
    <row r="4236" spans="14:14" x14ac:dyDescent="0.2">
      <c r="N4236" s="1"/>
    </row>
    <row r="4237" spans="14:14" x14ac:dyDescent="0.2">
      <c r="N4237" s="1"/>
    </row>
    <row r="4238" spans="14:14" x14ac:dyDescent="0.2">
      <c r="N4238" s="1"/>
    </row>
    <row r="4239" spans="14:14" x14ac:dyDescent="0.2">
      <c r="N4239" s="1"/>
    </row>
    <row r="4240" spans="14:14" x14ac:dyDescent="0.2">
      <c r="N4240" s="1"/>
    </row>
    <row r="4241" spans="14:14" x14ac:dyDescent="0.2">
      <c r="N4241" s="1"/>
    </row>
    <row r="4242" spans="14:14" x14ac:dyDescent="0.2">
      <c r="N4242" s="1"/>
    </row>
    <row r="4243" spans="14:14" x14ac:dyDescent="0.2">
      <c r="N4243" s="1"/>
    </row>
    <row r="4244" spans="14:14" x14ac:dyDescent="0.2">
      <c r="N4244" s="1"/>
    </row>
    <row r="4245" spans="14:14" x14ac:dyDescent="0.2">
      <c r="N4245" s="1"/>
    </row>
    <row r="4246" spans="14:14" x14ac:dyDescent="0.2">
      <c r="N4246" s="1"/>
    </row>
    <row r="4247" spans="14:14" x14ac:dyDescent="0.2">
      <c r="N4247" s="1"/>
    </row>
    <row r="4248" spans="14:14" x14ac:dyDescent="0.2">
      <c r="N4248" s="1"/>
    </row>
    <row r="4249" spans="14:14" x14ac:dyDescent="0.2">
      <c r="N4249" s="1"/>
    </row>
    <row r="4250" spans="14:14" x14ac:dyDescent="0.2">
      <c r="N4250" s="1"/>
    </row>
    <row r="4251" spans="14:14" x14ac:dyDescent="0.2">
      <c r="N4251" s="1"/>
    </row>
    <row r="4252" spans="14:14" x14ac:dyDescent="0.2">
      <c r="N4252" s="1"/>
    </row>
    <row r="4253" spans="14:14" x14ac:dyDescent="0.2">
      <c r="N4253" s="1"/>
    </row>
    <row r="4254" spans="14:14" x14ac:dyDescent="0.2">
      <c r="N4254" s="1"/>
    </row>
    <row r="4255" spans="14:14" x14ac:dyDescent="0.2">
      <c r="N4255" s="1"/>
    </row>
    <row r="4256" spans="14:14" x14ac:dyDescent="0.2">
      <c r="N4256" s="1"/>
    </row>
    <row r="4257" spans="14:14" x14ac:dyDescent="0.2">
      <c r="N4257" s="1"/>
    </row>
    <row r="4258" spans="14:14" x14ac:dyDescent="0.2">
      <c r="N4258" s="1"/>
    </row>
    <row r="4259" spans="14:14" x14ac:dyDescent="0.2">
      <c r="N4259" s="1"/>
    </row>
    <row r="4260" spans="14:14" x14ac:dyDescent="0.2">
      <c r="N4260" s="1"/>
    </row>
    <row r="4261" spans="14:14" x14ac:dyDescent="0.2">
      <c r="N4261" s="1"/>
    </row>
    <row r="4262" spans="14:14" x14ac:dyDescent="0.2">
      <c r="N4262" s="1"/>
    </row>
    <row r="4263" spans="14:14" x14ac:dyDescent="0.2">
      <c r="N4263" s="1"/>
    </row>
    <row r="4264" spans="14:14" x14ac:dyDescent="0.2">
      <c r="N4264" s="1"/>
    </row>
    <row r="4265" spans="14:14" x14ac:dyDescent="0.2">
      <c r="N4265" s="1"/>
    </row>
    <row r="4266" spans="14:14" x14ac:dyDescent="0.2">
      <c r="N4266" s="1"/>
    </row>
    <row r="4267" spans="14:14" x14ac:dyDescent="0.2">
      <c r="N4267" s="1"/>
    </row>
    <row r="4268" spans="14:14" x14ac:dyDescent="0.2">
      <c r="N4268" s="1"/>
    </row>
    <row r="4269" spans="14:14" x14ac:dyDescent="0.2">
      <c r="N4269" s="1"/>
    </row>
    <row r="4270" spans="14:14" x14ac:dyDescent="0.2">
      <c r="N4270" s="1"/>
    </row>
    <row r="4271" spans="14:14" x14ac:dyDescent="0.2">
      <c r="N4271" s="1"/>
    </row>
    <row r="4272" spans="14:14" x14ac:dyDescent="0.2">
      <c r="N4272" s="1"/>
    </row>
    <row r="4273" spans="14:14" x14ac:dyDescent="0.2">
      <c r="N4273" s="1"/>
    </row>
    <row r="4274" spans="14:14" x14ac:dyDescent="0.2">
      <c r="N4274" s="1"/>
    </row>
    <row r="4275" spans="14:14" x14ac:dyDescent="0.2">
      <c r="N4275" s="1"/>
    </row>
    <row r="4276" spans="14:14" x14ac:dyDescent="0.2">
      <c r="N4276" s="1"/>
    </row>
    <row r="4277" spans="14:14" x14ac:dyDescent="0.2">
      <c r="N4277" s="1"/>
    </row>
    <row r="4278" spans="14:14" x14ac:dyDescent="0.2">
      <c r="N4278" s="1"/>
    </row>
    <row r="4279" spans="14:14" x14ac:dyDescent="0.2">
      <c r="N4279" s="1"/>
    </row>
    <row r="4280" spans="14:14" x14ac:dyDescent="0.2">
      <c r="N4280" s="1"/>
    </row>
    <row r="4281" spans="14:14" x14ac:dyDescent="0.2">
      <c r="N4281" s="1"/>
    </row>
    <row r="4282" spans="14:14" x14ac:dyDescent="0.2">
      <c r="N4282" s="1"/>
    </row>
    <row r="4283" spans="14:14" x14ac:dyDescent="0.2">
      <c r="N4283" s="1"/>
    </row>
    <row r="4284" spans="14:14" x14ac:dyDescent="0.2">
      <c r="N4284" s="1"/>
    </row>
    <row r="4285" spans="14:14" x14ac:dyDescent="0.2">
      <c r="N4285" s="1"/>
    </row>
    <row r="4286" spans="14:14" x14ac:dyDescent="0.2">
      <c r="N4286" s="1"/>
    </row>
    <row r="4287" spans="14:14" x14ac:dyDescent="0.2">
      <c r="N4287" s="1"/>
    </row>
    <row r="4288" spans="14:14" x14ac:dyDescent="0.2">
      <c r="N4288" s="1"/>
    </row>
    <row r="4289" spans="14:14" x14ac:dyDescent="0.2">
      <c r="N4289" s="1"/>
    </row>
    <row r="4290" spans="14:14" x14ac:dyDescent="0.2">
      <c r="N4290" s="1"/>
    </row>
    <row r="4291" spans="14:14" x14ac:dyDescent="0.2">
      <c r="N4291" s="1"/>
    </row>
    <row r="4292" spans="14:14" x14ac:dyDescent="0.2">
      <c r="N4292" s="1"/>
    </row>
    <row r="4293" spans="14:14" x14ac:dyDescent="0.2">
      <c r="N4293" s="1"/>
    </row>
    <row r="4294" spans="14:14" x14ac:dyDescent="0.2">
      <c r="N4294" s="1"/>
    </row>
    <row r="4295" spans="14:14" x14ac:dyDescent="0.2">
      <c r="N4295" s="1"/>
    </row>
    <row r="4296" spans="14:14" x14ac:dyDescent="0.2">
      <c r="N4296" s="1"/>
    </row>
    <row r="4297" spans="14:14" x14ac:dyDescent="0.2">
      <c r="N4297" s="1"/>
    </row>
    <row r="4298" spans="14:14" x14ac:dyDescent="0.2">
      <c r="N4298" s="1"/>
    </row>
    <row r="4299" spans="14:14" x14ac:dyDescent="0.2">
      <c r="N4299" s="1"/>
    </row>
    <row r="4300" spans="14:14" x14ac:dyDescent="0.2">
      <c r="N4300" s="1"/>
    </row>
    <row r="4301" spans="14:14" x14ac:dyDescent="0.2">
      <c r="N4301" s="1"/>
    </row>
    <row r="4302" spans="14:14" x14ac:dyDescent="0.2">
      <c r="N4302" s="1"/>
    </row>
    <row r="4303" spans="14:14" x14ac:dyDescent="0.2">
      <c r="N4303" s="1"/>
    </row>
    <row r="4304" spans="14:14" x14ac:dyDescent="0.2">
      <c r="N4304" s="1"/>
    </row>
    <row r="4305" spans="14:14" x14ac:dyDescent="0.2">
      <c r="N4305" s="1"/>
    </row>
    <row r="4306" spans="14:14" x14ac:dyDescent="0.2">
      <c r="N4306" s="1"/>
    </row>
    <row r="4307" spans="14:14" x14ac:dyDescent="0.2">
      <c r="N4307" s="1"/>
    </row>
    <row r="4308" spans="14:14" x14ac:dyDescent="0.2">
      <c r="N4308" s="1"/>
    </row>
    <row r="4309" spans="14:14" x14ac:dyDescent="0.2">
      <c r="N4309" s="1"/>
    </row>
    <row r="4310" spans="14:14" x14ac:dyDescent="0.2">
      <c r="N4310" s="1"/>
    </row>
    <row r="4311" spans="14:14" x14ac:dyDescent="0.2">
      <c r="N4311" s="1"/>
    </row>
    <row r="4312" spans="14:14" x14ac:dyDescent="0.2">
      <c r="N4312" s="1"/>
    </row>
    <row r="4313" spans="14:14" x14ac:dyDescent="0.2">
      <c r="N4313" s="1"/>
    </row>
    <row r="4314" spans="14:14" x14ac:dyDescent="0.2">
      <c r="N4314" s="1"/>
    </row>
    <row r="4315" spans="14:14" x14ac:dyDescent="0.2">
      <c r="N4315" s="1"/>
    </row>
    <row r="4316" spans="14:14" x14ac:dyDescent="0.2">
      <c r="N4316" s="1"/>
    </row>
    <row r="4317" spans="14:14" x14ac:dyDescent="0.2">
      <c r="N4317" s="1"/>
    </row>
    <row r="4318" spans="14:14" x14ac:dyDescent="0.2">
      <c r="N4318" s="1"/>
    </row>
    <row r="4319" spans="14:14" x14ac:dyDescent="0.2">
      <c r="N4319" s="1"/>
    </row>
    <row r="4320" spans="14:14" x14ac:dyDescent="0.2">
      <c r="N4320" s="1"/>
    </row>
    <row r="4321" spans="14:14" x14ac:dyDescent="0.2">
      <c r="N4321" s="1"/>
    </row>
    <row r="4322" spans="14:14" x14ac:dyDescent="0.2">
      <c r="N4322" s="1"/>
    </row>
    <row r="4323" spans="14:14" x14ac:dyDescent="0.2">
      <c r="N4323" s="1"/>
    </row>
    <row r="4324" spans="14:14" x14ac:dyDescent="0.2">
      <c r="N4324" s="1"/>
    </row>
    <row r="4325" spans="14:14" x14ac:dyDescent="0.2">
      <c r="N4325" s="1"/>
    </row>
    <row r="4326" spans="14:14" x14ac:dyDescent="0.2">
      <c r="N4326" s="1"/>
    </row>
    <row r="4327" spans="14:14" x14ac:dyDescent="0.2">
      <c r="N4327" s="1"/>
    </row>
    <row r="4328" spans="14:14" x14ac:dyDescent="0.2">
      <c r="N4328" s="1"/>
    </row>
    <row r="4329" spans="14:14" x14ac:dyDescent="0.2">
      <c r="N4329" s="1"/>
    </row>
    <row r="4330" spans="14:14" x14ac:dyDescent="0.2">
      <c r="N4330" s="1"/>
    </row>
    <row r="4331" spans="14:14" x14ac:dyDescent="0.2">
      <c r="N4331" s="1"/>
    </row>
    <row r="4332" spans="14:14" x14ac:dyDescent="0.2">
      <c r="N4332" s="1"/>
    </row>
    <row r="4333" spans="14:14" x14ac:dyDescent="0.2">
      <c r="N4333" s="1"/>
    </row>
    <row r="4334" spans="14:14" x14ac:dyDescent="0.2">
      <c r="N4334" s="1"/>
    </row>
    <row r="4335" spans="14:14" x14ac:dyDescent="0.2">
      <c r="N4335" s="1"/>
    </row>
    <row r="4336" spans="14:14" x14ac:dyDescent="0.2">
      <c r="N4336" s="1"/>
    </row>
    <row r="4337" spans="14:14" x14ac:dyDescent="0.2">
      <c r="N4337" s="1"/>
    </row>
    <row r="4338" spans="14:14" x14ac:dyDescent="0.2">
      <c r="N4338" s="1"/>
    </row>
    <row r="4339" spans="14:14" x14ac:dyDescent="0.2">
      <c r="N4339" s="1"/>
    </row>
    <row r="4340" spans="14:14" x14ac:dyDescent="0.2">
      <c r="N4340" s="1"/>
    </row>
    <row r="4341" spans="14:14" x14ac:dyDescent="0.2">
      <c r="N4341" s="1"/>
    </row>
    <row r="4342" spans="14:14" x14ac:dyDescent="0.2">
      <c r="N4342" s="1"/>
    </row>
    <row r="4343" spans="14:14" x14ac:dyDescent="0.2">
      <c r="N4343" s="1"/>
    </row>
    <row r="4344" spans="14:14" x14ac:dyDescent="0.2">
      <c r="N4344" s="1"/>
    </row>
    <row r="4345" spans="14:14" x14ac:dyDescent="0.2">
      <c r="N4345" s="1"/>
    </row>
    <row r="4346" spans="14:14" x14ac:dyDescent="0.2">
      <c r="N4346" s="1"/>
    </row>
    <row r="4347" spans="14:14" x14ac:dyDescent="0.2">
      <c r="N4347" s="1"/>
    </row>
    <row r="4348" spans="14:14" x14ac:dyDescent="0.2">
      <c r="N4348" s="1"/>
    </row>
    <row r="4349" spans="14:14" x14ac:dyDescent="0.2">
      <c r="N4349" s="1"/>
    </row>
    <row r="4350" spans="14:14" x14ac:dyDescent="0.2">
      <c r="N4350" s="1"/>
    </row>
    <row r="4351" spans="14:14" x14ac:dyDescent="0.2">
      <c r="N4351" s="1"/>
    </row>
    <row r="4352" spans="14:14" x14ac:dyDescent="0.2">
      <c r="N4352" s="1"/>
    </row>
    <row r="4353" spans="14:14" x14ac:dyDescent="0.2">
      <c r="N4353" s="1"/>
    </row>
    <row r="4354" spans="14:14" x14ac:dyDescent="0.2">
      <c r="N4354" s="1"/>
    </row>
    <row r="4355" spans="14:14" x14ac:dyDescent="0.2">
      <c r="N4355" s="1"/>
    </row>
    <row r="4356" spans="14:14" x14ac:dyDescent="0.2">
      <c r="N4356" s="1"/>
    </row>
    <row r="4357" spans="14:14" x14ac:dyDescent="0.2">
      <c r="N4357" s="1"/>
    </row>
    <row r="4358" spans="14:14" x14ac:dyDescent="0.2">
      <c r="N4358" s="1"/>
    </row>
    <row r="4359" spans="14:14" x14ac:dyDescent="0.2">
      <c r="N4359" s="1"/>
    </row>
    <row r="4360" spans="14:14" x14ac:dyDescent="0.2">
      <c r="N4360" s="1"/>
    </row>
    <row r="4361" spans="14:14" x14ac:dyDescent="0.2">
      <c r="N4361" s="1"/>
    </row>
    <row r="4362" spans="14:14" x14ac:dyDescent="0.2">
      <c r="N4362" s="1"/>
    </row>
    <row r="4363" spans="14:14" x14ac:dyDescent="0.2">
      <c r="N4363" s="1"/>
    </row>
    <row r="4364" spans="14:14" x14ac:dyDescent="0.2">
      <c r="N4364" s="1"/>
    </row>
    <row r="4365" spans="14:14" x14ac:dyDescent="0.2">
      <c r="N4365" s="1"/>
    </row>
    <row r="4366" spans="14:14" x14ac:dyDescent="0.2">
      <c r="N4366" s="1"/>
    </row>
    <row r="4367" spans="14:14" x14ac:dyDescent="0.2">
      <c r="N4367" s="1"/>
    </row>
    <row r="4368" spans="14:14" x14ac:dyDescent="0.2">
      <c r="N4368" s="1"/>
    </row>
    <row r="4369" spans="14:14" x14ac:dyDescent="0.2">
      <c r="N4369" s="1"/>
    </row>
    <row r="4370" spans="14:14" x14ac:dyDescent="0.2">
      <c r="N4370" s="1"/>
    </row>
    <row r="4371" spans="14:14" x14ac:dyDescent="0.2">
      <c r="N4371" s="1"/>
    </row>
    <row r="4372" spans="14:14" x14ac:dyDescent="0.2">
      <c r="N4372" s="1"/>
    </row>
    <row r="4373" spans="14:14" x14ac:dyDescent="0.2">
      <c r="N4373" s="1"/>
    </row>
    <row r="4374" spans="14:14" x14ac:dyDescent="0.2">
      <c r="N4374" s="1"/>
    </row>
    <row r="4375" spans="14:14" x14ac:dyDescent="0.2">
      <c r="N4375" s="1"/>
    </row>
    <row r="4376" spans="14:14" x14ac:dyDescent="0.2">
      <c r="N4376" s="1"/>
    </row>
    <row r="4377" spans="14:14" x14ac:dyDescent="0.2">
      <c r="N4377" s="1"/>
    </row>
    <row r="4378" spans="14:14" x14ac:dyDescent="0.2">
      <c r="N4378" s="1"/>
    </row>
    <row r="4379" spans="14:14" x14ac:dyDescent="0.2">
      <c r="N4379" s="1"/>
    </row>
    <row r="4380" spans="14:14" x14ac:dyDescent="0.2">
      <c r="N4380" s="1"/>
    </row>
    <row r="4381" spans="14:14" x14ac:dyDescent="0.2">
      <c r="N4381" s="1"/>
    </row>
    <row r="4382" spans="14:14" x14ac:dyDescent="0.2">
      <c r="N4382" s="1"/>
    </row>
    <row r="4383" spans="14:14" x14ac:dyDescent="0.2">
      <c r="N4383" s="1"/>
    </row>
    <row r="4384" spans="14:14" x14ac:dyDescent="0.2">
      <c r="N4384" s="1"/>
    </row>
    <row r="4385" spans="14:14" x14ac:dyDescent="0.2">
      <c r="N4385" s="1"/>
    </row>
    <row r="4386" spans="14:14" x14ac:dyDescent="0.2">
      <c r="N4386" s="1"/>
    </row>
    <row r="4387" spans="14:14" x14ac:dyDescent="0.2">
      <c r="N4387" s="1"/>
    </row>
    <row r="4388" spans="14:14" x14ac:dyDescent="0.2">
      <c r="N4388" s="1"/>
    </row>
    <row r="4389" spans="14:14" x14ac:dyDescent="0.2">
      <c r="N4389" s="1"/>
    </row>
    <row r="4390" spans="14:14" x14ac:dyDescent="0.2">
      <c r="N4390" s="1"/>
    </row>
    <row r="4391" spans="14:14" x14ac:dyDescent="0.2">
      <c r="N4391" s="1"/>
    </row>
    <row r="4392" spans="14:14" x14ac:dyDescent="0.2">
      <c r="N4392" s="1"/>
    </row>
    <row r="4393" spans="14:14" x14ac:dyDescent="0.2">
      <c r="N4393" s="1"/>
    </row>
    <row r="4394" spans="14:14" x14ac:dyDescent="0.2">
      <c r="N4394" s="1"/>
    </row>
    <row r="4395" spans="14:14" x14ac:dyDescent="0.2">
      <c r="N4395" s="1"/>
    </row>
    <row r="4396" spans="14:14" x14ac:dyDescent="0.2">
      <c r="N4396" s="1"/>
    </row>
    <row r="4397" spans="14:14" x14ac:dyDescent="0.2">
      <c r="N4397" s="1"/>
    </row>
    <row r="4398" spans="14:14" x14ac:dyDescent="0.2">
      <c r="N4398" s="1"/>
    </row>
    <row r="4399" spans="14:14" x14ac:dyDescent="0.2">
      <c r="N4399" s="1"/>
    </row>
    <row r="4400" spans="14:14" x14ac:dyDescent="0.2">
      <c r="N4400" s="1"/>
    </row>
    <row r="4401" spans="14:14" x14ac:dyDescent="0.2">
      <c r="N4401" s="1"/>
    </row>
    <row r="4402" spans="14:14" x14ac:dyDescent="0.2">
      <c r="N4402" s="1"/>
    </row>
    <row r="4403" spans="14:14" x14ac:dyDescent="0.2">
      <c r="N4403" s="1"/>
    </row>
    <row r="4404" spans="14:14" x14ac:dyDescent="0.2">
      <c r="N4404" s="1"/>
    </row>
    <row r="4405" spans="14:14" x14ac:dyDescent="0.2">
      <c r="N4405" s="1"/>
    </row>
    <row r="4406" spans="14:14" x14ac:dyDescent="0.2">
      <c r="N4406" s="1"/>
    </row>
    <row r="4407" spans="14:14" x14ac:dyDescent="0.2">
      <c r="N4407" s="1"/>
    </row>
    <row r="4408" spans="14:14" x14ac:dyDescent="0.2">
      <c r="N4408" s="1"/>
    </row>
    <row r="4409" spans="14:14" x14ac:dyDescent="0.2">
      <c r="N4409" s="1"/>
    </row>
    <row r="4410" spans="14:14" x14ac:dyDescent="0.2">
      <c r="N4410" s="1"/>
    </row>
    <row r="4411" spans="14:14" x14ac:dyDescent="0.2">
      <c r="N4411" s="1"/>
    </row>
    <row r="4412" spans="14:14" x14ac:dyDescent="0.2">
      <c r="N4412" s="1"/>
    </row>
    <row r="4413" spans="14:14" x14ac:dyDescent="0.2">
      <c r="N4413" s="1"/>
    </row>
    <row r="4414" spans="14:14" x14ac:dyDescent="0.2">
      <c r="N4414" s="1"/>
    </row>
    <row r="4415" spans="14:14" x14ac:dyDescent="0.2">
      <c r="N4415" s="1"/>
    </row>
    <row r="4416" spans="14:14" x14ac:dyDescent="0.2">
      <c r="N4416" s="1"/>
    </row>
    <row r="4417" spans="14:14" x14ac:dyDescent="0.2">
      <c r="N4417" s="1"/>
    </row>
    <row r="4418" spans="14:14" x14ac:dyDescent="0.2">
      <c r="N4418" s="1"/>
    </row>
    <row r="4419" spans="14:14" x14ac:dyDescent="0.2">
      <c r="N4419" s="1"/>
    </row>
    <row r="4420" spans="14:14" x14ac:dyDescent="0.2">
      <c r="N4420" s="1"/>
    </row>
    <row r="4421" spans="14:14" x14ac:dyDescent="0.2">
      <c r="N4421" s="1"/>
    </row>
    <row r="4422" spans="14:14" x14ac:dyDescent="0.2">
      <c r="N4422" s="1"/>
    </row>
    <row r="4423" spans="14:14" x14ac:dyDescent="0.2">
      <c r="N4423" s="1"/>
    </row>
    <row r="4424" spans="14:14" x14ac:dyDescent="0.2">
      <c r="N4424" s="1"/>
    </row>
    <row r="4425" spans="14:14" x14ac:dyDescent="0.2">
      <c r="N4425" s="1"/>
    </row>
    <row r="4426" spans="14:14" x14ac:dyDescent="0.2">
      <c r="N4426" s="1"/>
    </row>
    <row r="4427" spans="14:14" x14ac:dyDescent="0.2">
      <c r="N4427" s="1"/>
    </row>
    <row r="4428" spans="14:14" x14ac:dyDescent="0.2">
      <c r="N4428" s="1"/>
    </row>
    <row r="4429" spans="14:14" x14ac:dyDescent="0.2">
      <c r="N4429" s="1"/>
    </row>
    <row r="4430" spans="14:14" x14ac:dyDescent="0.2">
      <c r="N4430" s="1"/>
    </row>
    <row r="4431" spans="14:14" x14ac:dyDescent="0.2">
      <c r="N4431" s="1"/>
    </row>
    <row r="4432" spans="14:14" x14ac:dyDescent="0.2">
      <c r="N4432" s="1"/>
    </row>
    <row r="4433" spans="14:14" x14ac:dyDescent="0.2">
      <c r="N4433" s="1"/>
    </row>
    <row r="4434" spans="14:14" x14ac:dyDescent="0.2">
      <c r="N4434" s="1"/>
    </row>
    <row r="4435" spans="14:14" x14ac:dyDescent="0.2">
      <c r="N4435" s="1"/>
    </row>
    <row r="4436" spans="14:14" x14ac:dyDescent="0.2">
      <c r="N4436" s="1"/>
    </row>
    <row r="4437" spans="14:14" x14ac:dyDescent="0.2">
      <c r="N4437" s="1"/>
    </row>
    <row r="4438" spans="14:14" x14ac:dyDescent="0.2">
      <c r="N4438" s="1"/>
    </row>
    <row r="4439" spans="14:14" x14ac:dyDescent="0.2">
      <c r="N4439" s="1"/>
    </row>
    <row r="4440" spans="14:14" x14ac:dyDescent="0.2">
      <c r="N4440" s="1"/>
    </row>
    <row r="4441" spans="14:14" x14ac:dyDescent="0.2">
      <c r="N4441" s="1"/>
    </row>
    <row r="4442" spans="14:14" x14ac:dyDescent="0.2">
      <c r="N4442" s="1"/>
    </row>
    <row r="4443" spans="14:14" x14ac:dyDescent="0.2">
      <c r="N4443" s="1"/>
    </row>
    <row r="4444" spans="14:14" x14ac:dyDescent="0.2">
      <c r="N4444" s="1"/>
    </row>
    <row r="4445" spans="14:14" x14ac:dyDescent="0.2">
      <c r="N4445" s="1"/>
    </row>
    <row r="4446" spans="14:14" x14ac:dyDescent="0.2">
      <c r="N4446" s="1"/>
    </row>
    <row r="4447" spans="14:14" x14ac:dyDescent="0.2">
      <c r="N4447" s="1"/>
    </row>
    <row r="4448" spans="14:14" x14ac:dyDescent="0.2">
      <c r="N4448" s="1"/>
    </row>
    <row r="4449" spans="14:14" x14ac:dyDescent="0.2">
      <c r="N4449" s="1"/>
    </row>
    <row r="4450" spans="14:14" x14ac:dyDescent="0.2">
      <c r="N4450" s="1"/>
    </row>
    <row r="4451" spans="14:14" x14ac:dyDescent="0.2">
      <c r="N4451" s="1"/>
    </row>
    <row r="4452" spans="14:14" x14ac:dyDescent="0.2">
      <c r="N4452" s="1"/>
    </row>
    <row r="4453" spans="14:14" x14ac:dyDescent="0.2">
      <c r="N4453" s="1"/>
    </row>
    <row r="4454" spans="14:14" x14ac:dyDescent="0.2">
      <c r="N4454" s="1"/>
    </row>
    <row r="4455" spans="14:14" x14ac:dyDescent="0.2">
      <c r="N4455" s="1"/>
    </row>
    <row r="4456" spans="14:14" x14ac:dyDescent="0.2">
      <c r="N4456" s="1"/>
    </row>
    <row r="4457" spans="14:14" x14ac:dyDescent="0.2">
      <c r="N4457" s="1"/>
    </row>
    <row r="4458" spans="14:14" x14ac:dyDescent="0.2">
      <c r="N4458" s="1"/>
    </row>
    <row r="4459" spans="14:14" x14ac:dyDescent="0.2">
      <c r="N4459" s="1"/>
    </row>
    <row r="4460" spans="14:14" x14ac:dyDescent="0.2">
      <c r="N4460" s="1"/>
    </row>
    <row r="4461" spans="14:14" x14ac:dyDescent="0.2">
      <c r="N4461" s="1"/>
    </row>
    <row r="4462" spans="14:14" x14ac:dyDescent="0.2">
      <c r="N4462" s="1"/>
    </row>
    <row r="4463" spans="14:14" x14ac:dyDescent="0.2">
      <c r="N4463" s="1"/>
    </row>
    <row r="4464" spans="14:14" x14ac:dyDescent="0.2">
      <c r="N4464" s="1"/>
    </row>
    <row r="4465" spans="14:14" x14ac:dyDescent="0.2">
      <c r="N4465" s="1"/>
    </row>
    <row r="4466" spans="14:14" x14ac:dyDescent="0.2">
      <c r="N4466" s="1"/>
    </row>
    <row r="4467" spans="14:14" x14ac:dyDescent="0.2">
      <c r="N4467" s="1"/>
    </row>
    <row r="4468" spans="14:14" x14ac:dyDescent="0.2">
      <c r="N4468" s="1"/>
    </row>
    <row r="4469" spans="14:14" x14ac:dyDescent="0.2">
      <c r="N4469" s="1"/>
    </row>
    <row r="4470" spans="14:14" x14ac:dyDescent="0.2">
      <c r="N4470" s="1"/>
    </row>
    <row r="4471" spans="14:14" x14ac:dyDescent="0.2">
      <c r="N4471" s="1"/>
    </row>
    <row r="4472" spans="14:14" x14ac:dyDescent="0.2">
      <c r="N4472" s="1"/>
    </row>
    <row r="4473" spans="14:14" x14ac:dyDescent="0.2">
      <c r="N4473" s="1"/>
    </row>
    <row r="4474" spans="14:14" x14ac:dyDescent="0.2">
      <c r="N4474" s="1"/>
    </row>
    <row r="4475" spans="14:14" x14ac:dyDescent="0.2">
      <c r="N4475" s="1"/>
    </row>
    <row r="4476" spans="14:14" x14ac:dyDescent="0.2">
      <c r="N4476" s="1"/>
    </row>
    <row r="4477" spans="14:14" x14ac:dyDescent="0.2">
      <c r="N4477" s="1"/>
    </row>
    <row r="4478" spans="14:14" x14ac:dyDescent="0.2">
      <c r="N4478" s="1"/>
    </row>
    <row r="4479" spans="14:14" x14ac:dyDescent="0.2">
      <c r="N4479" s="1"/>
    </row>
    <row r="4480" spans="14:14" x14ac:dyDescent="0.2">
      <c r="N4480" s="1"/>
    </row>
    <row r="4481" spans="14:14" x14ac:dyDescent="0.2">
      <c r="N4481" s="1"/>
    </row>
    <row r="4482" spans="14:14" x14ac:dyDescent="0.2">
      <c r="N4482" s="1"/>
    </row>
    <row r="4483" spans="14:14" x14ac:dyDescent="0.2">
      <c r="N4483" s="1"/>
    </row>
    <row r="4484" spans="14:14" x14ac:dyDescent="0.2">
      <c r="N4484" s="1"/>
    </row>
    <row r="4485" spans="14:14" x14ac:dyDescent="0.2">
      <c r="N4485" s="1"/>
    </row>
    <row r="4486" spans="14:14" x14ac:dyDescent="0.2">
      <c r="N4486" s="1"/>
    </row>
    <row r="4487" spans="14:14" x14ac:dyDescent="0.2">
      <c r="N4487" s="1"/>
    </row>
    <row r="4488" spans="14:14" x14ac:dyDescent="0.2">
      <c r="N4488" s="1"/>
    </row>
    <row r="4489" spans="14:14" x14ac:dyDescent="0.2">
      <c r="N4489" s="1"/>
    </row>
    <row r="4490" spans="14:14" x14ac:dyDescent="0.2">
      <c r="N4490" s="1"/>
    </row>
    <row r="4491" spans="14:14" x14ac:dyDescent="0.2">
      <c r="N4491" s="1"/>
    </row>
    <row r="4492" spans="14:14" x14ac:dyDescent="0.2">
      <c r="N4492" s="1"/>
    </row>
    <row r="4493" spans="14:14" x14ac:dyDescent="0.2">
      <c r="N4493" s="1"/>
    </row>
    <row r="4494" spans="14:14" x14ac:dyDescent="0.2">
      <c r="N4494" s="1"/>
    </row>
    <row r="4495" spans="14:14" x14ac:dyDescent="0.2">
      <c r="N4495" s="1"/>
    </row>
    <row r="4496" spans="14:14" x14ac:dyDescent="0.2">
      <c r="N4496" s="1"/>
    </row>
    <row r="4497" spans="14:14" x14ac:dyDescent="0.2">
      <c r="N4497" s="1"/>
    </row>
    <row r="4498" spans="14:14" x14ac:dyDescent="0.2">
      <c r="N4498" s="1"/>
    </row>
    <row r="4499" spans="14:14" x14ac:dyDescent="0.2">
      <c r="N4499" s="1"/>
    </row>
    <row r="4500" spans="14:14" x14ac:dyDescent="0.2">
      <c r="N4500" s="1"/>
    </row>
    <row r="4501" spans="14:14" x14ac:dyDescent="0.2">
      <c r="N4501" s="1"/>
    </row>
    <row r="4502" spans="14:14" x14ac:dyDescent="0.2">
      <c r="N4502" s="1"/>
    </row>
    <row r="4503" spans="14:14" x14ac:dyDescent="0.2">
      <c r="N4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TeamRecruit</vt:lpstr>
      <vt:lpstr>RookieRecruit</vt:lpstr>
      <vt:lpstr>306090_Pivot</vt:lpstr>
      <vt:lpstr>3.0 New AGs_306090</vt:lpstr>
      <vt:lpstr>Actv AL</vt:lpstr>
      <vt:lpstr>RecruitbyTeam</vt:lpstr>
      <vt:lpstr>Retention</vt:lpstr>
      <vt:lpstr>GA</vt:lpstr>
      <vt:lpstr>BD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 (DOM)</dc:creator>
  <cp:lastModifiedBy>Tung Nguyen</cp:lastModifiedBy>
  <dcterms:created xsi:type="dcterms:W3CDTF">2016-08-02T10:35:11Z</dcterms:created>
  <dcterms:modified xsi:type="dcterms:W3CDTF">2017-08-10T04:11:47Z</dcterms:modified>
</cp:coreProperties>
</file>